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3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20730" windowHeight="11040" firstSheet="3" activeTab="4"/>
  </bookViews>
  <sheets>
    <sheet name="MSEWOT" sheetId="37" r:id="rId1"/>
    <sheet name="Datos de Vida y falla" sheetId="31" r:id="rId2"/>
    <sheet name="MODELAMIENTO SISTEMA" sheetId="38" r:id="rId3"/>
    <sheet name="Simulacion sistema (hoja4)" sheetId="32" r:id="rId4"/>
    <sheet name="Riesgo" sheetId="33" r:id="rId5"/>
    <sheet name="Curtosis y simetría Disp anual" sheetId="39" r:id="rId6"/>
    <sheet name="Curtosis y simetría Disp minima" sheetId="40" r:id="rId7"/>
  </sheets>
  <externalReferences>
    <externalReference r:id="rId8"/>
    <externalReference r:id="rId9"/>
  </externalReferenc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80" i="32" l="1"/>
  <c r="A3" i="40" l="1"/>
  <c r="A4" i="40"/>
  <c r="A5" i="40"/>
  <c r="A6" i="40"/>
  <c r="A7" i="40"/>
  <c r="A8" i="40"/>
  <c r="A9" i="40"/>
  <c r="A10" i="40"/>
  <c r="A11" i="40"/>
  <c r="A12" i="40"/>
  <c r="A13" i="40"/>
  <c r="A14" i="40"/>
  <c r="A15" i="40"/>
  <c r="A16" i="40"/>
  <c r="A17" i="40"/>
  <c r="A18" i="40"/>
  <c r="A19" i="40"/>
  <c r="A20" i="40"/>
  <c r="A21" i="40"/>
  <c r="A22" i="40"/>
  <c r="A23" i="40"/>
  <c r="A24" i="40"/>
  <c r="A25" i="40"/>
  <c r="A26" i="40"/>
  <c r="A27" i="40"/>
  <c r="A28" i="40"/>
  <c r="A29" i="40"/>
  <c r="A30" i="40"/>
  <c r="A31" i="40"/>
  <c r="A32" i="40"/>
  <c r="A33" i="40"/>
  <c r="A34" i="40"/>
  <c r="A35" i="40"/>
  <c r="A36" i="40"/>
  <c r="A37" i="40"/>
  <c r="A38" i="40"/>
  <c r="A39" i="40"/>
  <c r="A40" i="40"/>
  <c r="A41" i="40"/>
  <c r="A42" i="40"/>
  <c r="A43" i="40"/>
  <c r="A44" i="40"/>
  <c r="A45" i="40"/>
  <c r="A46" i="40"/>
  <c r="A47" i="40"/>
  <c r="A48" i="40"/>
  <c r="A49" i="40"/>
  <c r="A50" i="40"/>
  <c r="A51" i="40"/>
  <c r="A52" i="40"/>
  <c r="A53" i="40"/>
  <c r="A54" i="40"/>
  <c r="A55" i="40"/>
  <c r="A56" i="40"/>
  <c r="A57" i="40"/>
  <c r="A58" i="40"/>
  <c r="A59" i="40"/>
  <c r="A60" i="40"/>
  <c r="A61" i="40"/>
  <c r="A62" i="40"/>
  <c r="A63" i="40"/>
  <c r="A64" i="40"/>
  <c r="A65" i="40"/>
  <c r="A66" i="40"/>
  <c r="A67" i="40"/>
  <c r="A68" i="40"/>
  <c r="A69" i="40"/>
  <c r="A70" i="40"/>
  <c r="A71" i="40"/>
  <c r="A72" i="40"/>
  <c r="A73" i="40"/>
  <c r="A74" i="40"/>
  <c r="A75" i="40"/>
  <c r="A76" i="40"/>
  <c r="A77" i="40"/>
  <c r="A78" i="40"/>
  <c r="A79" i="40"/>
  <c r="A80" i="40"/>
  <c r="A81" i="40"/>
  <c r="A82" i="40"/>
  <c r="A83" i="40"/>
  <c r="A84" i="40"/>
  <c r="A85" i="40"/>
  <c r="A86" i="40"/>
  <c r="A87" i="40"/>
  <c r="A88" i="40"/>
  <c r="A89" i="40"/>
  <c r="A90" i="40"/>
  <c r="A91" i="40"/>
  <c r="A92" i="40"/>
  <c r="A93" i="40"/>
  <c r="A94" i="40"/>
  <c r="A95" i="40"/>
  <c r="A96" i="40"/>
  <c r="A97" i="40"/>
  <c r="A98" i="40"/>
  <c r="A99" i="40"/>
  <c r="A100" i="40"/>
  <c r="A101" i="40"/>
  <c r="A102" i="40"/>
  <c r="A103" i="40"/>
  <c r="A104" i="40"/>
  <c r="A105" i="40"/>
  <c r="A106" i="40"/>
  <c r="A107" i="40"/>
  <c r="A108" i="40"/>
  <c r="A109" i="40"/>
  <c r="A110" i="40"/>
  <c r="A111" i="40"/>
  <c r="A112" i="40"/>
  <c r="A113" i="40"/>
  <c r="A114" i="40"/>
  <c r="A115" i="40"/>
  <c r="A116" i="40"/>
  <c r="A117" i="40"/>
  <c r="A118" i="40"/>
  <c r="A119" i="40"/>
  <c r="A120" i="40"/>
  <c r="A121" i="40"/>
  <c r="A122" i="40"/>
  <c r="A123" i="40"/>
  <c r="A124" i="40"/>
  <c r="A125" i="40"/>
  <c r="A126" i="40"/>
  <c r="A127" i="40"/>
  <c r="A128" i="40"/>
  <c r="A129" i="40"/>
  <c r="A130" i="40"/>
  <c r="A131" i="40"/>
  <c r="A132" i="40"/>
  <c r="A133" i="40"/>
  <c r="A134" i="40"/>
  <c r="A135" i="40"/>
  <c r="A136" i="40"/>
  <c r="A137" i="40"/>
  <c r="A138" i="40"/>
  <c r="A139" i="40"/>
  <c r="A140" i="40"/>
  <c r="A141" i="40"/>
  <c r="A142" i="40"/>
  <c r="A143" i="40"/>
  <c r="A144" i="40"/>
  <c r="A145" i="40"/>
  <c r="A146" i="40"/>
  <c r="A147" i="40"/>
  <c r="A148" i="40"/>
  <c r="A149" i="40"/>
  <c r="A150" i="40"/>
  <c r="A151" i="40"/>
  <c r="A152" i="40"/>
  <c r="A153" i="40"/>
  <c r="A154" i="40"/>
  <c r="A155" i="40"/>
  <c r="A156" i="40"/>
  <c r="A157" i="40"/>
  <c r="A158" i="40"/>
  <c r="A159" i="40"/>
  <c r="A160" i="40"/>
  <c r="A161" i="40"/>
  <c r="A162" i="40"/>
  <c r="A163" i="40"/>
  <c r="A164" i="40"/>
  <c r="A165" i="40"/>
  <c r="A166" i="40"/>
  <c r="A167" i="40"/>
  <c r="A168" i="40"/>
  <c r="A169" i="40"/>
  <c r="A170" i="40"/>
  <c r="A171" i="40"/>
  <c r="A172" i="40"/>
  <c r="A173" i="40"/>
  <c r="A174" i="40"/>
  <c r="A175" i="40"/>
  <c r="A176" i="40"/>
  <c r="A177" i="40"/>
  <c r="A178" i="40"/>
  <c r="A179" i="40"/>
  <c r="A180" i="40"/>
  <c r="A181" i="40"/>
  <c r="A182" i="40"/>
  <c r="A183" i="40"/>
  <c r="A184" i="40"/>
  <c r="A185" i="40"/>
  <c r="A186" i="40"/>
  <c r="A187" i="40"/>
  <c r="A188" i="40"/>
  <c r="A189" i="40"/>
  <c r="A190" i="40"/>
  <c r="A191" i="40"/>
  <c r="A192" i="40"/>
  <c r="A193" i="40"/>
  <c r="A194" i="40"/>
  <c r="A195" i="40"/>
  <c r="A196" i="40"/>
  <c r="A197" i="40"/>
  <c r="A198" i="40"/>
  <c r="A199" i="40"/>
  <c r="A200" i="40"/>
  <c r="A201" i="40"/>
  <c r="A202" i="40"/>
  <c r="A203" i="40"/>
  <c r="A204" i="40"/>
  <c r="A205" i="40"/>
  <c r="A206" i="40"/>
  <c r="A207" i="40"/>
  <c r="A208" i="40"/>
  <c r="A209" i="40"/>
  <c r="A210" i="40"/>
  <c r="A211" i="40"/>
  <c r="A212" i="40"/>
  <c r="A213" i="40"/>
  <c r="A214" i="40"/>
  <c r="A215" i="40"/>
  <c r="A216" i="40"/>
  <c r="A217" i="40"/>
  <c r="A218" i="40"/>
  <c r="A219" i="40"/>
  <c r="A220" i="40"/>
  <c r="A221" i="40"/>
  <c r="A222" i="40"/>
  <c r="A223" i="40"/>
  <c r="A224" i="40"/>
  <c r="A225" i="40"/>
  <c r="A226" i="40"/>
  <c r="A227" i="40"/>
  <c r="A228" i="40"/>
  <c r="A229" i="40"/>
  <c r="A230" i="40"/>
  <c r="A231" i="40"/>
  <c r="A232" i="40"/>
  <c r="A233" i="40"/>
  <c r="A234" i="40"/>
  <c r="A235" i="40"/>
  <c r="A236" i="40"/>
  <c r="A237" i="40"/>
  <c r="A238" i="40"/>
  <c r="A239" i="40"/>
  <c r="A240" i="40"/>
  <c r="A241" i="40"/>
  <c r="A242" i="40"/>
  <c r="A243" i="40"/>
  <c r="A244" i="40"/>
  <c r="A245" i="40"/>
  <c r="A246" i="40"/>
  <c r="A247" i="40"/>
  <c r="A248" i="40"/>
  <c r="A249" i="40"/>
  <c r="A250" i="40"/>
  <c r="A251" i="40"/>
  <c r="A252" i="40"/>
  <c r="A253" i="40"/>
  <c r="A254" i="40"/>
  <c r="A255" i="40"/>
  <c r="A256" i="40"/>
  <c r="A257" i="40"/>
  <c r="A258" i="40"/>
  <c r="A259" i="40"/>
  <c r="A260" i="40"/>
  <c r="A261" i="40"/>
  <c r="A262" i="40"/>
  <c r="A263" i="40"/>
  <c r="A264" i="40"/>
  <c r="A265" i="40"/>
  <c r="A266" i="40"/>
  <c r="A267" i="40"/>
  <c r="A268" i="40"/>
  <c r="A269" i="40"/>
  <c r="A270" i="40"/>
  <c r="A271" i="40"/>
  <c r="A272" i="40"/>
  <c r="A273" i="40"/>
  <c r="A274" i="40"/>
  <c r="A275" i="40"/>
  <c r="A276" i="40"/>
  <c r="A277" i="40"/>
  <c r="A278" i="40"/>
  <c r="A279" i="40"/>
  <c r="A280" i="40"/>
  <c r="A281" i="40"/>
  <c r="A282" i="40"/>
  <c r="A283" i="40"/>
  <c r="A284" i="40"/>
  <c r="A285" i="40"/>
  <c r="A286" i="40"/>
  <c r="A287" i="40"/>
  <c r="A288" i="40"/>
  <c r="A289" i="40"/>
  <c r="A290" i="40"/>
  <c r="A291" i="40"/>
  <c r="A292" i="40"/>
  <c r="A293" i="40"/>
  <c r="A294" i="40"/>
  <c r="A295" i="40"/>
  <c r="A296" i="40"/>
  <c r="A297" i="40"/>
  <c r="A298" i="40"/>
  <c r="A299" i="40"/>
  <c r="A300" i="40"/>
  <c r="A301" i="40"/>
  <c r="A302" i="40"/>
  <c r="A303" i="40"/>
  <c r="A304" i="40"/>
  <c r="A305" i="40"/>
  <c r="A306" i="40"/>
  <c r="A307" i="40"/>
  <c r="A308" i="40"/>
  <c r="A309" i="40"/>
  <c r="A310" i="40"/>
  <c r="A311" i="40"/>
  <c r="A312" i="40"/>
  <c r="A313" i="40"/>
  <c r="A314" i="40"/>
  <c r="A315" i="40"/>
  <c r="A316" i="40"/>
  <c r="A317" i="40"/>
  <c r="A318" i="40"/>
  <c r="A319" i="40"/>
  <c r="A320" i="40"/>
  <c r="A321" i="40"/>
  <c r="A322" i="40"/>
  <c r="A323" i="40"/>
  <c r="A324" i="40"/>
  <c r="A325" i="40"/>
  <c r="A326" i="40"/>
  <c r="A327" i="40"/>
  <c r="A328" i="40"/>
  <c r="A329" i="40"/>
  <c r="A330" i="40"/>
  <c r="A331" i="40"/>
  <c r="A332" i="40"/>
  <c r="A333" i="40"/>
  <c r="A334" i="40"/>
  <c r="A335" i="40"/>
  <c r="A336" i="40"/>
  <c r="A337" i="40"/>
  <c r="A338" i="40"/>
  <c r="A339" i="40"/>
  <c r="A340" i="40"/>
  <c r="A341" i="40"/>
  <c r="A342" i="40"/>
  <c r="A343" i="40"/>
  <c r="A344" i="40"/>
  <c r="A345" i="40"/>
  <c r="A346" i="40"/>
  <c r="A347" i="40"/>
  <c r="A348" i="40"/>
  <c r="A349" i="40"/>
  <c r="A350" i="40"/>
  <c r="A351" i="40"/>
  <c r="A352" i="40"/>
  <c r="A353" i="40"/>
  <c r="A354" i="40"/>
  <c r="A355" i="40"/>
  <c r="A356" i="40"/>
  <c r="A357" i="40"/>
  <c r="A358" i="40"/>
  <c r="A359" i="40"/>
  <c r="A360" i="40"/>
  <c r="A361" i="40"/>
  <c r="A362" i="40"/>
  <c r="A363" i="40"/>
  <c r="A364" i="40"/>
  <c r="A365" i="40"/>
  <c r="A366" i="40"/>
  <c r="A367" i="40"/>
  <c r="A368" i="40"/>
  <c r="A369" i="40"/>
  <c r="A370" i="40"/>
  <c r="A371" i="40"/>
  <c r="A372" i="40"/>
  <c r="A373" i="40"/>
  <c r="A374" i="40"/>
  <c r="A375" i="40"/>
  <c r="A376" i="40"/>
  <c r="A377" i="40"/>
  <c r="A378" i="40"/>
  <c r="A379" i="40"/>
  <c r="A380" i="40"/>
  <c r="A381" i="40"/>
  <c r="A382" i="40"/>
  <c r="A383" i="40"/>
  <c r="A384" i="40"/>
  <c r="A385" i="40"/>
  <c r="A386" i="40"/>
  <c r="A387" i="40"/>
  <c r="A388" i="40"/>
  <c r="A389" i="40"/>
  <c r="A390" i="40"/>
  <c r="A391" i="40"/>
  <c r="A392" i="40"/>
  <c r="A393" i="40"/>
  <c r="A394" i="40"/>
  <c r="A395" i="40"/>
  <c r="A396" i="40"/>
  <c r="A397" i="40"/>
  <c r="A398" i="40"/>
  <c r="A399" i="40"/>
  <c r="A400" i="40"/>
  <c r="A401" i="40"/>
  <c r="A402" i="40"/>
  <c r="A403" i="40"/>
  <c r="A404" i="40"/>
  <c r="A405" i="40"/>
  <c r="A406" i="40"/>
  <c r="A407" i="40"/>
  <c r="A408" i="40"/>
  <c r="A409" i="40"/>
  <c r="A410" i="40"/>
  <c r="A411" i="40"/>
  <c r="A412" i="40"/>
  <c r="A413" i="40"/>
  <c r="A414" i="40"/>
  <c r="A415" i="40"/>
  <c r="A416" i="40"/>
  <c r="A417" i="40"/>
  <c r="A418" i="40"/>
  <c r="A419" i="40"/>
  <c r="A420" i="40"/>
  <c r="A421" i="40"/>
  <c r="A422" i="40"/>
  <c r="A423" i="40"/>
  <c r="A424" i="40"/>
  <c r="A425" i="40"/>
  <c r="A426" i="40"/>
  <c r="A427" i="40"/>
  <c r="A428" i="40"/>
  <c r="A429" i="40"/>
  <c r="A430" i="40"/>
  <c r="A431" i="40"/>
  <c r="A432" i="40"/>
  <c r="A433" i="40"/>
  <c r="A434" i="40"/>
  <c r="A435" i="40"/>
  <c r="A436" i="40"/>
  <c r="A437" i="40"/>
  <c r="A438" i="40"/>
  <c r="A439" i="40"/>
  <c r="A440" i="40"/>
  <c r="A441" i="40"/>
  <c r="A442" i="40"/>
  <c r="A443" i="40"/>
  <c r="A444" i="40"/>
  <c r="A445" i="40"/>
  <c r="A446" i="40"/>
  <c r="A447" i="40"/>
  <c r="A448" i="40"/>
  <c r="A449" i="40"/>
  <c r="A450" i="40"/>
  <c r="A451" i="40"/>
  <c r="A452" i="40"/>
  <c r="A453" i="40"/>
  <c r="A454" i="40"/>
  <c r="A455" i="40"/>
  <c r="A456" i="40"/>
  <c r="A457" i="40"/>
  <c r="A458" i="40"/>
  <c r="A459" i="40"/>
  <c r="A460" i="40"/>
  <c r="A461" i="40"/>
  <c r="A462" i="40"/>
  <c r="A463" i="40"/>
  <c r="A464" i="40"/>
  <c r="A465" i="40"/>
  <c r="A466" i="40"/>
  <c r="A467" i="40"/>
  <c r="A468" i="40"/>
  <c r="A469" i="40"/>
  <c r="A470" i="40"/>
  <c r="A471" i="40"/>
  <c r="A472" i="40"/>
  <c r="A473" i="40"/>
  <c r="A474" i="40"/>
  <c r="A475" i="40"/>
  <c r="A476" i="40"/>
  <c r="A477" i="40"/>
  <c r="A478" i="40"/>
  <c r="A479" i="40"/>
  <c r="A480" i="40"/>
  <c r="A481" i="40"/>
  <c r="A482" i="40"/>
  <c r="A483" i="40"/>
  <c r="A484" i="40"/>
  <c r="A485" i="40"/>
  <c r="A486" i="40"/>
  <c r="A487" i="40"/>
  <c r="A488" i="40"/>
  <c r="A489" i="40"/>
  <c r="A490" i="40"/>
  <c r="A491" i="40"/>
  <c r="A492" i="40"/>
  <c r="A493" i="40"/>
  <c r="A494" i="40"/>
  <c r="A495" i="40"/>
  <c r="A496" i="40"/>
  <c r="A497" i="40"/>
  <c r="A498" i="40"/>
  <c r="A499" i="40"/>
  <c r="A500" i="40"/>
  <c r="A501" i="40"/>
  <c r="A502" i="40"/>
  <c r="A503" i="40"/>
  <c r="A504" i="40"/>
  <c r="A505" i="40"/>
  <c r="A506" i="40"/>
  <c r="A507" i="40"/>
  <c r="A508" i="40"/>
  <c r="A509" i="40"/>
  <c r="A510" i="40"/>
  <c r="A511" i="40"/>
  <c r="A512" i="40"/>
  <c r="A513" i="40"/>
  <c r="A514" i="40"/>
  <c r="A515" i="40"/>
  <c r="A516" i="40"/>
  <c r="A517" i="40"/>
  <c r="A518" i="40"/>
  <c r="A519" i="40"/>
  <c r="A520" i="40"/>
  <c r="A521" i="40"/>
  <c r="A522" i="40"/>
  <c r="A523" i="40"/>
  <c r="A524" i="40"/>
  <c r="A525" i="40"/>
  <c r="A526" i="40"/>
  <c r="A527" i="40"/>
  <c r="A528" i="40"/>
  <c r="A529" i="40"/>
  <c r="A530" i="40"/>
  <c r="A531" i="40"/>
  <c r="A532" i="40"/>
  <c r="A533" i="40"/>
  <c r="A534" i="40"/>
  <c r="A535" i="40"/>
  <c r="A536" i="40"/>
  <c r="A537" i="40"/>
  <c r="A538" i="40"/>
  <c r="A539" i="40"/>
  <c r="A540" i="40"/>
  <c r="A541" i="40"/>
  <c r="A542" i="40"/>
  <c r="A543" i="40"/>
  <c r="A544" i="40"/>
  <c r="A545" i="40"/>
  <c r="A546" i="40"/>
  <c r="A547" i="40"/>
  <c r="A548" i="40"/>
  <c r="A549" i="40"/>
  <c r="A550" i="40"/>
  <c r="A551" i="40"/>
  <c r="A552" i="40"/>
  <c r="A553" i="40"/>
  <c r="A554" i="40"/>
  <c r="A555" i="40"/>
  <c r="A556" i="40"/>
  <c r="A557" i="40"/>
  <c r="A558" i="40"/>
  <c r="A559" i="40"/>
  <c r="A560" i="40"/>
  <c r="A561" i="40"/>
  <c r="A562" i="40"/>
  <c r="A563" i="40"/>
  <c r="A564" i="40"/>
  <c r="A565" i="40"/>
  <c r="A566" i="40"/>
  <c r="A567" i="40"/>
  <c r="A568" i="40"/>
  <c r="A569" i="40"/>
  <c r="A570" i="40"/>
  <c r="A571" i="40"/>
  <c r="A572" i="40"/>
  <c r="A573" i="40"/>
  <c r="A574" i="40"/>
  <c r="A575" i="40"/>
  <c r="A576" i="40"/>
  <c r="A577" i="40"/>
  <c r="A578" i="40"/>
  <c r="A579" i="40"/>
  <c r="A580" i="40"/>
  <c r="A581" i="40"/>
  <c r="A582" i="40"/>
  <c r="A583" i="40"/>
  <c r="A584" i="40"/>
  <c r="A585" i="40"/>
  <c r="A586" i="40"/>
  <c r="A587" i="40"/>
  <c r="A588" i="40"/>
  <c r="A589" i="40"/>
  <c r="A590" i="40"/>
  <c r="A591" i="40"/>
  <c r="A592" i="40"/>
  <c r="A593" i="40"/>
  <c r="A594" i="40"/>
  <c r="A595" i="40"/>
  <c r="A596" i="40"/>
  <c r="A597" i="40"/>
  <c r="A598" i="40"/>
  <c r="A599" i="40"/>
  <c r="A600" i="40"/>
  <c r="A601" i="40"/>
  <c r="A602" i="40"/>
  <c r="A603" i="40"/>
  <c r="A604" i="40"/>
  <c r="A605" i="40"/>
  <c r="A606" i="40"/>
  <c r="A607" i="40"/>
  <c r="A608" i="40"/>
  <c r="A609" i="40"/>
  <c r="A610" i="40"/>
  <c r="A611" i="40"/>
  <c r="A612" i="40"/>
  <c r="A613" i="40"/>
  <c r="A614" i="40"/>
  <c r="A615" i="40"/>
  <c r="A616" i="40"/>
  <c r="A617" i="40"/>
  <c r="A618" i="40"/>
  <c r="A619" i="40"/>
  <c r="A620" i="40"/>
  <c r="A621" i="40"/>
  <c r="A622" i="40"/>
  <c r="A623" i="40"/>
  <c r="A624" i="40"/>
  <c r="A625" i="40"/>
  <c r="A626" i="40"/>
  <c r="A627" i="40"/>
  <c r="A628" i="40"/>
  <c r="A629" i="40"/>
  <c r="A630" i="40"/>
  <c r="A631" i="40"/>
  <c r="A632" i="40"/>
  <c r="A633" i="40"/>
  <c r="A634" i="40"/>
  <c r="A635" i="40"/>
  <c r="A636" i="40"/>
  <c r="A637" i="40"/>
  <c r="A638" i="40"/>
  <c r="A639" i="40"/>
  <c r="A640" i="40"/>
  <c r="A641" i="40"/>
  <c r="A642" i="40"/>
  <c r="A643" i="40"/>
  <c r="A644" i="40"/>
  <c r="A645" i="40"/>
  <c r="A646" i="40"/>
  <c r="A647" i="40"/>
  <c r="A648" i="40"/>
  <c r="A649" i="40"/>
  <c r="A650" i="40"/>
  <c r="A651" i="40"/>
  <c r="A652" i="40"/>
  <c r="A653" i="40"/>
  <c r="A654" i="40"/>
  <c r="A655" i="40"/>
  <c r="A656" i="40"/>
  <c r="A657" i="40"/>
  <c r="A658" i="40"/>
  <c r="A659" i="40"/>
  <c r="A660" i="40"/>
  <c r="A661" i="40"/>
  <c r="A662" i="40"/>
  <c r="A663" i="40"/>
  <c r="A664" i="40"/>
  <c r="A665" i="40"/>
  <c r="A666" i="40"/>
  <c r="A667" i="40"/>
  <c r="A668" i="40"/>
  <c r="A669" i="40"/>
  <c r="A670" i="40"/>
  <c r="A671" i="40"/>
  <c r="A672" i="40"/>
  <c r="A673" i="40"/>
  <c r="A674" i="40"/>
  <c r="A675" i="40"/>
  <c r="A676" i="40"/>
  <c r="A677" i="40"/>
  <c r="A678" i="40"/>
  <c r="A679" i="40"/>
  <c r="A680" i="40"/>
  <c r="A681" i="40"/>
  <c r="A682" i="40"/>
  <c r="A683" i="40"/>
  <c r="A684" i="40"/>
  <c r="A685" i="40"/>
  <c r="A686" i="40"/>
  <c r="A687" i="40"/>
  <c r="A688" i="40"/>
  <c r="A689" i="40"/>
  <c r="A690" i="40"/>
  <c r="A691" i="40"/>
  <c r="A692" i="40"/>
  <c r="A693" i="40"/>
  <c r="A694" i="40"/>
  <c r="A695" i="40"/>
  <c r="A696" i="40"/>
  <c r="A697" i="40"/>
  <c r="A698" i="40"/>
  <c r="A699" i="40"/>
  <c r="A700" i="40"/>
  <c r="A701" i="40"/>
  <c r="A702" i="40"/>
  <c r="A703" i="40"/>
  <c r="A704" i="40"/>
  <c r="A705" i="40"/>
  <c r="A706" i="40"/>
  <c r="A707" i="40"/>
  <c r="A708" i="40"/>
  <c r="A709" i="40"/>
  <c r="A710" i="40"/>
  <c r="A711" i="40"/>
  <c r="A712" i="40"/>
  <c r="A713" i="40"/>
  <c r="A714" i="40"/>
  <c r="A715" i="40"/>
  <c r="A716" i="40"/>
  <c r="A717" i="40"/>
  <c r="A718" i="40"/>
  <c r="A719" i="40"/>
  <c r="A720" i="40"/>
  <c r="A721" i="40"/>
  <c r="A722" i="40"/>
  <c r="A723" i="40"/>
  <c r="A724" i="40"/>
  <c r="A725" i="40"/>
  <c r="A726" i="40"/>
  <c r="A727" i="40"/>
  <c r="A728" i="40"/>
  <c r="A729" i="40"/>
  <c r="A730" i="40"/>
  <c r="A731" i="40"/>
  <c r="A732" i="40"/>
  <c r="A733" i="40"/>
  <c r="A734" i="40"/>
  <c r="A735" i="40"/>
  <c r="A736" i="40"/>
  <c r="A737" i="40"/>
  <c r="A738" i="40"/>
  <c r="A739" i="40"/>
  <c r="A740" i="40"/>
  <c r="A741" i="40"/>
  <c r="A742" i="40"/>
  <c r="A743" i="40"/>
  <c r="A744" i="40"/>
  <c r="A745" i="40"/>
  <c r="A746" i="40"/>
  <c r="A747" i="40"/>
  <c r="A748" i="40"/>
  <c r="A749" i="40"/>
  <c r="A750" i="40"/>
  <c r="A751" i="40"/>
  <c r="A752" i="40"/>
  <c r="A753" i="40"/>
  <c r="A754" i="40"/>
  <c r="A755" i="40"/>
  <c r="A756" i="40"/>
  <c r="A757" i="40"/>
  <c r="A758" i="40"/>
  <c r="A759" i="40"/>
  <c r="A760" i="40"/>
  <c r="A761" i="40"/>
  <c r="A762" i="40"/>
  <c r="A763" i="40"/>
  <c r="A764" i="40"/>
  <c r="A765" i="40"/>
  <c r="A766" i="40"/>
  <c r="A767" i="40"/>
  <c r="A768" i="40"/>
  <c r="A769" i="40"/>
  <c r="A770" i="40"/>
  <c r="A771" i="40"/>
  <c r="A772" i="40"/>
  <c r="A773" i="40"/>
  <c r="A774" i="40"/>
  <c r="A775" i="40"/>
  <c r="A776" i="40"/>
  <c r="A777" i="40"/>
  <c r="A778" i="40"/>
  <c r="A779" i="40"/>
  <c r="A780" i="40"/>
  <c r="A781" i="40"/>
  <c r="A782" i="40"/>
  <c r="A783" i="40"/>
  <c r="A784" i="40"/>
  <c r="A785" i="40"/>
  <c r="A786" i="40"/>
  <c r="A787" i="40"/>
  <c r="A788" i="40"/>
  <c r="A789" i="40"/>
  <c r="A790" i="40"/>
  <c r="A791" i="40"/>
  <c r="A792" i="40"/>
  <c r="A793" i="40"/>
  <c r="A794" i="40"/>
  <c r="A795" i="40"/>
  <c r="A796" i="40"/>
  <c r="A797" i="40"/>
  <c r="A798" i="40"/>
  <c r="A799" i="40"/>
  <c r="A800" i="40"/>
  <c r="A801" i="40"/>
  <c r="A802" i="40"/>
  <c r="A803" i="40"/>
  <c r="A804" i="40"/>
  <c r="A805" i="40"/>
  <c r="A806" i="40"/>
  <c r="A807" i="40"/>
  <c r="A808" i="40"/>
  <c r="A809" i="40"/>
  <c r="A810" i="40"/>
  <c r="A811" i="40"/>
  <c r="A812" i="40"/>
  <c r="A813" i="40"/>
  <c r="A814" i="40"/>
  <c r="A815" i="40"/>
  <c r="A816" i="40"/>
  <c r="A817" i="40"/>
  <c r="A818" i="40"/>
  <c r="A819" i="40"/>
  <c r="A820" i="40"/>
  <c r="A821" i="40"/>
  <c r="A822" i="40"/>
  <c r="A823" i="40"/>
  <c r="A824" i="40"/>
  <c r="A825" i="40"/>
  <c r="A826" i="40"/>
  <c r="A827" i="40"/>
  <c r="A828" i="40"/>
  <c r="A829" i="40"/>
  <c r="A830" i="40"/>
  <c r="A831" i="40"/>
  <c r="A832" i="40"/>
  <c r="A833" i="40"/>
  <c r="A834" i="40"/>
  <c r="A835" i="40"/>
  <c r="A836" i="40"/>
  <c r="A837" i="40"/>
  <c r="A838" i="40"/>
  <c r="A839" i="40"/>
  <c r="A840" i="40"/>
  <c r="A841" i="40"/>
  <c r="A842" i="40"/>
  <c r="A843" i="40"/>
  <c r="A844" i="40"/>
  <c r="A845" i="40"/>
  <c r="A846" i="40"/>
  <c r="A847" i="40"/>
  <c r="A848" i="40"/>
  <c r="A849" i="40"/>
  <c r="A850" i="40"/>
  <c r="A851" i="40"/>
  <c r="A852" i="40"/>
  <c r="A853" i="40"/>
  <c r="A854" i="40"/>
  <c r="A855" i="40"/>
  <c r="A856" i="40"/>
  <c r="A857" i="40"/>
  <c r="A858" i="40"/>
  <c r="A859" i="40"/>
  <c r="A860" i="40"/>
  <c r="A861" i="40"/>
  <c r="A862" i="40"/>
  <c r="A863" i="40"/>
  <c r="A864" i="40"/>
  <c r="A865" i="40"/>
  <c r="A866" i="40"/>
  <c r="A867" i="40"/>
  <c r="A868" i="40"/>
  <c r="A869" i="40"/>
  <c r="A870" i="40"/>
  <c r="A871" i="40"/>
  <c r="A872" i="40"/>
  <c r="A873" i="40"/>
  <c r="A874" i="40"/>
  <c r="A875" i="40"/>
  <c r="A876" i="40"/>
  <c r="A877" i="40"/>
  <c r="A878" i="40"/>
  <c r="A879" i="40"/>
  <c r="A880" i="40"/>
  <c r="A881" i="40"/>
  <c r="A882" i="40"/>
  <c r="A883" i="40"/>
  <c r="A884" i="40"/>
  <c r="A885" i="40"/>
  <c r="A886" i="40"/>
  <c r="A887" i="40"/>
  <c r="A888" i="40"/>
  <c r="A889" i="40"/>
  <c r="A890" i="40"/>
  <c r="A891" i="40"/>
  <c r="A892" i="40"/>
  <c r="A893" i="40"/>
  <c r="A894" i="40"/>
  <c r="A895" i="40"/>
  <c r="A896" i="40"/>
  <c r="A897" i="40"/>
  <c r="A898" i="40"/>
  <c r="A899" i="40"/>
  <c r="A900" i="40"/>
  <c r="A901" i="40"/>
  <c r="A902" i="40"/>
  <c r="A903" i="40"/>
  <c r="A904" i="40"/>
  <c r="A905" i="40"/>
  <c r="A906" i="40"/>
  <c r="A907" i="40"/>
  <c r="A908" i="40"/>
  <c r="A909" i="40"/>
  <c r="A910" i="40"/>
  <c r="A911" i="40"/>
  <c r="A912" i="40"/>
  <c r="A913" i="40"/>
  <c r="A914" i="40"/>
  <c r="A915" i="40"/>
  <c r="A916" i="40"/>
  <c r="A917" i="40"/>
  <c r="A918" i="40"/>
  <c r="A919" i="40"/>
  <c r="A920" i="40"/>
  <c r="A921" i="40"/>
  <c r="A922" i="40"/>
  <c r="A923" i="40"/>
  <c r="A924" i="40"/>
  <c r="A925" i="40"/>
  <c r="A926" i="40"/>
  <c r="A927" i="40"/>
  <c r="A928" i="40"/>
  <c r="A929" i="40"/>
  <c r="A930" i="40"/>
  <c r="A931" i="40"/>
  <c r="A932" i="40"/>
  <c r="A933" i="40"/>
  <c r="A934" i="40"/>
  <c r="A935" i="40"/>
  <c r="A936" i="40"/>
  <c r="A937" i="40"/>
  <c r="A938" i="40"/>
  <c r="A939" i="40"/>
  <c r="A940" i="40"/>
  <c r="A941" i="40"/>
  <c r="A942" i="40"/>
  <c r="A943" i="40"/>
  <c r="A944" i="40"/>
  <c r="A945" i="40"/>
  <c r="A946" i="40"/>
  <c r="A947" i="40"/>
  <c r="A948" i="40"/>
  <c r="A949" i="40"/>
  <c r="A950" i="40"/>
  <c r="A951" i="40"/>
  <c r="A952" i="40"/>
  <c r="A953" i="40"/>
  <c r="A954" i="40"/>
  <c r="A955" i="40"/>
  <c r="A956" i="40"/>
  <c r="A957" i="40"/>
  <c r="A958" i="40"/>
  <c r="A959" i="40"/>
  <c r="A960" i="40"/>
  <c r="A961" i="40"/>
  <c r="A962" i="40"/>
  <c r="A963" i="40"/>
  <c r="A964" i="40"/>
  <c r="A965" i="40"/>
  <c r="A966" i="40"/>
  <c r="A967" i="40"/>
  <c r="A968" i="40"/>
  <c r="A969" i="40"/>
  <c r="A970" i="40"/>
  <c r="A971" i="40"/>
  <c r="A972" i="40"/>
  <c r="A973" i="40"/>
  <c r="A974" i="40"/>
  <c r="A975" i="40"/>
  <c r="A976" i="40"/>
  <c r="A977" i="40"/>
  <c r="A978" i="40"/>
  <c r="A979" i="40"/>
  <c r="A980" i="40"/>
  <c r="A981" i="40"/>
  <c r="A982" i="40"/>
  <c r="A983" i="40"/>
  <c r="A984" i="40"/>
  <c r="A985" i="40"/>
  <c r="A986" i="40"/>
  <c r="A987" i="40"/>
  <c r="A988" i="40"/>
  <c r="A989" i="40"/>
  <c r="A990" i="40"/>
  <c r="A991" i="40"/>
  <c r="A992" i="40"/>
  <c r="A993" i="40"/>
  <c r="A994" i="40"/>
  <c r="A995" i="40"/>
  <c r="A996" i="40"/>
  <c r="A997" i="40"/>
  <c r="A998" i="40"/>
  <c r="A999" i="40"/>
  <c r="A1000" i="40"/>
  <c r="A1001" i="40"/>
  <c r="A1002" i="40"/>
  <c r="A1003" i="40"/>
  <c r="A1004" i="40"/>
  <c r="A1005" i="40"/>
  <c r="A1006" i="40"/>
  <c r="A1007" i="40"/>
  <c r="A1008" i="40"/>
  <c r="A1009" i="40"/>
  <c r="A1010" i="40"/>
  <c r="A1011" i="40"/>
  <c r="A1012" i="40"/>
  <c r="A1013" i="40"/>
  <c r="A1014" i="40"/>
  <c r="A1015" i="40"/>
  <c r="A1016" i="40"/>
  <c r="A1017" i="40"/>
  <c r="A1018" i="40"/>
  <c r="A1019" i="40"/>
  <c r="A1020" i="40"/>
  <c r="A1021" i="40"/>
  <c r="A1022" i="40"/>
  <c r="A1023" i="40"/>
  <c r="A1024" i="40"/>
  <c r="A1025" i="40"/>
  <c r="A1026" i="40"/>
  <c r="A1027" i="40"/>
  <c r="A1028" i="40"/>
  <c r="A1029" i="40"/>
  <c r="A1030" i="40"/>
  <c r="A1031" i="40"/>
  <c r="A1032" i="40"/>
  <c r="A1033" i="40"/>
  <c r="A1034" i="40"/>
  <c r="A1035" i="40"/>
  <c r="A1036" i="40"/>
  <c r="A1037" i="40"/>
  <c r="A1038" i="40"/>
  <c r="A1039" i="40"/>
  <c r="A1040" i="40"/>
  <c r="A1041" i="40"/>
  <c r="A1042" i="40"/>
  <c r="A1043" i="40"/>
  <c r="A1044" i="40"/>
  <c r="A1045" i="40"/>
  <c r="A1046" i="40"/>
  <c r="A1047" i="40"/>
  <c r="A1048" i="40"/>
  <c r="A1049" i="40"/>
  <c r="A1050" i="40"/>
  <c r="A1051" i="40"/>
  <c r="A1052" i="40"/>
  <c r="A1053" i="40"/>
  <c r="A1054" i="40"/>
  <c r="A1055" i="40"/>
  <c r="A1056" i="40"/>
  <c r="A1057" i="40"/>
  <c r="A1058" i="40"/>
  <c r="A1059" i="40"/>
  <c r="A1060" i="40"/>
  <c r="A1061" i="40"/>
  <c r="A1062" i="40"/>
  <c r="A1063" i="40"/>
  <c r="A1064" i="40"/>
  <c r="A1065" i="40"/>
  <c r="A1066" i="40"/>
  <c r="A1067" i="40"/>
  <c r="A1068" i="40"/>
  <c r="A1069" i="40"/>
  <c r="A1070" i="40"/>
  <c r="A1071" i="40"/>
  <c r="A1072" i="40"/>
  <c r="A1073" i="40"/>
  <c r="A1074" i="40"/>
  <c r="A1075" i="40"/>
  <c r="A1076" i="40"/>
  <c r="A1077" i="40"/>
  <c r="A1078" i="40"/>
  <c r="A1079" i="40"/>
  <c r="A1080" i="40"/>
  <c r="A1081" i="40"/>
  <c r="A1082" i="40"/>
  <c r="A1083" i="40"/>
  <c r="A1084" i="40"/>
  <c r="A1085" i="40"/>
  <c r="A1086" i="40"/>
  <c r="A1087" i="40"/>
  <c r="A1088" i="40"/>
  <c r="A1089" i="40"/>
  <c r="A1090" i="40"/>
  <c r="A1091" i="40"/>
  <c r="A1092" i="40"/>
  <c r="A1093" i="40"/>
  <c r="A1094" i="40"/>
  <c r="A1095" i="40"/>
  <c r="A1096" i="40"/>
  <c r="A1097" i="40"/>
  <c r="A1098" i="40"/>
  <c r="A1099" i="40"/>
  <c r="A1100" i="40"/>
  <c r="A1101" i="40"/>
  <c r="A1102" i="40"/>
  <c r="A1103" i="40"/>
  <c r="A1104" i="40"/>
  <c r="A1105" i="40"/>
  <c r="A1106" i="40"/>
  <c r="A1107" i="40"/>
  <c r="A1108" i="40"/>
  <c r="A1109" i="40"/>
  <c r="A1110" i="40"/>
  <c r="A1111" i="40"/>
  <c r="A1112" i="40"/>
  <c r="A1113" i="40"/>
  <c r="A1114" i="40"/>
  <c r="A1115" i="40"/>
  <c r="A1116" i="40"/>
  <c r="A1117" i="40"/>
  <c r="A1118" i="40"/>
  <c r="A1119" i="40"/>
  <c r="A1120" i="40"/>
  <c r="A1121" i="40"/>
  <c r="A1122" i="40"/>
  <c r="A1123" i="40"/>
  <c r="A1124" i="40"/>
  <c r="A1125" i="40"/>
  <c r="A1126" i="40"/>
  <c r="A1127" i="40"/>
  <c r="A1128" i="40"/>
  <c r="A1129" i="40"/>
  <c r="A1130" i="40"/>
  <c r="A1131" i="40"/>
  <c r="A1132" i="40"/>
  <c r="A1133" i="40"/>
  <c r="A1134" i="40"/>
  <c r="A1135" i="40"/>
  <c r="A1136" i="40"/>
  <c r="A1137" i="40"/>
  <c r="A1138" i="40"/>
  <c r="A1139" i="40"/>
  <c r="A1140" i="40"/>
  <c r="A1141" i="40"/>
  <c r="A1142" i="40"/>
  <c r="A1143" i="40"/>
  <c r="A1144" i="40"/>
  <c r="A1145" i="40"/>
  <c r="A1146" i="40"/>
  <c r="A1147" i="40"/>
  <c r="A1148" i="40"/>
  <c r="A1149" i="40"/>
  <c r="A1150" i="40"/>
  <c r="A1151" i="40"/>
  <c r="A1152" i="40"/>
  <c r="A1153" i="40"/>
  <c r="A1154" i="40"/>
  <c r="A1155" i="40"/>
  <c r="A1156" i="40"/>
  <c r="A1157" i="40"/>
  <c r="A1158" i="40"/>
  <c r="A1159" i="40"/>
  <c r="A1160" i="40"/>
  <c r="A1161" i="40"/>
  <c r="A1162" i="40"/>
  <c r="A1163" i="40"/>
  <c r="A1164" i="40"/>
  <c r="A1165" i="40"/>
  <c r="A1166" i="40"/>
  <c r="A1167" i="40"/>
  <c r="A1168" i="40"/>
  <c r="A1169" i="40"/>
  <c r="A1170" i="40"/>
  <c r="A1171" i="40"/>
  <c r="A1172" i="40"/>
  <c r="A1173" i="40"/>
  <c r="A1174" i="40"/>
  <c r="A1175" i="40"/>
  <c r="A1176" i="40"/>
  <c r="A1177" i="40"/>
  <c r="A1178" i="40"/>
  <c r="A1179" i="40"/>
  <c r="A1180" i="40"/>
  <c r="A1181" i="40"/>
  <c r="A1182" i="40"/>
  <c r="A1183" i="40"/>
  <c r="A1184" i="40"/>
  <c r="A1185" i="40"/>
  <c r="A1186" i="40"/>
  <c r="A1187" i="40"/>
  <c r="A1188" i="40"/>
  <c r="A1189" i="40"/>
  <c r="A1190" i="40"/>
  <c r="A1191" i="40"/>
  <c r="A1192" i="40"/>
  <c r="A1193" i="40"/>
  <c r="A1194" i="40"/>
  <c r="A1195" i="40"/>
  <c r="A1196" i="40"/>
  <c r="A1197" i="40"/>
  <c r="A1198" i="40"/>
  <c r="A1199" i="40"/>
  <c r="A1200" i="40"/>
  <c r="A1201" i="40"/>
  <c r="A1202" i="40"/>
  <c r="A1203" i="40"/>
  <c r="A1204" i="40"/>
  <c r="A1205" i="40"/>
  <c r="A1206" i="40"/>
  <c r="A1207" i="40"/>
  <c r="A1208" i="40"/>
  <c r="A1209" i="40"/>
  <c r="A1210" i="40"/>
  <c r="A1211" i="40"/>
  <c r="A1212" i="40"/>
  <c r="A1213" i="40"/>
  <c r="A1214" i="40"/>
  <c r="A1215" i="40"/>
  <c r="A1216" i="40"/>
  <c r="A1217" i="40"/>
  <c r="A1218" i="40"/>
  <c r="A1219" i="40"/>
  <c r="A1220" i="40"/>
  <c r="A1221" i="40"/>
  <c r="A1222" i="40"/>
  <c r="A1223" i="40"/>
  <c r="A1224" i="40"/>
  <c r="A1225" i="40"/>
  <c r="A1226" i="40"/>
  <c r="A1227" i="40"/>
  <c r="A1228" i="40"/>
  <c r="A1229" i="40"/>
  <c r="A1230" i="40"/>
  <c r="A1231" i="40"/>
  <c r="A1232" i="40"/>
  <c r="A1233" i="40"/>
  <c r="A1234" i="40"/>
  <c r="A1235" i="40"/>
  <c r="A1236" i="40"/>
  <c r="A1237" i="40"/>
  <c r="A1238" i="40"/>
  <c r="A1239" i="40"/>
  <c r="A1240" i="40"/>
  <c r="A1241" i="40"/>
  <c r="A1242" i="40"/>
  <c r="A1243" i="40"/>
  <c r="A1244" i="40"/>
  <c r="A1245" i="40"/>
  <c r="A1246" i="40"/>
  <c r="A1247" i="40"/>
  <c r="A1248" i="40"/>
  <c r="A1249" i="40"/>
  <c r="A1250" i="40"/>
  <c r="A1251" i="40"/>
  <c r="A1252" i="40"/>
  <c r="A1253" i="40"/>
  <c r="A1254" i="40"/>
  <c r="A1255" i="40"/>
  <c r="A1256" i="40"/>
  <c r="A1257" i="40"/>
  <c r="A1258" i="40"/>
  <c r="A1259" i="40"/>
  <c r="A1260" i="40"/>
  <c r="A1261" i="40"/>
  <c r="A1262" i="40"/>
  <c r="A1263" i="40"/>
  <c r="A1264" i="40"/>
  <c r="A1265" i="40"/>
  <c r="A1266" i="40"/>
  <c r="A1267" i="40"/>
  <c r="A1268" i="40"/>
  <c r="A1269" i="40"/>
  <c r="A1270" i="40"/>
  <c r="A1271" i="40"/>
  <c r="A1272" i="40"/>
  <c r="A1273" i="40"/>
  <c r="A1274" i="40"/>
  <c r="A1275" i="40"/>
  <c r="A1276" i="40"/>
  <c r="A1277" i="40"/>
  <c r="A1278" i="40"/>
  <c r="A1279" i="40"/>
  <c r="A1280" i="40"/>
  <c r="A1281" i="40"/>
  <c r="A1282" i="40"/>
  <c r="A1283" i="40"/>
  <c r="A1284" i="40"/>
  <c r="A1285" i="40"/>
  <c r="A1286" i="40"/>
  <c r="A1287" i="40"/>
  <c r="A1288" i="40"/>
  <c r="A1289" i="40"/>
  <c r="A1290" i="40"/>
  <c r="A1291" i="40"/>
  <c r="A1292" i="40"/>
  <c r="A1293" i="40"/>
  <c r="A1294" i="40"/>
  <c r="A1295" i="40"/>
  <c r="A1296" i="40"/>
  <c r="A1297" i="40"/>
  <c r="A1298" i="40"/>
  <c r="A1299" i="40"/>
  <c r="A1300" i="40"/>
  <c r="A1301" i="40"/>
  <c r="A1302" i="40"/>
  <c r="A1303" i="40"/>
  <c r="A1304" i="40"/>
  <c r="A1305" i="40"/>
  <c r="A1306" i="40"/>
  <c r="A1307" i="40"/>
  <c r="A1308" i="40"/>
  <c r="A1309" i="40"/>
  <c r="A1310" i="40"/>
  <c r="A1311" i="40"/>
  <c r="A1312" i="40"/>
  <c r="A1313" i="40"/>
  <c r="A1314" i="40"/>
  <c r="A1315" i="40"/>
  <c r="A1316" i="40"/>
  <c r="A1317" i="40"/>
  <c r="A1318" i="40"/>
  <c r="A1319" i="40"/>
  <c r="A1320" i="40"/>
  <c r="A1321" i="40"/>
  <c r="A1322" i="40"/>
  <c r="A1323" i="40"/>
  <c r="A1324" i="40"/>
  <c r="A1325" i="40"/>
  <c r="A1326" i="40"/>
  <c r="A1327" i="40"/>
  <c r="A1328" i="40"/>
  <c r="A1329" i="40"/>
  <c r="A1330" i="40"/>
  <c r="A1331" i="40"/>
  <c r="A1332" i="40"/>
  <c r="A1333" i="40"/>
  <c r="A1334" i="40"/>
  <c r="A1335" i="40"/>
  <c r="A1336" i="40"/>
  <c r="A1337" i="40"/>
  <c r="A1338" i="40"/>
  <c r="A1339" i="40"/>
  <c r="A1340" i="40"/>
  <c r="A1341" i="40"/>
  <c r="A1342" i="40"/>
  <c r="A1343" i="40"/>
  <c r="A1344" i="40"/>
  <c r="A1345" i="40"/>
  <c r="A1346" i="40"/>
  <c r="A1347" i="40"/>
  <c r="A1348" i="40"/>
  <c r="A1349" i="40"/>
  <c r="A1350" i="40"/>
  <c r="A1351" i="40"/>
  <c r="A1352" i="40"/>
  <c r="A1353" i="40"/>
  <c r="A1354" i="40"/>
  <c r="A1355" i="40"/>
  <c r="A1356" i="40"/>
  <c r="A1357" i="40"/>
  <c r="A1358" i="40"/>
  <c r="A1359" i="40"/>
  <c r="A1360" i="40"/>
  <c r="A1361" i="40"/>
  <c r="A1362" i="40"/>
  <c r="A1363" i="40"/>
  <c r="A1364" i="40"/>
  <c r="A1365" i="40"/>
  <c r="A1366" i="40"/>
  <c r="A1367" i="40"/>
  <c r="A1368" i="40"/>
  <c r="A1369" i="40"/>
  <c r="A1370" i="40"/>
  <c r="A1371" i="40"/>
  <c r="A1372" i="40"/>
  <c r="A1373" i="40"/>
  <c r="A1374" i="40"/>
  <c r="A1375" i="40"/>
  <c r="A1376" i="40"/>
  <c r="A1377" i="40"/>
  <c r="A1378" i="40"/>
  <c r="A1379" i="40"/>
  <c r="A1380" i="40"/>
  <c r="A1381" i="40"/>
  <c r="A1382" i="40"/>
  <c r="A1383" i="40"/>
  <c r="A1384" i="40"/>
  <c r="A1385" i="40"/>
  <c r="A1386" i="40"/>
  <c r="A1387" i="40"/>
  <c r="A1388" i="40"/>
  <c r="A1389" i="40"/>
  <c r="A1390" i="40"/>
  <c r="A1391" i="40"/>
  <c r="A1392" i="40"/>
  <c r="A1393" i="40"/>
  <c r="A1394" i="40"/>
  <c r="A1395" i="40"/>
  <c r="A1396" i="40"/>
  <c r="A1397" i="40"/>
  <c r="A1398" i="40"/>
  <c r="A1399" i="40"/>
  <c r="A1400" i="40"/>
  <c r="A1401" i="40"/>
  <c r="A1402" i="40"/>
  <c r="A1403" i="40"/>
  <c r="A1404" i="40"/>
  <c r="A1405" i="40"/>
  <c r="A1406" i="40"/>
  <c r="A1407" i="40"/>
  <c r="A1408" i="40"/>
  <c r="A1409" i="40"/>
  <c r="A1410" i="40"/>
  <c r="A1411" i="40"/>
  <c r="A1412" i="40"/>
  <c r="A1413" i="40"/>
  <c r="A1414" i="40"/>
  <c r="A1415" i="40"/>
  <c r="A1416" i="40"/>
  <c r="A1417" i="40"/>
  <c r="A1418" i="40"/>
  <c r="A1419" i="40"/>
  <c r="A1420" i="40"/>
  <c r="A1421" i="40"/>
  <c r="A1422" i="40"/>
  <c r="A1423" i="40"/>
  <c r="A1424" i="40"/>
  <c r="A1425" i="40"/>
  <c r="A1426" i="40"/>
  <c r="A1427" i="40"/>
  <c r="A1428" i="40"/>
  <c r="A1429" i="40"/>
  <c r="A1430" i="40"/>
  <c r="A1431" i="40"/>
  <c r="A1432" i="40"/>
  <c r="A1433" i="40"/>
  <c r="A1434" i="40"/>
  <c r="A1435" i="40"/>
  <c r="A1436" i="40"/>
  <c r="A1437" i="40"/>
  <c r="A1438" i="40"/>
  <c r="A1439" i="40"/>
  <c r="A1440" i="40"/>
  <c r="A1441" i="40"/>
  <c r="A1442" i="40"/>
  <c r="A1443" i="40"/>
  <c r="A1444" i="40"/>
  <c r="A1445" i="40"/>
  <c r="A1446" i="40"/>
  <c r="A1447" i="40"/>
  <c r="A1448" i="40"/>
  <c r="A1449" i="40"/>
  <c r="A1450" i="40"/>
  <c r="A1451" i="40"/>
  <c r="A1452" i="40"/>
  <c r="A1453" i="40"/>
  <c r="A1454" i="40"/>
  <c r="A1455" i="40"/>
  <c r="A1456" i="40"/>
  <c r="A1457" i="40"/>
  <c r="A1458" i="40"/>
  <c r="A1459" i="40"/>
  <c r="A1460" i="40"/>
  <c r="A1461" i="40"/>
  <c r="A1462" i="40"/>
  <c r="A1463" i="40"/>
  <c r="A1464" i="40"/>
  <c r="A1465" i="40"/>
  <c r="A1466" i="40"/>
  <c r="A1467" i="40"/>
  <c r="A1468" i="40"/>
  <c r="A1469" i="40"/>
  <c r="A1470" i="40"/>
  <c r="A1471" i="40"/>
  <c r="A1472" i="40"/>
  <c r="A1473" i="40"/>
  <c r="A1474" i="40"/>
  <c r="A1475" i="40"/>
  <c r="A1476" i="40"/>
  <c r="A1477" i="40"/>
  <c r="A1478" i="40"/>
  <c r="A1479" i="40"/>
  <c r="A1480" i="40"/>
  <c r="A1481" i="40"/>
  <c r="A1482" i="40"/>
  <c r="A1483" i="40"/>
  <c r="A1484" i="40"/>
  <c r="A1485" i="40"/>
  <c r="A1486" i="40"/>
  <c r="A1487" i="40"/>
  <c r="A1488" i="40"/>
  <c r="A1489" i="40"/>
  <c r="A1490" i="40"/>
  <c r="A1491" i="40"/>
  <c r="A1492" i="40"/>
  <c r="A1493" i="40"/>
  <c r="A1494" i="40"/>
  <c r="A1495" i="40"/>
  <c r="A1496" i="40"/>
  <c r="A1497" i="40"/>
  <c r="A1498" i="40"/>
  <c r="A1499" i="40"/>
  <c r="A1500" i="40"/>
  <c r="A1501" i="40"/>
  <c r="A1502" i="40"/>
  <c r="A1503" i="40"/>
  <c r="A1504" i="40"/>
  <c r="A1505" i="40"/>
  <c r="A1506" i="40"/>
  <c r="A1507" i="40"/>
  <c r="A1508" i="40"/>
  <c r="A1509" i="40"/>
  <c r="A1510" i="40"/>
  <c r="A1511" i="40"/>
  <c r="A1512" i="40"/>
  <c r="A1513" i="40"/>
  <c r="A1514" i="40"/>
  <c r="A1515" i="40"/>
  <c r="A1516" i="40"/>
  <c r="A1517" i="40"/>
  <c r="A1518" i="40"/>
  <c r="A1519" i="40"/>
  <c r="A1520" i="40"/>
  <c r="A1521" i="40"/>
  <c r="A1522" i="40"/>
  <c r="A1523" i="40"/>
  <c r="A1524" i="40"/>
  <c r="A1525" i="40"/>
  <c r="A1526" i="40"/>
  <c r="A1527" i="40"/>
  <c r="A1528" i="40"/>
  <c r="A1529" i="40"/>
  <c r="A1530" i="40"/>
  <c r="A1531" i="40"/>
  <c r="A1532" i="40"/>
  <c r="A1533" i="40"/>
  <c r="A1534" i="40"/>
  <c r="A1535" i="40"/>
  <c r="A1536" i="40"/>
  <c r="A1537" i="40"/>
  <c r="A1538" i="40"/>
  <c r="A1539" i="40"/>
  <c r="A1540" i="40"/>
  <c r="A1541" i="40"/>
  <c r="A1542" i="40"/>
  <c r="A1543" i="40"/>
  <c r="A1544" i="40"/>
  <c r="A1545" i="40"/>
  <c r="A1546" i="40"/>
  <c r="A1547" i="40"/>
  <c r="A1548" i="40"/>
  <c r="A1549" i="40"/>
  <c r="A1550" i="40"/>
  <c r="A1551" i="40"/>
  <c r="A1552" i="40"/>
  <c r="A1553" i="40"/>
  <c r="A1554" i="40"/>
  <c r="A1555" i="40"/>
  <c r="A1556" i="40"/>
  <c r="A1557" i="40"/>
  <c r="A1558" i="40"/>
  <c r="A1559" i="40"/>
  <c r="A1560" i="40"/>
  <c r="A1561" i="40"/>
  <c r="A1562" i="40"/>
  <c r="A1563" i="40"/>
  <c r="A1564" i="40"/>
  <c r="A1565" i="40"/>
  <c r="A1566" i="40"/>
  <c r="A1567" i="40"/>
  <c r="A1568" i="40"/>
  <c r="A1569" i="40"/>
  <c r="A1570" i="40"/>
  <c r="A1571" i="40"/>
  <c r="A1572" i="40"/>
  <c r="A1573" i="40"/>
  <c r="A1574" i="40"/>
  <c r="A1575" i="40"/>
  <c r="A1576" i="40"/>
  <c r="A1577" i="40"/>
  <c r="A1578" i="40"/>
  <c r="A1579" i="40"/>
  <c r="A1580" i="40"/>
  <c r="A1581" i="40"/>
  <c r="A1582" i="40"/>
  <c r="A1583" i="40"/>
  <c r="A1584" i="40"/>
  <c r="A1585" i="40"/>
  <c r="A1586" i="40"/>
  <c r="A1587" i="40"/>
  <c r="A1588" i="40"/>
  <c r="A1589" i="40"/>
  <c r="A1590" i="40"/>
  <c r="A1591" i="40"/>
  <c r="A1592" i="40"/>
  <c r="A1593" i="40"/>
  <c r="A1594" i="40"/>
  <c r="A1595" i="40"/>
  <c r="A1596" i="40"/>
  <c r="A1597" i="40"/>
  <c r="A1598" i="40"/>
  <c r="A1599" i="40"/>
  <c r="A1600" i="40"/>
  <c r="A1601" i="40"/>
  <c r="A1602" i="40"/>
  <c r="A1603" i="40"/>
  <c r="A1604" i="40"/>
  <c r="A1605" i="40"/>
  <c r="A1606" i="40"/>
  <c r="A1607" i="40"/>
  <c r="A1608" i="40"/>
  <c r="A1609" i="40"/>
  <c r="A1610" i="40"/>
  <c r="A1611" i="40"/>
  <c r="A1612" i="40"/>
  <c r="A1613" i="40"/>
  <c r="A1614" i="40"/>
  <c r="A1615" i="40"/>
  <c r="A1616" i="40"/>
  <c r="A1617" i="40"/>
  <c r="A1618" i="40"/>
  <c r="A1619" i="40"/>
  <c r="A1620" i="40"/>
  <c r="A1621" i="40"/>
  <c r="A1622" i="40"/>
  <c r="A1623" i="40"/>
  <c r="A1624" i="40"/>
  <c r="A1625" i="40"/>
  <c r="A1626" i="40"/>
  <c r="A1627" i="40"/>
  <c r="A1628" i="40"/>
  <c r="A1629" i="40"/>
  <c r="A1630" i="40"/>
  <c r="A1631" i="40"/>
  <c r="A1632" i="40"/>
  <c r="A1633" i="40"/>
  <c r="A1634" i="40"/>
  <c r="A1635" i="40"/>
  <c r="A1636" i="40"/>
  <c r="A1637" i="40"/>
  <c r="A1638" i="40"/>
  <c r="A1639" i="40"/>
  <c r="A1640" i="40"/>
  <c r="A1641" i="40"/>
  <c r="A1642" i="40"/>
  <c r="A1643" i="40"/>
  <c r="A1644" i="40"/>
  <c r="A1645" i="40"/>
  <c r="A1646" i="40"/>
  <c r="A1647" i="40"/>
  <c r="A1648" i="40"/>
  <c r="A1649" i="40"/>
  <c r="A1650" i="40"/>
  <c r="A1651" i="40"/>
  <c r="A1652" i="40"/>
  <c r="A1653" i="40"/>
  <c r="A1654" i="40"/>
  <c r="A1655" i="40"/>
  <c r="A1656" i="40"/>
  <c r="A1657" i="40"/>
  <c r="A1658" i="40"/>
  <c r="A1659" i="40"/>
  <c r="A1660" i="40"/>
  <c r="A1661" i="40"/>
  <c r="A1662" i="40"/>
  <c r="A1663" i="40"/>
  <c r="A1664" i="40"/>
  <c r="A1665" i="40"/>
  <c r="A1666" i="40"/>
  <c r="A1667" i="40"/>
  <c r="A1668" i="40"/>
  <c r="A1669" i="40"/>
  <c r="A1670" i="40"/>
  <c r="A1671" i="40"/>
  <c r="A1672" i="40"/>
  <c r="A1673" i="40"/>
  <c r="A1674" i="40"/>
  <c r="A1675" i="40"/>
  <c r="A1676" i="40"/>
  <c r="A1677" i="40"/>
  <c r="A1678" i="40"/>
  <c r="A1679" i="40"/>
  <c r="A1680" i="40"/>
  <c r="A1681" i="40"/>
  <c r="A1682" i="40"/>
  <c r="A1683" i="40"/>
  <c r="A1684" i="40"/>
  <c r="A1685" i="40"/>
  <c r="A1686" i="40"/>
  <c r="A1687" i="40"/>
  <c r="A1688" i="40"/>
  <c r="A1689" i="40"/>
  <c r="A1690" i="40"/>
  <c r="A1691" i="40"/>
  <c r="A1692" i="40"/>
  <c r="A1693" i="40"/>
  <c r="A1694" i="40"/>
  <c r="A1695" i="40"/>
  <c r="A1696" i="40"/>
  <c r="A1697" i="40"/>
  <c r="A1698" i="40"/>
  <c r="A1699" i="40"/>
  <c r="A1700" i="40"/>
  <c r="A1701" i="40"/>
  <c r="A1702" i="40"/>
  <c r="A1703" i="40"/>
  <c r="A1704" i="40"/>
  <c r="A1705" i="40"/>
  <c r="A1706" i="40"/>
  <c r="A1707" i="40"/>
  <c r="A1708" i="40"/>
  <c r="A1709" i="40"/>
  <c r="A1710" i="40"/>
  <c r="A1711" i="40"/>
  <c r="A1712" i="40"/>
  <c r="A1713" i="40"/>
  <c r="A1714" i="40"/>
  <c r="A1715" i="40"/>
  <c r="A1716" i="40"/>
  <c r="A1717" i="40"/>
  <c r="A1718" i="40"/>
  <c r="A1719" i="40"/>
  <c r="A1720" i="40"/>
  <c r="A1721" i="40"/>
  <c r="A1722" i="40"/>
  <c r="A1723" i="40"/>
  <c r="A1724" i="40"/>
  <c r="A1725" i="40"/>
  <c r="A1726" i="40"/>
  <c r="A1727" i="40"/>
  <c r="A1728" i="40"/>
  <c r="A1729" i="40"/>
  <c r="A1730" i="40"/>
  <c r="A1731" i="40"/>
  <c r="A1732" i="40"/>
  <c r="A1733" i="40"/>
  <c r="A1734" i="40"/>
  <c r="A1735" i="40"/>
  <c r="A1736" i="40"/>
  <c r="A1737" i="40"/>
  <c r="A1738" i="40"/>
  <c r="A1739" i="40"/>
  <c r="A1740" i="40"/>
  <c r="A1741" i="40"/>
  <c r="A1742" i="40"/>
  <c r="A1743" i="40"/>
  <c r="A1744" i="40"/>
  <c r="A1745" i="40"/>
  <c r="A1746" i="40"/>
  <c r="A1747" i="40"/>
  <c r="A1748" i="40"/>
  <c r="A1749" i="40"/>
  <c r="A1750" i="40"/>
  <c r="A1751" i="40"/>
  <c r="A1752" i="40"/>
  <c r="A1753" i="40"/>
  <c r="A1754" i="40"/>
  <c r="A1755" i="40"/>
  <c r="A1756" i="40"/>
  <c r="A1757" i="40"/>
  <c r="A1758" i="40"/>
  <c r="A1759" i="40"/>
  <c r="A1760" i="40"/>
  <c r="A1761" i="40"/>
  <c r="A1762" i="40"/>
  <c r="A1763" i="40"/>
  <c r="A1764" i="40"/>
  <c r="A1765" i="40"/>
  <c r="A1766" i="40"/>
  <c r="A1767" i="40"/>
  <c r="A1768" i="40"/>
  <c r="A1769" i="40"/>
  <c r="A1770" i="40"/>
  <c r="A1771" i="40"/>
  <c r="A1772" i="40"/>
  <c r="A1773" i="40"/>
  <c r="A1774" i="40"/>
  <c r="A1775" i="40"/>
  <c r="A1776" i="40"/>
  <c r="A1777" i="40"/>
  <c r="A1778" i="40"/>
  <c r="A1779" i="40"/>
  <c r="A1780" i="40"/>
  <c r="A1781" i="40"/>
  <c r="A1782" i="40"/>
  <c r="A1783" i="40"/>
  <c r="A1784" i="40"/>
  <c r="A1785" i="40"/>
  <c r="A1786" i="40"/>
  <c r="A1787" i="40"/>
  <c r="A1788" i="40"/>
  <c r="A1789" i="40"/>
  <c r="A1790" i="40"/>
  <c r="A1791" i="40"/>
  <c r="A1792" i="40"/>
  <c r="A1793" i="40"/>
  <c r="A1794" i="40"/>
  <c r="A1795" i="40"/>
  <c r="A1796" i="40"/>
  <c r="A1797" i="40"/>
  <c r="A1798" i="40"/>
  <c r="A1799" i="40"/>
  <c r="A1800" i="40"/>
  <c r="A1801" i="40"/>
  <c r="A1802" i="40"/>
  <c r="A1803" i="40"/>
  <c r="A1804" i="40"/>
  <c r="A1805" i="40"/>
  <c r="A1806" i="40"/>
  <c r="A1807" i="40"/>
  <c r="A1808" i="40"/>
  <c r="A1809" i="40"/>
  <c r="A1810" i="40"/>
  <c r="A1811" i="40"/>
  <c r="A1812" i="40"/>
  <c r="A1813" i="40"/>
  <c r="A1814" i="40"/>
  <c r="A1815" i="40"/>
  <c r="A1816" i="40"/>
  <c r="A1817" i="40"/>
  <c r="A1818" i="40"/>
  <c r="A1819" i="40"/>
  <c r="A1820" i="40"/>
  <c r="A1821" i="40"/>
  <c r="A1822" i="40"/>
  <c r="A1823" i="40"/>
  <c r="A1824" i="40"/>
  <c r="A1825" i="40"/>
  <c r="A1826" i="40"/>
  <c r="A1827" i="40"/>
  <c r="A1828" i="40"/>
  <c r="A1829" i="40"/>
  <c r="A1830" i="40"/>
  <c r="A1831" i="40"/>
  <c r="A1832" i="40"/>
  <c r="A1833" i="40"/>
  <c r="A1834" i="40"/>
  <c r="A1835" i="40"/>
  <c r="A1836" i="40"/>
  <c r="A1837" i="40"/>
  <c r="A1838" i="40"/>
  <c r="A1839" i="40"/>
  <c r="A1840" i="40"/>
  <c r="A1841" i="40"/>
  <c r="A1842" i="40"/>
  <c r="A1843" i="40"/>
  <c r="A1844" i="40"/>
  <c r="A1845" i="40"/>
  <c r="A1846" i="40"/>
  <c r="A1847" i="40"/>
  <c r="A1848" i="40"/>
  <c r="A1849" i="40"/>
  <c r="A1850" i="40"/>
  <c r="A1851" i="40"/>
  <c r="A1852" i="40"/>
  <c r="A1853" i="40"/>
  <c r="A1854" i="40"/>
  <c r="A1855" i="40"/>
  <c r="A1856" i="40"/>
  <c r="A1857" i="40"/>
  <c r="A1858" i="40"/>
  <c r="A1859" i="40"/>
  <c r="A1860" i="40"/>
  <c r="A1861" i="40"/>
  <c r="A1862" i="40"/>
  <c r="A1863" i="40"/>
  <c r="A1864" i="40"/>
  <c r="A1865" i="40"/>
  <c r="A1866" i="40"/>
  <c r="A1867" i="40"/>
  <c r="A1868" i="40"/>
  <c r="A1869" i="40"/>
  <c r="A1870" i="40"/>
  <c r="A1871" i="40"/>
  <c r="A1872" i="40"/>
  <c r="A1873" i="40"/>
  <c r="A1874" i="40"/>
  <c r="A1875" i="40"/>
  <c r="A1876" i="40"/>
  <c r="A1877" i="40"/>
  <c r="A1878" i="40"/>
  <c r="A1879" i="40"/>
  <c r="A1880" i="40"/>
  <c r="A1881" i="40"/>
  <c r="A1882" i="40"/>
  <c r="A1883" i="40"/>
  <c r="A1884" i="40"/>
  <c r="A1885" i="40"/>
  <c r="A1886" i="40"/>
  <c r="A1887" i="40"/>
  <c r="A1888" i="40"/>
  <c r="A1889" i="40"/>
  <c r="A1890" i="40"/>
  <c r="A1891" i="40"/>
  <c r="A1892" i="40"/>
  <c r="A1893" i="40"/>
  <c r="A1894" i="40"/>
  <c r="A1895" i="40"/>
  <c r="A1896" i="40"/>
  <c r="A1897" i="40"/>
  <c r="A1898" i="40"/>
  <c r="A1899" i="40"/>
  <c r="A1900" i="40"/>
  <c r="A1901" i="40"/>
  <c r="A1902" i="40"/>
  <c r="A1903" i="40"/>
  <c r="A1904" i="40"/>
  <c r="A1905" i="40"/>
  <c r="A1906" i="40"/>
  <c r="A1907" i="40"/>
  <c r="A1908" i="40"/>
  <c r="A1909" i="40"/>
  <c r="A1910" i="40"/>
  <c r="A1911" i="40"/>
  <c r="A1912" i="40"/>
  <c r="A1913" i="40"/>
  <c r="A1914" i="40"/>
  <c r="A1915" i="40"/>
  <c r="A1916" i="40"/>
  <c r="A1917" i="40"/>
  <c r="A1918" i="40"/>
  <c r="A1919" i="40"/>
  <c r="A1920" i="40"/>
  <c r="A1921" i="40"/>
  <c r="A1922" i="40"/>
  <c r="A1923" i="40"/>
  <c r="A1924" i="40"/>
  <c r="A1925" i="40"/>
  <c r="A1926" i="40"/>
  <c r="A1927" i="40"/>
  <c r="A1928" i="40"/>
  <c r="A1929" i="40"/>
  <c r="A1930" i="40"/>
  <c r="A1931" i="40"/>
  <c r="A1932" i="40"/>
  <c r="A1933" i="40"/>
  <c r="A1934" i="40"/>
  <c r="A1935" i="40"/>
  <c r="A1936" i="40"/>
  <c r="A1937" i="40"/>
  <c r="A1938" i="40"/>
  <c r="A1939" i="40"/>
  <c r="A1940" i="40"/>
  <c r="A1941" i="40"/>
  <c r="A1942" i="40"/>
  <c r="A1943" i="40"/>
  <c r="A1944" i="40"/>
  <c r="A1945" i="40"/>
  <c r="A1946" i="40"/>
  <c r="A1947" i="40"/>
  <c r="A1948" i="40"/>
  <c r="A1949" i="40"/>
  <c r="A1950" i="40"/>
  <c r="A1951" i="40"/>
  <c r="A1952" i="40"/>
  <c r="A1953" i="40"/>
  <c r="A1954" i="40"/>
  <c r="A1955" i="40"/>
  <c r="A1956" i="40"/>
  <c r="A1957" i="40"/>
  <c r="A1958" i="40"/>
  <c r="A1959" i="40"/>
  <c r="A1960" i="40"/>
  <c r="A1961" i="40"/>
  <c r="A1962" i="40"/>
  <c r="A1963" i="40"/>
  <c r="A1964" i="40"/>
  <c r="A1965" i="40"/>
  <c r="A1966" i="40"/>
  <c r="A1967" i="40"/>
  <c r="A1968" i="40"/>
  <c r="A1969" i="40"/>
  <c r="A1970" i="40"/>
  <c r="A1971" i="40"/>
  <c r="A1972" i="40"/>
  <c r="A1973" i="40"/>
  <c r="A1974" i="40"/>
  <c r="A1975" i="40"/>
  <c r="A1976" i="40"/>
  <c r="A1977" i="40"/>
  <c r="A1978" i="40"/>
  <c r="A1979" i="40"/>
  <c r="A1980" i="40"/>
  <c r="A1981" i="40"/>
  <c r="A1982" i="40"/>
  <c r="A1983" i="40"/>
  <c r="A1984" i="40"/>
  <c r="A1985" i="40"/>
  <c r="A1986" i="40"/>
  <c r="A1987" i="40"/>
  <c r="A1988" i="40"/>
  <c r="A1989" i="40"/>
  <c r="A1990" i="40"/>
  <c r="A1991" i="40"/>
  <c r="A1992" i="40"/>
  <c r="A1993" i="40"/>
  <c r="A1994" i="40"/>
  <c r="A1995" i="40"/>
  <c r="A1996" i="40"/>
  <c r="A1997" i="40"/>
  <c r="A1998" i="40"/>
  <c r="A1999" i="40"/>
  <c r="A2000" i="40"/>
  <c r="A2001" i="40"/>
  <c r="A2002" i="40"/>
  <c r="A2003" i="40"/>
  <c r="A2004" i="40"/>
  <c r="A2005" i="40"/>
  <c r="A2006" i="40"/>
  <c r="A2007" i="40"/>
  <c r="A2008" i="40"/>
  <c r="A2009" i="40"/>
  <c r="A2010" i="40"/>
  <c r="A2011" i="40"/>
  <c r="A2012" i="40"/>
  <c r="A2013" i="40"/>
  <c r="A2014" i="40"/>
  <c r="A2015" i="40"/>
  <c r="A2016" i="40"/>
  <c r="A2017" i="40"/>
  <c r="A2018" i="40"/>
  <c r="A2019" i="40"/>
  <c r="A2020" i="40"/>
  <c r="A2021" i="40"/>
  <c r="A2022" i="40"/>
  <c r="A2023" i="40"/>
  <c r="A2024" i="40"/>
  <c r="A2025" i="40"/>
  <c r="A2026" i="40"/>
  <c r="A2027" i="40"/>
  <c r="A2028" i="40"/>
  <c r="A2029" i="40"/>
  <c r="A2030" i="40"/>
  <c r="A2031" i="40"/>
  <c r="A2032" i="40"/>
  <c r="A2033" i="40"/>
  <c r="A2034" i="40"/>
  <c r="A2035" i="40"/>
  <c r="A2036" i="40"/>
  <c r="A2037" i="40"/>
  <c r="A2038" i="40"/>
  <c r="A2039" i="40"/>
  <c r="A2040" i="40"/>
  <c r="A2041" i="40"/>
  <c r="A2042" i="40"/>
  <c r="A2043" i="40"/>
  <c r="A2044" i="40"/>
  <c r="A2045" i="40"/>
  <c r="A2046" i="40"/>
  <c r="A2047" i="40"/>
  <c r="A2048" i="40"/>
  <c r="A2049" i="40"/>
  <c r="A2050" i="40"/>
  <c r="A2051" i="40"/>
  <c r="A2052" i="40"/>
  <c r="A2053" i="40"/>
  <c r="A2054" i="40"/>
  <c r="A2055" i="40"/>
  <c r="A2056" i="40"/>
  <c r="A2057" i="40"/>
  <c r="A2058" i="40"/>
  <c r="A2059" i="40"/>
  <c r="A2060" i="40"/>
  <c r="A2061" i="40"/>
  <c r="A2062" i="40"/>
  <c r="A2063" i="40"/>
  <c r="A2064" i="40"/>
  <c r="A2065" i="40"/>
  <c r="A2066" i="40"/>
  <c r="A2067" i="40"/>
  <c r="A2068" i="40"/>
  <c r="A2069" i="40"/>
  <c r="A2070" i="40"/>
  <c r="A2071" i="40"/>
  <c r="A2072" i="40"/>
  <c r="A2073" i="40"/>
  <c r="A2074" i="40"/>
  <c r="A2075" i="40"/>
  <c r="A2076" i="40"/>
  <c r="A2077" i="40"/>
  <c r="A2078" i="40"/>
  <c r="A2079" i="40"/>
  <c r="A2080" i="40"/>
  <c r="A2081" i="40"/>
  <c r="A2082" i="40"/>
  <c r="A2083" i="40"/>
  <c r="A2084" i="40"/>
  <c r="A2085" i="40"/>
  <c r="A2086" i="40"/>
  <c r="A2087" i="40"/>
  <c r="A2088" i="40"/>
  <c r="A2089" i="40"/>
  <c r="A2090" i="40"/>
  <c r="A2091" i="40"/>
  <c r="A2092" i="40"/>
  <c r="A2093" i="40"/>
  <c r="A2094" i="40"/>
  <c r="A2095" i="40"/>
  <c r="A2096" i="40"/>
  <c r="A2097" i="40"/>
  <c r="A2098" i="40"/>
  <c r="A2099" i="40"/>
  <c r="A2100" i="40"/>
  <c r="A2101" i="40"/>
  <c r="A2102" i="40"/>
  <c r="A2103" i="40"/>
  <c r="A2104" i="40"/>
  <c r="A2105" i="40"/>
  <c r="A2106" i="40"/>
  <c r="A2107" i="40"/>
  <c r="A2108" i="40"/>
  <c r="A2109" i="40"/>
  <c r="A2110" i="40"/>
  <c r="A2111" i="40"/>
  <c r="A2112" i="40"/>
  <c r="A2113" i="40"/>
  <c r="A2114" i="40"/>
  <c r="A2115" i="40"/>
  <c r="A2116" i="40"/>
  <c r="A2117" i="40"/>
  <c r="A2118" i="40"/>
  <c r="A2119" i="40"/>
  <c r="A2120" i="40"/>
  <c r="A2121" i="40"/>
  <c r="A2122" i="40"/>
  <c r="A2123" i="40"/>
  <c r="A2124" i="40"/>
  <c r="A2125" i="40"/>
  <c r="A2126" i="40"/>
  <c r="A2127" i="40"/>
  <c r="A2128" i="40"/>
  <c r="A2129" i="40"/>
  <c r="A2130" i="40"/>
  <c r="A2131" i="40"/>
  <c r="A2132" i="40"/>
  <c r="A2133" i="40"/>
  <c r="A2134" i="40"/>
  <c r="A2135" i="40"/>
  <c r="A2136" i="40"/>
  <c r="A2137" i="40"/>
  <c r="A2138" i="40"/>
  <c r="A2139" i="40"/>
  <c r="A2140" i="40"/>
  <c r="A2141" i="40"/>
  <c r="A2142" i="40"/>
  <c r="A2143" i="40"/>
  <c r="A2144" i="40"/>
  <c r="A2145" i="40"/>
  <c r="A2146" i="40"/>
  <c r="A2147" i="40"/>
  <c r="A2148" i="40"/>
  <c r="A2149" i="40"/>
  <c r="A2150" i="40"/>
  <c r="A2151" i="40"/>
  <c r="A2152" i="40"/>
  <c r="A2153" i="40"/>
  <c r="A2154" i="40"/>
  <c r="A2155" i="40"/>
  <c r="A2156" i="40"/>
  <c r="A2157" i="40"/>
  <c r="A2158" i="40"/>
  <c r="A2159" i="40"/>
  <c r="A2160" i="40"/>
  <c r="A2161" i="40"/>
  <c r="A2162" i="40"/>
  <c r="A2163" i="40"/>
  <c r="A2164" i="40"/>
  <c r="A2165" i="40"/>
  <c r="A2166" i="40"/>
  <c r="A2167" i="40"/>
  <c r="A2168" i="40"/>
  <c r="A2169" i="40"/>
  <c r="A2170" i="40"/>
  <c r="A2171" i="40"/>
  <c r="A2172" i="40"/>
  <c r="A2173" i="40"/>
  <c r="A2174" i="40"/>
  <c r="A2175" i="40"/>
  <c r="A2176" i="40"/>
  <c r="A2177" i="40"/>
  <c r="A2178" i="40"/>
  <c r="A2179" i="40"/>
  <c r="A2180" i="40"/>
  <c r="A2181" i="40"/>
  <c r="A2182" i="40"/>
  <c r="A2183" i="40"/>
  <c r="A2184" i="40"/>
  <c r="A2185" i="40"/>
  <c r="A2186" i="40"/>
  <c r="A2187" i="40"/>
  <c r="A2188" i="40"/>
  <c r="A2189" i="40"/>
  <c r="A2190" i="40"/>
  <c r="A2191" i="40"/>
  <c r="A2192" i="40"/>
  <c r="A2193" i="40"/>
  <c r="A2194" i="40"/>
  <c r="A2195" i="40"/>
  <c r="A2196" i="40"/>
  <c r="A2197" i="40"/>
  <c r="A2198" i="40"/>
  <c r="A2199" i="40"/>
  <c r="A2200" i="40"/>
  <c r="A2201" i="40"/>
  <c r="A2202" i="40"/>
  <c r="A2203" i="40"/>
  <c r="A2204" i="40"/>
  <c r="A2205" i="40"/>
  <c r="A2206" i="40"/>
  <c r="A2207" i="40"/>
  <c r="A2208" i="40"/>
  <c r="A2209" i="40"/>
  <c r="A2210" i="40"/>
  <c r="A2211" i="40"/>
  <c r="A2212" i="40"/>
  <c r="A2213" i="40"/>
  <c r="A2214" i="40"/>
  <c r="A2215" i="40"/>
  <c r="A2216" i="40"/>
  <c r="A2217" i="40"/>
  <c r="A2218" i="40"/>
  <c r="A2219" i="40"/>
  <c r="A2220" i="40"/>
  <c r="A2221" i="40"/>
  <c r="A2222" i="40"/>
  <c r="A2223" i="40"/>
  <c r="A2224" i="40"/>
  <c r="A2225" i="40"/>
  <c r="A2226" i="40"/>
  <c r="A2227" i="40"/>
  <c r="A2228" i="40"/>
  <c r="A2229" i="40"/>
  <c r="A2230" i="40"/>
  <c r="A2231" i="40"/>
  <c r="A2232" i="40"/>
  <c r="A2233" i="40"/>
  <c r="A2234" i="40"/>
  <c r="A2235" i="40"/>
  <c r="A2236" i="40"/>
  <c r="A2237" i="40"/>
  <c r="A2238" i="40"/>
  <c r="A2239" i="40"/>
  <c r="A2240" i="40"/>
  <c r="A2241" i="40"/>
  <c r="A2242" i="40"/>
  <c r="A2243" i="40"/>
  <c r="A2244" i="40"/>
  <c r="A2245" i="40"/>
  <c r="A2246" i="40"/>
  <c r="A2247" i="40"/>
  <c r="A2248" i="40"/>
  <c r="A2249" i="40"/>
  <c r="A2250" i="40"/>
  <c r="A2251" i="40"/>
  <c r="A2252" i="40"/>
  <c r="A2253" i="40"/>
  <c r="A2254" i="40"/>
  <c r="A2255" i="40"/>
  <c r="A2256" i="40"/>
  <c r="A2257" i="40"/>
  <c r="A2258" i="40"/>
  <c r="A2259" i="40"/>
  <c r="A2260" i="40"/>
  <c r="A2261" i="40"/>
  <c r="A2262" i="40"/>
  <c r="A2263" i="40"/>
  <c r="A2264" i="40"/>
  <c r="A2265" i="40"/>
  <c r="A2266" i="40"/>
  <c r="A2267" i="40"/>
  <c r="A2268" i="40"/>
  <c r="A2269" i="40"/>
  <c r="A2270" i="40"/>
  <c r="A2271" i="40"/>
  <c r="A2272" i="40"/>
  <c r="A2273" i="40"/>
  <c r="A2274" i="40"/>
  <c r="A2275" i="40"/>
  <c r="A2276" i="40"/>
  <c r="A2277" i="40"/>
  <c r="A2278" i="40"/>
  <c r="A2279" i="40"/>
  <c r="A2280" i="40"/>
  <c r="A2281" i="40"/>
  <c r="A2282" i="40"/>
  <c r="A2283" i="40"/>
  <c r="A2284" i="40"/>
  <c r="A2285" i="40"/>
  <c r="A2286" i="40"/>
  <c r="A2287" i="40"/>
  <c r="A2288" i="40"/>
  <c r="A2289" i="40"/>
  <c r="A2290" i="40"/>
  <c r="A2291" i="40"/>
  <c r="A2292" i="40"/>
  <c r="A2293" i="40"/>
  <c r="A2294" i="40"/>
  <c r="A2295" i="40"/>
  <c r="A2296" i="40"/>
  <c r="A2297" i="40"/>
  <c r="A2298" i="40"/>
  <c r="A2299" i="40"/>
  <c r="A2300" i="40"/>
  <c r="A2301" i="40"/>
  <c r="A2302" i="40"/>
  <c r="A2303" i="40"/>
  <c r="A2304" i="40"/>
  <c r="A2305" i="40"/>
  <c r="A2306" i="40"/>
  <c r="A2307" i="40"/>
  <c r="A2308" i="40"/>
  <c r="A2309" i="40"/>
  <c r="A2310" i="40"/>
  <c r="A2311" i="40"/>
  <c r="A2312" i="40"/>
  <c r="A2313" i="40"/>
  <c r="A2314" i="40"/>
  <c r="A2315" i="40"/>
  <c r="A2316" i="40"/>
  <c r="A2317" i="40"/>
  <c r="A2318" i="40"/>
  <c r="A2319" i="40"/>
  <c r="A2320" i="40"/>
  <c r="A2321" i="40"/>
  <c r="A2322" i="40"/>
  <c r="A2323" i="40"/>
  <c r="A2324" i="40"/>
  <c r="A2325" i="40"/>
  <c r="A2326" i="40"/>
  <c r="A2327" i="40"/>
  <c r="A2328" i="40"/>
  <c r="A2329" i="40"/>
  <c r="A2330" i="40"/>
  <c r="A2331" i="40"/>
  <c r="A2332" i="40"/>
  <c r="A2333" i="40"/>
  <c r="A2334" i="40"/>
  <c r="A2335" i="40"/>
  <c r="A2336" i="40"/>
  <c r="A2337" i="40"/>
  <c r="A2338" i="40"/>
  <c r="A2339" i="40"/>
  <c r="A2340" i="40"/>
  <c r="A2341" i="40"/>
  <c r="A2342" i="40"/>
  <c r="A2343" i="40"/>
  <c r="A2344" i="40"/>
  <c r="A2345" i="40"/>
  <c r="A2346" i="40"/>
  <c r="A2347" i="40"/>
  <c r="A2348" i="40"/>
  <c r="A2349" i="40"/>
  <c r="A2350" i="40"/>
  <c r="A2351" i="40"/>
  <c r="A2352" i="40"/>
  <c r="A2353" i="40"/>
  <c r="A2354" i="40"/>
  <c r="A2355" i="40"/>
  <c r="A2356" i="40"/>
  <c r="A2357" i="40"/>
  <c r="A2358" i="40"/>
  <c r="A2359" i="40"/>
  <c r="A2360" i="40"/>
  <c r="A2361" i="40"/>
  <c r="A2362" i="40"/>
  <c r="A2363" i="40"/>
  <c r="A2364" i="40"/>
  <c r="A2365" i="40"/>
  <c r="A2366" i="40"/>
  <c r="A2367" i="40"/>
  <c r="A2368" i="40"/>
  <c r="A2369" i="40"/>
  <c r="A2370" i="40"/>
  <c r="A2371" i="40"/>
  <c r="A2372" i="40"/>
  <c r="A2373" i="40"/>
  <c r="A2374" i="40"/>
  <c r="A2375" i="40"/>
  <c r="A2376" i="40"/>
  <c r="A2377" i="40"/>
  <c r="A2378" i="40"/>
  <c r="A2379" i="40"/>
  <c r="A2380" i="40"/>
  <c r="A2381" i="40"/>
  <c r="A2382" i="40"/>
  <c r="A2383" i="40"/>
  <c r="A2384" i="40"/>
  <c r="A2385" i="40"/>
  <c r="A2386" i="40"/>
  <c r="A2387" i="40"/>
  <c r="A2388" i="40"/>
  <c r="A2389" i="40"/>
  <c r="A2390" i="40"/>
  <c r="A2391" i="40"/>
  <c r="A2392" i="40"/>
  <c r="A2393" i="40"/>
  <c r="A2394" i="40"/>
  <c r="A2395" i="40"/>
  <c r="A2396" i="40"/>
  <c r="A2397" i="40"/>
  <c r="A2398" i="40"/>
  <c r="A2399" i="40"/>
  <c r="A2400" i="40"/>
  <c r="A2401" i="40"/>
  <c r="A2402" i="40"/>
  <c r="A2403" i="40"/>
  <c r="A2404" i="40"/>
  <c r="A2405" i="40"/>
  <c r="A2406" i="40"/>
  <c r="A2407" i="40"/>
  <c r="A2408" i="40"/>
  <c r="A2409" i="40"/>
  <c r="A2410" i="40"/>
  <c r="A2411" i="40"/>
  <c r="A2412" i="40"/>
  <c r="A2413" i="40"/>
  <c r="A2414" i="40"/>
  <c r="A2415" i="40"/>
  <c r="A2416" i="40"/>
  <c r="A2417" i="40"/>
  <c r="A2418" i="40"/>
  <c r="A2419" i="40"/>
  <c r="A2420" i="40"/>
  <c r="A2421" i="40"/>
  <c r="A2422" i="40"/>
  <c r="A2423" i="40"/>
  <c r="A2424" i="40"/>
  <c r="A2425" i="40"/>
  <c r="A2426" i="40"/>
  <c r="A2427" i="40"/>
  <c r="A2428" i="40"/>
  <c r="A2429" i="40"/>
  <c r="A2430" i="40"/>
  <c r="A2431" i="40"/>
  <c r="A2432" i="40"/>
  <c r="A2433" i="40"/>
  <c r="A2434" i="40"/>
  <c r="A2435" i="40"/>
  <c r="A2436" i="40"/>
  <c r="A2437" i="40"/>
  <c r="A2438" i="40"/>
  <c r="A2439" i="40"/>
  <c r="A2440" i="40"/>
  <c r="A2441" i="40"/>
  <c r="A2442" i="40"/>
  <c r="A2443" i="40"/>
  <c r="A2444" i="40"/>
  <c r="A2445" i="40"/>
  <c r="A2446" i="40"/>
  <c r="A2447" i="40"/>
  <c r="A2448" i="40"/>
  <c r="A2449" i="40"/>
  <c r="A2450" i="40"/>
  <c r="A2451" i="40"/>
  <c r="A2452" i="40"/>
  <c r="A2453" i="40"/>
  <c r="A2454" i="40"/>
  <c r="A2455" i="40"/>
  <c r="A2456" i="40"/>
  <c r="A2457" i="40"/>
  <c r="A2458" i="40"/>
  <c r="A2459" i="40"/>
  <c r="A2460" i="40"/>
  <c r="A2461" i="40"/>
  <c r="A2462" i="40"/>
  <c r="A2463" i="40"/>
  <c r="A2464" i="40"/>
  <c r="A2465" i="40"/>
  <c r="A2466" i="40"/>
  <c r="A2467" i="40"/>
  <c r="A2468" i="40"/>
  <c r="A2469" i="40"/>
  <c r="A2470" i="40"/>
  <c r="A2471" i="40"/>
  <c r="A2472" i="40"/>
  <c r="A2473" i="40"/>
  <c r="A2474" i="40"/>
  <c r="A2475" i="40"/>
  <c r="A2476" i="40"/>
  <c r="A2477" i="40"/>
  <c r="A2478" i="40"/>
  <c r="A2479" i="40"/>
  <c r="A2480" i="40"/>
  <c r="A2481" i="40"/>
  <c r="A2482" i="40"/>
  <c r="A2483" i="40"/>
  <c r="A2484" i="40"/>
  <c r="A2485" i="40"/>
  <c r="A2486" i="40"/>
  <c r="A2487" i="40"/>
  <c r="A2488" i="40"/>
  <c r="A2489" i="40"/>
  <c r="A2490" i="40"/>
  <c r="A2491" i="40"/>
  <c r="A2492" i="40"/>
  <c r="A2493" i="40"/>
  <c r="A2494" i="40"/>
  <c r="A2495" i="40"/>
  <c r="A2496" i="40"/>
  <c r="A2497" i="40"/>
  <c r="A2498" i="40"/>
  <c r="A2499" i="40"/>
  <c r="A2500" i="40"/>
  <c r="A2501" i="40"/>
  <c r="A2502" i="40"/>
  <c r="A2503" i="40"/>
  <c r="A2504" i="40"/>
  <c r="A2505" i="40"/>
  <c r="A2506" i="40"/>
  <c r="A2507" i="40"/>
  <c r="A2508" i="40"/>
  <c r="A2509" i="40"/>
  <c r="A2510" i="40"/>
  <c r="A2511" i="40"/>
  <c r="A2512" i="40"/>
  <c r="A2513" i="40"/>
  <c r="A2514" i="40"/>
  <c r="A2515" i="40"/>
  <c r="A2516" i="40"/>
  <c r="A2517" i="40"/>
  <c r="A2518" i="40"/>
  <c r="A2519" i="40"/>
  <c r="A2520" i="40"/>
  <c r="A2521" i="40"/>
  <c r="A2522" i="40"/>
  <c r="A2523" i="40"/>
  <c r="A2524" i="40"/>
  <c r="A2525" i="40"/>
  <c r="A2526" i="40"/>
  <c r="A2527" i="40"/>
  <c r="A2528" i="40"/>
  <c r="A2529" i="40"/>
  <c r="A2530" i="40"/>
  <c r="A2531" i="40"/>
  <c r="A2532" i="40"/>
  <c r="A2533" i="40"/>
  <c r="A2534" i="40"/>
  <c r="A2535" i="40"/>
  <c r="A2536" i="40"/>
  <c r="A2537" i="40"/>
  <c r="A2538" i="40"/>
  <c r="A2539" i="40"/>
  <c r="A2540" i="40"/>
  <c r="A2541" i="40"/>
  <c r="A2542" i="40"/>
  <c r="A2543" i="40"/>
  <c r="A2544" i="40"/>
  <c r="A2545" i="40"/>
  <c r="A2546" i="40"/>
  <c r="A2547" i="40"/>
  <c r="A2548" i="40"/>
  <c r="A2549" i="40"/>
  <c r="A2550" i="40"/>
  <c r="A2551" i="40"/>
  <c r="A2552" i="40"/>
  <c r="A2553" i="40"/>
  <c r="A2554" i="40"/>
  <c r="A2555" i="40"/>
  <c r="A2556" i="40"/>
  <c r="A2557" i="40"/>
  <c r="A2558" i="40"/>
  <c r="A2559" i="40"/>
  <c r="A2560" i="40"/>
  <c r="A2561" i="40"/>
  <c r="A2562" i="40"/>
  <c r="A2563" i="40"/>
  <c r="A2564" i="40"/>
  <c r="A2565" i="40"/>
  <c r="A2566" i="40"/>
  <c r="A2567" i="40"/>
  <c r="A2568" i="40"/>
  <c r="A2569" i="40"/>
  <c r="A2570" i="40"/>
  <c r="A2571" i="40"/>
  <c r="A2572" i="40"/>
  <c r="A2573" i="40"/>
  <c r="A2574" i="40"/>
  <c r="A2575" i="40"/>
  <c r="A2576" i="40"/>
  <c r="A2577" i="40"/>
  <c r="A2578" i="40"/>
  <c r="A2579" i="40"/>
  <c r="A2580" i="40"/>
  <c r="A2581" i="40"/>
  <c r="A2582" i="40"/>
  <c r="A2583" i="40"/>
  <c r="A2584" i="40"/>
  <c r="A2585" i="40"/>
  <c r="A2586" i="40"/>
  <c r="A2587" i="40"/>
  <c r="A2588" i="40"/>
  <c r="A2589" i="40"/>
  <c r="A2590" i="40"/>
  <c r="A2591" i="40"/>
  <c r="A2592" i="40"/>
  <c r="A2593" i="40"/>
  <c r="A2594" i="40"/>
  <c r="A2595" i="40"/>
  <c r="A2596" i="40"/>
  <c r="A2597" i="40"/>
  <c r="A2598" i="40"/>
  <c r="A2599" i="40"/>
  <c r="A2600" i="40"/>
  <c r="A2601" i="40"/>
  <c r="A2602" i="40"/>
  <c r="A2603" i="40"/>
  <c r="A2604" i="40"/>
  <c r="A2605" i="40"/>
  <c r="A2606" i="40"/>
  <c r="A2607" i="40"/>
  <c r="A2608" i="40"/>
  <c r="A2609" i="40"/>
  <c r="A2610" i="40"/>
  <c r="A2611" i="40"/>
  <c r="A2612" i="40"/>
  <c r="A2613" i="40"/>
  <c r="A2614" i="40"/>
  <c r="A2615" i="40"/>
  <c r="A2616" i="40"/>
  <c r="A2617" i="40"/>
  <c r="A2618" i="40"/>
  <c r="A2619" i="40"/>
  <c r="A2620" i="40"/>
  <c r="A2621" i="40"/>
  <c r="A2622" i="40"/>
  <c r="A2623" i="40"/>
  <c r="A2624" i="40"/>
  <c r="A2625" i="40"/>
  <c r="A2626" i="40"/>
  <c r="A2627" i="40"/>
  <c r="A2628" i="40"/>
  <c r="A2629" i="40"/>
  <c r="A2630" i="40"/>
  <c r="A2631" i="40"/>
  <c r="A2632" i="40"/>
  <c r="A2633" i="40"/>
  <c r="A2634" i="40"/>
  <c r="A2635" i="40"/>
  <c r="A2636" i="40"/>
  <c r="A2637" i="40"/>
  <c r="A2638" i="40"/>
  <c r="A2639" i="40"/>
  <c r="A2640" i="40"/>
  <c r="A2641" i="40"/>
  <c r="A2642" i="40"/>
  <c r="A2643" i="40"/>
  <c r="A2644" i="40"/>
  <c r="A2645" i="40"/>
  <c r="A2646" i="40"/>
  <c r="A2647" i="40"/>
  <c r="A2648" i="40"/>
  <c r="A2649" i="40"/>
  <c r="A2650" i="40"/>
  <c r="A2651" i="40"/>
  <c r="A2652" i="40"/>
  <c r="A2653" i="40"/>
  <c r="A2654" i="40"/>
  <c r="A2655" i="40"/>
  <c r="A2656" i="40"/>
  <c r="A2657" i="40"/>
  <c r="A2658" i="40"/>
  <c r="A2659" i="40"/>
  <c r="A2660" i="40"/>
  <c r="A2661" i="40"/>
  <c r="A2662" i="40"/>
  <c r="A2663" i="40"/>
  <c r="A2664" i="40"/>
  <c r="A2665" i="40"/>
  <c r="A2666" i="40"/>
  <c r="A2667" i="40"/>
  <c r="A2668" i="40"/>
  <c r="A2669" i="40"/>
  <c r="A2670" i="40"/>
  <c r="A2671" i="40"/>
  <c r="A2672" i="40"/>
  <c r="A2673" i="40"/>
  <c r="A2674" i="40"/>
  <c r="A2675" i="40"/>
  <c r="A2676" i="40"/>
  <c r="A2677" i="40"/>
  <c r="A2678" i="40"/>
  <c r="A2679" i="40"/>
  <c r="A2680" i="40"/>
  <c r="A2681" i="40"/>
  <c r="A2682" i="40"/>
  <c r="A2683" i="40"/>
  <c r="A2684" i="40"/>
  <c r="A2685" i="40"/>
  <c r="A2686" i="40"/>
  <c r="A2687" i="40"/>
  <c r="A2688" i="40"/>
  <c r="A2689" i="40"/>
  <c r="A2690" i="40"/>
  <c r="A2691" i="40"/>
  <c r="A2692" i="40"/>
  <c r="A2693" i="40"/>
  <c r="A2694" i="40"/>
  <c r="A2695" i="40"/>
  <c r="A2696" i="40"/>
  <c r="A2697" i="40"/>
  <c r="A2698" i="40"/>
  <c r="A2699" i="40"/>
  <c r="A2700" i="40"/>
  <c r="A2701" i="40"/>
  <c r="A2702" i="40"/>
  <c r="A2703" i="40"/>
  <c r="A2704" i="40"/>
  <c r="A2705" i="40"/>
  <c r="A2706" i="40"/>
  <c r="A2707" i="40"/>
  <c r="A2708" i="40"/>
  <c r="A2709" i="40"/>
  <c r="A2710" i="40"/>
  <c r="A2711" i="40"/>
  <c r="A2712" i="40"/>
  <c r="A2713" i="40"/>
  <c r="A2714" i="40"/>
  <c r="A2715" i="40"/>
  <c r="A2716" i="40"/>
  <c r="A2717" i="40"/>
  <c r="A2718" i="40"/>
  <c r="A2719" i="40"/>
  <c r="A2720" i="40"/>
  <c r="A2721" i="40"/>
  <c r="A2722" i="40"/>
  <c r="A2723" i="40"/>
  <c r="A2724" i="40"/>
  <c r="A2725" i="40"/>
  <c r="A2726" i="40"/>
  <c r="A2727" i="40"/>
  <c r="A2728" i="40"/>
  <c r="A2729" i="40"/>
  <c r="A2730" i="40"/>
  <c r="A2731" i="40"/>
  <c r="A2732" i="40"/>
  <c r="A2733" i="40"/>
  <c r="A2734" i="40"/>
  <c r="A2735" i="40"/>
  <c r="A2736" i="40"/>
  <c r="A2737" i="40"/>
  <c r="A2738" i="40"/>
  <c r="A2739" i="40"/>
  <c r="A2740" i="40"/>
  <c r="A2741" i="40"/>
  <c r="A2742" i="40"/>
  <c r="A2743" i="40"/>
  <c r="A2744" i="40"/>
  <c r="A2745" i="40"/>
  <c r="A2746" i="40"/>
  <c r="A2747" i="40"/>
  <c r="A2748" i="40"/>
  <c r="A2749" i="40"/>
  <c r="A2750" i="40"/>
  <c r="A2751" i="40"/>
  <c r="A2752" i="40"/>
  <c r="A2753" i="40"/>
  <c r="A2754" i="40"/>
  <c r="A2755" i="40"/>
  <c r="A2756" i="40"/>
  <c r="A2757" i="40"/>
  <c r="A2758" i="40"/>
  <c r="A2759" i="40"/>
  <c r="A2760" i="40"/>
  <c r="A2761" i="40"/>
  <c r="A2762" i="40"/>
  <c r="A2763" i="40"/>
  <c r="A2764" i="40"/>
  <c r="A2765" i="40"/>
  <c r="A2766" i="40"/>
  <c r="A2767" i="40"/>
  <c r="A2768" i="40"/>
  <c r="A2769" i="40"/>
  <c r="A2770" i="40"/>
  <c r="A2771" i="40"/>
  <c r="A2772" i="40"/>
  <c r="A2773" i="40"/>
  <c r="A2774" i="40"/>
  <c r="A2775" i="40"/>
  <c r="A2776" i="40"/>
  <c r="A2777" i="40"/>
  <c r="A2778" i="40"/>
  <c r="A2779" i="40"/>
  <c r="A2780" i="40"/>
  <c r="A2781" i="40"/>
  <c r="A2782" i="40"/>
  <c r="A2783" i="40"/>
  <c r="A2784" i="40"/>
  <c r="A2785" i="40"/>
  <c r="A2786" i="40"/>
  <c r="A2787" i="40"/>
  <c r="A2788" i="40"/>
  <c r="A2789" i="40"/>
  <c r="A2790" i="40"/>
  <c r="A2791" i="40"/>
  <c r="A2792" i="40"/>
  <c r="A2793" i="40"/>
  <c r="A2794" i="40"/>
  <c r="A2795" i="40"/>
  <c r="A2796" i="40"/>
  <c r="A2797" i="40"/>
  <c r="A2798" i="40"/>
  <c r="A2799" i="40"/>
  <c r="A2800" i="40"/>
  <c r="A2801" i="40"/>
  <c r="A2802" i="40"/>
  <c r="A2803" i="40"/>
  <c r="A2804" i="40"/>
  <c r="A2805" i="40"/>
  <c r="A2806" i="40"/>
  <c r="A2807" i="40"/>
  <c r="A2808" i="40"/>
  <c r="A2809" i="40"/>
  <c r="A2810" i="40"/>
  <c r="A2811" i="40"/>
  <c r="A2812" i="40"/>
  <c r="A2813" i="40"/>
  <c r="A2814" i="40"/>
  <c r="A2815" i="40"/>
  <c r="A2816" i="40"/>
  <c r="A2817" i="40"/>
  <c r="A2818" i="40"/>
  <c r="A2819" i="40"/>
  <c r="A2820" i="40"/>
  <c r="A2821" i="40"/>
  <c r="A2822" i="40"/>
  <c r="A2823" i="40"/>
  <c r="A2824" i="40"/>
  <c r="A2825" i="40"/>
  <c r="A2826" i="40"/>
  <c r="A2827" i="40"/>
  <c r="A2828" i="40"/>
  <c r="A2829" i="40"/>
  <c r="A2830" i="40"/>
  <c r="A2831" i="40"/>
  <c r="A2832" i="40"/>
  <c r="A2833" i="40"/>
  <c r="A2834" i="40"/>
  <c r="A2835" i="40"/>
  <c r="A2836" i="40"/>
  <c r="A2837" i="40"/>
  <c r="A2838" i="40"/>
  <c r="A2839" i="40"/>
  <c r="A2840" i="40"/>
  <c r="A2841" i="40"/>
  <c r="A2842" i="40"/>
  <c r="A2843" i="40"/>
  <c r="A2844" i="40"/>
  <c r="A2845" i="40"/>
  <c r="A2846" i="40"/>
  <c r="A2847" i="40"/>
  <c r="A2848" i="40"/>
  <c r="A2849" i="40"/>
  <c r="A2850" i="40"/>
  <c r="A2851" i="40"/>
  <c r="A2852" i="40"/>
  <c r="A2853" i="40"/>
  <c r="A2854" i="40"/>
  <c r="A2855" i="40"/>
  <c r="A2856" i="40"/>
  <c r="A2857" i="40"/>
  <c r="A2858" i="40"/>
  <c r="A2859" i="40"/>
  <c r="A2860" i="40"/>
  <c r="A2861" i="40"/>
  <c r="A2862" i="40"/>
  <c r="A2863" i="40"/>
  <c r="A2864" i="40"/>
  <c r="A2865" i="40"/>
  <c r="A2866" i="40"/>
  <c r="A2867" i="40"/>
  <c r="A2868" i="40"/>
  <c r="A2869" i="40"/>
  <c r="A2870" i="40"/>
  <c r="A2871" i="40"/>
  <c r="A2872" i="40"/>
  <c r="A2873" i="40"/>
  <c r="A2874" i="40"/>
  <c r="A2875" i="40"/>
  <c r="A2876" i="40"/>
  <c r="A2877" i="40"/>
  <c r="A2878" i="40"/>
  <c r="A2879" i="40"/>
  <c r="A2880" i="40"/>
  <c r="A2881" i="40"/>
  <c r="A2882" i="40"/>
  <c r="A2883" i="40"/>
  <c r="A2884" i="40"/>
  <c r="A2885" i="40"/>
  <c r="A2886" i="40"/>
  <c r="A2887" i="40"/>
  <c r="A2888" i="40"/>
  <c r="A2889" i="40"/>
  <c r="A2890" i="40"/>
  <c r="A2891" i="40"/>
  <c r="A2892" i="40"/>
  <c r="A2893" i="40"/>
  <c r="A2894" i="40"/>
  <c r="A2895" i="40"/>
  <c r="A2896" i="40"/>
  <c r="A2897" i="40"/>
  <c r="A2898" i="40"/>
  <c r="A2899" i="40"/>
  <c r="A2900" i="40"/>
  <c r="A2901" i="40"/>
  <c r="A2902" i="40"/>
  <c r="A2903" i="40"/>
  <c r="A2904" i="40"/>
  <c r="A2905" i="40"/>
  <c r="A2906" i="40"/>
  <c r="A2907" i="40"/>
  <c r="A2908" i="40"/>
  <c r="A2909" i="40"/>
  <c r="A2910" i="40"/>
  <c r="A2911" i="40"/>
  <c r="A2912" i="40"/>
  <c r="A2913" i="40"/>
  <c r="A2914" i="40"/>
  <c r="A2915" i="40"/>
  <c r="A2916" i="40"/>
  <c r="A2917" i="40"/>
  <c r="A2918" i="40"/>
  <c r="A2919" i="40"/>
  <c r="A2920" i="40"/>
  <c r="A2921" i="40"/>
  <c r="A2922" i="40"/>
  <c r="A2923" i="40"/>
  <c r="A2924" i="40"/>
  <c r="A2925" i="40"/>
  <c r="A2926" i="40"/>
  <c r="A2927" i="40"/>
  <c r="A2928" i="40"/>
  <c r="A2929" i="40"/>
  <c r="A2930" i="40"/>
  <c r="A2931" i="40"/>
  <c r="A2932" i="40"/>
  <c r="A2933" i="40"/>
  <c r="A2934" i="40"/>
  <c r="A2935" i="40"/>
  <c r="A2936" i="40"/>
  <c r="A2937" i="40"/>
  <c r="A2938" i="40"/>
  <c r="A2939" i="40"/>
  <c r="A2940" i="40"/>
  <c r="A2941" i="40"/>
  <c r="A2942" i="40"/>
  <c r="A2943" i="40"/>
  <c r="A2944" i="40"/>
  <c r="A2945" i="40"/>
  <c r="A2946" i="40"/>
  <c r="A2947" i="40"/>
  <c r="A2948" i="40"/>
  <c r="A2949" i="40"/>
  <c r="A2950" i="40"/>
  <c r="A2951" i="40"/>
  <c r="A2952" i="40"/>
  <c r="A2953" i="40"/>
  <c r="A2954" i="40"/>
  <c r="A2955" i="40"/>
  <c r="A2956" i="40"/>
  <c r="A2957" i="40"/>
  <c r="A2958" i="40"/>
  <c r="A2959" i="40"/>
  <c r="A2960" i="40"/>
  <c r="A2961" i="40"/>
  <c r="A2962" i="40"/>
  <c r="A2963" i="40"/>
  <c r="A2964" i="40"/>
  <c r="A2965" i="40"/>
  <c r="A2966" i="40"/>
  <c r="A2967" i="40"/>
  <c r="A2968" i="40"/>
  <c r="A2969" i="40"/>
  <c r="A2970" i="40"/>
  <c r="A2971" i="40"/>
  <c r="A2972" i="40"/>
  <c r="A2973" i="40"/>
  <c r="A2974" i="40"/>
  <c r="A2975" i="40"/>
  <c r="A2976" i="40"/>
  <c r="A2977" i="40"/>
  <c r="A2978" i="40"/>
  <c r="A2979" i="40"/>
  <c r="A2980" i="40"/>
  <c r="A2981" i="40"/>
  <c r="A2982" i="40"/>
  <c r="A2983" i="40"/>
  <c r="A2984" i="40"/>
  <c r="A2985" i="40"/>
  <c r="A2986" i="40"/>
  <c r="A2987" i="40"/>
  <c r="A2988" i="40"/>
  <c r="A2989" i="40"/>
  <c r="A2990" i="40"/>
  <c r="A2991" i="40"/>
  <c r="A2992" i="40"/>
  <c r="A2993" i="40"/>
  <c r="A2994" i="40"/>
  <c r="A2995" i="40"/>
  <c r="A2996" i="40"/>
  <c r="A2997" i="40"/>
  <c r="A2998" i="40"/>
  <c r="A2999" i="40"/>
  <c r="A3000" i="40"/>
  <c r="A3001" i="40"/>
  <c r="A3002" i="40"/>
  <c r="A3003" i="40"/>
  <c r="A3004" i="40"/>
  <c r="A3005" i="40"/>
  <c r="A3006" i="40"/>
  <c r="A3007" i="40"/>
  <c r="A3008" i="40"/>
  <c r="A3009" i="40"/>
  <c r="A3010" i="40"/>
  <c r="A3011" i="40"/>
  <c r="A3012" i="40"/>
  <c r="A3013" i="40"/>
  <c r="A3014" i="40"/>
  <c r="A3015" i="40"/>
  <c r="A3016" i="40"/>
  <c r="A3017" i="40"/>
  <c r="A3018" i="40"/>
  <c r="A3019" i="40"/>
  <c r="A3020" i="40"/>
  <c r="A3021" i="40"/>
  <c r="A3022" i="40"/>
  <c r="A3023" i="40"/>
  <c r="A3024" i="40"/>
  <c r="A3025" i="40"/>
  <c r="A3026" i="40"/>
  <c r="A3027" i="40"/>
  <c r="A3028" i="40"/>
  <c r="A3029" i="40"/>
  <c r="A3030" i="40"/>
  <c r="A3031" i="40"/>
  <c r="A3032" i="40"/>
  <c r="A3033" i="40"/>
  <c r="A3034" i="40"/>
  <c r="A3035" i="40"/>
  <c r="A3036" i="40"/>
  <c r="A3037" i="40"/>
  <c r="A3038" i="40"/>
  <c r="A3039" i="40"/>
  <c r="A3040" i="40"/>
  <c r="A3041" i="40"/>
  <c r="A3042" i="40"/>
  <c r="A3043" i="40"/>
  <c r="A3044" i="40"/>
  <c r="A3045" i="40"/>
  <c r="A3046" i="40"/>
  <c r="A3047" i="40"/>
  <c r="A3048" i="40"/>
  <c r="A3049" i="40"/>
  <c r="A3050" i="40"/>
  <c r="A3051" i="40"/>
  <c r="A3052" i="40"/>
  <c r="A3053" i="40"/>
  <c r="A3054" i="40"/>
  <c r="A3055" i="40"/>
  <c r="A3056" i="40"/>
  <c r="A3057" i="40"/>
  <c r="A3058" i="40"/>
  <c r="A3059" i="40"/>
  <c r="A3060" i="40"/>
  <c r="A3061" i="40"/>
  <c r="A3062" i="40"/>
  <c r="A3063" i="40"/>
  <c r="A3064" i="40"/>
  <c r="A3065" i="40"/>
  <c r="A3066" i="40"/>
  <c r="A3067" i="40"/>
  <c r="A3068" i="40"/>
  <c r="A3069" i="40"/>
  <c r="A3070" i="40"/>
  <c r="A3071" i="40"/>
  <c r="A3072" i="40"/>
  <c r="A3073" i="40"/>
  <c r="A3074" i="40"/>
  <c r="A3075" i="40"/>
  <c r="A3076" i="40"/>
  <c r="A3077" i="40"/>
  <c r="A3078" i="40"/>
  <c r="A3079" i="40"/>
  <c r="A3080" i="40"/>
  <c r="A3081" i="40"/>
  <c r="A3082" i="40"/>
  <c r="A3083" i="40"/>
  <c r="A3084" i="40"/>
  <c r="A3085" i="40"/>
  <c r="A3086" i="40"/>
  <c r="A3087" i="40"/>
  <c r="A3088" i="40"/>
  <c r="A3089" i="40"/>
  <c r="A3090" i="40"/>
  <c r="A3091" i="40"/>
  <c r="A3092" i="40"/>
  <c r="A3093" i="40"/>
  <c r="A3094" i="40"/>
  <c r="A3095" i="40"/>
  <c r="A3096" i="40"/>
  <c r="A3097" i="40"/>
  <c r="A3098" i="40"/>
  <c r="A3099" i="40"/>
  <c r="A3100" i="40"/>
  <c r="A3101" i="40"/>
  <c r="A3102" i="40"/>
  <c r="A3103" i="40"/>
  <c r="A3104" i="40"/>
  <c r="A3105" i="40"/>
  <c r="A3106" i="40"/>
  <c r="A3107" i="40"/>
  <c r="A3108" i="40"/>
  <c r="A3109" i="40"/>
  <c r="A3110" i="40"/>
  <c r="A3111" i="40"/>
  <c r="A3112" i="40"/>
  <c r="A3113" i="40"/>
  <c r="A3114" i="40"/>
  <c r="A3115" i="40"/>
  <c r="A3116" i="40"/>
  <c r="A3117" i="40"/>
  <c r="A3118" i="40"/>
  <c r="A3119" i="40"/>
  <c r="A3120" i="40"/>
  <c r="A3121" i="40"/>
  <c r="A3122" i="40"/>
  <c r="A3123" i="40"/>
  <c r="A3124" i="40"/>
  <c r="A3125" i="40"/>
  <c r="A3126" i="40"/>
  <c r="A3127" i="40"/>
  <c r="A3128" i="40"/>
  <c r="A3129" i="40"/>
  <c r="A3130" i="40"/>
  <c r="A3131" i="40"/>
  <c r="A3132" i="40"/>
  <c r="A3133" i="40"/>
  <c r="A3134" i="40"/>
  <c r="A3135" i="40"/>
  <c r="A3136" i="40"/>
  <c r="A3137" i="40"/>
  <c r="A3138" i="40"/>
  <c r="A3139" i="40"/>
  <c r="A3140" i="40"/>
  <c r="A3141" i="40"/>
  <c r="A3142" i="40"/>
  <c r="A3143" i="40"/>
  <c r="A3144" i="40"/>
  <c r="A3145" i="40"/>
  <c r="A3146" i="40"/>
  <c r="A3147" i="40"/>
  <c r="A3148" i="40"/>
  <c r="A3149" i="40"/>
  <c r="A3150" i="40"/>
  <c r="A3151" i="40"/>
  <c r="A3152" i="40"/>
  <c r="A3153" i="40"/>
  <c r="A3154" i="40"/>
  <c r="A3155" i="40"/>
  <c r="A3156" i="40"/>
  <c r="A3157" i="40"/>
  <c r="A3158" i="40"/>
  <c r="A3159" i="40"/>
  <c r="A3160" i="40"/>
  <c r="A3161" i="40"/>
  <c r="A3162" i="40"/>
  <c r="A3163" i="40"/>
  <c r="A3164" i="40"/>
  <c r="A3165" i="40"/>
  <c r="A3166" i="40"/>
  <c r="A3167" i="40"/>
  <c r="A3168" i="40"/>
  <c r="A3169" i="40"/>
  <c r="A3170" i="40"/>
  <c r="A3171" i="40"/>
  <c r="A3172" i="40"/>
  <c r="A3173" i="40"/>
  <c r="A3174" i="40"/>
  <c r="A3175" i="40"/>
  <c r="A3176" i="40"/>
  <c r="A3177" i="40"/>
  <c r="A3178" i="40"/>
  <c r="A3179" i="40"/>
  <c r="A3180" i="40"/>
  <c r="A3181" i="40"/>
  <c r="A3182" i="40"/>
  <c r="A3183" i="40"/>
  <c r="A3184" i="40"/>
  <c r="A3185" i="40"/>
  <c r="A3186" i="40"/>
  <c r="A3187" i="40"/>
  <c r="A3188" i="40"/>
  <c r="A3189" i="40"/>
  <c r="A3190" i="40"/>
  <c r="A3191" i="40"/>
  <c r="A3192" i="40"/>
  <c r="A3193" i="40"/>
  <c r="A3194" i="40"/>
  <c r="A3195" i="40"/>
  <c r="A3196" i="40"/>
  <c r="A3197" i="40"/>
  <c r="A3198" i="40"/>
  <c r="A3199" i="40"/>
  <c r="A3200" i="40"/>
  <c r="A3201" i="40"/>
  <c r="A3202" i="40"/>
  <c r="A3203" i="40"/>
  <c r="A3204" i="40"/>
  <c r="A3205" i="40"/>
  <c r="A3206" i="40"/>
  <c r="A3207" i="40"/>
  <c r="A3208" i="40"/>
  <c r="A3209" i="40"/>
  <c r="A3210" i="40"/>
  <c r="A3211" i="40"/>
  <c r="A3212" i="40"/>
  <c r="A3213" i="40"/>
  <c r="A3214" i="40"/>
  <c r="A3215" i="40"/>
  <c r="A3216" i="40"/>
  <c r="A3217" i="40"/>
  <c r="A3218" i="40"/>
  <c r="A3219" i="40"/>
  <c r="A3220" i="40"/>
  <c r="A3221" i="40"/>
  <c r="A3222" i="40"/>
  <c r="A3223" i="40"/>
  <c r="A3224" i="40"/>
  <c r="A3225" i="40"/>
  <c r="A3226" i="40"/>
  <c r="A3227" i="40"/>
  <c r="A3228" i="40"/>
  <c r="A3229" i="40"/>
  <c r="A3230" i="40"/>
  <c r="A3231" i="40"/>
  <c r="A3232" i="40"/>
  <c r="A3233" i="40"/>
  <c r="A3234" i="40"/>
  <c r="A3235" i="40"/>
  <c r="A3236" i="40"/>
  <c r="A3237" i="40"/>
  <c r="A3238" i="40"/>
  <c r="A3239" i="40"/>
  <c r="A3240" i="40"/>
  <c r="A3241" i="40"/>
  <c r="A3242" i="40"/>
  <c r="A3243" i="40"/>
  <c r="A3244" i="40"/>
  <c r="A3245" i="40"/>
  <c r="A3246" i="40"/>
  <c r="A3247" i="40"/>
  <c r="A3248" i="40"/>
  <c r="A3249" i="40"/>
  <c r="A3250" i="40"/>
  <c r="A3251" i="40"/>
  <c r="A3252" i="40"/>
  <c r="A3253" i="40"/>
  <c r="A3254" i="40"/>
  <c r="A3255" i="40"/>
  <c r="A3256" i="40"/>
  <c r="A3257" i="40"/>
  <c r="A3258" i="40"/>
  <c r="A3259" i="40"/>
  <c r="A3260" i="40"/>
  <c r="A3261" i="40"/>
  <c r="A3262" i="40"/>
  <c r="A3263" i="40"/>
  <c r="A3264" i="40"/>
  <c r="A3265" i="40"/>
  <c r="A3266" i="40"/>
  <c r="A3267" i="40"/>
  <c r="A3268" i="40"/>
  <c r="A3269" i="40"/>
  <c r="A3270" i="40"/>
  <c r="A3271" i="40"/>
  <c r="A3272" i="40"/>
  <c r="A3273" i="40"/>
  <c r="A3274" i="40"/>
  <c r="A3275" i="40"/>
  <c r="A3276" i="40"/>
  <c r="A3277" i="40"/>
  <c r="A3278" i="40"/>
  <c r="A3279" i="40"/>
  <c r="A3280" i="40"/>
  <c r="A3281" i="40"/>
  <c r="A3282" i="40"/>
  <c r="A3283" i="40"/>
  <c r="A3284" i="40"/>
  <c r="A3285" i="40"/>
  <c r="A3286" i="40"/>
  <c r="A3287" i="40"/>
  <c r="A3288" i="40"/>
  <c r="A3289" i="40"/>
  <c r="A3290" i="40"/>
  <c r="A3291" i="40"/>
  <c r="A3292" i="40"/>
  <c r="A3293" i="40"/>
  <c r="A3294" i="40"/>
  <c r="A3295" i="40"/>
  <c r="A3296" i="40"/>
  <c r="A3297" i="40"/>
  <c r="A3298" i="40"/>
  <c r="A3299" i="40"/>
  <c r="A3300" i="40"/>
  <c r="A3301" i="40"/>
  <c r="A3302" i="40"/>
  <c r="A3303" i="40"/>
  <c r="A3304" i="40"/>
  <c r="A3305" i="40"/>
  <c r="A3306" i="40"/>
  <c r="A3307" i="40"/>
  <c r="A3308" i="40"/>
  <c r="A3309" i="40"/>
  <c r="A3310" i="40"/>
  <c r="A3311" i="40"/>
  <c r="A3312" i="40"/>
  <c r="A3313" i="40"/>
  <c r="A3314" i="40"/>
  <c r="A3315" i="40"/>
  <c r="A3316" i="40"/>
  <c r="A3317" i="40"/>
  <c r="A3318" i="40"/>
  <c r="A3319" i="40"/>
  <c r="A3320" i="40"/>
  <c r="A3321" i="40"/>
  <c r="A3322" i="40"/>
  <c r="A3323" i="40"/>
  <c r="A3324" i="40"/>
  <c r="A3325" i="40"/>
  <c r="A3326" i="40"/>
  <c r="A3327" i="40"/>
  <c r="A3328" i="40"/>
  <c r="A3329" i="40"/>
  <c r="A3330" i="40"/>
  <c r="A3331" i="40"/>
  <c r="A3332" i="40"/>
  <c r="A3333" i="40"/>
  <c r="A3334" i="40"/>
  <c r="A3335" i="40"/>
  <c r="A3336" i="40"/>
  <c r="A3337" i="40"/>
  <c r="A3338" i="40"/>
  <c r="A3339" i="40"/>
  <c r="A3340" i="40"/>
  <c r="A3341" i="40"/>
  <c r="A3342" i="40"/>
  <c r="A3343" i="40"/>
  <c r="A3344" i="40"/>
  <c r="A3345" i="40"/>
  <c r="A3346" i="40"/>
  <c r="A3347" i="40"/>
  <c r="A3348" i="40"/>
  <c r="A3349" i="40"/>
  <c r="A3350" i="40"/>
  <c r="A3351" i="40"/>
  <c r="A3352" i="40"/>
  <c r="A3353" i="40"/>
  <c r="A3354" i="40"/>
  <c r="A3355" i="40"/>
  <c r="A3356" i="40"/>
  <c r="A3357" i="40"/>
  <c r="A3358" i="40"/>
  <c r="A3359" i="40"/>
  <c r="A3360" i="40"/>
  <c r="A3361" i="40"/>
  <c r="A3362" i="40"/>
  <c r="A3363" i="40"/>
  <c r="A3364" i="40"/>
  <c r="A3365" i="40"/>
  <c r="A3366" i="40"/>
  <c r="A3367" i="40"/>
  <c r="A3368" i="40"/>
  <c r="A3369" i="40"/>
  <c r="A3370" i="40"/>
  <c r="A3371" i="40"/>
  <c r="A3372" i="40"/>
  <c r="A3373" i="40"/>
  <c r="A3374" i="40"/>
  <c r="A3375" i="40"/>
  <c r="A3376" i="40"/>
  <c r="A3377" i="40"/>
  <c r="A3378" i="40"/>
  <c r="A3379" i="40"/>
  <c r="A3380" i="40"/>
  <c r="A3381" i="40"/>
  <c r="A3382" i="40"/>
  <c r="A3383" i="40"/>
  <c r="A3384" i="40"/>
  <c r="A3385" i="40"/>
  <c r="A3386" i="40"/>
  <c r="A3387" i="40"/>
  <c r="A3388" i="40"/>
  <c r="A3389" i="40"/>
  <c r="A3390" i="40"/>
  <c r="A3391" i="40"/>
  <c r="A3392" i="40"/>
  <c r="A3393" i="40"/>
  <c r="A3394" i="40"/>
  <c r="A3395" i="40"/>
  <c r="A3396" i="40"/>
  <c r="A3397" i="40"/>
  <c r="A3398" i="40"/>
  <c r="A3399" i="40"/>
  <c r="A3400" i="40"/>
  <c r="A3401" i="40"/>
  <c r="A3402" i="40"/>
  <c r="A3403" i="40"/>
  <c r="A3404" i="40"/>
  <c r="A3405" i="40"/>
  <c r="A3406" i="40"/>
  <c r="A3407" i="40"/>
  <c r="A3408" i="40"/>
  <c r="A3409" i="40"/>
  <c r="A3410" i="40"/>
  <c r="A3411" i="40"/>
  <c r="A3412" i="40"/>
  <c r="A3413" i="40"/>
  <c r="A3414" i="40"/>
  <c r="A3415" i="40"/>
  <c r="A3416" i="40"/>
  <c r="A3417" i="40"/>
  <c r="A3418" i="40"/>
  <c r="A3419" i="40"/>
  <c r="A3420" i="40"/>
  <c r="A3421" i="40"/>
  <c r="A3422" i="40"/>
  <c r="A3423" i="40"/>
  <c r="A3424" i="40"/>
  <c r="A3425" i="40"/>
  <c r="A3426" i="40"/>
  <c r="A3427" i="40"/>
  <c r="A3428" i="40"/>
  <c r="A3429" i="40"/>
  <c r="A3430" i="40"/>
  <c r="A3431" i="40"/>
  <c r="A3432" i="40"/>
  <c r="A3433" i="40"/>
  <c r="A3434" i="40"/>
  <c r="A3435" i="40"/>
  <c r="A3436" i="40"/>
  <c r="A3437" i="40"/>
  <c r="A3438" i="40"/>
  <c r="A3439" i="40"/>
  <c r="A3440" i="40"/>
  <c r="A3441" i="40"/>
  <c r="A3442" i="40"/>
  <c r="A3443" i="40"/>
  <c r="A3444" i="40"/>
  <c r="A3445" i="40"/>
  <c r="A3446" i="40"/>
  <c r="A3447" i="40"/>
  <c r="A3448" i="40"/>
  <c r="A3449" i="40"/>
  <c r="A3450" i="40"/>
  <c r="A3451" i="40"/>
  <c r="A3452" i="40"/>
  <c r="A3453" i="40"/>
  <c r="A3454" i="40"/>
  <c r="A3455" i="40"/>
  <c r="A3456" i="40"/>
  <c r="A3457" i="40"/>
  <c r="A3458" i="40"/>
  <c r="A3459" i="40"/>
  <c r="A3460" i="40"/>
  <c r="A3461" i="40"/>
  <c r="A3462" i="40"/>
  <c r="A3463" i="40"/>
  <c r="A3464" i="40"/>
  <c r="A3465" i="40"/>
  <c r="A3466" i="40"/>
  <c r="A3467" i="40"/>
  <c r="A3468" i="40"/>
  <c r="A3469" i="40"/>
  <c r="A3470" i="40"/>
  <c r="A3471" i="40"/>
  <c r="A3472" i="40"/>
  <c r="A3473" i="40"/>
  <c r="A3474" i="40"/>
  <c r="A3475" i="40"/>
  <c r="A3476" i="40"/>
  <c r="A3477" i="40"/>
  <c r="A3478" i="40"/>
  <c r="A3479" i="40"/>
  <c r="A3480" i="40"/>
  <c r="A3481" i="40"/>
  <c r="A3482" i="40"/>
  <c r="A3483" i="40"/>
  <c r="A3484" i="40"/>
  <c r="A3485" i="40"/>
  <c r="A3486" i="40"/>
  <c r="A3487" i="40"/>
  <c r="A3488" i="40"/>
  <c r="A3489" i="40"/>
  <c r="A3490" i="40"/>
  <c r="A3491" i="40"/>
  <c r="A3492" i="40"/>
  <c r="A3493" i="40"/>
  <c r="A3494" i="40"/>
  <c r="A3495" i="40"/>
  <c r="A3496" i="40"/>
  <c r="A3497" i="40"/>
  <c r="A3498" i="40"/>
  <c r="A3499" i="40"/>
  <c r="A3500" i="40"/>
  <c r="A3501" i="40"/>
  <c r="A3502" i="40"/>
  <c r="A3503" i="40"/>
  <c r="A3504" i="40"/>
  <c r="A3505" i="40"/>
  <c r="A3506" i="40"/>
  <c r="A3507" i="40"/>
  <c r="A3508" i="40"/>
  <c r="A3509" i="40"/>
  <c r="A3510" i="40"/>
  <c r="A3511" i="40"/>
  <c r="A3512" i="40"/>
  <c r="A3513" i="40"/>
  <c r="A3514" i="40"/>
  <c r="A3515" i="40"/>
  <c r="A3516" i="40"/>
  <c r="A3517" i="40"/>
  <c r="A3518" i="40"/>
  <c r="A3519" i="40"/>
  <c r="A3520" i="40"/>
  <c r="A3521" i="40"/>
  <c r="A3522" i="40"/>
  <c r="A3523" i="40"/>
  <c r="A3524" i="40"/>
  <c r="A3525" i="40"/>
  <c r="A3526" i="40"/>
  <c r="A3527" i="40"/>
  <c r="A3528" i="40"/>
  <c r="A3529" i="40"/>
  <c r="A3530" i="40"/>
  <c r="A3531" i="40"/>
  <c r="A3532" i="40"/>
  <c r="A3533" i="40"/>
  <c r="A3534" i="40"/>
  <c r="A3535" i="40"/>
  <c r="A3536" i="40"/>
  <c r="A3537" i="40"/>
  <c r="A3538" i="40"/>
  <c r="A3539" i="40"/>
  <c r="A3540" i="40"/>
  <c r="A3541" i="40"/>
  <c r="A3542" i="40"/>
  <c r="A3543" i="40"/>
  <c r="A3544" i="40"/>
  <c r="A3545" i="40"/>
  <c r="A3546" i="40"/>
  <c r="A3547" i="40"/>
  <c r="A3548" i="40"/>
  <c r="A3549" i="40"/>
  <c r="A3550" i="40"/>
  <c r="A3551" i="40"/>
  <c r="A3552" i="40"/>
  <c r="A3553" i="40"/>
  <c r="A3554" i="40"/>
  <c r="A3555" i="40"/>
  <c r="A3556" i="40"/>
  <c r="A3557" i="40"/>
  <c r="A3558" i="40"/>
  <c r="A3559" i="40"/>
  <c r="A3560" i="40"/>
  <c r="A3561" i="40"/>
  <c r="A3562" i="40"/>
  <c r="A3563" i="40"/>
  <c r="A3564" i="40"/>
  <c r="A3565" i="40"/>
  <c r="A3566" i="40"/>
  <c r="A3567" i="40"/>
  <c r="A3568" i="40"/>
  <c r="A3569" i="40"/>
  <c r="A3570" i="40"/>
  <c r="A3571" i="40"/>
  <c r="A3572" i="40"/>
  <c r="A3573" i="40"/>
  <c r="A3574" i="40"/>
  <c r="A3575" i="40"/>
  <c r="A3576" i="40"/>
  <c r="A3577" i="40"/>
  <c r="A3578" i="40"/>
  <c r="A3579" i="40"/>
  <c r="A3580" i="40"/>
  <c r="A3581" i="40"/>
  <c r="A3582" i="40"/>
  <c r="A3583" i="40"/>
  <c r="A3584" i="40"/>
  <c r="A3585" i="40"/>
  <c r="A3586" i="40"/>
  <c r="A3587" i="40"/>
  <c r="A3588" i="40"/>
  <c r="A3589" i="40"/>
  <c r="A3590" i="40"/>
  <c r="A3591" i="40"/>
  <c r="A3592" i="40"/>
  <c r="A3593" i="40"/>
  <c r="A3594" i="40"/>
  <c r="A3595" i="40"/>
  <c r="A3596" i="40"/>
  <c r="A3597" i="40"/>
  <c r="A3598" i="40"/>
  <c r="A3599" i="40"/>
  <c r="A3600" i="40"/>
  <c r="A3601" i="40"/>
  <c r="A3602" i="40"/>
  <c r="A3603" i="40"/>
  <c r="A3604" i="40"/>
  <c r="A3605" i="40"/>
  <c r="A3606" i="40"/>
  <c r="A3607" i="40"/>
  <c r="A3608" i="40"/>
  <c r="A3609" i="40"/>
  <c r="A3610" i="40"/>
  <c r="A3611" i="40"/>
  <c r="A3612" i="40"/>
  <c r="A3613" i="40"/>
  <c r="A3614" i="40"/>
  <c r="A3615" i="40"/>
  <c r="A3616" i="40"/>
  <c r="A3617" i="40"/>
  <c r="A3618" i="40"/>
  <c r="A3619" i="40"/>
  <c r="A3620" i="40"/>
  <c r="A3621" i="40"/>
  <c r="A3622" i="40"/>
  <c r="A3623" i="40"/>
  <c r="A3624" i="40"/>
  <c r="A3625" i="40"/>
  <c r="A3626" i="40"/>
  <c r="A3627" i="40"/>
  <c r="A3628" i="40"/>
  <c r="A3629" i="40"/>
  <c r="A3630" i="40"/>
  <c r="A3631" i="40"/>
  <c r="A3632" i="40"/>
  <c r="A3633" i="40"/>
  <c r="A3634" i="40"/>
  <c r="A3635" i="40"/>
  <c r="A3636" i="40"/>
  <c r="A3637" i="40"/>
  <c r="A3638" i="40"/>
  <c r="A3639" i="40"/>
  <c r="A3640" i="40"/>
  <c r="A3641" i="40"/>
  <c r="A3642" i="40"/>
  <c r="A3643" i="40"/>
  <c r="A3644" i="40"/>
  <c r="A3645" i="40"/>
  <c r="A3646" i="40"/>
  <c r="A3647" i="40"/>
  <c r="A3648" i="40"/>
  <c r="A3649" i="40"/>
  <c r="A3650" i="40"/>
  <c r="A3651" i="40"/>
  <c r="A3652" i="40"/>
  <c r="A3653" i="40"/>
  <c r="A3654" i="40"/>
  <c r="A3655" i="40"/>
  <c r="A3656" i="40"/>
  <c r="A3657" i="40"/>
  <c r="A3658" i="40"/>
  <c r="A3659" i="40"/>
  <c r="A3660" i="40"/>
  <c r="A3661" i="40"/>
  <c r="A3662" i="40"/>
  <c r="A3663" i="40"/>
  <c r="A3664" i="40"/>
  <c r="A3665" i="40"/>
  <c r="A3666" i="40"/>
  <c r="A3667" i="40"/>
  <c r="A3668" i="40"/>
  <c r="A3669" i="40"/>
  <c r="A3670" i="40"/>
  <c r="A3671" i="40"/>
  <c r="A3672" i="40"/>
  <c r="A3673" i="40"/>
  <c r="A3674" i="40"/>
  <c r="A3675" i="40"/>
  <c r="A3676" i="40"/>
  <c r="A3677" i="40"/>
  <c r="A3678" i="40"/>
  <c r="A3679" i="40"/>
  <c r="A3680" i="40"/>
  <c r="A3681" i="40"/>
  <c r="A3682" i="40"/>
  <c r="A3683" i="40"/>
  <c r="A3684" i="40"/>
  <c r="A3685" i="40"/>
  <c r="A3686" i="40"/>
  <c r="A3687" i="40"/>
  <c r="A3688" i="40"/>
  <c r="A3689" i="40"/>
  <c r="A3690" i="40"/>
  <c r="A3691" i="40"/>
  <c r="A3692" i="40"/>
  <c r="A3693" i="40"/>
  <c r="A3694" i="40"/>
  <c r="A3695" i="40"/>
  <c r="A3696" i="40"/>
  <c r="A3697" i="40"/>
  <c r="A3698" i="40"/>
  <c r="A3699" i="40"/>
  <c r="A3700" i="40"/>
  <c r="A3701" i="40"/>
  <c r="A3702" i="40"/>
  <c r="A3703" i="40"/>
  <c r="A3704" i="40"/>
  <c r="A3705" i="40"/>
  <c r="A3706" i="40"/>
  <c r="A3707" i="40"/>
  <c r="A3708" i="40"/>
  <c r="A3709" i="40"/>
  <c r="A3710" i="40"/>
  <c r="A3711" i="40"/>
  <c r="A3712" i="40"/>
  <c r="A3713" i="40"/>
  <c r="A3714" i="40"/>
  <c r="A3715" i="40"/>
  <c r="A3716" i="40"/>
  <c r="A3717" i="40"/>
  <c r="A3718" i="40"/>
  <c r="A3719" i="40"/>
  <c r="A3720" i="40"/>
  <c r="A3721" i="40"/>
  <c r="A3722" i="40"/>
  <c r="A3723" i="40"/>
  <c r="A3724" i="40"/>
  <c r="A3725" i="40"/>
  <c r="A3726" i="40"/>
  <c r="A3727" i="40"/>
  <c r="A3728" i="40"/>
  <c r="A3729" i="40"/>
  <c r="A3730" i="40"/>
  <c r="A3731" i="40"/>
  <c r="A3732" i="40"/>
  <c r="A3733" i="40"/>
  <c r="A3734" i="40"/>
  <c r="A3735" i="40"/>
  <c r="A3736" i="40"/>
  <c r="A3737" i="40"/>
  <c r="A3738" i="40"/>
  <c r="A3739" i="40"/>
  <c r="A3740" i="40"/>
  <c r="A3741" i="40"/>
  <c r="A3742" i="40"/>
  <c r="A3743" i="40"/>
  <c r="A3744" i="40"/>
  <c r="A3745" i="40"/>
  <c r="A3746" i="40"/>
  <c r="A3747" i="40"/>
  <c r="A3748" i="40"/>
  <c r="A3749" i="40"/>
  <c r="A3750" i="40"/>
  <c r="A3751" i="40"/>
  <c r="A3752" i="40"/>
  <c r="A3753" i="40"/>
  <c r="A3754" i="40"/>
  <c r="A3755" i="40"/>
  <c r="A3756" i="40"/>
  <c r="A3757" i="40"/>
  <c r="A3758" i="40"/>
  <c r="A3759" i="40"/>
  <c r="A3760" i="40"/>
  <c r="A3761" i="40"/>
  <c r="A3762" i="40"/>
  <c r="A3763" i="40"/>
  <c r="A3764" i="40"/>
  <c r="A3765" i="40"/>
  <c r="A3766" i="40"/>
  <c r="A3767" i="40"/>
  <c r="A3768" i="40"/>
  <c r="A3769" i="40"/>
  <c r="A3770" i="40"/>
  <c r="A3771" i="40"/>
  <c r="A3772" i="40"/>
  <c r="A3773" i="40"/>
  <c r="A3774" i="40"/>
  <c r="A3775" i="40"/>
  <c r="A3776" i="40"/>
  <c r="A3777" i="40"/>
  <c r="A3778" i="40"/>
  <c r="A3779" i="40"/>
  <c r="A3780" i="40"/>
  <c r="A3781" i="40"/>
  <c r="A3782" i="40"/>
  <c r="A3783" i="40"/>
  <c r="A3784" i="40"/>
  <c r="A3785" i="40"/>
  <c r="A3786" i="40"/>
  <c r="A3787" i="40"/>
  <c r="A3788" i="40"/>
  <c r="A3789" i="40"/>
  <c r="A3790" i="40"/>
  <c r="A3791" i="40"/>
  <c r="A3792" i="40"/>
  <c r="A3793" i="40"/>
  <c r="A3794" i="40"/>
  <c r="A3795" i="40"/>
  <c r="A3796" i="40"/>
  <c r="A3797" i="40"/>
  <c r="A3798" i="40"/>
  <c r="A3799" i="40"/>
  <c r="A3800" i="40"/>
  <c r="A3801" i="40"/>
  <c r="A3802" i="40"/>
  <c r="A3803" i="40"/>
  <c r="A3804" i="40"/>
  <c r="A3805" i="40"/>
  <c r="A3806" i="40"/>
  <c r="A3807" i="40"/>
  <c r="A3808" i="40"/>
  <c r="A3809" i="40"/>
  <c r="A3810" i="40"/>
  <c r="A3811" i="40"/>
  <c r="A3812" i="40"/>
  <c r="A3813" i="40"/>
  <c r="A3814" i="40"/>
  <c r="A3815" i="40"/>
  <c r="A3816" i="40"/>
  <c r="A3817" i="40"/>
  <c r="A3818" i="40"/>
  <c r="A3819" i="40"/>
  <c r="A3820" i="40"/>
  <c r="A3821" i="40"/>
  <c r="A3822" i="40"/>
  <c r="A3823" i="40"/>
  <c r="A3824" i="40"/>
  <c r="A3825" i="40"/>
  <c r="A3826" i="40"/>
  <c r="A3827" i="40"/>
  <c r="A3828" i="40"/>
  <c r="A3829" i="40"/>
  <c r="A3830" i="40"/>
  <c r="A3831" i="40"/>
  <c r="A3832" i="40"/>
  <c r="A3833" i="40"/>
  <c r="A3834" i="40"/>
  <c r="A3835" i="40"/>
  <c r="A3836" i="40"/>
  <c r="A3837" i="40"/>
  <c r="A3838" i="40"/>
  <c r="A3839" i="40"/>
  <c r="A3840" i="40"/>
  <c r="A3841" i="40"/>
  <c r="A3842" i="40"/>
  <c r="A3843" i="40"/>
  <c r="A3844" i="40"/>
  <c r="A3845" i="40"/>
  <c r="A3846" i="40"/>
  <c r="A3847" i="40"/>
  <c r="A3848" i="40"/>
  <c r="A3849" i="40"/>
  <c r="A3850" i="40"/>
  <c r="A3851" i="40"/>
  <c r="A3852" i="40"/>
  <c r="A3853" i="40"/>
  <c r="A3854" i="40"/>
  <c r="A3855" i="40"/>
  <c r="A3856" i="40"/>
  <c r="A3857" i="40"/>
  <c r="A3858" i="40"/>
  <c r="A3859" i="40"/>
  <c r="A3860" i="40"/>
  <c r="A3861" i="40"/>
  <c r="A3862" i="40"/>
  <c r="A3863" i="40"/>
  <c r="A3864" i="40"/>
  <c r="A3865" i="40"/>
  <c r="A3866" i="40"/>
  <c r="A3867" i="40"/>
  <c r="A3868" i="40"/>
  <c r="A3869" i="40"/>
  <c r="A3870" i="40"/>
  <c r="A3871" i="40"/>
  <c r="A3872" i="40"/>
  <c r="A3873" i="40"/>
  <c r="A3874" i="40"/>
  <c r="A3875" i="40"/>
  <c r="A3876" i="40"/>
  <c r="A3877" i="40"/>
  <c r="A3878" i="40"/>
  <c r="A3879" i="40"/>
  <c r="A3880" i="40"/>
  <c r="A3881" i="40"/>
  <c r="A3882" i="40"/>
  <c r="A3883" i="40"/>
  <c r="A3884" i="40"/>
  <c r="A3885" i="40"/>
  <c r="A3886" i="40"/>
  <c r="A3887" i="40"/>
  <c r="A3888" i="40"/>
  <c r="A3889" i="40"/>
  <c r="A3890" i="40"/>
  <c r="A3891" i="40"/>
  <c r="A3892" i="40"/>
  <c r="A3893" i="40"/>
  <c r="A3894" i="40"/>
  <c r="A3895" i="40"/>
  <c r="A3896" i="40"/>
  <c r="A3897" i="40"/>
  <c r="A3898" i="40"/>
  <c r="A3899" i="40"/>
  <c r="A3900" i="40"/>
  <c r="A3901" i="40"/>
  <c r="A3902" i="40"/>
  <c r="A3903" i="40"/>
  <c r="A3904" i="40"/>
  <c r="A3905" i="40"/>
  <c r="A3906" i="40"/>
  <c r="A3907" i="40"/>
  <c r="A3908" i="40"/>
  <c r="A3909" i="40"/>
  <c r="A3910" i="40"/>
  <c r="A3911" i="40"/>
  <c r="A3912" i="40"/>
  <c r="A3913" i="40"/>
  <c r="A3914" i="40"/>
  <c r="A3915" i="40"/>
  <c r="A3916" i="40"/>
  <c r="A3917" i="40"/>
  <c r="A3918" i="40"/>
  <c r="A3919" i="40"/>
  <c r="A3920" i="40"/>
  <c r="A3921" i="40"/>
  <c r="A3922" i="40"/>
  <c r="A3923" i="40"/>
  <c r="A3924" i="40"/>
  <c r="A3925" i="40"/>
  <c r="A3926" i="40"/>
  <c r="A3927" i="40"/>
  <c r="A3928" i="40"/>
  <c r="A3929" i="40"/>
  <c r="A3930" i="40"/>
  <c r="A3931" i="40"/>
  <c r="A3932" i="40"/>
  <c r="A3933" i="40"/>
  <c r="A3934" i="40"/>
  <c r="A3935" i="40"/>
  <c r="A3936" i="40"/>
  <c r="A3937" i="40"/>
  <c r="A3938" i="40"/>
  <c r="A3939" i="40"/>
  <c r="A3940" i="40"/>
  <c r="A3941" i="40"/>
  <c r="A3942" i="40"/>
  <c r="A3943" i="40"/>
  <c r="A3944" i="40"/>
  <c r="A3945" i="40"/>
  <c r="A3946" i="40"/>
  <c r="A3947" i="40"/>
  <c r="A3948" i="40"/>
  <c r="A3949" i="40"/>
  <c r="A3950" i="40"/>
  <c r="A3951" i="40"/>
  <c r="A3952" i="40"/>
  <c r="A3953" i="40"/>
  <c r="A3954" i="40"/>
  <c r="A3955" i="40"/>
  <c r="A3956" i="40"/>
  <c r="A3957" i="40"/>
  <c r="A3958" i="40"/>
  <c r="A3959" i="40"/>
  <c r="A3960" i="40"/>
  <c r="A3961" i="40"/>
  <c r="A3962" i="40"/>
  <c r="A3963" i="40"/>
  <c r="A3964" i="40"/>
  <c r="A3965" i="40"/>
  <c r="A3966" i="40"/>
  <c r="A3967" i="40"/>
  <c r="A3968" i="40"/>
  <c r="A3969" i="40"/>
  <c r="A3970" i="40"/>
  <c r="A3971" i="40"/>
  <c r="A3972" i="40"/>
  <c r="A3973" i="40"/>
  <c r="A3974" i="40"/>
  <c r="A3975" i="40"/>
  <c r="A3976" i="40"/>
  <c r="A3977" i="40"/>
  <c r="A3978" i="40"/>
  <c r="A3979" i="40"/>
  <c r="A3980" i="40"/>
  <c r="A3981" i="40"/>
  <c r="A3982" i="40"/>
  <c r="A3983" i="40"/>
  <c r="A3984" i="40"/>
  <c r="A3985" i="40"/>
  <c r="A3986" i="40"/>
  <c r="A3987" i="40"/>
  <c r="A3988" i="40"/>
  <c r="A3989" i="40"/>
  <c r="A3990" i="40"/>
  <c r="A3991" i="40"/>
  <c r="A3992" i="40"/>
  <c r="A3993" i="40"/>
  <c r="A3994" i="40"/>
  <c r="A3995" i="40"/>
  <c r="A3996" i="40"/>
  <c r="A3997" i="40"/>
  <c r="A3998" i="40"/>
  <c r="A3999" i="40"/>
  <c r="A4000" i="40"/>
  <c r="A4001" i="40"/>
  <c r="A4002" i="40"/>
  <c r="A4003" i="40"/>
  <c r="A4004" i="40"/>
  <c r="A4005" i="40"/>
  <c r="A4006" i="40"/>
  <c r="A4007" i="40"/>
  <c r="A4008" i="40"/>
  <c r="A4009" i="40"/>
  <c r="A4010" i="40"/>
  <c r="A4011" i="40"/>
  <c r="A4012" i="40"/>
  <c r="A4013" i="40"/>
  <c r="A4014" i="40"/>
  <c r="A4015" i="40"/>
  <c r="A4016" i="40"/>
  <c r="A4017" i="40"/>
  <c r="A4018" i="40"/>
  <c r="A4019" i="40"/>
  <c r="A4020" i="40"/>
  <c r="A4021" i="40"/>
  <c r="A4022" i="40"/>
  <c r="A4023" i="40"/>
  <c r="A4024" i="40"/>
  <c r="A4025" i="40"/>
  <c r="A4026" i="40"/>
  <c r="A4027" i="40"/>
  <c r="A4028" i="40"/>
  <c r="A4029" i="40"/>
  <c r="A4030" i="40"/>
  <c r="A4031" i="40"/>
  <c r="A4032" i="40"/>
  <c r="A4033" i="40"/>
  <c r="A4034" i="40"/>
  <c r="A4035" i="40"/>
  <c r="A4036" i="40"/>
  <c r="A4037" i="40"/>
  <c r="A4038" i="40"/>
  <c r="A4039" i="40"/>
  <c r="A4040" i="40"/>
  <c r="A4041" i="40"/>
  <c r="A4042" i="40"/>
  <c r="A4043" i="40"/>
  <c r="A4044" i="40"/>
  <c r="A4045" i="40"/>
  <c r="A4046" i="40"/>
  <c r="A4047" i="40"/>
  <c r="A4048" i="40"/>
  <c r="A4049" i="40"/>
  <c r="A4050" i="40"/>
  <c r="A4051" i="40"/>
  <c r="A4052" i="40"/>
  <c r="A4053" i="40"/>
  <c r="A4054" i="40"/>
  <c r="A4055" i="40"/>
  <c r="A4056" i="40"/>
  <c r="A4057" i="40"/>
  <c r="A4058" i="40"/>
  <c r="A4059" i="40"/>
  <c r="A4060" i="40"/>
  <c r="A4061" i="40"/>
  <c r="A4062" i="40"/>
  <c r="A4063" i="40"/>
  <c r="A4064" i="40"/>
  <c r="A4065" i="40"/>
  <c r="A4066" i="40"/>
  <c r="A4067" i="40"/>
  <c r="A4068" i="40"/>
  <c r="A4069" i="40"/>
  <c r="A4070" i="40"/>
  <c r="A4071" i="40"/>
  <c r="A4072" i="40"/>
  <c r="A4073" i="40"/>
  <c r="A4074" i="40"/>
  <c r="A4075" i="40"/>
  <c r="A4076" i="40"/>
  <c r="A4077" i="40"/>
  <c r="A4078" i="40"/>
  <c r="A4079" i="40"/>
  <c r="A4080" i="40"/>
  <c r="A4081" i="40"/>
  <c r="A4082" i="40"/>
  <c r="A4083" i="40"/>
  <c r="A4084" i="40"/>
  <c r="A4085" i="40"/>
  <c r="A4086" i="40"/>
  <c r="A4087" i="40"/>
  <c r="A4088" i="40"/>
  <c r="A4089" i="40"/>
  <c r="A4090" i="40"/>
  <c r="A4091" i="40"/>
  <c r="A4092" i="40"/>
  <c r="A4093" i="40"/>
  <c r="A4094" i="40"/>
  <c r="A4095" i="40"/>
  <c r="A4096" i="40"/>
  <c r="A4097" i="40"/>
  <c r="A4098" i="40"/>
  <c r="A4099" i="40"/>
  <c r="A4100" i="40"/>
  <c r="A4101" i="40"/>
  <c r="A4102" i="40"/>
  <c r="A4103" i="40"/>
  <c r="A4104" i="40"/>
  <c r="A4105" i="40"/>
  <c r="A4106" i="40"/>
  <c r="A4107" i="40"/>
  <c r="A4108" i="40"/>
  <c r="A4109" i="40"/>
  <c r="A4110" i="40"/>
  <c r="A4111" i="40"/>
  <c r="A4112" i="40"/>
  <c r="A4113" i="40"/>
  <c r="A4114" i="40"/>
  <c r="A4115" i="40"/>
  <c r="A4116" i="40"/>
  <c r="A4117" i="40"/>
  <c r="A4118" i="40"/>
  <c r="A4119" i="40"/>
  <c r="A4120" i="40"/>
  <c r="A4121" i="40"/>
  <c r="A4122" i="40"/>
  <c r="A4123" i="40"/>
  <c r="A4124" i="40"/>
  <c r="A4125" i="40"/>
  <c r="A4126" i="40"/>
  <c r="A4127" i="40"/>
  <c r="A4128" i="40"/>
  <c r="A4129" i="40"/>
  <c r="A4130" i="40"/>
  <c r="A4131" i="40"/>
  <c r="A4132" i="40"/>
  <c r="A4133" i="40"/>
  <c r="A4134" i="40"/>
  <c r="A4135" i="40"/>
  <c r="A4136" i="40"/>
  <c r="A4137" i="40"/>
  <c r="A4138" i="40"/>
  <c r="A4139" i="40"/>
  <c r="A4140" i="40"/>
  <c r="A4141" i="40"/>
  <c r="A4142" i="40"/>
  <c r="A4143" i="40"/>
  <c r="A4144" i="40"/>
  <c r="A4145" i="40"/>
  <c r="A4146" i="40"/>
  <c r="A4147" i="40"/>
  <c r="A4148" i="40"/>
  <c r="A4149" i="40"/>
  <c r="A4150" i="40"/>
  <c r="A4151" i="40"/>
  <c r="A4152" i="40"/>
  <c r="A4153" i="40"/>
  <c r="A4154" i="40"/>
  <c r="A4155" i="40"/>
  <c r="A4156" i="40"/>
  <c r="A4157" i="40"/>
  <c r="A4158" i="40"/>
  <c r="A4159" i="40"/>
  <c r="A4160" i="40"/>
  <c r="A4161" i="40"/>
  <c r="A4162" i="40"/>
  <c r="A4163" i="40"/>
  <c r="A4164" i="40"/>
  <c r="A4165" i="40"/>
  <c r="A4166" i="40"/>
  <c r="A4167" i="40"/>
  <c r="A4168" i="40"/>
  <c r="A4169" i="40"/>
  <c r="A4170" i="40"/>
  <c r="A4171" i="40"/>
  <c r="A4172" i="40"/>
  <c r="A4173" i="40"/>
  <c r="A4174" i="40"/>
  <c r="A4175" i="40"/>
  <c r="A4176" i="40"/>
  <c r="A4177" i="40"/>
  <c r="A4178" i="40"/>
  <c r="A4179" i="40"/>
  <c r="A4180" i="40"/>
  <c r="A4181" i="40"/>
  <c r="A4182" i="40"/>
  <c r="A4183" i="40"/>
  <c r="A4184" i="40"/>
  <c r="A4185" i="40"/>
  <c r="A4186" i="40"/>
  <c r="A4187" i="40"/>
  <c r="A4188" i="40"/>
  <c r="A4189" i="40"/>
  <c r="A4190" i="40"/>
  <c r="A4191" i="40"/>
  <c r="A4192" i="40"/>
  <c r="A4193" i="40"/>
  <c r="A4194" i="40"/>
  <c r="A4195" i="40"/>
  <c r="A4196" i="40"/>
  <c r="A4197" i="40"/>
  <c r="A4198" i="40"/>
  <c r="A4199" i="40"/>
  <c r="A4200" i="40"/>
  <c r="A4201" i="40"/>
  <c r="A4202" i="40"/>
  <c r="A4203" i="40"/>
  <c r="A4204" i="40"/>
  <c r="A4205" i="40"/>
  <c r="A4206" i="40"/>
  <c r="A4207" i="40"/>
  <c r="A4208" i="40"/>
  <c r="A4209" i="40"/>
  <c r="A4210" i="40"/>
  <c r="A4211" i="40"/>
  <c r="A4212" i="40"/>
  <c r="A4213" i="40"/>
  <c r="A4214" i="40"/>
  <c r="A4215" i="40"/>
  <c r="A4216" i="40"/>
  <c r="A4217" i="40"/>
  <c r="A4218" i="40"/>
  <c r="A4219" i="40"/>
  <c r="A4220" i="40"/>
  <c r="A4221" i="40"/>
  <c r="A4222" i="40"/>
  <c r="A4223" i="40"/>
  <c r="A4224" i="40"/>
  <c r="A4225" i="40"/>
  <c r="A4226" i="40"/>
  <c r="A4227" i="40"/>
  <c r="A4228" i="40"/>
  <c r="A4229" i="40"/>
  <c r="A4230" i="40"/>
  <c r="A4231" i="40"/>
  <c r="A4232" i="40"/>
  <c r="A4233" i="40"/>
  <c r="A4234" i="40"/>
  <c r="A4235" i="40"/>
  <c r="A4236" i="40"/>
  <c r="A4237" i="40"/>
  <c r="A4238" i="40"/>
  <c r="A4239" i="40"/>
  <c r="A4240" i="40"/>
  <c r="A4241" i="40"/>
  <c r="A4242" i="40"/>
  <c r="A4243" i="40"/>
  <c r="A4244" i="40"/>
  <c r="A4245" i="40"/>
  <c r="A4246" i="40"/>
  <c r="A4247" i="40"/>
  <c r="A4248" i="40"/>
  <c r="A4249" i="40"/>
  <c r="A4250" i="40"/>
  <c r="A4251" i="40"/>
  <c r="A4252" i="40"/>
  <c r="A4253" i="40"/>
  <c r="A4254" i="40"/>
  <c r="A4255" i="40"/>
  <c r="A4256" i="40"/>
  <c r="A4257" i="40"/>
  <c r="A4258" i="40"/>
  <c r="A4259" i="40"/>
  <c r="A4260" i="40"/>
  <c r="A4261" i="40"/>
  <c r="A4262" i="40"/>
  <c r="A4263" i="40"/>
  <c r="A4264" i="40"/>
  <c r="A4265" i="40"/>
  <c r="A4266" i="40"/>
  <c r="A4267" i="40"/>
  <c r="A4268" i="40"/>
  <c r="A4269" i="40"/>
  <c r="A4270" i="40"/>
  <c r="A4271" i="40"/>
  <c r="A4272" i="40"/>
  <c r="A4273" i="40"/>
  <c r="A4274" i="40"/>
  <c r="A4275" i="40"/>
  <c r="A4276" i="40"/>
  <c r="A4277" i="40"/>
  <c r="A4278" i="40"/>
  <c r="A4279" i="40"/>
  <c r="A4280" i="40"/>
  <c r="A4281" i="40"/>
  <c r="A4282" i="40"/>
  <c r="A4283" i="40"/>
  <c r="A4284" i="40"/>
  <c r="A4285" i="40"/>
  <c r="A4286" i="40"/>
  <c r="A4287" i="40"/>
  <c r="A4288" i="40"/>
  <c r="A4289" i="40"/>
  <c r="A4290" i="40"/>
  <c r="A4291" i="40"/>
  <c r="A4292" i="40"/>
  <c r="A4293" i="40"/>
  <c r="A4294" i="40"/>
  <c r="A4295" i="40"/>
  <c r="A4296" i="40"/>
  <c r="A4297" i="40"/>
  <c r="A4298" i="40"/>
  <c r="A4299" i="40"/>
  <c r="A4300" i="40"/>
  <c r="A4301" i="40"/>
  <c r="A4302" i="40"/>
  <c r="A4303" i="40"/>
  <c r="A4304" i="40"/>
  <c r="A4305" i="40"/>
  <c r="A4306" i="40"/>
  <c r="A4307" i="40"/>
  <c r="A4308" i="40"/>
  <c r="A4309" i="40"/>
  <c r="A4310" i="40"/>
  <c r="A4311" i="40"/>
  <c r="A4312" i="40"/>
  <c r="A4313" i="40"/>
  <c r="A4314" i="40"/>
  <c r="A4315" i="40"/>
  <c r="A4316" i="40"/>
  <c r="A4317" i="40"/>
  <c r="A4318" i="40"/>
  <c r="A4319" i="40"/>
  <c r="A4320" i="40"/>
  <c r="A4321" i="40"/>
  <c r="A4322" i="40"/>
  <c r="A4323" i="40"/>
  <c r="A4324" i="40"/>
  <c r="A4325" i="40"/>
  <c r="A4326" i="40"/>
  <c r="A4327" i="40"/>
  <c r="A4328" i="40"/>
  <c r="A4329" i="40"/>
  <c r="A4330" i="40"/>
  <c r="A4331" i="40"/>
  <c r="A4332" i="40"/>
  <c r="A4333" i="40"/>
  <c r="A4334" i="40"/>
  <c r="A4335" i="40"/>
  <c r="A4336" i="40"/>
  <c r="A4337" i="40"/>
  <c r="A4338" i="40"/>
  <c r="A4339" i="40"/>
  <c r="A4340" i="40"/>
  <c r="A4341" i="40"/>
  <c r="A4342" i="40"/>
  <c r="A4343" i="40"/>
  <c r="A4344" i="40"/>
  <c r="A4345" i="40"/>
  <c r="A4346" i="40"/>
  <c r="A4347" i="40"/>
  <c r="A4348" i="40"/>
  <c r="A4349" i="40"/>
  <c r="A4350" i="40"/>
  <c r="A4351" i="40"/>
  <c r="A4352" i="40"/>
  <c r="A4353" i="40"/>
  <c r="A4354" i="40"/>
  <c r="A4355" i="40"/>
  <c r="A4356" i="40"/>
  <c r="A4357" i="40"/>
  <c r="A4358" i="40"/>
  <c r="A4359" i="40"/>
  <c r="A4360" i="40"/>
  <c r="A4361" i="40"/>
  <c r="A4362" i="40"/>
  <c r="A4363" i="40"/>
  <c r="A4364" i="40"/>
  <c r="A4365" i="40"/>
  <c r="A4366" i="40"/>
  <c r="A4367" i="40"/>
  <c r="A4368" i="40"/>
  <c r="A4369" i="40"/>
  <c r="A4370" i="40"/>
  <c r="A4371" i="40"/>
  <c r="A4372" i="40"/>
  <c r="A4373" i="40"/>
  <c r="A4374" i="40"/>
  <c r="A4375" i="40"/>
  <c r="A4376" i="40"/>
  <c r="A4377" i="40"/>
  <c r="A4378" i="40"/>
  <c r="A4379" i="40"/>
  <c r="A4380" i="40"/>
  <c r="A4381" i="40"/>
  <c r="A4382" i="40"/>
  <c r="A4383" i="40"/>
  <c r="A4384" i="40"/>
  <c r="A4385" i="40"/>
  <c r="A4386" i="40"/>
  <c r="A4387" i="40"/>
  <c r="A4388" i="40"/>
  <c r="A4389" i="40"/>
  <c r="A4390" i="40"/>
  <c r="A4391" i="40"/>
  <c r="A4392" i="40"/>
  <c r="A4393" i="40"/>
  <c r="A4394" i="40"/>
  <c r="A4395" i="40"/>
  <c r="A4396" i="40"/>
  <c r="A4397" i="40"/>
  <c r="A4398" i="40"/>
  <c r="A4399" i="40"/>
  <c r="A4400" i="40"/>
  <c r="A4401" i="40"/>
  <c r="A4402" i="40"/>
  <c r="A4403" i="40"/>
  <c r="A4404" i="40"/>
  <c r="A4405" i="40"/>
  <c r="A4406" i="40"/>
  <c r="A4407" i="40"/>
  <c r="A4408" i="40"/>
  <c r="A4409" i="40"/>
  <c r="A4410" i="40"/>
  <c r="A4411" i="40"/>
  <c r="A4412" i="40"/>
  <c r="A4413" i="40"/>
  <c r="A4414" i="40"/>
  <c r="A4415" i="40"/>
  <c r="A4416" i="40"/>
  <c r="A4417" i="40"/>
  <c r="A4418" i="40"/>
  <c r="A4419" i="40"/>
  <c r="A4420" i="40"/>
  <c r="A4421" i="40"/>
  <c r="A4422" i="40"/>
  <c r="A4423" i="40"/>
  <c r="A4424" i="40"/>
  <c r="A4425" i="40"/>
  <c r="A4426" i="40"/>
  <c r="A4427" i="40"/>
  <c r="A4428" i="40"/>
  <c r="A4429" i="40"/>
  <c r="A4430" i="40"/>
  <c r="A4431" i="40"/>
  <c r="A4432" i="40"/>
  <c r="A4433" i="40"/>
  <c r="A4434" i="40"/>
  <c r="A4435" i="40"/>
  <c r="A4436" i="40"/>
  <c r="A4437" i="40"/>
  <c r="A4438" i="40"/>
  <c r="A4439" i="40"/>
  <c r="A4440" i="40"/>
  <c r="A4441" i="40"/>
  <c r="A4442" i="40"/>
  <c r="A4443" i="40"/>
  <c r="A4444" i="40"/>
  <c r="A4445" i="40"/>
  <c r="A4446" i="40"/>
  <c r="A4447" i="40"/>
  <c r="A4448" i="40"/>
  <c r="A4449" i="40"/>
  <c r="A4450" i="40"/>
  <c r="A4451" i="40"/>
  <c r="A4452" i="40"/>
  <c r="A4453" i="40"/>
  <c r="A4454" i="40"/>
  <c r="A4455" i="40"/>
  <c r="A4456" i="40"/>
  <c r="A4457" i="40"/>
  <c r="A4458" i="40"/>
  <c r="A4459" i="40"/>
  <c r="A4460" i="40"/>
  <c r="A4461" i="40"/>
  <c r="A4462" i="40"/>
  <c r="A4463" i="40"/>
  <c r="A4464" i="40"/>
  <c r="A4465" i="40"/>
  <c r="A4466" i="40"/>
  <c r="A4467" i="40"/>
  <c r="A4468" i="40"/>
  <c r="A4469" i="40"/>
  <c r="A4470" i="40"/>
  <c r="A4471" i="40"/>
  <c r="A4472" i="40"/>
  <c r="A4473" i="40"/>
  <c r="A4474" i="40"/>
  <c r="A4475" i="40"/>
  <c r="A4476" i="40"/>
  <c r="A4477" i="40"/>
  <c r="A4478" i="40"/>
  <c r="A4479" i="40"/>
  <c r="A4480" i="40"/>
  <c r="A4481" i="40"/>
  <c r="A4482" i="40"/>
  <c r="A4483" i="40"/>
  <c r="A4484" i="40"/>
  <c r="A4485" i="40"/>
  <c r="A4486" i="40"/>
  <c r="A4487" i="40"/>
  <c r="A4488" i="40"/>
  <c r="A4489" i="40"/>
  <c r="A4490" i="40"/>
  <c r="A4491" i="40"/>
  <c r="A4492" i="40"/>
  <c r="A4493" i="40"/>
  <c r="A4494" i="40"/>
  <c r="A4495" i="40"/>
  <c r="A4496" i="40"/>
  <c r="A4497" i="40"/>
  <c r="A4498" i="40"/>
  <c r="A4499" i="40"/>
  <c r="A4500" i="40"/>
  <c r="A4501" i="40"/>
  <c r="A4502" i="40"/>
  <c r="A4503" i="40"/>
  <c r="A4504" i="40"/>
  <c r="A4505" i="40"/>
  <c r="A4506" i="40"/>
  <c r="A4507" i="40"/>
  <c r="A4508" i="40"/>
  <c r="A4509" i="40"/>
  <c r="A4510" i="40"/>
  <c r="A4511" i="40"/>
  <c r="A4512" i="40"/>
  <c r="A4513" i="40"/>
  <c r="A4514" i="40"/>
  <c r="A4515" i="40"/>
  <c r="A4516" i="40"/>
  <c r="A4517" i="40"/>
  <c r="A4518" i="40"/>
  <c r="A4519" i="40"/>
  <c r="A4520" i="40"/>
  <c r="A4521" i="40"/>
  <c r="A4522" i="40"/>
  <c r="A4523" i="40"/>
  <c r="A4524" i="40"/>
  <c r="A4525" i="40"/>
  <c r="A4526" i="40"/>
  <c r="A4527" i="40"/>
  <c r="A4528" i="40"/>
  <c r="A4529" i="40"/>
  <c r="A4530" i="40"/>
  <c r="A4531" i="40"/>
  <c r="A4532" i="40"/>
  <c r="A4533" i="40"/>
  <c r="A4534" i="40"/>
  <c r="A4535" i="40"/>
  <c r="A4536" i="40"/>
  <c r="A4537" i="40"/>
  <c r="A4538" i="40"/>
  <c r="A4539" i="40"/>
  <c r="A4540" i="40"/>
  <c r="A4541" i="40"/>
  <c r="A4542" i="40"/>
  <c r="A4543" i="40"/>
  <c r="A4544" i="40"/>
  <c r="A4545" i="40"/>
  <c r="A4546" i="40"/>
  <c r="A4547" i="40"/>
  <c r="A4548" i="40"/>
  <c r="A4549" i="40"/>
  <c r="A4550" i="40"/>
  <c r="A4551" i="40"/>
  <c r="A4552" i="40"/>
  <c r="A4553" i="40"/>
  <c r="A4554" i="40"/>
  <c r="A4555" i="40"/>
  <c r="A4556" i="40"/>
  <c r="A4557" i="40"/>
  <c r="A4558" i="40"/>
  <c r="A4559" i="40"/>
  <c r="A4560" i="40"/>
  <c r="A4561" i="40"/>
  <c r="A4562" i="40"/>
  <c r="A4563" i="40"/>
  <c r="A4564" i="40"/>
  <c r="A4565" i="40"/>
  <c r="A4566" i="40"/>
  <c r="A4567" i="40"/>
  <c r="A4568" i="40"/>
  <c r="A4569" i="40"/>
  <c r="A4570" i="40"/>
  <c r="A4571" i="40"/>
  <c r="A4572" i="40"/>
  <c r="A4573" i="40"/>
  <c r="A4574" i="40"/>
  <c r="A4575" i="40"/>
  <c r="A4576" i="40"/>
  <c r="A4577" i="40"/>
  <c r="A4578" i="40"/>
  <c r="A4579" i="40"/>
  <c r="A4580" i="40"/>
  <c r="A4581" i="40"/>
  <c r="A4582" i="40"/>
  <c r="A4583" i="40"/>
  <c r="A4584" i="40"/>
  <c r="A4585" i="40"/>
  <c r="A4586" i="40"/>
  <c r="A4587" i="40"/>
  <c r="A4588" i="40"/>
  <c r="A4589" i="40"/>
  <c r="A4590" i="40"/>
  <c r="A4591" i="40"/>
  <c r="A4592" i="40"/>
  <c r="A4593" i="40"/>
  <c r="A4594" i="40"/>
  <c r="A4595" i="40"/>
  <c r="A4596" i="40"/>
  <c r="A4597" i="40"/>
  <c r="A4598" i="40"/>
  <c r="A4599" i="40"/>
  <c r="A4600" i="40"/>
  <c r="A4601" i="40"/>
  <c r="A4602" i="40"/>
  <c r="A4603" i="40"/>
  <c r="A4604" i="40"/>
  <c r="A4605" i="40"/>
  <c r="A4606" i="40"/>
  <c r="A4607" i="40"/>
  <c r="A4608" i="40"/>
  <c r="A4609" i="40"/>
  <c r="A4610" i="40"/>
  <c r="A4611" i="40"/>
  <c r="A4612" i="40"/>
  <c r="A4613" i="40"/>
  <c r="A4614" i="40"/>
  <c r="A4615" i="40"/>
  <c r="A4616" i="40"/>
  <c r="A4617" i="40"/>
  <c r="A4618" i="40"/>
  <c r="A4619" i="40"/>
  <c r="A4620" i="40"/>
  <c r="A4621" i="40"/>
  <c r="A4622" i="40"/>
  <c r="A4623" i="40"/>
  <c r="A4624" i="40"/>
  <c r="A4625" i="40"/>
  <c r="A4626" i="40"/>
  <c r="A4627" i="40"/>
  <c r="A4628" i="40"/>
  <c r="A4629" i="40"/>
  <c r="A4630" i="40"/>
  <c r="A4631" i="40"/>
  <c r="A4632" i="40"/>
  <c r="A4633" i="40"/>
  <c r="A4634" i="40"/>
  <c r="A4635" i="40"/>
  <c r="A4636" i="40"/>
  <c r="A4637" i="40"/>
  <c r="A4638" i="40"/>
  <c r="A4639" i="40"/>
  <c r="A4640" i="40"/>
  <c r="A4641" i="40"/>
  <c r="A4642" i="40"/>
  <c r="A4643" i="40"/>
  <c r="A4644" i="40"/>
  <c r="A4645" i="40"/>
  <c r="A4646" i="40"/>
  <c r="A4647" i="40"/>
  <c r="A4648" i="40"/>
  <c r="A4649" i="40"/>
  <c r="A4650" i="40"/>
  <c r="A4651" i="40"/>
  <c r="A4652" i="40"/>
  <c r="A4653" i="40"/>
  <c r="A4654" i="40"/>
  <c r="A4655" i="40"/>
  <c r="A4656" i="40"/>
  <c r="A4657" i="40"/>
  <c r="A4658" i="40"/>
  <c r="A4659" i="40"/>
  <c r="A4660" i="40"/>
  <c r="A4661" i="40"/>
  <c r="A4662" i="40"/>
  <c r="A4663" i="40"/>
  <c r="A4664" i="40"/>
  <c r="A4665" i="40"/>
  <c r="A4666" i="40"/>
  <c r="A4667" i="40"/>
  <c r="A4668" i="40"/>
  <c r="A4669" i="40"/>
  <c r="A4670" i="40"/>
  <c r="A4671" i="40"/>
  <c r="A4672" i="40"/>
  <c r="A4673" i="40"/>
  <c r="A4674" i="40"/>
  <c r="A4675" i="40"/>
  <c r="A4676" i="40"/>
  <c r="A4677" i="40"/>
  <c r="A4678" i="40"/>
  <c r="A4679" i="40"/>
  <c r="A4680" i="40"/>
  <c r="A4681" i="40"/>
  <c r="A4682" i="40"/>
  <c r="A4683" i="40"/>
  <c r="A4684" i="40"/>
  <c r="A4685" i="40"/>
  <c r="A4686" i="40"/>
  <c r="A4687" i="40"/>
  <c r="A4688" i="40"/>
  <c r="A4689" i="40"/>
  <c r="A4690" i="40"/>
  <c r="A4691" i="40"/>
  <c r="A4692" i="40"/>
  <c r="A4693" i="40"/>
  <c r="A4694" i="40"/>
  <c r="A4695" i="40"/>
  <c r="A4696" i="40"/>
  <c r="A4697" i="40"/>
  <c r="A4698" i="40"/>
  <c r="A4699" i="40"/>
  <c r="A4700" i="40"/>
  <c r="A4701" i="40"/>
  <c r="A4702" i="40"/>
  <c r="A4703" i="40"/>
  <c r="A4704" i="40"/>
  <c r="A4705" i="40"/>
  <c r="A4706" i="40"/>
  <c r="A4707" i="40"/>
  <c r="A4708" i="40"/>
  <c r="A4709" i="40"/>
  <c r="A4710" i="40"/>
  <c r="A4711" i="40"/>
  <c r="A4712" i="40"/>
  <c r="A4713" i="40"/>
  <c r="A4714" i="40"/>
  <c r="A4715" i="40"/>
  <c r="A4716" i="40"/>
  <c r="A4717" i="40"/>
  <c r="A4718" i="40"/>
  <c r="A4719" i="40"/>
  <c r="A4720" i="40"/>
  <c r="A4721" i="40"/>
  <c r="A4722" i="40"/>
  <c r="A4723" i="40"/>
  <c r="A4724" i="40"/>
  <c r="A4725" i="40"/>
  <c r="A4726" i="40"/>
  <c r="A4727" i="40"/>
  <c r="A4728" i="40"/>
  <c r="A4729" i="40"/>
  <c r="A4730" i="40"/>
  <c r="A4731" i="40"/>
  <c r="A4732" i="40"/>
  <c r="A4733" i="40"/>
  <c r="A4734" i="40"/>
  <c r="A4735" i="40"/>
  <c r="A4736" i="40"/>
  <c r="A4737" i="40"/>
  <c r="A4738" i="40"/>
  <c r="A4739" i="40"/>
  <c r="A4740" i="40"/>
  <c r="A4741" i="40"/>
  <c r="A4742" i="40"/>
  <c r="A4743" i="40"/>
  <c r="A4744" i="40"/>
  <c r="A4745" i="40"/>
  <c r="A4746" i="40"/>
  <c r="A4747" i="40"/>
  <c r="A4748" i="40"/>
  <c r="A4749" i="40"/>
  <c r="A4750" i="40"/>
  <c r="A4751" i="40"/>
  <c r="A4752" i="40"/>
  <c r="A4753" i="40"/>
  <c r="A4754" i="40"/>
  <c r="A4755" i="40"/>
  <c r="A4756" i="40"/>
  <c r="A4757" i="40"/>
  <c r="A4758" i="40"/>
  <c r="A4759" i="40"/>
  <c r="A4760" i="40"/>
  <c r="A4761" i="40"/>
  <c r="A4762" i="40"/>
  <c r="A4763" i="40"/>
  <c r="A4764" i="40"/>
  <c r="A4765" i="40"/>
  <c r="A4766" i="40"/>
  <c r="A4767" i="40"/>
  <c r="A4768" i="40"/>
  <c r="A4769" i="40"/>
  <c r="A4770" i="40"/>
  <c r="A4771" i="40"/>
  <c r="A4772" i="40"/>
  <c r="A4773" i="40"/>
  <c r="A4774" i="40"/>
  <c r="A4775" i="40"/>
  <c r="A4776" i="40"/>
  <c r="A4777" i="40"/>
  <c r="A4778" i="40"/>
  <c r="A4779" i="40"/>
  <c r="A4780" i="40"/>
  <c r="A4781" i="40"/>
  <c r="A4782" i="40"/>
  <c r="A4783" i="40"/>
  <c r="A4784" i="40"/>
  <c r="A4785" i="40"/>
  <c r="A4786" i="40"/>
  <c r="A4787" i="40"/>
  <c r="A4788" i="40"/>
  <c r="A4789" i="40"/>
  <c r="A4790" i="40"/>
  <c r="A4791" i="40"/>
  <c r="A4792" i="40"/>
  <c r="A4793" i="40"/>
  <c r="A4794" i="40"/>
  <c r="A4795" i="40"/>
  <c r="A4796" i="40"/>
  <c r="A4797" i="40"/>
  <c r="A4798" i="40"/>
  <c r="A4799" i="40"/>
  <c r="A4800" i="40"/>
  <c r="A4801" i="40"/>
  <c r="A4802" i="40"/>
  <c r="A4803" i="40"/>
  <c r="A4804" i="40"/>
  <c r="A4805" i="40"/>
  <c r="A4806" i="40"/>
  <c r="A4807" i="40"/>
  <c r="A4808" i="40"/>
  <c r="A4809" i="40"/>
  <c r="A4810" i="40"/>
  <c r="A4811" i="40"/>
  <c r="A4812" i="40"/>
  <c r="A4813" i="40"/>
  <c r="A4814" i="40"/>
  <c r="A4815" i="40"/>
  <c r="A4816" i="40"/>
  <c r="A4817" i="40"/>
  <c r="A4818" i="40"/>
  <c r="A4819" i="40"/>
  <c r="A4820" i="40"/>
  <c r="A4821" i="40"/>
  <c r="A4822" i="40"/>
  <c r="A4823" i="40"/>
  <c r="A4824" i="40"/>
  <c r="A4825" i="40"/>
  <c r="A4826" i="40"/>
  <c r="A4827" i="40"/>
  <c r="A4828" i="40"/>
  <c r="A4829" i="40"/>
  <c r="A4830" i="40"/>
  <c r="A4831" i="40"/>
  <c r="A4832" i="40"/>
  <c r="A4833" i="40"/>
  <c r="A4834" i="40"/>
  <c r="A4835" i="40"/>
  <c r="A4836" i="40"/>
  <c r="A4837" i="40"/>
  <c r="A4838" i="40"/>
  <c r="A4839" i="40"/>
  <c r="A4840" i="40"/>
  <c r="A4841" i="40"/>
  <c r="A4842" i="40"/>
  <c r="A4843" i="40"/>
  <c r="A4844" i="40"/>
  <c r="A4845" i="40"/>
  <c r="A4846" i="40"/>
  <c r="A4847" i="40"/>
  <c r="A4848" i="40"/>
  <c r="A4849" i="40"/>
  <c r="A4850" i="40"/>
  <c r="A4851" i="40"/>
  <c r="A4852" i="40"/>
  <c r="A4853" i="40"/>
  <c r="A4854" i="40"/>
  <c r="A4855" i="40"/>
  <c r="A4856" i="40"/>
  <c r="A4857" i="40"/>
  <c r="A4858" i="40"/>
  <c r="A4859" i="40"/>
  <c r="A4860" i="40"/>
  <c r="A4861" i="40"/>
  <c r="A4862" i="40"/>
  <c r="A4863" i="40"/>
  <c r="A4864" i="40"/>
  <c r="A4865" i="40"/>
  <c r="A4866" i="40"/>
  <c r="A4867" i="40"/>
  <c r="A4868" i="40"/>
  <c r="A4869" i="40"/>
  <c r="A4870" i="40"/>
  <c r="A4871" i="40"/>
  <c r="A4872" i="40"/>
  <c r="A4873" i="40"/>
  <c r="A4874" i="40"/>
  <c r="A4875" i="40"/>
  <c r="A4876" i="40"/>
  <c r="A4877" i="40"/>
  <c r="A4878" i="40"/>
  <c r="A4879" i="40"/>
  <c r="A4880" i="40"/>
  <c r="A4881" i="40"/>
  <c r="A4882" i="40"/>
  <c r="A4883" i="40"/>
  <c r="A4884" i="40"/>
  <c r="A4885" i="40"/>
  <c r="A4886" i="40"/>
  <c r="A4887" i="40"/>
  <c r="A4888" i="40"/>
  <c r="A4889" i="40"/>
  <c r="A4890" i="40"/>
  <c r="A4891" i="40"/>
  <c r="A4892" i="40"/>
  <c r="A4893" i="40"/>
  <c r="A4894" i="40"/>
  <c r="A4895" i="40"/>
  <c r="A4896" i="40"/>
  <c r="A4897" i="40"/>
  <c r="A4898" i="40"/>
  <c r="A4899" i="40"/>
  <c r="A4900" i="40"/>
  <c r="A4901" i="40"/>
  <c r="A4902" i="40"/>
  <c r="A4903" i="40"/>
  <c r="A4904" i="40"/>
  <c r="A4905" i="40"/>
  <c r="A4906" i="40"/>
  <c r="A4907" i="40"/>
  <c r="A4908" i="40"/>
  <c r="A4909" i="40"/>
  <c r="A4910" i="40"/>
  <c r="A4911" i="40"/>
  <c r="A4912" i="40"/>
  <c r="A4913" i="40"/>
  <c r="A4914" i="40"/>
  <c r="A4915" i="40"/>
  <c r="A4916" i="40"/>
  <c r="A4917" i="40"/>
  <c r="A4918" i="40"/>
  <c r="A4919" i="40"/>
  <c r="A4920" i="40"/>
  <c r="A4921" i="40"/>
  <c r="A4922" i="40"/>
  <c r="A4923" i="40"/>
  <c r="A4924" i="40"/>
  <c r="A4925" i="40"/>
  <c r="A4926" i="40"/>
  <c r="A4927" i="40"/>
  <c r="A4928" i="40"/>
  <c r="A4929" i="40"/>
  <c r="A4930" i="40"/>
  <c r="A4931" i="40"/>
  <c r="A4932" i="40"/>
  <c r="A4933" i="40"/>
  <c r="A4934" i="40"/>
  <c r="A4935" i="40"/>
  <c r="A4936" i="40"/>
  <c r="A4937" i="40"/>
  <c r="A4938" i="40"/>
  <c r="A4939" i="40"/>
  <c r="A4940" i="40"/>
  <c r="A4941" i="40"/>
  <c r="A4942" i="40"/>
  <c r="A4943" i="40"/>
  <c r="A4944" i="40"/>
  <c r="A4945" i="40"/>
  <c r="A4946" i="40"/>
  <c r="A4947" i="40"/>
  <c r="A4948" i="40"/>
  <c r="A4949" i="40"/>
  <c r="A4950" i="40"/>
  <c r="A4951" i="40"/>
  <c r="A4952" i="40"/>
  <c r="A4953" i="40"/>
  <c r="A4954" i="40"/>
  <c r="A4955" i="40"/>
  <c r="A4956" i="40"/>
  <c r="A4957" i="40"/>
  <c r="A4958" i="40"/>
  <c r="A4959" i="40"/>
  <c r="A4960" i="40"/>
  <c r="A4961" i="40"/>
  <c r="A4962" i="40"/>
  <c r="A4963" i="40"/>
  <c r="A4964" i="40"/>
  <c r="A4965" i="40"/>
  <c r="A4966" i="40"/>
  <c r="A4967" i="40"/>
  <c r="A4968" i="40"/>
  <c r="A4969" i="40"/>
  <c r="A4970" i="40"/>
  <c r="A4971" i="40"/>
  <c r="A4972" i="40"/>
  <c r="A4973" i="40"/>
  <c r="A4974" i="40"/>
  <c r="A4975" i="40"/>
  <c r="A4976" i="40"/>
  <c r="A4977" i="40"/>
  <c r="A4978" i="40"/>
  <c r="A4979" i="40"/>
  <c r="A4980" i="40"/>
  <c r="A4981" i="40"/>
  <c r="A4982" i="40"/>
  <c r="A4983" i="40"/>
  <c r="A4984" i="40"/>
  <c r="A4985" i="40"/>
  <c r="A4986" i="40"/>
  <c r="A4987" i="40"/>
  <c r="A4988" i="40"/>
  <c r="A4989" i="40"/>
  <c r="A4990" i="40"/>
  <c r="A4991" i="40"/>
  <c r="A4992" i="40"/>
  <c r="A4993" i="40"/>
  <c r="A4994" i="40"/>
  <c r="A4995" i="40"/>
  <c r="A4996" i="40"/>
  <c r="A4997" i="40"/>
  <c r="A4998" i="40"/>
  <c r="A4999" i="40"/>
  <c r="A5000" i="40"/>
  <c r="A5001" i="40"/>
  <c r="A2" i="40"/>
  <c r="A3" i="39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33" i="39"/>
  <c r="A34" i="39"/>
  <c r="A35" i="39"/>
  <c r="A36" i="39"/>
  <c r="A37" i="39"/>
  <c r="A38" i="39"/>
  <c r="A39" i="39"/>
  <c r="A40" i="39"/>
  <c r="A41" i="39"/>
  <c r="A42" i="39"/>
  <c r="A43" i="39"/>
  <c r="A44" i="39"/>
  <c r="A45" i="39"/>
  <c r="A46" i="39"/>
  <c r="A47" i="39"/>
  <c r="A48" i="39"/>
  <c r="A49" i="39"/>
  <c r="A50" i="39"/>
  <c r="A51" i="39"/>
  <c r="A52" i="39"/>
  <c r="A53" i="39"/>
  <c r="A54" i="39"/>
  <c r="A55" i="39"/>
  <c r="A56" i="39"/>
  <c r="A57" i="39"/>
  <c r="A58" i="39"/>
  <c r="A59" i="39"/>
  <c r="A60" i="39"/>
  <c r="A61" i="39"/>
  <c r="A62" i="39"/>
  <c r="A63" i="39"/>
  <c r="A64" i="39"/>
  <c r="A65" i="39"/>
  <c r="A66" i="39"/>
  <c r="A67" i="39"/>
  <c r="A68" i="39"/>
  <c r="A69" i="39"/>
  <c r="A70" i="39"/>
  <c r="A71" i="39"/>
  <c r="A72" i="39"/>
  <c r="A73" i="39"/>
  <c r="A74" i="39"/>
  <c r="A75" i="39"/>
  <c r="A76" i="39"/>
  <c r="A77" i="39"/>
  <c r="A78" i="39"/>
  <c r="A79" i="39"/>
  <c r="A80" i="39"/>
  <c r="A81" i="39"/>
  <c r="A82" i="39"/>
  <c r="A83" i="39"/>
  <c r="A84" i="39"/>
  <c r="A85" i="39"/>
  <c r="A86" i="39"/>
  <c r="A87" i="39"/>
  <c r="A88" i="39"/>
  <c r="A89" i="39"/>
  <c r="A90" i="39"/>
  <c r="A91" i="39"/>
  <c r="A92" i="39"/>
  <c r="A93" i="39"/>
  <c r="A94" i="39"/>
  <c r="A95" i="39"/>
  <c r="A96" i="39"/>
  <c r="A97" i="39"/>
  <c r="A98" i="39"/>
  <c r="A99" i="39"/>
  <c r="A100" i="39"/>
  <c r="A101" i="39"/>
  <c r="A102" i="39"/>
  <c r="A103" i="39"/>
  <c r="A104" i="39"/>
  <c r="A105" i="39"/>
  <c r="A106" i="39"/>
  <c r="A107" i="39"/>
  <c r="A108" i="39"/>
  <c r="A109" i="39"/>
  <c r="A110" i="39"/>
  <c r="A111" i="39"/>
  <c r="A112" i="39"/>
  <c r="A113" i="39"/>
  <c r="A114" i="39"/>
  <c r="A115" i="39"/>
  <c r="A116" i="39"/>
  <c r="A117" i="39"/>
  <c r="A118" i="39"/>
  <c r="A119" i="39"/>
  <c r="A120" i="39"/>
  <c r="A121" i="39"/>
  <c r="A122" i="39"/>
  <c r="A123" i="39"/>
  <c r="A124" i="39"/>
  <c r="A125" i="39"/>
  <c r="A126" i="39"/>
  <c r="A127" i="39"/>
  <c r="A128" i="39"/>
  <c r="A129" i="39"/>
  <c r="A130" i="39"/>
  <c r="A131" i="39"/>
  <c r="A132" i="39"/>
  <c r="A133" i="39"/>
  <c r="A134" i="39"/>
  <c r="A135" i="39"/>
  <c r="A136" i="39"/>
  <c r="A137" i="39"/>
  <c r="A138" i="39"/>
  <c r="A139" i="39"/>
  <c r="A140" i="39"/>
  <c r="A141" i="39"/>
  <c r="A142" i="39"/>
  <c r="A143" i="39"/>
  <c r="A144" i="39"/>
  <c r="A145" i="39"/>
  <c r="A146" i="39"/>
  <c r="A147" i="39"/>
  <c r="A148" i="39"/>
  <c r="A149" i="39"/>
  <c r="A150" i="39"/>
  <c r="A151" i="39"/>
  <c r="A152" i="39"/>
  <c r="A153" i="39"/>
  <c r="A154" i="39"/>
  <c r="A155" i="39"/>
  <c r="A156" i="39"/>
  <c r="A157" i="39"/>
  <c r="A158" i="39"/>
  <c r="A159" i="39"/>
  <c r="A160" i="39"/>
  <c r="A161" i="39"/>
  <c r="A162" i="39"/>
  <c r="A163" i="39"/>
  <c r="A164" i="39"/>
  <c r="A165" i="39"/>
  <c r="A166" i="39"/>
  <c r="A167" i="39"/>
  <c r="A168" i="39"/>
  <c r="A169" i="39"/>
  <c r="A170" i="39"/>
  <c r="A171" i="39"/>
  <c r="A172" i="39"/>
  <c r="A173" i="39"/>
  <c r="A174" i="39"/>
  <c r="A175" i="39"/>
  <c r="A176" i="39"/>
  <c r="A177" i="39"/>
  <c r="A178" i="39"/>
  <c r="A179" i="39"/>
  <c r="A180" i="39"/>
  <c r="A181" i="39"/>
  <c r="A182" i="39"/>
  <c r="A183" i="39"/>
  <c r="A184" i="39"/>
  <c r="A185" i="39"/>
  <c r="A186" i="39"/>
  <c r="A187" i="39"/>
  <c r="A188" i="39"/>
  <c r="A189" i="39"/>
  <c r="A190" i="39"/>
  <c r="A191" i="39"/>
  <c r="A192" i="39"/>
  <c r="A193" i="39"/>
  <c r="A194" i="39"/>
  <c r="A195" i="39"/>
  <c r="A196" i="39"/>
  <c r="A197" i="39"/>
  <c r="A198" i="39"/>
  <c r="A199" i="39"/>
  <c r="A200" i="39"/>
  <c r="A201" i="39"/>
  <c r="A202" i="39"/>
  <c r="A203" i="39"/>
  <c r="A204" i="39"/>
  <c r="A205" i="39"/>
  <c r="A206" i="39"/>
  <c r="A207" i="39"/>
  <c r="A208" i="39"/>
  <c r="A209" i="39"/>
  <c r="A210" i="39"/>
  <c r="A211" i="39"/>
  <c r="A212" i="39"/>
  <c r="A213" i="39"/>
  <c r="A214" i="39"/>
  <c r="A215" i="39"/>
  <c r="A216" i="39"/>
  <c r="A217" i="39"/>
  <c r="A218" i="39"/>
  <c r="A219" i="39"/>
  <c r="A220" i="39"/>
  <c r="A221" i="39"/>
  <c r="A222" i="39"/>
  <c r="A223" i="39"/>
  <c r="A224" i="39"/>
  <c r="A225" i="39"/>
  <c r="A226" i="39"/>
  <c r="A227" i="39"/>
  <c r="A228" i="39"/>
  <c r="A229" i="39"/>
  <c r="A230" i="39"/>
  <c r="A231" i="39"/>
  <c r="A232" i="39"/>
  <c r="A233" i="39"/>
  <c r="A234" i="39"/>
  <c r="A235" i="39"/>
  <c r="A236" i="39"/>
  <c r="A237" i="39"/>
  <c r="A238" i="39"/>
  <c r="A239" i="39"/>
  <c r="A240" i="39"/>
  <c r="A241" i="39"/>
  <c r="A242" i="39"/>
  <c r="A243" i="39"/>
  <c r="A244" i="39"/>
  <c r="A245" i="39"/>
  <c r="A246" i="39"/>
  <c r="A247" i="39"/>
  <c r="A248" i="39"/>
  <c r="A249" i="39"/>
  <c r="A250" i="39"/>
  <c r="A251" i="39"/>
  <c r="A252" i="39"/>
  <c r="A253" i="39"/>
  <c r="A254" i="39"/>
  <c r="A255" i="39"/>
  <c r="A256" i="39"/>
  <c r="A257" i="39"/>
  <c r="A258" i="39"/>
  <c r="A259" i="39"/>
  <c r="A260" i="39"/>
  <c r="A261" i="39"/>
  <c r="A262" i="39"/>
  <c r="A263" i="39"/>
  <c r="A264" i="39"/>
  <c r="A265" i="39"/>
  <c r="A266" i="39"/>
  <c r="A267" i="39"/>
  <c r="A268" i="39"/>
  <c r="A269" i="39"/>
  <c r="A270" i="39"/>
  <c r="A271" i="39"/>
  <c r="A272" i="39"/>
  <c r="A273" i="39"/>
  <c r="A274" i="39"/>
  <c r="A275" i="39"/>
  <c r="A276" i="39"/>
  <c r="A277" i="39"/>
  <c r="A278" i="39"/>
  <c r="A279" i="39"/>
  <c r="A280" i="39"/>
  <c r="A281" i="39"/>
  <c r="A282" i="39"/>
  <c r="A283" i="39"/>
  <c r="A284" i="39"/>
  <c r="A285" i="39"/>
  <c r="A286" i="39"/>
  <c r="A287" i="39"/>
  <c r="A288" i="39"/>
  <c r="A289" i="39"/>
  <c r="A290" i="39"/>
  <c r="A291" i="39"/>
  <c r="A292" i="39"/>
  <c r="A293" i="39"/>
  <c r="A294" i="39"/>
  <c r="A295" i="39"/>
  <c r="A296" i="39"/>
  <c r="A297" i="39"/>
  <c r="A298" i="39"/>
  <c r="A299" i="39"/>
  <c r="A300" i="39"/>
  <c r="A301" i="39"/>
  <c r="A302" i="39"/>
  <c r="A303" i="39"/>
  <c r="A304" i="39"/>
  <c r="A305" i="39"/>
  <c r="A306" i="39"/>
  <c r="A307" i="39"/>
  <c r="A308" i="39"/>
  <c r="A309" i="39"/>
  <c r="A310" i="39"/>
  <c r="A311" i="39"/>
  <c r="A312" i="39"/>
  <c r="A313" i="39"/>
  <c r="A314" i="39"/>
  <c r="A315" i="39"/>
  <c r="A316" i="39"/>
  <c r="A317" i="39"/>
  <c r="A318" i="39"/>
  <c r="A319" i="39"/>
  <c r="A320" i="39"/>
  <c r="A321" i="39"/>
  <c r="A322" i="39"/>
  <c r="A323" i="39"/>
  <c r="A324" i="39"/>
  <c r="A325" i="39"/>
  <c r="A326" i="39"/>
  <c r="A327" i="39"/>
  <c r="A328" i="39"/>
  <c r="A329" i="39"/>
  <c r="A330" i="39"/>
  <c r="A331" i="39"/>
  <c r="A332" i="39"/>
  <c r="A333" i="39"/>
  <c r="A334" i="39"/>
  <c r="A335" i="39"/>
  <c r="A336" i="39"/>
  <c r="A337" i="39"/>
  <c r="A338" i="39"/>
  <c r="A339" i="39"/>
  <c r="A340" i="39"/>
  <c r="A341" i="39"/>
  <c r="A342" i="39"/>
  <c r="A343" i="39"/>
  <c r="A344" i="39"/>
  <c r="A345" i="39"/>
  <c r="A346" i="39"/>
  <c r="A347" i="39"/>
  <c r="A348" i="39"/>
  <c r="A349" i="39"/>
  <c r="A350" i="39"/>
  <c r="A351" i="39"/>
  <c r="A352" i="39"/>
  <c r="A353" i="39"/>
  <c r="A354" i="39"/>
  <c r="A355" i="39"/>
  <c r="A356" i="39"/>
  <c r="A357" i="39"/>
  <c r="A358" i="39"/>
  <c r="A359" i="39"/>
  <c r="A360" i="39"/>
  <c r="A361" i="39"/>
  <c r="A362" i="39"/>
  <c r="A363" i="39"/>
  <c r="A364" i="39"/>
  <c r="A365" i="39"/>
  <c r="A366" i="39"/>
  <c r="A367" i="39"/>
  <c r="A368" i="39"/>
  <c r="A369" i="39"/>
  <c r="A370" i="39"/>
  <c r="A371" i="39"/>
  <c r="A372" i="39"/>
  <c r="A373" i="39"/>
  <c r="A374" i="39"/>
  <c r="A375" i="39"/>
  <c r="A376" i="39"/>
  <c r="A377" i="39"/>
  <c r="A378" i="39"/>
  <c r="A379" i="39"/>
  <c r="A380" i="39"/>
  <c r="A381" i="39"/>
  <c r="A382" i="39"/>
  <c r="A383" i="39"/>
  <c r="A384" i="39"/>
  <c r="A385" i="39"/>
  <c r="A386" i="39"/>
  <c r="A387" i="39"/>
  <c r="A388" i="39"/>
  <c r="A389" i="39"/>
  <c r="A390" i="39"/>
  <c r="A391" i="39"/>
  <c r="A392" i="39"/>
  <c r="A393" i="39"/>
  <c r="A394" i="39"/>
  <c r="A395" i="39"/>
  <c r="A396" i="39"/>
  <c r="A397" i="39"/>
  <c r="A398" i="39"/>
  <c r="A399" i="39"/>
  <c r="A400" i="39"/>
  <c r="A401" i="39"/>
  <c r="A402" i="39"/>
  <c r="A403" i="39"/>
  <c r="A404" i="39"/>
  <c r="A405" i="39"/>
  <c r="A406" i="39"/>
  <c r="A407" i="39"/>
  <c r="A408" i="39"/>
  <c r="A409" i="39"/>
  <c r="A410" i="39"/>
  <c r="A411" i="39"/>
  <c r="A412" i="39"/>
  <c r="A413" i="39"/>
  <c r="A414" i="39"/>
  <c r="A415" i="39"/>
  <c r="A416" i="39"/>
  <c r="A417" i="39"/>
  <c r="A418" i="39"/>
  <c r="A419" i="39"/>
  <c r="A420" i="39"/>
  <c r="A421" i="39"/>
  <c r="A422" i="39"/>
  <c r="A423" i="39"/>
  <c r="A424" i="39"/>
  <c r="A425" i="39"/>
  <c r="A426" i="39"/>
  <c r="A427" i="39"/>
  <c r="A428" i="39"/>
  <c r="A429" i="39"/>
  <c r="A430" i="39"/>
  <c r="A431" i="39"/>
  <c r="A432" i="39"/>
  <c r="A433" i="39"/>
  <c r="A434" i="39"/>
  <c r="A435" i="39"/>
  <c r="A436" i="39"/>
  <c r="A437" i="39"/>
  <c r="A438" i="39"/>
  <c r="A439" i="39"/>
  <c r="A440" i="39"/>
  <c r="A441" i="39"/>
  <c r="A442" i="39"/>
  <c r="A443" i="39"/>
  <c r="A444" i="39"/>
  <c r="A445" i="39"/>
  <c r="A446" i="39"/>
  <c r="A447" i="39"/>
  <c r="A448" i="39"/>
  <c r="A449" i="39"/>
  <c r="A450" i="39"/>
  <c r="A451" i="39"/>
  <c r="A452" i="39"/>
  <c r="A453" i="39"/>
  <c r="A454" i="39"/>
  <c r="A455" i="39"/>
  <c r="A456" i="39"/>
  <c r="A457" i="39"/>
  <c r="A458" i="39"/>
  <c r="A459" i="39"/>
  <c r="A460" i="39"/>
  <c r="A461" i="39"/>
  <c r="A462" i="39"/>
  <c r="A463" i="39"/>
  <c r="A464" i="39"/>
  <c r="A465" i="39"/>
  <c r="A466" i="39"/>
  <c r="A467" i="39"/>
  <c r="A468" i="39"/>
  <c r="A469" i="39"/>
  <c r="A470" i="39"/>
  <c r="A471" i="39"/>
  <c r="A472" i="39"/>
  <c r="A473" i="39"/>
  <c r="A474" i="39"/>
  <c r="A475" i="39"/>
  <c r="A476" i="39"/>
  <c r="A477" i="39"/>
  <c r="A478" i="39"/>
  <c r="A479" i="39"/>
  <c r="A480" i="39"/>
  <c r="A481" i="39"/>
  <c r="A482" i="39"/>
  <c r="A483" i="39"/>
  <c r="A484" i="39"/>
  <c r="A485" i="39"/>
  <c r="A486" i="39"/>
  <c r="A487" i="39"/>
  <c r="A488" i="39"/>
  <c r="A489" i="39"/>
  <c r="A490" i="39"/>
  <c r="A491" i="39"/>
  <c r="A492" i="39"/>
  <c r="A493" i="39"/>
  <c r="A494" i="39"/>
  <c r="A495" i="39"/>
  <c r="A496" i="39"/>
  <c r="A497" i="39"/>
  <c r="A498" i="39"/>
  <c r="A499" i="39"/>
  <c r="A500" i="39"/>
  <c r="A501" i="39"/>
  <c r="A502" i="39"/>
  <c r="A503" i="39"/>
  <c r="A504" i="39"/>
  <c r="A505" i="39"/>
  <c r="A506" i="39"/>
  <c r="A507" i="39"/>
  <c r="A508" i="39"/>
  <c r="A509" i="39"/>
  <c r="A510" i="39"/>
  <c r="A511" i="39"/>
  <c r="A512" i="39"/>
  <c r="A513" i="39"/>
  <c r="A514" i="39"/>
  <c r="A515" i="39"/>
  <c r="A516" i="39"/>
  <c r="A517" i="39"/>
  <c r="A518" i="39"/>
  <c r="A519" i="39"/>
  <c r="A520" i="39"/>
  <c r="A521" i="39"/>
  <c r="A522" i="39"/>
  <c r="A523" i="39"/>
  <c r="A524" i="39"/>
  <c r="A525" i="39"/>
  <c r="A526" i="39"/>
  <c r="A527" i="39"/>
  <c r="A528" i="39"/>
  <c r="A529" i="39"/>
  <c r="A530" i="39"/>
  <c r="A531" i="39"/>
  <c r="A532" i="39"/>
  <c r="A533" i="39"/>
  <c r="A534" i="39"/>
  <c r="A535" i="39"/>
  <c r="A536" i="39"/>
  <c r="A537" i="39"/>
  <c r="A538" i="39"/>
  <c r="A539" i="39"/>
  <c r="A540" i="39"/>
  <c r="A541" i="39"/>
  <c r="A542" i="39"/>
  <c r="A543" i="39"/>
  <c r="A544" i="39"/>
  <c r="A545" i="39"/>
  <c r="A546" i="39"/>
  <c r="A547" i="39"/>
  <c r="A548" i="39"/>
  <c r="A549" i="39"/>
  <c r="A550" i="39"/>
  <c r="A551" i="39"/>
  <c r="A552" i="39"/>
  <c r="A553" i="39"/>
  <c r="A554" i="39"/>
  <c r="A555" i="39"/>
  <c r="A556" i="39"/>
  <c r="A557" i="39"/>
  <c r="A558" i="39"/>
  <c r="A559" i="39"/>
  <c r="A560" i="39"/>
  <c r="A561" i="39"/>
  <c r="A562" i="39"/>
  <c r="A563" i="39"/>
  <c r="A564" i="39"/>
  <c r="A565" i="39"/>
  <c r="A566" i="39"/>
  <c r="A567" i="39"/>
  <c r="A568" i="39"/>
  <c r="A569" i="39"/>
  <c r="A570" i="39"/>
  <c r="A571" i="39"/>
  <c r="A572" i="39"/>
  <c r="A573" i="39"/>
  <c r="A574" i="39"/>
  <c r="A575" i="39"/>
  <c r="A576" i="39"/>
  <c r="A577" i="39"/>
  <c r="A578" i="39"/>
  <c r="A579" i="39"/>
  <c r="A580" i="39"/>
  <c r="A581" i="39"/>
  <c r="A582" i="39"/>
  <c r="A583" i="39"/>
  <c r="A584" i="39"/>
  <c r="A585" i="39"/>
  <c r="A586" i="39"/>
  <c r="A587" i="39"/>
  <c r="A588" i="39"/>
  <c r="A589" i="39"/>
  <c r="A590" i="39"/>
  <c r="A591" i="39"/>
  <c r="A592" i="39"/>
  <c r="A593" i="39"/>
  <c r="A594" i="39"/>
  <c r="A595" i="39"/>
  <c r="A596" i="39"/>
  <c r="A597" i="39"/>
  <c r="A598" i="39"/>
  <c r="A599" i="39"/>
  <c r="A600" i="39"/>
  <c r="A601" i="39"/>
  <c r="A602" i="39"/>
  <c r="A603" i="39"/>
  <c r="A604" i="39"/>
  <c r="A605" i="39"/>
  <c r="A606" i="39"/>
  <c r="A607" i="39"/>
  <c r="A608" i="39"/>
  <c r="A609" i="39"/>
  <c r="A610" i="39"/>
  <c r="A611" i="39"/>
  <c r="A612" i="39"/>
  <c r="A613" i="39"/>
  <c r="A614" i="39"/>
  <c r="A615" i="39"/>
  <c r="A616" i="39"/>
  <c r="A617" i="39"/>
  <c r="A618" i="39"/>
  <c r="A619" i="39"/>
  <c r="A620" i="39"/>
  <c r="A621" i="39"/>
  <c r="A622" i="39"/>
  <c r="A623" i="39"/>
  <c r="A624" i="39"/>
  <c r="A625" i="39"/>
  <c r="A626" i="39"/>
  <c r="A627" i="39"/>
  <c r="A628" i="39"/>
  <c r="A629" i="39"/>
  <c r="A630" i="39"/>
  <c r="A631" i="39"/>
  <c r="A632" i="39"/>
  <c r="A633" i="39"/>
  <c r="A634" i="39"/>
  <c r="A635" i="39"/>
  <c r="A636" i="39"/>
  <c r="A637" i="39"/>
  <c r="A638" i="39"/>
  <c r="A639" i="39"/>
  <c r="A640" i="39"/>
  <c r="A641" i="39"/>
  <c r="A642" i="39"/>
  <c r="A643" i="39"/>
  <c r="A644" i="39"/>
  <c r="A645" i="39"/>
  <c r="A646" i="39"/>
  <c r="A647" i="39"/>
  <c r="A648" i="39"/>
  <c r="A649" i="39"/>
  <c r="A650" i="39"/>
  <c r="A651" i="39"/>
  <c r="A652" i="39"/>
  <c r="A653" i="39"/>
  <c r="A654" i="39"/>
  <c r="A655" i="39"/>
  <c r="A656" i="39"/>
  <c r="A657" i="39"/>
  <c r="A658" i="39"/>
  <c r="A659" i="39"/>
  <c r="A660" i="39"/>
  <c r="A661" i="39"/>
  <c r="A662" i="39"/>
  <c r="A663" i="39"/>
  <c r="A664" i="39"/>
  <c r="A665" i="39"/>
  <c r="A666" i="39"/>
  <c r="A667" i="39"/>
  <c r="A668" i="39"/>
  <c r="A669" i="39"/>
  <c r="A670" i="39"/>
  <c r="A671" i="39"/>
  <c r="A672" i="39"/>
  <c r="A673" i="39"/>
  <c r="A674" i="39"/>
  <c r="A675" i="39"/>
  <c r="A676" i="39"/>
  <c r="A677" i="39"/>
  <c r="A678" i="39"/>
  <c r="A679" i="39"/>
  <c r="A680" i="39"/>
  <c r="A681" i="39"/>
  <c r="A682" i="39"/>
  <c r="A683" i="39"/>
  <c r="A684" i="39"/>
  <c r="A685" i="39"/>
  <c r="A686" i="39"/>
  <c r="A687" i="39"/>
  <c r="A688" i="39"/>
  <c r="A689" i="39"/>
  <c r="A690" i="39"/>
  <c r="A691" i="39"/>
  <c r="A692" i="39"/>
  <c r="A693" i="39"/>
  <c r="A694" i="39"/>
  <c r="A695" i="39"/>
  <c r="A696" i="39"/>
  <c r="A697" i="39"/>
  <c r="A698" i="39"/>
  <c r="A699" i="39"/>
  <c r="A700" i="39"/>
  <c r="A701" i="39"/>
  <c r="A702" i="39"/>
  <c r="A703" i="39"/>
  <c r="A704" i="39"/>
  <c r="A705" i="39"/>
  <c r="A706" i="39"/>
  <c r="A707" i="39"/>
  <c r="A708" i="39"/>
  <c r="A709" i="39"/>
  <c r="A710" i="39"/>
  <c r="A711" i="39"/>
  <c r="A712" i="39"/>
  <c r="A713" i="39"/>
  <c r="A714" i="39"/>
  <c r="A715" i="39"/>
  <c r="A716" i="39"/>
  <c r="A717" i="39"/>
  <c r="A718" i="39"/>
  <c r="A719" i="39"/>
  <c r="A720" i="39"/>
  <c r="A721" i="39"/>
  <c r="A722" i="39"/>
  <c r="A723" i="39"/>
  <c r="A724" i="39"/>
  <c r="A725" i="39"/>
  <c r="A726" i="39"/>
  <c r="A727" i="39"/>
  <c r="A728" i="39"/>
  <c r="A729" i="39"/>
  <c r="A730" i="39"/>
  <c r="A731" i="39"/>
  <c r="A732" i="39"/>
  <c r="A733" i="39"/>
  <c r="A734" i="39"/>
  <c r="A735" i="39"/>
  <c r="A736" i="39"/>
  <c r="A737" i="39"/>
  <c r="A738" i="39"/>
  <c r="A739" i="39"/>
  <c r="A740" i="39"/>
  <c r="A741" i="39"/>
  <c r="A742" i="39"/>
  <c r="A743" i="39"/>
  <c r="A744" i="39"/>
  <c r="A745" i="39"/>
  <c r="A746" i="39"/>
  <c r="A747" i="39"/>
  <c r="A748" i="39"/>
  <c r="A749" i="39"/>
  <c r="A750" i="39"/>
  <c r="A751" i="39"/>
  <c r="A752" i="39"/>
  <c r="A753" i="39"/>
  <c r="A754" i="39"/>
  <c r="A755" i="39"/>
  <c r="A756" i="39"/>
  <c r="A757" i="39"/>
  <c r="A758" i="39"/>
  <c r="A759" i="39"/>
  <c r="A760" i="39"/>
  <c r="A761" i="39"/>
  <c r="A762" i="39"/>
  <c r="A763" i="39"/>
  <c r="A764" i="39"/>
  <c r="A765" i="39"/>
  <c r="A766" i="39"/>
  <c r="A767" i="39"/>
  <c r="A768" i="39"/>
  <c r="A769" i="39"/>
  <c r="A770" i="39"/>
  <c r="A771" i="39"/>
  <c r="A772" i="39"/>
  <c r="A773" i="39"/>
  <c r="A774" i="39"/>
  <c r="A775" i="39"/>
  <c r="A776" i="39"/>
  <c r="A777" i="39"/>
  <c r="A778" i="39"/>
  <c r="A779" i="39"/>
  <c r="A780" i="39"/>
  <c r="A781" i="39"/>
  <c r="A782" i="39"/>
  <c r="A783" i="39"/>
  <c r="A784" i="39"/>
  <c r="A785" i="39"/>
  <c r="A786" i="39"/>
  <c r="A787" i="39"/>
  <c r="A788" i="39"/>
  <c r="A789" i="39"/>
  <c r="A790" i="39"/>
  <c r="A791" i="39"/>
  <c r="A792" i="39"/>
  <c r="A793" i="39"/>
  <c r="A794" i="39"/>
  <c r="A795" i="39"/>
  <c r="A796" i="39"/>
  <c r="A797" i="39"/>
  <c r="A798" i="39"/>
  <c r="A799" i="39"/>
  <c r="A800" i="39"/>
  <c r="A801" i="39"/>
  <c r="A802" i="39"/>
  <c r="A803" i="39"/>
  <c r="A804" i="39"/>
  <c r="A805" i="39"/>
  <c r="A806" i="39"/>
  <c r="A807" i="39"/>
  <c r="A808" i="39"/>
  <c r="A809" i="39"/>
  <c r="A810" i="39"/>
  <c r="A811" i="39"/>
  <c r="A812" i="39"/>
  <c r="A813" i="39"/>
  <c r="A814" i="39"/>
  <c r="A815" i="39"/>
  <c r="A816" i="39"/>
  <c r="A817" i="39"/>
  <c r="A818" i="39"/>
  <c r="A819" i="39"/>
  <c r="A820" i="39"/>
  <c r="A821" i="39"/>
  <c r="A822" i="39"/>
  <c r="A823" i="39"/>
  <c r="A824" i="39"/>
  <c r="A825" i="39"/>
  <c r="A826" i="39"/>
  <c r="A827" i="39"/>
  <c r="A828" i="39"/>
  <c r="A829" i="39"/>
  <c r="A830" i="39"/>
  <c r="A831" i="39"/>
  <c r="A832" i="39"/>
  <c r="A833" i="39"/>
  <c r="A834" i="39"/>
  <c r="A835" i="39"/>
  <c r="A836" i="39"/>
  <c r="A837" i="39"/>
  <c r="A838" i="39"/>
  <c r="A839" i="39"/>
  <c r="A840" i="39"/>
  <c r="A841" i="39"/>
  <c r="A842" i="39"/>
  <c r="A843" i="39"/>
  <c r="A844" i="39"/>
  <c r="A845" i="39"/>
  <c r="A846" i="39"/>
  <c r="A847" i="39"/>
  <c r="A848" i="39"/>
  <c r="A849" i="39"/>
  <c r="A850" i="39"/>
  <c r="A851" i="39"/>
  <c r="A852" i="39"/>
  <c r="A853" i="39"/>
  <c r="A854" i="39"/>
  <c r="A855" i="39"/>
  <c r="A856" i="39"/>
  <c r="A857" i="39"/>
  <c r="A858" i="39"/>
  <c r="A859" i="39"/>
  <c r="A860" i="39"/>
  <c r="A861" i="39"/>
  <c r="A862" i="39"/>
  <c r="A863" i="39"/>
  <c r="A864" i="39"/>
  <c r="A865" i="39"/>
  <c r="A866" i="39"/>
  <c r="A867" i="39"/>
  <c r="A868" i="39"/>
  <c r="A869" i="39"/>
  <c r="A870" i="39"/>
  <c r="A871" i="39"/>
  <c r="A872" i="39"/>
  <c r="A873" i="39"/>
  <c r="A874" i="39"/>
  <c r="A875" i="39"/>
  <c r="A876" i="39"/>
  <c r="A877" i="39"/>
  <c r="A878" i="39"/>
  <c r="A879" i="39"/>
  <c r="A880" i="39"/>
  <c r="A881" i="39"/>
  <c r="A882" i="39"/>
  <c r="A883" i="39"/>
  <c r="A884" i="39"/>
  <c r="A885" i="39"/>
  <c r="A886" i="39"/>
  <c r="A887" i="39"/>
  <c r="A888" i="39"/>
  <c r="A889" i="39"/>
  <c r="A890" i="39"/>
  <c r="A891" i="39"/>
  <c r="A892" i="39"/>
  <c r="A893" i="39"/>
  <c r="A894" i="39"/>
  <c r="A895" i="39"/>
  <c r="A896" i="39"/>
  <c r="A897" i="39"/>
  <c r="A898" i="39"/>
  <c r="A899" i="39"/>
  <c r="A900" i="39"/>
  <c r="A901" i="39"/>
  <c r="A902" i="39"/>
  <c r="A903" i="39"/>
  <c r="A904" i="39"/>
  <c r="A905" i="39"/>
  <c r="A906" i="39"/>
  <c r="A907" i="39"/>
  <c r="A908" i="39"/>
  <c r="A909" i="39"/>
  <c r="A910" i="39"/>
  <c r="A911" i="39"/>
  <c r="A912" i="39"/>
  <c r="A913" i="39"/>
  <c r="A914" i="39"/>
  <c r="A915" i="39"/>
  <c r="A916" i="39"/>
  <c r="A917" i="39"/>
  <c r="A918" i="39"/>
  <c r="A919" i="39"/>
  <c r="A920" i="39"/>
  <c r="A921" i="39"/>
  <c r="A922" i="39"/>
  <c r="A923" i="39"/>
  <c r="A924" i="39"/>
  <c r="A925" i="39"/>
  <c r="A926" i="39"/>
  <c r="A927" i="39"/>
  <c r="A928" i="39"/>
  <c r="A929" i="39"/>
  <c r="A930" i="39"/>
  <c r="A931" i="39"/>
  <c r="A932" i="39"/>
  <c r="A933" i="39"/>
  <c r="A934" i="39"/>
  <c r="A935" i="39"/>
  <c r="A936" i="39"/>
  <c r="A937" i="39"/>
  <c r="A938" i="39"/>
  <c r="A939" i="39"/>
  <c r="A940" i="39"/>
  <c r="A941" i="39"/>
  <c r="A942" i="39"/>
  <c r="A943" i="39"/>
  <c r="A944" i="39"/>
  <c r="A945" i="39"/>
  <c r="A946" i="39"/>
  <c r="A947" i="39"/>
  <c r="A948" i="39"/>
  <c r="A949" i="39"/>
  <c r="A950" i="39"/>
  <c r="A951" i="39"/>
  <c r="A952" i="39"/>
  <c r="A953" i="39"/>
  <c r="A954" i="39"/>
  <c r="A955" i="39"/>
  <c r="A956" i="39"/>
  <c r="A957" i="39"/>
  <c r="A958" i="39"/>
  <c r="A959" i="39"/>
  <c r="A960" i="39"/>
  <c r="A961" i="39"/>
  <c r="A962" i="39"/>
  <c r="A963" i="39"/>
  <c r="A964" i="39"/>
  <c r="A965" i="39"/>
  <c r="A966" i="39"/>
  <c r="A967" i="39"/>
  <c r="A968" i="39"/>
  <c r="A969" i="39"/>
  <c r="A970" i="39"/>
  <c r="A971" i="39"/>
  <c r="A972" i="39"/>
  <c r="A973" i="39"/>
  <c r="A974" i="39"/>
  <c r="A975" i="39"/>
  <c r="A976" i="39"/>
  <c r="A977" i="39"/>
  <c r="A978" i="39"/>
  <c r="A979" i="39"/>
  <c r="A980" i="39"/>
  <c r="A981" i="39"/>
  <c r="A982" i="39"/>
  <c r="A983" i="39"/>
  <c r="A984" i="39"/>
  <c r="A985" i="39"/>
  <c r="A986" i="39"/>
  <c r="A987" i="39"/>
  <c r="A988" i="39"/>
  <c r="A989" i="39"/>
  <c r="A990" i="39"/>
  <c r="A991" i="39"/>
  <c r="A992" i="39"/>
  <c r="A993" i="39"/>
  <c r="A994" i="39"/>
  <c r="A995" i="39"/>
  <c r="A996" i="39"/>
  <c r="A997" i="39"/>
  <c r="A998" i="39"/>
  <c r="A999" i="39"/>
  <c r="A1000" i="39"/>
  <c r="A1001" i="39"/>
  <c r="A1002" i="39"/>
  <c r="A1003" i="39"/>
  <c r="A1004" i="39"/>
  <c r="A1005" i="39"/>
  <c r="A1006" i="39"/>
  <c r="A1007" i="39"/>
  <c r="A1008" i="39"/>
  <c r="A1009" i="39"/>
  <c r="A1010" i="39"/>
  <c r="A1011" i="39"/>
  <c r="A1012" i="39"/>
  <c r="A1013" i="39"/>
  <c r="A1014" i="39"/>
  <c r="A1015" i="39"/>
  <c r="A1016" i="39"/>
  <c r="A1017" i="39"/>
  <c r="A1018" i="39"/>
  <c r="A1019" i="39"/>
  <c r="A1020" i="39"/>
  <c r="A1021" i="39"/>
  <c r="A1022" i="39"/>
  <c r="A1023" i="39"/>
  <c r="A1024" i="39"/>
  <c r="A1025" i="39"/>
  <c r="A1026" i="39"/>
  <c r="A1027" i="39"/>
  <c r="A1028" i="39"/>
  <c r="A1029" i="39"/>
  <c r="A1030" i="39"/>
  <c r="A1031" i="39"/>
  <c r="A1032" i="39"/>
  <c r="A1033" i="39"/>
  <c r="A1034" i="39"/>
  <c r="A1035" i="39"/>
  <c r="A1036" i="39"/>
  <c r="A1037" i="39"/>
  <c r="A1038" i="39"/>
  <c r="A1039" i="39"/>
  <c r="A1040" i="39"/>
  <c r="A1041" i="39"/>
  <c r="A1042" i="39"/>
  <c r="A1043" i="39"/>
  <c r="A1044" i="39"/>
  <c r="A1045" i="39"/>
  <c r="A1046" i="39"/>
  <c r="A1047" i="39"/>
  <c r="A1048" i="39"/>
  <c r="A1049" i="39"/>
  <c r="A1050" i="39"/>
  <c r="A1051" i="39"/>
  <c r="A1052" i="39"/>
  <c r="A1053" i="39"/>
  <c r="A1054" i="39"/>
  <c r="A1055" i="39"/>
  <c r="A1056" i="39"/>
  <c r="A1057" i="39"/>
  <c r="A1058" i="39"/>
  <c r="A1059" i="39"/>
  <c r="A1060" i="39"/>
  <c r="A1061" i="39"/>
  <c r="A1062" i="39"/>
  <c r="A1063" i="39"/>
  <c r="A1064" i="39"/>
  <c r="A1065" i="39"/>
  <c r="A1066" i="39"/>
  <c r="A1067" i="39"/>
  <c r="A1068" i="39"/>
  <c r="A1069" i="39"/>
  <c r="A1070" i="39"/>
  <c r="A1071" i="39"/>
  <c r="A1072" i="39"/>
  <c r="A1073" i="39"/>
  <c r="A1074" i="39"/>
  <c r="A1075" i="39"/>
  <c r="A1076" i="39"/>
  <c r="A1077" i="39"/>
  <c r="A1078" i="39"/>
  <c r="A1079" i="39"/>
  <c r="A1080" i="39"/>
  <c r="A1081" i="39"/>
  <c r="A1082" i="39"/>
  <c r="A1083" i="39"/>
  <c r="A1084" i="39"/>
  <c r="A1085" i="39"/>
  <c r="A1086" i="39"/>
  <c r="A1087" i="39"/>
  <c r="A1088" i="39"/>
  <c r="A1089" i="39"/>
  <c r="A1090" i="39"/>
  <c r="A1091" i="39"/>
  <c r="A1092" i="39"/>
  <c r="A1093" i="39"/>
  <c r="A1094" i="39"/>
  <c r="A1095" i="39"/>
  <c r="A1096" i="39"/>
  <c r="A1097" i="39"/>
  <c r="A1098" i="39"/>
  <c r="A1099" i="39"/>
  <c r="A1100" i="39"/>
  <c r="A1101" i="39"/>
  <c r="A1102" i="39"/>
  <c r="A1103" i="39"/>
  <c r="A1104" i="39"/>
  <c r="A1105" i="39"/>
  <c r="A1106" i="39"/>
  <c r="A1107" i="39"/>
  <c r="A1108" i="39"/>
  <c r="A1109" i="39"/>
  <c r="A1110" i="39"/>
  <c r="A1111" i="39"/>
  <c r="A1112" i="39"/>
  <c r="A1113" i="39"/>
  <c r="A1114" i="39"/>
  <c r="A1115" i="39"/>
  <c r="A1116" i="39"/>
  <c r="A1117" i="39"/>
  <c r="A1118" i="39"/>
  <c r="A1119" i="39"/>
  <c r="A1120" i="39"/>
  <c r="A1121" i="39"/>
  <c r="A1122" i="39"/>
  <c r="A1123" i="39"/>
  <c r="A1124" i="39"/>
  <c r="A1125" i="39"/>
  <c r="A1126" i="39"/>
  <c r="A1127" i="39"/>
  <c r="A1128" i="39"/>
  <c r="A1129" i="39"/>
  <c r="A1130" i="39"/>
  <c r="A1131" i="39"/>
  <c r="A1132" i="39"/>
  <c r="A1133" i="39"/>
  <c r="A1134" i="39"/>
  <c r="A1135" i="39"/>
  <c r="A1136" i="39"/>
  <c r="A1137" i="39"/>
  <c r="A1138" i="39"/>
  <c r="A1139" i="39"/>
  <c r="A1140" i="39"/>
  <c r="A1141" i="39"/>
  <c r="A1142" i="39"/>
  <c r="A1143" i="39"/>
  <c r="A1144" i="39"/>
  <c r="A1145" i="39"/>
  <c r="A1146" i="39"/>
  <c r="A1147" i="39"/>
  <c r="A1148" i="39"/>
  <c r="A1149" i="39"/>
  <c r="A1150" i="39"/>
  <c r="A1151" i="39"/>
  <c r="A1152" i="39"/>
  <c r="A1153" i="39"/>
  <c r="A1154" i="39"/>
  <c r="A1155" i="39"/>
  <c r="A1156" i="39"/>
  <c r="A1157" i="39"/>
  <c r="A1158" i="39"/>
  <c r="A1159" i="39"/>
  <c r="A1160" i="39"/>
  <c r="A1161" i="39"/>
  <c r="A1162" i="39"/>
  <c r="A1163" i="39"/>
  <c r="A1164" i="39"/>
  <c r="A1165" i="39"/>
  <c r="A1166" i="39"/>
  <c r="A1167" i="39"/>
  <c r="A1168" i="39"/>
  <c r="A1169" i="39"/>
  <c r="A1170" i="39"/>
  <c r="A1171" i="39"/>
  <c r="A1172" i="39"/>
  <c r="A1173" i="39"/>
  <c r="A1174" i="39"/>
  <c r="A1175" i="39"/>
  <c r="A1176" i="39"/>
  <c r="A1177" i="39"/>
  <c r="A1178" i="39"/>
  <c r="A1179" i="39"/>
  <c r="A1180" i="39"/>
  <c r="A1181" i="39"/>
  <c r="A1182" i="39"/>
  <c r="A1183" i="39"/>
  <c r="A1184" i="39"/>
  <c r="A1185" i="39"/>
  <c r="A1186" i="39"/>
  <c r="A1187" i="39"/>
  <c r="A1188" i="39"/>
  <c r="A1189" i="39"/>
  <c r="A1190" i="39"/>
  <c r="A1191" i="39"/>
  <c r="A1192" i="39"/>
  <c r="A1193" i="39"/>
  <c r="A1194" i="39"/>
  <c r="A1195" i="39"/>
  <c r="A1196" i="39"/>
  <c r="A1197" i="39"/>
  <c r="A1198" i="39"/>
  <c r="A1199" i="39"/>
  <c r="A1200" i="39"/>
  <c r="A1201" i="39"/>
  <c r="A1202" i="39"/>
  <c r="A1203" i="39"/>
  <c r="A1204" i="39"/>
  <c r="A1205" i="39"/>
  <c r="A1206" i="39"/>
  <c r="A1207" i="39"/>
  <c r="A1208" i="39"/>
  <c r="A1209" i="39"/>
  <c r="A1210" i="39"/>
  <c r="A1211" i="39"/>
  <c r="A1212" i="39"/>
  <c r="A1213" i="39"/>
  <c r="A1214" i="39"/>
  <c r="A1215" i="39"/>
  <c r="A1216" i="39"/>
  <c r="A1217" i="39"/>
  <c r="A1218" i="39"/>
  <c r="A1219" i="39"/>
  <c r="A1220" i="39"/>
  <c r="A1221" i="39"/>
  <c r="A1222" i="39"/>
  <c r="A1223" i="39"/>
  <c r="A1224" i="39"/>
  <c r="A1225" i="39"/>
  <c r="A1226" i="39"/>
  <c r="A1227" i="39"/>
  <c r="A1228" i="39"/>
  <c r="A1229" i="39"/>
  <c r="A1230" i="39"/>
  <c r="A1231" i="39"/>
  <c r="A1232" i="39"/>
  <c r="A1233" i="39"/>
  <c r="A1234" i="39"/>
  <c r="A1235" i="39"/>
  <c r="A1236" i="39"/>
  <c r="A1237" i="39"/>
  <c r="A1238" i="39"/>
  <c r="A1239" i="39"/>
  <c r="A1240" i="39"/>
  <c r="A1241" i="39"/>
  <c r="A1242" i="39"/>
  <c r="A1243" i="39"/>
  <c r="A1244" i="39"/>
  <c r="A1245" i="39"/>
  <c r="A1246" i="39"/>
  <c r="A1247" i="39"/>
  <c r="A1248" i="39"/>
  <c r="A1249" i="39"/>
  <c r="A1250" i="39"/>
  <c r="A1251" i="39"/>
  <c r="A1252" i="39"/>
  <c r="A1253" i="39"/>
  <c r="A1254" i="39"/>
  <c r="A1255" i="39"/>
  <c r="A1256" i="39"/>
  <c r="A1257" i="39"/>
  <c r="A1258" i="39"/>
  <c r="A1259" i="39"/>
  <c r="A1260" i="39"/>
  <c r="A1261" i="39"/>
  <c r="A1262" i="39"/>
  <c r="A1263" i="39"/>
  <c r="A1264" i="39"/>
  <c r="A1265" i="39"/>
  <c r="A1266" i="39"/>
  <c r="A1267" i="39"/>
  <c r="A1268" i="39"/>
  <c r="A1269" i="39"/>
  <c r="A1270" i="39"/>
  <c r="A1271" i="39"/>
  <c r="A1272" i="39"/>
  <c r="A1273" i="39"/>
  <c r="A1274" i="39"/>
  <c r="A1275" i="39"/>
  <c r="A1276" i="39"/>
  <c r="A1277" i="39"/>
  <c r="A1278" i="39"/>
  <c r="A1279" i="39"/>
  <c r="A1280" i="39"/>
  <c r="A1281" i="39"/>
  <c r="A1282" i="39"/>
  <c r="A1283" i="39"/>
  <c r="A1284" i="39"/>
  <c r="A1285" i="39"/>
  <c r="A1286" i="39"/>
  <c r="A1287" i="39"/>
  <c r="A1288" i="39"/>
  <c r="A1289" i="39"/>
  <c r="A1290" i="39"/>
  <c r="A1291" i="39"/>
  <c r="A1292" i="39"/>
  <c r="A1293" i="39"/>
  <c r="A1294" i="39"/>
  <c r="A1295" i="39"/>
  <c r="A1296" i="39"/>
  <c r="A1297" i="39"/>
  <c r="A1298" i="39"/>
  <c r="A1299" i="39"/>
  <c r="A1300" i="39"/>
  <c r="A1301" i="39"/>
  <c r="A1302" i="39"/>
  <c r="A1303" i="39"/>
  <c r="A1304" i="39"/>
  <c r="A1305" i="39"/>
  <c r="A1306" i="39"/>
  <c r="A1307" i="39"/>
  <c r="A1308" i="39"/>
  <c r="A1309" i="39"/>
  <c r="A1310" i="39"/>
  <c r="A1311" i="39"/>
  <c r="A1312" i="39"/>
  <c r="A1313" i="39"/>
  <c r="A1314" i="39"/>
  <c r="A1315" i="39"/>
  <c r="A1316" i="39"/>
  <c r="A1317" i="39"/>
  <c r="A1318" i="39"/>
  <c r="A1319" i="39"/>
  <c r="A1320" i="39"/>
  <c r="A1321" i="39"/>
  <c r="A1322" i="39"/>
  <c r="A1323" i="39"/>
  <c r="A1324" i="39"/>
  <c r="A1325" i="39"/>
  <c r="A1326" i="39"/>
  <c r="A1327" i="39"/>
  <c r="A1328" i="39"/>
  <c r="A1329" i="39"/>
  <c r="A1330" i="39"/>
  <c r="A1331" i="39"/>
  <c r="A1332" i="39"/>
  <c r="A1333" i="39"/>
  <c r="A1334" i="39"/>
  <c r="A1335" i="39"/>
  <c r="A1336" i="39"/>
  <c r="A1337" i="39"/>
  <c r="A1338" i="39"/>
  <c r="A1339" i="39"/>
  <c r="A1340" i="39"/>
  <c r="A1341" i="39"/>
  <c r="A1342" i="39"/>
  <c r="A1343" i="39"/>
  <c r="A1344" i="39"/>
  <c r="A1345" i="39"/>
  <c r="A1346" i="39"/>
  <c r="A1347" i="39"/>
  <c r="A1348" i="39"/>
  <c r="A1349" i="39"/>
  <c r="A1350" i="39"/>
  <c r="A1351" i="39"/>
  <c r="A1352" i="39"/>
  <c r="A1353" i="39"/>
  <c r="A1354" i="39"/>
  <c r="A1355" i="39"/>
  <c r="A1356" i="39"/>
  <c r="A1357" i="39"/>
  <c r="A1358" i="39"/>
  <c r="A1359" i="39"/>
  <c r="A1360" i="39"/>
  <c r="A1361" i="39"/>
  <c r="A1362" i="39"/>
  <c r="A1363" i="39"/>
  <c r="A1364" i="39"/>
  <c r="A1365" i="39"/>
  <c r="A1366" i="39"/>
  <c r="A1367" i="39"/>
  <c r="A1368" i="39"/>
  <c r="A1369" i="39"/>
  <c r="A1370" i="39"/>
  <c r="A1371" i="39"/>
  <c r="A1372" i="39"/>
  <c r="A1373" i="39"/>
  <c r="A1374" i="39"/>
  <c r="A1375" i="39"/>
  <c r="A1376" i="39"/>
  <c r="A1377" i="39"/>
  <c r="A1378" i="39"/>
  <c r="A1379" i="39"/>
  <c r="A1380" i="39"/>
  <c r="A1381" i="39"/>
  <c r="A1382" i="39"/>
  <c r="A1383" i="39"/>
  <c r="A1384" i="39"/>
  <c r="A1385" i="39"/>
  <c r="A1386" i="39"/>
  <c r="A1387" i="39"/>
  <c r="A1388" i="39"/>
  <c r="A1389" i="39"/>
  <c r="A1390" i="39"/>
  <c r="A1391" i="39"/>
  <c r="A1392" i="39"/>
  <c r="A1393" i="39"/>
  <c r="A1394" i="39"/>
  <c r="A1395" i="39"/>
  <c r="A1396" i="39"/>
  <c r="A1397" i="39"/>
  <c r="A1398" i="39"/>
  <c r="A1399" i="39"/>
  <c r="A1400" i="39"/>
  <c r="A1401" i="39"/>
  <c r="A1402" i="39"/>
  <c r="A1403" i="39"/>
  <c r="A1404" i="39"/>
  <c r="A1405" i="39"/>
  <c r="A1406" i="39"/>
  <c r="A1407" i="39"/>
  <c r="A1408" i="39"/>
  <c r="A1409" i="39"/>
  <c r="A1410" i="39"/>
  <c r="A1411" i="39"/>
  <c r="A1412" i="39"/>
  <c r="A1413" i="39"/>
  <c r="A1414" i="39"/>
  <c r="A1415" i="39"/>
  <c r="A1416" i="39"/>
  <c r="A1417" i="39"/>
  <c r="A1418" i="39"/>
  <c r="A1419" i="39"/>
  <c r="A1420" i="39"/>
  <c r="A1421" i="39"/>
  <c r="A1422" i="39"/>
  <c r="A1423" i="39"/>
  <c r="A1424" i="39"/>
  <c r="A1425" i="39"/>
  <c r="A1426" i="39"/>
  <c r="A1427" i="39"/>
  <c r="A1428" i="39"/>
  <c r="A1429" i="39"/>
  <c r="A1430" i="39"/>
  <c r="A1431" i="39"/>
  <c r="A1432" i="39"/>
  <c r="A1433" i="39"/>
  <c r="A1434" i="39"/>
  <c r="A1435" i="39"/>
  <c r="A1436" i="39"/>
  <c r="A1437" i="39"/>
  <c r="A1438" i="39"/>
  <c r="A1439" i="39"/>
  <c r="A1440" i="39"/>
  <c r="A1441" i="39"/>
  <c r="A1442" i="39"/>
  <c r="A1443" i="39"/>
  <c r="A1444" i="39"/>
  <c r="A1445" i="39"/>
  <c r="A1446" i="39"/>
  <c r="A1447" i="39"/>
  <c r="A1448" i="39"/>
  <c r="A1449" i="39"/>
  <c r="A1450" i="39"/>
  <c r="A1451" i="39"/>
  <c r="A1452" i="39"/>
  <c r="A1453" i="39"/>
  <c r="A1454" i="39"/>
  <c r="A1455" i="39"/>
  <c r="A1456" i="39"/>
  <c r="A1457" i="39"/>
  <c r="A1458" i="39"/>
  <c r="A1459" i="39"/>
  <c r="A1460" i="39"/>
  <c r="A1461" i="39"/>
  <c r="A1462" i="39"/>
  <c r="A1463" i="39"/>
  <c r="A1464" i="39"/>
  <c r="A1465" i="39"/>
  <c r="A1466" i="39"/>
  <c r="A1467" i="39"/>
  <c r="A1468" i="39"/>
  <c r="A1469" i="39"/>
  <c r="A1470" i="39"/>
  <c r="A1471" i="39"/>
  <c r="A1472" i="39"/>
  <c r="A1473" i="39"/>
  <c r="A1474" i="39"/>
  <c r="A1475" i="39"/>
  <c r="A1476" i="39"/>
  <c r="A1477" i="39"/>
  <c r="A1478" i="39"/>
  <c r="A1479" i="39"/>
  <c r="A1480" i="39"/>
  <c r="A1481" i="39"/>
  <c r="A1482" i="39"/>
  <c r="A1483" i="39"/>
  <c r="A1484" i="39"/>
  <c r="A1485" i="39"/>
  <c r="A1486" i="39"/>
  <c r="A1487" i="39"/>
  <c r="A1488" i="39"/>
  <c r="A1489" i="39"/>
  <c r="A1490" i="39"/>
  <c r="A1491" i="39"/>
  <c r="A1492" i="39"/>
  <c r="A1493" i="39"/>
  <c r="A1494" i="39"/>
  <c r="A1495" i="39"/>
  <c r="A1496" i="39"/>
  <c r="A1497" i="39"/>
  <c r="A1498" i="39"/>
  <c r="A1499" i="39"/>
  <c r="A1500" i="39"/>
  <c r="A1501" i="39"/>
  <c r="A1502" i="39"/>
  <c r="A1503" i="39"/>
  <c r="A1504" i="39"/>
  <c r="A1505" i="39"/>
  <c r="A1506" i="39"/>
  <c r="A1507" i="39"/>
  <c r="A1508" i="39"/>
  <c r="A1509" i="39"/>
  <c r="A1510" i="39"/>
  <c r="A1511" i="39"/>
  <c r="A1512" i="39"/>
  <c r="A1513" i="39"/>
  <c r="A1514" i="39"/>
  <c r="A1515" i="39"/>
  <c r="A1516" i="39"/>
  <c r="A1517" i="39"/>
  <c r="A1518" i="39"/>
  <c r="A1519" i="39"/>
  <c r="A1520" i="39"/>
  <c r="A1521" i="39"/>
  <c r="A1522" i="39"/>
  <c r="A1523" i="39"/>
  <c r="A1524" i="39"/>
  <c r="A1525" i="39"/>
  <c r="A1526" i="39"/>
  <c r="A1527" i="39"/>
  <c r="A1528" i="39"/>
  <c r="A1529" i="39"/>
  <c r="A1530" i="39"/>
  <c r="A1531" i="39"/>
  <c r="A1532" i="39"/>
  <c r="A1533" i="39"/>
  <c r="A1534" i="39"/>
  <c r="A1535" i="39"/>
  <c r="A1536" i="39"/>
  <c r="A1537" i="39"/>
  <c r="A1538" i="39"/>
  <c r="A1539" i="39"/>
  <c r="A1540" i="39"/>
  <c r="A1541" i="39"/>
  <c r="A1542" i="39"/>
  <c r="A1543" i="39"/>
  <c r="A1544" i="39"/>
  <c r="A1545" i="39"/>
  <c r="A1546" i="39"/>
  <c r="A1547" i="39"/>
  <c r="A1548" i="39"/>
  <c r="A1549" i="39"/>
  <c r="A1550" i="39"/>
  <c r="A1551" i="39"/>
  <c r="A1552" i="39"/>
  <c r="A1553" i="39"/>
  <c r="A1554" i="39"/>
  <c r="A1555" i="39"/>
  <c r="A1556" i="39"/>
  <c r="A1557" i="39"/>
  <c r="A1558" i="39"/>
  <c r="A1559" i="39"/>
  <c r="A1560" i="39"/>
  <c r="A1561" i="39"/>
  <c r="A1562" i="39"/>
  <c r="A1563" i="39"/>
  <c r="A1564" i="39"/>
  <c r="A1565" i="39"/>
  <c r="A1566" i="39"/>
  <c r="A1567" i="39"/>
  <c r="A1568" i="39"/>
  <c r="A1569" i="39"/>
  <c r="A1570" i="39"/>
  <c r="A1571" i="39"/>
  <c r="A1572" i="39"/>
  <c r="A1573" i="39"/>
  <c r="A1574" i="39"/>
  <c r="A1575" i="39"/>
  <c r="A1576" i="39"/>
  <c r="A1577" i="39"/>
  <c r="A1578" i="39"/>
  <c r="A1579" i="39"/>
  <c r="A1580" i="39"/>
  <c r="A1581" i="39"/>
  <c r="A1582" i="39"/>
  <c r="A1583" i="39"/>
  <c r="A1584" i="39"/>
  <c r="A1585" i="39"/>
  <c r="A1586" i="39"/>
  <c r="A1587" i="39"/>
  <c r="A1588" i="39"/>
  <c r="A1589" i="39"/>
  <c r="A1590" i="39"/>
  <c r="A1591" i="39"/>
  <c r="A1592" i="39"/>
  <c r="A1593" i="39"/>
  <c r="A1594" i="39"/>
  <c r="A1595" i="39"/>
  <c r="A1596" i="39"/>
  <c r="A1597" i="39"/>
  <c r="A1598" i="39"/>
  <c r="A1599" i="39"/>
  <c r="A1600" i="39"/>
  <c r="A1601" i="39"/>
  <c r="A1602" i="39"/>
  <c r="A1603" i="39"/>
  <c r="A1604" i="39"/>
  <c r="A1605" i="39"/>
  <c r="A1606" i="39"/>
  <c r="A1607" i="39"/>
  <c r="A1608" i="39"/>
  <c r="A1609" i="39"/>
  <c r="A1610" i="39"/>
  <c r="A1611" i="39"/>
  <c r="A1612" i="39"/>
  <c r="A1613" i="39"/>
  <c r="A1614" i="39"/>
  <c r="A1615" i="39"/>
  <c r="A1616" i="39"/>
  <c r="A1617" i="39"/>
  <c r="A1618" i="39"/>
  <c r="A1619" i="39"/>
  <c r="A1620" i="39"/>
  <c r="A1621" i="39"/>
  <c r="A1622" i="39"/>
  <c r="A1623" i="39"/>
  <c r="A1624" i="39"/>
  <c r="A1625" i="39"/>
  <c r="A1626" i="39"/>
  <c r="A1627" i="39"/>
  <c r="A1628" i="39"/>
  <c r="A1629" i="39"/>
  <c r="A1630" i="39"/>
  <c r="A1631" i="39"/>
  <c r="A1632" i="39"/>
  <c r="A1633" i="39"/>
  <c r="A1634" i="39"/>
  <c r="A1635" i="39"/>
  <c r="A1636" i="39"/>
  <c r="A1637" i="39"/>
  <c r="A1638" i="39"/>
  <c r="A1639" i="39"/>
  <c r="A1640" i="39"/>
  <c r="A1641" i="39"/>
  <c r="A1642" i="39"/>
  <c r="A1643" i="39"/>
  <c r="A1644" i="39"/>
  <c r="A1645" i="39"/>
  <c r="A1646" i="39"/>
  <c r="A1647" i="39"/>
  <c r="A1648" i="39"/>
  <c r="A1649" i="39"/>
  <c r="A1650" i="39"/>
  <c r="A1651" i="39"/>
  <c r="A1652" i="39"/>
  <c r="A1653" i="39"/>
  <c r="A1654" i="39"/>
  <c r="A1655" i="39"/>
  <c r="A1656" i="39"/>
  <c r="A1657" i="39"/>
  <c r="A1658" i="39"/>
  <c r="A1659" i="39"/>
  <c r="A1660" i="39"/>
  <c r="A1661" i="39"/>
  <c r="A1662" i="39"/>
  <c r="A1663" i="39"/>
  <c r="A1664" i="39"/>
  <c r="A1665" i="39"/>
  <c r="A1666" i="39"/>
  <c r="A1667" i="39"/>
  <c r="A1668" i="39"/>
  <c r="A1669" i="39"/>
  <c r="A1670" i="39"/>
  <c r="A1671" i="39"/>
  <c r="A1672" i="39"/>
  <c r="A1673" i="39"/>
  <c r="A1674" i="39"/>
  <c r="A1675" i="39"/>
  <c r="A1676" i="39"/>
  <c r="A1677" i="39"/>
  <c r="A1678" i="39"/>
  <c r="A1679" i="39"/>
  <c r="A1680" i="39"/>
  <c r="A1681" i="39"/>
  <c r="A1682" i="39"/>
  <c r="A1683" i="39"/>
  <c r="A1684" i="39"/>
  <c r="A1685" i="39"/>
  <c r="A1686" i="39"/>
  <c r="A1687" i="39"/>
  <c r="A1688" i="39"/>
  <c r="A1689" i="39"/>
  <c r="A1690" i="39"/>
  <c r="A1691" i="39"/>
  <c r="A1692" i="39"/>
  <c r="A1693" i="39"/>
  <c r="A1694" i="39"/>
  <c r="A1695" i="39"/>
  <c r="A1696" i="39"/>
  <c r="A1697" i="39"/>
  <c r="A1698" i="39"/>
  <c r="A1699" i="39"/>
  <c r="A1700" i="39"/>
  <c r="A1701" i="39"/>
  <c r="A1702" i="39"/>
  <c r="A1703" i="39"/>
  <c r="A1704" i="39"/>
  <c r="A1705" i="39"/>
  <c r="A1706" i="39"/>
  <c r="A1707" i="39"/>
  <c r="A1708" i="39"/>
  <c r="A1709" i="39"/>
  <c r="A1710" i="39"/>
  <c r="A1711" i="39"/>
  <c r="A1712" i="39"/>
  <c r="A1713" i="39"/>
  <c r="A1714" i="39"/>
  <c r="A1715" i="39"/>
  <c r="A1716" i="39"/>
  <c r="A1717" i="39"/>
  <c r="A1718" i="39"/>
  <c r="A1719" i="39"/>
  <c r="A1720" i="39"/>
  <c r="A1721" i="39"/>
  <c r="A1722" i="39"/>
  <c r="A1723" i="39"/>
  <c r="A1724" i="39"/>
  <c r="A1725" i="39"/>
  <c r="A1726" i="39"/>
  <c r="A1727" i="39"/>
  <c r="A1728" i="39"/>
  <c r="A1729" i="39"/>
  <c r="A1730" i="39"/>
  <c r="A1731" i="39"/>
  <c r="A1732" i="39"/>
  <c r="A1733" i="39"/>
  <c r="A1734" i="39"/>
  <c r="A1735" i="39"/>
  <c r="A1736" i="39"/>
  <c r="A1737" i="39"/>
  <c r="A1738" i="39"/>
  <c r="A1739" i="39"/>
  <c r="A1740" i="39"/>
  <c r="A1741" i="39"/>
  <c r="A1742" i="39"/>
  <c r="A1743" i="39"/>
  <c r="A1744" i="39"/>
  <c r="A1745" i="39"/>
  <c r="A1746" i="39"/>
  <c r="A1747" i="39"/>
  <c r="A1748" i="39"/>
  <c r="A1749" i="39"/>
  <c r="A1750" i="39"/>
  <c r="A1751" i="39"/>
  <c r="A1752" i="39"/>
  <c r="A1753" i="39"/>
  <c r="A1754" i="39"/>
  <c r="A1755" i="39"/>
  <c r="A1756" i="39"/>
  <c r="A1757" i="39"/>
  <c r="A1758" i="39"/>
  <c r="A1759" i="39"/>
  <c r="A1760" i="39"/>
  <c r="A1761" i="39"/>
  <c r="A1762" i="39"/>
  <c r="A1763" i="39"/>
  <c r="A1764" i="39"/>
  <c r="A1765" i="39"/>
  <c r="A1766" i="39"/>
  <c r="A1767" i="39"/>
  <c r="A1768" i="39"/>
  <c r="A1769" i="39"/>
  <c r="A1770" i="39"/>
  <c r="A1771" i="39"/>
  <c r="A1772" i="39"/>
  <c r="A1773" i="39"/>
  <c r="A1774" i="39"/>
  <c r="A1775" i="39"/>
  <c r="A1776" i="39"/>
  <c r="A1777" i="39"/>
  <c r="A1778" i="39"/>
  <c r="A1779" i="39"/>
  <c r="A1780" i="39"/>
  <c r="A1781" i="39"/>
  <c r="A1782" i="39"/>
  <c r="A1783" i="39"/>
  <c r="A1784" i="39"/>
  <c r="A1785" i="39"/>
  <c r="A1786" i="39"/>
  <c r="A1787" i="39"/>
  <c r="A1788" i="39"/>
  <c r="A1789" i="39"/>
  <c r="A1790" i="39"/>
  <c r="A1791" i="39"/>
  <c r="A1792" i="39"/>
  <c r="A1793" i="39"/>
  <c r="A1794" i="39"/>
  <c r="A1795" i="39"/>
  <c r="A1796" i="39"/>
  <c r="A1797" i="39"/>
  <c r="A1798" i="39"/>
  <c r="A1799" i="39"/>
  <c r="A1800" i="39"/>
  <c r="A1801" i="39"/>
  <c r="A1802" i="39"/>
  <c r="A1803" i="39"/>
  <c r="A1804" i="39"/>
  <c r="A1805" i="39"/>
  <c r="A1806" i="39"/>
  <c r="A1807" i="39"/>
  <c r="A1808" i="39"/>
  <c r="A1809" i="39"/>
  <c r="A1810" i="39"/>
  <c r="A1811" i="39"/>
  <c r="A1812" i="39"/>
  <c r="A1813" i="39"/>
  <c r="A1814" i="39"/>
  <c r="A1815" i="39"/>
  <c r="A1816" i="39"/>
  <c r="A1817" i="39"/>
  <c r="A1818" i="39"/>
  <c r="A1819" i="39"/>
  <c r="A1820" i="39"/>
  <c r="A1821" i="39"/>
  <c r="A1822" i="39"/>
  <c r="A1823" i="39"/>
  <c r="A1824" i="39"/>
  <c r="A1825" i="39"/>
  <c r="A1826" i="39"/>
  <c r="A1827" i="39"/>
  <c r="A1828" i="39"/>
  <c r="A1829" i="39"/>
  <c r="A1830" i="39"/>
  <c r="A1831" i="39"/>
  <c r="A1832" i="39"/>
  <c r="A1833" i="39"/>
  <c r="A1834" i="39"/>
  <c r="A1835" i="39"/>
  <c r="A1836" i="39"/>
  <c r="A1837" i="39"/>
  <c r="A1838" i="39"/>
  <c r="A1839" i="39"/>
  <c r="A1840" i="39"/>
  <c r="A1841" i="39"/>
  <c r="A1842" i="39"/>
  <c r="A1843" i="39"/>
  <c r="A1844" i="39"/>
  <c r="A1845" i="39"/>
  <c r="A1846" i="39"/>
  <c r="A1847" i="39"/>
  <c r="A1848" i="39"/>
  <c r="A1849" i="39"/>
  <c r="A1850" i="39"/>
  <c r="A1851" i="39"/>
  <c r="A1852" i="39"/>
  <c r="A1853" i="39"/>
  <c r="A1854" i="39"/>
  <c r="A1855" i="39"/>
  <c r="A1856" i="39"/>
  <c r="A1857" i="39"/>
  <c r="A1858" i="39"/>
  <c r="A1859" i="39"/>
  <c r="A1860" i="39"/>
  <c r="A1861" i="39"/>
  <c r="A1862" i="39"/>
  <c r="A1863" i="39"/>
  <c r="A1864" i="39"/>
  <c r="A1865" i="39"/>
  <c r="A1866" i="39"/>
  <c r="A1867" i="39"/>
  <c r="A1868" i="39"/>
  <c r="A1869" i="39"/>
  <c r="A1870" i="39"/>
  <c r="A1871" i="39"/>
  <c r="A1872" i="39"/>
  <c r="A1873" i="39"/>
  <c r="A1874" i="39"/>
  <c r="A1875" i="39"/>
  <c r="A1876" i="39"/>
  <c r="A1877" i="39"/>
  <c r="A1878" i="39"/>
  <c r="A1879" i="39"/>
  <c r="A1880" i="39"/>
  <c r="A1881" i="39"/>
  <c r="A1882" i="39"/>
  <c r="A1883" i="39"/>
  <c r="A1884" i="39"/>
  <c r="A1885" i="39"/>
  <c r="A1886" i="39"/>
  <c r="A1887" i="39"/>
  <c r="A1888" i="39"/>
  <c r="A1889" i="39"/>
  <c r="A1890" i="39"/>
  <c r="A1891" i="39"/>
  <c r="A1892" i="39"/>
  <c r="A1893" i="39"/>
  <c r="A1894" i="39"/>
  <c r="A1895" i="39"/>
  <c r="A1896" i="39"/>
  <c r="A1897" i="39"/>
  <c r="A1898" i="39"/>
  <c r="A1899" i="39"/>
  <c r="A1900" i="39"/>
  <c r="A1901" i="39"/>
  <c r="A1902" i="39"/>
  <c r="A1903" i="39"/>
  <c r="A1904" i="39"/>
  <c r="A1905" i="39"/>
  <c r="A1906" i="39"/>
  <c r="A1907" i="39"/>
  <c r="A1908" i="39"/>
  <c r="A1909" i="39"/>
  <c r="A1910" i="39"/>
  <c r="A1911" i="39"/>
  <c r="A1912" i="39"/>
  <c r="A1913" i="39"/>
  <c r="A1914" i="39"/>
  <c r="A1915" i="39"/>
  <c r="A1916" i="39"/>
  <c r="A1917" i="39"/>
  <c r="A1918" i="39"/>
  <c r="A1919" i="39"/>
  <c r="A1920" i="39"/>
  <c r="A1921" i="39"/>
  <c r="A1922" i="39"/>
  <c r="A1923" i="39"/>
  <c r="A1924" i="39"/>
  <c r="A1925" i="39"/>
  <c r="A1926" i="39"/>
  <c r="A1927" i="39"/>
  <c r="A1928" i="39"/>
  <c r="A1929" i="39"/>
  <c r="A1930" i="39"/>
  <c r="A1931" i="39"/>
  <c r="A1932" i="39"/>
  <c r="A1933" i="39"/>
  <c r="A1934" i="39"/>
  <c r="A1935" i="39"/>
  <c r="A1936" i="39"/>
  <c r="A1937" i="39"/>
  <c r="A1938" i="39"/>
  <c r="A1939" i="39"/>
  <c r="A1940" i="39"/>
  <c r="A1941" i="39"/>
  <c r="A1942" i="39"/>
  <c r="A1943" i="39"/>
  <c r="A1944" i="39"/>
  <c r="A1945" i="39"/>
  <c r="A1946" i="39"/>
  <c r="A1947" i="39"/>
  <c r="A1948" i="39"/>
  <c r="A1949" i="39"/>
  <c r="A1950" i="39"/>
  <c r="A1951" i="39"/>
  <c r="A1952" i="39"/>
  <c r="A1953" i="39"/>
  <c r="A1954" i="39"/>
  <c r="A1955" i="39"/>
  <c r="A1956" i="39"/>
  <c r="A1957" i="39"/>
  <c r="A1958" i="39"/>
  <c r="A1959" i="39"/>
  <c r="A1960" i="39"/>
  <c r="A1961" i="39"/>
  <c r="A1962" i="39"/>
  <c r="A1963" i="39"/>
  <c r="A1964" i="39"/>
  <c r="A1965" i="39"/>
  <c r="A1966" i="39"/>
  <c r="A1967" i="39"/>
  <c r="A1968" i="39"/>
  <c r="A1969" i="39"/>
  <c r="A1970" i="39"/>
  <c r="A1971" i="39"/>
  <c r="A1972" i="39"/>
  <c r="A1973" i="39"/>
  <c r="A1974" i="39"/>
  <c r="A1975" i="39"/>
  <c r="A1976" i="39"/>
  <c r="A1977" i="39"/>
  <c r="A1978" i="39"/>
  <c r="A1979" i="39"/>
  <c r="A1980" i="39"/>
  <c r="A1981" i="39"/>
  <c r="A1982" i="39"/>
  <c r="A1983" i="39"/>
  <c r="A1984" i="39"/>
  <c r="A1985" i="39"/>
  <c r="A1986" i="39"/>
  <c r="A1987" i="39"/>
  <c r="A1988" i="39"/>
  <c r="A1989" i="39"/>
  <c r="A1990" i="39"/>
  <c r="A1991" i="39"/>
  <c r="A1992" i="39"/>
  <c r="A1993" i="39"/>
  <c r="A1994" i="39"/>
  <c r="A1995" i="39"/>
  <c r="A1996" i="39"/>
  <c r="A1997" i="39"/>
  <c r="A1998" i="39"/>
  <c r="A1999" i="39"/>
  <c r="A2000" i="39"/>
  <c r="A2001" i="39"/>
  <c r="A2002" i="39"/>
  <c r="A2003" i="39"/>
  <c r="A2004" i="39"/>
  <c r="A2005" i="39"/>
  <c r="A2006" i="39"/>
  <c r="A2007" i="39"/>
  <c r="A2008" i="39"/>
  <c r="A2009" i="39"/>
  <c r="A2010" i="39"/>
  <c r="A2011" i="39"/>
  <c r="A2012" i="39"/>
  <c r="A2013" i="39"/>
  <c r="A2014" i="39"/>
  <c r="A2015" i="39"/>
  <c r="A2016" i="39"/>
  <c r="A2017" i="39"/>
  <c r="A2018" i="39"/>
  <c r="A2019" i="39"/>
  <c r="A2020" i="39"/>
  <c r="A2021" i="39"/>
  <c r="A2022" i="39"/>
  <c r="A2023" i="39"/>
  <c r="A2024" i="39"/>
  <c r="A2025" i="39"/>
  <c r="A2026" i="39"/>
  <c r="A2027" i="39"/>
  <c r="A2028" i="39"/>
  <c r="A2029" i="39"/>
  <c r="A2030" i="39"/>
  <c r="A2031" i="39"/>
  <c r="A2032" i="39"/>
  <c r="A2033" i="39"/>
  <c r="A2034" i="39"/>
  <c r="A2035" i="39"/>
  <c r="A2036" i="39"/>
  <c r="A2037" i="39"/>
  <c r="A2038" i="39"/>
  <c r="A2039" i="39"/>
  <c r="A2040" i="39"/>
  <c r="A2041" i="39"/>
  <c r="A2042" i="39"/>
  <c r="A2043" i="39"/>
  <c r="A2044" i="39"/>
  <c r="A2045" i="39"/>
  <c r="A2046" i="39"/>
  <c r="A2047" i="39"/>
  <c r="A2048" i="39"/>
  <c r="A2049" i="39"/>
  <c r="A2050" i="39"/>
  <c r="A2051" i="39"/>
  <c r="A2052" i="39"/>
  <c r="A2053" i="39"/>
  <c r="A2054" i="39"/>
  <c r="A2055" i="39"/>
  <c r="A2056" i="39"/>
  <c r="A2057" i="39"/>
  <c r="A2058" i="39"/>
  <c r="A2059" i="39"/>
  <c r="A2060" i="39"/>
  <c r="A2061" i="39"/>
  <c r="A2062" i="39"/>
  <c r="A2063" i="39"/>
  <c r="A2064" i="39"/>
  <c r="A2065" i="39"/>
  <c r="A2066" i="39"/>
  <c r="A2067" i="39"/>
  <c r="A2068" i="39"/>
  <c r="A2069" i="39"/>
  <c r="A2070" i="39"/>
  <c r="A2071" i="39"/>
  <c r="A2072" i="39"/>
  <c r="A2073" i="39"/>
  <c r="A2074" i="39"/>
  <c r="A2075" i="39"/>
  <c r="A2076" i="39"/>
  <c r="A2077" i="39"/>
  <c r="A2078" i="39"/>
  <c r="A2079" i="39"/>
  <c r="A2080" i="39"/>
  <c r="A2081" i="39"/>
  <c r="A2082" i="39"/>
  <c r="A2083" i="39"/>
  <c r="A2084" i="39"/>
  <c r="A2085" i="39"/>
  <c r="A2086" i="39"/>
  <c r="A2087" i="39"/>
  <c r="A2088" i="39"/>
  <c r="A2089" i="39"/>
  <c r="A2090" i="39"/>
  <c r="A2091" i="39"/>
  <c r="A2092" i="39"/>
  <c r="A2093" i="39"/>
  <c r="A2094" i="39"/>
  <c r="A2095" i="39"/>
  <c r="A2096" i="39"/>
  <c r="A2097" i="39"/>
  <c r="A2098" i="39"/>
  <c r="A2099" i="39"/>
  <c r="A2100" i="39"/>
  <c r="A2101" i="39"/>
  <c r="A2102" i="39"/>
  <c r="A2103" i="39"/>
  <c r="A2104" i="39"/>
  <c r="A2105" i="39"/>
  <c r="A2106" i="39"/>
  <c r="A2107" i="39"/>
  <c r="A2108" i="39"/>
  <c r="A2109" i="39"/>
  <c r="A2110" i="39"/>
  <c r="A2111" i="39"/>
  <c r="A2112" i="39"/>
  <c r="A2113" i="39"/>
  <c r="A2114" i="39"/>
  <c r="A2115" i="39"/>
  <c r="A2116" i="39"/>
  <c r="A2117" i="39"/>
  <c r="A2118" i="39"/>
  <c r="A2119" i="39"/>
  <c r="A2120" i="39"/>
  <c r="A2121" i="39"/>
  <c r="A2122" i="39"/>
  <c r="A2123" i="39"/>
  <c r="A2124" i="39"/>
  <c r="A2125" i="39"/>
  <c r="A2126" i="39"/>
  <c r="A2127" i="39"/>
  <c r="A2128" i="39"/>
  <c r="A2129" i="39"/>
  <c r="A2130" i="39"/>
  <c r="A2131" i="39"/>
  <c r="A2132" i="39"/>
  <c r="A2133" i="39"/>
  <c r="A2134" i="39"/>
  <c r="A2135" i="39"/>
  <c r="A2136" i="39"/>
  <c r="A2137" i="39"/>
  <c r="A2138" i="39"/>
  <c r="A2139" i="39"/>
  <c r="A2140" i="39"/>
  <c r="A2141" i="39"/>
  <c r="A2142" i="39"/>
  <c r="A2143" i="39"/>
  <c r="A2144" i="39"/>
  <c r="A2145" i="39"/>
  <c r="A2146" i="39"/>
  <c r="A2147" i="39"/>
  <c r="A2148" i="39"/>
  <c r="A2149" i="39"/>
  <c r="A2150" i="39"/>
  <c r="A2151" i="39"/>
  <c r="A2152" i="39"/>
  <c r="A2153" i="39"/>
  <c r="A2154" i="39"/>
  <c r="A2155" i="39"/>
  <c r="A2156" i="39"/>
  <c r="A2157" i="39"/>
  <c r="A2158" i="39"/>
  <c r="A2159" i="39"/>
  <c r="A2160" i="39"/>
  <c r="A2161" i="39"/>
  <c r="A2162" i="39"/>
  <c r="A2163" i="39"/>
  <c r="A2164" i="39"/>
  <c r="A2165" i="39"/>
  <c r="A2166" i="39"/>
  <c r="A2167" i="39"/>
  <c r="A2168" i="39"/>
  <c r="A2169" i="39"/>
  <c r="A2170" i="39"/>
  <c r="A2171" i="39"/>
  <c r="A2172" i="39"/>
  <c r="A2173" i="39"/>
  <c r="A2174" i="39"/>
  <c r="A2175" i="39"/>
  <c r="A2176" i="39"/>
  <c r="A2177" i="39"/>
  <c r="A2178" i="39"/>
  <c r="A2179" i="39"/>
  <c r="A2180" i="39"/>
  <c r="A2181" i="39"/>
  <c r="A2182" i="39"/>
  <c r="A2183" i="39"/>
  <c r="A2184" i="39"/>
  <c r="A2185" i="39"/>
  <c r="A2186" i="39"/>
  <c r="A2187" i="39"/>
  <c r="A2188" i="39"/>
  <c r="A2189" i="39"/>
  <c r="A2190" i="39"/>
  <c r="A2191" i="39"/>
  <c r="A2192" i="39"/>
  <c r="A2193" i="39"/>
  <c r="A2194" i="39"/>
  <c r="A2195" i="39"/>
  <c r="A2196" i="39"/>
  <c r="A2197" i="39"/>
  <c r="A2198" i="39"/>
  <c r="A2199" i="39"/>
  <c r="A2200" i="39"/>
  <c r="A2201" i="39"/>
  <c r="A2202" i="39"/>
  <c r="A2203" i="39"/>
  <c r="A2204" i="39"/>
  <c r="A2205" i="39"/>
  <c r="A2206" i="39"/>
  <c r="A2207" i="39"/>
  <c r="A2208" i="39"/>
  <c r="A2209" i="39"/>
  <c r="A2210" i="39"/>
  <c r="A2211" i="39"/>
  <c r="A2212" i="39"/>
  <c r="A2213" i="39"/>
  <c r="A2214" i="39"/>
  <c r="A2215" i="39"/>
  <c r="A2216" i="39"/>
  <c r="A2217" i="39"/>
  <c r="A2218" i="39"/>
  <c r="A2219" i="39"/>
  <c r="A2220" i="39"/>
  <c r="A2221" i="39"/>
  <c r="A2222" i="39"/>
  <c r="A2223" i="39"/>
  <c r="A2224" i="39"/>
  <c r="A2225" i="39"/>
  <c r="A2226" i="39"/>
  <c r="A2227" i="39"/>
  <c r="A2228" i="39"/>
  <c r="A2229" i="39"/>
  <c r="A2230" i="39"/>
  <c r="A2231" i="39"/>
  <c r="A2232" i="39"/>
  <c r="A2233" i="39"/>
  <c r="A2234" i="39"/>
  <c r="A2235" i="39"/>
  <c r="A2236" i="39"/>
  <c r="A2237" i="39"/>
  <c r="A2238" i="39"/>
  <c r="A2239" i="39"/>
  <c r="A2240" i="39"/>
  <c r="A2241" i="39"/>
  <c r="A2242" i="39"/>
  <c r="A2243" i="39"/>
  <c r="A2244" i="39"/>
  <c r="A2245" i="39"/>
  <c r="A2246" i="39"/>
  <c r="A2247" i="39"/>
  <c r="A2248" i="39"/>
  <c r="A2249" i="39"/>
  <c r="A2250" i="39"/>
  <c r="A2251" i="39"/>
  <c r="A2252" i="39"/>
  <c r="A2253" i="39"/>
  <c r="A2254" i="39"/>
  <c r="A2255" i="39"/>
  <c r="A2256" i="39"/>
  <c r="A2257" i="39"/>
  <c r="A2258" i="39"/>
  <c r="A2259" i="39"/>
  <c r="A2260" i="39"/>
  <c r="A2261" i="39"/>
  <c r="A2262" i="39"/>
  <c r="A2263" i="39"/>
  <c r="A2264" i="39"/>
  <c r="A2265" i="39"/>
  <c r="A2266" i="39"/>
  <c r="A2267" i="39"/>
  <c r="A2268" i="39"/>
  <c r="A2269" i="39"/>
  <c r="A2270" i="39"/>
  <c r="A2271" i="39"/>
  <c r="A2272" i="39"/>
  <c r="A2273" i="39"/>
  <c r="A2274" i="39"/>
  <c r="A2275" i="39"/>
  <c r="A2276" i="39"/>
  <c r="A2277" i="39"/>
  <c r="A2278" i="39"/>
  <c r="A2279" i="39"/>
  <c r="A2280" i="39"/>
  <c r="A2281" i="39"/>
  <c r="A2282" i="39"/>
  <c r="A2283" i="39"/>
  <c r="A2284" i="39"/>
  <c r="A2285" i="39"/>
  <c r="A2286" i="39"/>
  <c r="A2287" i="39"/>
  <c r="A2288" i="39"/>
  <c r="A2289" i="39"/>
  <c r="A2290" i="39"/>
  <c r="A2291" i="39"/>
  <c r="A2292" i="39"/>
  <c r="A2293" i="39"/>
  <c r="A2294" i="39"/>
  <c r="A2295" i="39"/>
  <c r="A2296" i="39"/>
  <c r="A2297" i="39"/>
  <c r="A2298" i="39"/>
  <c r="A2299" i="39"/>
  <c r="A2300" i="39"/>
  <c r="A2301" i="39"/>
  <c r="A2302" i="39"/>
  <c r="A2303" i="39"/>
  <c r="A2304" i="39"/>
  <c r="A2305" i="39"/>
  <c r="A2306" i="39"/>
  <c r="A2307" i="39"/>
  <c r="A2308" i="39"/>
  <c r="A2309" i="39"/>
  <c r="A2310" i="39"/>
  <c r="A2311" i="39"/>
  <c r="A2312" i="39"/>
  <c r="A2313" i="39"/>
  <c r="A2314" i="39"/>
  <c r="A2315" i="39"/>
  <c r="A2316" i="39"/>
  <c r="A2317" i="39"/>
  <c r="A2318" i="39"/>
  <c r="A2319" i="39"/>
  <c r="A2320" i="39"/>
  <c r="A2321" i="39"/>
  <c r="A2322" i="39"/>
  <c r="A2323" i="39"/>
  <c r="A2324" i="39"/>
  <c r="A2325" i="39"/>
  <c r="A2326" i="39"/>
  <c r="A2327" i="39"/>
  <c r="A2328" i="39"/>
  <c r="A2329" i="39"/>
  <c r="A2330" i="39"/>
  <c r="A2331" i="39"/>
  <c r="A2332" i="39"/>
  <c r="A2333" i="39"/>
  <c r="A2334" i="39"/>
  <c r="A2335" i="39"/>
  <c r="A2336" i="39"/>
  <c r="A2337" i="39"/>
  <c r="A2338" i="39"/>
  <c r="A2339" i="39"/>
  <c r="A2340" i="39"/>
  <c r="A2341" i="39"/>
  <c r="A2342" i="39"/>
  <c r="A2343" i="39"/>
  <c r="A2344" i="39"/>
  <c r="A2345" i="39"/>
  <c r="A2346" i="39"/>
  <c r="A2347" i="39"/>
  <c r="A2348" i="39"/>
  <c r="A2349" i="39"/>
  <c r="A2350" i="39"/>
  <c r="A2351" i="39"/>
  <c r="A2352" i="39"/>
  <c r="A2353" i="39"/>
  <c r="A2354" i="39"/>
  <c r="A2355" i="39"/>
  <c r="A2356" i="39"/>
  <c r="A2357" i="39"/>
  <c r="A2358" i="39"/>
  <c r="A2359" i="39"/>
  <c r="A2360" i="39"/>
  <c r="A2361" i="39"/>
  <c r="A2362" i="39"/>
  <c r="A2363" i="39"/>
  <c r="A2364" i="39"/>
  <c r="A2365" i="39"/>
  <c r="A2366" i="39"/>
  <c r="A2367" i="39"/>
  <c r="A2368" i="39"/>
  <c r="A2369" i="39"/>
  <c r="A2370" i="39"/>
  <c r="A2371" i="39"/>
  <c r="A2372" i="39"/>
  <c r="A2373" i="39"/>
  <c r="A2374" i="39"/>
  <c r="A2375" i="39"/>
  <c r="A2376" i="39"/>
  <c r="A2377" i="39"/>
  <c r="A2378" i="39"/>
  <c r="A2379" i="39"/>
  <c r="A2380" i="39"/>
  <c r="A2381" i="39"/>
  <c r="A2382" i="39"/>
  <c r="A2383" i="39"/>
  <c r="A2384" i="39"/>
  <c r="A2385" i="39"/>
  <c r="A2386" i="39"/>
  <c r="A2387" i="39"/>
  <c r="A2388" i="39"/>
  <c r="A2389" i="39"/>
  <c r="A2390" i="39"/>
  <c r="A2391" i="39"/>
  <c r="A2392" i="39"/>
  <c r="A2393" i="39"/>
  <c r="A2394" i="39"/>
  <c r="A2395" i="39"/>
  <c r="A2396" i="39"/>
  <c r="A2397" i="39"/>
  <c r="A2398" i="39"/>
  <c r="A2399" i="39"/>
  <c r="A2400" i="39"/>
  <c r="A2401" i="39"/>
  <c r="A2402" i="39"/>
  <c r="A2403" i="39"/>
  <c r="A2404" i="39"/>
  <c r="A2405" i="39"/>
  <c r="A2406" i="39"/>
  <c r="A2407" i="39"/>
  <c r="A2408" i="39"/>
  <c r="A2409" i="39"/>
  <c r="A2410" i="39"/>
  <c r="A2411" i="39"/>
  <c r="A2412" i="39"/>
  <c r="A2413" i="39"/>
  <c r="A2414" i="39"/>
  <c r="A2415" i="39"/>
  <c r="A2416" i="39"/>
  <c r="A2417" i="39"/>
  <c r="A2418" i="39"/>
  <c r="A2419" i="39"/>
  <c r="A2420" i="39"/>
  <c r="A2421" i="39"/>
  <c r="A2422" i="39"/>
  <c r="A2423" i="39"/>
  <c r="A2424" i="39"/>
  <c r="A2425" i="39"/>
  <c r="A2426" i="39"/>
  <c r="A2427" i="39"/>
  <c r="A2428" i="39"/>
  <c r="A2429" i="39"/>
  <c r="A2430" i="39"/>
  <c r="A2431" i="39"/>
  <c r="A2432" i="39"/>
  <c r="A2433" i="39"/>
  <c r="A2434" i="39"/>
  <c r="A2435" i="39"/>
  <c r="A2436" i="39"/>
  <c r="A2437" i="39"/>
  <c r="A2438" i="39"/>
  <c r="A2439" i="39"/>
  <c r="A2440" i="39"/>
  <c r="A2441" i="39"/>
  <c r="A2442" i="39"/>
  <c r="A2443" i="39"/>
  <c r="A2444" i="39"/>
  <c r="A2445" i="39"/>
  <c r="A2446" i="39"/>
  <c r="A2447" i="39"/>
  <c r="A2448" i="39"/>
  <c r="A2449" i="39"/>
  <c r="A2450" i="39"/>
  <c r="A2451" i="39"/>
  <c r="A2452" i="39"/>
  <c r="A2453" i="39"/>
  <c r="A2454" i="39"/>
  <c r="A2455" i="39"/>
  <c r="A2456" i="39"/>
  <c r="A2457" i="39"/>
  <c r="A2458" i="39"/>
  <c r="A2459" i="39"/>
  <c r="A2460" i="39"/>
  <c r="A2461" i="39"/>
  <c r="A2462" i="39"/>
  <c r="A2463" i="39"/>
  <c r="A2464" i="39"/>
  <c r="A2465" i="39"/>
  <c r="A2466" i="39"/>
  <c r="A2467" i="39"/>
  <c r="A2468" i="39"/>
  <c r="A2469" i="39"/>
  <c r="A2470" i="39"/>
  <c r="A2471" i="39"/>
  <c r="A2472" i="39"/>
  <c r="A2473" i="39"/>
  <c r="A2474" i="39"/>
  <c r="A2475" i="39"/>
  <c r="A2476" i="39"/>
  <c r="A2477" i="39"/>
  <c r="A2478" i="39"/>
  <c r="A2479" i="39"/>
  <c r="A2480" i="39"/>
  <c r="A2481" i="39"/>
  <c r="A2482" i="39"/>
  <c r="A2483" i="39"/>
  <c r="A2484" i="39"/>
  <c r="A2485" i="39"/>
  <c r="A2486" i="39"/>
  <c r="A2487" i="39"/>
  <c r="A2488" i="39"/>
  <c r="A2489" i="39"/>
  <c r="A2490" i="39"/>
  <c r="A2491" i="39"/>
  <c r="A2492" i="39"/>
  <c r="A2493" i="39"/>
  <c r="A2494" i="39"/>
  <c r="A2495" i="39"/>
  <c r="A2496" i="39"/>
  <c r="A2497" i="39"/>
  <c r="A2498" i="39"/>
  <c r="A2499" i="39"/>
  <c r="A2500" i="39"/>
  <c r="A2501" i="39"/>
  <c r="A2502" i="39"/>
  <c r="A2503" i="39"/>
  <c r="A2504" i="39"/>
  <c r="A2505" i="39"/>
  <c r="A2506" i="39"/>
  <c r="A2507" i="39"/>
  <c r="A2508" i="39"/>
  <c r="A2509" i="39"/>
  <c r="A2510" i="39"/>
  <c r="A2511" i="39"/>
  <c r="A2512" i="39"/>
  <c r="A2513" i="39"/>
  <c r="A2514" i="39"/>
  <c r="A2515" i="39"/>
  <c r="A2516" i="39"/>
  <c r="A2517" i="39"/>
  <c r="A2518" i="39"/>
  <c r="A2519" i="39"/>
  <c r="A2520" i="39"/>
  <c r="A2521" i="39"/>
  <c r="A2522" i="39"/>
  <c r="A2523" i="39"/>
  <c r="A2524" i="39"/>
  <c r="A2525" i="39"/>
  <c r="A2526" i="39"/>
  <c r="A2527" i="39"/>
  <c r="A2528" i="39"/>
  <c r="A2529" i="39"/>
  <c r="A2530" i="39"/>
  <c r="A2531" i="39"/>
  <c r="A2532" i="39"/>
  <c r="A2533" i="39"/>
  <c r="A2534" i="39"/>
  <c r="A2535" i="39"/>
  <c r="A2536" i="39"/>
  <c r="A2537" i="39"/>
  <c r="A2538" i="39"/>
  <c r="A2539" i="39"/>
  <c r="A2540" i="39"/>
  <c r="A2541" i="39"/>
  <c r="A2542" i="39"/>
  <c r="A2543" i="39"/>
  <c r="A2544" i="39"/>
  <c r="A2545" i="39"/>
  <c r="A2546" i="39"/>
  <c r="A2547" i="39"/>
  <c r="A2548" i="39"/>
  <c r="A2549" i="39"/>
  <c r="A2550" i="39"/>
  <c r="A2551" i="39"/>
  <c r="A2552" i="39"/>
  <c r="A2553" i="39"/>
  <c r="A2554" i="39"/>
  <c r="A2555" i="39"/>
  <c r="A2556" i="39"/>
  <c r="A2557" i="39"/>
  <c r="A2558" i="39"/>
  <c r="A2559" i="39"/>
  <c r="A2560" i="39"/>
  <c r="A2561" i="39"/>
  <c r="A2562" i="39"/>
  <c r="A2563" i="39"/>
  <c r="A2564" i="39"/>
  <c r="A2565" i="39"/>
  <c r="A2566" i="39"/>
  <c r="A2567" i="39"/>
  <c r="A2568" i="39"/>
  <c r="A2569" i="39"/>
  <c r="A2570" i="39"/>
  <c r="A2571" i="39"/>
  <c r="A2572" i="39"/>
  <c r="A2573" i="39"/>
  <c r="A2574" i="39"/>
  <c r="A2575" i="39"/>
  <c r="A2576" i="39"/>
  <c r="A2577" i="39"/>
  <c r="A2578" i="39"/>
  <c r="A2579" i="39"/>
  <c r="A2580" i="39"/>
  <c r="A2581" i="39"/>
  <c r="A2582" i="39"/>
  <c r="A2583" i="39"/>
  <c r="A2584" i="39"/>
  <c r="A2585" i="39"/>
  <c r="A2586" i="39"/>
  <c r="A2587" i="39"/>
  <c r="A2588" i="39"/>
  <c r="A2589" i="39"/>
  <c r="A2590" i="39"/>
  <c r="A2591" i="39"/>
  <c r="A2592" i="39"/>
  <c r="A2593" i="39"/>
  <c r="A2594" i="39"/>
  <c r="A2595" i="39"/>
  <c r="A2596" i="39"/>
  <c r="A2597" i="39"/>
  <c r="A2598" i="39"/>
  <c r="A2599" i="39"/>
  <c r="A2600" i="39"/>
  <c r="A2601" i="39"/>
  <c r="A2602" i="39"/>
  <c r="A2603" i="39"/>
  <c r="A2604" i="39"/>
  <c r="A2605" i="39"/>
  <c r="A2606" i="39"/>
  <c r="A2607" i="39"/>
  <c r="A2608" i="39"/>
  <c r="A2609" i="39"/>
  <c r="A2610" i="39"/>
  <c r="A2611" i="39"/>
  <c r="A2612" i="39"/>
  <c r="A2613" i="39"/>
  <c r="A2614" i="39"/>
  <c r="A2615" i="39"/>
  <c r="A2616" i="39"/>
  <c r="A2617" i="39"/>
  <c r="A2618" i="39"/>
  <c r="A2619" i="39"/>
  <c r="A2620" i="39"/>
  <c r="A2621" i="39"/>
  <c r="A2622" i="39"/>
  <c r="A2623" i="39"/>
  <c r="A2624" i="39"/>
  <c r="A2625" i="39"/>
  <c r="A2626" i="39"/>
  <c r="A2627" i="39"/>
  <c r="A2628" i="39"/>
  <c r="A2629" i="39"/>
  <c r="A2630" i="39"/>
  <c r="A2631" i="39"/>
  <c r="A2632" i="39"/>
  <c r="A2633" i="39"/>
  <c r="A2634" i="39"/>
  <c r="A2635" i="39"/>
  <c r="A2636" i="39"/>
  <c r="A2637" i="39"/>
  <c r="A2638" i="39"/>
  <c r="A2639" i="39"/>
  <c r="A2640" i="39"/>
  <c r="A2641" i="39"/>
  <c r="A2642" i="39"/>
  <c r="A2643" i="39"/>
  <c r="A2644" i="39"/>
  <c r="A2645" i="39"/>
  <c r="A2646" i="39"/>
  <c r="A2647" i="39"/>
  <c r="A2648" i="39"/>
  <c r="A2649" i="39"/>
  <c r="A2650" i="39"/>
  <c r="A2651" i="39"/>
  <c r="A2652" i="39"/>
  <c r="A2653" i="39"/>
  <c r="A2654" i="39"/>
  <c r="A2655" i="39"/>
  <c r="A2656" i="39"/>
  <c r="A2657" i="39"/>
  <c r="A2658" i="39"/>
  <c r="A2659" i="39"/>
  <c r="A2660" i="39"/>
  <c r="A2661" i="39"/>
  <c r="A2662" i="39"/>
  <c r="A2663" i="39"/>
  <c r="A2664" i="39"/>
  <c r="A2665" i="39"/>
  <c r="A2666" i="39"/>
  <c r="A2667" i="39"/>
  <c r="A2668" i="39"/>
  <c r="A2669" i="39"/>
  <c r="A2670" i="39"/>
  <c r="A2671" i="39"/>
  <c r="A2672" i="39"/>
  <c r="A2673" i="39"/>
  <c r="A2674" i="39"/>
  <c r="A2675" i="39"/>
  <c r="A2676" i="39"/>
  <c r="A2677" i="39"/>
  <c r="A2678" i="39"/>
  <c r="A2679" i="39"/>
  <c r="A2680" i="39"/>
  <c r="A2681" i="39"/>
  <c r="A2682" i="39"/>
  <c r="A2683" i="39"/>
  <c r="A2684" i="39"/>
  <c r="A2685" i="39"/>
  <c r="A2686" i="39"/>
  <c r="A2687" i="39"/>
  <c r="A2688" i="39"/>
  <c r="A2689" i="39"/>
  <c r="A2690" i="39"/>
  <c r="A2691" i="39"/>
  <c r="A2692" i="39"/>
  <c r="A2693" i="39"/>
  <c r="A2694" i="39"/>
  <c r="A2695" i="39"/>
  <c r="A2696" i="39"/>
  <c r="A2697" i="39"/>
  <c r="A2698" i="39"/>
  <c r="A2699" i="39"/>
  <c r="A2700" i="39"/>
  <c r="A2701" i="39"/>
  <c r="A2702" i="39"/>
  <c r="A2703" i="39"/>
  <c r="A2704" i="39"/>
  <c r="A2705" i="39"/>
  <c r="A2706" i="39"/>
  <c r="A2707" i="39"/>
  <c r="A2708" i="39"/>
  <c r="A2709" i="39"/>
  <c r="A2710" i="39"/>
  <c r="A2711" i="39"/>
  <c r="A2712" i="39"/>
  <c r="A2713" i="39"/>
  <c r="A2714" i="39"/>
  <c r="A2715" i="39"/>
  <c r="A2716" i="39"/>
  <c r="A2717" i="39"/>
  <c r="A2718" i="39"/>
  <c r="A2719" i="39"/>
  <c r="A2720" i="39"/>
  <c r="A2721" i="39"/>
  <c r="A2722" i="39"/>
  <c r="A2723" i="39"/>
  <c r="A2724" i="39"/>
  <c r="A2725" i="39"/>
  <c r="A2726" i="39"/>
  <c r="A2727" i="39"/>
  <c r="A2728" i="39"/>
  <c r="A2729" i="39"/>
  <c r="A2730" i="39"/>
  <c r="A2731" i="39"/>
  <c r="A2732" i="39"/>
  <c r="A2733" i="39"/>
  <c r="A2734" i="39"/>
  <c r="A2735" i="39"/>
  <c r="A2736" i="39"/>
  <c r="A2737" i="39"/>
  <c r="A2738" i="39"/>
  <c r="A2739" i="39"/>
  <c r="A2740" i="39"/>
  <c r="A2741" i="39"/>
  <c r="A2742" i="39"/>
  <c r="A2743" i="39"/>
  <c r="A2744" i="39"/>
  <c r="A2745" i="39"/>
  <c r="A2746" i="39"/>
  <c r="A2747" i="39"/>
  <c r="A2748" i="39"/>
  <c r="A2749" i="39"/>
  <c r="A2750" i="39"/>
  <c r="A2751" i="39"/>
  <c r="A2752" i="39"/>
  <c r="A2753" i="39"/>
  <c r="A2754" i="39"/>
  <c r="A2755" i="39"/>
  <c r="A2756" i="39"/>
  <c r="A2757" i="39"/>
  <c r="A2758" i="39"/>
  <c r="A2759" i="39"/>
  <c r="A2760" i="39"/>
  <c r="A2761" i="39"/>
  <c r="A2762" i="39"/>
  <c r="A2763" i="39"/>
  <c r="A2764" i="39"/>
  <c r="A2765" i="39"/>
  <c r="A2766" i="39"/>
  <c r="A2767" i="39"/>
  <c r="A2768" i="39"/>
  <c r="A2769" i="39"/>
  <c r="A2770" i="39"/>
  <c r="A2771" i="39"/>
  <c r="A2772" i="39"/>
  <c r="A2773" i="39"/>
  <c r="A2774" i="39"/>
  <c r="A2775" i="39"/>
  <c r="A2776" i="39"/>
  <c r="A2777" i="39"/>
  <c r="A2778" i="39"/>
  <c r="A2779" i="39"/>
  <c r="A2780" i="39"/>
  <c r="A2781" i="39"/>
  <c r="A2782" i="39"/>
  <c r="A2783" i="39"/>
  <c r="A2784" i="39"/>
  <c r="A2785" i="39"/>
  <c r="A2786" i="39"/>
  <c r="A2787" i="39"/>
  <c r="A2788" i="39"/>
  <c r="A2789" i="39"/>
  <c r="A2790" i="39"/>
  <c r="A2791" i="39"/>
  <c r="A2792" i="39"/>
  <c r="A2793" i="39"/>
  <c r="A2794" i="39"/>
  <c r="A2795" i="39"/>
  <c r="A2796" i="39"/>
  <c r="A2797" i="39"/>
  <c r="A2798" i="39"/>
  <c r="A2799" i="39"/>
  <c r="A2800" i="39"/>
  <c r="A2801" i="39"/>
  <c r="A2802" i="39"/>
  <c r="A2803" i="39"/>
  <c r="A2804" i="39"/>
  <c r="A2805" i="39"/>
  <c r="A2806" i="39"/>
  <c r="A2807" i="39"/>
  <c r="A2808" i="39"/>
  <c r="A2809" i="39"/>
  <c r="A2810" i="39"/>
  <c r="A2811" i="39"/>
  <c r="A2812" i="39"/>
  <c r="A2813" i="39"/>
  <c r="A2814" i="39"/>
  <c r="A2815" i="39"/>
  <c r="A2816" i="39"/>
  <c r="A2817" i="39"/>
  <c r="A2818" i="39"/>
  <c r="A2819" i="39"/>
  <c r="A2820" i="39"/>
  <c r="A2821" i="39"/>
  <c r="A2822" i="39"/>
  <c r="A2823" i="39"/>
  <c r="A2824" i="39"/>
  <c r="A2825" i="39"/>
  <c r="A2826" i="39"/>
  <c r="A2827" i="39"/>
  <c r="A2828" i="39"/>
  <c r="A2829" i="39"/>
  <c r="A2830" i="39"/>
  <c r="A2831" i="39"/>
  <c r="A2832" i="39"/>
  <c r="A2833" i="39"/>
  <c r="A2834" i="39"/>
  <c r="A2835" i="39"/>
  <c r="A2836" i="39"/>
  <c r="A2837" i="39"/>
  <c r="A2838" i="39"/>
  <c r="A2839" i="39"/>
  <c r="A2840" i="39"/>
  <c r="A2841" i="39"/>
  <c r="A2842" i="39"/>
  <c r="A2843" i="39"/>
  <c r="A2844" i="39"/>
  <c r="A2845" i="39"/>
  <c r="A2846" i="39"/>
  <c r="A2847" i="39"/>
  <c r="A2848" i="39"/>
  <c r="A2849" i="39"/>
  <c r="A2850" i="39"/>
  <c r="A2851" i="39"/>
  <c r="A2852" i="39"/>
  <c r="A2853" i="39"/>
  <c r="A2854" i="39"/>
  <c r="A2855" i="39"/>
  <c r="A2856" i="39"/>
  <c r="A2857" i="39"/>
  <c r="A2858" i="39"/>
  <c r="A2859" i="39"/>
  <c r="A2860" i="39"/>
  <c r="A2861" i="39"/>
  <c r="A2862" i="39"/>
  <c r="A2863" i="39"/>
  <c r="A2864" i="39"/>
  <c r="A2865" i="39"/>
  <c r="A2866" i="39"/>
  <c r="A2867" i="39"/>
  <c r="A2868" i="39"/>
  <c r="A2869" i="39"/>
  <c r="A2870" i="39"/>
  <c r="A2871" i="39"/>
  <c r="A2872" i="39"/>
  <c r="A2873" i="39"/>
  <c r="A2874" i="39"/>
  <c r="A2875" i="39"/>
  <c r="A2876" i="39"/>
  <c r="A2877" i="39"/>
  <c r="A2878" i="39"/>
  <c r="A2879" i="39"/>
  <c r="A2880" i="39"/>
  <c r="A2881" i="39"/>
  <c r="A2882" i="39"/>
  <c r="A2883" i="39"/>
  <c r="A2884" i="39"/>
  <c r="A2885" i="39"/>
  <c r="A2886" i="39"/>
  <c r="A2887" i="39"/>
  <c r="A2888" i="39"/>
  <c r="A2889" i="39"/>
  <c r="A2890" i="39"/>
  <c r="A2891" i="39"/>
  <c r="A2892" i="39"/>
  <c r="A2893" i="39"/>
  <c r="A2894" i="39"/>
  <c r="A2895" i="39"/>
  <c r="A2896" i="39"/>
  <c r="A2897" i="39"/>
  <c r="A2898" i="39"/>
  <c r="A2899" i="39"/>
  <c r="A2900" i="39"/>
  <c r="A2901" i="39"/>
  <c r="A2902" i="39"/>
  <c r="A2903" i="39"/>
  <c r="A2904" i="39"/>
  <c r="A2905" i="39"/>
  <c r="A2906" i="39"/>
  <c r="A2907" i="39"/>
  <c r="A2908" i="39"/>
  <c r="A2909" i="39"/>
  <c r="A2910" i="39"/>
  <c r="A2911" i="39"/>
  <c r="A2912" i="39"/>
  <c r="A2913" i="39"/>
  <c r="A2914" i="39"/>
  <c r="A2915" i="39"/>
  <c r="A2916" i="39"/>
  <c r="A2917" i="39"/>
  <c r="A2918" i="39"/>
  <c r="A2919" i="39"/>
  <c r="A2920" i="39"/>
  <c r="A2921" i="39"/>
  <c r="A2922" i="39"/>
  <c r="A2923" i="39"/>
  <c r="A2924" i="39"/>
  <c r="A2925" i="39"/>
  <c r="A2926" i="39"/>
  <c r="A2927" i="39"/>
  <c r="A2928" i="39"/>
  <c r="A2929" i="39"/>
  <c r="A2930" i="39"/>
  <c r="A2931" i="39"/>
  <c r="A2932" i="39"/>
  <c r="A2933" i="39"/>
  <c r="A2934" i="39"/>
  <c r="A2935" i="39"/>
  <c r="A2936" i="39"/>
  <c r="A2937" i="39"/>
  <c r="A2938" i="39"/>
  <c r="A2939" i="39"/>
  <c r="A2940" i="39"/>
  <c r="A2941" i="39"/>
  <c r="A2942" i="39"/>
  <c r="A2943" i="39"/>
  <c r="A2944" i="39"/>
  <c r="A2945" i="39"/>
  <c r="A2946" i="39"/>
  <c r="A2947" i="39"/>
  <c r="A2948" i="39"/>
  <c r="A2949" i="39"/>
  <c r="A2950" i="39"/>
  <c r="A2951" i="39"/>
  <c r="A2952" i="39"/>
  <c r="A2953" i="39"/>
  <c r="A2954" i="39"/>
  <c r="A2955" i="39"/>
  <c r="A2956" i="39"/>
  <c r="A2957" i="39"/>
  <c r="A2958" i="39"/>
  <c r="A2959" i="39"/>
  <c r="A2960" i="39"/>
  <c r="A2961" i="39"/>
  <c r="A2962" i="39"/>
  <c r="A2963" i="39"/>
  <c r="A2964" i="39"/>
  <c r="A2965" i="39"/>
  <c r="A2966" i="39"/>
  <c r="A2967" i="39"/>
  <c r="A2968" i="39"/>
  <c r="A2969" i="39"/>
  <c r="A2970" i="39"/>
  <c r="A2971" i="39"/>
  <c r="A2972" i="39"/>
  <c r="A2973" i="39"/>
  <c r="A2974" i="39"/>
  <c r="A2975" i="39"/>
  <c r="A2976" i="39"/>
  <c r="A2977" i="39"/>
  <c r="A2978" i="39"/>
  <c r="A2979" i="39"/>
  <c r="A2980" i="39"/>
  <c r="A2981" i="39"/>
  <c r="A2982" i="39"/>
  <c r="A2983" i="39"/>
  <c r="A2984" i="39"/>
  <c r="A2985" i="39"/>
  <c r="A2986" i="39"/>
  <c r="A2987" i="39"/>
  <c r="A2988" i="39"/>
  <c r="A2989" i="39"/>
  <c r="A2990" i="39"/>
  <c r="A2991" i="39"/>
  <c r="A2992" i="39"/>
  <c r="A2993" i="39"/>
  <c r="A2994" i="39"/>
  <c r="A2995" i="39"/>
  <c r="A2996" i="39"/>
  <c r="A2997" i="39"/>
  <c r="A2998" i="39"/>
  <c r="A2999" i="39"/>
  <c r="A3000" i="39"/>
  <c r="A3001" i="39"/>
  <c r="A3002" i="39"/>
  <c r="A3003" i="39"/>
  <c r="A3004" i="39"/>
  <c r="A3005" i="39"/>
  <c r="A3006" i="39"/>
  <c r="A3007" i="39"/>
  <c r="A3008" i="39"/>
  <c r="A3009" i="39"/>
  <c r="A3010" i="39"/>
  <c r="A3011" i="39"/>
  <c r="A3012" i="39"/>
  <c r="A3013" i="39"/>
  <c r="A3014" i="39"/>
  <c r="A3015" i="39"/>
  <c r="A3016" i="39"/>
  <c r="A3017" i="39"/>
  <c r="A3018" i="39"/>
  <c r="A3019" i="39"/>
  <c r="A3020" i="39"/>
  <c r="A3021" i="39"/>
  <c r="A3022" i="39"/>
  <c r="A3023" i="39"/>
  <c r="A3024" i="39"/>
  <c r="A3025" i="39"/>
  <c r="A3026" i="39"/>
  <c r="A3027" i="39"/>
  <c r="A3028" i="39"/>
  <c r="A3029" i="39"/>
  <c r="A3030" i="39"/>
  <c r="A3031" i="39"/>
  <c r="A3032" i="39"/>
  <c r="A3033" i="39"/>
  <c r="A3034" i="39"/>
  <c r="A3035" i="39"/>
  <c r="A3036" i="39"/>
  <c r="A3037" i="39"/>
  <c r="A3038" i="39"/>
  <c r="A3039" i="39"/>
  <c r="A3040" i="39"/>
  <c r="A3041" i="39"/>
  <c r="A3042" i="39"/>
  <c r="A3043" i="39"/>
  <c r="A3044" i="39"/>
  <c r="A3045" i="39"/>
  <c r="A3046" i="39"/>
  <c r="A3047" i="39"/>
  <c r="A3048" i="39"/>
  <c r="A3049" i="39"/>
  <c r="A3050" i="39"/>
  <c r="A3051" i="39"/>
  <c r="A3052" i="39"/>
  <c r="A3053" i="39"/>
  <c r="A3054" i="39"/>
  <c r="A3055" i="39"/>
  <c r="A3056" i="39"/>
  <c r="A3057" i="39"/>
  <c r="A3058" i="39"/>
  <c r="A3059" i="39"/>
  <c r="A3060" i="39"/>
  <c r="A3061" i="39"/>
  <c r="A3062" i="39"/>
  <c r="A3063" i="39"/>
  <c r="A3064" i="39"/>
  <c r="A3065" i="39"/>
  <c r="A3066" i="39"/>
  <c r="A3067" i="39"/>
  <c r="A3068" i="39"/>
  <c r="A3069" i="39"/>
  <c r="A3070" i="39"/>
  <c r="A3071" i="39"/>
  <c r="A3072" i="39"/>
  <c r="A3073" i="39"/>
  <c r="A3074" i="39"/>
  <c r="A3075" i="39"/>
  <c r="A3076" i="39"/>
  <c r="A3077" i="39"/>
  <c r="A3078" i="39"/>
  <c r="A3079" i="39"/>
  <c r="A3080" i="39"/>
  <c r="A3081" i="39"/>
  <c r="A3082" i="39"/>
  <c r="A3083" i="39"/>
  <c r="A3084" i="39"/>
  <c r="A3085" i="39"/>
  <c r="A3086" i="39"/>
  <c r="A3087" i="39"/>
  <c r="A3088" i="39"/>
  <c r="A3089" i="39"/>
  <c r="A3090" i="39"/>
  <c r="A3091" i="39"/>
  <c r="A3092" i="39"/>
  <c r="A3093" i="39"/>
  <c r="A3094" i="39"/>
  <c r="A3095" i="39"/>
  <c r="A3096" i="39"/>
  <c r="A3097" i="39"/>
  <c r="A3098" i="39"/>
  <c r="A3099" i="39"/>
  <c r="A3100" i="39"/>
  <c r="A3101" i="39"/>
  <c r="A3102" i="39"/>
  <c r="A3103" i="39"/>
  <c r="A3104" i="39"/>
  <c r="A3105" i="39"/>
  <c r="A3106" i="39"/>
  <c r="A3107" i="39"/>
  <c r="A3108" i="39"/>
  <c r="A3109" i="39"/>
  <c r="A3110" i="39"/>
  <c r="A3111" i="39"/>
  <c r="A3112" i="39"/>
  <c r="A3113" i="39"/>
  <c r="A3114" i="39"/>
  <c r="A3115" i="39"/>
  <c r="A3116" i="39"/>
  <c r="A3117" i="39"/>
  <c r="A3118" i="39"/>
  <c r="A3119" i="39"/>
  <c r="A3120" i="39"/>
  <c r="A3121" i="39"/>
  <c r="A3122" i="39"/>
  <c r="A3123" i="39"/>
  <c r="A3124" i="39"/>
  <c r="A3125" i="39"/>
  <c r="A3126" i="39"/>
  <c r="A3127" i="39"/>
  <c r="A3128" i="39"/>
  <c r="A3129" i="39"/>
  <c r="A3130" i="39"/>
  <c r="A3131" i="39"/>
  <c r="A3132" i="39"/>
  <c r="A3133" i="39"/>
  <c r="A3134" i="39"/>
  <c r="A3135" i="39"/>
  <c r="A3136" i="39"/>
  <c r="A3137" i="39"/>
  <c r="A3138" i="39"/>
  <c r="A3139" i="39"/>
  <c r="A3140" i="39"/>
  <c r="A3141" i="39"/>
  <c r="A3142" i="39"/>
  <c r="A3143" i="39"/>
  <c r="A3144" i="39"/>
  <c r="A3145" i="39"/>
  <c r="A3146" i="39"/>
  <c r="A3147" i="39"/>
  <c r="A3148" i="39"/>
  <c r="A3149" i="39"/>
  <c r="A3150" i="39"/>
  <c r="A3151" i="39"/>
  <c r="A3152" i="39"/>
  <c r="A3153" i="39"/>
  <c r="A3154" i="39"/>
  <c r="A3155" i="39"/>
  <c r="A3156" i="39"/>
  <c r="A3157" i="39"/>
  <c r="A3158" i="39"/>
  <c r="A3159" i="39"/>
  <c r="A3160" i="39"/>
  <c r="A3161" i="39"/>
  <c r="A3162" i="39"/>
  <c r="A3163" i="39"/>
  <c r="A3164" i="39"/>
  <c r="A3165" i="39"/>
  <c r="A3166" i="39"/>
  <c r="A3167" i="39"/>
  <c r="A3168" i="39"/>
  <c r="A3169" i="39"/>
  <c r="A3170" i="39"/>
  <c r="A3171" i="39"/>
  <c r="A3172" i="39"/>
  <c r="A3173" i="39"/>
  <c r="A3174" i="39"/>
  <c r="A3175" i="39"/>
  <c r="A3176" i="39"/>
  <c r="A3177" i="39"/>
  <c r="A3178" i="39"/>
  <c r="A3179" i="39"/>
  <c r="A3180" i="39"/>
  <c r="A3181" i="39"/>
  <c r="A3182" i="39"/>
  <c r="A3183" i="39"/>
  <c r="A3184" i="39"/>
  <c r="A3185" i="39"/>
  <c r="A3186" i="39"/>
  <c r="A3187" i="39"/>
  <c r="A3188" i="39"/>
  <c r="A3189" i="39"/>
  <c r="A3190" i="39"/>
  <c r="A3191" i="39"/>
  <c r="A3192" i="39"/>
  <c r="A3193" i="39"/>
  <c r="A3194" i="39"/>
  <c r="A3195" i="39"/>
  <c r="A3196" i="39"/>
  <c r="A3197" i="39"/>
  <c r="A3198" i="39"/>
  <c r="A3199" i="39"/>
  <c r="A3200" i="39"/>
  <c r="A3201" i="39"/>
  <c r="A3202" i="39"/>
  <c r="A3203" i="39"/>
  <c r="A3204" i="39"/>
  <c r="A3205" i="39"/>
  <c r="A3206" i="39"/>
  <c r="A3207" i="39"/>
  <c r="A3208" i="39"/>
  <c r="A3209" i="39"/>
  <c r="A3210" i="39"/>
  <c r="A3211" i="39"/>
  <c r="A3212" i="39"/>
  <c r="A3213" i="39"/>
  <c r="A3214" i="39"/>
  <c r="A3215" i="39"/>
  <c r="A3216" i="39"/>
  <c r="A3217" i="39"/>
  <c r="A3218" i="39"/>
  <c r="A3219" i="39"/>
  <c r="A3220" i="39"/>
  <c r="A3221" i="39"/>
  <c r="A3222" i="39"/>
  <c r="A3223" i="39"/>
  <c r="A3224" i="39"/>
  <c r="A3225" i="39"/>
  <c r="A3226" i="39"/>
  <c r="A3227" i="39"/>
  <c r="A3228" i="39"/>
  <c r="A3229" i="39"/>
  <c r="A3230" i="39"/>
  <c r="A3231" i="39"/>
  <c r="A3232" i="39"/>
  <c r="A3233" i="39"/>
  <c r="A3234" i="39"/>
  <c r="A3235" i="39"/>
  <c r="A3236" i="39"/>
  <c r="A3237" i="39"/>
  <c r="A3238" i="39"/>
  <c r="A3239" i="39"/>
  <c r="A3240" i="39"/>
  <c r="A3241" i="39"/>
  <c r="A3242" i="39"/>
  <c r="A3243" i="39"/>
  <c r="A3244" i="39"/>
  <c r="A3245" i="39"/>
  <c r="A3246" i="39"/>
  <c r="A3247" i="39"/>
  <c r="A3248" i="39"/>
  <c r="A3249" i="39"/>
  <c r="A3250" i="39"/>
  <c r="A3251" i="39"/>
  <c r="A3252" i="39"/>
  <c r="A3253" i="39"/>
  <c r="A3254" i="39"/>
  <c r="A3255" i="39"/>
  <c r="A3256" i="39"/>
  <c r="A3257" i="39"/>
  <c r="A3258" i="39"/>
  <c r="A3259" i="39"/>
  <c r="A3260" i="39"/>
  <c r="A3261" i="39"/>
  <c r="A3262" i="39"/>
  <c r="A3263" i="39"/>
  <c r="A3264" i="39"/>
  <c r="A3265" i="39"/>
  <c r="A3266" i="39"/>
  <c r="A3267" i="39"/>
  <c r="A3268" i="39"/>
  <c r="A3269" i="39"/>
  <c r="A3270" i="39"/>
  <c r="A3271" i="39"/>
  <c r="A3272" i="39"/>
  <c r="A3273" i="39"/>
  <c r="A3274" i="39"/>
  <c r="A3275" i="39"/>
  <c r="A3276" i="39"/>
  <c r="A3277" i="39"/>
  <c r="A3278" i="39"/>
  <c r="A3279" i="39"/>
  <c r="A3280" i="39"/>
  <c r="A3281" i="39"/>
  <c r="A3282" i="39"/>
  <c r="A3283" i="39"/>
  <c r="A3284" i="39"/>
  <c r="A3285" i="39"/>
  <c r="A3286" i="39"/>
  <c r="A3287" i="39"/>
  <c r="A3288" i="39"/>
  <c r="A3289" i="39"/>
  <c r="A3290" i="39"/>
  <c r="A3291" i="39"/>
  <c r="A3292" i="39"/>
  <c r="A3293" i="39"/>
  <c r="A3294" i="39"/>
  <c r="A3295" i="39"/>
  <c r="A3296" i="39"/>
  <c r="A3297" i="39"/>
  <c r="A3298" i="39"/>
  <c r="A3299" i="39"/>
  <c r="A3300" i="39"/>
  <c r="A3301" i="39"/>
  <c r="A3302" i="39"/>
  <c r="A3303" i="39"/>
  <c r="A3304" i="39"/>
  <c r="A3305" i="39"/>
  <c r="A3306" i="39"/>
  <c r="A3307" i="39"/>
  <c r="A3308" i="39"/>
  <c r="A3309" i="39"/>
  <c r="A3310" i="39"/>
  <c r="A3311" i="39"/>
  <c r="A3312" i="39"/>
  <c r="A3313" i="39"/>
  <c r="A3314" i="39"/>
  <c r="A3315" i="39"/>
  <c r="A3316" i="39"/>
  <c r="A3317" i="39"/>
  <c r="A3318" i="39"/>
  <c r="A3319" i="39"/>
  <c r="A3320" i="39"/>
  <c r="A3321" i="39"/>
  <c r="A3322" i="39"/>
  <c r="A3323" i="39"/>
  <c r="A3324" i="39"/>
  <c r="A3325" i="39"/>
  <c r="A3326" i="39"/>
  <c r="A3327" i="39"/>
  <c r="A3328" i="39"/>
  <c r="A3329" i="39"/>
  <c r="A3330" i="39"/>
  <c r="A3331" i="39"/>
  <c r="A3332" i="39"/>
  <c r="A3333" i="39"/>
  <c r="A3334" i="39"/>
  <c r="A3335" i="39"/>
  <c r="A3336" i="39"/>
  <c r="A3337" i="39"/>
  <c r="A3338" i="39"/>
  <c r="A3339" i="39"/>
  <c r="A3340" i="39"/>
  <c r="A3341" i="39"/>
  <c r="A3342" i="39"/>
  <c r="A3343" i="39"/>
  <c r="A3344" i="39"/>
  <c r="A3345" i="39"/>
  <c r="A3346" i="39"/>
  <c r="A3347" i="39"/>
  <c r="A3348" i="39"/>
  <c r="A3349" i="39"/>
  <c r="A3350" i="39"/>
  <c r="A3351" i="39"/>
  <c r="A3352" i="39"/>
  <c r="A3353" i="39"/>
  <c r="A3354" i="39"/>
  <c r="A3355" i="39"/>
  <c r="A3356" i="39"/>
  <c r="A3357" i="39"/>
  <c r="A3358" i="39"/>
  <c r="A3359" i="39"/>
  <c r="A3360" i="39"/>
  <c r="A3361" i="39"/>
  <c r="A3362" i="39"/>
  <c r="A3363" i="39"/>
  <c r="A3364" i="39"/>
  <c r="A3365" i="39"/>
  <c r="A3366" i="39"/>
  <c r="A3367" i="39"/>
  <c r="A3368" i="39"/>
  <c r="A3369" i="39"/>
  <c r="A3370" i="39"/>
  <c r="A3371" i="39"/>
  <c r="A3372" i="39"/>
  <c r="A3373" i="39"/>
  <c r="A3374" i="39"/>
  <c r="A3375" i="39"/>
  <c r="A3376" i="39"/>
  <c r="A3377" i="39"/>
  <c r="A3378" i="39"/>
  <c r="A3379" i="39"/>
  <c r="A3380" i="39"/>
  <c r="A3381" i="39"/>
  <c r="A3382" i="39"/>
  <c r="A3383" i="39"/>
  <c r="A3384" i="39"/>
  <c r="A3385" i="39"/>
  <c r="A3386" i="39"/>
  <c r="A3387" i="39"/>
  <c r="A3388" i="39"/>
  <c r="A3389" i="39"/>
  <c r="A3390" i="39"/>
  <c r="A3391" i="39"/>
  <c r="A3392" i="39"/>
  <c r="A3393" i="39"/>
  <c r="A3394" i="39"/>
  <c r="A3395" i="39"/>
  <c r="A3396" i="39"/>
  <c r="A3397" i="39"/>
  <c r="A3398" i="39"/>
  <c r="A3399" i="39"/>
  <c r="A3400" i="39"/>
  <c r="A3401" i="39"/>
  <c r="A3402" i="39"/>
  <c r="A3403" i="39"/>
  <c r="A3404" i="39"/>
  <c r="A3405" i="39"/>
  <c r="A3406" i="39"/>
  <c r="A3407" i="39"/>
  <c r="A3408" i="39"/>
  <c r="A3409" i="39"/>
  <c r="A3410" i="39"/>
  <c r="A3411" i="39"/>
  <c r="A3412" i="39"/>
  <c r="A3413" i="39"/>
  <c r="A3414" i="39"/>
  <c r="A3415" i="39"/>
  <c r="A3416" i="39"/>
  <c r="A3417" i="39"/>
  <c r="A3418" i="39"/>
  <c r="A3419" i="39"/>
  <c r="A3420" i="39"/>
  <c r="A3421" i="39"/>
  <c r="A3422" i="39"/>
  <c r="A3423" i="39"/>
  <c r="A3424" i="39"/>
  <c r="A3425" i="39"/>
  <c r="A3426" i="39"/>
  <c r="A3427" i="39"/>
  <c r="A3428" i="39"/>
  <c r="A3429" i="39"/>
  <c r="A3430" i="39"/>
  <c r="A3431" i="39"/>
  <c r="A3432" i="39"/>
  <c r="A3433" i="39"/>
  <c r="A3434" i="39"/>
  <c r="A3435" i="39"/>
  <c r="A3436" i="39"/>
  <c r="A3437" i="39"/>
  <c r="A3438" i="39"/>
  <c r="A3439" i="39"/>
  <c r="A3440" i="39"/>
  <c r="A3441" i="39"/>
  <c r="A3442" i="39"/>
  <c r="A3443" i="39"/>
  <c r="A3444" i="39"/>
  <c r="A3445" i="39"/>
  <c r="A3446" i="39"/>
  <c r="A3447" i="39"/>
  <c r="A3448" i="39"/>
  <c r="A3449" i="39"/>
  <c r="A3450" i="39"/>
  <c r="A3451" i="39"/>
  <c r="A3452" i="39"/>
  <c r="A3453" i="39"/>
  <c r="A3454" i="39"/>
  <c r="A3455" i="39"/>
  <c r="A3456" i="39"/>
  <c r="A3457" i="39"/>
  <c r="A3458" i="39"/>
  <c r="A3459" i="39"/>
  <c r="A3460" i="39"/>
  <c r="A3461" i="39"/>
  <c r="A3462" i="39"/>
  <c r="A3463" i="39"/>
  <c r="A3464" i="39"/>
  <c r="A3465" i="39"/>
  <c r="A3466" i="39"/>
  <c r="A3467" i="39"/>
  <c r="A3468" i="39"/>
  <c r="A3469" i="39"/>
  <c r="A3470" i="39"/>
  <c r="A3471" i="39"/>
  <c r="A3472" i="39"/>
  <c r="A3473" i="39"/>
  <c r="A3474" i="39"/>
  <c r="A3475" i="39"/>
  <c r="A3476" i="39"/>
  <c r="A3477" i="39"/>
  <c r="A3478" i="39"/>
  <c r="A3479" i="39"/>
  <c r="A3480" i="39"/>
  <c r="A3481" i="39"/>
  <c r="A3482" i="39"/>
  <c r="A3483" i="39"/>
  <c r="A3484" i="39"/>
  <c r="A3485" i="39"/>
  <c r="A3486" i="39"/>
  <c r="A3487" i="39"/>
  <c r="A3488" i="39"/>
  <c r="A3489" i="39"/>
  <c r="A3490" i="39"/>
  <c r="A3491" i="39"/>
  <c r="A3492" i="39"/>
  <c r="A3493" i="39"/>
  <c r="A3494" i="39"/>
  <c r="A3495" i="39"/>
  <c r="A3496" i="39"/>
  <c r="A3497" i="39"/>
  <c r="A3498" i="39"/>
  <c r="A3499" i="39"/>
  <c r="A3500" i="39"/>
  <c r="A3501" i="39"/>
  <c r="A3502" i="39"/>
  <c r="A3503" i="39"/>
  <c r="A3504" i="39"/>
  <c r="A3505" i="39"/>
  <c r="A3506" i="39"/>
  <c r="A3507" i="39"/>
  <c r="A3508" i="39"/>
  <c r="A3509" i="39"/>
  <c r="A3510" i="39"/>
  <c r="A3511" i="39"/>
  <c r="A3512" i="39"/>
  <c r="A3513" i="39"/>
  <c r="A3514" i="39"/>
  <c r="A3515" i="39"/>
  <c r="A3516" i="39"/>
  <c r="A3517" i="39"/>
  <c r="A3518" i="39"/>
  <c r="A3519" i="39"/>
  <c r="A3520" i="39"/>
  <c r="A3521" i="39"/>
  <c r="A3522" i="39"/>
  <c r="A3523" i="39"/>
  <c r="A3524" i="39"/>
  <c r="A3525" i="39"/>
  <c r="A3526" i="39"/>
  <c r="A3527" i="39"/>
  <c r="A3528" i="39"/>
  <c r="A3529" i="39"/>
  <c r="A3530" i="39"/>
  <c r="A3531" i="39"/>
  <c r="A3532" i="39"/>
  <c r="A3533" i="39"/>
  <c r="A3534" i="39"/>
  <c r="A3535" i="39"/>
  <c r="A3536" i="39"/>
  <c r="A3537" i="39"/>
  <c r="A3538" i="39"/>
  <c r="A3539" i="39"/>
  <c r="A3540" i="39"/>
  <c r="A3541" i="39"/>
  <c r="A3542" i="39"/>
  <c r="A3543" i="39"/>
  <c r="A3544" i="39"/>
  <c r="A3545" i="39"/>
  <c r="A3546" i="39"/>
  <c r="A3547" i="39"/>
  <c r="A3548" i="39"/>
  <c r="A3549" i="39"/>
  <c r="A3550" i="39"/>
  <c r="A3551" i="39"/>
  <c r="A3552" i="39"/>
  <c r="A3553" i="39"/>
  <c r="A3554" i="39"/>
  <c r="A3555" i="39"/>
  <c r="A3556" i="39"/>
  <c r="A3557" i="39"/>
  <c r="A3558" i="39"/>
  <c r="A3559" i="39"/>
  <c r="A3560" i="39"/>
  <c r="A3561" i="39"/>
  <c r="A3562" i="39"/>
  <c r="A3563" i="39"/>
  <c r="A3564" i="39"/>
  <c r="A3565" i="39"/>
  <c r="A3566" i="39"/>
  <c r="A3567" i="39"/>
  <c r="A3568" i="39"/>
  <c r="A3569" i="39"/>
  <c r="A3570" i="39"/>
  <c r="A3571" i="39"/>
  <c r="A3572" i="39"/>
  <c r="A3573" i="39"/>
  <c r="A3574" i="39"/>
  <c r="A3575" i="39"/>
  <c r="A3576" i="39"/>
  <c r="A3577" i="39"/>
  <c r="A3578" i="39"/>
  <c r="A3579" i="39"/>
  <c r="A3580" i="39"/>
  <c r="A3581" i="39"/>
  <c r="A3582" i="39"/>
  <c r="A3583" i="39"/>
  <c r="A3584" i="39"/>
  <c r="A3585" i="39"/>
  <c r="A3586" i="39"/>
  <c r="A3587" i="39"/>
  <c r="A3588" i="39"/>
  <c r="A3589" i="39"/>
  <c r="A3590" i="39"/>
  <c r="A3591" i="39"/>
  <c r="A3592" i="39"/>
  <c r="A3593" i="39"/>
  <c r="A3594" i="39"/>
  <c r="A3595" i="39"/>
  <c r="A3596" i="39"/>
  <c r="A3597" i="39"/>
  <c r="A3598" i="39"/>
  <c r="A3599" i="39"/>
  <c r="A3600" i="39"/>
  <c r="A3601" i="39"/>
  <c r="A3602" i="39"/>
  <c r="A3603" i="39"/>
  <c r="A3604" i="39"/>
  <c r="A3605" i="39"/>
  <c r="A3606" i="39"/>
  <c r="A3607" i="39"/>
  <c r="A3608" i="39"/>
  <c r="A3609" i="39"/>
  <c r="A3610" i="39"/>
  <c r="A3611" i="39"/>
  <c r="A3612" i="39"/>
  <c r="A3613" i="39"/>
  <c r="A3614" i="39"/>
  <c r="A3615" i="39"/>
  <c r="A3616" i="39"/>
  <c r="A3617" i="39"/>
  <c r="A3618" i="39"/>
  <c r="A3619" i="39"/>
  <c r="A3620" i="39"/>
  <c r="A3621" i="39"/>
  <c r="A3622" i="39"/>
  <c r="A3623" i="39"/>
  <c r="A3624" i="39"/>
  <c r="A3625" i="39"/>
  <c r="A3626" i="39"/>
  <c r="A3627" i="39"/>
  <c r="A3628" i="39"/>
  <c r="A3629" i="39"/>
  <c r="A3630" i="39"/>
  <c r="A3631" i="39"/>
  <c r="A3632" i="39"/>
  <c r="A3633" i="39"/>
  <c r="A3634" i="39"/>
  <c r="A3635" i="39"/>
  <c r="A3636" i="39"/>
  <c r="A3637" i="39"/>
  <c r="A3638" i="39"/>
  <c r="A3639" i="39"/>
  <c r="A3640" i="39"/>
  <c r="A3641" i="39"/>
  <c r="A3642" i="39"/>
  <c r="A3643" i="39"/>
  <c r="A3644" i="39"/>
  <c r="A3645" i="39"/>
  <c r="A3646" i="39"/>
  <c r="A3647" i="39"/>
  <c r="A3648" i="39"/>
  <c r="A3649" i="39"/>
  <c r="A3650" i="39"/>
  <c r="A3651" i="39"/>
  <c r="A3652" i="39"/>
  <c r="A3653" i="39"/>
  <c r="A3654" i="39"/>
  <c r="A3655" i="39"/>
  <c r="A3656" i="39"/>
  <c r="A3657" i="39"/>
  <c r="A3658" i="39"/>
  <c r="A3659" i="39"/>
  <c r="A3660" i="39"/>
  <c r="A3661" i="39"/>
  <c r="A3662" i="39"/>
  <c r="A3663" i="39"/>
  <c r="A3664" i="39"/>
  <c r="A3665" i="39"/>
  <c r="A3666" i="39"/>
  <c r="A3667" i="39"/>
  <c r="A3668" i="39"/>
  <c r="A3669" i="39"/>
  <c r="A3670" i="39"/>
  <c r="A3671" i="39"/>
  <c r="A3672" i="39"/>
  <c r="A3673" i="39"/>
  <c r="A3674" i="39"/>
  <c r="A3675" i="39"/>
  <c r="A3676" i="39"/>
  <c r="A3677" i="39"/>
  <c r="A3678" i="39"/>
  <c r="A3679" i="39"/>
  <c r="A3680" i="39"/>
  <c r="A3681" i="39"/>
  <c r="A3682" i="39"/>
  <c r="A3683" i="39"/>
  <c r="A3684" i="39"/>
  <c r="A3685" i="39"/>
  <c r="A3686" i="39"/>
  <c r="A3687" i="39"/>
  <c r="A3688" i="39"/>
  <c r="A3689" i="39"/>
  <c r="A3690" i="39"/>
  <c r="A3691" i="39"/>
  <c r="A3692" i="39"/>
  <c r="A3693" i="39"/>
  <c r="A3694" i="39"/>
  <c r="A3695" i="39"/>
  <c r="A3696" i="39"/>
  <c r="A3697" i="39"/>
  <c r="A3698" i="39"/>
  <c r="A3699" i="39"/>
  <c r="A3700" i="39"/>
  <c r="A3701" i="39"/>
  <c r="A3702" i="39"/>
  <c r="A3703" i="39"/>
  <c r="A3704" i="39"/>
  <c r="A3705" i="39"/>
  <c r="A3706" i="39"/>
  <c r="A3707" i="39"/>
  <c r="A3708" i="39"/>
  <c r="A3709" i="39"/>
  <c r="A3710" i="39"/>
  <c r="A3711" i="39"/>
  <c r="A3712" i="39"/>
  <c r="A3713" i="39"/>
  <c r="A3714" i="39"/>
  <c r="A3715" i="39"/>
  <c r="A3716" i="39"/>
  <c r="A3717" i="39"/>
  <c r="A3718" i="39"/>
  <c r="A3719" i="39"/>
  <c r="A3720" i="39"/>
  <c r="A3721" i="39"/>
  <c r="A3722" i="39"/>
  <c r="A3723" i="39"/>
  <c r="A3724" i="39"/>
  <c r="A3725" i="39"/>
  <c r="A3726" i="39"/>
  <c r="A3727" i="39"/>
  <c r="A3728" i="39"/>
  <c r="A3729" i="39"/>
  <c r="A3730" i="39"/>
  <c r="A3731" i="39"/>
  <c r="A3732" i="39"/>
  <c r="A3733" i="39"/>
  <c r="A3734" i="39"/>
  <c r="A3735" i="39"/>
  <c r="A3736" i="39"/>
  <c r="A3737" i="39"/>
  <c r="A3738" i="39"/>
  <c r="A3739" i="39"/>
  <c r="A3740" i="39"/>
  <c r="A3741" i="39"/>
  <c r="A3742" i="39"/>
  <c r="A3743" i="39"/>
  <c r="A3744" i="39"/>
  <c r="A3745" i="39"/>
  <c r="A3746" i="39"/>
  <c r="A3747" i="39"/>
  <c r="A3748" i="39"/>
  <c r="A3749" i="39"/>
  <c r="A3750" i="39"/>
  <c r="A3751" i="39"/>
  <c r="A3752" i="39"/>
  <c r="A3753" i="39"/>
  <c r="A3754" i="39"/>
  <c r="A3755" i="39"/>
  <c r="A3756" i="39"/>
  <c r="A3757" i="39"/>
  <c r="A3758" i="39"/>
  <c r="A3759" i="39"/>
  <c r="A3760" i="39"/>
  <c r="A3761" i="39"/>
  <c r="A3762" i="39"/>
  <c r="A3763" i="39"/>
  <c r="A3764" i="39"/>
  <c r="A3765" i="39"/>
  <c r="A3766" i="39"/>
  <c r="A3767" i="39"/>
  <c r="A3768" i="39"/>
  <c r="A3769" i="39"/>
  <c r="A3770" i="39"/>
  <c r="A3771" i="39"/>
  <c r="A3772" i="39"/>
  <c r="A3773" i="39"/>
  <c r="A3774" i="39"/>
  <c r="A3775" i="39"/>
  <c r="A3776" i="39"/>
  <c r="A3777" i="39"/>
  <c r="A3778" i="39"/>
  <c r="A3779" i="39"/>
  <c r="A3780" i="39"/>
  <c r="A3781" i="39"/>
  <c r="A3782" i="39"/>
  <c r="A3783" i="39"/>
  <c r="A3784" i="39"/>
  <c r="A3785" i="39"/>
  <c r="A3786" i="39"/>
  <c r="A3787" i="39"/>
  <c r="A3788" i="39"/>
  <c r="A3789" i="39"/>
  <c r="A3790" i="39"/>
  <c r="A3791" i="39"/>
  <c r="A3792" i="39"/>
  <c r="A3793" i="39"/>
  <c r="A3794" i="39"/>
  <c r="A3795" i="39"/>
  <c r="A3796" i="39"/>
  <c r="A3797" i="39"/>
  <c r="A3798" i="39"/>
  <c r="A3799" i="39"/>
  <c r="A3800" i="39"/>
  <c r="A3801" i="39"/>
  <c r="A3802" i="39"/>
  <c r="A3803" i="39"/>
  <c r="A3804" i="39"/>
  <c r="A3805" i="39"/>
  <c r="A3806" i="39"/>
  <c r="A3807" i="39"/>
  <c r="A3808" i="39"/>
  <c r="A3809" i="39"/>
  <c r="A3810" i="39"/>
  <c r="A3811" i="39"/>
  <c r="A3812" i="39"/>
  <c r="A3813" i="39"/>
  <c r="A3814" i="39"/>
  <c r="A3815" i="39"/>
  <c r="A3816" i="39"/>
  <c r="A3817" i="39"/>
  <c r="A3818" i="39"/>
  <c r="A3819" i="39"/>
  <c r="A3820" i="39"/>
  <c r="A3821" i="39"/>
  <c r="A3822" i="39"/>
  <c r="A3823" i="39"/>
  <c r="A3824" i="39"/>
  <c r="A3825" i="39"/>
  <c r="A3826" i="39"/>
  <c r="A3827" i="39"/>
  <c r="A3828" i="39"/>
  <c r="A3829" i="39"/>
  <c r="A3830" i="39"/>
  <c r="A3831" i="39"/>
  <c r="A3832" i="39"/>
  <c r="A3833" i="39"/>
  <c r="A3834" i="39"/>
  <c r="A3835" i="39"/>
  <c r="A3836" i="39"/>
  <c r="A3837" i="39"/>
  <c r="A3838" i="39"/>
  <c r="A3839" i="39"/>
  <c r="A3840" i="39"/>
  <c r="A3841" i="39"/>
  <c r="A3842" i="39"/>
  <c r="A3843" i="39"/>
  <c r="A3844" i="39"/>
  <c r="A3845" i="39"/>
  <c r="A3846" i="39"/>
  <c r="A3847" i="39"/>
  <c r="A3848" i="39"/>
  <c r="A3849" i="39"/>
  <c r="A3850" i="39"/>
  <c r="A3851" i="39"/>
  <c r="A3852" i="39"/>
  <c r="A3853" i="39"/>
  <c r="A3854" i="39"/>
  <c r="A3855" i="39"/>
  <c r="A3856" i="39"/>
  <c r="A3857" i="39"/>
  <c r="A3858" i="39"/>
  <c r="A3859" i="39"/>
  <c r="A3860" i="39"/>
  <c r="A3861" i="39"/>
  <c r="A3862" i="39"/>
  <c r="A3863" i="39"/>
  <c r="A3864" i="39"/>
  <c r="A3865" i="39"/>
  <c r="A3866" i="39"/>
  <c r="A3867" i="39"/>
  <c r="A3868" i="39"/>
  <c r="A3869" i="39"/>
  <c r="A3870" i="39"/>
  <c r="A3871" i="39"/>
  <c r="A3872" i="39"/>
  <c r="A3873" i="39"/>
  <c r="A3874" i="39"/>
  <c r="A3875" i="39"/>
  <c r="A3876" i="39"/>
  <c r="A3877" i="39"/>
  <c r="A3878" i="39"/>
  <c r="A3879" i="39"/>
  <c r="A3880" i="39"/>
  <c r="A3881" i="39"/>
  <c r="A3882" i="39"/>
  <c r="A3883" i="39"/>
  <c r="A3884" i="39"/>
  <c r="A3885" i="39"/>
  <c r="A3886" i="39"/>
  <c r="A3887" i="39"/>
  <c r="A3888" i="39"/>
  <c r="A3889" i="39"/>
  <c r="A3890" i="39"/>
  <c r="A3891" i="39"/>
  <c r="A3892" i="39"/>
  <c r="A3893" i="39"/>
  <c r="A3894" i="39"/>
  <c r="A3895" i="39"/>
  <c r="A3896" i="39"/>
  <c r="A3897" i="39"/>
  <c r="A3898" i="39"/>
  <c r="A3899" i="39"/>
  <c r="A3900" i="39"/>
  <c r="A3901" i="39"/>
  <c r="A3902" i="39"/>
  <c r="A3903" i="39"/>
  <c r="A3904" i="39"/>
  <c r="A3905" i="39"/>
  <c r="A3906" i="39"/>
  <c r="A3907" i="39"/>
  <c r="A3908" i="39"/>
  <c r="A3909" i="39"/>
  <c r="A3910" i="39"/>
  <c r="A3911" i="39"/>
  <c r="A3912" i="39"/>
  <c r="A3913" i="39"/>
  <c r="A3914" i="39"/>
  <c r="A3915" i="39"/>
  <c r="A3916" i="39"/>
  <c r="A3917" i="39"/>
  <c r="A3918" i="39"/>
  <c r="A3919" i="39"/>
  <c r="A3920" i="39"/>
  <c r="A3921" i="39"/>
  <c r="A3922" i="39"/>
  <c r="A3923" i="39"/>
  <c r="A3924" i="39"/>
  <c r="A3925" i="39"/>
  <c r="A3926" i="39"/>
  <c r="A3927" i="39"/>
  <c r="A3928" i="39"/>
  <c r="A3929" i="39"/>
  <c r="A3930" i="39"/>
  <c r="A3931" i="39"/>
  <c r="A3932" i="39"/>
  <c r="A3933" i="39"/>
  <c r="A3934" i="39"/>
  <c r="A3935" i="39"/>
  <c r="A3936" i="39"/>
  <c r="A3937" i="39"/>
  <c r="A3938" i="39"/>
  <c r="A3939" i="39"/>
  <c r="A3940" i="39"/>
  <c r="A3941" i="39"/>
  <c r="A3942" i="39"/>
  <c r="A3943" i="39"/>
  <c r="A3944" i="39"/>
  <c r="A3945" i="39"/>
  <c r="A3946" i="39"/>
  <c r="A3947" i="39"/>
  <c r="A3948" i="39"/>
  <c r="A3949" i="39"/>
  <c r="A3950" i="39"/>
  <c r="A3951" i="39"/>
  <c r="A3952" i="39"/>
  <c r="A3953" i="39"/>
  <c r="A3954" i="39"/>
  <c r="A3955" i="39"/>
  <c r="A3956" i="39"/>
  <c r="A3957" i="39"/>
  <c r="A3958" i="39"/>
  <c r="A3959" i="39"/>
  <c r="A3960" i="39"/>
  <c r="A3961" i="39"/>
  <c r="A3962" i="39"/>
  <c r="A3963" i="39"/>
  <c r="A3964" i="39"/>
  <c r="A3965" i="39"/>
  <c r="A3966" i="39"/>
  <c r="A3967" i="39"/>
  <c r="A3968" i="39"/>
  <c r="A3969" i="39"/>
  <c r="A3970" i="39"/>
  <c r="A3971" i="39"/>
  <c r="A3972" i="39"/>
  <c r="A3973" i="39"/>
  <c r="A3974" i="39"/>
  <c r="A3975" i="39"/>
  <c r="A3976" i="39"/>
  <c r="A3977" i="39"/>
  <c r="A3978" i="39"/>
  <c r="A3979" i="39"/>
  <c r="A3980" i="39"/>
  <c r="A3981" i="39"/>
  <c r="A3982" i="39"/>
  <c r="A3983" i="39"/>
  <c r="A3984" i="39"/>
  <c r="A3985" i="39"/>
  <c r="A3986" i="39"/>
  <c r="A3987" i="39"/>
  <c r="A3988" i="39"/>
  <c r="A3989" i="39"/>
  <c r="A3990" i="39"/>
  <c r="A3991" i="39"/>
  <c r="A3992" i="39"/>
  <c r="A3993" i="39"/>
  <c r="A3994" i="39"/>
  <c r="A3995" i="39"/>
  <c r="A3996" i="39"/>
  <c r="A3997" i="39"/>
  <c r="A3998" i="39"/>
  <c r="A3999" i="39"/>
  <c r="A4000" i="39"/>
  <c r="A4001" i="39"/>
  <c r="A4002" i="39"/>
  <c r="A4003" i="39"/>
  <c r="A4004" i="39"/>
  <c r="A4005" i="39"/>
  <c r="A4006" i="39"/>
  <c r="A4007" i="39"/>
  <c r="A4008" i="39"/>
  <c r="A4009" i="39"/>
  <c r="A4010" i="39"/>
  <c r="A4011" i="39"/>
  <c r="A4012" i="39"/>
  <c r="A4013" i="39"/>
  <c r="A4014" i="39"/>
  <c r="A4015" i="39"/>
  <c r="A4016" i="39"/>
  <c r="A4017" i="39"/>
  <c r="A4018" i="39"/>
  <c r="A4019" i="39"/>
  <c r="A4020" i="39"/>
  <c r="A4021" i="39"/>
  <c r="A4022" i="39"/>
  <c r="A4023" i="39"/>
  <c r="A4024" i="39"/>
  <c r="A4025" i="39"/>
  <c r="A4026" i="39"/>
  <c r="A4027" i="39"/>
  <c r="A4028" i="39"/>
  <c r="A4029" i="39"/>
  <c r="A4030" i="39"/>
  <c r="A4031" i="39"/>
  <c r="A4032" i="39"/>
  <c r="A4033" i="39"/>
  <c r="A4034" i="39"/>
  <c r="A4035" i="39"/>
  <c r="A4036" i="39"/>
  <c r="A4037" i="39"/>
  <c r="A4038" i="39"/>
  <c r="A4039" i="39"/>
  <c r="A4040" i="39"/>
  <c r="A4041" i="39"/>
  <c r="A4042" i="39"/>
  <c r="A4043" i="39"/>
  <c r="A4044" i="39"/>
  <c r="A4045" i="39"/>
  <c r="A4046" i="39"/>
  <c r="A4047" i="39"/>
  <c r="A4048" i="39"/>
  <c r="A4049" i="39"/>
  <c r="A4050" i="39"/>
  <c r="A4051" i="39"/>
  <c r="A4052" i="39"/>
  <c r="A4053" i="39"/>
  <c r="A4054" i="39"/>
  <c r="A4055" i="39"/>
  <c r="A4056" i="39"/>
  <c r="A4057" i="39"/>
  <c r="A4058" i="39"/>
  <c r="A4059" i="39"/>
  <c r="A4060" i="39"/>
  <c r="A4061" i="39"/>
  <c r="A4062" i="39"/>
  <c r="A4063" i="39"/>
  <c r="A4064" i="39"/>
  <c r="A4065" i="39"/>
  <c r="A4066" i="39"/>
  <c r="A4067" i="39"/>
  <c r="A4068" i="39"/>
  <c r="A4069" i="39"/>
  <c r="A4070" i="39"/>
  <c r="A4071" i="39"/>
  <c r="A4072" i="39"/>
  <c r="A4073" i="39"/>
  <c r="A4074" i="39"/>
  <c r="A4075" i="39"/>
  <c r="A4076" i="39"/>
  <c r="A4077" i="39"/>
  <c r="A4078" i="39"/>
  <c r="A4079" i="39"/>
  <c r="A4080" i="39"/>
  <c r="A4081" i="39"/>
  <c r="A4082" i="39"/>
  <c r="A4083" i="39"/>
  <c r="A4084" i="39"/>
  <c r="A4085" i="39"/>
  <c r="A4086" i="39"/>
  <c r="A4087" i="39"/>
  <c r="A4088" i="39"/>
  <c r="A4089" i="39"/>
  <c r="A4090" i="39"/>
  <c r="A4091" i="39"/>
  <c r="A4092" i="39"/>
  <c r="A4093" i="39"/>
  <c r="A4094" i="39"/>
  <c r="A4095" i="39"/>
  <c r="A4096" i="39"/>
  <c r="A4097" i="39"/>
  <c r="A4098" i="39"/>
  <c r="A4099" i="39"/>
  <c r="A4100" i="39"/>
  <c r="A4101" i="39"/>
  <c r="A4102" i="39"/>
  <c r="A4103" i="39"/>
  <c r="A4104" i="39"/>
  <c r="A4105" i="39"/>
  <c r="A4106" i="39"/>
  <c r="A4107" i="39"/>
  <c r="A4108" i="39"/>
  <c r="A4109" i="39"/>
  <c r="A4110" i="39"/>
  <c r="A4111" i="39"/>
  <c r="A4112" i="39"/>
  <c r="A4113" i="39"/>
  <c r="A4114" i="39"/>
  <c r="A4115" i="39"/>
  <c r="A4116" i="39"/>
  <c r="A4117" i="39"/>
  <c r="A4118" i="39"/>
  <c r="A4119" i="39"/>
  <c r="A4120" i="39"/>
  <c r="A4121" i="39"/>
  <c r="A4122" i="39"/>
  <c r="A4123" i="39"/>
  <c r="A4124" i="39"/>
  <c r="A4125" i="39"/>
  <c r="A4126" i="39"/>
  <c r="A4127" i="39"/>
  <c r="A4128" i="39"/>
  <c r="A4129" i="39"/>
  <c r="A4130" i="39"/>
  <c r="A4131" i="39"/>
  <c r="A4132" i="39"/>
  <c r="A4133" i="39"/>
  <c r="A4134" i="39"/>
  <c r="A4135" i="39"/>
  <c r="A4136" i="39"/>
  <c r="A4137" i="39"/>
  <c r="A4138" i="39"/>
  <c r="A4139" i="39"/>
  <c r="A4140" i="39"/>
  <c r="A4141" i="39"/>
  <c r="A4142" i="39"/>
  <c r="A4143" i="39"/>
  <c r="A4144" i="39"/>
  <c r="A4145" i="39"/>
  <c r="A4146" i="39"/>
  <c r="A4147" i="39"/>
  <c r="A4148" i="39"/>
  <c r="A4149" i="39"/>
  <c r="A4150" i="39"/>
  <c r="A4151" i="39"/>
  <c r="A4152" i="39"/>
  <c r="A4153" i="39"/>
  <c r="A4154" i="39"/>
  <c r="A4155" i="39"/>
  <c r="A4156" i="39"/>
  <c r="A4157" i="39"/>
  <c r="A4158" i="39"/>
  <c r="A4159" i="39"/>
  <c r="A4160" i="39"/>
  <c r="A4161" i="39"/>
  <c r="A4162" i="39"/>
  <c r="A4163" i="39"/>
  <c r="A4164" i="39"/>
  <c r="A4165" i="39"/>
  <c r="A4166" i="39"/>
  <c r="A4167" i="39"/>
  <c r="A4168" i="39"/>
  <c r="A4169" i="39"/>
  <c r="A4170" i="39"/>
  <c r="A4171" i="39"/>
  <c r="A4172" i="39"/>
  <c r="A4173" i="39"/>
  <c r="A4174" i="39"/>
  <c r="A4175" i="39"/>
  <c r="A4176" i="39"/>
  <c r="A4177" i="39"/>
  <c r="A4178" i="39"/>
  <c r="A4179" i="39"/>
  <c r="A4180" i="39"/>
  <c r="A4181" i="39"/>
  <c r="A4182" i="39"/>
  <c r="A4183" i="39"/>
  <c r="A4184" i="39"/>
  <c r="A4185" i="39"/>
  <c r="A4186" i="39"/>
  <c r="A4187" i="39"/>
  <c r="A4188" i="39"/>
  <c r="A4189" i="39"/>
  <c r="A4190" i="39"/>
  <c r="A4191" i="39"/>
  <c r="A4192" i="39"/>
  <c r="A4193" i="39"/>
  <c r="A4194" i="39"/>
  <c r="A4195" i="39"/>
  <c r="A4196" i="39"/>
  <c r="A4197" i="39"/>
  <c r="A4198" i="39"/>
  <c r="A4199" i="39"/>
  <c r="A4200" i="39"/>
  <c r="A4201" i="39"/>
  <c r="A4202" i="39"/>
  <c r="A4203" i="39"/>
  <c r="A4204" i="39"/>
  <c r="A4205" i="39"/>
  <c r="A4206" i="39"/>
  <c r="A4207" i="39"/>
  <c r="A4208" i="39"/>
  <c r="A4209" i="39"/>
  <c r="A4210" i="39"/>
  <c r="A4211" i="39"/>
  <c r="A4212" i="39"/>
  <c r="A4213" i="39"/>
  <c r="A4214" i="39"/>
  <c r="A4215" i="39"/>
  <c r="A4216" i="39"/>
  <c r="A4217" i="39"/>
  <c r="A4218" i="39"/>
  <c r="A4219" i="39"/>
  <c r="A4220" i="39"/>
  <c r="A4221" i="39"/>
  <c r="A4222" i="39"/>
  <c r="A4223" i="39"/>
  <c r="A4224" i="39"/>
  <c r="A4225" i="39"/>
  <c r="A4226" i="39"/>
  <c r="A4227" i="39"/>
  <c r="A4228" i="39"/>
  <c r="A4229" i="39"/>
  <c r="A4230" i="39"/>
  <c r="A4231" i="39"/>
  <c r="A4232" i="39"/>
  <c r="A4233" i="39"/>
  <c r="A4234" i="39"/>
  <c r="A4235" i="39"/>
  <c r="A4236" i="39"/>
  <c r="A4237" i="39"/>
  <c r="A4238" i="39"/>
  <c r="A4239" i="39"/>
  <c r="A4240" i="39"/>
  <c r="A4241" i="39"/>
  <c r="A4242" i="39"/>
  <c r="A4243" i="39"/>
  <c r="A4244" i="39"/>
  <c r="A4245" i="39"/>
  <c r="A4246" i="39"/>
  <c r="A4247" i="39"/>
  <c r="A4248" i="39"/>
  <c r="A4249" i="39"/>
  <c r="A4250" i="39"/>
  <c r="A4251" i="39"/>
  <c r="A4252" i="39"/>
  <c r="A4253" i="39"/>
  <c r="A4254" i="39"/>
  <c r="A4255" i="39"/>
  <c r="A4256" i="39"/>
  <c r="A4257" i="39"/>
  <c r="A4258" i="39"/>
  <c r="A4259" i="39"/>
  <c r="A4260" i="39"/>
  <c r="A4261" i="39"/>
  <c r="A4262" i="39"/>
  <c r="A4263" i="39"/>
  <c r="A4264" i="39"/>
  <c r="A4265" i="39"/>
  <c r="A4266" i="39"/>
  <c r="A4267" i="39"/>
  <c r="A4268" i="39"/>
  <c r="A4269" i="39"/>
  <c r="A4270" i="39"/>
  <c r="A4271" i="39"/>
  <c r="A4272" i="39"/>
  <c r="A4273" i="39"/>
  <c r="A4274" i="39"/>
  <c r="A4275" i="39"/>
  <c r="A4276" i="39"/>
  <c r="A4277" i="39"/>
  <c r="A4278" i="39"/>
  <c r="A4279" i="39"/>
  <c r="A4280" i="39"/>
  <c r="A4281" i="39"/>
  <c r="A4282" i="39"/>
  <c r="A4283" i="39"/>
  <c r="A4284" i="39"/>
  <c r="A4285" i="39"/>
  <c r="A4286" i="39"/>
  <c r="A4287" i="39"/>
  <c r="A4288" i="39"/>
  <c r="A4289" i="39"/>
  <c r="A4290" i="39"/>
  <c r="A4291" i="39"/>
  <c r="A4292" i="39"/>
  <c r="A4293" i="39"/>
  <c r="A4294" i="39"/>
  <c r="A4295" i="39"/>
  <c r="A4296" i="39"/>
  <c r="A4297" i="39"/>
  <c r="A4298" i="39"/>
  <c r="A4299" i="39"/>
  <c r="A4300" i="39"/>
  <c r="A4301" i="39"/>
  <c r="A4302" i="39"/>
  <c r="A4303" i="39"/>
  <c r="A4304" i="39"/>
  <c r="A4305" i="39"/>
  <c r="A4306" i="39"/>
  <c r="A4307" i="39"/>
  <c r="A4308" i="39"/>
  <c r="A4309" i="39"/>
  <c r="A4310" i="39"/>
  <c r="A4311" i="39"/>
  <c r="A4312" i="39"/>
  <c r="A4313" i="39"/>
  <c r="A4314" i="39"/>
  <c r="A4315" i="39"/>
  <c r="A4316" i="39"/>
  <c r="A4317" i="39"/>
  <c r="A4318" i="39"/>
  <c r="A4319" i="39"/>
  <c r="A4320" i="39"/>
  <c r="A4321" i="39"/>
  <c r="A4322" i="39"/>
  <c r="A4323" i="39"/>
  <c r="A4324" i="39"/>
  <c r="A4325" i="39"/>
  <c r="A4326" i="39"/>
  <c r="A4327" i="39"/>
  <c r="A4328" i="39"/>
  <c r="A4329" i="39"/>
  <c r="A4330" i="39"/>
  <c r="A4331" i="39"/>
  <c r="A4332" i="39"/>
  <c r="A4333" i="39"/>
  <c r="A4334" i="39"/>
  <c r="A4335" i="39"/>
  <c r="A4336" i="39"/>
  <c r="A4337" i="39"/>
  <c r="A4338" i="39"/>
  <c r="A4339" i="39"/>
  <c r="A4340" i="39"/>
  <c r="A4341" i="39"/>
  <c r="A4342" i="39"/>
  <c r="A4343" i="39"/>
  <c r="A4344" i="39"/>
  <c r="A4345" i="39"/>
  <c r="A4346" i="39"/>
  <c r="A4347" i="39"/>
  <c r="A4348" i="39"/>
  <c r="A4349" i="39"/>
  <c r="A4350" i="39"/>
  <c r="A4351" i="39"/>
  <c r="A4352" i="39"/>
  <c r="A4353" i="39"/>
  <c r="A4354" i="39"/>
  <c r="A4355" i="39"/>
  <c r="A4356" i="39"/>
  <c r="A4357" i="39"/>
  <c r="A4358" i="39"/>
  <c r="A4359" i="39"/>
  <c r="A4360" i="39"/>
  <c r="A4361" i="39"/>
  <c r="A4362" i="39"/>
  <c r="A4363" i="39"/>
  <c r="A4364" i="39"/>
  <c r="A4365" i="39"/>
  <c r="A4366" i="39"/>
  <c r="A4367" i="39"/>
  <c r="A4368" i="39"/>
  <c r="A4369" i="39"/>
  <c r="A4370" i="39"/>
  <c r="A4371" i="39"/>
  <c r="A4372" i="39"/>
  <c r="A4373" i="39"/>
  <c r="A4374" i="39"/>
  <c r="A4375" i="39"/>
  <c r="A4376" i="39"/>
  <c r="A4377" i="39"/>
  <c r="A4378" i="39"/>
  <c r="A4379" i="39"/>
  <c r="A4380" i="39"/>
  <c r="A4381" i="39"/>
  <c r="A4382" i="39"/>
  <c r="A4383" i="39"/>
  <c r="A4384" i="39"/>
  <c r="A4385" i="39"/>
  <c r="A4386" i="39"/>
  <c r="A4387" i="39"/>
  <c r="A4388" i="39"/>
  <c r="A4389" i="39"/>
  <c r="A4390" i="39"/>
  <c r="A4391" i="39"/>
  <c r="A4392" i="39"/>
  <c r="A4393" i="39"/>
  <c r="A4394" i="39"/>
  <c r="A4395" i="39"/>
  <c r="A4396" i="39"/>
  <c r="A4397" i="39"/>
  <c r="A4398" i="39"/>
  <c r="A4399" i="39"/>
  <c r="A4400" i="39"/>
  <c r="A4401" i="39"/>
  <c r="A4402" i="39"/>
  <c r="A4403" i="39"/>
  <c r="A4404" i="39"/>
  <c r="A4405" i="39"/>
  <c r="A4406" i="39"/>
  <c r="A4407" i="39"/>
  <c r="A4408" i="39"/>
  <c r="A4409" i="39"/>
  <c r="A4410" i="39"/>
  <c r="A4411" i="39"/>
  <c r="A4412" i="39"/>
  <c r="A4413" i="39"/>
  <c r="A4414" i="39"/>
  <c r="A4415" i="39"/>
  <c r="A4416" i="39"/>
  <c r="A4417" i="39"/>
  <c r="A4418" i="39"/>
  <c r="A4419" i="39"/>
  <c r="A4420" i="39"/>
  <c r="A4421" i="39"/>
  <c r="A4422" i="39"/>
  <c r="A4423" i="39"/>
  <c r="A4424" i="39"/>
  <c r="A4425" i="39"/>
  <c r="A4426" i="39"/>
  <c r="A4427" i="39"/>
  <c r="A4428" i="39"/>
  <c r="A4429" i="39"/>
  <c r="A4430" i="39"/>
  <c r="A4431" i="39"/>
  <c r="A4432" i="39"/>
  <c r="A4433" i="39"/>
  <c r="A4434" i="39"/>
  <c r="A4435" i="39"/>
  <c r="A4436" i="39"/>
  <c r="A4437" i="39"/>
  <c r="A4438" i="39"/>
  <c r="A4439" i="39"/>
  <c r="A4440" i="39"/>
  <c r="A4441" i="39"/>
  <c r="A4442" i="39"/>
  <c r="A4443" i="39"/>
  <c r="A4444" i="39"/>
  <c r="A4445" i="39"/>
  <c r="A4446" i="39"/>
  <c r="A4447" i="39"/>
  <c r="A4448" i="39"/>
  <c r="A4449" i="39"/>
  <c r="A4450" i="39"/>
  <c r="A4451" i="39"/>
  <c r="A4452" i="39"/>
  <c r="A4453" i="39"/>
  <c r="A4454" i="39"/>
  <c r="A4455" i="39"/>
  <c r="A4456" i="39"/>
  <c r="A4457" i="39"/>
  <c r="A4458" i="39"/>
  <c r="A4459" i="39"/>
  <c r="A4460" i="39"/>
  <c r="A4461" i="39"/>
  <c r="A4462" i="39"/>
  <c r="A4463" i="39"/>
  <c r="A4464" i="39"/>
  <c r="A4465" i="39"/>
  <c r="A4466" i="39"/>
  <c r="A4467" i="39"/>
  <c r="A4468" i="39"/>
  <c r="A4469" i="39"/>
  <c r="A4470" i="39"/>
  <c r="A4471" i="39"/>
  <c r="A4472" i="39"/>
  <c r="A4473" i="39"/>
  <c r="A4474" i="39"/>
  <c r="A4475" i="39"/>
  <c r="A4476" i="39"/>
  <c r="A4477" i="39"/>
  <c r="A4478" i="39"/>
  <c r="A4479" i="39"/>
  <c r="A4480" i="39"/>
  <c r="A4481" i="39"/>
  <c r="A4482" i="39"/>
  <c r="A4483" i="39"/>
  <c r="A4484" i="39"/>
  <c r="A4485" i="39"/>
  <c r="A4486" i="39"/>
  <c r="A4487" i="39"/>
  <c r="A4488" i="39"/>
  <c r="A4489" i="39"/>
  <c r="A4490" i="39"/>
  <c r="A4491" i="39"/>
  <c r="A4492" i="39"/>
  <c r="A4493" i="39"/>
  <c r="A4494" i="39"/>
  <c r="A4495" i="39"/>
  <c r="A4496" i="39"/>
  <c r="A4497" i="39"/>
  <c r="A4498" i="39"/>
  <c r="A4499" i="39"/>
  <c r="A4500" i="39"/>
  <c r="A4501" i="39"/>
  <c r="A4502" i="39"/>
  <c r="A4503" i="39"/>
  <c r="A4504" i="39"/>
  <c r="A4505" i="39"/>
  <c r="A4506" i="39"/>
  <c r="A4507" i="39"/>
  <c r="A4508" i="39"/>
  <c r="A4509" i="39"/>
  <c r="A4510" i="39"/>
  <c r="A4511" i="39"/>
  <c r="A4512" i="39"/>
  <c r="A4513" i="39"/>
  <c r="A4514" i="39"/>
  <c r="A4515" i="39"/>
  <c r="A4516" i="39"/>
  <c r="A4517" i="39"/>
  <c r="A4518" i="39"/>
  <c r="A4519" i="39"/>
  <c r="A4520" i="39"/>
  <c r="A4521" i="39"/>
  <c r="A4522" i="39"/>
  <c r="A4523" i="39"/>
  <c r="A4524" i="39"/>
  <c r="A4525" i="39"/>
  <c r="A4526" i="39"/>
  <c r="A4527" i="39"/>
  <c r="A4528" i="39"/>
  <c r="A4529" i="39"/>
  <c r="A4530" i="39"/>
  <c r="A4531" i="39"/>
  <c r="A4532" i="39"/>
  <c r="A4533" i="39"/>
  <c r="A4534" i="39"/>
  <c r="A4535" i="39"/>
  <c r="A4536" i="39"/>
  <c r="A4537" i="39"/>
  <c r="A4538" i="39"/>
  <c r="A4539" i="39"/>
  <c r="A4540" i="39"/>
  <c r="A4541" i="39"/>
  <c r="A4542" i="39"/>
  <c r="A4543" i="39"/>
  <c r="A4544" i="39"/>
  <c r="A4545" i="39"/>
  <c r="A4546" i="39"/>
  <c r="A4547" i="39"/>
  <c r="A4548" i="39"/>
  <c r="A4549" i="39"/>
  <c r="A4550" i="39"/>
  <c r="A4551" i="39"/>
  <c r="A4552" i="39"/>
  <c r="A4553" i="39"/>
  <c r="A4554" i="39"/>
  <c r="A4555" i="39"/>
  <c r="A4556" i="39"/>
  <c r="A4557" i="39"/>
  <c r="A4558" i="39"/>
  <c r="A4559" i="39"/>
  <c r="A4560" i="39"/>
  <c r="A4561" i="39"/>
  <c r="A4562" i="39"/>
  <c r="A4563" i="39"/>
  <c r="A4564" i="39"/>
  <c r="A4565" i="39"/>
  <c r="A4566" i="39"/>
  <c r="A4567" i="39"/>
  <c r="A4568" i="39"/>
  <c r="A4569" i="39"/>
  <c r="A4570" i="39"/>
  <c r="A4571" i="39"/>
  <c r="A4572" i="39"/>
  <c r="A4573" i="39"/>
  <c r="A4574" i="39"/>
  <c r="A4575" i="39"/>
  <c r="A4576" i="39"/>
  <c r="A4577" i="39"/>
  <c r="A4578" i="39"/>
  <c r="A4579" i="39"/>
  <c r="A4580" i="39"/>
  <c r="A4581" i="39"/>
  <c r="A4582" i="39"/>
  <c r="A4583" i="39"/>
  <c r="A4584" i="39"/>
  <c r="A4585" i="39"/>
  <c r="A4586" i="39"/>
  <c r="A4587" i="39"/>
  <c r="A4588" i="39"/>
  <c r="A4589" i="39"/>
  <c r="A4590" i="39"/>
  <c r="A4591" i="39"/>
  <c r="A4592" i="39"/>
  <c r="A4593" i="39"/>
  <c r="A4594" i="39"/>
  <c r="A4595" i="39"/>
  <c r="A4596" i="39"/>
  <c r="A4597" i="39"/>
  <c r="A4598" i="39"/>
  <c r="A4599" i="39"/>
  <c r="A4600" i="39"/>
  <c r="A4601" i="39"/>
  <c r="A4602" i="39"/>
  <c r="A4603" i="39"/>
  <c r="A4604" i="39"/>
  <c r="A4605" i="39"/>
  <c r="A4606" i="39"/>
  <c r="A4607" i="39"/>
  <c r="A4608" i="39"/>
  <c r="A4609" i="39"/>
  <c r="A4610" i="39"/>
  <c r="A4611" i="39"/>
  <c r="A4612" i="39"/>
  <c r="A4613" i="39"/>
  <c r="A4614" i="39"/>
  <c r="A4615" i="39"/>
  <c r="A4616" i="39"/>
  <c r="A4617" i="39"/>
  <c r="A4618" i="39"/>
  <c r="A4619" i="39"/>
  <c r="A4620" i="39"/>
  <c r="A4621" i="39"/>
  <c r="A4622" i="39"/>
  <c r="A4623" i="39"/>
  <c r="A4624" i="39"/>
  <c r="A4625" i="39"/>
  <c r="A4626" i="39"/>
  <c r="A4627" i="39"/>
  <c r="A4628" i="39"/>
  <c r="A4629" i="39"/>
  <c r="A4630" i="39"/>
  <c r="A4631" i="39"/>
  <c r="A4632" i="39"/>
  <c r="A4633" i="39"/>
  <c r="A4634" i="39"/>
  <c r="A4635" i="39"/>
  <c r="A4636" i="39"/>
  <c r="A4637" i="39"/>
  <c r="A4638" i="39"/>
  <c r="A4639" i="39"/>
  <c r="A4640" i="39"/>
  <c r="A4641" i="39"/>
  <c r="A4642" i="39"/>
  <c r="A4643" i="39"/>
  <c r="A4644" i="39"/>
  <c r="A4645" i="39"/>
  <c r="A4646" i="39"/>
  <c r="A4647" i="39"/>
  <c r="A4648" i="39"/>
  <c r="A4649" i="39"/>
  <c r="A4650" i="39"/>
  <c r="A4651" i="39"/>
  <c r="A4652" i="39"/>
  <c r="A4653" i="39"/>
  <c r="A4654" i="39"/>
  <c r="A4655" i="39"/>
  <c r="A4656" i="39"/>
  <c r="A4657" i="39"/>
  <c r="A4658" i="39"/>
  <c r="A4659" i="39"/>
  <c r="A4660" i="39"/>
  <c r="A4661" i="39"/>
  <c r="A4662" i="39"/>
  <c r="A4663" i="39"/>
  <c r="A4664" i="39"/>
  <c r="A4665" i="39"/>
  <c r="A4666" i="39"/>
  <c r="A4667" i="39"/>
  <c r="A4668" i="39"/>
  <c r="A4669" i="39"/>
  <c r="A4670" i="39"/>
  <c r="A4671" i="39"/>
  <c r="A4672" i="39"/>
  <c r="A4673" i="39"/>
  <c r="A4674" i="39"/>
  <c r="A4675" i="39"/>
  <c r="A4676" i="39"/>
  <c r="A4677" i="39"/>
  <c r="A4678" i="39"/>
  <c r="A4679" i="39"/>
  <c r="A4680" i="39"/>
  <c r="A4681" i="39"/>
  <c r="A4682" i="39"/>
  <c r="A4683" i="39"/>
  <c r="A4684" i="39"/>
  <c r="A4685" i="39"/>
  <c r="A4686" i="39"/>
  <c r="A4687" i="39"/>
  <c r="A4688" i="39"/>
  <c r="A4689" i="39"/>
  <c r="A4690" i="39"/>
  <c r="A4691" i="39"/>
  <c r="A4692" i="39"/>
  <c r="A4693" i="39"/>
  <c r="A4694" i="39"/>
  <c r="A4695" i="39"/>
  <c r="A4696" i="39"/>
  <c r="A4697" i="39"/>
  <c r="A4698" i="39"/>
  <c r="A4699" i="39"/>
  <c r="A4700" i="39"/>
  <c r="A4701" i="39"/>
  <c r="A4702" i="39"/>
  <c r="A4703" i="39"/>
  <c r="A4704" i="39"/>
  <c r="A4705" i="39"/>
  <c r="A4706" i="39"/>
  <c r="A4707" i="39"/>
  <c r="A4708" i="39"/>
  <c r="A4709" i="39"/>
  <c r="A4710" i="39"/>
  <c r="A4711" i="39"/>
  <c r="A4712" i="39"/>
  <c r="A4713" i="39"/>
  <c r="A4714" i="39"/>
  <c r="A4715" i="39"/>
  <c r="A4716" i="39"/>
  <c r="A4717" i="39"/>
  <c r="A4718" i="39"/>
  <c r="A4719" i="39"/>
  <c r="A4720" i="39"/>
  <c r="A4721" i="39"/>
  <c r="A4722" i="39"/>
  <c r="A4723" i="39"/>
  <c r="A4724" i="39"/>
  <c r="A4725" i="39"/>
  <c r="A4726" i="39"/>
  <c r="A4727" i="39"/>
  <c r="A4728" i="39"/>
  <c r="A4729" i="39"/>
  <c r="A4730" i="39"/>
  <c r="A4731" i="39"/>
  <c r="A4732" i="39"/>
  <c r="A4733" i="39"/>
  <c r="A4734" i="39"/>
  <c r="A4735" i="39"/>
  <c r="A4736" i="39"/>
  <c r="A4737" i="39"/>
  <c r="A4738" i="39"/>
  <c r="A4739" i="39"/>
  <c r="A4740" i="39"/>
  <c r="A4741" i="39"/>
  <c r="A4742" i="39"/>
  <c r="A4743" i="39"/>
  <c r="A4744" i="39"/>
  <c r="A4745" i="39"/>
  <c r="A4746" i="39"/>
  <c r="A4747" i="39"/>
  <c r="A4748" i="39"/>
  <c r="A4749" i="39"/>
  <c r="A4750" i="39"/>
  <c r="A4751" i="39"/>
  <c r="A4752" i="39"/>
  <c r="A4753" i="39"/>
  <c r="A4754" i="39"/>
  <c r="A4755" i="39"/>
  <c r="A4756" i="39"/>
  <c r="A4757" i="39"/>
  <c r="A4758" i="39"/>
  <c r="A4759" i="39"/>
  <c r="A4760" i="39"/>
  <c r="A4761" i="39"/>
  <c r="A4762" i="39"/>
  <c r="A4763" i="39"/>
  <c r="A4764" i="39"/>
  <c r="A4765" i="39"/>
  <c r="A4766" i="39"/>
  <c r="A4767" i="39"/>
  <c r="A4768" i="39"/>
  <c r="A4769" i="39"/>
  <c r="A4770" i="39"/>
  <c r="A4771" i="39"/>
  <c r="A4772" i="39"/>
  <c r="A4773" i="39"/>
  <c r="A4774" i="39"/>
  <c r="A4775" i="39"/>
  <c r="A4776" i="39"/>
  <c r="A4777" i="39"/>
  <c r="A4778" i="39"/>
  <c r="A4779" i="39"/>
  <c r="A4780" i="39"/>
  <c r="A4781" i="39"/>
  <c r="A4782" i="39"/>
  <c r="A4783" i="39"/>
  <c r="A4784" i="39"/>
  <c r="A4785" i="39"/>
  <c r="A4786" i="39"/>
  <c r="A4787" i="39"/>
  <c r="A4788" i="39"/>
  <c r="A4789" i="39"/>
  <c r="A4790" i="39"/>
  <c r="A4791" i="39"/>
  <c r="A4792" i="39"/>
  <c r="A4793" i="39"/>
  <c r="A4794" i="39"/>
  <c r="A4795" i="39"/>
  <c r="A4796" i="39"/>
  <c r="A4797" i="39"/>
  <c r="A4798" i="39"/>
  <c r="A4799" i="39"/>
  <c r="A4800" i="39"/>
  <c r="A4801" i="39"/>
  <c r="A4802" i="39"/>
  <c r="A4803" i="39"/>
  <c r="A4804" i="39"/>
  <c r="A4805" i="39"/>
  <c r="A4806" i="39"/>
  <c r="A4807" i="39"/>
  <c r="A4808" i="39"/>
  <c r="A4809" i="39"/>
  <c r="A4810" i="39"/>
  <c r="A4811" i="39"/>
  <c r="A4812" i="39"/>
  <c r="A4813" i="39"/>
  <c r="A4814" i="39"/>
  <c r="A4815" i="39"/>
  <c r="A4816" i="39"/>
  <c r="A4817" i="39"/>
  <c r="A4818" i="39"/>
  <c r="A4819" i="39"/>
  <c r="A4820" i="39"/>
  <c r="A4821" i="39"/>
  <c r="A4822" i="39"/>
  <c r="A4823" i="39"/>
  <c r="A4824" i="39"/>
  <c r="A4825" i="39"/>
  <c r="A4826" i="39"/>
  <c r="A4827" i="39"/>
  <c r="A4828" i="39"/>
  <c r="A4829" i="39"/>
  <c r="A4830" i="39"/>
  <c r="A4831" i="39"/>
  <c r="A4832" i="39"/>
  <c r="A4833" i="39"/>
  <c r="A4834" i="39"/>
  <c r="A4835" i="39"/>
  <c r="A4836" i="39"/>
  <c r="A4837" i="39"/>
  <c r="A4838" i="39"/>
  <c r="A4839" i="39"/>
  <c r="A4840" i="39"/>
  <c r="A4841" i="39"/>
  <c r="A4842" i="39"/>
  <c r="A4843" i="39"/>
  <c r="A4844" i="39"/>
  <c r="A4845" i="39"/>
  <c r="A4846" i="39"/>
  <c r="A4847" i="39"/>
  <c r="A4848" i="39"/>
  <c r="A4849" i="39"/>
  <c r="A4850" i="39"/>
  <c r="A4851" i="39"/>
  <c r="A4852" i="39"/>
  <c r="A4853" i="39"/>
  <c r="A4854" i="39"/>
  <c r="A4855" i="39"/>
  <c r="A4856" i="39"/>
  <c r="A4857" i="39"/>
  <c r="A4858" i="39"/>
  <c r="A4859" i="39"/>
  <c r="A4860" i="39"/>
  <c r="A4861" i="39"/>
  <c r="A4862" i="39"/>
  <c r="A4863" i="39"/>
  <c r="A4864" i="39"/>
  <c r="A4865" i="39"/>
  <c r="A4866" i="39"/>
  <c r="A4867" i="39"/>
  <c r="A4868" i="39"/>
  <c r="A4869" i="39"/>
  <c r="A4870" i="39"/>
  <c r="A4871" i="39"/>
  <c r="A4872" i="39"/>
  <c r="A4873" i="39"/>
  <c r="A4874" i="39"/>
  <c r="A4875" i="39"/>
  <c r="A4876" i="39"/>
  <c r="A4877" i="39"/>
  <c r="A4878" i="39"/>
  <c r="A4879" i="39"/>
  <c r="A4880" i="39"/>
  <c r="A4881" i="39"/>
  <c r="A4882" i="39"/>
  <c r="A4883" i="39"/>
  <c r="A4884" i="39"/>
  <c r="A4885" i="39"/>
  <c r="A4886" i="39"/>
  <c r="A4887" i="39"/>
  <c r="A4888" i="39"/>
  <c r="A4889" i="39"/>
  <c r="A4890" i="39"/>
  <c r="A4891" i="39"/>
  <c r="A4892" i="39"/>
  <c r="A4893" i="39"/>
  <c r="A4894" i="39"/>
  <c r="A4895" i="39"/>
  <c r="A4896" i="39"/>
  <c r="A4897" i="39"/>
  <c r="A4898" i="39"/>
  <c r="A4899" i="39"/>
  <c r="A4900" i="39"/>
  <c r="A4901" i="39"/>
  <c r="A4902" i="39"/>
  <c r="A4903" i="39"/>
  <c r="A4904" i="39"/>
  <c r="A4905" i="39"/>
  <c r="A4906" i="39"/>
  <c r="A4907" i="39"/>
  <c r="A4908" i="39"/>
  <c r="A4909" i="39"/>
  <c r="A4910" i="39"/>
  <c r="A4911" i="39"/>
  <c r="A4912" i="39"/>
  <c r="A4913" i="39"/>
  <c r="A4914" i="39"/>
  <c r="A4915" i="39"/>
  <c r="A4916" i="39"/>
  <c r="A4917" i="39"/>
  <c r="A4918" i="39"/>
  <c r="A4919" i="39"/>
  <c r="A4920" i="39"/>
  <c r="A4921" i="39"/>
  <c r="A4922" i="39"/>
  <c r="A4923" i="39"/>
  <c r="A4924" i="39"/>
  <c r="A4925" i="39"/>
  <c r="A4926" i="39"/>
  <c r="A4927" i="39"/>
  <c r="A4928" i="39"/>
  <c r="A4929" i="39"/>
  <c r="A4930" i="39"/>
  <c r="A4931" i="39"/>
  <c r="A4932" i="39"/>
  <c r="A4933" i="39"/>
  <c r="A4934" i="39"/>
  <c r="A4935" i="39"/>
  <c r="A4936" i="39"/>
  <c r="A4937" i="39"/>
  <c r="A4938" i="39"/>
  <c r="A4939" i="39"/>
  <c r="A4940" i="39"/>
  <c r="A4941" i="39"/>
  <c r="A4942" i="39"/>
  <c r="A4943" i="39"/>
  <c r="A4944" i="39"/>
  <c r="A4945" i="39"/>
  <c r="A4946" i="39"/>
  <c r="A4947" i="39"/>
  <c r="A4948" i="39"/>
  <c r="A4949" i="39"/>
  <c r="A4950" i="39"/>
  <c r="A4951" i="39"/>
  <c r="A4952" i="39"/>
  <c r="A4953" i="39"/>
  <c r="A4954" i="39"/>
  <c r="A4955" i="39"/>
  <c r="A4956" i="39"/>
  <c r="A4957" i="39"/>
  <c r="A4958" i="39"/>
  <c r="A4959" i="39"/>
  <c r="A4960" i="39"/>
  <c r="A4961" i="39"/>
  <c r="A4962" i="39"/>
  <c r="A4963" i="39"/>
  <c r="A4964" i="39"/>
  <c r="A4965" i="39"/>
  <c r="A4966" i="39"/>
  <c r="A4967" i="39"/>
  <c r="A4968" i="39"/>
  <c r="A4969" i="39"/>
  <c r="A4970" i="39"/>
  <c r="A4971" i="39"/>
  <c r="A4972" i="39"/>
  <c r="A4973" i="39"/>
  <c r="A4974" i="39"/>
  <c r="A4975" i="39"/>
  <c r="A4976" i="39"/>
  <c r="A4977" i="39"/>
  <c r="A4978" i="39"/>
  <c r="A4979" i="39"/>
  <c r="A4980" i="39"/>
  <c r="A4981" i="39"/>
  <c r="A4982" i="39"/>
  <c r="A4983" i="39"/>
  <c r="A4984" i="39"/>
  <c r="A4985" i="39"/>
  <c r="A4986" i="39"/>
  <c r="A4987" i="39"/>
  <c r="A4988" i="39"/>
  <c r="A4989" i="39"/>
  <c r="A4990" i="39"/>
  <c r="A4991" i="39"/>
  <c r="A4992" i="39"/>
  <c r="A4993" i="39"/>
  <c r="A4994" i="39"/>
  <c r="A4995" i="39"/>
  <c r="A4996" i="39"/>
  <c r="A4997" i="39"/>
  <c r="A4998" i="39"/>
  <c r="A4999" i="39"/>
  <c r="A5000" i="39"/>
  <c r="A5001" i="39"/>
  <c r="A2" i="39"/>
  <c r="AX83" i="32" l="1"/>
  <c r="BB21" i="32"/>
  <c r="I4" i="33"/>
  <c r="I5" i="33"/>
  <c r="I6" i="33"/>
  <c r="I7" i="33"/>
  <c r="I8" i="33"/>
  <c r="I9" i="33"/>
  <c r="I10" i="33"/>
  <c r="I11" i="33"/>
  <c r="I12" i="33"/>
  <c r="I13" i="33"/>
  <c r="I14" i="33"/>
  <c r="I15" i="33"/>
  <c r="I16" i="33"/>
  <c r="I17" i="33"/>
  <c r="H5" i="33"/>
  <c r="H6" i="33"/>
  <c r="H7" i="33"/>
  <c r="H8" i="33"/>
  <c r="H9" i="33"/>
  <c r="H10" i="33"/>
  <c r="H11" i="33"/>
  <c r="H12" i="33"/>
  <c r="H13" i="33"/>
  <c r="H14" i="33"/>
  <c r="H15" i="33"/>
  <c r="H16" i="33"/>
  <c r="H17" i="33"/>
  <c r="H4" i="33"/>
  <c r="D1006" i="33"/>
  <c r="D1007" i="33"/>
  <c r="D1008" i="33"/>
  <c r="D1009" i="33"/>
  <c r="D1010" i="33"/>
  <c r="D1011" i="33"/>
  <c r="D1012" i="33"/>
  <c r="D1013" i="33"/>
  <c r="D1014" i="33"/>
  <c r="D1015" i="33"/>
  <c r="D1016" i="33"/>
  <c r="D1017" i="33"/>
  <c r="D1018" i="33"/>
  <c r="D1019" i="33"/>
  <c r="D1020" i="33"/>
  <c r="D1021" i="33"/>
  <c r="D1022" i="33"/>
  <c r="D1023" i="33"/>
  <c r="D1024" i="33"/>
  <c r="D1025" i="33"/>
  <c r="D1026" i="33"/>
  <c r="D1027" i="33"/>
  <c r="D1028" i="33"/>
  <c r="D1029" i="33"/>
  <c r="D1030" i="33"/>
  <c r="D1031" i="33"/>
  <c r="D1032" i="33"/>
  <c r="D1033" i="33"/>
  <c r="D1034" i="33"/>
  <c r="D1035" i="33"/>
  <c r="D1036" i="33"/>
  <c r="D1037" i="33"/>
  <c r="D1038" i="33"/>
  <c r="D1039" i="33"/>
  <c r="D1040" i="33"/>
  <c r="D1041" i="33"/>
  <c r="D1042" i="33"/>
  <c r="D1043" i="33"/>
  <c r="D1044" i="33"/>
  <c r="D1045" i="33"/>
  <c r="D1046" i="33"/>
  <c r="D1047" i="33"/>
  <c r="D1048" i="33"/>
  <c r="D1049" i="33"/>
  <c r="D1050" i="33"/>
  <c r="D1051" i="33"/>
  <c r="D1052" i="33"/>
  <c r="D1053" i="33"/>
  <c r="D1054" i="33"/>
  <c r="D1055" i="33"/>
  <c r="D1056" i="33"/>
  <c r="D1057" i="33"/>
  <c r="D1058" i="33"/>
  <c r="D1059" i="33"/>
  <c r="D1060" i="33"/>
  <c r="D1061" i="33"/>
  <c r="D1062" i="33"/>
  <c r="D1063" i="33"/>
  <c r="D1064" i="33"/>
  <c r="D1065" i="33"/>
  <c r="D1066" i="33"/>
  <c r="D1067" i="33"/>
  <c r="D1068" i="33"/>
  <c r="D1069" i="33"/>
  <c r="D1070" i="33"/>
  <c r="D1071" i="33"/>
  <c r="D1072" i="33"/>
  <c r="D1073" i="33"/>
  <c r="D1074" i="33"/>
  <c r="D1075" i="33"/>
  <c r="D1076" i="33"/>
  <c r="D1077" i="33"/>
  <c r="D1078" i="33"/>
  <c r="D1079" i="33"/>
  <c r="D1080" i="33"/>
  <c r="D1081" i="33"/>
  <c r="D1082" i="33"/>
  <c r="D1083" i="33"/>
  <c r="D1084" i="33"/>
  <c r="D1085" i="33"/>
  <c r="D1086" i="33"/>
  <c r="D1087" i="33"/>
  <c r="D1088" i="33"/>
  <c r="D1089" i="33"/>
  <c r="D1090" i="33"/>
  <c r="D1091" i="33"/>
  <c r="D1092" i="33"/>
  <c r="D1093" i="33"/>
  <c r="D1094" i="33"/>
  <c r="D1095" i="33"/>
  <c r="D1096" i="33"/>
  <c r="D1097" i="33"/>
  <c r="D1098" i="33"/>
  <c r="D1099" i="33"/>
  <c r="D1100" i="33"/>
  <c r="D1101" i="33"/>
  <c r="D1102" i="33"/>
  <c r="D1103" i="33"/>
  <c r="D1104" i="33"/>
  <c r="D1105" i="33"/>
  <c r="D1106" i="33"/>
  <c r="D1107" i="33"/>
  <c r="D1108" i="33"/>
  <c r="D1109" i="33"/>
  <c r="D1110" i="33"/>
  <c r="D1111" i="33"/>
  <c r="D1112" i="33"/>
  <c r="D1113" i="33"/>
  <c r="D1114" i="33"/>
  <c r="D1115" i="33"/>
  <c r="D1116" i="33"/>
  <c r="D1117" i="33"/>
  <c r="D1118" i="33"/>
  <c r="D1119" i="33"/>
  <c r="D1120" i="33"/>
  <c r="D1121" i="33"/>
  <c r="D1122" i="33"/>
  <c r="D1123" i="33"/>
  <c r="D1124" i="33"/>
  <c r="D1125" i="33"/>
  <c r="D1126" i="33"/>
  <c r="D1127" i="33"/>
  <c r="D1128" i="33"/>
  <c r="D1129" i="33"/>
  <c r="D1130" i="33"/>
  <c r="D1131" i="33"/>
  <c r="D1132" i="33"/>
  <c r="D1133" i="33"/>
  <c r="D1134" i="33"/>
  <c r="D1135" i="33"/>
  <c r="D1136" i="33"/>
  <c r="D1137" i="33"/>
  <c r="D1138" i="33"/>
  <c r="D1139" i="33"/>
  <c r="D1140" i="33"/>
  <c r="D1141" i="33"/>
  <c r="D1142" i="33"/>
  <c r="D1143" i="33"/>
  <c r="D1144" i="33"/>
  <c r="D1145" i="33"/>
  <c r="D1146" i="33"/>
  <c r="D1147" i="33"/>
  <c r="D1148" i="33"/>
  <c r="D1149" i="33"/>
  <c r="D1150" i="33"/>
  <c r="D1151" i="33"/>
  <c r="D1152" i="33"/>
  <c r="D1153" i="33"/>
  <c r="D1154" i="33"/>
  <c r="D1155" i="33"/>
  <c r="D1156" i="33"/>
  <c r="D1157" i="33"/>
  <c r="D1158" i="33"/>
  <c r="D1159" i="33"/>
  <c r="D1160" i="33"/>
  <c r="D1161" i="33"/>
  <c r="D1162" i="33"/>
  <c r="D1163" i="33"/>
  <c r="D1164" i="33"/>
  <c r="D1165" i="33"/>
  <c r="D1166" i="33"/>
  <c r="D1167" i="33"/>
  <c r="D1168" i="33"/>
  <c r="D1169" i="33"/>
  <c r="D1170" i="33"/>
  <c r="D1171" i="33"/>
  <c r="D1172" i="33"/>
  <c r="D1173" i="33"/>
  <c r="D1174" i="33"/>
  <c r="D1175" i="33"/>
  <c r="D1176" i="33"/>
  <c r="D1177" i="33"/>
  <c r="D1178" i="33"/>
  <c r="D1179" i="33"/>
  <c r="D1180" i="33"/>
  <c r="D1181" i="33"/>
  <c r="D1182" i="33"/>
  <c r="D1183" i="33"/>
  <c r="D1184" i="33"/>
  <c r="D1185" i="33"/>
  <c r="D1186" i="33"/>
  <c r="D1187" i="33"/>
  <c r="D1188" i="33"/>
  <c r="D1189" i="33"/>
  <c r="D1190" i="33"/>
  <c r="D1191" i="33"/>
  <c r="D1192" i="33"/>
  <c r="D1193" i="33"/>
  <c r="D1194" i="33"/>
  <c r="D1195" i="33"/>
  <c r="D1196" i="33"/>
  <c r="D1197" i="33"/>
  <c r="D1198" i="33"/>
  <c r="D1199" i="33"/>
  <c r="D1200" i="33"/>
  <c r="D1201" i="33"/>
  <c r="D1202" i="33"/>
  <c r="D1203" i="33"/>
  <c r="D1204" i="33"/>
  <c r="D1205" i="33"/>
  <c r="D1206" i="33"/>
  <c r="D1207" i="33"/>
  <c r="D1208" i="33"/>
  <c r="D1209" i="33"/>
  <c r="D1210" i="33"/>
  <c r="D1211" i="33"/>
  <c r="D1212" i="33"/>
  <c r="D1213" i="33"/>
  <c r="D1214" i="33"/>
  <c r="D1215" i="33"/>
  <c r="D1216" i="33"/>
  <c r="D1217" i="33"/>
  <c r="D1218" i="33"/>
  <c r="D1219" i="33"/>
  <c r="D1220" i="33"/>
  <c r="D1221" i="33"/>
  <c r="D1222" i="33"/>
  <c r="D1223" i="33"/>
  <c r="D1224" i="33"/>
  <c r="D1225" i="33"/>
  <c r="D1226" i="33"/>
  <c r="D1227" i="33"/>
  <c r="D1228" i="33"/>
  <c r="D1229" i="33"/>
  <c r="D1230" i="33"/>
  <c r="D1231" i="33"/>
  <c r="D1232" i="33"/>
  <c r="D1233" i="33"/>
  <c r="D1234" i="33"/>
  <c r="D1235" i="33"/>
  <c r="D1236" i="33"/>
  <c r="D1237" i="33"/>
  <c r="D1238" i="33"/>
  <c r="D1239" i="33"/>
  <c r="D1240" i="33"/>
  <c r="D1241" i="33"/>
  <c r="D1242" i="33"/>
  <c r="D1243" i="33"/>
  <c r="D1244" i="33"/>
  <c r="D1245" i="33"/>
  <c r="D1246" i="33"/>
  <c r="D1247" i="33"/>
  <c r="D1248" i="33"/>
  <c r="D1249" i="33"/>
  <c r="D1250" i="33"/>
  <c r="D1251" i="33"/>
  <c r="D1252" i="33"/>
  <c r="D1253" i="33"/>
  <c r="D1254" i="33"/>
  <c r="D1255" i="33"/>
  <c r="D1256" i="33"/>
  <c r="D1257" i="33"/>
  <c r="D1258" i="33"/>
  <c r="D1259" i="33"/>
  <c r="D1260" i="33"/>
  <c r="D1261" i="33"/>
  <c r="D1262" i="33"/>
  <c r="D1263" i="33"/>
  <c r="D1264" i="33"/>
  <c r="D1265" i="33"/>
  <c r="D1266" i="33"/>
  <c r="D1267" i="33"/>
  <c r="D1268" i="33"/>
  <c r="D1269" i="33"/>
  <c r="D1270" i="33"/>
  <c r="D1271" i="33"/>
  <c r="D1272" i="33"/>
  <c r="D1273" i="33"/>
  <c r="D1274" i="33"/>
  <c r="D1275" i="33"/>
  <c r="D1276" i="33"/>
  <c r="D1277" i="33"/>
  <c r="D1278" i="33"/>
  <c r="D1279" i="33"/>
  <c r="D1280" i="33"/>
  <c r="D1281" i="33"/>
  <c r="D1282" i="33"/>
  <c r="D1283" i="33"/>
  <c r="D1284" i="33"/>
  <c r="D1285" i="33"/>
  <c r="D1286" i="33"/>
  <c r="D1287" i="33"/>
  <c r="D1288" i="33"/>
  <c r="D1289" i="33"/>
  <c r="D1290" i="33"/>
  <c r="D1291" i="33"/>
  <c r="D1292" i="33"/>
  <c r="D1293" i="33"/>
  <c r="D1294" i="33"/>
  <c r="D1295" i="33"/>
  <c r="D1296" i="33"/>
  <c r="D1297" i="33"/>
  <c r="D1298" i="33"/>
  <c r="D1299" i="33"/>
  <c r="D1300" i="33"/>
  <c r="D1301" i="33"/>
  <c r="D1302" i="33"/>
  <c r="D1303" i="33"/>
  <c r="D1304" i="33"/>
  <c r="D1305" i="33"/>
  <c r="D1306" i="33"/>
  <c r="D1307" i="33"/>
  <c r="D1308" i="33"/>
  <c r="D1309" i="33"/>
  <c r="D1310" i="33"/>
  <c r="D1311" i="33"/>
  <c r="D1312" i="33"/>
  <c r="D1313" i="33"/>
  <c r="D1314" i="33"/>
  <c r="D1315" i="33"/>
  <c r="D1316" i="33"/>
  <c r="D1317" i="33"/>
  <c r="D1318" i="33"/>
  <c r="D1319" i="33"/>
  <c r="D1320" i="33"/>
  <c r="D1321" i="33"/>
  <c r="D1322" i="33"/>
  <c r="D1323" i="33"/>
  <c r="D1324" i="33"/>
  <c r="D1325" i="33"/>
  <c r="D1326" i="33"/>
  <c r="D1327" i="33"/>
  <c r="D1328" i="33"/>
  <c r="D1329" i="33"/>
  <c r="D1330" i="33"/>
  <c r="D1331" i="33"/>
  <c r="D1332" i="33"/>
  <c r="D1333" i="33"/>
  <c r="D1334" i="33"/>
  <c r="D1335" i="33"/>
  <c r="D1336" i="33"/>
  <c r="D1337" i="33"/>
  <c r="D1338" i="33"/>
  <c r="D1339" i="33"/>
  <c r="D1340" i="33"/>
  <c r="D1341" i="33"/>
  <c r="D1342" i="33"/>
  <c r="D1343" i="33"/>
  <c r="D1344" i="33"/>
  <c r="D1345" i="33"/>
  <c r="D1346" i="33"/>
  <c r="D1347" i="33"/>
  <c r="D1348" i="33"/>
  <c r="D1349" i="33"/>
  <c r="D1350" i="33"/>
  <c r="D1351" i="33"/>
  <c r="D1352" i="33"/>
  <c r="D1353" i="33"/>
  <c r="D1354" i="33"/>
  <c r="D1355" i="33"/>
  <c r="D1356" i="33"/>
  <c r="D1357" i="33"/>
  <c r="D1358" i="33"/>
  <c r="D1359" i="33"/>
  <c r="D1360" i="33"/>
  <c r="D1361" i="33"/>
  <c r="D1362" i="33"/>
  <c r="D1363" i="33"/>
  <c r="D1364" i="33"/>
  <c r="D1365" i="33"/>
  <c r="D1366" i="33"/>
  <c r="D1367" i="33"/>
  <c r="D1368" i="33"/>
  <c r="D1369" i="33"/>
  <c r="D1370" i="33"/>
  <c r="D1371" i="33"/>
  <c r="D1372" i="33"/>
  <c r="D1373" i="33"/>
  <c r="D1374" i="33"/>
  <c r="D1375" i="33"/>
  <c r="D1376" i="33"/>
  <c r="D1377" i="33"/>
  <c r="D1378" i="33"/>
  <c r="D1379" i="33"/>
  <c r="D1380" i="33"/>
  <c r="D1381" i="33"/>
  <c r="D1382" i="33"/>
  <c r="D1383" i="33"/>
  <c r="D1384" i="33"/>
  <c r="D1385" i="33"/>
  <c r="D1386" i="33"/>
  <c r="D1387" i="33"/>
  <c r="D1388" i="33"/>
  <c r="D1389" i="33"/>
  <c r="D1390" i="33"/>
  <c r="D1391" i="33"/>
  <c r="D1392" i="33"/>
  <c r="D1393" i="33"/>
  <c r="D1394" i="33"/>
  <c r="D1395" i="33"/>
  <c r="D1396" i="33"/>
  <c r="D1397" i="33"/>
  <c r="D1398" i="33"/>
  <c r="D1399" i="33"/>
  <c r="D1400" i="33"/>
  <c r="D1401" i="33"/>
  <c r="D1402" i="33"/>
  <c r="D1403" i="33"/>
  <c r="D1404" i="33"/>
  <c r="D1405" i="33"/>
  <c r="D1406" i="33"/>
  <c r="D1407" i="33"/>
  <c r="D1408" i="33"/>
  <c r="D1409" i="33"/>
  <c r="D1410" i="33"/>
  <c r="D1411" i="33"/>
  <c r="D1412" i="33"/>
  <c r="D1413" i="33"/>
  <c r="D1414" i="33"/>
  <c r="D1415" i="33"/>
  <c r="D1416" i="33"/>
  <c r="D1417" i="33"/>
  <c r="D1418" i="33"/>
  <c r="D1419" i="33"/>
  <c r="D1420" i="33"/>
  <c r="D1421" i="33"/>
  <c r="D1422" i="33"/>
  <c r="D1423" i="33"/>
  <c r="D1424" i="33"/>
  <c r="D1425" i="33"/>
  <c r="D1426" i="33"/>
  <c r="D1427" i="33"/>
  <c r="D1428" i="33"/>
  <c r="D1429" i="33"/>
  <c r="D1430" i="33"/>
  <c r="D1431" i="33"/>
  <c r="D1432" i="33"/>
  <c r="D1433" i="33"/>
  <c r="D1434" i="33"/>
  <c r="D1435" i="33"/>
  <c r="D1436" i="33"/>
  <c r="D1437" i="33"/>
  <c r="D1438" i="33"/>
  <c r="D1439" i="33"/>
  <c r="D1440" i="33"/>
  <c r="D1441" i="33"/>
  <c r="D1442" i="33"/>
  <c r="D1443" i="33"/>
  <c r="D1444" i="33"/>
  <c r="D1445" i="33"/>
  <c r="D1446" i="33"/>
  <c r="D1447" i="33"/>
  <c r="D1448" i="33"/>
  <c r="D1449" i="33"/>
  <c r="D1450" i="33"/>
  <c r="D1451" i="33"/>
  <c r="D1452" i="33"/>
  <c r="D1453" i="33"/>
  <c r="D1454" i="33"/>
  <c r="D1455" i="33"/>
  <c r="D1456" i="33"/>
  <c r="D1457" i="33"/>
  <c r="D1458" i="33"/>
  <c r="D1459" i="33"/>
  <c r="D1460" i="33"/>
  <c r="D1461" i="33"/>
  <c r="D1462" i="33"/>
  <c r="D1463" i="33"/>
  <c r="D1464" i="33"/>
  <c r="D1465" i="33"/>
  <c r="D1466" i="33"/>
  <c r="D1467" i="33"/>
  <c r="D1468" i="33"/>
  <c r="D1469" i="33"/>
  <c r="D1470" i="33"/>
  <c r="D1471" i="33"/>
  <c r="D1472" i="33"/>
  <c r="D1473" i="33"/>
  <c r="D1474" i="33"/>
  <c r="D1475" i="33"/>
  <c r="D1476" i="33"/>
  <c r="D1477" i="33"/>
  <c r="D1478" i="33"/>
  <c r="D1479" i="33"/>
  <c r="D1480" i="33"/>
  <c r="D1481" i="33"/>
  <c r="D1482" i="33"/>
  <c r="D1483" i="33"/>
  <c r="D1484" i="33"/>
  <c r="D1485" i="33"/>
  <c r="D1486" i="33"/>
  <c r="D1487" i="33"/>
  <c r="D1488" i="33"/>
  <c r="D1489" i="33"/>
  <c r="D1490" i="33"/>
  <c r="D1491" i="33"/>
  <c r="D1492" i="33"/>
  <c r="D1493" i="33"/>
  <c r="D1494" i="33"/>
  <c r="D1495" i="33"/>
  <c r="D1496" i="33"/>
  <c r="D1497" i="33"/>
  <c r="D1498" i="33"/>
  <c r="D1499" i="33"/>
  <c r="D1500" i="33"/>
  <c r="D1501" i="33"/>
  <c r="D1502" i="33"/>
  <c r="D1503" i="33"/>
  <c r="D1504" i="33"/>
  <c r="D1505" i="33"/>
  <c r="D1506" i="33"/>
  <c r="D1507" i="33"/>
  <c r="D1508" i="33"/>
  <c r="D1509" i="33"/>
  <c r="D1510" i="33"/>
  <c r="D1511" i="33"/>
  <c r="D1512" i="33"/>
  <c r="D1513" i="33"/>
  <c r="D1514" i="33"/>
  <c r="D1515" i="33"/>
  <c r="D1516" i="33"/>
  <c r="D1517" i="33"/>
  <c r="D1518" i="33"/>
  <c r="D1519" i="33"/>
  <c r="D1520" i="33"/>
  <c r="D1521" i="33"/>
  <c r="D1522" i="33"/>
  <c r="D1523" i="33"/>
  <c r="D1524" i="33"/>
  <c r="D1525" i="33"/>
  <c r="D1526" i="33"/>
  <c r="D1527" i="33"/>
  <c r="D1528" i="33"/>
  <c r="D1529" i="33"/>
  <c r="D1530" i="33"/>
  <c r="D1531" i="33"/>
  <c r="D1532" i="33"/>
  <c r="D1533" i="33"/>
  <c r="D1534" i="33"/>
  <c r="D1535" i="33"/>
  <c r="D1536" i="33"/>
  <c r="D1537" i="33"/>
  <c r="D1538" i="33"/>
  <c r="D1539" i="33"/>
  <c r="D1540" i="33"/>
  <c r="D1541" i="33"/>
  <c r="D1542" i="33"/>
  <c r="D1543" i="33"/>
  <c r="D1544" i="33"/>
  <c r="D1545" i="33"/>
  <c r="D1546" i="33"/>
  <c r="D1547" i="33"/>
  <c r="D1548" i="33"/>
  <c r="D1549" i="33"/>
  <c r="D1550" i="33"/>
  <c r="D1551" i="33"/>
  <c r="D1552" i="33"/>
  <c r="D1553" i="33"/>
  <c r="D1554" i="33"/>
  <c r="D1555" i="33"/>
  <c r="D1556" i="33"/>
  <c r="D1557" i="33"/>
  <c r="D1558" i="33"/>
  <c r="D1559" i="33"/>
  <c r="D1560" i="33"/>
  <c r="D1561" i="33"/>
  <c r="D1562" i="33"/>
  <c r="D1563" i="33"/>
  <c r="D1564" i="33"/>
  <c r="D1565" i="33"/>
  <c r="D1566" i="33"/>
  <c r="D1567" i="33"/>
  <c r="D1568" i="33"/>
  <c r="D1569" i="33"/>
  <c r="D1570" i="33"/>
  <c r="D1571" i="33"/>
  <c r="D1572" i="33"/>
  <c r="D1573" i="33"/>
  <c r="D1574" i="33"/>
  <c r="D1575" i="33"/>
  <c r="D1576" i="33"/>
  <c r="D1577" i="33"/>
  <c r="D1578" i="33"/>
  <c r="D1579" i="33"/>
  <c r="D1580" i="33"/>
  <c r="D1581" i="33"/>
  <c r="D1582" i="33"/>
  <c r="D1583" i="33"/>
  <c r="D1584" i="33"/>
  <c r="D1585" i="33"/>
  <c r="D1586" i="33"/>
  <c r="D1587" i="33"/>
  <c r="D1588" i="33"/>
  <c r="D1589" i="33"/>
  <c r="D1590" i="33"/>
  <c r="D1591" i="33"/>
  <c r="D1592" i="33"/>
  <c r="D1593" i="33"/>
  <c r="D1594" i="33"/>
  <c r="D1595" i="33"/>
  <c r="D1596" i="33"/>
  <c r="D1597" i="33"/>
  <c r="D1598" i="33"/>
  <c r="D1599" i="33"/>
  <c r="D1600" i="33"/>
  <c r="D1601" i="33"/>
  <c r="D1602" i="33"/>
  <c r="D1603" i="33"/>
  <c r="D1604" i="33"/>
  <c r="D1605" i="33"/>
  <c r="D1606" i="33"/>
  <c r="D1607" i="33"/>
  <c r="D1608" i="33"/>
  <c r="D1609" i="33"/>
  <c r="D1610" i="33"/>
  <c r="D1611" i="33"/>
  <c r="D1612" i="33"/>
  <c r="D1613" i="33"/>
  <c r="D1614" i="33"/>
  <c r="D1615" i="33"/>
  <c r="D1616" i="33"/>
  <c r="D1617" i="33"/>
  <c r="D1618" i="33"/>
  <c r="D1619" i="33"/>
  <c r="D1620" i="33"/>
  <c r="D1621" i="33"/>
  <c r="D1622" i="33"/>
  <c r="D1623" i="33"/>
  <c r="D1624" i="33"/>
  <c r="D1625" i="33"/>
  <c r="D1626" i="33"/>
  <c r="D1627" i="33"/>
  <c r="D1628" i="33"/>
  <c r="D1629" i="33"/>
  <c r="D1630" i="33"/>
  <c r="D1631" i="33"/>
  <c r="D1632" i="33"/>
  <c r="D1633" i="33"/>
  <c r="D1634" i="33"/>
  <c r="D1635" i="33"/>
  <c r="D1636" i="33"/>
  <c r="D1637" i="33"/>
  <c r="D1638" i="33"/>
  <c r="D1639" i="33"/>
  <c r="D1640" i="33"/>
  <c r="D1641" i="33"/>
  <c r="D1642" i="33"/>
  <c r="D1643" i="33"/>
  <c r="D1644" i="33"/>
  <c r="D1645" i="33"/>
  <c r="D1646" i="33"/>
  <c r="D1647" i="33"/>
  <c r="D1648" i="33"/>
  <c r="D1649" i="33"/>
  <c r="D1650" i="33"/>
  <c r="D1651" i="33"/>
  <c r="D1652" i="33"/>
  <c r="D1653" i="33"/>
  <c r="D1654" i="33"/>
  <c r="D1655" i="33"/>
  <c r="D1656" i="33"/>
  <c r="D1657" i="33"/>
  <c r="D1658" i="33"/>
  <c r="D1659" i="33"/>
  <c r="D1660" i="33"/>
  <c r="D1661" i="33"/>
  <c r="D1662" i="33"/>
  <c r="D1663" i="33"/>
  <c r="D1664" i="33"/>
  <c r="D1665" i="33"/>
  <c r="D1666" i="33"/>
  <c r="D1667" i="33"/>
  <c r="D1668" i="33"/>
  <c r="D1669" i="33"/>
  <c r="D1670" i="33"/>
  <c r="D1671" i="33"/>
  <c r="D1672" i="33"/>
  <c r="D1673" i="33"/>
  <c r="D1674" i="33"/>
  <c r="D1675" i="33"/>
  <c r="D1676" i="33"/>
  <c r="D1677" i="33"/>
  <c r="D1678" i="33"/>
  <c r="D1679" i="33"/>
  <c r="D1680" i="33"/>
  <c r="D1681" i="33"/>
  <c r="D1682" i="33"/>
  <c r="D1683" i="33"/>
  <c r="D1684" i="33"/>
  <c r="D1685" i="33"/>
  <c r="D1686" i="33"/>
  <c r="D1687" i="33"/>
  <c r="D1688" i="33"/>
  <c r="D1689" i="33"/>
  <c r="D1690" i="33"/>
  <c r="D1691" i="33"/>
  <c r="D1692" i="33"/>
  <c r="D1693" i="33"/>
  <c r="D1694" i="33"/>
  <c r="D1695" i="33"/>
  <c r="D1696" i="33"/>
  <c r="D1697" i="33"/>
  <c r="D1698" i="33"/>
  <c r="D1699" i="33"/>
  <c r="D1700" i="33"/>
  <c r="D1701" i="33"/>
  <c r="D1702" i="33"/>
  <c r="D1703" i="33"/>
  <c r="D1704" i="33"/>
  <c r="D1705" i="33"/>
  <c r="D1706" i="33"/>
  <c r="D1707" i="33"/>
  <c r="D1708" i="33"/>
  <c r="D1709" i="33"/>
  <c r="D1710" i="33"/>
  <c r="D1711" i="33"/>
  <c r="D1712" i="33"/>
  <c r="D1713" i="33"/>
  <c r="D1714" i="33"/>
  <c r="D1715" i="33"/>
  <c r="D1716" i="33"/>
  <c r="D1717" i="33"/>
  <c r="D1718" i="33"/>
  <c r="D1719" i="33"/>
  <c r="D1720" i="33"/>
  <c r="D1721" i="33"/>
  <c r="D1722" i="33"/>
  <c r="D1723" i="33"/>
  <c r="D1724" i="33"/>
  <c r="D1725" i="33"/>
  <c r="D1726" i="33"/>
  <c r="D1727" i="33"/>
  <c r="D1728" i="33"/>
  <c r="D1729" i="33"/>
  <c r="D1730" i="33"/>
  <c r="D1731" i="33"/>
  <c r="D1732" i="33"/>
  <c r="D1733" i="33"/>
  <c r="D1734" i="33"/>
  <c r="D1735" i="33"/>
  <c r="D1736" i="33"/>
  <c r="D1737" i="33"/>
  <c r="D1738" i="33"/>
  <c r="D1739" i="33"/>
  <c r="D1740" i="33"/>
  <c r="D1741" i="33"/>
  <c r="D1742" i="33"/>
  <c r="D1743" i="33"/>
  <c r="D1744" i="33"/>
  <c r="D1745" i="33"/>
  <c r="D1746" i="33"/>
  <c r="D1747" i="33"/>
  <c r="D1748" i="33"/>
  <c r="D1749" i="33"/>
  <c r="D1750" i="33"/>
  <c r="D1751" i="33"/>
  <c r="D1752" i="33"/>
  <c r="D1753" i="33"/>
  <c r="D1754" i="33"/>
  <c r="D1755" i="33"/>
  <c r="D1756" i="33"/>
  <c r="D1757" i="33"/>
  <c r="D1758" i="33"/>
  <c r="D1759" i="33"/>
  <c r="D1760" i="33"/>
  <c r="D1761" i="33"/>
  <c r="D1762" i="33"/>
  <c r="D1763" i="33"/>
  <c r="D1764" i="33"/>
  <c r="D1765" i="33"/>
  <c r="D1766" i="33"/>
  <c r="D1767" i="33"/>
  <c r="D1768" i="33"/>
  <c r="D1769" i="33"/>
  <c r="D1770" i="33"/>
  <c r="D1771" i="33"/>
  <c r="D1772" i="33"/>
  <c r="D1773" i="33"/>
  <c r="D1774" i="33"/>
  <c r="D1775" i="33"/>
  <c r="D1776" i="33"/>
  <c r="D1777" i="33"/>
  <c r="D1778" i="33"/>
  <c r="D1779" i="33"/>
  <c r="D1780" i="33"/>
  <c r="D1781" i="33"/>
  <c r="D1782" i="33"/>
  <c r="D1783" i="33"/>
  <c r="D1784" i="33"/>
  <c r="D1785" i="33"/>
  <c r="D1786" i="33"/>
  <c r="D1787" i="33"/>
  <c r="D1788" i="33"/>
  <c r="D1789" i="33"/>
  <c r="D1790" i="33"/>
  <c r="D1791" i="33"/>
  <c r="D1792" i="33"/>
  <c r="D1793" i="33"/>
  <c r="D1794" i="33"/>
  <c r="D1795" i="33"/>
  <c r="D1796" i="33"/>
  <c r="D1797" i="33"/>
  <c r="D1798" i="33"/>
  <c r="D1799" i="33"/>
  <c r="D1800" i="33"/>
  <c r="D1801" i="33"/>
  <c r="D1802" i="33"/>
  <c r="D1803" i="33"/>
  <c r="D1804" i="33"/>
  <c r="D1805" i="33"/>
  <c r="D1806" i="33"/>
  <c r="D1807" i="33"/>
  <c r="D1808" i="33"/>
  <c r="D1809" i="33"/>
  <c r="D1810" i="33"/>
  <c r="D1811" i="33"/>
  <c r="D1812" i="33"/>
  <c r="D1813" i="33"/>
  <c r="D1814" i="33"/>
  <c r="D1815" i="33"/>
  <c r="D1816" i="33"/>
  <c r="D1817" i="33"/>
  <c r="D1818" i="33"/>
  <c r="D1819" i="33"/>
  <c r="D1820" i="33"/>
  <c r="D1821" i="33"/>
  <c r="D1822" i="33"/>
  <c r="D1823" i="33"/>
  <c r="D1824" i="33"/>
  <c r="D1825" i="33"/>
  <c r="D1826" i="33"/>
  <c r="D1827" i="33"/>
  <c r="D1828" i="33"/>
  <c r="D1829" i="33"/>
  <c r="D1830" i="33"/>
  <c r="D1831" i="33"/>
  <c r="D1832" i="33"/>
  <c r="D1833" i="33"/>
  <c r="D1834" i="33"/>
  <c r="D1835" i="33"/>
  <c r="D1836" i="33"/>
  <c r="D1837" i="33"/>
  <c r="D1838" i="33"/>
  <c r="D1839" i="33"/>
  <c r="D1840" i="33"/>
  <c r="D1841" i="33"/>
  <c r="D1842" i="33"/>
  <c r="D1843" i="33"/>
  <c r="D1844" i="33"/>
  <c r="D1845" i="33"/>
  <c r="D1846" i="33"/>
  <c r="D1847" i="33"/>
  <c r="D1848" i="33"/>
  <c r="D1849" i="33"/>
  <c r="D1850" i="33"/>
  <c r="D1851" i="33"/>
  <c r="D1852" i="33"/>
  <c r="D1853" i="33"/>
  <c r="D1854" i="33"/>
  <c r="D1855" i="33"/>
  <c r="D1856" i="33"/>
  <c r="D1857" i="33"/>
  <c r="D1858" i="33"/>
  <c r="D1859" i="33"/>
  <c r="D1860" i="33"/>
  <c r="D1861" i="33"/>
  <c r="D1862" i="33"/>
  <c r="D1863" i="33"/>
  <c r="D1864" i="33"/>
  <c r="D1865" i="33"/>
  <c r="D1866" i="33"/>
  <c r="D1867" i="33"/>
  <c r="D1868" i="33"/>
  <c r="D1869" i="33"/>
  <c r="D1870" i="33"/>
  <c r="D1871" i="33"/>
  <c r="D1872" i="33"/>
  <c r="D1873" i="33"/>
  <c r="D1874" i="33"/>
  <c r="D1875" i="33"/>
  <c r="D1876" i="33"/>
  <c r="D1877" i="33"/>
  <c r="D1878" i="33"/>
  <c r="D1879" i="33"/>
  <c r="D1880" i="33"/>
  <c r="D1881" i="33"/>
  <c r="D1882" i="33"/>
  <c r="D1883" i="33"/>
  <c r="D1884" i="33"/>
  <c r="D1885" i="33"/>
  <c r="D1886" i="33"/>
  <c r="D1887" i="33"/>
  <c r="D1888" i="33"/>
  <c r="D1889" i="33"/>
  <c r="D1890" i="33"/>
  <c r="D1891" i="33"/>
  <c r="D1892" i="33"/>
  <c r="D1893" i="33"/>
  <c r="D1894" i="33"/>
  <c r="D1895" i="33"/>
  <c r="D1896" i="33"/>
  <c r="D1897" i="33"/>
  <c r="D1898" i="33"/>
  <c r="D1899" i="33"/>
  <c r="D1900" i="33"/>
  <c r="D1901" i="33"/>
  <c r="D1902" i="33"/>
  <c r="D1903" i="33"/>
  <c r="D1904" i="33"/>
  <c r="D1905" i="33"/>
  <c r="D1906" i="33"/>
  <c r="D1907" i="33"/>
  <c r="D1908" i="33"/>
  <c r="D1909" i="33"/>
  <c r="D1910" i="33"/>
  <c r="D1911" i="33"/>
  <c r="D1912" i="33"/>
  <c r="D1913" i="33"/>
  <c r="D1914" i="33"/>
  <c r="D1915" i="33"/>
  <c r="D1916" i="33"/>
  <c r="D1917" i="33"/>
  <c r="D1918" i="33"/>
  <c r="D1919" i="33"/>
  <c r="D1920" i="33"/>
  <c r="D1921" i="33"/>
  <c r="D1922" i="33"/>
  <c r="D1923" i="33"/>
  <c r="D1924" i="33"/>
  <c r="D1925" i="33"/>
  <c r="D1926" i="33"/>
  <c r="D1927" i="33"/>
  <c r="D1928" i="33"/>
  <c r="D1929" i="33"/>
  <c r="D1930" i="33"/>
  <c r="D1931" i="33"/>
  <c r="D1932" i="33"/>
  <c r="D1933" i="33"/>
  <c r="D1934" i="33"/>
  <c r="D1935" i="33"/>
  <c r="D1936" i="33"/>
  <c r="D1937" i="33"/>
  <c r="D1938" i="33"/>
  <c r="D1939" i="33"/>
  <c r="D1940" i="33"/>
  <c r="D1941" i="33"/>
  <c r="D1942" i="33"/>
  <c r="D1943" i="33"/>
  <c r="D1944" i="33"/>
  <c r="D1945" i="33"/>
  <c r="D1946" i="33"/>
  <c r="D1947" i="33"/>
  <c r="D1948" i="33"/>
  <c r="D1949" i="33"/>
  <c r="D1950" i="33"/>
  <c r="D1951" i="33"/>
  <c r="D1952" i="33"/>
  <c r="D1953" i="33"/>
  <c r="D1954" i="33"/>
  <c r="D1955" i="33"/>
  <c r="D1956" i="33"/>
  <c r="D1957" i="33"/>
  <c r="D1958" i="33"/>
  <c r="D1959" i="33"/>
  <c r="D1960" i="33"/>
  <c r="D1961" i="33"/>
  <c r="D1962" i="33"/>
  <c r="D1963" i="33"/>
  <c r="D1964" i="33"/>
  <c r="D1965" i="33"/>
  <c r="D1966" i="33"/>
  <c r="D1967" i="33"/>
  <c r="D1968" i="33"/>
  <c r="D1969" i="33"/>
  <c r="D1970" i="33"/>
  <c r="D1971" i="33"/>
  <c r="D1972" i="33"/>
  <c r="D1973" i="33"/>
  <c r="D1974" i="33"/>
  <c r="D1975" i="33"/>
  <c r="D1976" i="33"/>
  <c r="D1977" i="33"/>
  <c r="D1978" i="33"/>
  <c r="D1979" i="33"/>
  <c r="D1980" i="33"/>
  <c r="D1981" i="33"/>
  <c r="D1982" i="33"/>
  <c r="D1983" i="33"/>
  <c r="D1984" i="33"/>
  <c r="D1985" i="33"/>
  <c r="D1986" i="33"/>
  <c r="D1987" i="33"/>
  <c r="D1988" i="33"/>
  <c r="D1989" i="33"/>
  <c r="D1990" i="33"/>
  <c r="D1991" i="33"/>
  <c r="D1992" i="33"/>
  <c r="D1993" i="33"/>
  <c r="D1994" i="33"/>
  <c r="D1995" i="33"/>
  <c r="D1996" i="33"/>
  <c r="D1997" i="33"/>
  <c r="D1998" i="33"/>
  <c r="D1999" i="33"/>
  <c r="D2000" i="33"/>
  <c r="D2001" i="33"/>
  <c r="D2002" i="33"/>
  <c r="D2003" i="33"/>
  <c r="D2004" i="33"/>
  <c r="D2005" i="33"/>
  <c r="D2006" i="33"/>
  <c r="D2007" i="33"/>
  <c r="D2008" i="33"/>
  <c r="D2009" i="33"/>
  <c r="D2010" i="33"/>
  <c r="D2011" i="33"/>
  <c r="D2012" i="33"/>
  <c r="D2013" i="33"/>
  <c r="D2014" i="33"/>
  <c r="D2015" i="33"/>
  <c r="D2016" i="33"/>
  <c r="D2017" i="33"/>
  <c r="D2018" i="33"/>
  <c r="D2019" i="33"/>
  <c r="D2020" i="33"/>
  <c r="D2021" i="33"/>
  <c r="D2022" i="33"/>
  <c r="D2023" i="33"/>
  <c r="D2024" i="33"/>
  <c r="D2025" i="33"/>
  <c r="D2026" i="33"/>
  <c r="D2027" i="33"/>
  <c r="D2028" i="33"/>
  <c r="D2029" i="33"/>
  <c r="D2030" i="33"/>
  <c r="D2031" i="33"/>
  <c r="D2032" i="33"/>
  <c r="D2033" i="33"/>
  <c r="D2034" i="33"/>
  <c r="D2035" i="33"/>
  <c r="D2036" i="33"/>
  <c r="D2037" i="33"/>
  <c r="D2038" i="33"/>
  <c r="D2039" i="33"/>
  <c r="D2040" i="33"/>
  <c r="D2041" i="33"/>
  <c r="D2042" i="33"/>
  <c r="D2043" i="33"/>
  <c r="D2044" i="33"/>
  <c r="D2045" i="33"/>
  <c r="D2046" i="33"/>
  <c r="D2047" i="33"/>
  <c r="D2048" i="33"/>
  <c r="D2049" i="33"/>
  <c r="D2050" i="33"/>
  <c r="D2051" i="33"/>
  <c r="D2052" i="33"/>
  <c r="D2053" i="33"/>
  <c r="D2054" i="33"/>
  <c r="D2055" i="33"/>
  <c r="D2056" i="33"/>
  <c r="D2057" i="33"/>
  <c r="D2058" i="33"/>
  <c r="D2059" i="33"/>
  <c r="D2060" i="33"/>
  <c r="D2061" i="33"/>
  <c r="D2062" i="33"/>
  <c r="D2063" i="33"/>
  <c r="D2064" i="33"/>
  <c r="D2065" i="33"/>
  <c r="D2066" i="33"/>
  <c r="D2067" i="33"/>
  <c r="D2068" i="33"/>
  <c r="D2069" i="33"/>
  <c r="D2070" i="33"/>
  <c r="D2071" i="33"/>
  <c r="D2072" i="33"/>
  <c r="D2073" i="33"/>
  <c r="D2074" i="33"/>
  <c r="D2075" i="33"/>
  <c r="D2076" i="33"/>
  <c r="D2077" i="33"/>
  <c r="D2078" i="33"/>
  <c r="D2079" i="33"/>
  <c r="D2080" i="33"/>
  <c r="D2081" i="33"/>
  <c r="D2082" i="33"/>
  <c r="D2083" i="33"/>
  <c r="D2084" i="33"/>
  <c r="D2085" i="33"/>
  <c r="D2086" i="33"/>
  <c r="D2087" i="33"/>
  <c r="D2088" i="33"/>
  <c r="D2089" i="33"/>
  <c r="D2090" i="33"/>
  <c r="D2091" i="33"/>
  <c r="D2092" i="33"/>
  <c r="D2093" i="33"/>
  <c r="D2094" i="33"/>
  <c r="D2095" i="33"/>
  <c r="D2096" i="33"/>
  <c r="D2097" i="33"/>
  <c r="D2098" i="33"/>
  <c r="D2099" i="33"/>
  <c r="D2100" i="33"/>
  <c r="D2101" i="33"/>
  <c r="D2102" i="33"/>
  <c r="D2103" i="33"/>
  <c r="D2104" i="33"/>
  <c r="D2105" i="33"/>
  <c r="D2106" i="33"/>
  <c r="D2107" i="33"/>
  <c r="D2108" i="33"/>
  <c r="D2109" i="33"/>
  <c r="D2110" i="33"/>
  <c r="D2111" i="33"/>
  <c r="D2112" i="33"/>
  <c r="D2113" i="33"/>
  <c r="D2114" i="33"/>
  <c r="D2115" i="33"/>
  <c r="D2116" i="33"/>
  <c r="D2117" i="33"/>
  <c r="D2118" i="33"/>
  <c r="D2119" i="33"/>
  <c r="D2120" i="33"/>
  <c r="D2121" i="33"/>
  <c r="D2122" i="33"/>
  <c r="D2123" i="33"/>
  <c r="D2124" i="33"/>
  <c r="D2125" i="33"/>
  <c r="D2126" i="33"/>
  <c r="D2127" i="33"/>
  <c r="D2128" i="33"/>
  <c r="D2129" i="33"/>
  <c r="D2130" i="33"/>
  <c r="D2131" i="33"/>
  <c r="D2132" i="33"/>
  <c r="D2133" i="33"/>
  <c r="D2134" i="33"/>
  <c r="D2135" i="33"/>
  <c r="D2136" i="33"/>
  <c r="D2137" i="33"/>
  <c r="D2138" i="33"/>
  <c r="D2139" i="33"/>
  <c r="D2140" i="33"/>
  <c r="D2141" i="33"/>
  <c r="D2142" i="33"/>
  <c r="D2143" i="33"/>
  <c r="D2144" i="33"/>
  <c r="D2145" i="33"/>
  <c r="D2146" i="33"/>
  <c r="D2147" i="33"/>
  <c r="D2148" i="33"/>
  <c r="D2149" i="33"/>
  <c r="D2150" i="33"/>
  <c r="D2151" i="33"/>
  <c r="D2152" i="33"/>
  <c r="D2153" i="33"/>
  <c r="D2154" i="33"/>
  <c r="D2155" i="33"/>
  <c r="D2156" i="33"/>
  <c r="D2157" i="33"/>
  <c r="D2158" i="33"/>
  <c r="D2159" i="33"/>
  <c r="D2160" i="33"/>
  <c r="D2161" i="33"/>
  <c r="D2162" i="33"/>
  <c r="D2163" i="33"/>
  <c r="D2164" i="33"/>
  <c r="D2165" i="33"/>
  <c r="D2166" i="33"/>
  <c r="D2167" i="33"/>
  <c r="D2168" i="33"/>
  <c r="D2169" i="33"/>
  <c r="D2170" i="33"/>
  <c r="D2171" i="33"/>
  <c r="D2172" i="33"/>
  <c r="D2173" i="33"/>
  <c r="D2174" i="33"/>
  <c r="D2175" i="33"/>
  <c r="D2176" i="33"/>
  <c r="D2177" i="33"/>
  <c r="D2178" i="33"/>
  <c r="D2179" i="33"/>
  <c r="D2180" i="33"/>
  <c r="D2181" i="33"/>
  <c r="D2182" i="33"/>
  <c r="D2183" i="33"/>
  <c r="D2184" i="33"/>
  <c r="D2185" i="33"/>
  <c r="D2186" i="33"/>
  <c r="D2187" i="33"/>
  <c r="D2188" i="33"/>
  <c r="D2189" i="33"/>
  <c r="D2190" i="33"/>
  <c r="D2191" i="33"/>
  <c r="D2192" i="33"/>
  <c r="D2193" i="33"/>
  <c r="D2194" i="33"/>
  <c r="D2195" i="33"/>
  <c r="D2196" i="33"/>
  <c r="D2197" i="33"/>
  <c r="D2198" i="33"/>
  <c r="D2199" i="33"/>
  <c r="D2200" i="33"/>
  <c r="D2201" i="33"/>
  <c r="D2202" i="33"/>
  <c r="D2203" i="33"/>
  <c r="D2204" i="33"/>
  <c r="D2205" i="33"/>
  <c r="D2206" i="33"/>
  <c r="D2207" i="33"/>
  <c r="D2208" i="33"/>
  <c r="D2209" i="33"/>
  <c r="D2210" i="33"/>
  <c r="D2211" i="33"/>
  <c r="D2212" i="33"/>
  <c r="D2213" i="33"/>
  <c r="D2214" i="33"/>
  <c r="D2215" i="33"/>
  <c r="D2216" i="33"/>
  <c r="D2217" i="33"/>
  <c r="D2218" i="33"/>
  <c r="D2219" i="33"/>
  <c r="D2220" i="33"/>
  <c r="D2221" i="33"/>
  <c r="D2222" i="33"/>
  <c r="D2223" i="33"/>
  <c r="D2224" i="33"/>
  <c r="D2225" i="33"/>
  <c r="D2226" i="33"/>
  <c r="D2227" i="33"/>
  <c r="D2228" i="33"/>
  <c r="D2229" i="33"/>
  <c r="D2230" i="33"/>
  <c r="D2231" i="33"/>
  <c r="D2232" i="33"/>
  <c r="D2233" i="33"/>
  <c r="D2234" i="33"/>
  <c r="D2235" i="33"/>
  <c r="D2236" i="33"/>
  <c r="D2237" i="33"/>
  <c r="D2238" i="33"/>
  <c r="D2239" i="33"/>
  <c r="D2240" i="33"/>
  <c r="D2241" i="33"/>
  <c r="D2242" i="33"/>
  <c r="D2243" i="33"/>
  <c r="D2244" i="33"/>
  <c r="D2245" i="33"/>
  <c r="D2246" i="33"/>
  <c r="D2247" i="33"/>
  <c r="D2248" i="33"/>
  <c r="D2249" i="33"/>
  <c r="D2250" i="33"/>
  <c r="D2251" i="33"/>
  <c r="D2252" i="33"/>
  <c r="D2253" i="33"/>
  <c r="D2254" i="33"/>
  <c r="D2255" i="33"/>
  <c r="D2256" i="33"/>
  <c r="D2257" i="33"/>
  <c r="D2258" i="33"/>
  <c r="D2259" i="33"/>
  <c r="D2260" i="33"/>
  <c r="D2261" i="33"/>
  <c r="D2262" i="33"/>
  <c r="D2263" i="33"/>
  <c r="D2264" i="33"/>
  <c r="D2265" i="33"/>
  <c r="D2266" i="33"/>
  <c r="D2267" i="33"/>
  <c r="D2268" i="33"/>
  <c r="D2269" i="33"/>
  <c r="D2270" i="33"/>
  <c r="D2271" i="33"/>
  <c r="D2272" i="33"/>
  <c r="D2273" i="33"/>
  <c r="D2274" i="33"/>
  <c r="D2275" i="33"/>
  <c r="D2276" i="33"/>
  <c r="D2277" i="33"/>
  <c r="D2278" i="33"/>
  <c r="D2279" i="33"/>
  <c r="D2280" i="33"/>
  <c r="D2281" i="33"/>
  <c r="D2282" i="33"/>
  <c r="D2283" i="33"/>
  <c r="D2284" i="33"/>
  <c r="D2285" i="33"/>
  <c r="D2286" i="33"/>
  <c r="D2287" i="33"/>
  <c r="D2288" i="33"/>
  <c r="D2289" i="33"/>
  <c r="D2290" i="33"/>
  <c r="D2291" i="33"/>
  <c r="D2292" i="33"/>
  <c r="D2293" i="33"/>
  <c r="D2294" i="33"/>
  <c r="D2295" i="33"/>
  <c r="D2296" i="33"/>
  <c r="D2297" i="33"/>
  <c r="D2298" i="33"/>
  <c r="D2299" i="33"/>
  <c r="D2300" i="33"/>
  <c r="D2301" i="33"/>
  <c r="D2302" i="33"/>
  <c r="D2303" i="33"/>
  <c r="D2304" i="33"/>
  <c r="D2305" i="33"/>
  <c r="D2306" i="33"/>
  <c r="D2307" i="33"/>
  <c r="D2308" i="33"/>
  <c r="D2309" i="33"/>
  <c r="D2310" i="33"/>
  <c r="D2311" i="33"/>
  <c r="D2312" i="33"/>
  <c r="D2313" i="33"/>
  <c r="D2314" i="33"/>
  <c r="D2315" i="33"/>
  <c r="D2316" i="33"/>
  <c r="D2317" i="33"/>
  <c r="D2318" i="33"/>
  <c r="D2319" i="33"/>
  <c r="D2320" i="33"/>
  <c r="D2321" i="33"/>
  <c r="D2322" i="33"/>
  <c r="D2323" i="33"/>
  <c r="D2324" i="33"/>
  <c r="D2325" i="33"/>
  <c r="D2326" i="33"/>
  <c r="D2327" i="33"/>
  <c r="D2328" i="33"/>
  <c r="D2329" i="33"/>
  <c r="D2330" i="33"/>
  <c r="D2331" i="33"/>
  <c r="D2332" i="33"/>
  <c r="D2333" i="33"/>
  <c r="D2334" i="33"/>
  <c r="D2335" i="33"/>
  <c r="D2336" i="33"/>
  <c r="D2337" i="33"/>
  <c r="D2338" i="33"/>
  <c r="D2339" i="33"/>
  <c r="D2340" i="33"/>
  <c r="D2341" i="33"/>
  <c r="D2342" i="33"/>
  <c r="D2343" i="33"/>
  <c r="D2344" i="33"/>
  <c r="D2345" i="33"/>
  <c r="D2346" i="33"/>
  <c r="D2347" i="33"/>
  <c r="D2348" i="33"/>
  <c r="D2349" i="33"/>
  <c r="D2350" i="33"/>
  <c r="D2351" i="33"/>
  <c r="D2352" i="33"/>
  <c r="D2353" i="33"/>
  <c r="D2354" i="33"/>
  <c r="D2355" i="33"/>
  <c r="D2356" i="33"/>
  <c r="D2357" i="33"/>
  <c r="D2358" i="33"/>
  <c r="D2359" i="33"/>
  <c r="D2360" i="33"/>
  <c r="D2361" i="33"/>
  <c r="D2362" i="33"/>
  <c r="D2363" i="33"/>
  <c r="D2364" i="33"/>
  <c r="D2365" i="33"/>
  <c r="D2366" i="33"/>
  <c r="D2367" i="33"/>
  <c r="D2368" i="33"/>
  <c r="D2369" i="33"/>
  <c r="D2370" i="33"/>
  <c r="D2371" i="33"/>
  <c r="D2372" i="33"/>
  <c r="D2373" i="33"/>
  <c r="D2374" i="33"/>
  <c r="D2375" i="33"/>
  <c r="D2376" i="33"/>
  <c r="D2377" i="33"/>
  <c r="D2378" i="33"/>
  <c r="D2379" i="33"/>
  <c r="D2380" i="33"/>
  <c r="D2381" i="33"/>
  <c r="D2382" i="33"/>
  <c r="D2383" i="33"/>
  <c r="D2384" i="33"/>
  <c r="D2385" i="33"/>
  <c r="D2386" i="33"/>
  <c r="D2387" i="33"/>
  <c r="D2388" i="33"/>
  <c r="D2389" i="33"/>
  <c r="D2390" i="33"/>
  <c r="D2391" i="33"/>
  <c r="D2392" i="33"/>
  <c r="D2393" i="33"/>
  <c r="D2394" i="33"/>
  <c r="D2395" i="33"/>
  <c r="D2396" i="33"/>
  <c r="D2397" i="33"/>
  <c r="D2398" i="33"/>
  <c r="D2399" i="33"/>
  <c r="D2400" i="33"/>
  <c r="D2401" i="33"/>
  <c r="D2402" i="33"/>
  <c r="D2403" i="33"/>
  <c r="D2404" i="33"/>
  <c r="D2405" i="33"/>
  <c r="D2406" i="33"/>
  <c r="D2407" i="33"/>
  <c r="D2408" i="33"/>
  <c r="D2409" i="33"/>
  <c r="D2410" i="33"/>
  <c r="D2411" i="33"/>
  <c r="D2412" i="33"/>
  <c r="D2413" i="33"/>
  <c r="D2414" i="33"/>
  <c r="D2415" i="33"/>
  <c r="D2416" i="33"/>
  <c r="D2417" i="33"/>
  <c r="D2418" i="33"/>
  <c r="D2419" i="33"/>
  <c r="D2420" i="33"/>
  <c r="D2421" i="33"/>
  <c r="D2422" i="33"/>
  <c r="D2423" i="33"/>
  <c r="D2424" i="33"/>
  <c r="D2425" i="33"/>
  <c r="D2426" i="33"/>
  <c r="D2427" i="33"/>
  <c r="D2428" i="33"/>
  <c r="D2429" i="33"/>
  <c r="D2430" i="33"/>
  <c r="D2431" i="33"/>
  <c r="D2432" i="33"/>
  <c r="D2433" i="33"/>
  <c r="D2434" i="33"/>
  <c r="D2435" i="33"/>
  <c r="D2436" i="33"/>
  <c r="D2437" i="33"/>
  <c r="D2438" i="33"/>
  <c r="D2439" i="33"/>
  <c r="D2440" i="33"/>
  <c r="D2441" i="33"/>
  <c r="D2442" i="33"/>
  <c r="D2443" i="33"/>
  <c r="D2444" i="33"/>
  <c r="D2445" i="33"/>
  <c r="D2446" i="33"/>
  <c r="D2447" i="33"/>
  <c r="D2448" i="33"/>
  <c r="D2449" i="33"/>
  <c r="D2450" i="33"/>
  <c r="D2451" i="33"/>
  <c r="D2452" i="33"/>
  <c r="D2453" i="33"/>
  <c r="D2454" i="33"/>
  <c r="D2455" i="33"/>
  <c r="D2456" i="33"/>
  <c r="D2457" i="33"/>
  <c r="D2458" i="33"/>
  <c r="D2459" i="33"/>
  <c r="D2460" i="33"/>
  <c r="D2461" i="33"/>
  <c r="D2462" i="33"/>
  <c r="D2463" i="33"/>
  <c r="D2464" i="33"/>
  <c r="D2465" i="33"/>
  <c r="D2466" i="33"/>
  <c r="D2467" i="33"/>
  <c r="D2468" i="33"/>
  <c r="D2469" i="33"/>
  <c r="D2470" i="33"/>
  <c r="D2471" i="33"/>
  <c r="D2472" i="33"/>
  <c r="D2473" i="33"/>
  <c r="D2474" i="33"/>
  <c r="D2475" i="33"/>
  <c r="D2476" i="33"/>
  <c r="D2477" i="33"/>
  <c r="D2478" i="33"/>
  <c r="D2479" i="33"/>
  <c r="D2480" i="33"/>
  <c r="D2481" i="33"/>
  <c r="D2482" i="33"/>
  <c r="D2483" i="33"/>
  <c r="D2484" i="33"/>
  <c r="D2485" i="33"/>
  <c r="D2486" i="33"/>
  <c r="D2487" i="33"/>
  <c r="D2488" i="33"/>
  <c r="D2489" i="33"/>
  <c r="D2490" i="33"/>
  <c r="D2491" i="33"/>
  <c r="D2492" i="33"/>
  <c r="D2493" i="33"/>
  <c r="D2494" i="33"/>
  <c r="D2495" i="33"/>
  <c r="D2496" i="33"/>
  <c r="D2497" i="33"/>
  <c r="D2498" i="33"/>
  <c r="D2499" i="33"/>
  <c r="D2500" i="33"/>
  <c r="D2501" i="33"/>
  <c r="D2502" i="33"/>
  <c r="D2503" i="33"/>
  <c r="D2504" i="33"/>
  <c r="D2505" i="33"/>
  <c r="D2506" i="33"/>
  <c r="D2507" i="33"/>
  <c r="D2508" i="33"/>
  <c r="D2509" i="33"/>
  <c r="D2510" i="33"/>
  <c r="D2511" i="33"/>
  <c r="D2512" i="33"/>
  <c r="D2513" i="33"/>
  <c r="D2514" i="33"/>
  <c r="D2515" i="33"/>
  <c r="D2516" i="33"/>
  <c r="D2517" i="33"/>
  <c r="D2518" i="33"/>
  <c r="D2519" i="33"/>
  <c r="D2520" i="33"/>
  <c r="D2521" i="33"/>
  <c r="D2522" i="33"/>
  <c r="D2523" i="33"/>
  <c r="D2524" i="33"/>
  <c r="D2525" i="33"/>
  <c r="D2526" i="33"/>
  <c r="D2527" i="33"/>
  <c r="D2528" i="33"/>
  <c r="D2529" i="33"/>
  <c r="D2530" i="33"/>
  <c r="D2531" i="33"/>
  <c r="D2532" i="33"/>
  <c r="D2533" i="33"/>
  <c r="D2534" i="33"/>
  <c r="D2535" i="33"/>
  <c r="D2536" i="33"/>
  <c r="D2537" i="33"/>
  <c r="D2538" i="33"/>
  <c r="D2539" i="33"/>
  <c r="D2540" i="33"/>
  <c r="D2541" i="33"/>
  <c r="D2542" i="33"/>
  <c r="D2543" i="33"/>
  <c r="D2544" i="33"/>
  <c r="D2545" i="33"/>
  <c r="D2546" i="33"/>
  <c r="D2547" i="33"/>
  <c r="D2548" i="33"/>
  <c r="D2549" i="33"/>
  <c r="D2550" i="33"/>
  <c r="D2551" i="33"/>
  <c r="D2552" i="33"/>
  <c r="D2553" i="33"/>
  <c r="D2554" i="33"/>
  <c r="D2555" i="33"/>
  <c r="D2556" i="33"/>
  <c r="D2557" i="33"/>
  <c r="D2558" i="33"/>
  <c r="D2559" i="33"/>
  <c r="D2560" i="33"/>
  <c r="D2561" i="33"/>
  <c r="D2562" i="33"/>
  <c r="D2563" i="33"/>
  <c r="D2564" i="33"/>
  <c r="D2565" i="33"/>
  <c r="D2566" i="33"/>
  <c r="D2567" i="33"/>
  <c r="D2568" i="33"/>
  <c r="D2569" i="33"/>
  <c r="D2570" i="33"/>
  <c r="D2571" i="33"/>
  <c r="D2572" i="33"/>
  <c r="D2573" i="33"/>
  <c r="D2574" i="33"/>
  <c r="D2575" i="33"/>
  <c r="D2576" i="33"/>
  <c r="D2577" i="33"/>
  <c r="D2578" i="33"/>
  <c r="D2579" i="33"/>
  <c r="D2580" i="33"/>
  <c r="D2581" i="33"/>
  <c r="D2582" i="33"/>
  <c r="D2583" i="33"/>
  <c r="D2584" i="33"/>
  <c r="D2585" i="33"/>
  <c r="D2586" i="33"/>
  <c r="D2587" i="33"/>
  <c r="D2588" i="33"/>
  <c r="D2589" i="33"/>
  <c r="D2590" i="33"/>
  <c r="D2591" i="33"/>
  <c r="D2592" i="33"/>
  <c r="D2593" i="33"/>
  <c r="D2594" i="33"/>
  <c r="D2595" i="33"/>
  <c r="D2596" i="33"/>
  <c r="D2597" i="33"/>
  <c r="D2598" i="33"/>
  <c r="D2599" i="33"/>
  <c r="D2600" i="33"/>
  <c r="D2601" i="33"/>
  <c r="D2602" i="33"/>
  <c r="D2603" i="33"/>
  <c r="D2604" i="33"/>
  <c r="D2605" i="33"/>
  <c r="D2606" i="33"/>
  <c r="D2607" i="33"/>
  <c r="D2608" i="33"/>
  <c r="D2609" i="33"/>
  <c r="D2610" i="33"/>
  <c r="D2611" i="33"/>
  <c r="D2612" i="33"/>
  <c r="D2613" i="33"/>
  <c r="D2614" i="33"/>
  <c r="D2615" i="33"/>
  <c r="D2616" i="33"/>
  <c r="D2617" i="33"/>
  <c r="D2618" i="33"/>
  <c r="D2619" i="33"/>
  <c r="D2620" i="33"/>
  <c r="D2621" i="33"/>
  <c r="D2622" i="33"/>
  <c r="D2623" i="33"/>
  <c r="D2624" i="33"/>
  <c r="D2625" i="33"/>
  <c r="D2626" i="33"/>
  <c r="D2627" i="33"/>
  <c r="D2628" i="33"/>
  <c r="D2629" i="33"/>
  <c r="D2630" i="33"/>
  <c r="D2631" i="33"/>
  <c r="D2632" i="33"/>
  <c r="D2633" i="33"/>
  <c r="D2634" i="33"/>
  <c r="D2635" i="33"/>
  <c r="D2636" i="33"/>
  <c r="D2637" i="33"/>
  <c r="D2638" i="33"/>
  <c r="D2639" i="33"/>
  <c r="D2640" i="33"/>
  <c r="D2641" i="33"/>
  <c r="D2642" i="33"/>
  <c r="D2643" i="33"/>
  <c r="D2644" i="33"/>
  <c r="D2645" i="33"/>
  <c r="D2646" i="33"/>
  <c r="D2647" i="33"/>
  <c r="D2648" i="33"/>
  <c r="D2649" i="33"/>
  <c r="D2650" i="33"/>
  <c r="D2651" i="33"/>
  <c r="D2652" i="33"/>
  <c r="D2653" i="33"/>
  <c r="D2654" i="33"/>
  <c r="D2655" i="33"/>
  <c r="D2656" i="33"/>
  <c r="D2657" i="33"/>
  <c r="D2658" i="33"/>
  <c r="D2659" i="33"/>
  <c r="D2660" i="33"/>
  <c r="D2661" i="33"/>
  <c r="D2662" i="33"/>
  <c r="D2663" i="33"/>
  <c r="D2664" i="33"/>
  <c r="D2665" i="33"/>
  <c r="D2666" i="33"/>
  <c r="D2667" i="33"/>
  <c r="D2668" i="33"/>
  <c r="D2669" i="33"/>
  <c r="D2670" i="33"/>
  <c r="D2671" i="33"/>
  <c r="D2672" i="33"/>
  <c r="D2673" i="33"/>
  <c r="D2674" i="33"/>
  <c r="D2675" i="33"/>
  <c r="D2676" i="33"/>
  <c r="D2677" i="33"/>
  <c r="D2678" i="33"/>
  <c r="D2679" i="33"/>
  <c r="D2680" i="33"/>
  <c r="D2681" i="33"/>
  <c r="D2682" i="33"/>
  <c r="D2683" i="33"/>
  <c r="D2684" i="33"/>
  <c r="D2685" i="33"/>
  <c r="D2686" i="33"/>
  <c r="D2687" i="33"/>
  <c r="D2688" i="33"/>
  <c r="D2689" i="33"/>
  <c r="D2690" i="33"/>
  <c r="D2691" i="33"/>
  <c r="D2692" i="33"/>
  <c r="D2693" i="33"/>
  <c r="D2694" i="33"/>
  <c r="D2695" i="33"/>
  <c r="D2696" i="33"/>
  <c r="D2697" i="33"/>
  <c r="D2698" i="33"/>
  <c r="D2699" i="33"/>
  <c r="D2700" i="33"/>
  <c r="D2701" i="33"/>
  <c r="D2702" i="33"/>
  <c r="D2703" i="33"/>
  <c r="D2704" i="33"/>
  <c r="D2705" i="33"/>
  <c r="D2706" i="33"/>
  <c r="D2707" i="33"/>
  <c r="D2708" i="33"/>
  <c r="D2709" i="33"/>
  <c r="D2710" i="33"/>
  <c r="D2711" i="33"/>
  <c r="D2712" i="33"/>
  <c r="D2713" i="33"/>
  <c r="D2714" i="33"/>
  <c r="D2715" i="33"/>
  <c r="D2716" i="33"/>
  <c r="D2717" i="33"/>
  <c r="D2718" i="33"/>
  <c r="D2719" i="33"/>
  <c r="D2720" i="33"/>
  <c r="D2721" i="33"/>
  <c r="D2722" i="33"/>
  <c r="D2723" i="33"/>
  <c r="D2724" i="33"/>
  <c r="D2725" i="33"/>
  <c r="D2726" i="33"/>
  <c r="D2727" i="33"/>
  <c r="D2728" i="33"/>
  <c r="D2729" i="33"/>
  <c r="D2730" i="33"/>
  <c r="D2731" i="33"/>
  <c r="D2732" i="33"/>
  <c r="D2733" i="33"/>
  <c r="D2734" i="33"/>
  <c r="D2735" i="33"/>
  <c r="D2736" i="33"/>
  <c r="D2737" i="33"/>
  <c r="D2738" i="33"/>
  <c r="D2739" i="33"/>
  <c r="D2740" i="33"/>
  <c r="D2741" i="33"/>
  <c r="D2742" i="33"/>
  <c r="D2743" i="33"/>
  <c r="D2744" i="33"/>
  <c r="D2745" i="33"/>
  <c r="D2746" i="33"/>
  <c r="D2747" i="33"/>
  <c r="D2748" i="33"/>
  <c r="D2749" i="33"/>
  <c r="D2750" i="33"/>
  <c r="D2751" i="33"/>
  <c r="D2752" i="33"/>
  <c r="D2753" i="33"/>
  <c r="D2754" i="33"/>
  <c r="D2755" i="33"/>
  <c r="D2756" i="33"/>
  <c r="D2757" i="33"/>
  <c r="D2758" i="33"/>
  <c r="D2759" i="33"/>
  <c r="D2760" i="33"/>
  <c r="D2761" i="33"/>
  <c r="D2762" i="33"/>
  <c r="D2763" i="33"/>
  <c r="D2764" i="33"/>
  <c r="D2765" i="33"/>
  <c r="D2766" i="33"/>
  <c r="D2767" i="33"/>
  <c r="D2768" i="33"/>
  <c r="D2769" i="33"/>
  <c r="D2770" i="33"/>
  <c r="D2771" i="33"/>
  <c r="D2772" i="33"/>
  <c r="D2773" i="33"/>
  <c r="D2774" i="33"/>
  <c r="D2775" i="33"/>
  <c r="D2776" i="33"/>
  <c r="D2777" i="33"/>
  <c r="D2778" i="33"/>
  <c r="D2779" i="33"/>
  <c r="D2780" i="33"/>
  <c r="D2781" i="33"/>
  <c r="D2782" i="33"/>
  <c r="D2783" i="33"/>
  <c r="D2784" i="33"/>
  <c r="D2785" i="33"/>
  <c r="D2786" i="33"/>
  <c r="D2787" i="33"/>
  <c r="D2788" i="33"/>
  <c r="D2789" i="33"/>
  <c r="D2790" i="33"/>
  <c r="D2791" i="33"/>
  <c r="D2792" i="33"/>
  <c r="D2793" i="33"/>
  <c r="D2794" i="33"/>
  <c r="D2795" i="33"/>
  <c r="D2796" i="33"/>
  <c r="D2797" i="33"/>
  <c r="D2798" i="33"/>
  <c r="D2799" i="33"/>
  <c r="D2800" i="33"/>
  <c r="D2801" i="33"/>
  <c r="D2802" i="33"/>
  <c r="D2803" i="33"/>
  <c r="D2804" i="33"/>
  <c r="D2805" i="33"/>
  <c r="D2806" i="33"/>
  <c r="D2807" i="33"/>
  <c r="D2808" i="33"/>
  <c r="D2809" i="33"/>
  <c r="D2810" i="33"/>
  <c r="D2811" i="33"/>
  <c r="D2812" i="33"/>
  <c r="D2813" i="33"/>
  <c r="D2814" i="33"/>
  <c r="D2815" i="33"/>
  <c r="D2816" i="33"/>
  <c r="D2817" i="33"/>
  <c r="D2818" i="33"/>
  <c r="D2819" i="33"/>
  <c r="D2820" i="33"/>
  <c r="D2821" i="33"/>
  <c r="D2822" i="33"/>
  <c r="D2823" i="33"/>
  <c r="D2824" i="33"/>
  <c r="D2825" i="33"/>
  <c r="D2826" i="33"/>
  <c r="D2827" i="33"/>
  <c r="D2828" i="33"/>
  <c r="D2829" i="33"/>
  <c r="D2830" i="33"/>
  <c r="D2831" i="33"/>
  <c r="D2832" i="33"/>
  <c r="D2833" i="33"/>
  <c r="D2834" i="33"/>
  <c r="D2835" i="33"/>
  <c r="D2836" i="33"/>
  <c r="D2837" i="33"/>
  <c r="D2838" i="33"/>
  <c r="D2839" i="33"/>
  <c r="D2840" i="33"/>
  <c r="D2841" i="33"/>
  <c r="D2842" i="33"/>
  <c r="D2843" i="33"/>
  <c r="D2844" i="33"/>
  <c r="D2845" i="33"/>
  <c r="D2846" i="33"/>
  <c r="D2847" i="33"/>
  <c r="D2848" i="33"/>
  <c r="D2849" i="33"/>
  <c r="D2850" i="33"/>
  <c r="D2851" i="33"/>
  <c r="D2852" i="33"/>
  <c r="D2853" i="33"/>
  <c r="D2854" i="33"/>
  <c r="D2855" i="33"/>
  <c r="D2856" i="33"/>
  <c r="D2857" i="33"/>
  <c r="D2858" i="33"/>
  <c r="D2859" i="33"/>
  <c r="D2860" i="33"/>
  <c r="D2861" i="33"/>
  <c r="D2862" i="33"/>
  <c r="D2863" i="33"/>
  <c r="D2864" i="33"/>
  <c r="D2865" i="33"/>
  <c r="D2866" i="33"/>
  <c r="D2867" i="33"/>
  <c r="D2868" i="33"/>
  <c r="D2869" i="33"/>
  <c r="D2870" i="33"/>
  <c r="D2871" i="33"/>
  <c r="D2872" i="33"/>
  <c r="D2873" i="33"/>
  <c r="D2874" i="33"/>
  <c r="D2875" i="33"/>
  <c r="D2876" i="33"/>
  <c r="D2877" i="33"/>
  <c r="D2878" i="33"/>
  <c r="D2879" i="33"/>
  <c r="D2880" i="33"/>
  <c r="D2881" i="33"/>
  <c r="D2882" i="33"/>
  <c r="D2883" i="33"/>
  <c r="D2884" i="33"/>
  <c r="D2885" i="33"/>
  <c r="D2886" i="33"/>
  <c r="D2887" i="33"/>
  <c r="D2888" i="33"/>
  <c r="D2889" i="33"/>
  <c r="D2890" i="33"/>
  <c r="D2891" i="33"/>
  <c r="D2892" i="33"/>
  <c r="D2893" i="33"/>
  <c r="D2894" i="33"/>
  <c r="D2895" i="33"/>
  <c r="D2896" i="33"/>
  <c r="D2897" i="33"/>
  <c r="D2898" i="33"/>
  <c r="D2899" i="33"/>
  <c r="D2900" i="33"/>
  <c r="D2901" i="33"/>
  <c r="D2902" i="33"/>
  <c r="D2903" i="33"/>
  <c r="D2904" i="33"/>
  <c r="D2905" i="33"/>
  <c r="D2906" i="33"/>
  <c r="D2907" i="33"/>
  <c r="D2908" i="33"/>
  <c r="D2909" i="33"/>
  <c r="D2910" i="33"/>
  <c r="D2911" i="33"/>
  <c r="D2912" i="33"/>
  <c r="D2913" i="33"/>
  <c r="D2914" i="33"/>
  <c r="D2915" i="33"/>
  <c r="D2916" i="33"/>
  <c r="D2917" i="33"/>
  <c r="D2918" i="33"/>
  <c r="D2919" i="33"/>
  <c r="D2920" i="33"/>
  <c r="D2921" i="33"/>
  <c r="D2922" i="33"/>
  <c r="D2923" i="33"/>
  <c r="D2924" i="33"/>
  <c r="D2925" i="33"/>
  <c r="D2926" i="33"/>
  <c r="D2927" i="33"/>
  <c r="D2928" i="33"/>
  <c r="D2929" i="33"/>
  <c r="D2930" i="33"/>
  <c r="D2931" i="33"/>
  <c r="D2932" i="33"/>
  <c r="D2933" i="33"/>
  <c r="D2934" i="33"/>
  <c r="D2935" i="33"/>
  <c r="D2936" i="33"/>
  <c r="D2937" i="33"/>
  <c r="D2938" i="33"/>
  <c r="D2939" i="33"/>
  <c r="D2940" i="33"/>
  <c r="D2941" i="33"/>
  <c r="D2942" i="33"/>
  <c r="D2943" i="33"/>
  <c r="D2944" i="33"/>
  <c r="D2945" i="33"/>
  <c r="D2946" i="33"/>
  <c r="D2947" i="33"/>
  <c r="D2948" i="33"/>
  <c r="D2949" i="33"/>
  <c r="D2950" i="33"/>
  <c r="D2951" i="33"/>
  <c r="D2952" i="33"/>
  <c r="D2953" i="33"/>
  <c r="D2954" i="33"/>
  <c r="D2955" i="33"/>
  <c r="D2956" i="33"/>
  <c r="D2957" i="33"/>
  <c r="D2958" i="33"/>
  <c r="D2959" i="33"/>
  <c r="D2960" i="33"/>
  <c r="D2961" i="33"/>
  <c r="D2962" i="33"/>
  <c r="D2963" i="33"/>
  <c r="D2964" i="33"/>
  <c r="D2965" i="33"/>
  <c r="D2966" i="33"/>
  <c r="D2967" i="33"/>
  <c r="D2968" i="33"/>
  <c r="D2969" i="33"/>
  <c r="D2970" i="33"/>
  <c r="D2971" i="33"/>
  <c r="D2972" i="33"/>
  <c r="D2973" i="33"/>
  <c r="D2974" i="33"/>
  <c r="D2975" i="33"/>
  <c r="D2976" i="33"/>
  <c r="D2977" i="33"/>
  <c r="D2978" i="33"/>
  <c r="D2979" i="33"/>
  <c r="D2980" i="33"/>
  <c r="D2981" i="33"/>
  <c r="D2982" i="33"/>
  <c r="D2983" i="33"/>
  <c r="D2984" i="33"/>
  <c r="D2985" i="33"/>
  <c r="D2986" i="33"/>
  <c r="D2987" i="33"/>
  <c r="D2988" i="33"/>
  <c r="D2989" i="33"/>
  <c r="D2990" i="33"/>
  <c r="D2991" i="33"/>
  <c r="D2992" i="33"/>
  <c r="D2993" i="33"/>
  <c r="D2994" i="33"/>
  <c r="D2995" i="33"/>
  <c r="D2996" i="33"/>
  <c r="D2997" i="33"/>
  <c r="D2998" i="33"/>
  <c r="D2999" i="33"/>
  <c r="D3000" i="33"/>
  <c r="D3001" i="33"/>
  <c r="D3002" i="33"/>
  <c r="D3003" i="33"/>
  <c r="D3004" i="33"/>
  <c r="D3005" i="33"/>
  <c r="D3006" i="33"/>
  <c r="D3007" i="33"/>
  <c r="D3008" i="33"/>
  <c r="D3009" i="33"/>
  <c r="D3010" i="33"/>
  <c r="D3011" i="33"/>
  <c r="D3012" i="33"/>
  <c r="D3013" i="33"/>
  <c r="D3014" i="33"/>
  <c r="D3015" i="33"/>
  <c r="D3016" i="33"/>
  <c r="D3017" i="33"/>
  <c r="D3018" i="33"/>
  <c r="D3019" i="33"/>
  <c r="D3020" i="33"/>
  <c r="D3021" i="33"/>
  <c r="D3022" i="33"/>
  <c r="D3023" i="33"/>
  <c r="D3024" i="33"/>
  <c r="D3025" i="33"/>
  <c r="D3026" i="33"/>
  <c r="D3027" i="33"/>
  <c r="D3028" i="33"/>
  <c r="D3029" i="33"/>
  <c r="D3030" i="33"/>
  <c r="D3031" i="33"/>
  <c r="D3032" i="33"/>
  <c r="D3033" i="33"/>
  <c r="D3034" i="33"/>
  <c r="D3035" i="33"/>
  <c r="D3036" i="33"/>
  <c r="D3037" i="33"/>
  <c r="D3038" i="33"/>
  <c r="D3039" i="33"/>
  <c r="D3040" i="33"/>
  <c r="D3041" i="33"/>
  <c r="D3042" i="33"/>
  <c r="D3043" i="33"/>
  <c r="D3044" i="33"/>
  <c r="D3045" i="33"/>
  <c r="D3046" i="33"/>
  <c r="D3047" i="33"/>
  <c r="D3048" i="33"/>
  <c r="D3049" i="33"/>
  <c r="D3050" i="33"/>
  <c r="D3051" i="33"/>
  <c r="D3052" i="33"/>
  <c r="D3053" i="33"/>
  <c r="D3054" i="33"/>
  <c r="D3055" i="33"/>
  <c r="D3056" i="33"/>
  <c r="D3057" i="33"/>
  <c r="D3058" i="33"/>
  <c r="D3059" i="33"/>
  <c r="D3060" i="33"/>
  <c r="D3061" i="33"/>
  <c r="D3062" i="33"/>
  <c r="D3063" i="33"/>
  <c r="D3064" i="33"/>
  <c r="D3065" i="33"/>
  <c r="D3066" i="33"/>
  <c r="D3067" i="33"/>
  <c r="D3068" i="33"/>
  <c r="D3069" i="33"/>
  <c r="D3070" i="33"/>
  <c r="D3071" i="33"/>
  <c r="D3072" i="33"/>
  <c r="D3073" i="33"/>
  <c r="D3074" i="33"/>
  <c r="D3075" i="33"/>
  <c r="D3076" i="33"/>
  <c r="D3077" i="33"/>
  <c r="D3078" i="33"/>
  <c r="D3079" i="33"/>
  <c r="D3080" i="33"/>
  <c r="D3081" i="33"/>
  <c r="D3082" i="33"/>
  <c r="D3083" i="33"/>
  <c r="D3084" i="33"/>
  <c r="D3085" i="33"/>
  <c r="D3086" i="33"/>
  <c r="D3087" i="33"/>
  <c r="D3088" i="33"/>
  <c r="D3089" i="33"/>
  <c r="D3090" i="33"/>
  <c r="D3091" i="33"/>
  <c r="D3092" i="33"/>
  <c r="D3093" i="33"/>
  <c r="D3094" i="33"/>
  <c r="D3095" i="33"/>
  <c r="D3096" i="33"/>
  <c r="D3097" i="33"/>
  <c r="D3098" i="33"/>
  <c r="D3099" i="33"/>
  <c r="D3100" i="33"/>
  <c r="D3101" i="33"/>
  <c r="D3102" i="33"/>
  <c r="D3103" i="33"/>
  <c r="D3104" i="33"/>
  <c r="D3105" i="33"/>
  <c r="D3106" i="33"/>
  <c r="D3107" i="33"/>
  <c r="D3108" i="33"/>
  <c r="D3109" i="33"/>
  <c r="D3110" i="33"/>
  <c r="D3111" i="33"/>
  <c r="D3112" i="33"/>
  <c r="D3113" i="33"/>
  <c r="D3114" i="33"/>
  <c r="D3115" i="33"/>
  <c r="D3116" i="33"/>
  <c r="D3117" i="33"/>
  <c r="D3118" i="33"/>
  <c r="D3119" i="33"/>
  <c r="D3120" i="33"/>
  <c r="D3121" i="33"/>
  <c r="D3122" i="33"/>
  <c r="D3123" i="33"/>
  <c r="D3124" i="33"/>
  <c r="D3125" i="33"/>
  <c r="D3126" i="33"/>
  <c r="D3127" i="33"/>
  <c r="D3128" i="33"/>
  <c r="D3129" i="33"/>
  <c r="D3130" i="33"/>
  <c r="D3131" i="33"/>
  <c r="D3132" i="33"/>
  <c r="D3133" i="33"/>
  <c r="D3134" i="33"/>
  <c r="D3135" i="33"/>
  <c r="D3136" i="33"/>
  <c r="D3137" i="33"/>
  <c r="D3138" i="33"/>
  <c r="D3139" i="33"/>
  <c r="D3140" i="33"/>
  <c r="D3141" i="33"/>
  <c r="D3142" i="33"/>
  <c r="D3143" i="33"/>
  <c r="D3144" i="33"/>
  <c r="D3145" i="33"/>
  <c r="D3146" i="33"/>
  <c r="D3147" i="33"/>
  <c r="D3148" i="33"/>
  <c r="D3149" i="33"/>
  <c r="D3150" i="33"/>
  <c r="D3151" i="33"/>
  <c r="D3152" i="33"/>
  <c r="D3153" i="33"/>
  <c r="D3154" i="33"/>
  <c r="D3155" i="33"/>
  <c r="D3156" i="33"/>
  <c r="D3157" i="33"/>
  <c r="D3158" i="33"/>
  <c r="D3159" i="33"/>
  <c r="D3160" i="33"/>
  <c r="D3161" i="33"/>
  <c r="D3162" i="33"/>
  <c r="D3163" i="33"/>
  <c r="D3164" i="33"/>
  <c r="D3165" i="33"/>
  <c r="D3166" i="33"/>
  <c r="D3167" i="33"/>
  <c r="D3168" i="33"/>
  <c r="D3169" i="33"/>
  <c r="D3170" i="33"/>
  <c r="D3171" i="33"/>
  <c r="D3172" i="33"/>
  <c r="D3173" i="33"/>
  <c r="D3174" i="33"/>
  <c r="D3175" i="33"/>
  <c r="D3176" i="33"/>
  <c r="D3177" i="33"/>
  <c r="D3178" i="33"/>
  <c r="D3179" i="33"/>
  <c r="D3180" i="33"/>
  <c r="D3181" i="33"/>
  <c r="D3182" i="33"/>
  <c r="D3183" i="33"/>
  <c r="D3184" i="33"/>
  <c r="D3185" i="33"/>
  <c r="D3186" i="33"/>
  <c r="D3187" i="33"/>
  <c r="D3188" i="33"/>
  <c r="D3189" i="33"/>
  <c r="D3190" i="33"/>
  <c r="D3191" i="33"/>
  <c r="D3192" i="33"/>
  <c r="D3193" i="33"/>
  <c r="D3194" i="33"/>
  <c r="D3195" i="33"/>
  <c r="D3196" i="33"/>
  <c r="D3197" i="33"/>
  <c r="D3198" i="33"/>
  <c r="D3199" i="33"/>
  <c r="D3200" i="33"/>
  <c r="D3201" i="33"/>
  <c r="D3202" i="33"/>
  <c r="D3203" i="33"/>
  <c r="D3204" i="33"/>
  <c r="D3205" i="33"/>
  <c r="D3206" i="33"/>
  <c r="D3207" i="33"/>
  <c r="D3208" i="33"/>
  <c r="D3209" i="33"/>
  <c r="D3210" i="33"/>
  <c r="D3211" i="33"/>
  <c r="D3212" i="33"/>
  <c r="D3213" i="33"/>
  <c r="D3214" i="33"/>
  <c r="D3215" i="33"/>
  <c r="D3216" i="33"/>
  <c r="D3217" i="33"/>
  <c r="D3218" i="33"/>
  <c r="D3219" i="33"/>
  <c r="D3220" i="33"/>
  <c r="D3221" i="33"/>
  <c r="D3222" i="33"/>
  <c r="D3223" i="33"/>
  <c r="D3224" i="33"/>
  <c r="D3225" i="33"/>
  <c r="D3226" i="33"/>
  <c r="D3227" i="33"/>
  <c r="D3228" i="33"/>
  <c r="D3229" i="33"/>
  <c r="D3230" i="33"/>
  <c r="D3231" i="33"/>
  <c r="D3232" i="33"/>
  <c r="D3233" i="33"/>
  <c r="D3234" i="33"/>
  <c r="D3235" i="33"/>
  <c r="D3236" i="33"/>
  <c r="D3237" i="33"/>
  <c r="D3238" i="33"/>
  <c r="D3239" i="33"/>
  <c r="D3240" i="33"/>
  <c r="D3241" i="33"/>
  <c r="D3242" i="33"/>
  <c r="D3243" i="33"/>
  <c r="D3244" i="33"/>
  <c r="D3245" i="33"/>
  <c r="D3246" i="33"/>
  <c r="D3247" i="33"/>
  <c r="D3248" i="33"/>
  <c r="D3249" i="33"/>
  <c r="D3250" i="33"/>
  <c r="D3251" i="33"/>
  <c r="D3252" i="33"/>
  <c r="D3253" i="33"/>
  <c r="D3254" i="33"/>
  <c r="D3255" i="33"/>
  <c r="D3256" i="33"/>
  <c r="D3257" i="33"/>
  <c r="D3258" i="33"/>
  <c r="D3259" i="33"/>
  <c r="D3260" i="33"/>
  <c r="D3261" i="33"/>
  <c r="D3262" i="33"/>
  <c r="D3263" i="33"/>
  <c r="D3264" i="33"/>
  <c r="D3265" i="33"/>
  <c r="D3266" i="33"/>
  <c r="D3267" i="33"/>
  <c r="D3268" i="33"/>
  <c r="D3269" i="33"/>
  <c r="D3270" i="33"/>
  <c r="D3271" i="33"/>
  <c r="D3272" i="33"/>
  <c r="D3273" i="33"/>
  <c r="D3274" i="33"/>
  <c r="D3275" i="33"/>
  <c r="D3276" i="33"/>
  <c r="D3277" i="33"/>
  <c r="D3278" i="33"/>
  <c r="D3279" i="33"/>
  <c r="D3280" i="33"/>
  <c r="D3281" i="33"/>
  <c r="D3282" i="33"/>
  <c r="D3283" i="33"/>
  <c r="D3284" i="33"/>
  <c r="D3285" i="33"/>
  <c r="D3286" i="33"/>
  <c r="D3287" i="33"/>
  <c r="D3288" i="33"/>
  <c r="D3289" i="33"/>
  <c r="D3290" i="33"/>
  <c r="D3291" i="33"/>
  <c r="D3292" i="33"/>
  <c r="D3293" i="33"/>
  <c r="D3294" i="33"/>
  <c r="D3295" i="33"/>
  <c r="D3296" i="33"/>
  <c r="D3297" i="33"/>
  <c r="D3298" i="33"/>
  <c r="D3299" i="33"/>
  <c r="D3300" i="33"/>
  <c r="D3301" i="33"/>
  <c r="D3302" i="33"/>
  <c r="D3303" i="33"/>
  <c r="D3304" i="33"/>
  <c r="D3305" i="33"/>
  <c r="D3306" i="33"/>
  <c r="D3307" i="33"/>
  <c r="D3308" i="33"/>
  <c r="D3309" i="33"/>
  <c r="D3310" i="33"/>
  <c r="D3311" i="33"/>
  <c r="D3312" i="33"/>
  <c r="D3313" i="33"/>
  <c r="D3314" i="33"/>
  <c r="D3315" i="33"/>
  <c r="D3316" i="33"/>
  <c r="D3317" i="33"/>
  <c r="D3318" i="33"/>
  <c r="D3319" i="33"/>
  <c r="D3320" i="33"/>
  <c r="D3321" i="33"/>
  <c r="D3322" i="33"/>
  <c r="D3323" i="33"/>
  <c r="D3324" i="33"/>
  <c r="D3325" i="33"/>
  <c r="D3326" i="33"/>
  <c r="D3327" i="33"/>
  <c r="D3328" i="33"/>
  <c r="D3329" i="33"/>
  <c r="D3330" i="33"/>
  <c r="D3331" i="33"/>
  <c r="D3332" i="33"/>
  <c r="D3333" i="33"/>
  <c r="D3334" i="33"/>
  <c r="D3335" i="33"/>
  <c r="D3336" i="33"/>
  <c r="D3337" i="33"/>
  <c r="D3338" i="33"/>
  <c r="D3339" i="33"/>
  <c r="D3340" i="33"/>
  <c r="D3341" i="33"/>
  <c r="D3342" i="33"/>
  <c r="D3343" i="33"/>
  <c r="D3344" i="33"/>
  <c r="D3345" i="33"/>
  <c r="D3346" i="33"/>
  <c r="D3347" i="33"/>
  <c r="D3348" i="33"/>
  <c r="D3349" i="33"/>
  <c r="D3350" i="33"/>
  <c r="D3351" i="33"/>
  <c r="D3352" i="33"/>
  <c r="D3353" i="33"/>
  <c r="D3354" i="33"/>
  <c r="D3355" i="33"/>
  <c r="D3356" i="33"/>
  <c r="D3357" i="33"/>
  <c r="D3358" i="33"/>
  <c r="D3359" i="33"/>
  <c r="D3360" i="33"/>
  <c r="D3361" i="33"/>
  <c r="D3362" i="33"/>
  <c r="D3363" i="33"/>
  <c r="D3364" i="33"/>
  <c r="D3365" i="33"/>
  <c r="D3366" i="33"/>
  <c r="D3367" i="33"/>
  <c r="D3368" i="33"/>
  <c r="D3369" i="33"/>
  <c r="D3370" i="33"/>
  <c r="D3371" i="33"/>
  <c r="D3372" i="33"/>
  <c r="D3373" i="33"/>
  <c r="D3374" i="33"/>
  <c r="D3375" i="33"/>
  <c r="D3376" i="33"/>
  <c r="D3377" i="33"/>
  <c r="D3378" i="33"/>
  <c r="D3379" i="33"/>
  <c r="D3380" i="33"/>
  <c r="D3381" i="33"/>
  <c r="D3382" i="33"/>
  <c r="D3383" i="33"/>
  <c r="D3384" i="33"/>
  <c r="D3385" i="33"/>
  <c r="D3386" i="33"/>
  <c r="D3387" i="33"/>
  <c r="D3388" i="33"/>
  <c r="D3389" i="33"/>
  <c r="D3390" i="33"/>
  <c r="D3391" i="33"/>
  <c r="D3392" i="33"/>
  <c r="D3393" i="33"/>
  <c r="D3394" i="33"/>
  <c r="D3395" i="33"/>
  <c r="D3396" i="33"/>
  <c r="D3397" i="33"/>
  <c r="D3398" i="33"/>
  <c r="D3399" i="33"/>
  <c r="D3400" i="33"/>
  <c r="D3401" i="33"/>
  <c r="D3402" i="33"/>
  <c r="D3403" i="33"/>
  <c r="D3404" i="33"/>
  <c r="D3405" i="33"/>
  <c r="D3406" i="33"/>
  <c r="D3407" i="33"/>
  <c r="D3408" i="33"/>
  <c r="D3409" i="33"/>
  <c r="D3410" i="33"/>
  <c r="D3411" i="33"/>
  <c r="D3412" i="33"/>
  <c r="D3413" i="33"/>
  <c r="D3414" i="33"/>
  <c r="D3415" i="33"/>
  <c r="D3416" i="33"/>
  <c r="D3417" i="33"/>
  <c r="D3418" i="33"/>
  <c r="D3419" i="33"/>
  <c r="D3420" i="33"/>
  <c r="D3421" i="33"/>
  <c r="D3422" i="33"/>
  <c r="D3423" i="33"/>
  <c r="D3424" i="33"/>
  <c r="D3425" i="33"/>
  <c r="D3426" i="33"/>
  <c r="D3427" i="33"/>
  <c r="D3428" i="33"/>
  <c r="D3429" i="33"/>
  <c r="D3430" i="33"/>
  <c r="D3431" i="33"/>
  <c r="D3432" i="33"/>
  <c r="D3433" i="33"/>
  <c r="D3434" i="33"/>
  <c r="D3435" i="33"/>
  <c r="D3436" i="33"/>
  <c r="D3437" i="33"/>
  <c r="D3438" i="33"/>
  <c r="D3439" i="33"/>
  <c r="D3440" i="33"/>
  <c r="D3441" i="33"/>
  <c r="D3442" i="33"/>
  <c r="D3443" i="33"/>
  <c r="D3444" i="33"/>
  <c r="D3445" i="33"/>
  <c r="D3446" i="33"/>
  <c r="D3447" i="33"/>
  <c r="D3448" i="33"/>
  <c r="D3449" i="33"/>
  <c r="D3450" i="33"/>
  <c r="D3451" i="33"/>
  <c r="D3452" i="33"/>
  <c r="D3453" i="33"/>
  <c r="D3454" i="33"/>
  <c r="D3455" i="33"/>
  <c r="D3456" i="33"/>
  <c r="D3457" i="33"/>
  <c r="D3458" i="33"/>
  <c r="D3459" i="33"/>
  <c r="D3460" i="33"/>
  <c r="D3461" i="33"/>
  <c r="D3462" i="33"/>
  <c r="D3463" i="33"/>
  <c r="D3464" i="33"/>
  <c r="D3465" i="33"/>
  <c r="D3466" i="33"/>
  <c r="D3467" i="33"/>
  <c r="D3468" i="33"/>
  <c r="D3469" i="33"/>
  <c r="D3470" i="33"/>
  <c r="D3471" i="33"/>
  <c r="D3472" i="33"/>
  <c r="D3473" i="33"/>
  <c r="D3474" i="33"/>
  <c r="D3475" i="33"/>
  <c r="D3476" i="33"/>
  <c r="D3477" i="33"/>
  <c r="D3478" i="33"/>
  <c r="D3479" i="33"/>
  <c r="D3480" i="33"/>
  <c r="D3481" i="33"/>
  <c r="D3482" i="33"/>
  <c r="D3483" i="33"/>
  <c r="D3484" i="33"/>
  <c r="D3485" i="33"/>
  <c r="D3486" i="33"/>
  <c r="D3487" i="33"/>
  <c r="D3488" i="33"/>
  <c r="D3489" i="33"/>
  <c r="D3490" i="33"/>
  <c r="D3491" i="33"/>
  <c r="D3492" i="33"/>
  <c r="D3493" i="33"/>
  <c r="D3494" i="33"/>
  <c r="D3495" i="33"/>
  <c r="D3496" i="33"/>
  <c r="D3497" i="33"/>
  <c r="D3498" i="33"/>
  <c r="D3499" i="33"/>
  <c r="D3500" i="33"/>
  <c r="D3501" i="33"/>
  <c r="D3502" i="33"/>
  <c r="D3503" i="33"/>
  <c r="D3504" i="33"/>
  <c r="D3505" i="33"/>
  <c r="D3506" i="33"/>
  <c r="D3507" i="33"/>
  <c r="D3508" i="33"/>
  <c r="D3509" i="33"/>
  <c r="D3510" i="33"/>
  <c r="D3511" i="33"/>
  <c r="D3512" i="33"/>
  <c r="D3513" i="33"/>
  <c r="D3514" i="33"/>
  <c r="D3515" i="33"/>
  <c r="D3516" i="33"/>
  <c r="D3517" i="33"/>
  <c r="D3518" i="33"/>
  <c r="D3519" i="33"/>
  <c r="D3520" i="33"/>
  <c r="D3521" i="33"/>
  <c r="D3522" i="33"/>
  <c r="D3523" i="33"/>
  <c r="D3524" i="33"/>
  <c r="D3525" i="33"/>
  <c r="D3526" i="33"/>
  <c r="D3527" i="33"/>
  <c r="D3528" i="33"/>
  <c r="D3529" i="33"/>
  <c r="D3530" i="33"/>
  <c r="D3531" i="33"/>
  <c r="D3532" i="33"/>
  <c r="D3533" i="33"/>
  <c r="D3534" i="33"/>
  <c r="D3535" i="33"/>
  <c r="D3536" i="33"/>
  <c r="D3537" i="33"/>
  <c r="D3538" i="33"/>
  <c r="D3539" i="33"/>
  <c r="D3540" i="33"/>
  <c r="D3541" i="33"/>
  <c r="D3542" i="33"/>
  <c r="D3543" i="33"/>
  <c r="D3544" i="33"/>
  <c r="D3545" i="33"/>
  <c r="D3546" i="33"/>
  <c r="D3547" i="33"/>
  <c r="D3548" i="33"/>
  <c r="D3549" i="33"/>
  <c r="D3550" i="33"/>
  <c r="D3551" i="33"/>
  <c r="D3552" i="33"/>
  <c r="D3553" i="33"/>
  <c r="D3554" i="33"/>
  <c r="D3555" i="33"/>
  <c r="D3556" i="33"/>
  <c r="D3557" i="33"/>
  <c r="D3558" i="33"/>
  <c r="D3559" i="33"/>
  <c r="D3560" i="33"/>
  <c r="D3561" i="33"/>
  <c r="D3562" i="33"/>
  <c r="D3563" i="33"/>
  <c r="D3564" i="33"/>
  <c r="D3565" i="33"/>
  <c r="D3566" i="33"/>
  <c r="D3567" i="33"/>
  <c r="D3568" i="33"/>
  <c r="D3569" i="33"/>
  <c r="D3570" i="33"/>
  <c r="D3571" i="33"/>
  <c r="D3572" i="33"/>
  <c r="D3573" i="33"/>
  <c r="D3574" i="33"/>
  <c r="D3575" i="33"/>
  <c r="D3576" i="33"/>
  <c r="D3577" i="33"/>
  <c r="D3578" i="33"/>
  <c r="D3579" i="33"/>
  <c r="D3580" i="33"/>
  <c r="D3581" i="33"/>
  <c r="D3582" i="33"/>
  <c r="D3583" i="33"/>
  <c r="D3584" i="33"/>
  <c r="D3585" i="33"/>
  <c r="D3586" i="33"/>
  <c r="D3587" i="33"/>
  <c r="D3588" i="33"/>
  <c r="D3589" i="33"/>
  <c r="D3590" i="33"/>
  <c r="D3591" i="33"/>
  <c r="D3592" i="33"/>
  <c r="D3593" i="33"/>
  <c r="D3594" i="33"/>
  <c r="D3595" i="33"/>
  <c r="D3596" i="33"/>
  <c r="D3597" i="33"/>
  <c r="D3598" i="33"/>
  <c r="D3599" i="33"/>
  <c r="D3600" i="33"/>
  <c r="D3601" i="33"/>
  <c r="D3602" i="33"/>
  <c r="D3603" i="33"/>
  <c r="D3604" i="33"/>
  <c r="D3605" i="33"/>
  <c r="D3606" i="33"/>
  <c r="D3607" i="33"/>
  <c r="D3608" i="33"/>
  <c r="D3609" i="33"/>
  <c r="D3610" i="33"/>
  <c r="D3611" i="33"/>
  <c r="D3612" i="33"/>
  <c r="D3613" i="33"/>
  <c r="D3614" i="33"/>
  <c r="D3615" i="33"/>
  <c r="D3616" i="33"/>
  <c r="D3617" i="33"/>
  <c r="D3618" i="33"/>
  <c r="D3619" i="33"/>
  <c r="D3620" i="33"/>
  <c r="D3621" i="33"/>
  <c r="D3622" i="33"/>
  <c r="D3623" i="33"/>
  <c r="D3624" i="33"/>
  <c r="D3625" i="33"/>
  <c r="D3626" i="33"/>
  <c r="D3627" i="33"/>
  <c r="D3628" i="33"/>
  <c r="D3629" i="33"/>
  <c r="D3630" i="33"/>
  <c r="D3631" i="33"/>
  <c r="D3632" i="33"/>
  <c r="D3633" i="33"/>
  <c r="D3634" i="33"/>
  <c r="D3635" i="33"/>
  <c r="D3636" i="33"/>
  <c r="D3637" i="33"/>
  <c r="D3638" i="33"/>
  <c r="D3639" i="33"/>
  <c r="D3640" i="33"/>
  <c r="D3641" i="33"/>
  <c r="D3642" i="33"/>
  <c r="D3643" i="33"/>
  <c r="D3644" i="33"/>
  <c r="D3645" i="33"/>
  <c r="D3646" i="33"/>
  <c r="D3647" i="33"/>
  <c r="D3648" i="33"/>
  <c r="D3649" i="33"/>
  <c r="D3650" i="33"/>
  <c r="D3651" i="33"/>
  <c r="D3652" i="33"/>
  <c r="D3653" i="33"/>
  <c r="D3654" i="33"/>
  <c r="D3655" i="33"/>
  <c r="D3656" i="33"/>
  <c r="D3657" i="33"/>
  <c r="D3658" i="33"/>
  <c r="D3659" i="33"/>
  <c r="D3660" i="33"/>
  <c r="D3661" i="33"/>
  <c r="D3662" i="33"/>
  <c r="D3663" i="33"/>
  <c r="D3664" i="33"/>
  <c r="D3665" i="33"/>
  <c r="D3666" i="33"/>
  <c r="D3667" i="33"/>
  <c r="D3668" i="33"/>
  <c r="D3669" i="33"/>
  <c r="D3670" i="33"/>
  <c r="D3671" i="33"/>
  <c r="D3672" i="33"/>
  <c r="D3673" i="33"/>
  <c r="D3674" i="33"/>
  <c r="D3675" i="33"/>
  <c r="D3676" i="33"/>
  <c r="D3677" i="33"/>
  <c r="D3678" i="33"/>
  <c r="D3679" i="33"/>
  <c r="D3680" i="33"/>
  <c r="D3681" i="33"/>
  <c r="D3682" i="33"/>
  <c r="D3683" i="33"/>
  <c r="D3684" i="33"/>
  <c r="D3685" i="33"/>
  <c r="D3686" i="33"/>
  <c r="D3687" i="33"/>
  <c r="D3688" i="33"/>
  <c r="D3689" i="33"/>
  <c r="D3690" i="33"/>
  <c r="D3691" i="33"/>
  <c r="D3692" i="33"/>
  <c r="D3693" i="33"/>
  <c r="D3694" i="33"/>
  <c r="D3695" i="33"/>
  <c r="D3696" i="33"/>
  <c r="D3697" i="33"/>
  <c r="D3698" i="33"/>
  <c r="D3699" i="33"/>
  <c r="D3700" i="33"/>
  <c r="D3701" i="33"/>
  <c r="D3702" i="33"/>
  <c r="D3703" i="33"/>
  <c r="D3704" i="33"/>
  <c r="D3705" i="33"/>
  <c r="D3706" i="33"/>
  <c r="D3707" i="33"/>
  <c r="D3708" i="33"/>
  <c r="D3709" i="33"/>
  <c r="D3710" i="33"/>
  <c r="D3711" i="33"/>
  <c r="D3712" i="33"/>
  <c r="D3713" i="33"/>
  <c r="D3714" i="33"/>
  <c r="D3715" i="33"/>
  <c r="D3716" i="33"/>
  <c r="D3717" i="33"/>
  <c r="D3718" i="33"/>
  <c r="D3719" i="33"/>
  <c r="D3720" i="33"/>
  <c r="D3721" i="33"/>
  <c r="D3722" i="33"/>
  <c r="D3723" i="33"/>
  <c r="D3724" i="33"/>
  <c r="D3725" i="33"/>
  <c r="D3726" i="33"/>
  <c r="D3727" i="33"/>
  <c r="D3728" i="33"/>
  <c r="D3729" i="33"/>
  <c r="D3730" i="33"/>
  <c r="D3731" i="33"/>
  <c r="D3732" i="33"/>
  <c r="D3733" i="33"/>
  <c r="D3734" i="33"/>
  <c r="D3735" i="33"/>
  <c r="D3736" i="33"/>
  <c r="D3737" i="33"/>
  <c r="D3738" i="33"/>
  <c r="D3739" i="33"/>
  <c r="D3740" i="33"/>
  <c r="D3741" i="33"/>
  <c r="D3742" i="33"/>
  <c r="D3743" i="33"/>
  <c r="D3744" i="33"/>
  <c r="D3745" i="33"/>
  <c r="D3746" i="33"/>
  <c r="D3747" i="33"/>
  <c r="D3748" i="33"/>
  <c r="D3749" i="33"/>
  <c r="D3750" i="33"/>
  <c r="D3751" i="33"/>
  <c r="D3752" i="33"/>
  <c r="D3753" i="33"/>
  <c r="D3754" i="33"/>
  <c r="D3755" i="33"/>
  <c r="D3756" i="33"/>
  <c r="D3757" i="33"/>
  <c r="D3758" i="33"/>
  <c r="D3759" i="33"/>
  <c r="D3760" i="33"/>
  <c r="D3761" i="33"/>
  <c r="D3762" i="33"/>
  <c r="D3763" i="33"/>
  <c r="D3764" i="33"/>
  <c r="D3765" i="33"/>
  <c r="D3766" i="33"/>
  <c r="D3767" i="33"/>
  <c r="D3768" i="33"/>
  <c r="D3769" i="33"/>
  <c r="D3770" i="33"/>
  <c r="D3771" i="33"/>
  <c r="D3772" i="33"/>
  <c r="D3773" i="33"/>
  <c r="D3774" i="33"/>
  <c r="D3775" i="33"/>
  <c r="D3776" i="33"/>
  <c r="D3777" i="33"/>
  <c r="D3778" i="33"/>
  <c r="D3779" i="33"/>
  <c r="D3780" i="33"/>
  <c r="D3781" i="33"/>
  <c r="D3782" i="33"/>
  <c r="D3783" i="33"/>
  <c r="D3784" i="33"/>
  <c r="D3785" i="33"/>
  <c r="D3786" i="33"/>
  <c r="D3787" i="33"/>
  <c r="D3788" i="33"/>
  <c r="D3789" i="33"/>
  <c r="D3790" i="33"/>
  <c r="D3791" i="33"/>
  <c r="D3792" i="33"/>
  <c r="D3793" i="33"/>
  <c r="D3794" i="33"/>
  <c r="D3795" i="33"/>
  <c r="D3796" i="33"/>
  <c r="D3797" i="33"/>
  <c r="D3798" i="33"/>
  <c r="D3799" i="33"/>
  <c r="D3800" i="33"/>
  <c r="D3801" i="33"/>
  <c r="D3802" i="33"/>
  <c r="D3803" i="33"/>
  <c r="D3804" i="33"/>
  <c r="D3805" i="33"/>
  <c r="D3806" i="33"/>
  <c r="D3807" i="33"/>
  <c r="D3808" i="33"/>
  <c r="D3809" i="33"/>
  <c r="D3810" i="33"/>
  <c r="D3811" i="33"/>
  <c r="D3812" i="33"/>
  <c r="D3813" i="33"/>
  <c r="D3814" i="33"/>
  <c r="D3815" i="33"/>
  <c r="D3816" i="33"/>
  <c r="D3817" i="33"/>
  <c r="D3818" i="33"/>
  <c r="D3819" i="33"/>
  <c r="D3820" i="33"/>
  <c r="D3821" i="33"/>
  <c r="D3822" i="33"/>
  <c r="D3823" i="33"/>
  <c r="D3824" i="33"/>
  <c r="D3825" i="33"/>
  <c r="D3826" i="33"/>
  <c r="D3827" i="33"/>
  <c r="D3828" i="33"/>
  <c r="D3829" i="33"/>
  <c r="D3830" i="33"/>
  <c r="D3831" i="33"/>
  <c r="D3832" i="33"/>
  <c r="D3833" i="33"/>
  <c r="D3834" i="33"/>
  <c r="D3835" i="33"/>
  <c r="D3836" i="33"/>
  <c r="D3837" i="33"/>
  <c r="D3838" i="33"/>
  <c r="D3839" i="33"/>
  <c r="D3840" i="33"/>
  <c r="D3841" i="33"/>
  <c r="D3842" i="33"/>
  <c r="D3843" i="33"/>
  <c r="D3844" i="33"/>
  <c r="D3845" i="33"/>
  <c r="D3846" i="33"/>
  <c r="D3847" i="33"/>
  <c r="D3848" i="33"/>
  <c r="D3849" i="33"/>
  <c r="D3850" i="33"/>
  <c r="D3851" i="33"/>
  <c r="D3852" i="33"/>
  <c r="D3853" i="33"/>
  <c r="D3854" i="33"/>
  <c r="D3855" i="33"/>
  <c r="D3856" i="33"/>
  <c r="D3857" i="33"/>
  <c r="D3858" i="33"/>
  <c r="D3859" i="33"/>
  <c r="D3860" i="33"/>
  <c r="D3861" i="33"/>
  <c r="D3862" i="33"/>
  <c r="D3863" i="33"/>
  <c r="D3864" i="33"/>
  <c r="D3865" i="33"/>
  <c r="D3866" i="33"/>
  <c r="D3867" i="33"/>
  <c r="D3868" i="33"/>
  <c r="D3869" i="33"/>
  <c r="D3870" i="33"/>
  <c r="D3871" i="33"/>
  <c r="D3872" i="33"/>
  <c r="D3873" i="33"/>
  <c r="D3874" i="33"/>
  <c r="D3875" i="33"/>
  <c r="D3876" i="33"/>
  <c r="D3877" i="33"/>
  <c r="D3878" i="33"/>
  <c r="D3879" i="33"/>
  <c r="D3880" i="33"/>
  <c r="D3881" i="33"/>
  <c r="D3882" i="33"/>
  <c r="D3883" i="33"/>
  <c r="D3884" i="33"/>
  <c r="D3885" i="33"/>
  <c r="D3886" i="33"/>
  <c r="D3887" i="33"/>
  <c r="D3888" i="33"/>
  <c r="D3889" i="33"/>
  <c r="D3890" i="33"/>
  <c r="D3891" i="33"/>
  <c r="D3892" i="33"/>
  <c r="D3893" i="33"/>
  <c r="D3894" i="33"/>
  <c r="D3895" i="33"/>
  <c r="D3896" i="33"/>
  <c r="D3897" i="33"/>
  <c r="D3898" i="33"/>
  <c r="D3899" i="33"/>
  <c r="D3900" i="33"/>
  <c r="D3901" i="33"/>
  <c r="D3902" i="33"/>
  <c r="D3903" i="33"/>
  <c r="D3904" i="33"/>
  <c r="D3905" i="33"/>
  <c r="D3906" i="33"/>
  <c r="D3907" i="33"/>
  <c r="D3908" i="33"/>
  <c r="D3909" i="33"/>
  <c r="D3910" i="33"/>
  <c r="D3911" i="33"/>
  <c r="D3912" i="33"/>
  <c r="D3913" i="33"/>
  <c r="D3914" i="33"/>
  <c r="D3915" i="33"/>
  <c r="D3916" i="33"/>
  <c r="D3917" i="33"/>
  <c r="D3918" i="33"/>
  <c r="D3919" i="33"/>
  <c r="D3920" i="33"/>
  <c r="D3921" i="33"/>
  <c r="D3922" i="33"/>
  <c r="D3923" i="33"/>
  <c r="D3924" i="33"/>
  <c r="D3925" i="33"/>
  <c r="D3926" i="33"/>
  <c r="D3927" i="33"/>
  <c r="D3928" i="33"/>
  <c r="D3929" i="33"/>
  <c r="D3930" i="33"/>
  <c r="D3931" i="33"/>
  <c r="D3932" i="33"/>
  <c r="D3933" i="33"/>
  <c r="D3934" i="33"/>
  <c r="D3935" i="33"/>
  <c r="D3936" i="33"/>
  <c r="D3937" i="33"/>
  <c r="D3938" i="33"/>
  <c r="D3939" i="33"/>
  <c r="D3940" i="33"/>
  <c r="D3941" i="33"/>
  <c r="D3942" i="33"/>
  <c r="D3943" i="33"/>
  <c r="D3944" i="33"/>
  <c r="D3945" i="33"/>
  <c r="D3946" i="33"/>
  <c r="D3947" i="33"/>
  <c r="D3948" i="33"/>
  <c r="D3949" i="33"/>
  <c r="D3950" i="33"/>
  <c r="D3951" i="33"/>
  <c r="D3952" i="33"/>
  <c r="D3953" i="33"/>
  <c r="D3954" i="33"/>
  <c r="D3955" i="33"/>
  <c r="D3956" i="33"/>
  <c r="D3957" i="33"/>
  <c r="D3958" i="33"/>
  <c r="D3959" i="33"/>
  <c r="D3960" i="33"/>
  <c r="D3961" i="33"/>
  <c r="D3962" i="33"/>
  <c r="D3963" i="33"/>
  <c r="D3964" i="33"/>
  <c r="D3965" i="33"/>
  <c r="D3966" i="33"/>
  <c r="D3967" i="33"/>
  <c r="D3968" i="33"/>
  <c r="D3969" i="33"/>
  <c r="D3970" i="33"/>
  <c r="D3971" i="33"/>
  <c r="D3972" i="33"/>
  <c r="D3973" i="33"/>
  <c r="D3974" i="33"/>
  <c r="D3975" i="33"/>
  <c r="D3976" i="33"/>
  <c r="D3977" i="33"/>
  <c r="D3978" i="33"/>
  <c r="D3979" i="33"/>
  <c r="D3980" i="33"/>
  <c r="D3981" i="33"/>
  <c r="D3982" i="33"/>
  <c r="D3983" i="33"/>
  <c r="D3984" i="33"/>
  <c r="D3985" i="33"/>
  <c r="D3986" i="33"/>
  <c r="D3987" i="33"/>
  <c r="D3988" i="33"/>
  <c r="D3989" i="33"/>
  <c r="D3990" i="33"/>
  <c r="D3991" i="33"/>
  <c r="D3992" i="33"/>
  <c r="D3993" i="33"/>
  <c r="D3994" i="33"/>
  <c r="D3995" i="33"/>
  <c r="D3996" i="33"/>
  <c r="D3997" i="33"/>
  <c r="D3998" i="33"/>
  <c r="D3999" i="33"/>
  <c r="D4000" i="33"/>
  <c r="D4001" i="33"/>
  <c r="D4002" i="33"/>
  <c r="D4003" i="33"/>
  <c r="D4004" i="33"/>
  <c r="D4005" i="33"/>
  <c r="D4006" i="33"/>
  <c r="D4007" i="33"/>
  <c r="D4008" i="33"/>
  <c r="D4009" i="33"/>
  <c r="D4010" i="33"/>
  <c r="D4011" i="33"/>
  <c r="D4012" i="33"/>
  <c r="D4013" i="33"/>
  <c r="D4014" i="33"/>
  <c r="D4015" i="33"/>
  <c r="D4016" i="33"/>
  <c r="D4017" i="33"/>
  <c r="D4018" i="33"/>
  <c r="D4019" i="33"/>
  <c r="D4020" i="33"/>
  <c r="D4021" i="33"/>
  <c r="D4022" i="33"/>
  <c r="D4023" i="33"/>
  <c r="D4024" i="33"/>
  <c r="D4025" i="33"/>
  <c r="D4026" i="33"/>
  <c r="D4027" i="33"/>
  <c r="D4028" i="33"/>
  <c r="D4029" i="33"/>
  <c r="D4030" i="33"/>
  <c r="D4031" i="33"/>
  <c r="D4032" i="33"/>
  <c r="D4033" i="33"/>
  <c r="D4034" i="33"/>
  <c r="D4035" i="33"/>
  <c r="D4036" i="33"/>
  <c r="D4037" i="33"/>
  <c r="D4038" i="33"/>
  <c r="D4039" i="33"/>
  <c r="D4040" i="33"/>
  <c r="D4041" i="33"/>
  <c r="D4042" i="33"/>
  <c r="D4043" i="33"/>
  <c r="D4044" i="33"/>
  <c r="D4045" i="33"/>
  <c r="D4046" i="33"/>
  <c r="D4047" i="33"/>
  <c r="D4048" i="33"/>
  <c r="D4049" i="33"/>
  <c r="D4050" i="33"/>
  <c r="D4051" i="33"/>
  <c r="D4052" i="33"/>
  <c r="D4053" i="33"/>
  <c r="D4054" i="33"/>
  <c r="D4055" i="33"/>
  <c r="D4056" i="33"/>
  <c r="D4057" i="33"/>
  <c r="D4058" i="33"/>
  <c r="D4059" i="33"/>
  <c r="D4060" i="33"/>
  <c r="D4061" i="33"/>
  <c r="D4062" i="33"/>
  <c r="D4063" i="33"/>
  <c r="D4064" i="33"/>
  <c r="D4065" i="33"/>
  <c r="D4066" i="33"/>
  <c r="D4067" i="33"/>
  <c r="D4068" i="33"/>
  <c r="D4069" i="33"/>
  <c r="D4070" i="33"/>
  <c r="D4071" i="33"/>
  <c r="D4072" i="33"/>
  <c r="D4073" i="33"/>
  <c r="D4074" i="33"/>
  <c r="D4075" i="33"/>
  <c r="D4076" i="33"/>
  <c r="D4077" i="33"/>
  <c r="D4078" i="33"/>
  <c r="D4079" i="33"/>
  <c r="D4080" i="33"/>
  <c r="D4081" i="33"/>
  <c r="D4082" i="33"/>
  <c r="D4083" i="33"/>
  <c r="D4084" i="33"/>
  <c r="D4085" i="33"/>
  <c r="D4086" i="33"/>
  <c r="D4087" i="33"/>
  <c r="D4088" i="33"/>
  <c r="D4089" i="33"/>
  <c r="D4090" i="33"/>
  <c r="D4091" i="33"/>
  <c r="D4092" i="33"/>
  <c r="D4093" i="33"/>
  <c r="D4094" i="33"/>
  <c r="D4095" i="33"/>
  <c r="D4096" i="33"/>
  <c r="D4097" i="33"/>
  <c r="D4098" i="33"/>
  <c r="D4099" i="33"/>
  <c r="D4100" i="33"/>
  <c r="D4101" i="33"/>
  <c r="D4102" i="33"/>
  <c r="D4103" i="33"/>
  <c r="D4104" i="33"/>
  <c r="D4105" i="33"/>
  <c r="D4106" i="33"/>
  <c r="D4107" i="33"/>
  <c r="D4108" i="33"/>
  <c r="D4109" i="33"/>
  <c r="D4110" i="33"/>
  <c r="D4111" i="33"/>
  <c r="D4112" i="33"/>
  <c r="D4113" i="33"/>
  <c r="D4114" i="33"/>
  <c r="D4115" i="33"/>
  <c r="D4116" i="33"/>
  <c r="D4117" i="33"/>
  <c r="D4118" i="33"/>
  <c r="D4119" i="33"/>
  <c r="D4120" i="33"/>
  <c r="D4121" i="33"/>
  <c r="D4122" i="33"/>
  <c r="D4123" i="33"/>
  <c r="D4124" i="33"/>
  <c r="D4125" i="33"/>
  <c r="D4126" i="33"/>
  <c r="D4127" i="33"/>
  <c r="D4128" i="33"/>
  <c r="D4129" i="33"/>
  <c r="D4130" i="33"/>
  <c r="D4131" i="33"/>
  <c r="D4132" i="33"/>
  <c r="D4133" i="33"/>
  <c r="D4134" i="33"/>
  <c r="D4135" i="33"/>
  <c r="D4136" i="33"/>
  <c r="D4137" i="33"/>
  <c r="D4138" i="33"/>
  <c r="D4139" i="33"/>
  <c r="D4140" i="33"/>
  <c r="D4141" i="33"/>
  <c r="D4142" i="33"/>
  <c r="D4143" i="33"/>
  <c r="D4144" i="33"/>
  <c r="D4145" i="33"/>
  <c r="D4146" i="33"/>
  <c r="D4147" i="33"/>
  <c r="D4148" i="33"/>
  <c r="D4149" i="33"/>
  <c r="D4150" i="33"/>
  <c r="D4151" i="33"/>
  <c r="D4152" i="33"/>
  <c r="D4153" i="33"/>
  <c r="D4154" i="33"/>
  <c r="D4155" i="33"/>
  <c r="D4156" i="33"/>
  <c r="D4157" i="33"/>
  <c r="D4158" i="33"/>
  <c r="D4159" i="33"/>
  <c r="D4160" i="33"/>
  <c r="D4161" i="33"/>
  <c r="D4162" i="33"/>
  <c r="D4163" i="33"/>
  <c r="D4164" i="33"/>
  <c r="D4165" i="33"/>
  <c r="D4166" i="33"/>
  <c r="D4167" i="33"/>
  <c r="D4168" i="33"/>
  <c r="D4169" i="33"/>
  <c r="D4170" i="33"/>
  <c r="D4171" i="33"/>
  <c r="D4172" i="33"/>
  <c r="D4173" i="33"/>
  <c r="D4174" i="33"/>
  <c r="D4175" i="33"/>
  <c r="D4176" i="33"/>
  <c r="D4177" i="33"/>
  <c r="D4178" i="33"/>
  <c r="D4179" i="33"/>
  <c r="D4180" i="33"/>
  <c r="D4181" i="33"/>
  <c r="D4182" i="33"/>
  <c r="D4183" i="33"/>
  <c r="D4184" i="33"/>
  <c r="D4185" i="33"/>
  <c r="D4186" i="33"/>
  <c r="D4187" i="33"/>
  <c r="D4188" i="33"/>
  <c r="D4189" i="33"/>
  <c r="D4190" i="33"/>
  <c r="D4191" i="33"/>
  <c r="D4192" i="33"/>
  <c r="D4193" i="33"/>
  <c r="D4194" i="33"/>
  <c r="D4195" i="33"/>
  <c r="D4196" i="33"/>
  <c r="D4197" i="33"/>
  <c r="D4198" i="33"/>
  <c r="D4199" i="33"/>
  <c r="D4200" i="33"/>
  <c r="D4201" i="33"/>
  <c r="D4202" i="33"/>
  <c r="D4203" i="33"/>
  <c r="D4204" i="33"/>
  <c r="D4205" i="33"/>
  <c r="D4206" i="33"/>
  <c r="D4207" i="33"/>
  <c r="D4208" i="33"/>
  <c r="D4209" i="33"/>
  <c r="D4210" i="33"/>
  <c r="D4211" i="33"/>
  <c r="D4212" i="33"/>
  <c r="D4213" i="33"/>
  <c r="D4214" i="33"/>
  <c r="D4215" i="33"/>
  <c r="D4216" i="33"/>
  <c r="D4217" i="33"/>
  <c r="D4218" i="33"/>
  <c r="D4219" i="33"/>
  <c r="D4220" i="33"/>
  <c r="D4221" i="33"/>
  <c r="D4222" i="33"/>
  <c r="D4223" i="33"/>
  <c r="D4224" i="33"/>
  <c r="D4225" i="33"/>
  <c r="D4226" i="33"/>
  <c r="D4227" i="33"/>
  <c r="D4228" i="33"/>
  <c r="D4229" i="33"/>
  <c r="D4230" i="33"/>
  <c r="D4231" i="33"/>
  <c r="D4232" i="33"/>
  <c r="D4233" i="33"/>
  <c r="D4234" i="33"/>
  <c r="D4235" i="33"/>
  <c r="D4236" i="33"/>
  <c r="D4237" i="33"/>
  <c r="D4238" i="33"/>
  <c r="D4239" i="33"/>
  <c r="D4240" i="33"/>
  <c r="D4241" i="33"/>
  <c r="D4242" i="33"/>
  <c r="D4243" i="33"/>
  <c r="D4244" i="33"/>
  <c r="D4245" i="33"/>
  <c r="D4246" i="33"/>
  <c r="D4247" i="33"/>
  <c r="D4248" i="33"/>
  <c r="D4249" i="33"/>
  <c r="D4250" i="33"/>
  <c r="D4251" i="33"/>
  <c r="D4252" i="33"/>
  <c r="D4253" i="33"/>
  <c r="D4254" i="33"/>
  <c r="D4255" i="33"/>
  <c r="D4256" i="33"/>
  <c r="D4257" i="33"/>
  <c r="D4258" i="33"/>
  <c r="D4259" i="33"/>
  <c r="D4260" i="33"/>
  <c r="D4261" i="33"/>
  <c r="D4262" i="33"/>
  <c r="D4263" i="33"/>
  <c r="D4264" i="33"/>
  <c r="D4265" i="33"/>
  <c r="D4266" i="33"/>
  <c r="D4267" i="33"/>
  <c r="D4268" i="33"/>
  <c r="D4269" i="33"/>
  <c r="D4270" i="33"/>
  <c r="D4271" i="33"/>
  <c r="D4272" i="33"/>
  <c r="D4273" i="33"/>
  <c r="D4274" i="33"/>
  <c r="D4275" i="33"/>
  <c r="D4276" i="33"/>
  <c r="D4277" i="33"/>
  <c r="D4278" i="33"/>
  <c r="D4279" i="33"/>
  <c r="D4280" i="33"/>
  <c r="D4281" i="33"/>
  <c r="D4282" i="33"/>
  <c r="D4283" i="33"/>
  <c r="D4284" i="33"/>
  <c r="D4285" i="33"/>
  <c r="D4286" i="33"/>
  <c r="D4287" i="33"/>
  <c r="D4288" i="33"/>
  <c r="D4289" i="33"/>
  <c r="D4290" i="33"/>
  <c r="D4291" i="33"/>
  <c r="D4292" i="33"/>
  <c r="D4293" i="33"/>
  <c r="D4294" i="33"/>
  <c r="D4295" i="33"/>
  <c r="D4296" i="33"/>
  <c r="D4297" i="33"/>
  <c r="D4298" i="33"/>
  <c r="D4299" i="33"/>
  <c r="D4300" i="33"/>
  <c r="D4301" i="33"/>
  <c r="D4302" i="33"/>
  <c r="D4303" i="33"/>
  <c r="D4304" i="33"/>
  <c r="D4305" i="33"/>
  <c r="D4306" i="33"/>
  <c r="D4307" i="33"/>
  <c r="D4308" i="33"/>
  <c r="D4309" i="33"/>
  <c r="D4310" i="33"/>
  <c r="D4311" i="33"/>
  <c r="D4312" i="33"/>
  <c r="D4313" i="33"/>
  <c r="D4314" i="33"/>
  <c r="D4315" i="33"/>
  <c r="D4316" i="33"/>
  <c r="D4317" i="33"/>
  <c r="D4318" i="33"/>
  <c r="D4319" i="33"/>
  <c r="D4320" i="33"/>
  <c r="D4321" i="33"/>
  <c r="D4322" i="33"/>
  <c r="D4323" i="33"/>
  <c r="D4324" i="33"/>
  <c r="D4325" i="33"/>
  <c r="D4326" i="33"/>
  <c r="D4327" i="33"/>
  <c r="D4328" i="33"/>
  <c r="D4329" i="33"/>
  <c r="D4330" i="33"/>
  <c r="D4331" i="33"/>
  <c r="D4332" i="33"/>
  <c r="D4333" i="33"/>
  <c r="D4334" i="33"/>
  <c r="D4335" i="33"/>
  <c r="D4336" i="33"/>
  <c r="D4337" i="33"/>
  <c r="D4338" i="33"/>
  <c r="D4339" i="33"/>
  <c r="D4340" i="33"/>
  <c r="D4341" i="33"/>
  <c r="D4342" i="33"/>
  <c r="D4343" i="33"/>
  <c r="D4344" i="33"/>
  <c r="D4345" i="33"/>
  <c r="D4346" i="33"/>
  <c r="D4347" i="33"/>
  <c r="D4348" i="33"/>
  <c r="D4349" i="33"/>
  <c r="D4350" i="33"/>
  <c r="D4351" i="33"/>
  <c r="D4352" i="33"/>
  <c r="D4353" i="33"/>
  <c r="D4354" i="33"/>
  <c r="D4355" i="33"/>
  <c r="D4356" i="33"/>
  <c r="D4357" i="33"/>
  <c r="D4358" i="33"/>
  <c r="D4359" i="33"/>
  <c r="D4360" i="33"/>
  <c r="D4361" i="33"/>
  <c r="D4362" i="33"/>
  <c r="D4363" i="33"/>
  <c r="D4364" i="33"/>
  <c r="D4365" i="33"/>
  <c r="D4366" i="33"/>
  <c r="D4367" i="33"/>
  <c r="D4368" i="33"/>
  <c r="D4369" i="33"/>
  <c r="D4370" i="33"/>
  <c r="D4371" i="33"/>
  <c r="D4372" i="33"/>
  <c r="D4373" i="33"/>
  <c r="D4374" i="33"/>
  <c r="D4375" i="33"/>
  <c r="D4376" i="33"/>
  <c r="D4377" i="33"/>
  <c r="D4378" i="33"/>
  <c r="D4379" i="33"/>
  <c r="D4380" i="33"/>
  <c r="D4381" i="33"/>
  <c r="D4382" i="33"/>
  <c r="D4383" i="33"/>
  <c r="D4384" i="33"/>
  <c r="D4385" i="33"/>
  <c r="D4386" i="33"/>
  <c r="D4387" i="33"/>
  <c r="D4388" i="33"/>
  <c r="D4389" i="33"/>
  <c r="D4390" i="33"/>
  <c r="D4391" i="33"/>
  <c r="D4392" i="33"/>
  <c r="D4393" i="33"/>
  <c r="D4394" i="33"/>
  <c r="D4395" i="33"/>
  <c r="D4396" i="33"/>
  <c r="D4397" i="33"/>
  <c r="D4398" i="33"/>
  <c r="D4399" i="33"/>
  <c r="D4400" i="33"/>
  <c r="D4401" i="33"/>
  <c r="D4402" i="33"/>
  <c r="D4403" i="33"/>
  <c r="D4404" i="33"/>
  <c r="D4405" i="33"/>
  <c r="D4406" i="33"/>
  <c r="D4407" i="33"/>
  <c r="D4408" i="33"/>
  <c r="D4409" i="33"/>
  <c r="D4410" i="33"/>
  <c r="D4411" i="33"/>
  <c r="D4412" i="33"/>
  <c r="D4413" i="33"/>
  <c r="D4414" i="33"/>
  <c r="D4415" i="33"/>
  <c r="D4416" i="33"/>
  <c r="D4417" i="33"/>
  <c r="D4418" i="33"/>
  <c r="D4419" i="33"/>
  <c r="D4420" i="33"/>
  <c r="D4421" i="33"/>
  <c r="D4422" i="33"/>
  <c r="D4423" i="33"/>
  <c r="D4424" i="33"/>
  <c r="D4425" i="33"/>
  <c r="D4426" i="33"/>
  <c r="D4427" i="33"/>
  <c r="D4428" i="33"/>
  <c r="D4429" i="33"/>
  <c r="D4430" i="33"/>
  <c r="D4431" i="33"/>
  <c r="D4432" i="33"/>
  <c r="D4433" i="33"/>
  <c r="D4434" i="33"/>
  <c r="D4435" i="33"/>
  <c r="D4436" i="33"/>
  <c r="D4437" i="33"/>
  <c r="D4438" i="33"/>
  <c r="D4439" i="33"/>
  <c r="D4440" i="33"/>
  <c r="D4441" i="33"/>
  <c r="D4442" i="33"/>
  <c r="D4443" i="33"/>
  <c r="D4444" i="33"/>
  <c r="D4445" i="33"/>
  <c r="D4446" i="33"/>
  <c r="D4447" i="33"/>
  <c r="D4448" i="33"/>
  <c r="D4449" i="33"/>
  <c r="D4450" i="33"/>
  <c r="D4451" i="33"/>
  <c r="D4452" i="33"/>
  <c r="D4453" i="33"/>
  <c r="D4454" i="33"/>
  <c r="D4455" i="33"/>
  <c r="D4456" i="33"/>
  <c r="D4457" i="33"/>
  <c r="D4458" i="33"/>
  <c r="D4459" i="33"/>
  <c r="D4460" i="33"/>
  <c r="D4461" i="33"/>
  <c r="D4462" i="33"/>
  <c r="D4463" i="33"/>
  <c r="D4464" i="33"/>
  <c r="D4465" i="33"/>
  <c r="D4466" i="33"/>
  <c r="D4467" i="33"/>
  <c r="D4468" i="33"/>
  <c r="D4469" i="33"/>
  <c r="D4470" i="33"/>
  <c r="D4471" i="33"/>
  <c r="D4472" i="33"/>
  <c r="D4473" i="33"/>
  <c r="D4474" i="33"/>
  <c r="D4475" i="33"/>
  <c r="D4476" i="33"/>
  <c r="D4477" i="33"/>
  <c r="D4478" i="33"/>
  <c r="D4479" i="33"/>
  <c r="D4480" i="33"/>
  <c r="D4481" i="33"/>
  <c r="D4482" i="33"/>
  <c r="D4483" i="33"/>
  <c r="D4484" i="33"/>
  <c r="D4485" i="33"/>
  <c r="D4486" i="33"/>
  <c r="D4487" i="33"/>
  <c r="D4488" i="33"/>
  <c r="D4489" i="33"/>
  <c r="D4490" i="33"/>
  <c r="D4491" i="33"/>
  <c r="D4492" i="33"/>
  <c r="D4493" i="33"/>
  <c r="D4494" i="33"/>
  <c r="D4495" i="33"/>
  <c r="D4496" i="33"/>
  <c r="D4497" i="33"/>
  <c r="D4498" i="33"/>
  <c r="D4499" i="33"/>
  <c r="D4500" i="33"/>
  <c r="D4501" i="33"/>
  <c r="D4502" i="33"/>
  <c r="D4503" i="33"/>
  <c r="D4504" i="33"/>
  <c r="D4505" i="33"/>
  <c r="D4506" i="33"/>
  <c r="D4507" i="33"/>
  <c r="D4508" i="33"/>
  <c r="D4509" i="33"/>
  <c r="D4510" i="33"/>
  <c r="D4511" i="33"/>
  <c r="D4512" i="33"/>
  <c r="D4513" i="33"/>
  <c r="D4514" i="33"/>
  <c r="D4515" i="33"/>
  <c r="D4516" i="33"/>
  <c r="D4517" i="33"/>
  <c r="D4518" i="33"/>
  <c r="D4519" i="33"/>
  <c r="D4520" i="33"/>
  <c r="D4521" i="33"/>
  <c r="D4522" i="33"/>
  <c r="D4523" i="33"/>
  <c r="D4524" i="33"/>
  <c r="D4525" i="33"/>
  <c r="D4526" i="33"/>
  <c r="D4527" i="33"/>
  <c r="D4528" i="33"/>
  <c r="D4529" i="33"/>
  <c r="D4530" i="33"/>
  <c r="D4531" i="33"/>
  <c r="D4532" i="33"/>
  <c r="D4533" i="33"/>
  <c r="D4534" i="33"/>
  <c r="D4535" i="33"/>
  <c r="D4536" i="33"/>
  <c r="D4537" i="33"/>
  <c r="D4538" i="33"/>
  <c r="D4539" i="33"/>
  <c r="D4540" i="33"/>
  <c r="D4541" i="33"/>
  <c r="D4542" i="33"/>
  <c r="D4543" i="33"/>
  <c r="D4544" i="33"/>
  <c r="D4545" i="33"/>
  <c r="D4546" i="33"/>
  <c r="D4547" i="33"/>
  <c r="D4548" i="33"/>
  <c r="D4549" i="33"/>
  <c r="D4550" i="33"/>
  <c r="D4551" i="33"/>
  <c r="D4552" i="33"/>
  <c r="D4553" i="33"/>
  <c r="D4554" i="33"/>
  <c r="D4555" i="33"/>
  <c r="D4556" i="33"/>
  <c r="D4557" i="33"/>
  <c r="D4558" i="33"/>
  <c r="D4559" i="33"/>
  <c r="D4560" i="33"/>
  <c r="D4561" i="33"/>
  <c r="D4562" i="33"/>
  <c r="D4563" i="33"/>
  <c r="D4564" i="33"/>
  <c r="D4565" i="33"/>
  <c r="D4566" i="33"/>
  <c r="D4567" i="33"/>
  <c r="D4568" i="33"/>
  <c r="D4569" i="33"/>
  <c r="D4570" i="33"/>
  <c r="D4571" i="33"/>
  <c r="D4572" i="33"/>
  <c r="D4573" i="33"/>
  <c r="D4574" i="33"/>
  <c r="D4575" i="33"/>
  <c r="D4576" i="33"/>
  <c r="D4577" i="33"/>
  <c r="D4578" i="33"/>
  <c r="D4579" i="33"/>
  <c r="D4580" i="33"/>
  <c r="D4581" i="33"/>
  <c r="D4582" i="33"/>
  <c r="D4583" i="33"/>
  <c r="D4584" i="33"/>
  <c r="D4585" i="33"/>
  <c r="D4586" i="33"/>
  <c r="D4587" i="33"/>
  <c r="D4588" i="33"/>
  <c r="D4589" i="33"/>
  <c r="D4590" i="33"/>
  <c r="D4591" i="33"/>
  <c r="D4592" i="33"/>
  <c r="D4593" i="33"/>
  <c r="D4594" i="33"/>
  <c r="D4595" i="33"/>
  <c r="D4596" i="33"/>
  <c r="D4597" i="33"/>
  <c r="D4598" i="33"/>
  <c r="D4599" i="33"/>
  <c r="D4600" i="33"/>
  <c r="D4601" i="33"/>
  <c r="D4602" i="33"/>
  <c r="D4603" i="33"/>
  <c r="D4604" i="33"/>
  <c r="D4605" i="33"/>
  <c r="D4606" i="33"/>
  <c r="D4607" i="33"/>
  <c r="D4608" i="33"/>
  <c r="D4609" i="33"/>
  <c r="D4610" i="33"/>
  <c r="D4611" i="33"/>
  <c r="D4612" i="33"/>
  <c r="D4613" i="33"/>
  <c r="D4614" i="33"/>
  <c r="D4615" i="33"/>
  <c r="D4616" i="33"/>
  <c r="D4617" i="33"/>
  <c r="D4618" i="33"/>
  <c r="D4619" i="33"/>
  <c r="D4620" i="33"/>
  <c r="D4621" i="33"/>
  <c r="D4622" i="33"/>
  <c r="D4623" i="33"/>
  <c r="D4624" i="33"/>
  <c r="D4625" i="33"/>
  <c r="D4626" i="33"/>
  <c r="D4627" i="33"/>
  <c r="D4628" i="33"/>
  <c r="D4629" i="33"/>
  <c r="D4630" i="33"/>
  <c r="D4631" i="33"/>
  <c r="D4632" i="33"/>
  <c r="D4633" i="33"/>
  <c r="D4634" i="33"/>
  <c r="D4635" i="33"/>
  <c r="D4636" i="33"/>
  <c r="D4637" i="33"/>
  <c r="D4638" i="33"/>
  <c r="D4639" i="33"/>
  <c r="D4640" i="33"/>
  <c r="D4641" i="33"/>
  <c r="D4642" i="33"/>
  <c r="D4643" i="33"/>
  <c r="D4644" i="33"/>
  <c r="D4645" i="33"/>
  <c r="D4646" i="33"/>
  <c r="D4647" i="33"/>
  <c r="D4648" i="33"/>
  <c r="D4649" i="33"/>
  <c r="D4650" i="33"/>
  <c r="D4651" i="33"/>
  <c r="D4652" i="33"/>
  <c r="D4653" i="33"/>
  <c r="D4654" i="33"/>
  <c r="D4655" i="33"/>
  <c r="D4656" i="33"/>
  <c r="D4657" i="33"/>
  <c r="D4658" i="33"/>
  <c r="D4659" i="33"/>
  <c r="D4660" i="33"/>
  <c r="D4661" i="33"/>
  <c r="D4662" i="33"/>
  <c r="D4663" i="33"/>
  <c r="D4664" i="33"/>
  <c r="D4665" i="33"/>
  <c r="D4666" i="33"/>
  <c r="D4667" i="33"/>
  <c r="D4668" i="33"/>
  <c r="D4669" i="33"/>
  <c r="D4670" i="33"/>
  <c r="D4671" i="33"/>
  <c r="D4672" i="33"/>
  <c r="D4673" i="33"/>
  <c r="D4674" i="33"/>
  <c r="D4675" i="33"/>
  <c r="D4676" i="33"/>
  <c r="D4677" i="33"/>
  <c r="D4678" i="33"/>
  <c r="D4679" i="33"/>
  <c r="D4680" i="33"/>
  <c r="D4681" i="33"/>
  <c r="D4682" i="33"/>
  <c r="D4683" i="33"/>
  <c r="D4684" i="33"/>
  <c r="D4685" i="33"/>
  <c r="D4686" i="33"/>
  <c r="D4687" i="33"/>
  <c r="D4688" i="33"/>
  <c r="D4689" i="33"/>
  <c r="D4690" i="33"/>
  <c r="D4691" i="33"/>
  <c r="D4692" i="33"/>
  <c r="D4693" i="33"/>
  <c r="D4694" i="33"/>
  <c r="D4695" i="33"/>
  <c r="D4696" i="33"/>
  <c r="D4697" i="33"/>
  <c r="D4698" i="33"/>
  <c r="D4699" i="33"/>
  <c r="D4700" i="33"/>
  <c r="D4701" i="33"/>
  <c r="D4702" i="33"/>
  <c r="D4703" i="33"/>
  <c r="D4704" i="33"/>
  <c r="D4705" i="33"/>
  <c r="D4706" i="33"/>
  <c r="D4707" i="33"/>
  <c r="D4708" i="33"/>
  <c r="D4709" i="33"/>
  <c r="D4710" i="33"/>
  <c r="D4711" i="33"/>
  <c r="D4712" i="33"/>
  <c r="D4713" i="33"/>
  <c r="D4714" i="33"/>
  <c r="D4715" i="33"/>
  <c r="D4716" i="33"/>
  <c r="D4717" i="33"/>
  <c r="D4718" i="33"/>
  <c r="D4719" i="33"/>
  <c r="D4720" i="33"/>
  <c r="D4721" i="33"/>
  <c r="D4722" i="33"/>
  <c r="D4723" i="33"/>
  <c r="D4724" i="33"/>
  <c r="D4725" i="33"/>
  <c r="D4726" i="33"/>
  <c r="D4727" i="33"/>
  <c r="D4728" i="33"/>
  <c r="D4729" i="33"/>
  <c r="D4730" i="33"/>
  <c r="D4731" i="33"/>
  <c r="D4732" i="33"/>
  <c r="D4733" i="33"/>
  <c r="D4734" i="33"/>
  <c r="D4735" i="33"/>
  <c r="D4736" i="33"/>
  <c r="D4737" i="33"/>
  <c r="D4738" i="33"/>
  <c r="D4739" i="33"/>
  <c r="D4740" i="33"/>
  <c r="D4741" i="33"/>
  <c r="D4742" i="33"/>
  <c r="D4743" i="33"/>
  <c r="D4744" i="33"/>
  <c r="D4745" i="33"/>
  <c r="D4746" i="33"/>
  <c r="D4747" i="33"/>
  <c r="D4748" i="33"/>
  <c r="D4749" i="33"/>
  <c r="D4750" i="33"/>
  <c r="D4751" i="33"/>
  <c r="D4752" i="33"/>
  <c r="D4753" i="33"/>
  <c r="D4754" i="33"/>
  <c r="D4755" i="33"/>
  <c r="D4756" i="33"/>
  <c r="D4757" i="33"/>
  <c r="D4758" i="33"/>
  <c r="D4759" i="33"/>
  <c r="D4760" i="33"/>
  <c r="D4761" i="33"/>
  <c r="D4762" i="33"/>
  <c r="D4763" i="33"/>
  <c r="D4764" i="33"/>
  <c r="D4765" i="33"/>
  <c r="D4766" i="33"/>
  <c r="D4767" i="33"/>
  <c r="D4768" i="33"/>
  <c r="D4769" i="33"/>
  <c r="D4770" i="33"/>
  <c r="D4771" i="33"/>
  <c r="D4772" i="33"/>
  <c r="D4773" i="33"/>
  <c r="D4774" i="33"/>
  <c r="D4775" i="33"/>
  <c r="D4776" i="33"/>
  <c r="D4777" i="33"/>
  <c r="D4778" i="33"/>
  <c r="D4779" i="33"/>
  <c r="D4780" i="33"/>
  <c r="D4781" i="33"/>
  <c r="D4782" i="33"/>
  <c r="D4783" i="33"/>
  <c r="D4784" i="33"/>
  <c r="D4785" i="33"/>
  <c r="D4786" i="33"/>
  <c r="D4787" i="33"/>
  <c r="D4788" i="33"/>
  <c r="D4789" i="33"/>
  <c r="D4790" i="33"/>
  <c r="D4791" i="33"/>
  <c r="D4792" i="33"/>
  <c r="D4793" i="33"/>
  <c r="D4794" i="33"/>
  <c r="D4795" i="33"/>
  <c r="D4796" i="33"/>
  <c r="D4797" i="33"/>
  <c r="D4798" i="33"/>
  <c r="D4799" i="33"/>
  <c r="D4800" i="33"/>
  <c r="D4801" i="33"/>
  <c r="D4802" i="33"/>
  <c r="D4803" i="33"/>
  <c r="D4804" i="33"/>
  <c r="D4805" i="33"/>
  <c r="D4806" i="33"/>
  <c r="D4807" i="33"/>
  <c r="D4808" i="33"/>
  <c r="D4809" i="33"/>
  <c r="D4810" i="33"/>
  <c r="D4811" i="33"/>
  <c r="D4812" i="33"/>
  <c r="D4813" i="33"/>
  <c r="D4814" i="33"/>
  <c r="D4815" i="33"/>
  <c r="D4816" i="33"/>
  <c r="D4817" i="33"/>
  <c r="D4818" i="33"/>
  <c r="D4819" i="33"/>
  <c r="D4820" i="33"/>
  <c r="D4821" i="33"/>
  <c r="D4822" i="33"/>
  <c r="D4823" i="33"/>
  <c r="D4824" i="33"/>
  <c r="D4825" i="33"/>
  <c r="D4826" i="33"/>
  <c r="D4827" i="33"/>
  <c r="D4828" i="33"/>
  <c r="D4829" i="33"/>
  <c r="D4830" i="33"/>
  <c r="D4831" i="33"/>
  <c r="D4832" i="33"/>
  <c r="D4833" i="33"/>
  <c r="D4834" i="33"/>
  <c r="D4835" i="33"/>
  <c r="D4836" i="33"/>
  <c r="D4837" i="33"/>
  <c r="D4838" i="33"/>
  <c r="D4839" i="33"/>
  <c r="D4840" i="33"/>
  <c r="D4841" i="33"/>
  <c r="D4842" i="33"/>
  <c r="D4843" i="33"/>
  <c r="D4844" i="33"/>
  <c r="D4845" i="33"/>
  <c r="D4846" i="33"/>
  <c r="D4847" i="33"/>
  <c r="D4848" i="33"/>
  <c r="D4849" i="33"/>
  <c r="D4850" i="33"/>
  <c r="D4851" i="33"/>
  <c r="D4852" i="33"/>
  <c r="D4853" i="33"/>
  <c r="D4854" i="33"/>
  <c r="D4855" i="33"/>
  <c r="D4856" i="33"/>
  <c r="D4857" i="33"/>
  <c r="D4858" i="33"/>
  <c r="D4859" i="33"/>
  <c r="D4860" i="33"/>
  <c r="D4861" i="33"/>
  <c r="D4862" i="33"/>
  <c r="D4863" i="33"/>
  <c r="D4864" i="33"/>
  <c r="D4865" i="33"/>
  <c r="D4866" i="33"/>
  <c r="D4867" i="33"/>
  <c r="D4868" i="33"/>
  <c r="D4869" i="33"/>
  <c r="D4870" i="33"/>
  <c r="D4871" i="33"/>
  <c r="D4872" i="33"/>
  <c r="D4873" i="33"/>
  <c r="D4874" i="33"/>
  <c r="D4875" i="33"/>
  <c r="D4876" i="33"/>
  <c r="D4877" i="33"/>
  <c r="D4878" i="33"/>
  <c r="D4879" i="33"/>
  <c r="D4880" i="33"/>
  <c r="D4881" i="33"/>
  <c r="D4882" i="33"/>
  <c r="D4883" i="33"/>
  <c r="D4884" i="33"/>
  <c r="D4885" i="33"/>
  <c r="D4886" i="33"/>
  <c r="D4887" i="33"/>
  <c r="D4888" i="33"/>
  <c r="D4889" i="33"/>
  <c r="D4890" i="33"/>
  <c r="D4891" i="33"/>
  <c r="D4892" i="33"/>
  <c r="D4893" i="33"/>
  <c r="D4894" i="33"/>
  <c r="D4895" i="33"/>
  <c r="D4896" i="33"/>
  <c r="D4897" i="33"/>
  <c r="D4898" i="33"/>
  <c r="D4899" i="33"/>
  <c r="D4900" i="33"/>
  <c r="D4901" i="33"/>
  <c r="D4902" i="33"/>
  <c r="D4903" i="33"/>
  <c r="D4904" i="33"/>
  <c r="D4905" i="33"/>
  <c r="D4906" i="33"/>
  <c r="D4907" i="33"/>
  <c r="D4908" i="33"/>
  <c r="D4909" i="33"/>
  <c r="D4910" i="33"/>
  <c r="D4911" i="33"/>
  <c r="D4912" i="33"/>
  <c r="D4913" i="33"/>
  <c r="D4914" i="33"/>
  <c r="D4915" i="33"/>
  <c r="D4916" i="33"/>
  <c r="D4917" i="33"/>
  <c r="D4918" i="33"/>
  <c r="D4919" i="33"/>
  <c r="D4920" i="33"/>
  <c r="D4921" i="33"/>
  <c r="D4922" i="33"/>
  <c r="D4923" i="33"/>
  <c r="D4924" i="33"/>
  <c r="D4925" i="33"/>
  <c r="D4926" i="33"/>
  <c r="D4927" i="33"/>
  <c r="D4928" i="33"/>
  <c r="D4929" i="33"/>
  <c r="D4930" i="33"/>
  <c r="D4931" i="33"/>
  <c r="D4932" i="33"/>
  <c r="D4933" i="33"/>
  <c r="D4934" i="33"/>
  <c r="D4935" i="33"/>
  <c r="D4936" i="33"/>
  <c r="D4937" i="33"/>
  <c r="D4938" i="33"/>
  <c r="D4939" i="33"/>
  <c r="D4940" i="33"/>
  <c r="D4941" i="33"/>
  <c r="D4942" i="33"/>
  <c r="D4943" i="33"/>
  <c r="D4944" i="33"/>
  <c r="D4945" i="33"/>
  <c r="D4946" i="33"/>
  <c r="D4947" i="33"/>
  <c r="D4948" i="33"/>
  <c r="D4949" i="33"/>
  <c r="D4950" i="33"/>
  <c r="D4951" i="33"/>
  <c r="D4952" i="33"/>
  <c r="D4953" i="33"/>
  <c r="D4954" i="33"/>
  <c r="D4955" i="33"/>
  <c r="D4956" i="33"/>
  <c r="D4957" i="33"/>
  <c r="D4958" i="33"/>
  <c r="D4959" i="33"/>
  <c r="D4960" i="33"/>
  <c r="D4961" i="33"/>
  <c r="D4962" i="33"/>
  <c r="D4963" i="33"/>
  <c r="D4964" i="33"/>
  <c r="D4965" i="33"/>
  <c r="D4966" i="33"/>
  <c r="D4967" i="33"/>
  <c r="D4968" i="33"/>
  <c r="D4969" i="33"/>
  <c r="D4970" i="33"/>
  <c r="D4971" i="33"/>
  <c r="D4972" i="33"/>
  <c r="D4973" i="33"/>
  <c r="D4974" i="33"/>
  <c r="D4975" i="33"/>
  <c r="D4976" i="33"/>
  <c r="D4977" i="33"/>
  <c r="D4978" i="33"/>
  <c r="D4979" i="33"/>
  <c r="D4980" i="33"/>
  <c r="D4981" i="33"/>
  <c r="D4982" i="33"/>
  <c r="D4983" i="33"/>
  <c r="D4984" i="33"/>
  <c r="D4985" i="33"/>
  <c r="D4986" i="33"/>
  <c r="D4987" i="33"/>
  <c r="D4988" i="33"/>
  <c r="D4989" i="33"/>
  <c r="D4990" i="33"/>
  <c r="D4991" i="33"/>
  <c r="D4992" i="33"/>
  <c r="D4993" i="33"/>
  <c r="D4994" i="33"/>
  <c r="D4995" i="33"/>
  <c r="D4996" i="33"/>
  <c r="D4997" i="33"/>
  <c r="D4998" i="33"/>
  <c r="D4999" i="33"/>
  <c r="D5000" i="33"/>
  <c r="D5001" i="33"/>
  <c r="D5002" i="33"/>
  <c r="D5003" i="33"/>
  <c r="D5004" i="33"/>
  <c r="D5005" i="33"/>
  <c r="C1006" i="33"/>
  <c r="C1007" i="33"/>
  <c r="C1008" i="33"/>
  <c r="C1009" i="33"/>
  <c r="C1010" i="33"/>
  <c r="C1011" i="33"/>
  <c r="C1012" i="33"/>
  <c r="C1013" i="33"/>
  <c r="C1014" i="33"/>
  <c r="C1015" i="33"/>
  <c r="C1016" i="33"/>
  <c r="C1017" i="33"/>
  <c r="C1018" i="33"/>
  <c r="C1019" i="33"/>
  <c r="C1020" i="33"/>
  <c r="C1021" i="33"/>
  <c r="C1022" i="33"/>
  <c r="C1023" i="33"/>
  <c r="C1024" i="33"/>
  <c r="C1025" i="33"/>
  <c r="C1026" i="33"/>
  <c r="C1027" i="33"/>
  <c r="C1028" i="33"/>
  <c r="C1029" i="33"/>
  <c r="C1030" i="33"/>
  <c r="C1031" i="33"/>
  <c r="C1032" i="33"/>
  <c r="C1033" i="33"/>
  <c r="C1034" i="33"/>
  <c r="C1035" i="33"/>
  <c r="C1036" i="33"/>
  <c r="C1037" i="33"/>
  <c r="C1038" i="33"/>
  <c r="C1039" i="33"/>
  <c r="C1040" i="33"/>
  <c r="C1041" i="33"/>
  <c r="C1042" i="33"/>
  <c r="C1043" i="33"/>
  <c r="C1044" i="33"/>
  <c r="C1045" i="33"/>
  <c r="C1046" i="33"/>
  <c r="C1047" i="33"/>
  <c r="C1048" i="33"/>
  <c r="C1049" i="33"/>
  <c r="C1050" i="33"/>
  <c r="C1051" i="33"/>
  <c r="C1052" i="33"/>
  <c r="C1053" i="33"/>
  <c r="C1054" i="33"/>
  <c r="C1055" i="33"/>
  <c r="C1056" i="33"/>
  <c r="C1057" i="33"/>
  <c r="C1058" i="33"/>
  <c r="C1059" i="33"/>
  <c r="C1060" i="33"/>
  <c r="C1061" i="33"/>
  <c r="C1062" i="33"/>
  <c r="C1063" i="33"/>
  <c r="C1064" i="33"/>
  <c r="C1065" i="33"/>
  <c r="C1066" i="33"/>
  <c r="C1067" i="33"/>
  <c r="C1068" i="33"/>
  <c r="C1069" i="33"/>
  <c r="C1070" i="33"/>
  <c r="C1071" i="33"/>
  <c r="C1072" i="33"/>
  <c r="C1073" i="33"/>
  <c r="C1074" i="33"/>
  <c r="C1075" i="33"/>
  <c r="C1076" i="33"/>
  <c r="C1077" i="33"/>
  <c r="C1078" i="33"/>
  <c r="C1079" i="33"/>
  <c r="C1080" i="33"/>
  <c r="C1081" i="33"/>
  <c r="C1082" i="33"/>
  <c r="C1083" i="33"/>
  <c r="C1084" i="33"/>
  <c r="C1085" i="33"/>
  <c r="C1086" i="33"/>
  <c r="C1087" i="33"/>
  <c r="C1088" i="33"/>
  <c r="C1089" i="33"/>
  <c r="C1090" i="33"/>
  <c r="C1091" i="33"/>
  <c r="C1092" i="33"/>
  <c r="C1093" i="33"/>
  <c r="C1094" i="33"/>
  <c r="C1095" i="33"/>
  <c r="C1096" i="33"/>
  <c r="C1097" i="33"/>
  <c r="C1098" i="33"/>
  <c r="C1099" i="33"/>
  <c r="C1100" i="33"/>
  <c r="C1101" i="33"/>
  <c r="C1102" i="33"/>
  <c r="C1103" i="33"/>
  <c r="C1104" i="33"/>
  <c r="C1105" i="33"/>
  <c r="C1106" i="33"/>
  <c r="C1107" i="33"/>
  <c r="C1108" i="33"/>
  <c r="C1109" i="33"/>
  <c r="C1110" i="33"/>
  <c r="C1111" i="33"/>
  <c r="C1112" i="33"/>
  <c r="C1113" i="33"/>
  <c r="C1114" i="33"/>
  <c r="C1115" i="33"/>
  <c r="C1116" i="33"/>
  <c r="C1117" i="33"/>
  <c r="C1118" i="33"/>
  <c r="C1119" i="33"/>
  <c r="C1120" i="33"/>
  <c r="C1121" i="33"/>
  <c r="C1122" i="33"/>
  <c r="C1123" i="33"/>
  <c r="C1124" i="33"/>
  <c r="C1125" i="33"/>
  <c r="C1126" i="33"/>
  <c r="C1127" i="33"/>
  <c r="C1128" i="33"/>
  <c r="C1129" i="33"/>
  <c r="C1130" i="33"/>
  <c r="C1131" i="33"/>
  <c r="C1132" i="33"/>
  <c r="C1133" i="33"/>
  <c r="C1134" i="33"/>
  <c r="C1135" i="33"/>
  <c r="C1136" i="33"/>
  <c r="C1137" i="33"/>
  <c r="C1138" i="33"/>
  <c r="C1139" i="33"/>
  <c r="C1140" i="33"/>
  <c r="C1141" i="33"/>
  <c r="C1142" i="33"/>
  <c r="C1143" i="33"/>
  <c r="C1144" i="33"/>
  <c r="C1145" i="33"/>
  <c r="C1146" i="33"/>
  <c r="C1147" i="33"/>
  <c r="C1148" i="33"/>
  <c r="C1149" i="33"/>
  <c r="C1150" i="33"/>
  <c r="C1151" i="33"/>
  <c r="C1152" i="33"/>
  <c r="C1153" i="33"/>
  <c r="C1154" i="33"/>
  <c r="C1155" i="33"/>
  <c r="C1156" i="33"/>
  <c r="C1157" i="33"/>
  <c r="C1158" i="33"/>
  <c r="C1159" i="33"/>
  <c r="C1160" i="33"/>
  <c r="C1161" i="33"/>
  <c r="C1162" i="33"/>
  <c r="C1163" i="33"/>
  <c r="C1164" i="33"/>
  <c r="C1165" i="33"/>
  <c r="C1166" i="33"/>
  <c r="C1167" i="33"/>
  <c r="C1168" i="33"/>
  <c r="C1169" i="33"/>
  <c r="C1170" i="33"/>
  <c r="C1171" i="33"/>
  <c r="C1172" i="33"/>
  <c r="C1173" i="33"/>
  <c r="C1174" i="33"/>
  <c r="C1175" i="33"/>
  <c r="C1176" i="33"/>
  <c r="C1177" i="33"/>
  <c r="C1178" i="33"/>
  <c r="C1179" i="33"/>
  <c r="C1180" i="33"/>
  <c r="C1181" i="33"/>
  <c r="C1182" i="33"/>
  <c r="C1183" i="33"/>
  <c r="C1184" i="33"/>
  <c r="C1185" i="33"/>
  <c r="C1186" i="33"/>
  <c r="C1187" i="33"/>
  <c r="C1188" i="33"/>
  <c r="C1189" i="33"/>
  <c r="C1190" i="33"/>
  <c r="C1191" i="33"/>
  <c r="C1192" i="33"/>
  <c r="C1193" i="33"/>
  <c r="C1194" i="33"/>
  <c r="C1195" i="33"/>
  <c r="C1196" i="33"/>
  <c r="C1197" i="33"/>
  <c r="C1198" i="33"/>
  <c r="C1199" i="33"/>
  <c r="C1200" i="33"/>
  <c r="C1201" i="33"/>
  <c r="C1202" i="33"/>
  <c r="C1203" i="33"/>
  <c r="C1204" i="33"/>
  <c r="C1205" i="33"/>
  <c r="C1206" i="33"/>
  <c r="C1207" i="33"/>
  <c r="C1208" i="33"/>
  <c r="C1209" i="33"/>
  <c r="C1210" i="33"/>
  <c r="C1211" i="33"/>
  <c r="C1212" i="33"/>
  <c r="C1213" i="33"/>
  <c r="C1214" i="33"/>
  <c r="C1215" i="33"/>
  <c r="C1216" i="33"/>
  <c r="C1217" i="33"/>
  <c r="C1218" i="33"/>
  <c r="C1219" i="33"/>
  <c r="C1220" i="33"/>
  <c r="C1221" i="33"/>
  <c r="C1222" i="33"/>
  <c r="C1223" i="33"/>
  <c r="C1224" i="33"/>
  <c r="C1225" i="33"/>
  <c r="C1226" i="33"/>
  <c r="C1227" i="33"/>
  <c r="C1228" i="33"/>
  <c r="C1229" i="33"/>
  <c r="C1230" i="33"/>
  <c r="C1231" i="33"/>
  <c r="C1232" i="33"/>
  <c r="C1233" i="33"/>
  <c r="C1234" i="33"/>
  <c r="C1235" i="33"/>
  <c r="C1236" i="33"/>
  <c r="C1237" i="33"/>
  <c r="C1238" i="33"/>
  <c r="C1239" i="33"/>
  <c r="C1240" i="33"/>
  <c r="C1241" i="33"/>
  <c r="C1242" i="33"/>
  <c r="C1243" i="33"/>
  <c r="C1244" i="33"/>
  <c r="C1245" i="33"/>
  <c r="C1246" i="33"/>
  <c r="C1247" i="33"/>
  <c r="C1248" i="33"/>
  <c r="C1249" i="33"/>
  <c r="C1250" i="33"/>
  <c r="C1251" i="33"/>
  <c r="C1252" i="33"/>
  <c r="C1253" i="33"/>
  <c r="C1254" i="33"/>
  <c r="C1255" i="33"/>
  <c r="C1256" i="33"/>
  <c r="C1257" i="33"/>
  <c r="C1258" i="33"/>
  <c r="C1259" i="33"/>
  <c r="C1260" i="33"/>
  <c r="C1261" i="33"/>
  <c r="C1262" i="33"/>
  <c r="C1263" i="33"/>
  <c r="C1264" i="33"/>
  <c r="C1265" i="33"/>
  <c r="C1266" i="33"/>
  <c r="C1267" i="33"/>
  <c r="C1268" i="33"/>
  <c r="C1269" i="33"/>
  <c r="C1270" i="33"/>
  <c r="C1271" i="33"/>
  <c r="C1272" i="33"/>
  <c r="C1273" i="33"/>
  <c r="C1274" i="33"/>
  <c r="C1275" i="33"/>
  <c r="C1276" i="33"/>
  <c r="C1277" i="33"/>
  <c r="C1278" i="33"/>
  <c r="C1279" i="33"/>
  <c r="C1280" i="33"/>
  <c r="C1281" i="33"/>
  <c r="C1282" i="33"/>
  <c r="C1283" i="33"/>
  <c r="C1284" i="33"/>
  <c r="C1285" i="33"/>
  <c r="C1286" i="33"/>
  <c r="C1287" i="33"/>
  <c r="C1288" i="33"/>
  <c r="C1289" i="33"/>
  <c r="C1290" i="33"/>
  <c r="C1291" i="33"/>
  <c r="C1292" i="33"/>
  <c r="C1293" i="33"/>
  <c r="C1294" i="33"/>
  <c r="C1295" i="33"/>
  <c r="C1296" i="33"/>
  <c r="C1297" i="33"/>
  <c r="C1298" i="33"/>
  <c r="C1299" i="33"/>
  <c r="C1300" i="33"/>
  <c r="C1301" i="33"/>
  <c r="C1302" i="33"/>
  <c r="C1303" i="33"/>
  <c r="C1304" i="33"/>
  <c r="C1305" i="33"/>
  <c r="C1306" i="33"/>
  <c r="C1307" i="33"/>
  <c r="C1308" i="33"/>
  <c r="C1309" i="33"/>
  <c r="C1310" i="33"/>
  <c r="C1311" i="33"/>
  <c r="C1312" i="33"/>
  <c r="C1313" i="33"/>
  <c r="C1314" i="33"/>
  <c r="C1315" i="33"/>
  <c r="C1316" i="33"/>
  <c r="C1317" i="33"/>
  <c r="C1318" i="33"/>
  <c r="C1319" i="33"/>
  <c r="C1320" i="33"/>
  <c r="C1321" i="33"/>
  <c r="C1322" i="33"/>
  <c r="C1323" i="33"/>
  <c r="C1324" i="33"/>
  <c r="C1325" i="33"/>
  <c r="C1326" i="33"/>
  <c r="C1327" i="33"/>
  <c r="C1328" i="33"/>
  <c r="C1329" i="33"/>
  <c r="C1330" i="33"/>
  <c r="C1331" i="33"/>
  <c r="C1332" i="33"/>
  <c r="C1333" i="33"/>
  <c r="C1334" i="33"/>
  <c r="C1335" i="33"/>
  <c r="C1336" i="33"/>
  <c r="C1337" i="33"/>
  <c r="C1338" i="33"/>
  <c r="C1339" i="33"/>
  <c r="C1340" i="33"/>
  <c r="C1341" i="33"/>
  <c r="C1342" i="33"/>
  <c r="C1343" i="33"/>
  <c r="C1344" i="33"/>
  <c r="C1345" i="33"/>
  <c r="C1346" i="33"/>
  <c r="C1347" i="33"/>
  <c r="C1348" i="33"/>
  <c r="C1349" i="33"/>
  <c r="C1350" i="33"/>
  <c r="C1351" i="33"/>
  <c r="C1352" i="33"/>
  <c r="C1353" i="33"/>
  <c r="C1354" i="33"/>
  <c r="C1355" i="33"/>
  <c r="C1356" i="33"/>
  <c r="C1357" i="33"/>
  <c r="C1358" i="33"/>
  <c r="C1359" i="33"/>
  <c r="C1360" i="33"/>
  <c r="C1361" i="33"/>
  <c r="C1362" i="33"/>
  <c r="C1363" i="33"/>
  <c r="C1364" i="33"/>
  <c r="C1365" i="33"/>
  <c r="C1366" i="33"/>
  <c r="C1367" i="33"/>
  <c r="C1368" i="33"/>
  <c r="C1369" i="33"/>
  <c r="C1370" i="33"/>
  <c r="C1371" i="33"/>
  <c r="C1372" i="33"/>
  <c r="C1373" i="33"/>
  <c r="C1374" i="33"/>
  <c r="C1375" i="33"/>
  <c r="C1376" i="33"/>
  <c r="C1377" i="33"/>
  <c r="C1378" i="33"/>
  <c r="C1379" i="33"/>
  <c r="C1380" i="33"/>
  <c r="C1381" i="33"/>
  <c r="C1382" i="33"/>
  <c r="C1383" i="33"/>
  <c r="C1384" i="33"/>
  <c r="C1385" i="33"/>
  <c r="C1386" i="33"/>
  <c r="C1387" i="33"/>
  <c r="C1388" i="33"/>
  <c r="C1389" i="33"/>
  <c r="C1390" i="33"/>
  <c r="C1391" i="33"/>
  <c r="C1392" i="33"/>
  <c r="C1393" i="33"/>
  <c r="C1394" i="33"/>
  <c r="C1395" i="33"/>
  <c r="C1396" i="33"/>
  <c r="C1397" i="33"/>
  <c r="C1398" i="33"/>
  <c r="C1399" i="33"/>
  <c r="C1400" i="33"/>
  <c r="C1401" i="33"/>
  <c r="C1402" i="33"/>
  <c r="C1403" i="33"/>
  <c r="C1404" i="33"/>
  <c r="C1405" i="33"/>
  <c r="C1406" i="33"/>
  <c r="C1407" i="33"/>
  <c r="C1408" i="33"/>
  <c r="C1409" i="33"/>
  <c r="C1410" i="33"/>
  <c r="C1411" i="33"/>
  <c r="C1412" i="33"/>
  <c r="C1413" i="33"/>
  <c r="C1414" i="33"/>
  <c r="C1415" i="33"/>
  <c r="C1416" i="33"/>
  <c r="C1417" i="33"/>
  <c r="C1418" i="33"/>
  <c r="C1419" i="33"/>
  <c r="C1420" i="33"/>
  <c r="C1421" i="33"/>
  <c r="C1422" i="33"/>
  <c r="C1423" i="33"/>
  <c r="C1424" i="33"/>
  <c r="C1425" i="33"/>
  <c r="C1426" i="33"/>
  <c r="C1427" i="33"/>
  <c r="C1428" i="33"/>
  <c r="C1429" i="33"/>
  <c r="C1430" i="33"/>
  <c r="C1431" i="33"/>
  <c r="C1432" i="33"/>
  <c r="C1433" i="33"/>
  <c r="C1434" i="33"/>
  <c r="C1435" i="33"/>
  <c r="C1436" i="33"/>
  <c r="C1437" i="33"/>
  <c r="C1438" i="33"/>
  <c r="C1439" i="33"/>
  <c r="C1440" i="33"/>
  <c r="C1441" i="33"/>
  <c r="C1442" i="33"/>
  <c r="C1443" i="33"/>
  <c r="C1444" i="33"/>
  <c r="C1445" i="33"/>
  <c r="C1446" i="33"/>
  <c r="C1447" i="33"/>
  <c r="C1448" i="33"/>
  <c r="C1449" i="33"/>
  <c r="C1450" i="33"/>
  <c r="C1451" i="33"/>
  <c r="C1452" i="33"/>
  <c r="C1453" i="33"/>
  <c r="C1454" i="33"/>
  <c r="C1455" i="33"/>
  <c r="C1456" i="33"/>
  <c r="C1457" i="33"/>
  <c r="C1458" i="33"/>
  <c r="C1459" i="33"/>
  <c r="C1460" i="33"/>
  <c r="C1461" i="33"/>
  <c r="C1462" i="33"/>
  <c r="C1463" i="33"/>
  <c r="C1464" i="33"/>
  <c r="C1465" i="33"/>
  <c r="C1466" i="33"/>
  <c r="C1467" i="33"/>
  <c r="C1468" i="33"/>
  <c r="C1469" i="33"/>
  <c r="C1470" i="33"/>
  <c r="C1471" i="33"/>
  <c r="C1472" i="33"/>
  <c r="C1473" i="33"/>
  <c r="C1474" i="33"/>
  <c r="C1475" i="33"/>
  <c r="C1476" i="33"/>
  <c r="C1477" i="33"/>
  <c r="C1478" i="33"/>
  <c r="C1479" i="33"/>
  <c r="C1480" i="33"/>
  <c r="C1481" i="33"/>
  <c r="C1482" i="33"/>
  <c r="C1483" i="33"/>
  <c r="C1484" i="33"/>
  <c r="C1485" i="33"/>
  <c r="C1486" i="33"/>
  <c r="C1487" i="33"/>
  <c r="C1488" i="33"/>
  <c r="C1489" i="33"/>
  <c r="C1490" i="33"/>
  <c r="C1491" i="33"/>
  <c r="C1492" i="33"/>
  <c r="C1493" i="33"/>
  <c r="C1494" i="33"/>
  <c r="C1495" i="33"/>
  <c r="C1496" i="33"/>
  <c r="C1497" i="33"/>
  <c r="C1498" i="33"/>
  <c r="C1499" i="33"/>
  <c r="C1500" i="33"/>
  <c r="C1501" i="33"/>
  <c r="C1502" i="33"/>
  <c r="C1503" i="33"/>
  <c r="C1504" i="33"/>
  <c r="C1505" i="33"/>
  <c r="C1506" i="33"/>
  <c r="C1507" i="33"/>
  <c r="C1508" i="33"/>
  <c r="C1509" i="33"/>
  <c r="C1510" i="33"/>
  <c r="C1511" i="33"/>
  <c r="C1512" i="33"/>
  <c r="C1513" i="33"/>
  <c r="C1514" i="33"/>
  <c r="C1515" i="33"/>
  <c r="C1516" i="33"/>
  <c r="C1517" i="33"/>
  <c r="C1518" i="33"/>
  <c r="C1519" i="33"/>
  <c r="C1520" i="33"/>
  <c r="C1521" i="33"/>
  <c r="C1522" i="33"/>
  <c r="C1523" i="33"/>
  <c r="C1524" i="33"/>
  <c r="C1525" i="33"/>
  <c r="C1526" i="33"/>
  <c r="C1527" i="33"/>
  <c r="C1528" i="33"/>
  <c r="C1529" i="33"/>
  <c r="C1530" i="33"/>
  <c r="C1531" i="33"/>
  <c r="C1532" i="33"/>
  <c r="C1533" i="33"/>
  <c r="C1534" i="33"/>
  <c r="C1535" i="33"/>
  <c r="C1536" i="33"/>
  <c r="C1537" i="33"/>
  <c r="C1538" i="33"/>
  <c r="C1539" i="33"/>
  <c r="C1540" i="33"/>
  <c r="C1541" i="33"/>
  <c r="C1542" i="33"/>
  <c r="C1543" i="33"/>
  <c r="C1544" i="33"/>
  <c r="C1545" i="33"/>
  <c r="C1546" i="33"/>
  <c r="C1547" i="33"/>
  <c r="C1548" i="33"/>
  <c r="C1549" i="33"/>
  <c r="C1550" i="33"/>
  <c r="C1551" i="33"/>
  <c r="C1552" i="33"/>
  <c r="C1553" i="33"/>
  <c r="C1554" i="33"/>
  <c r="C1555" i="33"/>
  <c r="C1556" i="33"/>
  <c r="C1557" i="33"/>
  <c r="C1558" i="33"/>
  <c r="C1559" i="33"/>
  <c r="C1560" i="33"/>
  <c r="C1561" i="33"/>
  <c r="C1562" i="33"/>
  <c r="C1563" i="33"/>
  <c r="C1564" i="33"/>
  <c r="C1565" i="33"/>
  <c r="C1566" i="33"/>
  <c r="C1567" i="33"/>
  <c r="C1568" i="33"/>
  <c r="C1569" i="33"/>
  <c r="C1570" i="33"/>
  <c r="C1571" i="33"/>
  <c r="C1572" i="33"/>
  <c r="C1573" i="33"/>
  <c r="C1574" i="33"/>
  <c r="C1575" i="33"/>
  <c r="C1576" i="33"/>
  <c r="C1577" i="33"/>
  <c r="C1578" i="33"/>
  <c r="C1579" i="33"/>
  <c r="C1580" i="33"/>
  <c r="C1581" i="33"/>
  <c r="C1582" i="33"/>
  <c r="C1583" i="33"/>
  <c r="C1584" i="33"/>
  <c r="C1585" i="33"/>
  <c r="C1586" i="33"/>
  <c r="C1587" i="33"/>
  <c r="C1588" i="33"/>
  <c r="C1589" i="33"/>
  <c r="C1590" i="33"/>
  <c r="C1591" i="33"/>
  <c r="C1592" i="33"/>
  <c r="C1593" i="33"/>
  <c r="C1594" i="33"/>
  <c r="C1595" i="33"/>
  <c r="C1596" i="33"/>
  <c r="C1597" i="33"/>
  <c r="C1598" i="33"/>
  <c r="C1599" i="33"/>
  <c r="C1600" i="33"/>
  <c r="C1601" i="33"/>
  <c r="C1602" i="33"/>
  <c r="C1603" i="33"/>
  <c r="C1604" i="33"/>
  <c r="C1605" i="33"/>
  <c r="C1606" i="33"/>
  <c r="C1607" i="33"/>
  <c r="C1608" i="33"/>
  <c r="C1609" i="33"/>
  <c r="C1610" i="33"/>
  <c r="C1611" i="33"/>
  <c r="C1612" i="33"/>
  <c r="C1613" i="33"/>
  <c r="C1614" i="33"/>
  <c r="C1615" i="33"/>
  <c r="C1616" i="33"/>
  <c r="C1617" i="33"/>
  <c r="C1618" i="33"/>
  <c r="C1619" i="33"/>
  <c r="C1620" i="33"/>
  <c r="C1621" i="33"/>
  <c r="C1622" i="33"/>
  <c r="C1623" i="33"/>
  <c r="C1624" i="33"/>
  <c r="C1625" i="33"/>
  <c r="C1626" i="33"/>
  <c r="C1627" i="33"/>
  <c r="C1628" i="33"/>
  <c r="C1629" i="33"/>
  <c r="C1630" i="33"/>
  <c r="C1631" i="33"/>
  <c r="C1632" i="33"/>
  <c r="C1633" i="33"/>
  <c r="C1634" i="33"/>
  <c r="C1635" i="33"/>
  <c r="C1636" i="33"/>
  <c r="C1637" i="33"/>
  <c r="C1638" i="33"/>
  <c r="C1639" i="33"/>
  <c r="C1640" i="33"/>
  <c r="C1641" i="33"/>
  <c r="C1642" i="33"/>
  <c r="C1643" i="33"/>
  <c r="C1644" i="33"/>
  <c r="C1645" i="33"/>
  <c r="C1646" i="33"/>
  <c r="C1647" i="33"/>
  <c r="C1648" i="33"/>
  <c r="C1649" i="33"/>
  <c r="C1650" i="33"/>
  <c r="C1651" i="33"/>
  <c r="C1652" i="33"/>
  <c r="C1653" i="33"/>
  <c r="C1654" i="33"/>
  <c r="C1655" i="33"/>
  <c r="C1656" i="33"/>
  <c r="C1657" i="33"/>
  <c r="C1658" i="33"/>
  <c r="C1659" i="33"/>
  <c r="C1660" i="33"/>
  <c r="C1661" i="33"/>
  <c r="C1662" i="33"/>
  <c r="C1663" i="33"/>
  <c r="C1664" i="33"/>
  <c r="C1665" i="33"/>
  <c r="C1666" i="33"/>
  <c r="C1667" i="33"/>
  <c r="C1668" i="33"/>
  <c r="C1669" i="33"/>
  <c r="C1670" i="33"/>
  <c r="C1671" i="33"/>
  <c r="C1672" i="33"/>
  <c r="C1673" i="33"/>
  <c r="C1674" i="33"/>
  <c r="C1675" i="33"/>
  <c r="C1676" i="33"/>
  <c r="C1677" i="33"/>
  <c r="C1678" i="33"/>
  <c r="C1679" i="33"/>
  <c r="C1680" i="33"/>
  <c r="C1681" i="33"/>
  <c r="C1682" i="33"/>
  <c r="C1683" i="33"/>
  <c r="C1684" i="33"/>
  <c r="C1685" i="33"/>
  <c r="C1686" i="33"/>
  <c r="C1687" i="33"/>
  <c r="C1688" i="33"/>
  <c r="C1689" i="33"/>
  <c r="C1690" i="33"/>
  <c r="C1691" i="33"/>
  <c r="C1692" i="33"/>
  <c r="C1693" i="33"/>
  <c r="C1694" i="33"/>
  <c r="C1695" i="33"/>
  <c r="C1696" i="33"/>
  <c r="C1697" i="33"/>
  <c r="C1698" i="33"/>
  <c r="C1699" i="33"/>
  <c r="C1700" i="33"/>
  <c r="C1701" i="33"/>
  <c r="C1702" i="33"/>
  <c r="C1703" i="33"/>
  <c r="C1704" i="33"/>
  <c r="C1705" i="33"/>
  <c r="C1706" i="33"/>
  <c r="C1707" i="33"/>
  <c r="C1708" i="33"/>
  <c r="C1709" i="33"/>
  <c r="C1710" i="33"/>
  <c r="C1711" i="33"/>
  <c r="C1712" i="33"/>
  <c r="C1713" i="33"/>
  <c r="C1714" i="33"/>
  <c r="C1715" i="33"/>
  <c r="C1716" i="33"/>
  <c r="C1717" i="33"/>
  <c r="C1718" i="33"/>
  <c r="C1719" i="33"/>
  <c r="C1720" i="33"/>
  <c r="C1721" i="33"/>
  <c r="C1722" i="33"/>
  <c r="C1723" i="33"/>
  <c r="C1724" i="33"/>
  <c r="C1725" i="33"/>
  <c r="C1726" i="33"/>
  <c r="C1727" i="33"/>
  <c r="C1728" i="33"/>
  <c r="C1729" i="33"/>
  <c r="C1730" i="33"/>
  <c r="C1731" i="33"/>
  <c r="C1732" i="33"/>
  <c r="C1733" i="33"/>
  <c r="C1734" i="33"/>
  <c r="C1735" i="33"/>
  <c r="C1736" i="33"/>
  <c r="C1737" i="33"/>
  <c r="C1738" i="33"/>
  <c r="C1739" i="33"/>
  <c r="C1740" i="33"/>
  <c r="C1741" i="33"/>
  <c r="C1742" i="33"/>
  <c r="C1743" i="33"/>
  <c r="C1744" i="33"/>
  <c r="C1745" i="33"/>
  <c r="C1746" i="33"/>
  <c r="C1747" i="33"/>
  <c r="C1748" i="33"/>
  <c r="C1749" i="33"/>
  <c r="C1750" i="33"/>
  <c r="C1751" i="33"/>
  <c r="C1752" i="33"/>
  <c r="C1753" i="33"/>
  <c r="C1754" i="33"/>
  <c r="C1755" i="33"/>
  <c r="C1756" i="33"/>
  <c r="C1757" i="33"/>
  <c r="C1758" i="33"/>
  <c r="C1759" i="33"/>
  <c r="C1760" i="33"/>
  <c r="C1761" i="33"/>
  <c r="C1762" i="33"/>
  <c r="C1763" i="33"/>
  <c r="C1764" i="33"/>
  <c r="C1765" i="33"/>
  <c r="C1766" i="33"/>
  <c r="C1767" i="33"/>
  <c r="C1768" i="33"/>
  <c r="C1769" i="33"/>
  <c r="C1770" i="33"/>
  <c r="C1771" i="33"/>
  <c r="C1772" i="33"/>
  <c r="C1773" i="33"/>
  <c r="C1774" i="33"/>
  <c r="C1775" i="33"/>
  <c r="C1776" i="33"/>
  <c r="C1777" i="33"/>
  <c r="C1778" i="33"/>
  <c r="C1779" i="33"/>
  <c r="C1780" i="33"/>
  <c r="C1781" i="33"/>
  <c r="C1782" i="33"/>
  <c r="C1783" i="33"/>
  <c r="C1784" i="33"/>
  <c r="C1785" i="33"/>
  <c r="C1786" i="33"/>
  <c r="C1787" i="33"/>
  <c r="C1788" i="33"/>
  <c r="C1789" i="33"/>
  <c r="C1790" i="33"/>
  <c r="C1791" i="33"/>
  <c r="C1792" i="33"/>
  <c r="C1793" i="33"/>
  <c r="C1794" i="33"/>
  <c r="C1795" i="33"/>
  <c r="C1796" i="33"/>
  <c r="C1797" i="33"/>
  <c r="C1798" i="33"/>
  <c r="C1799" i="33"/>
  <c r="C1800" i="33"/>
  <c r="C1801" i="33"/>
  <c r="C1802" i="33"/>
  <c r="C1803" i="33"/>
  <c r="C1804" i="33"/>
  <c r="C1805" i="33"/>
  <c r="C1806" i="33"/>
  <c r="C1807" i="33"/>
  <c r="C1808" i="33"/>
  <c r="C1809" i="33"/>
  <c r="C1810" i="33"/>
  <c r="C1811" i="33"/>
  <c r="C1812" i="33"/>
  <c r="C1813" i="33"/>
  <c r="C1814" i="33"/>
  <c r="C1815" i="33"/>
  <c r="C1816" i="33"/>
  <c r="C1817" i="33"/>
  <c r="C1818" i="33"/>
  <c r="C1819" i="33"/>
  <c r="C1820" i="33"/>
  <c r="C1821" i="33"/>
  <c r="C1822" i="33"/>
  <c r="C1823" i="33"/>
  <c r="C1824" i="33"/>
  <c r="C1825" i="33"/>
  <c r="C1826" i="33"/>
  <c r="C1827" i="33"/>
  <c r="C1828" i="33"/>
  <c r="C1829" i="33"/>
  <c r="C1830" i="33"/>
  <c r="C1831" i="33"/>
  <c r="C1832" i="33"/>
  <c r="C1833" i="33"/>
  <c r="C1834" i="33"/>
  <c r="C1835" i="33"/>
  <c r="C1836" i="33"/>
  <c r="C1837" i="33"/>
  <c r="C1838" i="33"/>
  <c r="C1839" i="33"/>
  <c r="C1840" i="33"/>
  <c r="C1841" i="33"/>
  <c r="C1842" i="33"/>
  <c r="C1843" i="33"/>
  <c r="C1844" i="33"/>
  <c r="C1845" i="33"/>
  <c r="C1846" i="33"/>
  <c r="C1847" i="33"/>
  <c r="C1848" i="33"/>
  <c r="C1849" i="33"/>
  <c r="C1850" i="33"/>
  <c r="C1851" i="33"/>
  <c r="C1852" i="33"/>
  <c r="C1853" i="33"/>
  <c r="C1854" i="33"/>
  <c r="C1855" i="33"/>
  <c r="C1856" i="33"/>
  <c r="C1857" i="33"/>
  <c r="C1858" i="33"/>
  <c r="C1859" i="33"/>
  <c r="C1860" i="33"/>
  <c r="C1861" i="33"/>
  <c r="C1862" i="33"/>
  <c r="C1863" i="33"/>
  <c r="C1864" i="33"/>
  <c r="C1865" i="33"/>
  <c r="C1866" i="33"/>
  <c r="C1867" i="33"/>
  <c r="C1868" i="33"/>
  <c r="C1869" i="33"/>
  <c r="C1870" i="33"/>
  <c r="C1871" i="33"/>
  <c r="C1872" i="33"/>
  <c r="C1873" i="33"/>
  <c r="C1874" i="33"/>
  <c r="C1875" i="33"/>
  <c r="C1876" i="33"/>
  <c r="C1877" i="33"/>
  <c r="C1878" i="33"/>
  <c r="C1879" i="33"/>
  <c r="C1880" i="33"/>
  <c r="C1881" i="33"/>
  <c r="C1882" i="33"/>
  <c r="C1883" i="33"/>
  <c r="C1884" i="33"/>
  <c r="C1885" i="33"/>
  <c r="C1886" i="33"/>
  <c r="C1887" i="33"/>
  <c r="C1888" i="33"/>
  <c r="C1889" i="33"/>
  <c r="C1890" i="33"/>
  <c r="C1891" i="33"/>
  <c r="C1892" i="33"/>
  <c r="C1893" i="33"/>
  <c r="C1894" i="33"/>
  <c r="C1895" i="33"/>
  <c r="C1896" i="33"/>
  <c r="C1897" i="33"/>
  <c r="C1898" i="33"/>
  <c r="C1899" i="33"/>
  <c r="C1900" i="33"/>
  <c r="C1901" i="33"/>
  <c r="C1902" i="33"/>
  <c r="C1903" i="33"/>
  <c r="C1904" i="33"/>
  <c r="C1905" i="33"/>
  <c r="C1906" i="33"/>
  <c r="C1907" i="33"/>
  <c r="C1908" i="33"/>
  <c r="C1909" i="33"/>
  <c r="C1910" i="33"/>
  <c r="C1911" i="33"/>
  <c r="C1912" i="33"/>
  <c r="C1913" i="33"/>
  <c r="C1914" i="33"/>
  <c r="C1915" i="33"/>
  <c r="C1916" i="33"/>
  <c r="C1917" i="33"/>
  <c r="C1918" i="33"/>
  <c r="C1919" i="33"/>
  <c r="C1920" i="33"/>
  <c r="C1921" i="33"/>
  <c r="C1922" i="33"/>
  <c r="C1923" i="33"/>
  <c r="C1924" i="33"/>
  <c r="C1925" i="33"/>
  <c r="C1926" i="33"/>
  <c r="C1927" i="33"/>
  <c r="C1928" i="33"/>
  <c r="C1929" i="33"/>
  <c r="C1930" i="33"/>
  <c r="C1931" i="33"/>
  <c r="C1932" i="33"/>
  <c r="C1933" i="33"/>
  <c r="C1934" i="33"/>
  <c r="C1935" i="33"/>
  <c r="C1936" i="33"/>
  <c r="C1937" i="33"/>
  <c r="C1938" i="33"/>
  <c r="C1939" i="33"/>
  <c r="C1940" i="33"/>
  <c r="C1941" i="33"/>
  <c r="C1942" i="33"/>
  <c r="C1943" i="33"/>
  <c r="C1944" i="33"/>
  <c r="C1945" i="33"/>
  <c r="C1946" i="33"/>
  <c r="C1947" i="33"/>
  <c r="C1948" i="33"/>
  <c r="C1949" i="33"/>
  <c r="C1950" i="33"/>
  <c r="C1951" i="33"/>
  <c r="C1952" i="33"/>
  <c r="C1953" i="33"/>
  <c r="C1954" i="33"/>
  <c r="C1955" i="33"/>
  <c r="C1956" i="33"/>
  <c r="C1957" i="33"/>
  <c r="C1958" i="33"/>
  <c r="C1959" i="33"/>
  <c r="C1960" i="33"/>
  <c r="C1961" i="33"/>
  <c r="C1962" i="33"/>
  <c r="C1963" i="33"/>
  <c r="C1964" i="33"/>
  <c r="C1965" i="33"/>
  <c r="C1966" i="33"/>
  <c r="C1967" i="33"/>
  <c r="C1968" i="33"/>
  <c r="C1969" i="33"/>
  <c r="C1970" i="33"/>
  <c r="C1971" i="33"/>
  <c r="C1972" i="33"/>
  <c r="C1973" i="33"/>
  <c r="C1974" i="33"/>
  <c r="C1975" i="33"/>
  <c r="C1976" i="33"/>
  <c r="C1977" i="33"/>
  <c r="C1978" i="33"/>
  <c r="C1979" i="33"/>
  <c r="C1980" i="33"/>
  <c r="C1981" i="33"/>
  <c r="C1982" i="33"/>
  <c r="C1983" i="33"/>
  <c r="C1984" i="33"/>
  <c r="C1985" i="33"/>
  <c r="C1986" i="33"/>
  <c r="C1987" i="33"/>
  <c r="C1988" i="33"/>
  <c r="C1989" i="33"/>
  <c r="C1990" i="33"/>
  <c r="C1991" i="33"/>
  <c r="C1992" i="33"/>
  <c r="C1993" i="33"/>
  <c r="C1994" i="33"/>
  <c r="C1995" i="33"/>
  <c r="C1996" i="33"/>
  <c r="C1997" i="33"/>
  <c r="C1998" i="33"/>
  <c r="C1999" i="33"/>
  <c r="C2000" i="33"/>
  <c r="C2001" i="33"/>
  <c r="C2002" i="33"/>
  <c r="C2003" i="33"/>
  <c r="C2004" i="33"/>
  <c r="C2005" i="33"/>
  <c r="C2006" i="33"/>
  <c r="C2007" i="33"/>
  <c r="C2008" i="33"/>
  <c r="C2009" i="33"/>
  <c r="C2010" i="33"/>
  <c r="C2011" i="33"/>
  <c r="C2012" i="33"/>
  <c r="C2013" i="33"/>
  <c r="C2014" i="33"/>
  <c r="C2015" i="33"/>
  <c r="C2016" i="33"/>
  <c r="C2017" i="33"/>
  <c r="C2018" i="33"/>
  <c r="C2019" i="33"/>
  <c r="C2020" i="33"/>
  <c r="C2021" i="33"/>
  <c r="C2022" i="33"/>
  <c r="C2023" i="33"/>
  <c r="C2024" i="33"/>
  <c r="C2025" i="33"/>
  <c r="C2026" i="33"/>
  <c r="C2027" i="33"/>
  <c r="C2028" i="33"/>
  <c r="C2029" i="33"/>
  <c r="C2030" i="33"/>
  <c r="C2031" i="33"/>
  <c r="C2032" i="33"/>
  <c r="C2033" i="33"/>
  <c r="C2034" i="33"/>
  <c r="C2035" i="33"/>
  <c r="C2036" i="33"/>
  <c r="C2037" i="33"/>
  <c r="C2038" i="33"/>
  <c r="C2039" i="33"/>
  <c r="C2040" i="33"/>
  <c r="C2041" i="33"/>
  <c r="C2042" i="33"/>
  <c r="C2043" i="33"/>
  <c r="C2044" i="33"/>
  <c r="C2045" i="33"/>
  <c r="C2046" i="33"/>
  <c r="C2047" i="33"/>
  <c r="C2048" i="33"/>
  <c r="C2049" i="33"/>
  <c r="C2050" i="33"/>
  <c r="C2051" i="33"/>
  <c r="C2052" i="33"/>
  <c r="C2053" i="33"/>
  <c r="C2054" i="33"/>
  <c r="C2055" i="33"/>
  <c r="C2056" i="33"/>
  <c r="C2057" i="33"/>
  <c r="C2058" i="33"/>
  <c r="C2059" i="33"/>
  <c r="C2060" i="33"/>
  <c r="C2061" i="33"/>
  <c r="C2062" i="33"/>
  <c r="C2063" i="33"/>
  <c r="C2064" i="33"/>
  <c r="C2065" i="33"/>
  <c r="C2066" i="33"/>
  <c r="C2067" i="33"/>
  <c r="C2068" i="33"/>
  <c r="C2069" i="33"/>
  <c r="C2070" i="33"/>
  <c r="C2071" i="33"/>
  <c r="C2072" i="33"/>
  <c r="C2073" i="33"/>
  <c r="C2074" i="33"/>
  <c r="C2075" i="33"/>
  <c r="C2076" i="33"/>
  <c r="C2077" i="33"/>
  <c r="C2078" i="33"/>
  <c r="C2079" i="33"/>
  <c r="C2080" i="33"/>
  <c r="C2081" i="33"/>
  <c r="C2082" i="33"/>
  <c r="C2083" i="33"/>
  <c r="C2084" i="33"/>
  <c r="C2085" i="33"/>
  <c r="C2086" i="33"/>
  <c r="C2087" i="33"/>
  <c r="C2088" i="33"/>
  <c r="C2089" i="33"/>
  <c r="C2090" i="33"/>
  <c r="C2091" i="33"/>
  <c r="C2092" i="33"/>
  <c r="C2093" i="33"/>
  <c r="C2094" i="33"/>
  <c r="C2095" i="33"/>
  <c r="C2096" i="33"/>
  <c r="C2097" i="33"/>
  <c r="C2098" i="33"/>
  <c r="C2099" i="33"/>
  <c r="C2100" i="33"/>
  <c r="C2101" i="33"/>
  <c r="C2102" i="33"/>
  <c r="C2103" i="33"/>
  <c r="C2104" i="33"/>
  <c r="C2105" i="33"/>
  <c r="C2106" i="33"/>
  <c r="C2107" i="33"/>
  <c r="C2108" i="33"/>
  <c r="C2109" i="33"/>
  <c r="C2110" i="33"/>
  <c r="C2111" i="33"/>
  <c r="C2112" i="33"/>
  <c r="C2113" i="33"/>
  <c r="C2114" i="33"/>
  <c r="C2115" i="33"/>
  <c r="C2116" i="33"/>
  <c r="C2117" i="33"/>
  <c r="C2118" i="33"/>
  <c r="C2119" i="33"/>
  <c r="C2120" i="33"/>
  <c r="C2121" i="33"/>
  <c r="C2122" i="33"/>
  <c r="C2123" i="33"/>
  <c r="C2124" i="33"/>
  <c r="C2125" i="33"/>
  <c r="C2126" i="33"/>
  <c r="C2127" i="33"/>
  <c r="C2128" i="33"/>
  <c r="C2129" i="33"/>
  <c r="C2130" i="33"/>
  <c r="C2131" i="33"/>
  <c r="C2132" i="33"/>
  <c r="C2133" i="33"/>
  <c r="C2134" i="33"/>
  <c r="C2135" i="33"/>
  <c r="C2136" i="33"/>
  <c r="C2137" i="33"/>
  <c r="C2138" i="33"/>
  <c r="C2139" i="33"/>
  <c r="C2140" i="33"/>
  <c r="C2141" i="33"/>
  <c r="C2142" i="33"/>
  <c r="C2143" i="33"/>
  <c r="C2144" i="33"/>
  <c r="C2145" i="33"/>
  <c r="C2146" i="33"/>
  <c r="C2147" i="33"/>
  <c r="C2148" i="33"/>
  <c r="C2149" i="33"/>
  <c r="C2150" i="33"/>
  <c r="C2151" i="33"/>
  <c r="C2152" i="33"/>
  <c r="C2153" i="33"/>
  <c r="C2154" i="33"/>
  <c r="C2155" i="33"/>
  <c r="C2156" i="33"/>
  <c r="C2157" i="33"/>
  <c r="C2158" i="33"/>
  <c r="C2159" i="33"/>
  <c r="C2160" i="33"/>
  <c r="C2161" i="33"/>
  <c r="C2162" i="33"/>
  <c r="C2163" i="33"/>
  <c r="C2164" i="33"/>
  <c r="C2165" i="33"/>
  <c r="C2166" i="33"/>
  <c r="C2167" i="33"/>
  <c r="C2168" i="33"/>
  <c r="C2169" i="33"/>
  <c r="C2170" i="33"/>
  <c r="C2171" i="33"/>
  <c r="C2172" i="33"/>
  <c r="C2173" i="33"/>
  <c r="C2174" i="33"/>
  <c r="C2175" i="33"/>
  <c r="C2176" i="33"/>
  <c r="C2177" i="33"/>
  <c r="C2178" i="33"/>
  <c r="C2179" i="33"/>
  <c r="C2180" i="33"/>
  <c r="C2181" i="33"/>
  <c r="C2182" i="33"/>
  <c r="C2183" i="33"/>
  <c r="C2184" i="33"/>
  <c r="C2185" i="33"/>
  <c r="C2186" i="33"/>
  <c r="C2187" i="33"/>
  <c r="C2188" i="33"/>
  <c r="C2189" i="33"/>
  <c r="C2190" i="33"/>
  <c r="C2191" i="33"/>
  <c r="C2192" i="33"/>
  <c r="C2193" i="33"/>
  <c r="C2194" i="33"/>
  <c r="C2195" i="33"/>
  <c r="C2196" i="33"/>
  <c r="C2197" i="33"/>
  <c r="C2198" i="33"/>
  <c r="C2199" i="33"/>
  <c r="C2200" i="33"/>
  <c r="C2201" i="33"/>
  <c r="C2202" i="33"/>
  <c r="C2203" i="33"/>
  <c r="C2204" i="33"/>
  <c r="C2205" i="33"/>
  <c r="C2206" i="33"/>
  <c r="C2207" i="33"/>
  <c r="C2208" i="33"/>
  <c r="C2209" i="33"/>
  <c r="C2210" i="33"/>
  <c r="C2211" i="33"/>
  <c r="C2212" i="33"/>
  <c r="C2213" i="33"/>
  <c r="C2214" i="33"/>
  <c r="C2215" i="33"/>
  <c r="C2216" i="33"/>
  <c r="C2217" i="33"/>
  <c r="C2218" i="33"/>
  <c r="C2219" i="33"/>
  <c r="C2220" i="33"/>
  <c r="C2221" i="33"/>
  <c r="C2222" i="33"/>
  <c r="C2223" i="33"/>
  <c r="C2224" i="33"/>
  <c r="C2225" i="33"/>
  <c r="C2226" i="33"/>
  <c r="C2227" i="33"/>
  <c r="C2228" i="33"/>
  <c r="C2229" i="33"/>
  <c r="C2230" i="33"/>
  <c r="C2231" i="33"/>
  <c r="C2232" i="33"/>
  <c r="C2233" i="33"/>
  <c r="C2234" i="33"/>
  <c r="C2235" i="33"/>
  <c r="C2236" i="33"/>
  <c r="C2237" i="33"/>
  <c r="C2238" i="33"/>
  <c r="C2239" i="33"/>
  <c r="C2240" i="33"/>
  <c r="C2241" i="33"/>
  <c r="C2242" i="33"/>
  <c r="C2243" i="33"/>
  <c r="C2244" i="33"/>
  <c r="C2245" i="33"/>
  <c r="C2246" i="33"/>
  <c r="C2247" i="33"/>
  <c r="C2248" i="33"/>
  <c r="C2249" i="33"/>
  <c r="C2250" i="33"/>
  <c r="C2251" i="33"/>
  <c r="C2252" i="33"/>
  <c r="C2253" i="33"/>
  <c r="C2254" i="33"/>
  <c r="C2255" i="33"/>
  <c r="C2256" i="33"/>
  <c r="C2257" i="33"/>
  <c r="C2258" i="33"/>
  <c r="C2259" i="33"/>
  <c r="C2260" i="33"/>
  <c r="C2261" i="33"/>
  <c r="C2262" i="33"/>
  <c r="C2263" i="33"/>
  <c r="C2264" i="33"/>
  <c r="C2265" i="33"/>
  <c r="C2266" i="33"/>
  <c r="C2267" i="33"/>
  <c r="C2268" i="33"/>
  <c r="C2269" i="33"/>
  <c r="C2270" i="33"/>
  <c r="C2271" i="33"/>
  <c r="C2272" i="33"/>
  <c r="C2273" i="33"/>
  <c r="C2274" i="33"/>
  <c r="C2275" i="33"/>
  <c r="C2276" i="33"/>
  <c r="C2277" i="33"/>
  <c r="C2278" i="33"/>
  <c r="C2279" i="33"/>
  <c r="C2280" i="33"/>
  <c r="C2281" i="33"/>
  <c r="C2282" i="33"/>
  <c r="C2283" i="33"/>
  <c r="C2284" i="33"/>
  <c r="C2285" i="33"/>
  <c r="C2286" i="33"/>
  <c r="C2287" i="33"/>
  <c r="C2288" i="33"/>
  <c r="C2289" i="33"/>
  <c r="C2290" i="33"/>
  <c r="C2291" i="33"/>
  <c r="C2292" i="33"/>
  <c r="C2293" i="33"/>
  <c r="C2294" i="33"/>
  <c r="C2295" i="33"/>
  <c r="C2296" i="33"/>
  <c r="C2297" i="33"/>
  <c r="C2298" i="33"/>
  <c r="C2299" i="33"/>
  <c r="C2300" i="33"/>
  <c r="C2301" i="33"/>
  <c r="C2302" i="33"/>
  <c r="C2303" i="33"/>
  <c r="C2304" i="33"/>
  <c r="C2305" i="33"/>
  <c r="C2306" i="33"/>
  <c r="C2307" i="33"/>
  <c r="C2308" i="33"/>
  <c r="C2309" i="33"/>
  <c r="C2310" i="33"/>
  <c r="C2311" i="33"/>
  <c r="C2312" i="33"/>
  <c r="C2313" i="33"/>
  <c r="C2314" i="33"/>
  <c r="C2315" i="33"/>
  <c r="C2316" i="33"/>
  <c r="C2317" i="33"/>
  <c r="C2318" i="33"/>
  <c r="C2319" i="33"/>
  <c r="C2320" i="33"/>
  <c r="C2321" i="33"/>
  <c r="C2322" i="33"/>
  <c r="C2323" i="33"/>
  <c r="C2324" i="33"/>
  <c r="C2325" i="33"/>
  <c r="C2326" i="33"/>
  <c r="C2327" i="33"/>
  <c r="C2328" i="33"/>
  <c r="C2329" i="33"/>
  <c r="C2330" i="33"/>
  <c r="C2331" i="33"/>
  <c r="C2332" i="33"/>
  <c r="C2333" i="33"/>
  <c r="C2334" i="33"/>
  <c r="C2335" i="33"/>
  <c r="C2336" i="33"/>
  <c r="C2337" i="33"/>
  <c r="C2338" i="33"/>
  <c r="C2339" i="33"/>
  <c r="C2340" i="33"/>
  <c r="C2341" i="33"/>
  <c r="C2342" i="33"/>
  <c r="C2343" i="33"/>
  <c r="C2344" i="33"/>
  <c r="C2345" i="33"/>
  <c r="C2346" i="33"/>
  <c r="C2347" i="33"/>
  <c r="C2348" i="33"/>
  <c r="C2349" i="33"/>
  <c r="C2350" i="33"/>
  <c r="C2351" i="33"/>
  <c r="C2352" i="33"/>
  <c r="C2353" i="33"/>
  <c r="C2354" i="33"/>
  <c r="C2355" i="33"/>
  <c r="C2356" i="33"/>
  <c r="C2357" i="33"/>
  <c r="C2358" i="33"/>
  <c r="C2359" i="33"/>
  <c r="C2360" i="33"/>
  <c r="C2361" i="33"/>
  <c r="C2362" i="33"/>
  <c r="C2363" i="33"/>
  <c r="C2364" i="33"/>
  <c r="C2365" i="33"/>
  <c r="C2366" i="33"/>
  <c r="C2367" i="33"/>
  <c r="C2368" i="33"/>
  <c r="C2369" i="33"/>
  <c r="C2370" i="33"/>
  <c r="C2371" i="33"/>
  <c r="C2372" i="33"/>
  <c r="C2373" i="33"/>
  <c r="C2374" i="33"/>
  <c r="C2375" i="33"/>
  <c r="C2376" i="33"/>
  <c r="C2377" i="33"/>
  <c r="C2378" i="33"/>
  <c r="C2379" i="33"/>
  <c r="C2380" i="33"/>
  <c r="C2381" i="33"/>
  <c r="C2382" i="33"/>
  <c r="C2383" i="33"/>
  <c r="C2384" i="33"/>
  <c r="C2385" i="33"/>
  <c r="C2386" i="33"/>
  <c r="C2387" i="33"/>
  <c r="C2388" i="33"/>
  <c r="C2389" i="33"/>
  <c r="C2390" i="33"/>
  <c r="C2391" i="33"/>
  <c r="C2392" i="33"/>
  <c r="C2393" i="33"/>
  <c r="C2394" i="33"/>
  <c r="C2395" i="33"/>
  <c r="C2396" i="33"/>
  <c r="C2397" i="33"/>
  <c r="C2398" i="33"/>
  <c r="C2399" i="33"/>
  <c r="C2400" i="33"/>
  <c r="C2401" i="33"/>
  <c r="C2402" i="33"/>
  <c r="C2403" i="33"/>
  <c r="C2404" i="33"/>
  <c r="C2405" i="33"/>
  <c r="C2406" i="33"/>
  <c r="C2407" i="33"/>
  <c r="C2408" i="33"/>
  <c r="C2409" i="33"/>
  <c r="C2410" i="33"/>
  <c r="C2411" i="33"/>
  <c r="C2412" i="33"/>
  <c r="C2413" i="33"/>
  <c r="C2414" i="33"/>
  <c r="C2415" i="33"/>
  <c r="C2416" i="33"/>
  <c r="C2417" i="33"/>
  <c r="C2418" i="33"/>
  <c r="C2419" i="33"/>
  <c r="C2420" i="33"/>
  <c r="C2421" i="33"/>
  <c r="C2422" i="33"/>
  <c r="C2423" i="33"/>
  <c r="C2424" i="33"/>
  <c r="C2425" i="33"/>
  <c r="C2426" i="33"/>
  <c r="C2427" i="33"/>
  <c r="C2428" i="33"/>
  <c r="C2429" i="33"/>
  <c r="C2430" i="33"/>
  <c r="C2431" i="33"/>
  <c r="C2432" i="33"/>
  <c r="C2433" i="33"/>
  <c r="C2434" i="33"/>
  <c r="C2435" i="33"/>
  <c r="C2436" i="33"/>
  <c r="C2437" i="33"/>
  <c r="C2438" i="33"/>
  <c r="C2439" i="33"/>
  <c r="C2440" i="33"/>
  <c r="C2441" i="33"/>
  <c r="C2442" i="33"/>
  <c r="C2443" i="33"/>
  <c r="C2444" i="33"/>
  <c r="C2445" i="33"/>
  <c r="C2446" i="33"/>
  <c r="C2447" i="33"/>
  <c r="C2448" i="33"/>
  <c r="C2449" i="33"/>
  <c r="C2450" i="33"/>
  <c r="C2451" i="33"/>
  <c r="C2452" i="33"/>
  <c r="C2453" i="33"/>
  <c r="C2454" i="33"/>
  <c r="C2455" i="33"/>
  <c r="C2456" i="33"/>
  <c r="C2457" i="33"/>
  <c r="C2458" i="33"/>
  <c r="C2459" i="33"/>
  <c r="C2460" i="33"/>
  <c r="C2461" i="33"/>
  <c r="C2462" i="33"/>
  <c r="C2463" i="33"/>
  <c r="C2464" i="33"/>
  <c r="C2465" i="33"/>
  <c r="C2466" i="33"/>
  <c r="C2467" i="33"/>
  <c r="C2468" i="33"/>
  <c r="C2469" i="33"/>
  <c r="C2470" i="33"/>
  <c r="C2471" i="33"/>
  <c r="C2472" i="33"/>
  <c r="C2473" i="33"/>
  <c r="C2474" i="33"/>
  <c r="C2475" i="33"/>
  <c r="C2476" i="33"/>
  <c r="C2477" i="33"/>
  <c r="C2478" i="33"/>
  <c r="C2479" i="33"/>
  <c r="C2480" i="33"/>
  <c r="C2481" i="33"/>
  <c r="C2482" i="33"/>
  <c r="C2483" i="33"/>
  <c r="C2484" i="33"/>
  <c r="C2485" i="33"/>
  <c r="C2486" i="33"/>
  <c r="C2487" i="33"/>
  <c r="C2488" i="33"/>
  <c r="C2489" i="33"/>
  <c r="C2490" i="33"/>
  <c r="C2491" i="33"/>
  <c r="C2492" i="33"/>
  <c r="C2493" i="33"/>
  <c r="C2494" i="33"/>
  <c r="C2495" i="33"/>
  <c r="C2496" i="33"/>
  <c r="C2497" i="33"/>
  <c r="C2498" i="33"/>
  <c r="C2499" i="33"/>
  <c r="C2500" i="33"/>
  <c r="C2501" i="33"/>
  <c r="C2502" i="33"/>
  <c r="C2503" i="33"/>
  <c r="C2504" i="33"/>
  <c r="C2505" i="33"/>
  <c r="C2506" i="33"/>
  <c r="C2507" i="33"/>
  <c r="C2508" i="33"/>
  <c r="C2509" i="33"/>
  <c r="C2510" i="33"/>
  <c r="C2511" i="33"/>
  <c r="C2512" i="33"/>
  <c r="C2513" i="33"/>
  <c r="C2514" i="33"/>
  <c r="C2515" i="33"/>
  <c r="C2516" i="33"/>
  <c r="C2517" i="33"/>
  <c r="C2518" i="33"/>
  <c r="C2519" i="33"/>
  <c r="C2520" i="33"/>
  <c r="C2521" i="33"/>
  <c r="C2522" i="33"/>
  <c r="C2523" i="33"/>
  <c r="C2524" i="33"/>
  <c r="C2525" i="33"/>
  <c r="C2526" i="33"/>
  <c r="C2527" i="33"/>
  <c r="C2528" i="33"/>
  <c r="C2529" i="33"/>
  <c r="C2530" i="33"/>
  <c r="C2531" i="33"/>
  <c r="C2532" i="33"/>
  <c r="C2533" i="33"/>
  <c r="C2534" i="33"/>
  <c r="C2535" i="33"/>
  <c r="C2536" i="33"/>
  <c r="C2537" i="33"/>
  <c r="C2538" i="33"/>
  <c r="C2539" i="33"/>
  <c r="C2540" i="33"/>
  <c r="C2541" i="33"/>
  <c r="C2542" i="33"/>
  <c r="C2543" i="33"/>
  <c r="C2544" i="33"/>
  <c r="C2545" i="33"/>
  <c r="C2546" i="33"/>
  <c r="C2547" i="33"/>
  <c r="C2548" i="33"/>
  <c r="C2549" i="33"/>
  <c r="C2550" i="33"/>
  <c r="C2551" i="33"/>
  <c r="C2552" i="33"/>
  <c r="C2553" i="33"/>
  <c r="C2554" i="33"/>
  <c r="C2555" i="33"/>
  <c r="C2556" i="33"/>
  <c r="C2557" i="33"/>
  <c r="C2558" i="33"/>
  <c r="C2559" i="33"/>
  <c r="C2560" i="33"/>
  <c r="C2561" i="33"/>
  <c r="C2562" i="33"/>
  <c r="C2563" i="33"/>
  <c r="C2564" i="33"/>
  <c r="C2565" i="33"/>
  <c r="C2566" i="33"/>
  <c r="C2567" i="33"/>
  <c r="C2568" i="33"/>
  <c r="C2569" i="33"/>
  <c r="C2570" i="33"/>
  <c r="C2571" i="33"/>
  <c r="C2572" i="33"/>
  <c r="C2573" i="33"/>
  <c r="C2574" i="33"/>
  <c r="C2575" i="33"/>
  <c r="C2576" i="33"/>
  <c r="C2577" i="33"/>
  <c r="C2578" i="33"/>
  <c r="C2579" i="33"/>
  <c r="C2580" i="33"/>
  <c r="C2581" i="33"/>
  <c r="C2582" i="33"/>
  <c r="C2583" i="33"/>
  <c r="C2584" i="33"/>
  <c r="C2585" i="33"/>
  <c r="C2586" i="33"/>
  <c r="C2587" i="33"/>
  <c r="C2588" i="33"/>
  <c r="C2589" i="33"/>
  <c r="C2590" i="33"/>
  <c r="C2591" i="33"/>
  <c r="C2592" i="33"/>
  <c r="C2593" i="33"/>
  <c r="C2594" i="33"/>
  <c r="C2595" i="33"/>
  <c r="C2596" i="33"/>
  <c r="C2597" i="33"/>
  <c r="C2598" i="33"/>
  <c r="C2599" i="33"/>
  <c r="C2600" i="33"/>
  <c r="C2601" i="33"/>
  <c r="C2602" i="33"/>
  <c r="C2603" i="33"/>
  <c r="C2604" i="33"/>
  <c r="C2605" i="33"/>
  <c r="C2606" i="33"/>
  <c r="C2607" i="33"/>
  <c r="C2608" i="33"/>
  <c r="C2609" i="33"/>
  <c r="C2610" i="33"/>
  <c r="C2611" i="33"/>
  <c r="C2612" i="33"/>
  <c r="C2613" i="33"/>
  <c r="C2614" i="33"/>
  <c r="C2615" i="33"/>
  <c r="C2616" i="33"/>
  <c r="C2617" i="33"/>
  <c r="C2618" i="33"/>
  <c r="C2619" i="33"/>
  <c r="C2620" i="33"/>
  <c r="C2621" i="33"/>
  <c r="C2622" i="33"/>
  <c r="C2623" i="33"/>
  <c r="C2624" i="33"/>
  <c r="C2625" i="33"/>
  <c r="C2626" i="33"/>
  <c r="C2627" i="33"/>
  <c r="C2628" i="33"/>
  <c r="C2629" i="33"/>
  <c r="C2630" i="33"/>
  <c r="C2631" i="33"/>
  <c r="C2632" i="33"/>
  <c r="C2633" i="33"/>
  <c r="C2634" i="33"/>
  <c r="C2635" i="33"/>
  <c r="C2636" i="33"/>
  <c r="C2637" i="33"/>
  <c r="C2638" i="33"/>
  <c r="C2639" i="33"/>
  <c r="C2640" i="33"/>
  <c r="C2641" i="33"/>
  <c r="C2642" i="33"/>
  <c r="C2643" i="33"/>
  <c r="C2644" i="33"/>
  <c r="C2645" i="33"/>
  <c r="C2646" i="33"/>
  <c r="C2647" i="33"/>
  <c r="C2648" i="33"/>
  <c r="C2649" i="33"/>
  <c r="C2650" i="33"/>
  <c r="C2651" i="33"/>
  <c r="C2652" i="33"/>
  <c r="C2653" i="33"/>
  <c r="C2654" i="33"/>
  <c r="C2655" i="33"/>
  <c r="C2656" i="33"/>
  <c r="C2657" i="33"/>
  <c r="C2658" i="33"/>
  <c r="C2659" i="33"/>
  <c r="C2660" i="33"/>
  <c r="C2661" i="33"/>
  <c r="C2662" i="33"/>
  <c r="C2663" i="33"/>
  <c r="C2664" i="33"/>
  <c r="C2665" i="33"/>
  <c r="C2666" i="33"/>
  <c r="C2667" i="33"/>
  <c r="C2668" i="33"/>
  <c r="C2669" i="33"/>
  <c r="C2670" i="33"/>
  <c r="C2671" i="33"/>
  <c r="C2672" i="33"/>
  <c r="C2673" i="33"/>
  <c r="C2674" i="33"/>
  <c r="C2675" i="33"/>
  <c r="C2676" i="33"/>
  <c r="C2677" i="33"/>
  <c r="C2678" i="33"/>
  <c r="C2679" i="33"/>
  <c r="C2680" i="33"/>
  <c r="C2681" i="33"/>
  <c r="C2682" i="33"/>
  <c r="C2683" i="33"/>
  <c r="C2684" i="33"/>
  <c r="C2685" i="33"/>
  <c r="C2686" i="33"/>
  <c r="C2687" i="33"/>
  <c r="C2688" i="33"/>
  <c r="C2689" i="33"/>
  <c r="C2690" i="33"/>
  <c r="C2691" i="33"/>
  <c r="C2692" i="33"/>
  <c r="C2693" i="33"/>
  <c r="C2694" i="33"/>
  <c r="C2695" i="33"/>
  <c r="C2696" i="33"/>
  <c r="C2697" i="33"/>
  <c r="C2698" i="33"/>
  <c r="C2699" i="33"/>
  <c r="C2700" i="33"/>
  <c r="C2701" i="33"/>
  <c r="C2702" i="33"/>
  <c r="C2703" i="33"/>
  <c r="C2704" i="33"/>
  <c r="C2705" i="33"/>
  <c r="C2706" i="33"/>
  <c r="C2707" i="33"/>
  <c r="C2708" i="33"/>
  <c r="C2709" i="33"/>
  <c r="C2710" i="33"/>
  <c r="C2711" i="33"/>
  <c r="C2712" i="33"/>
  <c r="C2713" i="33"/>
  <c r="C2714" i="33"/>
  <c r="C2715" i="33"/>
  <c r="C2716" i="33"/>
  <c r="C2717" i="33"/>
  <c r="C2718" i="33"/>
  <c r="C2719" i="33"/>
  <c r="C2720" i="33"/>
  <c r="C2721" i="33"/>
  <c r="C2722" i="33"/>
  <c r="C2723" i="33"/>
  <c r="C2724" i="33"/>
  <c r="C2725" i="33"/>
  <c r="C2726" i="33"/>
  <c r="C2727" i="33"/>
  <c r="C2728" i="33"/>
  <c r="C2729" i="33"/>
  <c r="C2730" i="33"/>
  <c r="C2731" i="33"/>
  <c r="C2732" i="33"/>
  <c r="C2733" i="33"/>
  <c r="C2734" i="33"/>
  <c r="C2735" i="33"/>
  <c r="C2736" i="33"/>
  <c r="C2737" i="33"/>
  <c r="C2738" i="33"/>
  <c r="C2739" i="33"/>
  <c r="C2740" i="33"/>
  <c r="C2741" i="33"/>
  <c r="C2742" i="33"/>
  <c r="C2743" i="33"/>
  <c r="C2744" i="33"/>
  <c r="C2745" i="33"/>
  <c r="C2746" i="33"/>
  <c r="C2747" i="33"/>
  <c r="C2748" i="33"/>
  <c r="C2749" i="33"/>
  <c r="C2750" i="33"/>
  <c r="C2751" i="33"/>
  <c r="C2752" i="33"/>
  <c r="C2753" i="33"/>
  <c r="C2754" i="33"/>
  <c r="C2755" i="33"/>
  <c r="C2756" i="33"/>
  <c r="C2757" i="33"/>
  <c r="C2758" i="33"/>
  <c r="C2759" i="33"/>
  <c r="C2760" i="33"/>
  <c r="C2761" i="33"/>
  <c r="C2762" i="33"/>
  <c r="C2763" i="33"/>
  <c r="C2764" i="33"/>
  <c r="C2765" i="33"/>
  <c r="C2766" i="33"/>
  <c r="C2767" i="33"/>
  <c r="C2768" i="33"/>
  <c r="C2769" i="33"/>
  <c r="C2770" i="33"/>
  <c r="C2771" i="33"/>
  <c r="C2772" i="33"/>
  <c r="C2773" i="33"/>
  <c r="C2774" i="33"/>
  <c r="C2775" i="33"/>
  <c r="C2776" i="33"/>
  <c r="C2777" i="33"/>
  <c r="C2778" i="33"/>
  <c r="C2779" i="33"/>
  <c r="C2780" i="33"/>
  <c r="C2781" i="33"/>
  <c r="C2782" i="33"/>
  <c r="C2783" i="33"/>
  <c r="C2784" i="33"/>
  <c r="C2785" i="33"/>
  <c r="C2786" i="33"/>
  <c r="C2787" i="33"/>
  <c r="C2788" i="33"/>
  <c r="C2789" i="33"/>
  <c r="C2790" i="33"/>
  <c r="C2791" i="33"/>
  <c r="C2792" i="33"/>
  <c r="C2793" i="33"/>
  <c r="C2794" i="33"/>
  <c r="C2795" i="33"/>
  <c r="C2796" i="33"/>
  <c r="C2797" i="33"/>
  <c r="C2798" i="33"/>
  <c r="C2799" i="33"/>
  <c r="C2800" i="33"/>
  <c r="C2801" i="33"/>
  <c r="C2802" i="33"/>
  <c r="C2803" i="33"/>
  <c r="C2804" i="33"/>
  <c r="C2805" i="33"/>
  <c r="C2806" i="33"/>
  <c r="C2807" i="33"/>
  <c r="C2808" i="33"/>
  <c r="C2809" i="33"/>
  <c r="C2810" i="33"/>
  <c r="C2811" i="33"/>
  <c r="C2812" i="33"/>
  <c r="C2813" i="33"/>
  <c r="C2814" i="33"/>
  <c r="C2815" i="33"/>
  <c r="C2816" i="33"/>
  <c r="C2817" i="33"/>
  <c r="C2818" i="33"/>
  <c r="C2819" i="33"/>
  <c r="C2820" i="33"/>
  <c r="C2821" i="33"/>
  <c r="C2822" i="33"/>
  <c r="C2823" i="33"/>
  <c r="C2824" i="33"/>
  <c r="C2825" i="33"/>
  <c r="C2826" i="33"/>
  <c r="C2827" i="33"/>
  <c r="C2828" i="33"/>
  <c r="C2829" i="33"/>
  <c r="C2830" i="33"/>
  <c r="C2831" i="33"/>
  <c r="C2832" i="33"/>
  <c r="C2833" i="33"/>
  <c r="C2834" i="33"/>
  <c r="C2835" i="33"/>
  <c r="C2836" i="33"/>
  <c r="C2837" i="33"/>
  <c r="C2838" i="33"/>
  <c r="C2839" i="33"/>
  <c r="C2840" i="33"/>
  <c r="C2841" i="33"/>
  <c r="C2842" i="33"/>
  <c r="C2843" i="33"/>
  <c r="C2844" i="33"/>
  <c r="C2845" i="33"/>
  <c r="C2846" i="33"/>
  <c r="C2847" i="33"/>
  <c r="C2848" i="33"/>
  <c r="C2849" i="33"/>
  <c r="C2850" i="33"/>
  <c r="C2851" i="33"/>
  <c r="C2852" i="33"/>
  <c r="C2853" i="33"/>
  <c r="C2854" i="33"/>
  <c r="C2855" i="33"/>
  <c r="C2856" i="33"/>
  <c r="C2857" i="33"/>
  <c r="C2858" i="33"/>
  <c r="C2859" i="33"/>
  <c r="C2860" i="33"/>
  <c r="C2861" i="33"/>
  <c r="C2862" i="33"/>
  <c r="C2863" i="33"/>
  <c r="C2864" i="33"/>
  <c r="C2865" i="33"/>
  <c r="C2866" i="33"/>
  <c r="C2867" i="33"/>
  <c r="C2868" i="33"/>
  <c r="C2869" i="33"/>
  <c r="C2870" i="33"/>
  <c r="C2871" i="33"/>
  <c r="C2872" i="33"/>
  <c r="C2873" i="33"/>
  <c r="C2874" i="33"/>
  <c r="C2875" i="33"/>
  <c r="C2876" i="33"/>
  <c r="C2877" i="33"/>
  <c r="C2878" i="33"/>
  <c r="C2879" i="33"/>
  <c r="C2880" i="33"/>
  <c r="C2881" i="33"/>
  <c r="C2882" i="33"/>
  <c r="C2883" i="33"/>
  <c r="C2884" i="33"/>
  <c r="C2885" i="33"/>
  <c r="C2886" i="33"/>
  <c r="C2887" i="33"/>
  <c r="C2888" i="33"/>
  <c r="C2889" i="33"/>
  <c r="C2890" i="33"/>
  <c r="C2891" i="33"/>
  <c r="C2892" i="33"/>
  <c r="C2893" i="33"/>
  <c r="C2894" i="33"/>
  <c r="C2895" i="33"/>
  <c r="C2896" i="33"/>
  <c r="C2897" i="33"/>
  <c r="C2898" i="33"/>
  <c r="C2899" i="33"/>
  <c r="C2900" i="33"/>
  <c r="C2901" i="33"/>
  <c r="C2902" i="33"/>
  <c r="C2903" i="33"/>
  <c r="C2904" i="33"/>
  <c r="C2905" i="33"/>
  <c r="C2906" i="33"/>
  <c r="C2907" i="33"/>
  <c r="C2908" i="33"/>
  <c r="C2909" i="33"/>
  <c r="C2910" i="33"/>
  <c r="C2911" i="33"/>
  <c r="C2912" i="33"/>
  <c r="C2913" i="33"/>
  <c r="C2914" i="33"/>
  <c r="C2915" i="33"/>
  <c r="C2916" i="33"/>
  <c r="C2917" i="33"/>
  <c r="C2918" i="33"/>
  <c r="C2919" i="33"/>
  <c r="C2920" i="33"/>
  <c r="C2921" i="33"/>
  <c r="C2922" i="33"/>
  <c r="C2923" i="33"/>
  <c r="C2924" i="33"/>
  <c r="C2925" i="33"/>
  <c r="C2926" i="33"/>
  <c r="C2927" i="33"/>
  <c r="C2928" i="33"/>
  <c r="C2929" i="33"/>
  <c r="C2930" i="33"/>
  <c r="C2931" i="33"/>
  <c r="C2932" i="33"/>
  <c r="C2933" i="33"/>
  <c r="C2934" i="33"/>
  <c r="C2935" i="33"/>
  <c r="C2936" i="33"/>
  <c r="C2937" i="33"/>
  <c r="C2938" i="33"/>
  <c r="C2939" i="33"/>
  <c r="C2940" i="33"/>
  <c r="C2941" i="33"/>
  <c r="C2942" i="33"/>
  <c r="C2943" i="33"/>
  <c r="C2944" i="33"/>
  <c r="C2945" i="33"/>
  <c r="C2946" i="33"/>
  <c r="C2947" i="33"/>
  <c r="C2948" i="33"/>
  <c r="C2949" i="33"/>
  <c r="C2950" i="33"/>
  <c r="C2951" i="33"/>
  <c r="C2952" i="33"/>
  <c r="C2953" i="33"/>
  <c r="C2954" i="33"/>
  <c r="C2955" i="33"/>
  <c r="C2956" i="33"/>
  <c r="C2957" i="33"/>
  <c r="C2958" i="33"/>
  <c r="C2959" i="33"/>
  <c r="C2960" i="33"/>
  <c r="C2961" i="33"/>
  <c r="C2962" i="33"/>
  <c r="C2963" i="33"/>
  <c r="C2964" i="33"/>
  <c r="C2965" i="33"/>
  <c r="C2966" i="33"/>
  <c r="C2967" i="33"/>
  <c r="C2968" i="33"/>
  <c r="C2969" i="33"/>
  <c r="C2970" i="33"/>
  <c r="C2971" i="33"/>
  <c r="C2972" i="33"/>
  <c r="C2973" i="33"/>
  <c r="C2974" i="33"/>
  <c r="C2975" i="33"/>
  <c r="C2976" i="33"/>
  <c r="C2977" i="33"/>
  <c r="C2978" i="33"/>
  <c r="C2979" i="33"/>
  <c r="C2980" i="33"/>
  <c r="C2981" i="33"/>
  <c r="C2982" i="33"/>
  <c r="C2983" i="33"/>
  <c r="C2984" i="33"/>
  <c r="C2985" i="33"/>
  <c r="C2986" i="33"/>
  <c r="C2987" i="33"/>
  <c r="C2988" i="33"/>
  <c r="C2989" i="33"/>
  <c r="C2990" i="33"/>
  <c r="C2991" i="33"/>
  <c r="C2992" i="33"/>
  <c r="C2993" i="33"/>
  <c r="C2994" i="33"/>
  <c r="C2995" i="33"/>
  <c r="C2996" i="33"/>
  <c r="C2997" i="33"/>
  <c r="C2998" i="33"/>
  <c r="C2999" i="33"/>
  <c r="C3000" i="33"/>
  <c r="C3001" i="33"/>
  <c r="C3002" i="33"/>
  <c r="C3003" i="33"/>
  <c r="C3004" i="33"/>
  <c r="C3005" i="33"/>
  <c r="C3006" i="33"/>
  <c r="C3007" i="33"/>
  <c r="C3008" i="33"/>
  <c r="C3009" i="33"/>
  <c r="C3010" i="33"/>
  <c r="C3011" i="33"/>
  <c r="C3012" i="33"/>
  <c r="C3013" i="33"/>
  <c r="C3014" i="33"/>
  <c r="C3015" i="33"/>
  <c r="C3016" i="33"/>
  <c r="C3017" i="33"/>
  <c r="C3018" i="33"/>
  <c r="C3019" i="33"/>
  <c r="C3020" i="33"/>
  <c r="C3021" i="33"/>
  <c r="C3022" i="33"/>
  <c r="C3023" i="33"/>
  <c r="C3024" i="33"/>
  <c r="C3025" i="33"/>
  <c r="C3026" i="33"/>
  <c r="C3027" i="33"/>
  <c r="C3028" i="33"/>
  <c r="C3029" i="33"/>
  <c r="C3030" i="33"/>
  <c r="C3031" i="33"/>
  <c r="C3032" i="33"/>
  <c r="C3033" i="33"/>
  <c r="C3034" i="33"/>
  <c r="C3035" i="33"/>
  <c r="C3036" i="33"/>
  <c r="C3037" i="33"/>
  <c r="C3038" i="33"/>
  <c r="C3039" i="33"/>
  <c r="C3040" i="33"/>
  <c r="C3041" i="33"/>
  <c r="C3042" i="33"/>
  <c r="C3043" i="33"/>
  <c r="C3044" i="33"/>
  <c r="C3045" i="33"/>
  <c r="C3046" i="33"/>
  <c r="C3047" i="33"/>
  <c r="C3048" i="33"/>
  <c r="C3049" i="33"/>
  <c r="C3050" i="33"/>
  <c r="C3051" i="33"/>
  <c r="C3052" i="33"/>
  <c r="C3053" i="33"/>
  <c r="C3054" i="33"/>
  <c r="C3055" i="33"/>
  <c r="C3056" i="33"/>
  <c r="C3057" i="33"/>
  <c r="C3058" i="33"/>
  <c r="C3059" i="33"/>
  <c r="C3060" i="33"/>
  <c r="C3061" i="33"/>
  <c r="C3062" i="33"/>
  <c r="C3063" i="33"/>
  <c r="C3064" i="33"/>
  <c r="C3065" i="33"/>
  <c r="C3066" i="33"/>
  <c r="C3067" i="33"/>
  <c r="C3068" i="33"/>
  <c r="C3069" i="33"/>
  <c r="C3070" i="33"/>
  <c r="C3071" i="33"/>
  <c r="C3072" i="33"/>
  <c r="C3073" i="33"/>
  <c r="C3074" i="33"/>
  <c r="C3075" i="33"/>
  <c r="C3076" i="33"/>
  <c r="C3077" i="33"/>
  <c r="C3078" i="33"/>
  <c r="C3079" i="33"/>
  <c r="C3080" i="33"/>
  <c r="C3081" i="33"/>
  <c r="C3082" i="33"/>
  <c r="C3083" i="33"/>
  <c r="C3084" i="33"/>
  <c r="C3085" i="33"/>
  <c r="C3086" i="33"/>
  <c r="C3087" i="33"/>
  <c r="C3088" i="33"/>
  <c r="C3089" i="33"/>
  <c r="C3090" i="33"/>
  <c r="C3091" i="33"/>
  <c r="C3092" i="33"/>
  <c r="C3093" i="33"/>
  <c r="C3094" i="33"/>
  <c r="C3095" i="33"/>
  <c r="C3096" i="33"/>
  <c r="C3097" i="33"/>
  <c r="C3098" i="33"/>
  <c r="C3099" i="33"/>
  <c r="C3100" i="33"/>
  <c r="C3101" i="33"/>
  <c r="C3102" i="33"/>
  <c r="C3103" i="33"/>
  <c r="C3104" i="33"/>
  <c r="C3105" i="33"/>
  <c r="C3106" i="33"/>
  <c r="C3107" i="33"/>
  <c r="C3108" i="33"/>
  <c r="C3109" i="33"/>
  <c r="C3110" i="33"/>
  <c r="C3111" i="33"/>
  <c r="C3112" i="33"/>
  <c r="C3113" i="33"/>
  <c r="C3114" i="33"/>
  <c r="C3115" i="33"/>
  <c r="C3116" i="33"/>
  <c r="C3117" i="33"/>
  <c r="C3118" i="33"/>
  <c r="C3119" i="33"/>
  <c r="C3120" i="33"/>
  <c r="C3121" i="33"/>
  <c r="C3122" i="33"/>
  <c r="C3123" i="33"/>
  <c r="C3124" i="33"/>
  <c r="C3125" i="33"/>
  <c r="C3126" i="33"/>
  <c r="C3127" i="33"/>
  <c r="C3128" i="33"/>
  <c r="C3129" i="33"/>
  <c r="C3130" i="33"/>
  <c r="C3131" i="33"/>
  <c r="C3132" i="33"/>
  <c r="C3133" i="33"/>
  <c r="C3134" i="33"/>
  <c r="C3135" i="33"/>
  <c r="C3136" i="33"/>
  <c r="C3137" i="33"/>
  <c r="C3138" i="33"/>
  <c r="C3139" i="33"/>
  <c r="C3140" i="33"/>
  <c r="C3141" i="33"/>
  <c r="C3142" i="33"/>
  <c r="C3143" i="33"/>
  <c r="C3144" i="33"/>
  <c r="C3145" i="33"/>
  <c r="C3146" i="33"/>
  <c r="C3147" i="33"/>
  <c r="C3148" i="33"/>
  <c r="C3149" i="33"/>
  <c r="C3150" i="33"/>
  <c r="C3151" i="33"/>
  <c r="C3152" i="33"/>
  <c r="C3153" i="33"/>
  <c r="C3154" i="33"/>
  <c r="C3155" i="33"/>
  <c r="C3156" i="33"/>
  <c r="C3157" i="33"/>
  <c r="C3158" i="33"/>
  <c r="C3159" i="33"/>
  <c r="C3160" i="33"/>
  <c r="C3161" i="33"/>
  <c r="C3162" i="33"/>
  <c r="C3163" i="33"/>
  <c r="C3164" i="33"/>
  <c r="C3165" i="33"/>
  <c r="C3166" i="33"/>
  <c r="C3167" i="33"/>
  <c r="C3168" i="33"/>
  <c r="C3169" i="33"/>
  <c r="C3170" i="33"/>
  <c r="C3171" i="33"/>
  <c r="C3172" i="33"/>
  <c r="C3173" i="33"/>
  <c r="C3174" i="33"/>
  <c r="C3175" i="33"/>
  <c r="C3176" i="33"/>
  <c r="C3177" i="33"/>
  <c r="C3178" i="33"/>
  <c r="C3179" i="33"/>
  <c r="C3180" i="33"/>
  <c r="C3181" i="33"/>
  <c r="C3182" i="33"/>
  <c r="C3183" i="33"/>
  <c r="C3184" i="33"/>
  <c r="C3185" i="33"/>
  <c r="C3186" i="33"/>
  <c r="C3187" i="33"/>
  <c r="C3188" i="33"/>
  <c r="C3189" i="33"/>
  <c r="C3190" i="33"/>
  <c r="C3191" i="33"/>
  <c r="C3192" i="33"/>
  <c r="C3193" i="33"/>
  <c r="C3194" i="33"/>
  <c r="C3195" i="33"/>
  <c r="C3196" i="33"/>
  <c r="C3197" i="33"/>
  <c r="C3198" i="33"/>
  <c r="C3199" i="33"/>
  <c r="C3200" i="33"/>
  <c r="C3201" i="33"/>
  <c r="C3202" i="33"/>
  <c r="C3203" i="33"/>
  <c r="C3204" i="33"/>
  <c r="C3205" i="33"/>
  <c r="C3206" i="33"/>
  <c r="C3207" i="33"/>
  <c r="C3208" i="33"/>
  <c r="C3209" i="33"/>
  <c r="C3210" i="33"/>
  <c r="C3211" i="33"/>
  <c r="C3212" i="33"/>
  <c r="C3213" i="33"/>
  <c r="C3214" i="33"/>
  <c r="C3215" i="33"/>
  <c r="C3216" i="33"/>
  <c r="C3217" i="33"/>
  <c r="C3218" i="33"/>
  <c r="C3219" i="33"/>
  <c r="C3220" i="33"/>
  <c r="C3221" i="33"/>
  <c r="C3222" i="33"/>
  <c r="C3223" i="33"/>
  <c r="C3224" i="33"/>
  <c r="C3225" i="33"/>
  <c r="C3226" i="33"/>
  <c r="C3227" i="33"/>
  <c r="C3228" i="33"/>
  <c r="C3229" i="33"/>
  <c r="C3230" i="33"/>
  <c r="C3231" i="33"/>
  <c r="C3232" i="33"/>
  <c r="C3233" i="33"/>
  <c r="C3234" i="33"/>
  <c r="C3235" i="33"/>
  <c r="C3236" i="33"/>
  <c r="C3237" i="33"/>
  <c r="C3238" i="33"/>
  <c r="C3239" i="33"/>
  <c r="C3240" i="33"/>
  <c r="C3241" i="33"/>
  <c r="C3242" i="33"/>
  <c r="C3243" i="33"/>
  <c r="C3244" i="33"/>
  <c r="C3245" i="33"/>
  <c r="C3246" i="33"/>
  <c r="C3247" i="33"/>
  <c r="C3248" i="33"/>
  <c r="C3249" i="33"/>
  <c r="C3250" i="33"/>
  <c r="C3251" i="33"/>
  <c r="C3252" i="33"/>
  <c r="C3253" i="33"/>
  <c r="C3254" i="33"/>
  <c r="C3255" i="33"/>
  <c r="C3256" i="33"/>
  <c r="C3257" i="33"/>
  <c r="C3258" i="33"/>
  <c r="C3259" i="33"/>
  <c r="C3260" i="33"/>
  <c r="C3261" i="33"/>
  <c r="C3262" i="33"/>
  <c r="C3263" i="33"/>
  <c r="C3264" i="33"/>
  <c r="C3265" i="33"/>
  <c r="C3266" i="33"/>
  <c r="C3267" i="33"/>
  <c r="C3268" i="33"/>
  <c r="C3269" i="33"/>
  <c r="C3270" i="33"/>
  <c r="C3271" i="33"/>
  <c r="C3272" i="33"/>
  <c r="C3273" i="33"/>
  <c r="C3274" i="33"/>
  <c r="C3275" i="33"/>
  <c r="C3276" i="33"/>
  <c r="C3277" i="33"/>
  <c r="C3278" i="33"/>
  <c r="C3279" i="33"/>
  <c r="C3280" i="33"/>
  <c r="C3281" i="33"/>
  <c r="C3282" i="33"/>
  <c r="C3283" i="33"/>
  <c r="C3284" i="33"/>
  <c r="C3285" i="33"/>
  <c r="C3286" i="33"/>
  <c r="C3287" i="33"/>
  <c r="C3288" i="33"/>
  <c r="C3289" i="33"/>
  <c r="C3290" i="33"/>
  <c r="C3291" i="33"/>
  <c r="C3292" i="33"/>
  <c r="C3293" i="33"/>
  <c r="C3294" i="33"/>
  <c r="C3295" i="33"/>
  <c r="C3296" i="33"/>
  <c r="C3297" i="33"/>
  <c r="C3298" i="33"/>
  <c r="C3299" i="33"/>
  <c r="C3300" i="33"/>
  <c r="C3301" i="33"/>
  <c r="C3302" i="33"/>
  <c r="C3303" i="33"/>
  <c r="C3304" i="33"/>
  <c r="C3305" i="33"/>
  <c r="C3306" i="33"/>
  <c r="C3307" i="33"/>
  <c r="C3308" i="33"/>
  <c r="C3309" i="33"/>
  <c r="C3310" i="33"/>
  <c r="C3311" i="33"/>
  <c r="C3312" i="33"/>
  <c r="C3313" i="33"/>
  <c r="C3314" i="33"/>
  <c r="C3315" i="33"/>
  <c r="C3316" i="33"/>
  <c r="C3317" i="33"/>
  <c r="C3318" i="33"/>
  <c r="C3319" i="33"/>
  <c r="C3320" i="33"/>
  <c r="C3321" i="33"/>
  <c r="C3322" i="33"/>
  <c r="C3323" i="33"/>
  <c r="C3324" i="33"/>
  <c r="C3325" i="33"/>
  <c r="C3326" i="33"/>
  <c r="C3327" i="33"/>
  <c r="C3328" i="33"/>
  <c r="C3329" i="33"/>
  <c r="C3330" i="33"/>
  <c r="C3331" i="33"/>
  <c r="C3332" i="33"/>
  <c r="C3333" i="33"/>
  <c r="C3334" i="33"/>
  <c r="C3335" i="33"/>
  <c r="C3336" i="33"/>
  <c r="C3337" i="33"/>
  <c r="C3338" i="33"/>
  <c r="C3339" i="33"/>
  <c r="C3340" i="33"/>
  <c r="C3341" i="33"/>
  <c r="C3342" i="33"/>
  <c r="C3343" i="33"/>
  <c r="C3344" i="33"/>
  <c r="C3345" i="33"/>
  <c r="C3346" i="33"/>
  <c r="C3347" i="33"/>
  <c r="C3348" i="33"/>
  <c r="C3349" i="33"/>
  <c r="C3350" i="33"/>
  <c r="C3351" i="33"/>
  <c r="C3352" i="33"/>
  <c r="C3353" i="33"/>
  <c r="C3354" i="33"/>
  <c r="C3355" i="33"/>
  <c r="C3356" i="33"/>
  <c r="C3357" i="33"/>
  <c r="C3358" i="33"/>
  <c r="C3359" i="33"/>
  <c r="C3360" i="33"/>
  <c r="C3361" i="33"/>
  <c r="C3362" i="33"/>
  <c r="C3363" i="33"/>
  <c r="C3364" i="33"/>
  <c r="C3365" i="33"/>
  <c r="C3366" i="33"/>
  <c r="C3367" i="33"/>
  <c r="C3368" i="33"/>
  <c r="C3369" i="33"/>
  <c r="C3370" i="33"/>
  <c r="C3371" i="33"/>
  <c r="C3372" i="33"/>
  <c r="C3373" i="33"/>
  <c r="C3374" i="33"/>
  <c r="C3375" i="33"/>
  <c r="C3376" i="33"/>
  <c r="C3377" i="33"/>
  <c r="C3378" i="33"/>
  <c r="C3379" i="33"/>
  <c r="C3380" i="33"/>
  <c r="C3381" i="33"/>
  <c r="C3382" i="33"/>
  <c r="C3383" i="33"/>
  <c r="C3384" i="33"/>
  <c r="C3385" i="33"/>
  <c r="C3386" i="33"/>
  <c r="C3387" i="33"/>
  <c r="C3388" i="33"/>
  <c r="C3389" i="33"/>
  <c r="C3390" i="33"/>
  <c r="C3391" i="33"/>
  <c r="C3392" i="33"/>
  <c r="C3393" i="33"/>
  <c r="C3394" i="33"/>
  <c r="C3395" i="33"/>
  <c r="C3396" i="33"/>
  <c r="C3397" i="33"/>
  <c r="C3398" i="33"/>
  <c r="C3399" i="33"/>
  <c r="C3400" i="33"/>
  <c r="C3401" i="33"/>
  <c r="C3402" i="33"/>
  <c r="C3403" i="33"/>
  <c r="C3404" i="33"/>
  <c r="C3405" i="33"/>
  <c r="C3406" i="33"/>
  <c r="C3407" i="33"/>
  <c r="C3408" i="33"/>
  <c r="C3409" i="33"/>
  <c r="C3410" i="33"/>
  <c r="C3411" i="33"/>
  <c r="C3412" i="33"/>
  <c r="C3413" i="33"/>
  <c r="C3414" i="33"/>
  <c r="C3415" i="33"/>
  <c r="C3416" i="33"/>
  <c r="C3417" i="33"/>
  <c r="C3418" i="33"/>
  <c r="C3419" i="33"/>
  <c r="C3420" i="33"/>
  <c r="C3421" i="33"/>
  <c r="C3422" i="33"/>
  <c r="C3423" i="33"/>
  <c r="C3424" i="33"/>
  <c r="C3425" i="33"/>
  <c r="C3426" i="33"/>
  <c r="C3427" i="33"/>
  <c r="C3428" i="33"/>
  <c r="C3429" i="33"/>
  <c r="C3430" i="33"/>
  <c r="C3431" i="33"/>
  <c r="C3432" i="33"/>
  <c r="C3433" i="33"/>
  <c r="C3434" i="33"/>
  <c r="C3435" i="33"/>
  <c r="C3436" i="33"/>
  <c r="C3437" i="33"/>
  <c r="C3438" i="33"/>
  <c r="C3439" i="33"/>
  <c r="C3440" i="33"/>
  <c r="C3441" i="33"/>
  <c r="C3442" i="33"/>
  <c r="C3443" i="33"/>
  <c r="C3444" i="33"/>
  <c r="C3445" i="33"/>
  <c r="C3446" i="33"/>
  <c r="C3447" i="33"/>
  <c r="C3448" i="33"/>
  <c r="C3449" i="33"/>
  <c r="C3450" i="33"/>
  <c r="C3451" i="33"/>
  <c r="C3452" i="33"/>
  <c r="C3453" i="33"/>
  <c r="C3454" i="33"/>
  <c r="C3455" i="33"/>
  <c r="C3456" i="33"/>
  <c r="C3457" i="33"/>
  <c r="C3458" i="33"/>
  <c r="C3459" i="33"/>
  <c r="C3460" i="33"/>
  <c r="C3461" i="33"/>
  <c r="C3462" i="33"/>
  <c r="C3463" i="33"/>
  <c r="C3464" i="33"/>
  <c r="C3465" i="33"/>
  <c r="C3466" i="33"/>
  <c r="C3467" i="33"/>
  <c r="C3468" i="33"/>
  <c r="C3469" i="33"/>
  <c r="C3470" i="33"/>
  <c r="C3471" i="33"/>
  <c r="C3472" i="33"/>
  <c r="C3473" i="33"/>
  <c r="C3474" i="33"/>
  <c r="C3475" i="33"/>
  <c r="C3476" i="33"/>
  <c r="C3477" i="33"/>
  <c r="C3478" i="33"/>
  <c r="C3479" i="33"/>
  <c r="C3480" i="33"/>
  <c r="C3481" i="33"/>
  <c r="C3482" i="33"/>
  <c r="C3483" i="33"/>
  <c r="C3484" i="33"/>
  <c r="C3485" i="33"/>
  <c r="C3486" i="33"/>
  <c r="C3487" i="33"/>
  <c r="C3488" i="33"/>
  <c r="C3489" i="33"/>
  <c r="C3490" i="33"/>
  <c r="C3491" i="33"/>
  <c r="C3492" i="33"/>
  <c r="C3493" i="33"/>
  <c r="C3494" i="33"/>
  <c r="C3495" i="33"/>
  <c r="C3496" i="33"/>
  <c r="C3497" i="33"/>
  <c r="C3498" i="33"/>
  <c r="C3499" i="33"/>
  <c r="C3500" i="33"/>
  <c r="C3501" i="33"/>
  <c r="C3502" i="33"/>
  <c r="C3503" i="33"/>
  <c r="C3504" i="33"/>
  <c r="C3505" i="33"/>
  <c r="C3506" i="33"/>
  <c r="C3507" i="33"/>
  <c r="C3508" i="33"/>
  <c r="C3509" i="33"/>
  <c r="C3510" i="33"/>
  <c r="C3511" i="33"/>
  <c r="C3512" i="33"/>
  <c r="C3513" i="33"/>
  <c r="C3514" i="33"/>
  <c r="C3515" i="33"/>
  <c r="C3516" i="33"/>
  <c r="C3517" i="33"/>
  <c r="C3518" i="33"/>
  <c r="C3519" i="33"/>
  <c r="C3520" i="33"/>
  <c r="C3521" i="33"/>
  <c r="C3522" i="33"/>
  <c r="C3523" i="33"/>
  <c r="C3524" i="33"/>
  <c r="C3525" i="33"/>
  <c r="C3526" i="33"/>
  <c r="C3527" i="33"/>
  <c r="C3528" i="33"/>
  <c r="C3529" i="33"/>
  <c r="C3530" i="33"/>
  <c r="C3531" i="33"/>
  <c r="C3532" i="33"/>
  <c r="C3533" i="33"/>
  <c r="C3534" i="33"/>
  <c r="C3535" i="33"/>
  <c r="C3536" i="33"/>
  <c r="C3537" i="33"/>
  <c r="C3538" i="33"/>
  <c r="C3539" i="33"/>
  <c r="C3540" i="33"/>
  <c r="C3541" i="33"/>
  <c r="C3542" i="33"/>
  <c r="C3543" i="33"/>
  <c r="C3544" i="33"/>
  <c r="C3545" i="33"/>
  <c r="C3546" i="33"/>
  <c r="C3547" i="33"/>
  <c r="C3548" i="33"/>
  <c r="C3549" i="33"/>
  <c r="C3550" i="33"/>
  <c r="C3551" i="33"/>
  <c r="C3552" i="33"/>
  <c r="C3553" i="33"/>
  <c r="C3554" i="33"/>
  <c r="C3555" i="33"/>
  <c r="C3556" i="33"/>
  <c r="C3557" i="33"/>
  <c r="C3558" i="33"/>
  <c r="C3559" i="33"/>
  <c r="C3560" i="33"/>
  <c r="C3561" i="33"/>
  <c r="C3562" i="33"/>
  <c r="C3563" i="33"/>
  <c r="C3564" i="33"/>
  <c r="C3565" i="33"/>
  <c r="C3566" i="33"/>
  <c r="C3567" i="33"/>
  <c r="C3568" i="33"/>
  <c r="C3569" i="33"/>
  <c r="C3570" i="33"/>
  <c r="C3571" i="33"/>
  <c r="C3572" i="33"/>
  <c r="C3573" i="33"/>
  <c r="C3574" i="33"/>
  <c r="C3575" i="33"/>
  <c r="C3576" i="33"/>
  <c r="C3577" i="33"/>
  <c r="C3578" i="33"/>
  <c r="C3579" i="33"/>
  <c r="C3580" i="33"/>
  <c r="C3581" i="33"/>
  <c r="C3582" i="33"/>
  <c r="C3583" i="33"/>
  <c r="C3584" i="33"/>
  <c r="C3585" i="33"/>
  <c r="C3586" i="33"/>
  <c r="C3587" i="33"/>
  <c r="C3588" i="33"/>
  <c r="C3589" i="33"/>
  <c r="C3590" i="33"/>
  <c r="C3591" i="33"/>
  <c r="C3592" i="33"/>
  <c r="C3593" i="33"/>
  <c r="C3594" i="33"/>
  <c r="C3595" i="33"/>
  <c r="C3596" i="33"/>
  <c r="C3597" i="33"/>
  <c r="C3598" i="33"/>
  <c r="C3599" i="33"/>
  <c r="C3600" i="33"/>
  <c r="C3601" i="33"/>
  <c r="C3602" i="33"/>
  <c r="C3603" i="33"/>
  <c r="C3604" i="33"/>
  <c r="C3605" i="33"/>
  <c r="C3606" i="33"/>
  <c r="C3607" i="33"/>
  <c r="C3608" i="33"/>
  <c r="C3609" i="33"/>
  <c r="C3610" i="33"/>
  <c r="C3611" i="33"/>
  <c r="C3612" i="33"/>
  <c r="C3613" i="33"/>
  <c r="C3614" i="33"/>
  <c r="C3615" i="33"/>
  <c r="C3616" i="33"/>
  <c r="C3617" i="33"/>
  <c r="C3618" i="33"/>
  <c r="C3619" i="33"/>
  <c r="C3620" i="33"/>
  <c r="C3621" i="33"/>
  <c r="C3622" i="33"/>
  <c r="C3623" i="33"/>
  <c r="C3624" i="33"/>
  <c r="C3625" i="33"/>
  <c r="C3626" i="33"/>
  <c r="C3627" i="33"/>
  <c r="C3628" i="33"/>
  <c r="C3629" i="33"/>
  <c r="C3630" i="33"/>
  <c r="C3631" i="33"/>
  <c r="C3632" i="33"/>
  <c r="C3633" i="33"/>
  <c r="C3634" i="33"/>
  <c r="C3635" i="33"/>
  <c r="C3636" i="33"/>
  <c r="C3637" i="33"/>
  <c r="C3638" i="33"/>
  <c r="C3639" i="33"/>
  <c r="C3640" i="33"/>
  <c r="C3641" i="33"/>
  <c r="C3642" i="33"/>
  <c r="C3643" i="33"/>
  <c r="C3644" i="33"/>
  <c r="C3645" i="33"/>
  <c r="C3646" i="33"/>
  <c r="C3647" i="33"/>
  <c r="C3648" i="33"/>
  <c r="C3649" i="33"/>
  <c r="C3650" i="33"/>
  <c r="C3651" i="33"/>
  <c r="C3652" i="33"/>
  <c r="C3653" i="33"/>
  <c r="C3654" i="33"/>
  <c r="C3655" i="33"/>
  <c r="C3656" i="33"/>
  <c r="C3657" i="33"/>
  <c r="C3658" i="33"/>
  <c r="C3659" i="33"/>
  <c r="C3660" i="33"/>
  <c r="C3661" i="33"/>
  <c r="C3662" i="33"/>
  <c r="C3663" i="33"/>
  <c r="C3664" i="33"/>
  <c r="C3665" i="33"/>
  <c r="C3666" i="33"/>
  <c r="C3667" i="33"/>
  <c r="C3668" i="33"/>
  <c r="C3669" i="33"/>
  <c r="C3670" i="33"/>
  <c r="C3671" i="33"/>
  <c r="C3672" i="33"/>
  <c r="C3673" i="33"/>
  <c r="C3674" i="33"/>
  <c r="C3675" i="33"/>
  <c r="C3676" i="33"/>
  <c r="C3677" i="33"/>
  <c r="C3678" i="33"/>
  <c r="C3679" i="33"/>
  <c r="C3680" i="33"/>
  <c r="C3681" i="33"/>
  <c r="C3682" i="33"/>
  <c r="C3683" i="33"/>
  <c r="C3684" i="33"/>
  <c r="C3685" i="33"/>
  <c r="C3686" i="33"/>
  <c r="C3687" i="33"/>
  <c r="C3688" i="33"/>
  <c r="C3689" i="33"/>
  <c r="C3690" i="33"/>
  <c r="C3691" i="33"/>
  <c r="C3692" i="33"/>
  <c r="C3693" i="33"/>
  <c r="C3694" i="33"/>
  <c r="C3695" i="33"/>
  <c r="C3696" i="33"/>
  <c r="C3697" i="33"/>
  <c r="C3698" i="33"/>
  <c r="C3699" i="33"/>
  <c r="C3700" i="33"/>
  <c r="C3701" i="33"/>
  <c r="C3702" i="33"/>
  <c r="C3703" i="33"/>
  <c r="C3704" i="33"/>
  <c r="C3705" i="33"/>
  <c r="C3706" i="33"/>
  <c r="C3707" i="33"/>
  <c r="C3708" i="33"/>
  <c r="C3709" i="33"/>
  <c r="C3710" i="33"/>
  <c r="C3711" i="33"/>
  <c r="C3712" i="33"/>
  <c r="C3713" i="33"/>
  <c r="C3714" i="33"/>
  <c r="C3715" i="33"/>
  <c r="C3716" i="33"/>
  <c r="C3717" i="33"/>
  <c r="C3718" i="33"/>
  <c r="C3719" i="33"/>
  <c r="C3720" i="33"/>
  <c r="C3721" i="33"/>
  <c r="C3722" i="33"/>
  <c r="C3723" i="33"/>
  <c r="C3724" i="33"/>
  <c r="C3725" i="33"/>
  <c r="C3726" i="33"/>
  <c r="C3727" i="33"/>
  <c r="C3728" i="33"/>
  <c r="C3729" i="33"/>
  <c r="C3730" i="33"/>
  <c r="C3731" i="33"/>
  <c r="C3732" i="33"/>
  <c r="C3733" i="33"/>
  <c r="C3734" i="33"/>
  <c r="C3735" i="33"/>
  <c r="C3736" i="33"/>
  <c r="C3737" i="33"/>
  <c r="C3738" i="33"/>
  <c r="C3739" i="33"/>
  <c r="C3740" i="33"/>
  <c r="C3741" i="33"/>
  <c r="C3742" i="33"/>
  <c r="C3743" i="33"/>
  <c r="C3744" i="33"/>
  <c r="C3745" i="33"/>
  <c r="C3746" i="33"/>
  <c r="C3747" i="33"/>
  <c r="C3748" i="33"/>
  <c r="C3749" i="33"/>
  <c r="C3750" i="33"/>
  <c r="C3751" i="33"/>
  <c r="C3752" i="33"/>
  <c r="C3753" i="33"/>
  <c r="C3754" i="33"/>
  <c r="C3755" i="33"/>
  <c r="C3756" i="33"/>
  <c r="C3757" i="33"/>
  <c r="C3758" i="33"/>
  <c r="C3759" i="33"/>
  <c r="C3760" i="33"/>
  <c r="C3761" i="33"/>
  <c r="C3762" i="33"/>
  <c r="C3763" i="33"/>
  <c r="C3764" i="33"/>
  <c r="C3765" i="33"/>
  <c r="C3766" i="33"/>
  <c r="C3767" i="33"/>
  <c r="C3768" i="33"/>
  <c r="C3769" i="33"/>
  <c r="C3770" i="33"/>
  <c r="C3771" i="33"/>
  <c r="C3772" i="33"/>
  <c r="C3773" i="33"/>
  <c r="C3774" i="33"/>
  <c r="C3775" i="33"/>
  <c r="C3776" i="33"/>
  <c r="C3777" i="33"/>
  <c r="C3778" i="33"/>
  <c r="C3779" i="33"/>
  <c r="C3780" i="33"/>
  <c r="C3781" i="33"/>
  <c r="C3782" i="33"/>
  <c r="C3783" i="33"/>
  <c r="C3784" i="33"/>
  <c r="C3785" i="33"/>
  <c r="C3786" i="33"/>
  <c r="C3787" i="33"/>
  <c r="C3788" i="33"/>
  <c r="C3789" i="33"/>
  <c r="C3790" i="33"/>
  <c r="C3791" i="33"/>
  <c r="C3792" i="33"/>
  <c r="C3793" i="33"/>
  <c r="C3794" i="33"/>
  <c r="C3795" i="33"/>
  <c r="C3796" i="33"/>
  <c r="C3797" i="33"/>
  <c r="C3798" i="33"/>
  <c r="C3799" i="33"/>
  <c r="C3800" i="33"/>
  <c r="C3801" i="33"/>
  <c r="C3802" i="33"/>
  <c r="C3803" i="33"/>
  <c r="C3804" i="33"/>
  <c r="C3805" i="33"/>
  <c r="C3806" i="33"/>
  <c r="C3807" i="33"/>
  <c r="C3808" i="33"/>
  <c r="C3809" i="33"/>
  <c r="C3810" i="33"/>
  <c r="C3811" i="33"/>
  <c r="C3812" i="33"/>
  <c r="C3813" i="33"/>
  <c r="C3814" i="33"/>
  <c r="C3815" i="33"/>
  <c r="C3816" i="33"/>
  <c r="C3817" i="33"/>
  <c r="C3818" i="33"/>
  <c r="C3819" i="33"/>
  <c r="C3820" i="33"/>
  <c r="C3821" i="33"/>
  <c r="C3822" i="33"/>
  <c r="C3823" i="33"/>
  <c r="C3824" i="33"/>
  <c r="C3825" i="33"/>
  <c r="C3826" i="33"/>
  <c r="C3827" i="33"/>
  <c r="C3828" i="33"/>
  <c r="C3829" i="33"/>
  <c r="C3830" i="33"/>
  <c r="C3831" i="33"/>
  <c r="C3832" i="33"/>
  <c r="C3833" i="33"/>
  <c r="C3834" i="33"/>
  <c r="C3835" i="33"/>
  <c r="C3836" i="33"/>
  <c r="C3837" i="33"/>
  <c r="C3838" i="33"/>
  <c r="C3839" i="33"/>
  <c r="C3840" i="33"/>
  <c r="C3841" i="33"/>
  <c r="C3842" i="33"/>
  <c r="C3843" i="33"/>
  <c r="C3844" i="33"/>
  <c r="C3845" i="33"/>
  <c r="C3846" i="33"/>
  <c r="C3847" i="33"/>
  <c r="C3848" i="33"/>
  <c r="C3849" i="33"/>
  <c r="C3850" i="33"/>
  <c r="C3851" i="33"/>
  <c r="C3852" i="33"/>
  <c r="C3853" i="33"/>
  <c r="C3854" i="33"/>
  <c r="C3855" i="33"/>
  <c r="C3856" i="33"/>
  <c r="C3857" i="33"/>
  <c r="C3858" i="33"/>
  <c r="C3859" i="33"/>
  <c r="C3860" i="33"/>
  <c r="C3861" i="33"/>
  <c r="C3862" i="33"/>
  <c r="C3863" i="33"/>
  <c r="C3864" i="33"/>
  <c r="C3865" i="33"/>
  <c r="C3866" i="33"/>
  <c r="C3867" i="33"/>
  <c r="C3868" i="33"/>
  <c r="C3869" i="33"/>
  <c r="C3870" i="33"/>
  <c r="C3871" i="33"/>
  <c r="C3872" i="33"/>
  <c r="C3873" i="33"/>
  <c r="C3874" i="33"/>
  <c r="C3875" i="33"/>
  <c r="C3876" i="33"/>
  <c r="C3877" i="33"/>
  <c r="C3878" i="33"/>
  <c r="C3879" i="33"/>
  <c r="C3880" i="33"/>
  <c r="C3881" i="33"/>
  <c r="C3882" i="33"/>
  <c r="C3883" i="33"/>
  <c r="C3884" i="33"/>
  <c r="C3885" i="33"/>
  <c r="C3886" i="33"/>
  <c r="C3887" i="33"/>
  <c r="C3888" i="33"/>
  <c r="C3889" i="33"/>
  <c r="C3890" i="33"/>
  <c r="C3891" i="33"/>
  <c r="C3892" i="33"/>
  <c r="C3893" i="33"/>
  <c r="C3894" i="33"/>
  <c r="C3895" i="33"/>
  <c r="C3896" i="33"/>
  <c r="C3897" i="33"/>
  <c r="C3898" i="33"/>
  <c r="C3899" i="33"/>
  <c r="C3900" i="33"/>
  <c r="C3901" i="33"/>
  <c r="C3902" i="33"/>
  <c r="C3903" i="33"/>
  <c r="C3904" i="33"/>
  <c r="C3905" i="33"/>
  <c r="C3906" i="33"/>
  <c r="C3907" i="33"/>
  <c r="C3908" i="33"/>
  <c r="C3909" i="33"/>
  <c r="C3910" i="33"/>
  <c r="C3911" i="33"/>
  <c r="C3912" i="33"/>
  <c r="C3913" i="33"/>
  <c r="C3914" i="33"/>
  <c r="C3915" i="33"/>
  <c r="C3916" i="33"/>
  <c r="C3917" i="33"/>
  <c r="C3918" i="33"/>
  <c r="C3919" i="33"/>
  <c r="C3920" i="33"/>
  <c r="C3921" i="33"/>
  <c r="C3922" i="33"/>
  <c r="C3923" i="33"/>
  <c r="C3924" i="33"/>
  <c r="C3925" i="33"/>
  <c r="C3926" i="33"/>
  <c r="C3927" i="33"/>
  <c r="C3928" i="33"/>
  <c r="C3929" i="33"/>
  <c r="C3930" i="33"/>
  <c r="C3931" i="33"/>
  <c r="C3932" i="33"/>
  <c r="C3933" i="33"/>
  <c r="C3934" i="33"/>
  <c r="C3935" i="33"/>
  <c r="C3936" i="33"/>
  <c r="C3937" i="33"/>
  <c r="C3938" i="33"/>
  <c r="C3939" i="33"/>
  <c r="C3940" i="33"/>
  <c r="C3941" i="33"/>
  <c r="C3942" i="33"/>
  <c r="C3943" i="33"/>
  <c r="C3944" i="33"/>
  <c r="C3945" i="33"/>
  <c r="C3946" i="33"/>
  <c r="C3947" i="33"/>
  <c r="C3948" i="33"/>
  <c r="C3949" i="33"/>
  <c r="C3950" i="33"/>
  <c r="C3951" i="33"/>
  <c r="C3952" i="33"/>
  <c r="C3953" i="33"/>
  <c r="C3954" i="33"/>
  <c r="C3955" i="33"/>
  <c r="C3956" i="33"/>
  <c r="C3957" i="33"/>
  <c r="C3958" i="33"/>
  <c r="C3959" i="33"/>
  <c r="C3960" i="33"/>
  <c r="C3961" i="33"/>
  <c r="C3962" i="33"/>
  <c r="C3963" i="33"/>
  <c r="C3964" i="33"/>
  <c r="C3965" i="33"/>
  <c r="C3966" i="33"/>
  <c r="C3967" i="33"/>
  <c r="C3968" i="33"/>
  <c r="C3969" i="33"/>
  <c r="C3970" i="33"/>
  <c r="C3971" i="33"/>
  <c r="C3972" i="33"/>
  <c r="C3973" i="33"/>
  <c r="C3974" i="33"/>
  <c r="C3975" i="33"/>
  <c r="C3976" i="33"/>
  <c r="C3977" i="33"/>
  <c r="C3978" i="33"/>
  <c r="C3979" i="33"/>
  <c r="C3980" i="33"/>
  <c r="C3981" i="33"/>
  <c r="C3982" i="33"/>
  <c r="C3983" i="33"/>
  <c r="C3984" i="33"/>
  <c r="C3985" i="33"/>
  <c r="C3986" i="33"/>
  <c r="C3987" i="33"/>
  <c r="C3988" i="33"/>
  <c r="C3989" i="33"/>
  <c r="C3990" i="33"/>
  <c r="C3991" i="33"/>
  <c r="C3992" i="33"/>
  <c r="C3993" i="33"/>
  <c r="C3994" i="33"/>
  <c r="C3995" i="33"/>
  <c r="C3996" i="33"/>
  <c r="C3997" i="33"/>
  <c r="C3998" i="33"/>
  <c r="C3999" i="33"/>
  <c r="C4000" i="33"/>
  <c r="C4001" i="33"/>
  <c r="C4002" i="33"/>
  <c r="C4003" i="33"/>
  <c r="C4004" i="33"/>
  <c r="C4005" i="33"/>
  <c r="C4006" i="33"/>
  <c r="C4007" i="33"/>
  <c r="C4008" i="33"/>
  <c r="C4009" i="33"/>
  <c r="C4010" i="33"/>
  <c r="C4011" i="33"/>
  <c r="C4012" i="33"/>
  <c r="C4013" i="33"/>
  <c r="C4014" i="33"/>
  <c r="C4015" i="33"/>
  <c r="C4016" i="33"/>
  <c r="C4017" i="33"/>
  <c r="C4018" i="33"/>
  <c r="C4019" i="33"/>
  <c r="C4020" i="33"/>
  <c r="C4021" i="33"/>
  <c r="C4022" i="33"/>
  <c r="C4023" i="33"/>
  <c r="C4024" i="33"/>
  <c r="C4025" i="33"/>
  <c r="C4026" i="33"/>
  <c r="C4027" i="33"/>
  <c r="C4028" i="33"/>
  <c r="C4029" i="33"/>
  <c r="C4030" i="33"/>
  <c r="C4031" i="33"/>
  <c r="C4032" i="33"/>
  <c r="C4033" i="33"/>
  <c r="C4034" i="33"/>
  <c r="C4035" i="33"/>
  <c r="C4036" i="33"/>
  <c r="C4037" i="33"/>
  <c r="C4038" i="33"/>
  <c r="C4039" i="33"/>
  <c r="C4040" i="33"/>
  <c r="C4041" i="33"/>
  <c r="C4042" i="33"/>
  <c r="C4043" i="33"/>
  <c r="C4044" i="33"/>
  <c r="C4045" i="33"/>
  <c r="C4046" i="33"/>
  <c r="C4047" i="33"/>
  <c r="C4048" i="33"/>
  <c r="C4049" i="33"/>
  <c r="C4050" i="33"/>
  <c r="C4051" i="33"/>
  <c r="C4052" i="33"/>
  <c r="C4053" i="33"/>
  <c r="C4054" i="33"/>
  <c r="C4055" i="33"/>
  <c r="C4056" i="33"/>
  <c r="C4057" i="33"/>
  <c r="C4058" i="33"/>
  <c r="C4059" i="33"/>
  <c r="C4060" i="33"/>
  <c r="C4061" i="33"/>
  <c r="C4062" i="33"/>
  <c r="C4063" i="33"/>
  <c r="C4064" i="33"/>
  <c r="C4065" i="33"/>
  <c r="C4066" i="33"/>
  <c r="C4067" i="33"/>
  <c r="C4068" i="33"/>
  <c r="C4069" i="33"/>
  <c r="C4070" i="33"/>
  <c r="C4071" i="33"/>
  <c r="C4072" i="33"/>
  <c r="C4073" i="33"/>
  <c r="C4074" i="33"/>
  <c r="C4075" i="33"/>
  <c r="C4076" i="33"/>
  <c r="C4077" i="33"/>
  <c r="C4078" i="33"/>
  <c r="C4079" i="33"/>
  <c r="C4080" i="33"/>
  <c r="C4081" i="33"/>
  <c r="C4082" i="33"/>
  <c r="C4083" i="33"/>
  <c r="C4084" i="33"/>
  <c r="C4085" i="33"/>
  <c r="C4086" i="33"/>
  <c r="C4087" i="33"/>
  <c r="C4088" i="33"/>
  <c r="C4089" i="33"/>
  <c r="C4090" i="33"/>
  <c r="C4091" i="33"/>
  <c r="C4092" i="33"/>
  <c r="C4093" i="33"/>
  <c r="C4094" i="33"/>
  <c r="C4095" i="33"/>
  <c r="C4096" i="33"/>
  <c r="C4097" i="33"/>
  <c r="C4098" i="33"/>
  <c r="C4099" i="33"/>
  <c r="C4100" i="33"/>
  <c r="C4101" i="33"/>
  <c r="C4102" i="33"/>
  <c r="C4103" i="33"/>
  <c r="C4104" i="33"/>
  <c r="C4105" i="33"/>
  <c r="C4106" i="33"/>
  <c r="C4107" i="33"/>
  <c r="C4108" i="33"/>
  <c r="C4109" i="33"/>
  <c r="C4110" i="33"/>
  <c r="C4111" i="33"/>
  <c r="C4112" i="33"/>
  <c r="C4113" i="33"/>
  <c r="C4114" i="33"/>
  <c r="C4115" i="33"/>
  <c r="C4116" i="33"/>
  <c r="C4117" i="33"/>
  <c r="C4118" i="33"/>
  <c r="C4119" i="33"/>
  <c r="C4120" i="33"/>
  <c r="C4121" i="33"/>
  <c r="C4122" i="33"/>
  <c r="C4123" i="33"/>
  <c r="C4124" i="33"/>
  <c r="C4125" i="33"/>
  <c r="C4126" i="33"/>
  <c r="C4127" i="33"/>
  <c r="C4128" i="33"/>
  <c r="C4129" i="33"/>
  <c r="C4130" i="33"/>
  <c r="C4131" i="33"/>
  <c r="C4132" i="33"/>
  <c r="C4133" i="33"/>
  <c r="C4134" i="33"/>
  <c r="C4135" i="33"/>
  <c r="C4136" i="33"/>
  <c r="C4137" i="33"/>
  <c r="C4138" i="33"/>
  <c r="C4139" i="33"/>
  <c r="C4140" i="33"/>
  <c r="C4141" i="33"/>
  <c r="C4142" i="33"/>
  <c r="C4143" i="33"/>
  <c r="C4144" i="33"/>
  <c r="C4145" i="33"/>
  <c r="C4146" i="33"/>
  <c r="C4147" i="33"/>
  <c r="C4148" i="33"/>
  <c r="C4149" i="33"/>
  <c r="C4150" i="33"/>
  <c r="C4151" i="33"/>
  <c r="C4152" i="33"/>
  <c r="C4153" i="33"/>
  <c r="C4154" i="33"/>
  <c r="C4155" i="33"/>
  <c r="C4156" i="33"/>
  <c r="C4157" i="33"/>
  <c r="C4158" i="33"/>
  <c r="C4159" i="33"/>
  <c r="C4160" i="33"/>
  <c r="C4161" i="33"/>
  <c r="C4162" i="33"/>
  <c r="C4163" i="33"/>
  <c r="C4164" i="33"/>
  <c r="C4165" i="33"/>
  <c r="C4166" i="33"/>
  <c r="C4167" i="33"/>
  <c r="C4168" i="33"/>
  <c r="C4169" i="33"/>
  <c r="C4170" i="33"/>
  <c r="C4171" i="33"/>
  <c r="C4172" i="33"/>
  <c r="C4173" i="33"/>
  <c r="C4174" i="33"/>
  <c r="C4175" i="33"/>
  <c r="C4176" i="33"/>
  <c r="C4177" i="33"/>
  <c r="C4178" i="33"/>
  <c r="C4179" i="33"/>
  <c r="C4180" i="33"/>
  <c r="C4181" i="33"/>
  <c r="C4182" i="33"/>
  <c r="C4183" i="33"/>
  <c r="C4184" i="33"/>
  <c r="C4185" i="33"/>
  <c r="C4186" i="33"/>
  <c r="C4187" i="33"/>
  <c r="C4188" i="33"/>
  <c r="C4189" i="33"/>
  <c r="C4190" i="33"/>
  <c r="C4191" i="33"/>
  <c r="C4192" i="33"/>
  <c r="C4193" i="33"/>
  <c r="C4194" i="33"/>
  <c r="C4195" i="33"/>
  <c r="C4196" i="33"/>
  <c r="C4197" i="33"/>
  <c r="C4198" i="33"/>
  <c r="C4199" i="33"/>
  <c r="C4200" i="33"/>
  <c r="C4201" i="33"/>
  <c r="C4202" i="33"/>
  <c r="C4203" i="33"/>
  <c r="C4204" i="33"/>
  <c r="C4205" i="33"/>
  <c r="C4206" i="33"/>
  <c r="C4207" i="33"/>
  <c r="C4208" i="33"/>
  <c r="C4209" i="33"/>
  <c r="C4210" i="33"/>
  <c r="C4211" i="33"/>
  <c r="C4212" i="33"/>
  <c r="C4213" i="33"/>
  <c r="C4214" i="33"/>
  <c r="C4215" i="33"/>
  <c r="C4216" i="33"/>
  <c r="C4217" i="33"/>
  <c r="C4218" i="33"/>
  <c r="C4219" i="33"/>
  <c r="C4220" i="33"/>
  <c r="C4221" i="33"/>
  <c r="C4222" i="33"/>
  <c r="C4223" i="33"/>
  <c r="C4224" i="33"/>
  <c r="C4225" i="33"/>
  <c r="C4226" i="33"/>
  <c r="C4227" i="33"/>
  <c r="C4228" i="33"/>
  <c r="C4229" i="33"/>
  <c r="C4230" i="33"/>
  <c r="C4231" i="33"/>
  <c r="C4232" i="33"/>
  <c r="C4233" i="33"/>
  <c r="C4234" i="33"/>
  <c r="C4235" i="33"/>
  <c r="C4236" i="33"/>
  <c r="C4237" i="33"/>
  <c r="C4238" i="33"/>
  <c r="C4239" i="33"/>
  <c r="C4240" i="33"/>
  <c r="C4241" i="33"/>
  <c r="C4242" i="33"/>
  <c r="C4243" i="33"/>
  <c r="C4244" i="33"/>
  <c r="C4245" i="33"/>
  <c r="C4246" i="33"/>
  <c r="C4247" i="33"/>
  <c r="C4248" i="33"/>
  <c r="C4249" i="33"/>
  <c r="C4250" i="33"/>
  <c r="C4251" i="33"/>
  <c r="C4252" i="33"/>
  <c r="C4253" i="33"/>
  <c r="C4254" i="33"/>
  <c r="C4255" i="33"/>
  <c r="C4256" i="33"/>
  <c r="C4257" i="33"/>
  <c r="C4258" i="33"/>
  <c r="C4259" i="33"/>
  <c r="C4260" i="33"/>
  <c r="C4261" i="33"/>
  <c r="C4262" i="33"/>
  <c r="C4263" i="33"/>
  <c r="C4264" i="33"/>
  <c r="C4265" i="33"/>
  <c r="C4266" i="33"/>
  <c r="C4267" i="33"/>
  <c r="C4268" i="33"/>
  <c r="C4269" i="33"/>
  <c r="C4270" i="33"/>
  <c r="C4271" i="33"/>
  <c r="C4272" i="33"/>
  <c r="C4273" i="33"/>
  <c r="C4274" i="33"/>
  <c r="C4275" i="33"/>
  <c r="C4276" i="33"/>
  <c r="C4277" i="33"/>
  <c r="C4278" i="33"/>
  <c r="C4279" i="33"/>
  <c r="C4280" i="33"/>
  <c r="C4281" i="33"/>
  <c r="C4282" i="33"/>
  <c r="C4283" i="33"/>
  <c r="C4284" i="33"/>
  <c r="C4285" i="33"/>
  <c r="C4286" i="33"/>
  <c r="C4287" i="33"/>
  <c r="C4288" i="33"/>
  <c r="C4289" i="33"/>
  <c r="C4290" i="33"/>
  <c r="C4291" i="33"/>
  <c r="C4292" i="33"/>
  <c r="C4293" i="33"/>
  <c r="C4294" i="33"/>
  <c r="C4295" i="33"/>
  <c r="C4296" i="33"/>
  <c r="C4297" i="33"/>
  <c r="C4298" i="33"/>
  <c r="C4299" i="33"/>
  <c r="C4300" i="33"/>
  <c r="C4301" i="33"/>
  <c r="C4302" i="33"/>
  <c r="C4303" i="33"/>
  <c r="C4304" i="33"/>
  <c r="C4305" i="33"/>
  <c r="C4306" i="33"/>
  <c r="C4307" i="33"/>
  <c r="C4308" i="33"/>
  <c r="C4309" i="33"/>
  <c r="C4310" i="33"/>
  <c r="C4311" i="33"/>
  <c r="C4312" i="33"/>
  <c r="C4313" i="33"/>
  <c r="C4314" i="33"/>
  <c r="C4315" i="33"/>
  <c r="C4316" i="33"/>
  <c r="C4317" i="33"/>
  <c r="C4318" i="33"/>
  <c r="C4319" i="33"/>
  <c r="C4320" i="33"/>
  <c r="C4321" i="33"/>
  <c r="C4322" i="33"/>
  <c r="C4323" i="33"/>
  <c r="C4324" i="33"/>
  <c r="C4325" i="33"/>
  <c r="C4326" i="33"/>
  <c r="C4327" i="33"/>
  <c r="C4328" i="33"/>
  <c r="C4329" i="33"/>
  <c r="C4330" i="33"/>
  <c r="C4331" i="33"/>
  <c r="C4332" i="33"/>
  <c r="C4333" i="33"/>
  <c r="C4334" i="33"/>
  <c r="C4335" i="33"/>
  <c r="C4336" i="33"/>
  <c r="C4337" i="33"/>
  <c r="C4338" i="33"/>
  <c r="C4339" i="33"/>
  <c r="C4340" i="33"/>
  <c r="C4341" i="33"/>
  <c r="C4342" i="33"/>
  <c r="C4343" i="33"/>
  <c r="C4344" i="33"/>
  <c r="C4345" i="33"/>
  <c r="C4346" i="33"/>
  <c r="C4347" i="33"/>
  <c r="C4348" i="33"/>
  <c r="C4349" i="33"/>
  <c r="C4350" i="33"/>
  <c r="C4351" i="33"/>
  <c r="C4352" i="33"/>
  <c r="C4353" i="33"/>
  <c r="C4354" i="33"/>
  <c r="C4355" i="33"/>
  <c r="C4356" i="33"/>
  <c r="C4357" i="33"/>
  <c r="C4358" i="33"/>
  <c r="C4359" i="33"/>
  <c r="C4360" i="33"/>
  <c r="C4361" i="33"/>
  <c r="C4362" i="33"/>
  <c r="C4363" i="33"/>
  <c r="C4364" i="33"/>
  <c r="C4365" i="33"/>
  <c r="C4366" i="33"/>
  <c r="C4367" i="33"/>
  <c r="C4368" i="33"/>
  <c r="C4369" i="33"/>
  <c r="C4370" i="33"/>
  <c r="C4371" i="33"/>
  <c r="C4372" i="33"/>
  <c r="C4373" i="33"/>
  <c r="C4374" i="33"/>
  <c r="C4375" i="33"/>
  <c r="C4376" i="33"/>
  <c r="C4377" i="33"/>
  <c r="C4378" i="33"/>
  <c r="C4379" i="33"/>
  <c r="C4380" i="33"/>
  <c r="C4381" i="33"/>
  <c r="C4382" i="33"/>
  <c r="C4383" i="33"/>
  <c r="C4384" i="33"/>
  <c r="C4385" i="33"/>
  <c r="C4386" i="33"/>
  <c r="C4387" i="33"/>
  <c r="C4388" i="33"/>
  <c r="C4389" i="33"/>
  <c r="C4390" i="33"/>
  <c r="C4391" i="33"/>
  <c r="C4392" i="33"/>
  <c r="C4393" i="33"/>
  <c r="C4394" i="33"/>
  <c r="C4395" i="33"/>
  <c r="C4396" i="33"/>
  <c r="C4397" i="33"/>
  <c r="C4398" i="33"/>
  <c r="C4399" i="33"/>
  <c r="C4400" i="33"/>
  <c r="C4401" i="33"/>
  <c r="C4402" i="33"/>
  <c r="C4403" i="33"/>
  <c r="C4404" i="33"/>
  <c r="C4405" i="33"/>
  <c r="C4406" i="33"/>
  <c r="C4407" i="33"/>
  <c r="C4408" i="33"/>
  <c r="C4409" i="33"/>
  <c r="C4410" i="33"/>
  <c r="C4411" i="33"/>
  <c r="C4412" i="33"/>
  <c r="C4413" i="33"/>
  <c r="C4414" i="33"/>
  <c r="C4415" i="33"/>
  <c r="C4416" i="33"/>
  <c r="C4417" i="33"/>
  <c r="C4418" i="33"/>
  <c r="C4419" i="33"/>
  <c r="C4420" i="33"/>
  <c r="C4421" i="33"/>
  <c r="C4422" i="33"/>
  <c r="C4423" i="33"/>
  <c r="C4424" i="33"/>
  <c r="C4425" i="33"/>
  <c r="C4426" i="33"/>
  <c r="C4427" i="33"/>
  <c r="C4428" i="33"/>
  <c r="C4429" i="33"/>
  <c r="C4430" i="33"/>
  <c r="C4431" i="33"/>
  <c r="C4432" i="33"/>
  <c r="C4433" i="33"/>
  <c r="C4434" i="33"/>
  <c r="C4435" i="33"/>
  <c r="C4436" i="33"/>
  <c r="C4437" i="33"/>
  <c r="C4438" i="33"/>
  <c r="C4439" i="33"/>
  <c r="C4440" i="33"/>
  <c r="C4441" i="33"/>
  <c r="C4442" i="33"/>
  <c r="C4443" i="33"/>
  <c r="C4444" i="33"/>
  <c r="C4445" i="33"/>
  <c r="C4446" i="33"/>
  <c r="C4447" i="33"/>
  <c r="C4448" i="33"/>
  <c r="C4449" i="33"/>
  <c r="C4450" i="33"/>
  <c r="C4451" i="33"/>
  <c r="C4452" i="33"/>
  <c r="C4453" i="33"/>
  <c r="C4454" i="33"/>
  <c r="C4455" i="33"/>
  <c r="C4456" i="33"/>
  <c r="C4457" i="33"/>
  <c r="C4458" i="33"/>
  <c r="C4459" i="33"/>
  <c r="C4460" i="33"/>
  <c r="C4461" i="33"/>
  <c r="C4462" i="33"/>
  <c r="C4463" i="33"/>
  <c r="C4464" i="33"/>
  <c r="C4465" i="33"/>
  <c r="C4466" i="33"/>
  <c r="C4467" i="33"/>
  <c r="C4468" i="33"/>
  <c r="C4469" i="33"/>
  <c r="C4470" i="33"/>
  <c r="C4471" i="33"/>
  <c r="C4472" i="33"/>
  <c r="C4473" i="33"/>
  <c r="C4474" i="33"/>
  <c r="C4475" i="33"/>
  <c r="C4476" i="33"/>
  <c r="C4477" i="33"/>
  <c r="C4478" i="33"/>
  <c r="C4479" i="33"/>
  <c r="C4480" i="33"/>
  <c r="C4481" i="33"/>
  <c r="C4482" i="33"/>
  <c r="C4483" i="33"/>
  <c r="C4484" i="33"/>
  <c r="C4485" i="33"/>
  <c r="C4486" i="33"/>
  <c r="C4487" i="33"/>
  <c r="C4488" i="33"/>
  <c r="C4489" i="33"/>
  <c r="C4490" i="33"/>
  <c r="C4491" i="33"/>
  <c r="C4492" i="33"/>
  <c r="C4493" i="33"/>
  <c r="C4494" i="33"/>
  <c r="C4495" i="33"/>
  <c r="C4496" i="33"/>
  <c r="C4497" i="33"/>
  <c r="C4498" i="33"/>
  <c r="C4499" i="33"/>
  <c r="C4500" i="33"/>
  <c r="C4501" i="33"/>
  <c r="C4502" i="33"/>
  <c r="C4503" i="33"/>
  <c r="C4504" i="33"/>
  <c r="C4505" i="33"/>
  <c r="C4506" i="33"/>
  <c r="C4507" i="33"/>
  <c r="C4508" i="33"/>
  <c r="C4509" i="33"/>
  <c r="C4510" i="33"/>
  <c r="C4511" i="33"/>
  <c r="C4512" i="33"/>
  <c r="C4513" i="33"/>
  <c r="C4514" i="33"/>
  <c r="C4515" i="33"/>
  <c r="C4516" i="33"/>
  <c r="C4517" i="33"/>
  <c r="C4518" i="33"/>
  <c r="C4519" i="33"/>
  <c r="C4520" i="33"/>
  <c r="C4521" i="33"/>
  <c r="C4522" i="33"/>
  <c r="C4523" i="33"/>
  <c r="C4524" i="33"/>
  <c r="C4525" i="33"/>
  <c r="C4526" i="33"/>
  <c r="C4527" i="33"/>
  <c r="C4528" i="33"/>
  <c r="C4529" i="33"/>
  <c r="C4530" i="33"/>
  <c r="C4531" i="33"/>
  <c r="C4532" i="33"/>
  <c r="C4533" i="33"/>
  <c r="C4534" i="33"/>
  <c r="C4535" i="33"/>
  <c r="C4536" i="33"/>
  <c r="C4537" i="33"/>
  <c r="C4538" i="33"/>
  <c r="C4539" i="33"/>
  <c r="C4540" i="33"/>
  <c r="C4541" i="33"/>
  <c r="C4542" i="33"/>
  <c r="C4543" i="33"/>
  <c r="C4544" i="33"/>
  <c r="C4545" i="33"/>
  <c r="C4546" i="33"/>
  <c r="C4547" i="33"/>
  <c r="C4548" i="33"/>
  <c r="C4549" i="33"/>
  <c r="C4550" i="33"/>
  <c r="C4551" i="33"/>
  <c r="C4552" i="33"/>
  <c r="C4553" i="33"/>
  <c r="C4554" i="33"/>
  <c r="C4555" i="33"/>
  <c r="C4556" i="33"/>
  <c r="C4557" i="33"/>
  <c r="C4558" i="33"/>
  <c r="C4559" i="33"/>
  <c r="C4560" i="33"/>
  <c r="C4561" i="33"/>
  <c r="C4562" i="33"/>
  <c r="C4563" i="33"/>
  <c r="C4564" i="33"/>
  <c r="C4565" i="33"/>
  <c r="C4566" i="33"/>
  <c r="C4567" i="33"/>
  <c r="C4568" i="33"/>
  <c r="C4569" i="33"/>
  <c r="C4570" i="33"/>
  <c r="C4571" i="33"/>
  <c r="C4572" i="33"/>
  <c r="C4573" i="33"/>
  <c r="C4574" i="33"/>
  <c r="C4575" i="33"/>
  <c r="C4576" i="33"/>
  <c r="C4577" i="33"/>
  <c r="C4578" i="33"/>
  <c r="C4579" i="33"/>
  <c r="C4580" i="33"/>
  <c r="C4581" i="33"/>
  <c r="C4582" i="33"/>
  <c r="C4583" i="33"/>
  <c r="C4584" i="33"/>
  <c r="C4585" i="33"/>
  <c r="C4586" i="33"/>
  <c r="C4587" i="33"/>
  <c r="C4588" i="33"/>
  <c r="C4589" i="33"/>
  <c r="C4590" i="33"/>
  <c r="C4591" i="33"/>
  <c r="C4592" i="33"/>
  <c r="C4593" i="33"/>
  <c r="C4594" i="33"/>
  <c r="C4595" i="33"/>
  <c r="C4596" i="33"/>
  <c r="C4597" i="33"/>
  <c r="C4598" i="33"/>
  <c r="C4599" i="33"/>
  <c r="C4600" i="33"/>
  <c r="C4601" i="33"/>
  <c r="C4602" i="33"/>
  <c r="C4603" i="33"/>
  <c r="C4604" i="33"/>
  <c r="C4605" i="33"/>
  <c r="C4606" i="33"/>
  <c r="C4607" i="33"/>
  <c r="C4608" i="33"/>
  <c r="C4609" i="33"/>
  <c r="C4610" i="33"/>
  <c r="C4611" i="33"/>
  <c r="C4612" i="33"/>
  <c r="C4613" i="33"/>
  <c r="C4614" i="33"/>
  <c r="C4615" i="33"/>
  <c r="C4616" i="33"/>
  <c r="C4617" i="33"/>
  <c r="C4618" i="33"/>
  <c r="C4619" i="33"/>
  <c r="C4620" i="33"/>
  <c r="C4621" i="33"/>
  <c r="C4622" i="33"/>
  <c r="C4623" i="33"/>
  <c r="C4624" i="33"/>
  <c r="C4625" i="33"/>
  <c r="C4626" i="33"/>
  <c r="C4627" i="33"/>
  <c r="C4628" i="33"/>
  <c r="C4629" i="33"/>
  <c r="C4630" i="33"/>
  <c r="C4631" i="33"/>
  <c r="C4632" i="33"/>
  <c r="C4633" i="33"/>
  <c r="C4634" i="33"/>
  <c r="C4635" i="33"/>
  <c r="C4636" i="33"/>
  <c r="C4637" i="33"/>
  <c r="C4638" i="33"/>
  <c r="C4639" i="33"/>
  <c r="C4640" i="33"/>
  <c r="C4641" i="33"/>
  <c r="C4642" i="33"/>
  <c r="C4643" i="33"/>
  <c r="C4644" i="33"/>
  <c r="C4645" i="33"/>
  <c r="C4646" i="33"/>
  <c r="C4647" i="33"/>
  <c r="C4648" i="33"/>
  <c r="C4649" i="33"/>
  <c r="C4650" i="33"/>
  <c r="C4651" i="33"/>
  <c r="C4652" i="33"/>
  <c r="C4653" i="33"/>
  <c r="C4654" i="33"/>
  <c r="C4655" i="33"/>
  <c r="C4656" i="33"/>
  <c r="C4657" i="33"/>
  <c r="C4658" i="33"/>
  <c r="C4659" i="33"/>
  <c r="C4660" i="33"/>
  <c r="C4661" i="33"/>
  <c r="C4662" i="33"/>
  <c r="C4663" i="33"/>
  <c r="C4664" i="33"/>
  <c r="C4665" i="33"/>
  <c r="C4666" i="33"/>
  <c r="C4667" i="33"/>
  <c r="C4668" i="33"/>
  <c r="C4669" i="33"/>
  <c r="C4670" i="33"/>
  <c r="C4671" i="33"/>
  <c r="C4672" i="33"/>
  <c r="C4673" i="33"/>
  <c r="C4674" i="33"/>
  <c r="C4675" i="33"/>
  <c r="C4676" i="33"/>
  <c r="C4677" i="33"/>
  <c r="C4678" i="33"/>
  <c r="C4679" i="33"/>
  <c r="C4680" i="33"/>
  <c r="C4681" i="33"/>
  <c r="C4682" i="33"/>
  <c r="C4683" i="33"/>
  <c r="C4684" i="33"/>
  <c r="C4685" i="33"/>
  <c r="C4686" i="33"/>
  <c r="C4687" i="33"/>
  <c r="C4688" i="33"/>
  <c r="C4689" i="33"/>
  <c r="C4690" i="33"/>
  <c r="C4691" i="33"/>
  <c r="C4692" i="33"/>
  <c r="C4693" i="33"/>
  <c r="C4694" i="33"/>
  <c r="C4695" i="33"/>
  <c r="C4696" i="33"/>
  <c r="C4697" i="33"/>
  <c r="C4698" i="33"/>
  <c r="C4699" i="33"/>
  <c r="C4700" i="33"/>
  <c r="C4701" i="33"/>
  <c r="C4702" i="33"/>
  <c r="C4703" i="33"/>
  <c r="C4704" i="33"/>
  <c r="C4705" i="33"/>
  <c r="C4706" i="33"/>
  <c r="C4707" i="33"/>
  <c r="C4708" i="33"/>
  <c r="C4709" i="33"/>
  <c r="C4710" i="33"/>
  <c r="C4711" i="33"/>
  <c r="C4712" i="33"/>
  <c r="C4713" i="33"/>
  <c r="C4714" i="33"/>
  <c r="C4715" i="33"/>
  <c r="C4716" i="33"/>
  <c r="C4717" i="33"/>
  <c r="C4718" i="33"/>
  <c r="C4719" i="33"/>
  <c r="C4720" i="33"/>
  <c r="C4721" i="33"/>
  <c r="C4722" i="33"/>
  <c r="C4723" i="33"/>
  <c r="C4724" i="33"/>
  <c r="C4725" i="33"/>
  <c r="C4726" i="33"/>
  <c r="C4727" i="33"/>
  <c r="C4728" i="33"/>
  <c r="C4729" i="33"/>
  <c r="C4730" i="33"/>
  <c r="C4731" i="33"/>
  <c r="C4732" i="33"/>
  <c r="C4733" i="33"/>
  <c r="C4734" i="33"/>
  <c r="C4735" i="33"/>
  <c r="C4736" i="33"/>
  <c r="C4737" i="33"/>
  <c r="C4738" i="33"/>
  <c r="C4739" i="33"/>
  <c r="C4740" i="33"/>
  <c r="C4741" i="33"/>
  <c r="C4742" i="33"/>
  <c r="C4743" i="33"/>
  <c r="C4744" i="33"/>
  <c r="C4745" i="33"/>
  <c r="C4746" i="33"/>
  <c r="C4747" i="33"/>
  <c r="C4748" i="33"/>
  <c r="C4749" i="33"/>
  <c r="C4750" i="33"/>
  <c r="C4751" i="33"/>
  <c r="C4752" i="33"/>
  <c r="C4753" i="33"/>
  <c r="C4754" i="33"/>
  <c r="C4755" i="33"/>
  <c r="C4756" i="33"/>
  <c r="C4757" i="33"/>
  <c r="C4758" i="33"/>
  <c r="C4759" i="33"/>
  <c r="C4760" i="33"/>
  <c r="C4761" i="33"/>
  <c r="C4762" i="33"/>
  <c r="C4763" i="33"/>
  <c r="C4764" i="33"/>
  <c r="C4765" i="33"/>
  <c r="C4766" i="33"/>
  <c r="C4767" i="33"/>
  <c r="C4768" i="33"/>
  <c r="C4769" i="33"/>
  <c r="C4770" i="33"/>
  <c r="C4771" i="33"/>
  <c r="C4772" i="33"/>
  <c r="C4773" i="33"/>
  <c r="C4774" i="33"/>
  <c r="C4775" i="33"/>
  <c r="C4776" i="33"/>
  <c r="C4777" i="33"/>
  <c r="C4778" i="33"/>
  <c r="C4779" i="33"/>
  <c r="C4780" i="33"/>
  <c r="C4781" i="33"/>
  <c r="C4782" i="33"/>
  <c r="C4783" i="33"/>
  <c r="C4784" i="33"/>
  <c r="C4785" i="33"/>
  <c r="C4786" i="33"/>
  <c r="C4787" i="33"/>
  <c r="C4788" i="33"/>
  <c r="C4789" i="33"/>
  <c r="C4790" i="33"/>
  <c r="C4791" i="33"/>
  <c r="C4792" i="33"/>
  <c r="C4793" i="33"/>
  <c r="C4794" i="33"/>
  <c r="C4795" i="33"/>
  <c r="C4796" i="33"/>
  <c r="C4797" i="33"/>
  <c r="C4798" i="33"/>
  <c r="C4799" i="33"/>
  <c r="C4800" i="33"/>
  <c r="C4801" i="33"/>
  <c r="C4802" i="33"/>
  <c r="C4803" i="33"/>
  <c r="C4804" i="33"/>
  <c r="C4805" i="33"/>
  <c r="C4806" i="33"/>
  <c r="C4807" i="33"/>
  <c r="C4808" i="33"/>
  <c r="C4809" i="33"/>
  <c r="C4810" i="33"/>
  <c r="C4811" i="33"/>
  <c r="C4812" i="33"/>
  <c r="C4813" i="33"/>
  <c r="C4814" i="33"/>
  <c r="C4815" i="33"/>
  <c r="C4816" i="33"/>
  <c r="C4817" i="33"/>
  <c r="C4818" i="33"/>
  <c r="C4819" i="33"/>
  <c r="C4820" i="33"/>
  <c r="C4821" i="33"/>
  <c r="C4822" i="33"/>
  <c r="C4823" i="33"/>
  <c r="C4824" i="33"/>
  <c r="C4825" i="33"/>
  <c r="C4826" i="33"/>
  <c r="C4827" i="33"/>
  <c r="C4828" i="33"/>
  <c r="C4829" i="33"/>
  <c r="C4830" i="33"/>
  <c r="C4831" i="33"/>
  <c r="C4832" i="33"/>
  <c r="C4833" i="33"/>
  <c r="C4834" i="33"/>
  <c r="C4835" i="33"/>
  <c r="C4836" i="33"/>
  <c r="C4837" i="33"/>
  <c r="C4838" i="33"/>
  <c r="C4839" i="33"/>
  <c r="C4840" i="33"/>
  <c r="C4841" i="33"/>
  <c r="C4842" i="33"/>
  <c r="C4843" i="33"/>
  <c r="C4844" i="33"/>
  <c r="C4845" i="33"/>
  <c r="C4846" i="33"/>
  <c r="C4847" i="33"/>
  <c r="C4848" i="33"/>
  <c r="C4849" i="33"/>
  <c r="C4850" i="33"/>
  <c r="C4851" i="33"/>
  <c r="C4852" i="33"/>
  <c r="C4853" i="33"/>
  <c r="C4854" i="33"/>
  <c r="C4855" i="33"/>
  <c r="C4856" i="33"/>
  <c r="C4857" i="33"/>
  <c r="C4858" i="33"/>
  <c r="C4859" i="33"/>
  <c r="C4860" i="33"/>
  <c r="C4861" i="33"/>
  <c r="C4862" i="33"/>
  <c r="C4863" i="33"/>
  <c r="C4864" i="33"/>
  <c r="C4865" i="33"/>
  <c r="C4866" i="33"/>
  <c r="C4867" i="33"/>
  <c r="C4868" i="33"/>
  <c r="C4869" i="33"/>
  <c r="C4870" i="33"/>
  <c r="C4871" i="33"/>
  <c r="C4872" i="33"/>
  <c r="C4873" i="33"/>
  <c r="C4874" i="33"/>
  <c r="C4875" i="33"/>
  <c r="C4876" i="33"/>
  <c r="C4877" i="33"/>
  <c r="C4878" i="33"/>
  <c r="C4879" i="33"/>
  <c r="C4880" i="33"/>
  <c r="C4881" i="33"/>
  <c r="C4882" i="33"/>
  <c r="C4883" i="33"/>
  <c r="C4884" i="33"/>
  <c r="C4885" i="33"/>
  <c r="C4886" i="33"/>
  <c r="C4887" i="33"/>
  <c r="C4888" i="33"/>
  <c r="C4889" i="33"/>
  <c r="C4890" i="33"/>
  <c r="C4891" i="33"/>
  <c r="C4892" i="33"/>
  <c r="C4893" i="33"/>
  <c r="C4894" i="33"/>
  <c r="C4895" i="33"/>
  <c r="C4896" i="33"/>
  <c r="C4897" i="33"/>
  <c r="C4898" i="33"/>
  <c r="C4899" i="33"/>
  <c r="C4900" i="33"/>
  <c r="C4901" i="33"/>
  <c r="C4902" i="33"/>
  <c r="C4903" i="33"/>
  <c r="C4904" i="33"/>
  <c r="C4905" i="33"/>
  <c r="C4906" i="33"/>
  <c r="C4907" i="33"/>
  <c r="C4908" i="33"/>
  <c r="C4909" i="33"/>
  <c r="C4910" i="33"/>
  <c r="C4911" i="33"/>
  <c r="C4912" i="33"/>
  <c r="C4913" i="33"/>
  <c r="C4914" i="33"/>
  <c r="C4915" i="33"/>
  <c r="C4916" i="33"/>
  <c r="C4917" i="33"/>
  <c r="C4918" i="33"/>
  <c r="C4919" i="33"/>
  <c r="C4920" i="33"/>
  <c r="C4921" i="33"/>
  <c r="C4922" i="33"/>
  <c r="C4923" i="33"/>
  <c r="C4924" i="33"/>
  <c r="C4925" i="33"/>
  <c r="C4926" i="33"/>
  <c r="C4927" i="33"/>
  <c r="C4928" i="33"/>
  <c r="C4929" i="33"/>
  <c r="C4930" i="33"/>
  <c r="C4931" i="33"/>
  <c r="C4932" i="33"/>
  <c r="C4933" i="33"/>
  <c r="C4934" i="33"/>
  <c r="C4935" i="33"/>
  <c r="C4936" i="33"/>
  <c r="C4937" i="33"/>
  <c r="C4938" i="33"/>
  <c r="C4939" i="33"/>
  <c r="C4940" i="33"/>
  <c r="C4941" i="33"/>
  <c r="C4942" i="33"/>
  <c r="C4943" i="33"/>
  <c r="C4944" i="33"/>
  <c r="C4945" i="33"/>
  <c r="C4946" i="33"/>
  <c r="C4947" i="33"/>
  <c r="C4948" i="33"/>
  <c r="C4949" i="33"/>
  <c r="C4950" i="33"/>
  <c r="C4951" i="33"/>
  <c r="C4952" i="33"/>
  <c r="C4953" i="33"/>
  <c r="C4954" i="33"/>
  <c r="C4955" i="33"/>
  <c r="C4956" i="33"/>
  <c r="C4957" i="33"/>
  <c r="C4958" i="33"/>
  <c r="C4959" i="33"/>
  <c r="C4960" i="33"/>
  <c r="C4961" i="33"/>
  <c r="C4962" i="33"/>
  <c r="C4963" i="33"/>
  <c r="C4964" i="33"/>
  <c r="C4965" i="33"/>
  <c r="C4966" i="33"/>
  <c r="C4967" i="33"/>
  <c r="C4968" i="33"/>
  <c r="C4969" i="33"/>
  <c r="C4970" i="33"/>
  <c r="C4971" i="33"/>
  <c r="C4972" i="33"/>
  <c r="C4973" i="33"/>
  <c r="C4974" i="33"/>
  <c r="C4975" i="33"/>
  <c r="C4976" i="33"/>
  <c r="C4977" i="33"/>
  <c r="C4978" i="33"/>
  <c r="C4979" i="33"/>
  <c r="C4980" i="33"/>
  <c r="C4981" i="33"/>
  <c r="C4982" i="33"/>
  <c r="C4983" i="33"/>
  <c r="C4984" i="33"/>
  <c r="C4985" i="33"/>
  <c r="C4986" i="33"/>
  <c r="C4987" i="33"/>
  <c r="C4988" i="33"/>
  <c r="C4989" i="33"/>
  <c r="C4990" i="33"/>
  <c r="C4991" i="33"/>
  <c r="C4992" i="33"/>
  <c r="C4993" i="33"/>
  <c r="C4994" i="33"/>
  <c r="C4995" i="33"/>
  <c r="C4996" i="33"/>
  <c r="C4997" i="33"/>
  <c r="C4998" i="33"/>
  <c r="C4999" i="33"/>
  <c r="C5000" i="33"/>
  <c r="C5001" i="33"/>
  <c r="C5002" i="33"/>
  <c r="C5003" i="33"/>
  <c r="C5004" i="33"/>
  <c r="C5005" i="33"/>
  <c r="C8" i="33"/>
  <c r="C9" i="33"/>
  <c r="C10" i="33"/>
  <c r="C11" i="33"/>
  <c r="C12" i="33"/>
  <c r="C13" i="33"/>
  <c r="C14" i="33"/>
  <c r="C15" i="33"/>
  <c r="C16" i="33"/>
  <c r="C17" i="33"/>
  <c r="C18" i="33"/>
  <c r="C19" i="33"/>
  <c r="C20" i="33"/>
  <c r="C21" i="33"/>
  <c r="C22" i="33"/>
  <c r="C23" i="33"/>
  <c r="C24" i="33"/>
  <c r="C25" i="33"/>
  <c r="C26" i="33"/>
  <c r="C27" i="33"/>
  <c r="C28" i="33"/>
  <c r="C29" i="33"/>
  <c r="C30" i="33"/>
  <c r="C31" i="33"/>
  <c r="C32" i="33"/>
  <c r="C33" i="33"/>
  <c r="C34" i="33"/>
  <c r="C35" i="33"/>
  <c r="C36" i="33"/>
  <c r="C37" i="33"/>
  <c r="C38" i="33"/>
  <c r="C39" i="33"/>
  <c r="C40" i="33"/>
  <c r="C41" i="33"/>
  <c r="C42" i="33"/>
  <c r="C43" i="33"/>
  <c r="C44" i="33"/>
  <c r="C45" i="33"/>
  <c r="C46" i="33"/>
  <c r="C47" i="33"/>
  <c r="C48" i="33"/>
  <c r="C49" i="33"/>
  <c r="C50" i="33"/>
  <c r="C51" i="33"/>
  <c r="C52" i="33"/>
  <c r="C53" i="33"/>
  <c r="C54" i="33"/>
  <c r="C55" i="33"/>
  <c r="C56" i="33"/>
  <c r="C57" i="33"/>
  <c r="C58" i="33"/>
  <c r="C59" i="33"/>
  <c r="C60" i="33"/>
  <c r="C61" i="33"/>
  <c r="C62" i="33"/>
  <c r="C63" i="33"/>
  <c r="C64" i="33"/>
  <c r="C65" i="33"/>
  <c r="C66" i="33"/>
  <c r="C67" i="33"/>
  <c r="C68" i="33"/>
  <c r="C69" i="33"/>
  <c r="C70" i="33"/>
  <c r="C71" i="33"/>
  <c r="C72" i="33"/>
  <c r="C73" i="33"/>
  <c r="C74" i="33"/>
  <c r="C75" i="33"/>
  <c r="C76" i="33"/>
  <c r="C77" i="33"/>
  <c r="C78" i="33"/>
  <c r="C79" i="33"/>
  <c r="C80" i="33"/>
  <c r="C81" i="33"/>
  <c r="C82" i="33"/>
  <c r="C83" i="33"/>
  <c r="C84" i="33"/>
  <c r="C85" i="33"/>
  <c r="C86" i="33"/>
  <c r="C87" i="33"/>
  <c r="C88" i="33"/>
  <c r="C89" i="33"/>
  <c r="C90" i="33"/>
  <c r="C91" i="33"/>
  <c r="C92" i="33"/>
  <c r="C93" i="33"/>
  <c r="C94" i="33"/>
  <c r="C95" i="33"/>
  <c r="C96" i="33"/>
  <c r="C97" i="33"/>
  <c r="C98" i="33"/>
  <c r="C99" i="33"/>
  <c r="C100" i="33"/>
  <c r="C101" i="33"/>
  <c r="C102" i="33"/>
  <c r="C103" i="33"/>
  <c r="C104" i="33"/>
  <c r="C105" i="33"/>
  <c r="C106" i="33"/>
  <c r="C107" i="33"/>
  <c r="C108" i="33"/>
  <c r="C109" i="33"/>
  <c r="C110" i="33"/>
  <c r="C111" i="33"/>
  <c r="C112" i="33"/>
  <c r="C113" i="33"/>
  <c r="C114" i="33"/>
  <c r="C115" i="33"/>
  <c r="C116" i="33"/>
  <c r="C117" i="33"/>
  <c r="C118" i="33"/>
  <c r="C119" i="33"/>
  <c r="C120" i="33"/>
  <c r="C121" i="33"/>
  <c r="C122" i="33"/>
  <c r="C123" i="33"/>
  <c r="C124" i="33"/>
  <c r="C125" i="33"/>
  <c r="C126" i="33"/>
  <c r="C127" i="33"/>
  <c r="C128" i="33"/>
  <c r="C129" i="33"/>
  <c r="C130" i="33"/>
  <c r="C131" i="33"/>
  <c r="C132" i="33"/>
  <c r="C133" i="33"/>
  <c r="C134" i="33"/>
  <c r="C135" i="33"/>
  <c r="C136" i="33"/>
  <c r="C137" i="33"/>
  <c r="C138" i="33"/>
  <c r="C139" i="33"/>
  <c r="C140" i="33"/>
  <c r="C141" i="33"/>
  <c r="C142" i="33"/>
  <c r="C143" i="33"/>
  <c r="C144" i="33"/>
  <c r="C145" i="33"/>
  <c r="C146" i="33"/>
  <c r="C147" i="33"/>
  <c r="C148" i="33"/>
  <c r="C149" i="33"/>
  <c r="C150" i="33"/>
  <c r="C151" i="33"/>
  <c r="C152" i="33"/>
  <c r="C153" i="33"/>
  <c r="C154" i="33"/>
  <c r="C155" i="33"/>
  <c r="C156" i="33"/>
  <c r="C157" i="33"/>
  <c r="C158" i="33"/>
  <c r="C159" i="33"/>
  <c r="C160" i="33"/>
  <c r="C161" i="33"/>
  <c r="C162" i="33"/>
  <c r="C163" i="33"/>
  <c r="C164" i="33"/>
  <c r="C165" i="33"/>
  <c r="C166" i="33"/>
  <c r="C167" i="33"/>
  <c r="C168" i="33"/>
  <c r="C169" i="33"/>
  <c r="C170" i="33"/>
  <c r="C171" i="33"/>
  <c r="C172" i="33"/>
  <c r="C173" i="33"/>
  <c r="C174" i="33"/>
  <c r="C175" i="33"/>
  <c r="C176" i="33"/>
  <c r="C177" i="33"/>
  <c r="C178" i="33"/>
  <c r="C179" i="33"/>
  <c r="C180" i="33"/>
  <c r="C181" i="33"/>
  <c r="C182" i="33"/>
  <c r="C183" i="33"/>
  <c r="C184" i="33"/>
  <c r="C185" i="33"/>
  <c r="C186" i="33"/>
  <c r="C187" i="33"/>
  <c r="C188" i="33"/>
  <c r="C189" i="33"/>
  <c r="C190" i="33"/>
  <c r="C191" i="33"/>
  <c r="C192" i="33"/>
  <c r="C193" i="33"/>
  <c r="C194" i="33"/>
  <c r="C195" i="33"/>
  <c r="C196" i="33"/>
  <c r="C197" i="33"/>
  <c r="C198" i="33"/>
  <c r="C199" i="33"/>
  <c r="C200" i="33"/>
  <c r="C201" i="33"/>
  <c r="C202" i="33"/>
  <c r="C203" i="33"/>
  <c r="C204" i="33"/>
  <c r="C205" i="33"/>
  <c r="C206" i="33"/>
  <c r="C207" i="33"/>
  <c r="C208" i="33"/>
  <c r="C209" i="33"/>
  <c r="C210" i="33"/>
  <c r="C211" i="33"/>
  <c r="C212" i="33"/>
  <c r="C213" i="33"/>
  <c r="C214" i="33"/>
  <c r="C215" i="33"/>
  <c r="C216" i="33"/>
  <c r="C217" i="33"/>
  <c r="C218" i="33"/>
  <c r="C219" i="33"/>
  <c r="C220" i="33"/>
  <c r="C221" i="33"/>
  <c r="C222" i="33"/>
  <c r="C223" i="33"/>
  <c r="C224" i="33"/>
  <c r="C225" i="33"/>
  <c r="C226" i="33"/>
  <c r="C227" i="33"/>
  <c r="C228" i="33"/>
  <c r="C229" i="33"/>
  <c r="C230" i="33"/>
  <c r="C231" i="33"/>
  <c r="C232" i="33"/>
  <c r="C233" i="33"/>
  <c r="C234" i="33"/>
  <c r="C235" i="33"/>
  <c r="C236" i="33"/>
  <c r="C237" i="33"/>
  <c r="C238" i="33"/>
  <c r="C239" i="33"/>
  <c r="C240" i="33"/>
  <c r="C241" i="33"/>
  <c r="C242" i="33"/>
  <c r="C243" i="33"/>
  <c r="C244" i="33"/>
  <c r="C245" i="33"/>
  <c r="C246" i="33"/>
  <c r="C247" i="33"/>
  <c r="C248" i="33"/>
  <c r="C249" i="33"/>
  <c r="C250" i="33"/>
  <c r="C251" i="33"/>
  <c r="C252" i="33"/>
  <c r="C253" i="33"/>
  <c r="C254" i="33"/>
  <c r="C255" i="33"/>
  <c r="C256" i="33"/>
  <c r="C257" i="33"/>
  <c r="C258" i="33"/>
  <c r="C259" i="33"/>
  <c r="C260" i="33"/>
  <c r="C261" i="33"/>
  <c r="C262" i="33"/>
  <c r="C263" i="33"/>
  <c r="C264" i="33"/>
  <c r="C265" i="33"/>
  <c r="C266" i="33"/>
  <c r="C267" i="33"/>
  <c r="C268" i="33"/>
  <c r="C269" i="33"/>
  <c r="C270" i="33"/>
  <c r="C271" i="33"/>
  <c r="C272" i="33"/>
  <c r="C273" i="33"/>
  <c r="C274" i="33"/>
  <c r="C275" i="33"/>
  <c r="C276" i="33"/>
  <c r="C277" i="33"/>
  <c r="C278" i="33"/>
  <c r="C279" i="33"/>
  <c r="C280" i="33"/>
  <c r="C281" i="33"/>
  <c r="C282" i="33"/>
  <c r="C283" i="33"/>
  <c r="C284" i="33"/>
  <c r="C285" i="33"/>
  <c r="C286" i="33"/>
  <c r="C287" i="33"/>
  <c r="C288" i="33"/>
  <c r="C289" i="33"/>
  <c r="C290" i="33"/>
  <c r="C291" i="33"/>
  <c r="C292" i="33"/>
  <c r="C293" i="33"/>
  <c r="C294" i="33"/>
  <c r="C295" i="33"/>
  <c r="C296" i="33"/>
  <c r="C297" i="33"/>
  <c r="C298" i="33"/>
  <c r="C299" i="33"/>
  <c r="C300" i="33"/>
  <c r="C301" i="33"/>
  <c r="C302" i="33"/>
  <c r="C303" i="33"/>
  <c r="C304" i="33"/>
  <c r="C305" i="33"/>
  <c r="C306" i="33"/>
  <c r="C307" i="33"/>
  <c r="C308" i="33"/>
  <c r="C309" i="33"/>
  <c r="C310" i="33"/>
  <c r="C311" i="33"/>
  <c r="C312" i="33"/>
  <c r="C313" i="33"/>
  <c r="C314" i="33"/>
  <c r="C315" i="33"/>
  <c r="C316" i="33"/>
  <c r="C317" i="33"/>
  <c r="C318" i="33"/>
  <c r="C319" i="33"/>
  <c r="C320" i="33"/>
  <c r="C321" i="33"/>
  <c r="C322" i="33"/>
  <c r="C323" i="33"/>
  <c r="C324" i="33"/>
  <c r="C325" i="33"/>
  <c r="C326" i="33"/>
  <c r="C327" i="33"/>
  <c r="C328" i="33"/>
  <c r="C329" i="33"/>
  <c r="C330" i="33"/>
  <c r="C331" i="33"/>
  <c r="C332" i="33"/>
  <c r="C333" i="33"/>
  <c r="C334" i="33"/>
  <c r="C335" i="33"/>
  <c r="C336" i="33"/>
  <c r="C337" i="33"/>
  <c r="C338" i="33"/>
  <c r="C339" i="33"/>
  <c r="C340" i="33"/>
  <c r="C341" i="33"/>
  <c r="C342" i="33"/>
  <c r="C343" i="33"/>
  <c r="C344" i="33"/>
  <c r="C345" i="33"/>
  <c r="C346" i="33"/>
  <c r="C347" i="33"/>
  <c r="C348" i="33"/>
  <c r="C349" i="33"/>
  <c r="C350" i="33"/>
  <c r="C351" i="33"/>
  <c r="C352" i="33"/>
  <c r="C353" i="33"/>
  <c r="C354" i="33"/>
  <c r="C355" i="33"/>
  <c r="C356" i="33"/>
  <c r="C357" i="33"/>
  <c r="C358" i="33"/>
  <c r="C359" i="33"/>
  <c r="C360" i="33"/>
  <c r="C361" i="33"/>
  <c r="C362" i="33"/>
  <c r="C363" i="33"/>
  <c r="C364" i="33"/>
  <c r="C365" i="33"/>
  <c r="C366" i="33"/>
  <c r="C367" i="33"/>
  <c r="C368" i="33"/>
  <c r="C369" i="33"/>
  <c r="C370" i="33"/>
  <c r="C371" i="33"/>
  <c r="C372" i="33"/>
  <c r="C373" i="33"/>
  <c r="C374" i="33"/>
  <c r="C375" i="33"/>
  <c r="C376" i="33"/>
  <c r="C377" i="33"/>
  <c r="C378" i="33"/>
  <c r="C379" i="33"/>
  <c r="C380" i="33"/>
  <c r="C381" i="33"/>
  <c r="C382" i="33"/>
  <c r="C383" i="33"/>
  <c r="C384" i="33"/>
  <c r="C385" i="33"/>
  <c r="C386" i="33"/>
  <c r="C387" i="33"/>
  <c r="C388" i="33"/>
  <c r="C389" i="33"/>
  <c r="C390" i="33"/>
  <c r="C391" i="33"/>
  <c r="C392" i="33"/>
  <c r="C393" i="33"/>
  <c r="C394" i="33"/>
  <c r="C395" i="33"/>
  <c r="C396" i="33"/>
  <c r="C397" i="33"/>
  <c r="C398" i="33"/>
  <c r="C399" i="33"/>
  <c r="C400" i="33"/>
  <c r="C401" i="33"/>
  <c r="C402" i="33"/>
  <c r="C403" i="33"/>
  <c r="C404" i="33"/>
  <c r="C405" i="33"/>
  <c r="C406" i="33"/>
  <c r="C407" i="33"/>
  <c r="C408" i="33"/>
  <c r="C409" i="33"/>
  <c r="C410" i="33"/>
  <c r="C411" i="33"/>
  <c r="C412" i="33"/>
  <c r="C413" i="33"/>
  <c r="C414" i="33"/>
  <c r="C415" i="33"/>
  <c r="C416" i="33"/>
  <c r="C417" i="33"/>
  <c r="C418" i="33"/>
  <c r="C419" i="33"/>
  <c r="C420" i="33"/>
  <c r="C421" i="33"/>
  <c r="C422" i="33"/>
  <c r="C423" i="33"/>
  <c r="C424" i="33"/>
  <c r="C425" i="33"/>
  <c r="C426" i="33"/>
  <c r="C427" i="33"/>
  <c r="C428" i="33"/>
  <c r="C429" i="33"/>
  <c r="C430" i="33"/>
  <c r="C431" i="33"/>
  <c r="C432" i="33"/>
  <c r="C433" i="33"/>
  <c r="C434" i="33"/>
  <c r="C435" i="33"/>
  <c r="C436" i="33"/>
  <c r="C437" i="33"/>
  <c r="C438" i="33"/>
  <c r="C439" i="33"/>
  <c r="C440" i="33"/>
  <c r="C441" i="33"/>
  <c r="C442" i="33"/>
  <c r="C443" i="33"/>
  <c r="C444" i="33"/>
  <c r="C445" i="33"/>
  <c r="C446" i="33"/>
  <c r="C447" i="33"/>
  <c r="C448" i="33"/>
  <c r="C449" i="33"/>
  <c r="C450" i="33"/>
  <c r="C451" i="33"/>
  <c r="C452" i="33"/>
  <c r="C453" i="33"/>
  <c r="C454" i="33"/>
  <c r="C455" i="33"/>
  <c r="C456" i="33"/>
  <c r="C457" i="33"/>
  <c r="C458" i="33"/>
  <c r="C459" i="33"/>
  <c r="C460" i="33"/>
  <c r="C461" i="33"/>
  <c r="C462" i="33"/>
  <c r="C463" i="33"/>
  <c r="C464" i="33"/>
  <c r="C465" i="33"/>
  <c r="C466" i="33"/>
  <c r="C467" i="33"/>
  <c r="C468" i="33"/>
  <c r="C469" i="33"/>
  <c r="C470" i="33"/>
  <c r="C471" i="33"/>
  <c r="C472" i="33"/>
  <c r="C473" i="33"/>
  <c r="C474" i="33"/>
  <c r="C475" i="33"/>
  <c r="C476" i="33"/>
  <c r="C477" i="33"/>
  <c r="C478" i="33"/>
  <c r="C479" i="33"/>
  <c r="C480" i="33"/>
  <c r="C481" i="33"/>
  <c r="C482" i="33"/>
  <c r="C483" i="33"/>
  <c r="C484" i="33"/>
  <c r="C485" i="33"/>
  <c r="C486" i="33"/>
  <c r="C487" i="33"/>
  <c r="C488" i="33"/>
  <c r="C489" i="33"/>
  <c r="C490" i="33"/>
  <c r="C491" i="33"/>
  <c r="C492" i="33"/>
  <c r="C493" i="33"/>
  <c r="C494" i="33"/>
  <c r="C495" i="33"/>
  <c r="C496" i="33"/>
  <c r="C497" i="33"/>
  <c r="C498" i="33"/>
  <c r="C499" i="33"/>
  <c r="C500" i="33"/>
  <c r="C501" i="33"/>
  <c r="C502" i="33"/>
  <c r="C503" i="33"/>
  <c r="C504" i="33"/>
  <c r="C505" i="33"/>
  <c r="C506" i="33"/>
  <c r="C507" i="33"/>
  <c r="C508" i="33"/>
  <c r="C509" i="33"/>
  <c r="C510" i="33"/>
  <c r="C511" i="33"/>
  <c r="C512" i="33"/>
  <c r="C513" i="33"/>
  <c r="C514" i="33"/>
  <c r="C515" i="33"/>
  <c r="C516" i="33"/>
  <c r="C517" i="33"/>
  <c r="C518" i="33"/>
  <c r="C519" i="33"/>
  <c r="C520" i="33"/>
  <c r="C521" i="33"/>
  <c r="C522" i="33"/>
  <c r="C523" i="33"/>
  <c r="C524" i="33"/>
  <c r="C525" i="33"/>
  <c r="C526" i="33"/>
  <c r="C527" i="33"/>
  <c r="C528" i="33"/>
  <c r="C529" i="33"/>
  <c r="C530" i="33"/>
  <c r="C531" i="33"/>
  <c r="C532" i="33"/>
  <c r="C533" i="33"/>
  <c r="C534" i="33"/>
  <c r="C535" i="33"/>
  <c r="C536" i="33"/>
  <c r="C537" i="33"/>
  <c r="C538" i="33"/>
  <c r="C539" i="33"/>
  <c r="C540" i="33"/>
  <c r="C541" i="33"/>
  <c r="C542" i="33"/>
  <c r="C543" i="33"/>
  <c r="C544" i="33"/>
  <c r="C545" i="33"/>
  <c r="C546" i="33"/>
  <c r="C547" i="33"/>
  <c r="C548" i="33"/>
  <c r="C549" i="33"/>
  <c r="C550" i="33"/>
  <c r="C551" i="33"/>
  <c r="C552" i="33"/>
  <c r="C553" i="33"/>
  <c r="C554" i="33"/>
  <c r="C555" i="33"/>
  <c r="C556" i="33"/>
  <c r="C557" i="33"/>
  <c r="C558" i="33"/>
  <c r="C559" i="33"/>
  <c r="C560" i="33"/>
  <c r="C561" i="33"/>
  <c r="C562" i="33"/>
  <c r="C563" i="33"/>
  <c r="C564" i="33"/>
  <c r="C565" i="33"/>
  <c r="C566" i="33"/>
  <c r="C567" i="33"/>
  <c r="C568" i="33"/>
  <c r="C569" i="33"/>
  <c r="C570" i="33"/>
  <c r="C571" i="33"/>
  <c r="C572" i="33"/>
  <c r="C573" i="33"/>
  <c r="C574" i="33"/>
  <c r="C575" i="33"/>
  <c r="C576" i="33"/>
  <c r="C577" i="33"/>
  <c r="C578" i="33"/>
  <c r="C579" i="33"/>
  <c r="C580" i="33"/>
  <c r="C581" i="33"/>
  <c r="C582" i="33"/>
  <c r="C583" i="33"/>
  <c r="C584" i="33"/>
  <c r="C585" i="33"/>
  <c r="C586" i="33"/>
  <c r="C587" i="33"/>
  <c r="C588" i="33"/>
  <c r="C589" i="33"/>
  <c r="C590" i="33"/>
  <c r="C591" i="33"/>
  <c r="C592" i="33"/>
  <c r="C593" i="33"/>
  <c r="C594" i="33"/>
  <c r="C595" i="33"/>
  <c r="C596" i="33"/>
  <c r="C597" i="33"/>
  <c r="C598" i="33"/>
  <c r="C599" i="33"/>
  <c r="C600" i="33"/>
  <c r="C601" i="33"/>
  <c r="C602" i="33"/>
  <c r="C603" i="33"/>
  <c r="C604" i="33"/>
  <c r="C605" i="33"/>
  <c r="C606" i="33"/>
  <c r="C607" i="33"/>
  <c r="C608" i="33"/>
  <c r="C609" i="33"/>
  <c r="C610" i="33"/>
  <c r="C611" i="33"/>
  <c r="C612" i="33"/>
  <c r="C613" i="33"/>
  <c r="C614" i="33"/>
  <c r="C615" i="33"/>
  <c r="C616" i="33"/>
  <c r="C617" i="33"/>
  <c r="C618" i="33"/>
  <c r="C619" i="33"/>
  <c r="C620" i="33"/>
  <c r="C621" i="33"/>
  <c r="C622" i="33"/>
  <c r="C623" i="33"/>
  <c r="C624" i="33"/>
  <c r="C625" i="33"/>
  <c r="C626" i="33"/>
  <c r="C627" i="33"/>
  <c r="C628" i="33"/>
  <c r="C629" i="33"/>
  <c r="C630" i="33"/>
  <c r="C631" i="33"/>
  <c r="C632" i="33"/>
  <c r="C633" i="33"/>
  <c r="C634" i="33"/>
  <c r="C635" i="33"/>
  <c r="C636" i="33"/>
  <c r="C637" i="33"/>
  <c r="C638" i="33"/>
  <c r="C639" i="33"/>
  <c r="C640" i="33"/>
  <c r="C641" i="33"/>
  <c r="C642" i="33"/>
  <c r="C643" i="33"/>
  <c r="C644" i="33"/>
  <c r="C645" i="33"/>
  <c r="C646" i="33"/>
  <c r="C647" i="33"/>
  <c r="C648" i="33"/>
  <c r="C649" i="33"/>
  <c r="C650" i="33"/>
  <c r="C651" i="33"/>
  <c r="C652" i="33"/>
  <c r="C653" i="33"/>
  <c r="C654" i="33"/>
  <c r="C655" i="33"/>
  <c r="C656" i="33"/>
  <c r="C657" i="33"/>
  <c r="C658" i="33"/>
  <c r="C659" i="33"/>
  <c r="C660" i="33"/>
  <c r="C661" i="33"/>
  <c r="C662" i="33"/>
  <c r="C663" i="33"/>
  <c r="C664" i="33"/>
  <c r="C665" i="33"/>
  <c r="C666" i="33"/>
  <c r="C667" i="33"/>
  <c r="C668" i="33"/>
  <c r="C669" i="33"/>
  <c r="C670" i="33"/>
  <c r="C671" i="33"/>
  <c r="C672" i="33"/>
  <c r="C673" i="33"/>
  <c r="C674" i="33"/>
  <c r="C675" i="33"/>
  <c r="C676" i="33"/>
  <c r="C677" i="33"/>
  <c r="C678" i="33"/>
  <c r="C679" i="33"/>
  <c r="C680" i="33"/>
  <c r="C681" i="33"/>
  <c r="C682" i="33"/>
  <c r="C683" i="33"/>
  <c r="C684" i="33"/>
  <c r="C685" i="33"/>
  <c r="C686" i="33"/>
  <c r="C687" i="33"/>
  <c r="C688" i="33"/>
  <c r="C689" i="33"/>
  <c r="C690" i="33"/>
  <c r="C691" i="33"/>
  <c r="C692" i="33"/>
  <c r="C693" i="33"/>
  <c r="C694" i="33"/>
  <c r="C695" i="33"/>
  <c r="C696" i="33"/>
  <c r="C697" i="33"/>
  <c r="C698" i="33"/>
  <c r="C699" i="33"/>
  <c r="C700" i="33"/>
  <c r="C701" i="33"/>
  <c r="C702" i="33"/>
  <c r="C703" i="33"/>
  <c r="C704" i="33"/>
  <c r="C705" i="33"/>
  <c r="C706" i="33"/>
  <c r="C707" i="33"/>
  <c r="C708" i="33"/>
  <c r="C709" i="33"/>
  <c r="C710" i="33"/>
  <c r="C711" i="33"/>
  <c r="C712" i="33"/>
  <c r="C713" i="33"/>
  <c r="C714" i="33"/>
  <c r="C715" i="33"/>
  <c r="C716" i="33"/>
  <c r="C717" i="33"/>
  <c r="C718" i="33"/>
  <c r="C719" i="33"/>
  <c r="C720" i="33"/>
  <c r="C721" i="33"/>
  <c r="C722" i="33"/>
  <c r="C723" i="33"/>
  <c r="C724" i="33"/>
  <c r="C725" i="33"/>
  <c r="C726" i="33"/>
  <c r="C727" i="33"/>
  <c r="C728" i="33"/>
  <c r="C729" i="33"/>
  <c r="C730" i="33"/>
  <c r="C731" i="33"/>
  <c r="C732" i="33"/>
  <c r="C733" i="33"/>
  <c r="C734" i="33"/>
  <c r="C735" i="33"/>
  <c r="C736" i="33"/>
  <c r="C737" i="33"/>
  <c r="C738" i="33"/>
  <c r="C739" i="33"/>
  <c r="C740" i="33"/>
  <c r="C741" i="33"/>
  <c r="C742" i="33"/>
  <c r="C743" i="33"/>
  <c r="C744" i="33"/>
  <c r="C745" i="33"/>
  <c r="C746" i="33"/>
  <c r="C747" i="33"/>
  <c r="C748" i="33"/>
  <c r="C749" i="33"/>
  <c r="C750" i="33"/>
  <c r="C751" i="33"/>
  <c r="C752" i="33"/>
  <c r="C753" i="33"/>
  <c r="C754" i="33"/>
  <c r="C755" i="33"/>
  <c r="C756" i="33"/>
  <c r="C757" i="33"/>
  <c r="C758" i="33"/>
  <c r="C759" i="33"/>
  <c r="C760" i="33"/>
  <c r="C761" i="33"/>
  <c r="C762" i="33"/>
  <c r="C763" i="33"/>
  <c r="C764" i="33"/>
  <c r="C765" i="33"/>
  <c r="C766" i="33"/>
  <c r="C767" i="33"/>
  <c r="C768" i="33"/>
  <c r="C769" i="33"/>
  <c r="C770" i="33"/>
  <c r="C771" i="33"/>
  <c r="C772" i="33"/>
  <c r="C773" i="33"/>
  <c r="C774" i="33"/>
  <c r="C775" i="33"/>
  <c r="C776" i="33"/>
  <c r="C777" i="33"/>
  <c r="C778" i="33"/>
  <c r="C779" i="33"/>
  <c r="C780" i="33"/>
  <c r="C781" i="33"/>
  <c r="C782" i="33"/>
  <c r="C783" i="33"/>
  <c r="C784" i="33"/>
  <c r="C785" i="33"/>
  <c r="C786" i="33"/>
  <c r="C787" i="33"/>
  <c r="C788" i="33"/>
  <c r="C789" i="33"/>
  <c r="C790" i="33"/>
  <c r="C791" i="33"/>
  <c r="C792" i="33"/>
  <c r="C793" i="33"/>
  <c r="C794" i="33"/>
  <c r="C795" i="33"/>
  <c r="C796" i="33"/>
  <c r="C797" i="33"/>
  <c r="C798" i="33"/>
  <c r="C799" i="33"/>
  <c r="C800" i="33"/>
  <c r="C801" i="33"/>
  <c r="C802" i="33"/>
  <c r="C803" i="33"/>
  <c r="C804" i="33"/>
  <c r="C805" i="33"/>
  <c r="C806" i="33"/>
  <c r="C807" i="33"/>
  <c r="C808" i="33"/>
  <c r="C809" i="33"/>
  <c r="C810" i="33"/>
  <c r="C811" i="33"/>
  <c r="C812" i="33"/>
  <c r="C813" i="33"/>
  <c r="C814" i="33"/>
  <c r="C815" i="33"/>
  <c r="C816" i="33"/>
  <c r="C817" i="33"/>
  <c r="C818" i="33"/>
  <c r="C819" i="33"/>
  <c r="C820" i="33"/>
  <c r="C821" i="33"/>
  <c r="C822" i="33"/>
  <c r="C823" i="33"/>
  <c r="C824" i="33"/>
  <c r="C825" i="33"/>
  <c r="C826" i="33"/>
  <c r="C827" i="33"/>
  <c r="C828" i="33"/>
  <c r="C829" i="33"/>
  <c r="C830" i="33"/>
  <c r="C831" i="33"/>
  <c r="C832" i="33"/>
  <c r="C833" i="33"/>
  <c r="C834" i="33"/>
  <c r="C835" i="33"/>
  <c r="C836" i="33"/>
  <c r="C837" i="33"/>
  <c r="C838" i="33"/>
  <c r="C839" i="33"/>
  <c r="C840" i="33"/>
  <c r="C841" i="33"/>
  <c r="C842" i="33"/>
  <c r="C843" i="33"/>
  <c r="C844" i="33"/>
  <c r="C845" i="33"/>
  <c r="C846" i="33"/>
  <c r="C847" i="33"/>
  <c r="C848" i="33"/>
  <c r="C849" i="33"/>
  <c r="C850" i="33"/>
  <c r="C851" i="33"/>
  <c r="C852" i="33"/>
  <c r="C853" i="33"/>
  <c r="C854" i="33"/>
  <c r="C855" i="33"/>
  <c r="C856" i="33"/>
  <c r="C857" i="33"/>
  <c r="C858" i="33"/>
  <c r="C859" i="33"/>
  <c r="C860" i="33"/>
  <c r="C861" i="33"/>
  <c r="C862" i="33"/>
  <c r="C863" i="33"/>
  <c r="C864" i="33"/>
  <c r="C865" i="33"/>
  <c r="C866" i="33"/>
  <c r="C867" i="33"/>
  <c r="C868" i="33"/>
  <c r="C869" i="33"/>
  <c r="C870" i="33"/>
  <c r="C871" i="33"/>
  <c r="C872" i="33"/>
  <c r="C873" i="33"/>
  <c r="C874" i="33"/>
  <c r="C875" i="33"/>
  <c r="C876" i="33"/>
  <c r="C877" i="33"/>
  <c r="C878" i="33"/>
  <c r="C879" i="33"/>
  <c r="C880" i="33"/>
  <c r="C881" i="33"/>
  <c r="C882" i="33"/>
  <c r="C883" i="33"/>
  <c r="C884" i="33"/>
  <c r="C885" i="33"/>
  <c r="C886" i="33"/>
  <c r="C887" i="33"/>
  <c r="C888" i="33"/>
  <c r="C889" i="33"/>
  <c r="C890" i="33"/>
  <c r="C891" i="33"/>
  <c r="C892" i="33"/>
  <c r="C893" i="33"/>
  <c r="C894" i="33"/>
  <c r="C895" i="33"/>
  <c r="C896" i="33"/>
  <c r="C897" i="33"/>
  <c r="C898" i="33"/>
  <c r="C899" i="33"/>
  <c r="C900" i="33"/>
  <c r="C901" i="33"/>
  <c r="C902" i="33"/>
  <c r="C903" i="33"/>
  <c r="C904" i="33"/>
  <c r="C905" i="33"/>
  <c r="C906" i="33"/>
  <c r="C907" i="33"/>
  <c r="C908" i="33"/>
  <c r="C909" i="33"/>
  <c r="C910" i="33"/>
  <c r="C911" i="33"/>
  <c r="C912" i="33"/>
  <c r="C913" i="33"/>
  <c r="C914" i="33"/>
  <c r="C915" i="33"/>
  <c r="C916" i="33"/>
  <c r="C917" i="33"/>
  <c r="C918" i="33"/>
  <c r="C919" i="33"/>
  <c r="C920" i="33"/>
  <c r="C921" i="33"/>
  <c r="C922" i="33"/>
  <c r="C923" i="33"/>
  <c r="C924" i="33"/>
  <c r="C925" i="33"/>
  <c r="C926" i="33"/>
  <c r="C927" i="33"/>
  <c r="C928" i="33"/>
  <c r="C929" i="33"/>
  <c r="C930" i="33"/>
  <c r="C931" i="33"/>
  <c r="C932" i="33"/>
  <c r="C933" i="33"/>
  <c r="C934" i="33"/>
  <c r="C935" i="33"/>
  <c r="C936" i="33"/>
  <c r="C937" i="33"/>
  <c r="C938" i="33"/>
  <c r="C939" i="33"/>
  <c r="C940" i="33"/>
  <c r="C941" i="33"/>
  <c r="C942" i="33"/>
  <c r="C943" i="33"/>
  <c r="C944" i="33"/>
  <c r="C945" i="33"/>
  <c r="C946" i="33"/>
  <c r="C947" i="33"/>
  <c r="C948" i="33"/>
  <c r="C949" i="33"/>
  <c r="C950" i="33"/>
  <c r="C951" i="33"/>
  <c r="C952" i="33"/>
  <c r="C953" i="33"/>
  <c r="C954" i="33"/>
  <c r="C955" i="33"/>
  <c r="C956" i="33"/>
  <c r="C957" i="33"/>
  <c r="C958" i="33"/>
  <c r="C959" i="33"/>
  <c r="C960" i="33"/>
  <c r="C961" i="33"/>
  <c r="C962" i="33"/>
  <c r="C963" i="33"/>
  <c r="C964" i="33"/>
  <c r="C965" i="33"/>
  <c r="C966" i="33"/>
  <c r="C967" i="33"/>
  <c r="C968" i="33"/>
  <c r="C969" i="33"/>
  <c r="C970" i="33"/>
  <c r="C971" i="33"/>
  <c r="C972" i="33"/>
  <c r="C973" i="33"/>
  <c r="C974" i="33"/>
  <c r="C975" i="33"/>
  <c r="C976" i="33"/>
  <c r="C977" i="33"/>
  <c r="C978" i="33"/>
  <c r="C979" i="33"/>
  <c r="C980" i="33"/>
  <c r="C981" i="33"/>
  <c r="C982" i="33"/>
  <c r="C983" i="33"/>
  <c r="C984" i="33"/>
  <c r="C985" i="33"/>
  <c r="C986" i="33"/>
  <c r="C987" i="33"/>
  <c r="C988" i="33"/>
  <c r="C989" i="33"/>
  <c r="C990" i="33"/>
  <c r="C991" i="33"/>
  <c r="C992" i="33"/>
  <c r="C993" i="33"/>
  <c r="C994" i="33"/>
  <c r="C995" i="33"/>
  <c r="C996" i="33"/>
  <c r="C997" i="33"/>
  <c r="C998" i="33"/>
  <c r="C999" i="33"/>
  <c r="C1000" i="33"/>
  <c r="C1001" i="33"/>
  <c r="C1002" i="33"/>
  <c r="C1003" i="33"/>
  <c r="C1004" i="33"/>
  <c r="C1005" i="33"/>
  <c r="B1013" i="33"/>
  <c r="B1014" i="33"/>
  <c r="B1015" i="33" s="1"/>
  <c r="B1016" i="33" s="1"/>
  <c r="B1017" i="33" s="1"/>
  <c r="B1018" i="33" s="1"/>
  <c r="B1019" i="33" s="1"/>
  <c r="B1020" i="33" s="1"/>
  <c r="B1021" i="33" s="1"/>
  <c r="B1022" i="33" s="1"/>
  <c r="B1023" i="33" s="1"/>
  <c r="B1024" i="33" s="1"/>
  <c r="B1025" i="33" s="1"/>
  <c r="B1026" i="33" s="1"/>
  <c r="B1027" i="33" s="1"/>
  <c r="B1028" i="33" s="1"/>
  <c r="B1029" i="33" s="1"/>
  <c r="B1030" i="33" s="1"/>
  <c r="B1031" i="33" s="1"/>
  <c r="B1032" i="33" s="1"/>
  <c r="B1033" i="33" s="1"/>
  <c r="B1034" i="33" s="1"/>
  <c r="B1035" i="33" s="1"/>
  <c r="B1036" i="33" s="1"/>
  <c r="B1037" i="33" s="1"/>
  <c r="B1038" i="33" s="1"/>
  <c r="B1039" i="33" s="1"/>
  <c r="B1040" i="33" s="1"/>
  <c r="B1041" i="33" s="1"/>
  <c r="B1042" i="33" s="1"/>
  <c r="B1043" i="33" s="1"/>
  <c r="B1044" i="33" s="1"/>
  <c r="B1045" i="33" s="1"/>
  <c r="B1046" i="33" s="1"/>
  <c r="B1047" i="33" s="1"/>
  <c r="B1048" i="33" s="1"/>
  <c r="B1049" i="33" s="1"/>
  <c r="B1050" i="33" s="1"/>
  <c r="B1051" i="33" s="1"/>
  <c r="B1052" i="33" s="1"/>
  <c r="B1053" i="33" s="1"/>
  <c r="B1054" i="33" s="1"/>
  <c r="B1055" i="33" s="1"/>
  <c r="B1056" i="33" s="1"/>
  <c r="B1057" i="33" s="1"/>
  <c r="B1058" i="33" s="1"/>
  <c r="B1059" i="33" s="1"/>
  <c r="B1060" i="33" s="1"/>
  <c r="B1061" i="33" s="1"/>
  <c r="B1062" i="33" s="1"/>
  <c r="B1063" i="33" s="1"/>
  <c r="B1064" i="33" s="1"/>
  <c r="B1065" i="33" s="1"/>
  <c r="B1066" i="33" s="1"/>
  <c r="B1067" i="33" s="1"/>
  <c r="B1068" i="33" s="1"/>
  <c r="B1069" i="33" s="1"/>
  <c r="B1070" i="33" s="1"/>
  <c r="B1071" i="33" s="1"/>
  <c r="B1072" i="33" s="1"/>
  <c r="B1073" i="33" s="1"/>
  <c r="B1074" i="33" s="1"/>
  <c r="B1075" i="33" s="1"/>
  <c r="B1076" i="33" s="1"/>
  <c r="B1077" i="33" s="1"/>
  <c r="B1078" i="33" s="1"/>
  <c r="B1079" i="33" s="1"/>
  <c r="B1080" i="33" s="1"/>
  <c r="B1081" i="33" s="1"/>
  <c r="B1082" i="33" s="1"/>
  <c r="B1083" i="33" s="1"/>
  <c r="B1084" i="33" s="1"/>
  <c r="B1085" i="33" s="1"/>
  <c r="B1086" i="33" s="1"/>
  <c r="B1087" i="33" s="1"/>
  <c r="B1088" i="33" s="1"/>
  <c r="B1089" i="33" s="1"/>
  <c r="B1090" i="33" s="1"/>
  <c r="B1091" i="33" s="1"/>
  <c r="B1092" i="33" s="1"/>
  <c r="B1093" i="33" s="1"/>
  <c r="B1094" i="33" s="1"/>
  <c r="B1095" i="33" s="1"/>
  <c r="B1096" i="33" s="1"/>
  <c r="B1097" i="33" s="1"/>
  <c r="B1098" i="33" s="1"/>
  <c r="B1099" i="33" s="1"/>
  <c r="B1100" i="33" s="1"/>
  <c r="B1101" i="33" s="1"/>
  <c r="B1102" i="33" s="1"/>
  <c r="B1103" i="33" s="1"/>
  <c r="B1104" i="33" s="1"/>
  <c r="B1105" i="33" s="1"/>
  <c r="B1106" i="33" s="1"/>
  <c r="B1107" i="33" s="1"/>
  <c r="B1108" i="33" s="1"/>
  <c r="B1109" i="33" s="1"/>
  <c r="B1110" i="33" s="1"/>
  <c r="B1111" i="33" s="1"/>
  <c r="B1112" i="33" s="1"/>
  <c r="B1113" i="33" s="1"/>
  <c r="B1114" i="33" s="1"/>
  <c r="B1115" i="33" s="1"/>
  <c r="B1116" i="33" s="1"/>
  <c r="B1117" i="33" s="1"/>
  <c r="B1118" i="33" s="1"/>
  <c r="B1119" i="33" s="1"/>
  <c r="B1120" i="33" s="1"/>
  <c r="B1121" i="33" s="1"/>
  <c r="B1122" i="33" s="1"/>
  <c r="B1123" i="33" s="1"/>
  <c r="B1124" i="33" s="1"/>
  <c r="B1125" i="33" s="1"/>
  <c r="B1126" i="33" s="1"/>
  <c r="B1127" i="33" s="1"/>
  <c r="B1128" i="33" s="1"/>
  <c r="B1129" i="33" s="1"/>
  <c r="B1130" i="33" s="1"/>
  <c r="B1131" i="33" s="1"/>
  <c r="B1132" i="33" s="1"/>
  <c r="B1133" i="33" s="1"/>
  <c r="B1134" i="33" s="1"/>
  <c r="B1135" i="33" s="1"/>
  <c r="B1136" i="33" s="1"/>
  <c r="B1137" i="33" s="1"/>
  <c r="B1138" i="33" s="1"/>
  <c r="B1139" i="33" s="1"/>
  <c r="B1140" i="33" s="1"/>
  <c r="B1141" i="33" s="1"/>
  <c r="B1142" i="33" s="1"/>
  <c r="B1143" i="33" s="1"/>
  <c r="B1144" i="33" s="1"/>
  <c r="B1145" i="33" s="1"/>
  <c r="B1146" i="33" s="1"/>
  <c r="B1147" i="33" s="1"/>
  <c r="B1148" i="33" s="1"/>
  <c r="B1149" i="33" s="1"/>
  <c r="B1150" i="33" s="1"/>
  <c r="B1151" i="33" s="1"/>
  <c r="B1152" i="33" s="1"/>
  <c r="B1153" i="33" s="1"/>
  <c r="B1154" i="33" s="1"/>
  <c r="B1155" i="33" s="1"/>
  <c r="B1156" i="33" s="1"/>
  <c r="B1157" i="33" s="1"/>
  <c r="B1158" i="33" s="1"/>
  <c r="B1159" i="33" s="1"/>
  <c r="B1160" i="33" s="1"/>
  <c r="B1161" i="33" s="1"/>
  <c r="B1162" i="33" s="1"/>
  <c r="B1163" i="33" s="1"/>
  <c r="B1164" i="33" s="1"/>
  <c r="B1165" i="33" s="1"/>
  <c r="B1166" i="33" s="1"/>
  <c r="B1167" i="33" s="1"/>
  <c r="B1168" i="33" s="1"/>
  <c r="B1169" i="33" s="1"/>
  <c r="B1170" i="33" s="1"/>
  <c r="B1171" i="33" s="1"/>
  <c r="B1172" i="33" s="1"/>
  <c r="B1173" i="33" s="1"/>
  <c r="B1174" i="33" s="1"/>
  <c r="B1175" i="33" s="1"/>
  <c r="B1176" i="33" s="1"/>
  <c r="B1177" i="33" s="1"/>
  <c r="B1178" i="33" s="1"/>
  <c r="B1179" i="33" s="1"/>
  <c r="B1180" i="33" s="1"/>
  <c r="B1181" i="33" s="1"/>
  <c r="B1182" i="33" s="1"/>
  <c r="B1183" i="33" s="1"/>
  <c r="B1184" i="33" s="1"/>
  <c r="B1185" i="33" s="1"/>
  <c r="B1186" i="33" s="1"/>
  <c r="B1187" i="33" s="1"/>
  <c r="B1188" i="33" s="1"/>
  <c r="B1189" i="33" s="1"/>
  <c r="B1190" i="33" s="1"/>
  <c r="B1191" i="33" s="1"/>
  <c r="B1192" i="33" s="1"/>
  <c r="B1193" i="33" s="1"/>
  <c r="B1194" i="33" s="1"/>
  <c r="B1195" i="33" s="1"/>
  <c r="B1196" i="33" s="1"/>
  <c r="B1197" i="33" s="1"/>
  <c r="B1198" i="33" s="1"/>
  <c r="B1199" i="33" s="1"/>
  <c r="B1200" i="33" s="1"/>
  <c r="B1201" i="33" s="1"/>
  <c r="B1202" i="33" s="1"/>
  <c r="B1203" i="33" s="1"/>
  <c r="B1204" i="33" s="1"/>
  <c r="B1205" i="33" s="1"/>
  <c r="B1206" i="33" s="1"/>
  <c r="B1207" i="33" s="1"/>
  <c r="B1208" i="33" s="1"/>
  <c r="B1209" i="33" s="1"/>
  <c r="B1210" i="33" s="1"/>
  <c r="B1211" i="33" s="1"/>
  <c r="B1212" i="33" s="1"/>
  <c r="B1213" i="33" s="1"/>
  <c r="B1214" i="33" s="1"/>
  <c r="B1215" i="33" s="1"/>
  <c r="B1216" i="33" s="1"/>
  <c r="B1217" i="33" s="1"/>
  <c r="B1218" i="33" s="1"/>
  <c r="B1219" i="33" s="1"/>
  <c r="B1220" i="33" s="1"/>
  <c r="B1221" i="33" s="1"/>
  <c r="B1222" i="33" s="1"/>
  <c r="B1223" i="33" s="1"/>
  <c r="B1224" i="33" s="1"/>
  <c r="B1225" i="33" s="1"/>
  <c r="B1226" i="33" s="1"/>
  <c r="B1227" i="33" s="1"/>
  <c r="B1228" i="33" s="1"/>
  <c r="B1229" i="33" s="1"/>
  <c r="B1230" i="33" s="1"/>
  <c r="B1231" i="33" s="1"/>
  <c r="B1232" i="33" s="1"/>
  <c r="B1233" i="33" s="1"/>
  <c r="B1234" i="33" s="1"/>
  <c r="B1235" i="33" s="1"/>
  <c r="B1236" i="33" s="1"/>
  <c r="B1237" i="33" s="1"/>
  <c r="B1238" i="33" s="1"/>
  <c r="B1239" i="33" s="1"/>
  <c r="B1240" i="33" s="1"/>
  <c r="B1241" i="33" s="1"/>
  <c r="B1242" i="33" s="1"/>
  <c r="B1243" i="33" s="1"/>
  <c r="B1244" i="33" s="1"/>
  <c r="B1245" i="33" s="1"/>
  <c r="B1246" i="33" s="1"/>
  <c r="B1247" i="33" s="1"/>
  <c r="B1248" i="33" s="1"/>
  <c r="B1249" i="33" s="1"/>
  <c r="B1250" i="33" s="1"/>
  <c r="B1251" i="33" s="1"/>
  <c r="B1252" i="33" s="1"/>
  <c r="B1253" i="33" s="1"/>
  <c r="B1254" i="33" s="1"/>
  <c r="B1255" i="33" s="1"/>
  <c r="B1256" i="33" s="1"/>
  <c r="B1257" i="33" s="1"/>
  <c r="B1258" i="33" s="1"/>
  <c r="B1259" i="33" s="1"/>
  <c r="B1260" i="33" s="1"/>
  <c r="B1261" i="33" s="1"/>
  <c r="B1262" i="33" s="1"/>
  <c r="B1263" i="33" s="1"/>
  <c r="B1264" i="33" s="1"/>
  <c r="B1265" i="33" s="1"/>
  <c r="B1266" i="33" s="1"/>
  <c r="B1267" i="33" s="1"/>
  <c r="B1268" i="33" s="1"/>
  <c r="B1269" i="33" s="1"/>
  <c r="B1270" i="33" s="1"/>
  <c r="B1271" i="33" s="1"/>
  <c r="B1272" i="33" s="1"/>
  <c r="B1273" i="33" s="1"/>
  <c r="B1274" i="33" s="1"/>
  <c r="B1275" i="33" s="1"/>
  <c r="B1276" i="33" s="1"/>
  <c r="B1277" i="33" s="1"/>
  <c r="B1278" i="33" s="1"/>
  <c r="B1279" i="33" s="1"/>
  <c r="B1280" i="33" s="1"/>
  <c r="B1281" i="33" s="1"/>
  <c r="B1282" i="33" s="1"/>
  <c r="B1283" i="33" s="1"/>
  <c r="B1284" i="33" s="1"/>
  <c r="B1285" i="33" s="1"/>
  <c r="B1286" i="33" s="1"/>
  <c r="B1287" i="33" s="1"/>
  <c r="B1288" i="33" s="1"/>
  <c r="B1289" i="33" s="1"/>
  <c r="B1290" i="33" s="1"/>
  <c r="B1291" i="33" s="1"/>
  <c r="B1292" i="33" s="1"/>
  <c r="B1293" i="33" s="1"/>
  <c r="B1294" i="33" s="1"/>
  <c r="B1295" i="33" s="1"/>
  <c r="B1296" i="33" s="1"/>
  <c r="B1297" i="33" s="1"/>
  <c r="B1298" i="33" s="1"/>
  <c r="B1299" i="33" s="1"/>
  <c r="B1300" i="33" s="1"/>
  <c r="B1301" i="33" s="1"/>
  <c r="B1302" i="33" s="1"/>
  <c r="B1303" i="33" s="1"/>
  <c r="B1304" i="33" s="1"/>
  <c r="B1305" i="33" s="1"/>
  <c r="B1306" i="33" s="1"/>
  <c r="B1307" i="33" s="1"/>
  <c r="B1308" i="33" s="1"/>
  <c r="B1309" i="33" s="1"/>
  <c r="B1310" i="33" s="1"/>
  <c r="B1311" i="33" s="1"/>
  <c r="B1312" i="33" s="1"/>
  <c r="B1313" i="33" s="1"/>
  <c r="B1314" i="33" s="1"/>
  <c r="B1315" i="33" s="1"/>
  <c r="B1316" i="33" s="1"/>
  <c r="B1317" i="33" s="1"/>
  <c r="B1318" i="33" s="1"/>
  <c r="B1319" i="33" s="1"/>
  <c r="B1320" i="33" s="1"/>
  <c r="B1321" i="33" s="1"/>
  <c r="B1322" i="33" s="1"/>
  <c r="B1323" i="33" s="1"/>
  <c r="B1324" i="33" s="1"/>
  <c r="B1325" i="33" s="1"/>
  <c r="B1326" i="33" s="1"/>
  <c r="B1327" i="33" s="1"/>
  <c r="B1328" i="33" s="1"/>
  <c r="B1329" i="33" s="1"/>
  <c r="B1330" i="33" s="1"/>
  <c r="B1331" i="33" s="1"/>
  <c r="B1332" i="33" s="1"/>
  <c r="B1333" i="33" s="1"/>
  <c r="B1334" i="33" s="1"/>
  <c r="B1335" i="33" s="1"/>
  <c r="B1336" i="33" s="1"/>
  <c r="B1337" i="33" s="1"/>
  <c r="B1338" i="33" s="1"/>
  <c r="B1339" i="33" s="1"/>
  <c r="B1340" i="33" s="1"/>
  <c r="B1341" i="33" s="1"/>
  <c r="B1342" i="33" s="1"/>
  <c r="B1343" i="33" s="1"/>
  <c r="B1344" i="33" s="1"/>
  <c r="B1345" i="33" s="1"/>
  <c r="B1346" i="33" s="1"/>
  <c r="B1347" i="33" s="1"/>
  <c r="B1348" i="33" s="1"/>
  <c r="B1349" i="33" s="1"/>
  <c r="B1350" i="33" s="1"/>
  <c r="B1351" i="33" s="1"/>
  <c r="B1352" i="33" s="1"/>
  <c r="B1353" i="33" s="1"/>
  <c r="B1354" i="33" s="1"/>
  <c r="B1355" i="33" s="1"/>
  <c r="B1356" i="33" s="1"/>
  <c r="B1357" i="33" s="1"/>
  <c r="B1358" i="33" s="1"/>
  <c r="B1359" i="33" s="1"/>
  <c r="B1360" i="33" s="1"/>
  <c r="B1361" i="33" s="1"/>
  <c r="B1362" i="33" s="1"/>
  <c r="B1363" i="33" s="1"/>
  <c r="B1364" i="33" s="1"/>
  <c r="B1365" i="33" s="1"/>
  <c r="B1366" i="33" s="1"/>
  <c r="B1367" i="33" s="1"/>
  <c r="B1368" i="33" s="1"/>
  <c r="B1369" i="33" s="1"/>
  <c r="B1370" i="33" s="1"/>
  <c r="B1371" i="33" s="1"/>
  <c r="B1372" i="33" s="1"/>
  <c r="B1373" i="33" s="1"/>
  <c r="B1374" i="33" s="1"/>
  <c r="B1375" i="33" s="1"/>
  <c r="B1376" i="33" s="1"/>
  <c r="B1377" i="33" s="1"/>
  <c r="B1378" i="33" s="1"/>
  <c r="B1379" i="33" s="1"/>
  <c r="B1380" i="33" s="1"/>
  <c r="B1381" i="33" s="1"/>
  <c r="B1382" i="33" s="1"/>
  <c r="B1383" i="33" s="1"/>
  <c r="B1384" i="33" s="1"/>
  <c r="B1385" i="33" s="1"/>
  <c r="B1386" i="33" s="1"/>
  <c r="B1387" i="33" s="1"/>
  <c r="B1388" i="33" s="1"/>
  <c r="B1389" i="33" s="1"/>
  <c r="B1390" i="33" s="1"/>
  <c r="B1391" i="33" s="1"/>
  <c r="B1392" i="33" s="1"/>
  <c r="B1393" i="33" s="1"/>
  <c r="B1394" i="33" s="1"/>
  <c r="B1395" i="33" s="1"/>
  <c r="B1396" i="33" s="1"/>
  <c r="B1397" i="33" s="1"/>
  <c r="B1398" i="33" s="1"/>
  <c r="B1399" i="33" s="1"/>
  <c r="B1400" i="33" s="1"/>
  <c r="B1401" i="33" s="1"/>
  <c r="B1402" i="33" s="1"/>
  <c r="B1403" i="33" s="1"/>
  <c r="B1404" i="33" s="1"/>
  <c r="B1405" i="33" s="1"/>
  <c r="B1406" i="33" s="1"/>
  <c r="B1407" i="33" s="1"/>
  <c r="B1408" i="33" s="1"/>
  <c r="B1409" i="33" s="1"/>
  <c r="B1410" i="33" s="1"/>
  <c r="B1411" i="33" s="1"/>
  <c r="B1412" i="33" s="1"/>
  <c r="B1413" i="33" s="1"/>
  <c r="B1414" i="33" s="1"/>
  <c r="B1415" i="33" s="1"/>
  <c r="B1416" i="33" s="1"/>
  <c r="B1417" i="33" s="1"/>
  <c r="B1418" i="33" s="1"/>
  <c r="B1419" i="33" s="1"/>
  <c r="B1420" i="33" s="1"/>
  <c r="B1421" i="33" s="1"/>
  <c r="B1422" i="33" s="1"/>
  <c r="B1423" i="33" s="1"/>
  <c r="B1424" i="33" s="1"/>
  <c r="B1425" i="33" s="1"/>
  <c r="B1426" i="33" s="1"/>
  <c r="B1427" i="33" s="1"/>
  <c r="B1428" i="33" s="1"/>
  <c r="B1429" i="33" s="1"/>
  <c r="B1430" i="33" s="1"/>
  <c r="B1431" i="33" s="1"/>
  <c r="B1432" i="33" s="1"/>
  <c r="B1433" i="33" s="1"/>
  <c r="B1434" i="33" s="1"/>
  <c r="B1435" i="33" s="1"/>
  <c r="B1436" i="33" s="1"/>
  <c r="B1437" i="33" s="1"/>
  <c r="B1438" i="33" s="1"/>
  <c r="B1439" i="33" s="1"/>
  <c r="B1440" i="33" s="1"/>
  <c r="B1441" i="33" s="1"/>
  <c r="B1442" i="33" s="1"/>
  <c r="B1443" i="33" s="1"/>
  <c r="B1444" i="33" s="1"/>
  <c r="B1445" i="33" s="1"/>
  <c r="B1446" i="33" s="1"/>
  <c r="B1447" i="33" s="1"/>
  <c r="B1448" i="33" s="1"/>
  <c r="B1449" i="33" s="1"/>
  <c r="B1450" i="33" s="1"/>
  <c r="B1451" i="33" s="1"/>
  <c r="B1452" i="33" s="1"/>
  <c r="B1453" i="33" s="1"/>
  <c r="B1454" i="33" s="1"/>
  <c r="B1455" i="33" s="1"/>
  <c r="B1456" i="33" s="1"/>
  <c r="B1457" i="33" s="1"/>
  <c r="B1458" i="33" s="1"/>
  <c r="B1459" i="33" s="1"/>
  <c r="B1460" i="33" s="1"/>
  <c r="B1461" i="33" s="1"/>
  <c r="B1462" i="33" s="1"/>
  <c r="B1463" i="33" s="1"/>
  <c r="B1464" i="33" s="1"/>
  <c r="B1465" i="33" s="1"/>
  <c r="B1466" i="33" s="1"/>
  <c r="B1467" i="33" s="1"/>
  <c r="B1468" i="33" s="1"/>
  <c r="B1469" i="33" s="1"/>
  <c r="B1470" i="33" s="1"/>
  <c r="B1471" i="33" s="1"/>
  <c r="B1472" i="33" s="1"/>
  <c r="B1473" i="33" s="1"/>
  <c r="B1474" i="33" s="1"/>
  <c r="B1475" i="33" s="1"/>
  <c r="B1476" i="33" s="1"/>
  <c r="B1477" i="33" s="1"/>
  <c r="B1478" i="33" s="1"/>
  <c r="B1479" i="33" s="1"/>
  <c r="B1480" i="33" s="1"/>
  <c r="B1481" i="33" s="1"/>
  <c r="B1482" i="33" s="1"/>
  <c r="B1483" i="33" s="1"/>
  <c r="B1484" i="33" s="1"/>
  <c r="B1485" i="33" s="1"/>
  <c r="B1486" i="33" s="1"/>
  <c r="B1487" i="33" s="1"/>
  <c r="B1488" i="33" s="1"/>
  <c r="B1489" i="33" s="1"/>
  <c r="B1490" i="33" s="1"/>
  <c r="B1491" i="33" s="1"/>
  <c r="B1492" i="33" s="1"/>
  <c r="B1493" i="33" s="1"/>
  <c r="B1494" i="33" s="1"/>
  <c r="B1495" i="33" s="1"/>
  <c r="B1496" i="33" s="1"/>
  <c r="B1497" i="33" s="1"/>
  <c r="B1498" i="33" s="1"/>
  <c r="B1499" i="33" s="1"/>
  <c r="B1500" i="33" s="1"/>
  <c r="B1501" i="33" s="1"/>
  <c r="B1502" i="33" s="1"/>
  <c r="B1503" i="33" s="1"/>
  <c r="B1504" i="33" s="1"/>
  <c r="B1505" i="33" s="1"/>
  <c r="B1506" i="33" s="1"/>
  <c r="B1507" i="33" s="1"/>
  <c r="B1508" i="33" s="1"/>
  <c r="B1509" i="33" s="1"/>
  <c r="B1510" i="33" s="1"/>
  <c r="B1511" i="33" s="1"/>
  <c r="B1512" i="33" s="1"/>
  <c r="B1513" i="33" s="1"/>
  <c r="B1514" i="33" s="1"/>
  <c r="B1515" i="33" s="1"/>
  <c r="B1516" i="33" s="1"/>
  <c r="B1517" i="33" s="1"/>
  <c r="B1518" i="33" s="1"/>
  <c r="B1519" i="33" s="1"/>
  <c r="B1520" i="33" s="1"/>
  <c r="B1521" i="33" s="1"/>
  <c r="B1522" i="33" s="1"/>
  <c r="B1523" i="33" s="1"/>
  <c r="B1524" i="33" s="1"/>
  <c r="B1525" i="33" s="1"/>
  <c r="B1526" i="33" s="1"/>
  <c r="B1527" i="33" s="1"/>
  <c r="B1528" i="33" s="1"/>
  <c r="B1529" i="33" s="1"/>
  <c r="B1530" i="33" s="1"/>
  <c r="B1531" i="33" s="1"/>
  <c r="B1532" i="33" s="1"/>
  <c r="B1533" i="33" s="1"/>
  <c r="B1534" i="33" s="1"/>
  <c r="B1535" i="33" s="1"/>
  <c r="B1536" i="33" s="1"/>
  <c r="B1537" i="33" s="1"/>
  <c r="B1538" i="33" s="1"/>
  <c r="B1539" i="33" s="1"/>
  <c r="B1540" i="33" s="1"/>
  <c r="B1541" i="33" s="1"/>
  <c r="B1542" i="33" s="1"/>
  <c r="B1543" i="33" s="1"/>
  <c r="B1544" i="33" s="1"/>
  <c r="B1545" i="33" s="1"/>
  <c r="B1546" i="33" s="1"/>
  <c r="B1547" i="33" s="1"/>
  <c r="B1548" i="33" s="1"/>
  <c r="B1549" i="33" s="1"/>
  <c r="B1550" i="33" s="1"/>
  <c r="B1551" i="33" s="1"/>
  <c r="B1552" i="33" s="1"/>
  <c r="B1553" i="33" s="1"/>
  <c r="B1554" i="33" s="1"/>
  <c r="B1555" i="33" s="1"/>
  <c r="B1556" i="33" s="1"/>
  <c r="B1557" i="33" s="1"/>
  <c r="B1558" i="33" s="1"/>
  <c r="B1559" i="33" s="1"/>
  <c r="B1560" i="33" s="1"/>
  <c r="B1561" i="33" s="1"/>
  <c r="B1562" i="33" s="1"/>
  <c r="B1563" i="33" s="1"/>
  <c r="B1564" i="33" s="1"/>
  <c r="B1565" i="33" s="1"/>
  <c r="B1566" i="33" s="1"/>
  <c r="B1567" i="33" s="1"/>
  <c r="B1568" i="33" s="1"/>
  <c r="B1569" i="33" s="1"/>
  <c r="B1570" i="33" s="1"/>
  <c r="B1571" i="33" s="1"/>
  <c r="B1572" i="33" s="1"/>
  <c r="B1573" i="33" s="1"/>
  <c r="B1574" i="33" s="1"/>
  <c r="B1575" i="33" s="1"/>
  <c r="B1576" i="33" s="1"/>
  <c r="B1577" i="33" s="1"/>
  <c r="B1578" i="33" s="1"/>
  <c r="B1579" i="33" s="1"/>
  <c r="B1580" i="33" s="1"/>
  <c r="B1581" i="33" s="1"/>
  <c r="B1582" i="33" s="1"/>
  <c r="B1583" i="33" s="1"/>
  <c r="B1584" i="33" s="1"/>
  <c r="B1585" i="33" s="1"/>
  <c r="B1586" i="33" s="1"/>
  <c r="B1587" i="33" s="1"/>
  <c r="B1588" i="33" s="1"/>
  <c r="B1589" i="33" s="1"/>
  <c r="B1590" i="33" s="1"/>
  <c r="B1591" i="33" s="1"/>
  <c r="B1592" i="33" s="1"/>
  <c r="B1593" i="33" s="1"/>
  <c r="B1594" i="33" s="1"/>
  <c r="B1595" i="33" s="1"/>
  <c r="B1596" i="33" s="1"/>
  <c r="B1597" i="33" s="1"/>
  <c r="B1598" i="33" s="1"/>
  <c r="B1599" i="33" s="1"/>
  <c r="B1600" i="33" s="1"/>
  <c r="B1601" i="33" s="1"/>
  <c r="B1602" i="33" s="1"/>
  <c r="B1603" i="33" s="1"/>
  <c r="B1604" i="33" s="1"/>
  <c r="B1605" i="33" s="1"/>
  <c r="B1606" i="33" s="1"/>
  <c r="B1607" i="33" s="1"/>
  <c r="B1608" i="33" s="1"/>
  <c r="B1609" i="33" s="1"/>
  <c r="B1610" i="33" s="1"/>
  <c r="B1611" i="33" s="1"/>
  <c r="B1612" i="33" s="1"/>
  <c r="B1613" i="33" s="1"/>
  <c r="B1614" i="33" s="1"/>
  <c r="B1615" i="33" s="1"/>
  <c r="B1616" i="33" s="1"/>
  <c r="B1617" i="33" s="1"/>
  <c r="B1618" i="33" s="1"/>
  <c r="B1619" i="33" s="1"/>
  <c r="B1620" i="33" s="1"/>
  <c r="B1621" i="33" s="1"/>
  <c r="B1622" i="33" s="1"/>
  <c r="B1623" i="33" s="1"/>
  <c r="B1624" i="33" s="1"/>
  <c r="B1625" i="33" s="1"/>
  <c r="B1626" i="33" s="1"/>
  <c r="B1627" i="33" s="1"/>
  <c r="B1628" i="33" s="1"/>
  <c r="B1629" i="33" s="1"/>
  <c r="B1630" i="33" s="1"/>
  <c r="B1631" i="33" s="1"/>
  <c r="B1632" i="33" s="1"/>
  <c r="B1633" i="33" s="1"/>
  <c r="B1634" i="33" s="1"/>
  <c r="B1635" i="33" s="1"/>
  <c r="B1636" i="33" s="1"/>
  <c r="B1637" i="33" s="1"/>
  <c r="B1638" i="33" s="1"/>
  <c r="B1639" i="33" s="1"/>
  <c r="B1640" i="33" s="1"/>
  <c r="B1641" i="33" s="1"/>
  <c r="B1642" i="33" s="1"/>
  <c r="B1643" i="33" s="1"/>
  <c r="B1644" i="33" s="1"/>
  <c r="B1645" i="33" s="1"/>
  <c r="B1646" i="33" s="1"/>
  <c r="B1647" i="33" s="1"/>
  <c r="B1648" i="33" s="1"/>
  <c r="B1649" i="33" s="1"/>
  <c r="B1650" i="33" s="1"/>
  <c r="B1651" i="33" s="1"/>
  <c r="B1652" i="33" s="1"/>
  <c r="B1653" i="33" s="1"/>
  <c r="B1654" i="33" s="1"/>
  <c r="B1655" i="33" s="1"/>
  <c r="B1656" i="33" s="1"/>
  <c r="B1657" i="33" s="1"/>
  <c r="B1658" i="33" s="1"/>
  <c r="B1659" i="33" s="1"/>
  <c r="B1660" i="33" s="1"/>
  <c r="B1661" i="33" s="1"/>
  <c r="B1662" i="33" s="1"/>
  <c r="B1663" i="33" s="1"/>
  <c r="B1664" i="33" s="1"/>
  <c r="B1665" i="33" s="1"/>
  <c r="B1666" i="33" s="1"/>
  <c r="B1667" i="33" s="1"/>
  <c r="B1668" i="33" s="1"/>
  <c r="B1669" i="33" s="1"/>
  <c r="B1670" i="33" s="1"/>
  <c r="B1671" i="33" s="1"/>
  <c r="B1672" i="33" s="1"/>
  <c r="B1673" i="33" s="1"/>
  <c r="B1674" i="33" s="1"/>
  <c r="B1675" i="33" s="1"/>
  <c r="B1676" i="33" s="1"/>
  <c r="B1677" i="33" s="1"/>
  <c r="B1678" i="33" s="1"/>
  <c r="B1679" i="33" s="1"/>
  <c r="B1680" i="33" s="1"/>
  <c r="B1681" i="33" s="1"/>
  <c r="B1682" i="33" s="1"/>
  <c r="B1683" i="33" s="1"/>
  <c r="B1684" i="33" s="1"/>
  <c r="B1685" i="33" s="1"/>
  <c r="B1686" i="33" s="1"/>
  <c r="B1687" i="33" s="1"/>
  <c r="B1688" i="33" s="1"/>
  <c r="B1689" i="33" s="1"/>
  <c r="B1690" i="33" s="1"/>
  <c r="B1691" i="33" s="1"/>
  <c r="B1692" i="33" s="1"/>
  <c r="B1693" i="33" s="1"/>
  <c r="B1694" i="33" s="1"/>
  <c r="B1695" i="33" s="1"/>
  <c r="B1696" i="33" s="1"/>
  <c r="B1697" i="33" s="1"/>
  <c r="B1698" i="33" s="1"/>
  <c r="B1699" i="33" s="1"/>
  <c r="B1700" i="33" s="1"/>
  <c r="B1701" i="33" s="1"/>
  <c r="B1702" i="33" s="1"/>
  <c r="B1703" i="33" s="1"/>
  <c r="B1704" i="33" s="1"/>
  <c r="B1705" i="33" s="1"/>
  <c r="B1706" i="33" s="1"/>
  <c r="B1707" i="33" s="1"/>
  <c r="B1708" i="33" s="1"/>
  <c r="B1709" i="33" s="1"/>
  <c r="B1710" i="33" s="1"/>
  <c r="B1711" i="33" s="1"/>
  <c r="B1712" i="33" s="1"/>
  <c r="B1713" i="33" s="1"/>
  <c r="B1714" i="33" s="1"/>
  <c r="B1715" i="33" s="1"/>
  <c r="B1716" i="33" s="1"/>
  <c r="B1717" i="33" s="1"/>
  <c r="B1718" i="33" s="1"/>
  <c r="B1719" i="33" s="1"/>
  <c r="B1720" i="33" s="1"/>
  <c r="B1721" i="33" s="1"/>
  <c r="B1722" i="33" s="1"/>
  <c r="B1723" i="33" s="1"/>
  <c r="B1724" i="33" s="1"/>
  <c r="B1725" i="33" s="1"/>
  <c r="B1726" i="33" s="1"/>
  <c r="B1727" i="33" s="1"/>
  <c r="B1728" i="33" s="1"/>
  <c r="B1729" i="33" s="1"/>
  <c r="B1730" i="33" s="1"/>
  <c r="B1731" i="33" s="1"/>
  <c r="B1732" i="33" s="1"/>
  <c r="B1733" i="33" s="1"/>
  <c r="B1734" i="33" s="1"/>
  <c r="B1735" i="33" s="1"/>
  <c r="B1736" i="33" s="1"/>
  <c r="B1737" i="33" s="1"/>
  <c r="B1738" i="33" s="1"/>
  <c r="B1739" i="33" s="1"/>
  <c r="B1740" i="33" s="1"/>
  <c r="B1741" i="33" s="1"/>
  <c r="B1742" i="33" s="1"/>
  <c r="B1743" i="33" s="1"/>
  <c r="B1744" i="33" s="1"/>
  <c r="B1745" i="33" s="1"/>
  <c r="B1746" i="33" s="1"/>
  <c r="B1747" i="33" s="1"/>
  <c r="B1748" i="33" s="1"/>
  <c r="B1749" i="33" s="1"/>
  <c r="B1750" i="33" s="1"/>
  <c r="B1751" i="33" s="1"/>
  <c r="B1752" i="33" s="1"/>
  <c r="B1753" i="33" s="1"/>
  <c r="B1754" i="33" s="1"/>
  <c r="B1755" i="33" s="1"/>
  <c r="B1756" i="33" s="1"/>
  <c r="B1757" i="33" s="1"/>
  <c r="B1758" i="33" s="1"/>
  <c r="B1759" i="33" s="1"/>
  <c r="B1760" i="33" s="1"/>
  <c r="B1761" i="33" s="1"/>
  <c r="B1762" i="33" s="1"/>
  <c r="B1763" i="33" s="1"/>
  <c r="B1764" i="33" s="1"/>
  <c r="B1765" i="33" s="1"/>
  <c r="B1766" i="33" s="1"/>
  <c r="B1767" i="33" s="1"/>
  <c r="B1768" i="33" s="1"/>
  <c r="B1769" i="33" s="1"/>
  <c r="B1770" i="33" s="1"/>
  <c r="B1771" i="33" s="1"/>
  <c r="B1772" i="33" s="1"/>
  <c r="B1773" i="33" s="1"/>
  <c r="B1774" i="33" s="1"/>
  <c r="B1775" i="33" s="1"/>
  <c r="B1776" i="33" s="1"/>
  <c r="B1777" i="33" s="1"/>
  <c r="B1778" i="33" s="1"/>
  <c r="B1779" i="33" s="1"/>
  <c r="B1780" i="33" s="1"/>
  <c r="B1781" i="33" s="1"/>
  <c r="B1782" i="33" s="1"/>
  <c r="B1783" i="33" s="1"/>
  <c r="B1784" i="33" s="1"/>
  <c r="B1785" i="33" s="1"/>
  <c r="B1786" i="33" s="1"/>
  <c r="B1787" i="33" s="1"/>
  <c r="B1788" i="33" s="1"/>
  <c r="B1789" i="33" s="1"/>
  <c r="B1790" i="33" s="1"/>
  <c r="B1791" i="33" s="1"/>
  <c r="B1792" i="33" s="1"/>
  <c r="B1793" i="33" s="1"/>
  <c r="B1794" i="33" s="1"/>
  <c r="B1795" i="33" s="1"/>
  <c r="B1796" i="33" s="1"/>
  <c r="B1797" i="33" s="1"/>
  <c r="B1798" i="33" s="1"/>
  <c r="B1799" i="33" s="1"/>
  <c r="B1800" i="33" s="1"/>
  <c r="B1801" i="33" s="1"/>
  <c r="B1802" i="33" s="1"/>
  <c r="B1803" i="33" s="1"/>
  <c r="B1804" i="33" s="1"/>
  <c r="B1805" i="33" s="1"/>
  <c r="B1806" i="33" s="1"/>
  <c r="B1807" i="33" s="1"/>
  <c r="B1808" i="33" s="1"/>
  <c r="B1809" i="33" s="1"/>
  <c r="B1810" i="33" s="1"/>
  <c r="B1811" i="33" s="1"/>
  <c r="B1812" i="33" s="1"/>
  <c r="B1813" i="33" s="1"/>
  <c r="B1814" i="33" s="1"/>
  <c r="B1815" i="33" s="1"/>
  <c r="B1816" i="33" s="1"/>
  <c r="B1817" i="33" s="1"/>
  <c r="B1818" i="33" s="1"/>
  <c r="B1819" i="33" s="1"/>
  <c r="B1820" i="33" s="1"/>
  <c r="B1821" i="33" s="1"/>
  <c r="B1822" i="33" s="1"/>
  <c r="B1823" i="33" s="1"/>
  <c r="B1824" i="33" s="1"/>
  <c r="B1825" i="33" s="1"/>
  <c r="B1826" i="33" s="1"/>
  <c r="B1827" i="33" s="1"/>
  <c r="B1828" i="33" s="1"/>
  <c r="B1829" i="33" s="1"/>
  <c r="B1830" i="33" s="1"/>
  <c r="B1831" i="33" s="1"/>
  <c r="B1832" i="33" s="1"/>
  <c r="B1833" i="33" s="1"/>
  <c r="B1834" i="33" s="1"/>
  <c r="B1835" i="33" s="1"/>
  <c r="B1836" i="33" s="1"/>
  <c r="B1837" i="33" s="1"/>
  <c r="B1838" i="33" s="1"/>
  <c r="B1839" i="33" s="1"/>
  <c r="B1840" i="33" s="1"/>
  <c r="B1841" i="33" s="1"/>
  <c r="B1842" i="33" s="1"/>
  <c r="B1843" i="33" s="1"/>
  <c r="B1844" i="33" s="1"/>
  <c r="B1845" i="33" s="1"/>
  <c r="B1846" i="33" s="1"/>
  <c r="B1847" i="33" s="1"/>
  <c r="B1848" i="33" s="1"/>
  <c r="B1849" i="33" s="1"/>
  <c r="B1850" i="33" s="1"/>
  <c r="B1851" i="33" s="1"/>
  <c r="B1852" i="33" s="1"/>
  <c r="B1853" i="33" s="1"/>
  <c r="B1854" i="33" s="1"/>
  <c r="B1855" i="33" s="1"/>
  <c r="B1856" i="33" s="1"/>
  <c r="B1857" i="33" s="1"/>
  <c r="B1858" i="33" s="1"/>
  <c r="B1859" i="33" s="1"/>
  <c r="B1860" i="33" s="1"/>
  <c r="B1861" i="33" s="1"/>
  <c r="B1862" i="33" s="1"/>
  <c r="B1863" i="33" s="1"/>
  <c r="B1864" i="33" s="1"/>
  <c r="B1865" i="33" s="1"/>
  <c r="B1866" i="33" s="1"/>
  <c r="B1867" i="33" s="1"/>
  <c r="B1868" i="33" s="1"/>
  <c r="B1869" i="33" s="1"/>
  <c r="B1870" i="33" s="1"/>
  <c r="B1871" i="33" s="1"/>
  <c r="B1872" i="33" s="1"/>
  <c r="B1873" i="33" s="1"/>
  <c r="B1874" i="33" s="1"/>
  <c r="B1875" i="33" s="1"/>
  <c r="B1876" i="33" s="1"/>
  <c r="B1877" i="33" s="1"/>
  <c r="B1878" i="33" s="1"/>
  <c r="B1879" i="33" s="1"/>
  <c r="B1880" i="33" s="1"/>
  <c r="B1881" i="33" s="1"/>
  <c r="B1882" i="33" s="1"/>
  <c r="B1883" i="33" s="1"/>
  <c r="B1884" i="33" s="1"/>
  <c r="B1885" i="33" s="1"/>
  <c r="B1886" i="33" s="1"/>
  <c r="B1887" i="33" s="1"/>
  <c r="B1888" i="33" s="1"/>
  <c r="B1889" i="33" s="1"/>
  <c r="B1890" i="33" s="1"/>
  <c r="B1891" i="33" s="1"/>
  <c r="B1892" i="33" s="1"/>
  <c r="B1893" i="33" s="1"/>
  <c r="B1894" i="33" s="1"/>
  <c r="B1895" i="33" s="1"/>
  <c r="B1896" i="33" s="1"/>
  <c r="B1897" i="33" s="1"/>
  <c r="B1898" i="33" s="1"/>
  <c r="B1899" i="33" s="1"/>
  <c r="B1900" i="33" s="1"/>
  <c r="B1901" i="33" s="1"/>
  <c r="B1902" i="33" s="1"/>
  <c r="B1903" i="33" s="1"/>
  <c r="B1904" i="33" s="1"/>
  <c r="B1905" i="33" s="1"/>
  <c r="B1906" i="33" s="1"/>
  <c r="B1907" i="33" s="1"/>
  <c r="B1908" i="33" s="1"/>
  <c r="B1909" i="33" s="1"/>
  <c r="B1910" i="33" s="1"/>
  <c r="B1911" i="33" s="1"/>
  <c r="B1912" i="33" s="1"/>
  <c r="B1913" i="33" s="1"/>
  <c r="B1914" i="33" s="1"/>
  <c r="B1915" i="33" s="1"/>
  <c r="B1916" i="33" s="1"/>
  <c r="B1917" i="33" s="1"/>
  <c r="B1918" i="33" s="1"/>
  <c r="B1919" i="33" s="1"/>
  <c r="B1920" i="33" s="1"/>
  <c r="B1921" i="33" s="1"/>
  <c r="B1922" i="33" s="1"/>
  <c r="B1923" i="33" s="1"/>
  <c r="B1924" i="33" s="1"/>
  <c r="B1925" i="33" s="1"/>
  <c r="B1926" i="33" s="1"/>
  <c r="B1927" i="33" s="1"/>
  <c r="B1928" i="33" s="1"/>
  <c r="B1929" i="33" s="1"/>
  <c r="B1930" i="33" s="1"/>
  <c r="B1931" i="33" s="1"/>
  <c r="B1932" i="33" s="1"/>
  <c r="B1933" i="33" s="1"/>
  <c r="B1934" i="33" s="1"/>
  <c r="B1935" i="33" s="1"/>
  <c r="B1936" i="33" s="1"/>
  <c r="B1937" i="33" s="1"/>
  <c r="B1938" i="33" s="1"/>
  <c r="B1939" i="33" s="1"/>
  <c r="B1940" i="33" s="1"/>
  <c r="B1941" i="33" s="1"/>
  <c r="B1942" i="33" s="1"/>
  <c r="B1943" i="33" s="1"/>
  <c r="B1944" i="33" s="1"/>
  <c r="B1945" i="33" s="1"/>
  <c r="B1946" i="33" s="1"/>
  <c r="B1947" i="33" s="1"/>
  <c r="B1948" i="33" s="1"/>
  <c r="B1949" i="33" s="1"/>
  <c r="B1950" i="33" s="1"/>
  <c r="B1951" i="33" s="1"/>
  <c r="B1952" i="33" s="1"/>
  <c r="B1953" i="33" s="1"/>
  <c r="B1954" i="33" s="1"/>
  <c r="B1955" i="33" s="1"/>
  <c r="B1956" i="33" s="1"/>
  <c r="B1957" i="33" s="1"/>
  <c r="B1958" i="33" s="1"/>
  <c r="B1959" i="33" s="1"/>
  <c r="B1960" i="33" s="1"/>
  <c r="B1961" i="33" s="1"/>
  <c r="B1962" i="33" s="1"/>
  <c r="B1963" i="33" s="1"/>
  <c r="B1964" i="33" s="1"/>
  <c r="B1965" i="33" s="1"/>
  <c r="B1966" i="33" s="1"/>
  <c r="B1967" i="33" s="1"/>
  <c r="B1968" i="33" s="1"/>
  <c r="B1969" i="33" s="1"/>
  <c r="B1970" i="33" s="1"/>
  <c r="B1971" i="33" s="1"/>
  <c r="B1972" i="33" s="1"/>
  <c r="B1973" i="33" s="1"/>
  <c r="B1974" i="33" s="1"/>
  <c r="B1975" i="33" s="1"/>
  <c r="B1976" i="33" s="1"/>
  <c r="B1977" i="33" s="1"/>
  <c r="B1978" i="33" s="1"/>
  <c r="B1979" i="33" s="1"/>
  <c r="B1980" i="33" s="1"/>
  <c r="B1981" i="33" s="1"/>
  <c r="B1982" i="33" s="1"/>
  <c r="B1983" i="33" s="1"/>
  <c r="B1984" i="33" s="1"/>
  <c r="B1985" i="33" s="1"/>
  <c r="B1986" i="33" s="1"/>
  <c r="B1987" i="33" s="1"/>
  <c r="B1988" i="33" s="1"/>
  <c r="B1989" i="33" s="1"/>
  <c r="B1990" i="33" s="1"/>
  <c r="B1991" i="33" s="1"/>
  <c r="B1992" i="33" s="1"/>
  <c r="B1993" i="33" s="1"/>
  <c r="B1994" i="33" s="1"/>
  <c r="B1995" i="33" s="1"/>
  <c r="B1996" i="33" s="1"/>
  <c r="B1997" i="33" s="1"/>
  <c r="B1998" i="33" s="1"/>
  <c r="B1999" i="33" s="1"/>
  <c r="B2000" i="33" s="1"/>
  <c r="B2001" i="33" s="1"/>
  <c r="B2002" i="33" s="1"/>
  <c r="B2003" i="33" s="1"/>
  <c r="B2004" i="33" s="1"/>
  <c r="B2005" i="33" s="1"/>
  <c r="B2006" i="33" s="1"/>
  <c r="B2007" i="33" s="1"/>
  <c r="B2008" i="33" s="1"/>
  <c r="B2009" i="33" s="1"/>
  <c r="B2010" i="33" s="1"/>
  <c r="B2011" i="33" s="1"/>
  <c r="B2012" i="33" s="1"/>
  <c r="B2013" i="33" s="1"/>
  <c r="B2014" i="33" s="1"/>
  <c r="B2015" i="33" s="1"/>
  <c r="B2016" i="33" s="1"/>
  <c r="B2017" i="33" s="1"/>
  <c r="B2018" i="33" s="1"/>
  <c r="B2019" i="33" s="1"/>
  <c r="B2020" i="33" s="1"/>
  <c r="B2021" i="33" s="1"/>
  <c r="B2022" i="33" s="1"/>
  <c r="B2023" i="33" s="1"/>
  <c r="B2024" i="33" s="1"/>
  <c r="B2025" i="33" s="1"/>
  <c r="B2026" i="33" s="1"/>
  <c r="B2027" i="33" s="1"/>
  <c r="B2028" i="33" s="1"/>
  <c r="B2029" i="33" s="1"/>
  <c r="B2030" i="33" s="1"/>
  <c r="B2031" i="33" s="1"/>
  <c r="B2032" i="33" s="1"/>
  <c r="B2033" i="33" s="1"/>
  <c r="B2034" i="33" s="1"/>
  <c r="B2035" i="33" s="1"/>
  <c r="B2036" i="33" s="1"/>
  <c r="B2037" i="33" s="1"/>
  <c r="B2038" i="33" s="1"/>
  <c r="B2039" i="33" s="1"/>
  <c r="B2040" i="33" s="1"/>
  <c r="B2041" i="33" s="1"/>
  <c r="B2042" i="33" s="1"/>
  <c r="B2043" i="33" s="1"/>
  <c r="B2044" i="33" s="1"/>
  <c r="B2045" i="33" s="1"/>
  <c r="B2046" i="33" s="1"/>
  <c r="B2047" i="33" s="1"/>
  <c r="B2048" i="33" s="1"/>
  <c r="B2049" i="33" s="1"/>
  <c r="B2050" i="33" s="1"/>
  <c r="B2051" i="33" s="1"/>
  <c r="B2052" i="33" s="1"/>
  <c r="B2053" i="33" s="1"/>
  <c r="B2054" i="33" s="1"/>
  <c r="B2055" i="33" s="1"/>
  <c r="B2056" i="33" s="1"/>
  <c r="B2057" i="33" s="1"/>
  <c r="B2058" i="33" s="1"/>
  <c r="B2059" i="33" s="1"/>
  <c r="B2060" i="33" s="1"/>
  <c r="B2061" i="33" s="1"/>
  <c r="B2062" i="33" s="1"/>
  <c r="B2063" i="33" s="1"/>
  <c r="B2064" i="33" s="1"/>
  <c r="B2065" i="33" s="1"/>
  <c r="B2066" i="33" s="1"/>
  <c r="B2067" i="33" s="1"/>
  <c r="B2068" i="33" s="1"/>
  <c r="B2069" i="33" s="1"/>
  <c r="B2070" i="33" s="1"/>
  <c r="B2071" i="33" s="1"/>
  <c r="B2072" i="33" s="1"/>
  <c r="B2073" i="33" s="1"/>
  <c r="B2074" i="33" s="1"/>
  <c r="B2075" i="33" s="1"/>
  <c r="B2076" i="33" s="1"/>
  <c r="B2077" i="33" s="1"/>
  <c r="B2078" i="33" s="1"/>
  <c r="B2079" i="33" s="1"/>
  <c r="B2080" i="33" s="1"/>
  <c r="B2081" i="33" s="1"/>
  <c r="B2082" i="33" s="1"/>
  <c r="B2083" i="33" s="1"/>
  <c r="B2084" i="33" s="1"/>
  <c r="B2085" i="33" s="1"/>
  <c r="B2086" i="33" s="1"/>
  <c r="B2087" i="33" s="1"/>
  <c r="B2088" i="33" s="1"/>
  <c r="B2089" i="33" s="1"/>
  <c r="B2090" i="33" s="1"/>
  <c r="B2091" i="33" s="1"/>
  <c r="B2092" i="33" s="1"/>
  <c r="B2093" i="33" s="1"/>
  <c r="B2094" i="33" s="1"/>
  <c r="B2095" i="33" s="1"/>
  <c r="B2096" i="33" s="1"/>
  <c r="B2097" i="33" s="1"/>
  <c r="B2098" i="33" s="1"/>
  <c r="B2099" i="33" s="1"/>
  <c r="B2100" i="33" s="1"/>
  <c r="B2101" i="33" s="1"/>
  <c r="B2102" i="33" s="1"/>
  <c r="B2103" i="33" s="1"/>
  <c r="B2104" i="33" s="1"/>
  <c r="B2105" i="33" s="1"/>
  <c r="B2106" i="33" s="1"/>
  <c r="B2107" i="33" s="1"/>
  <c r="B2108" i="33" s="1"/>
  <c r="B2109" i="33" s="1"/>
  <c r="B2110" i="33" s="1"/>
  <c r="B2111" i="33" s="1"/>
  <c r="B2112" i="33" s="1"/>
  <c r="B2113" i="33" s="1"/>
  <c r="B2114" i="33" s="1"/>
  <c r="B2115" i="33" s="1"/>
  <c r="B2116" i="33" s="1"/>
  <c r="B2117" i="33" s="1"/>
  <c r="B2118" i="33" s="1"/>
  <c r="B2119" i="33" s="1"/>
  <c r="B2120" i="33" s="1"/>
  <c r="B2121" i="33" s="1"/>
  <c r="B2122" i="33" s="1"/>
  <c r="B2123" i="33" s="1"/>
  <c r="B2124" i="33" s="1"/>
  <c r="B2125" i="33" s="1"/>
  <c r="B2126" i="33" s="1"/>
  <c r="B2127" i="33" s="1"/>
  <c r="B2128" i="33" s="1"/>
  <c r="B2129" i="33" s="1"/>
  <c r="B2130" i="33" s="1"/>
  <c r="B2131" i="33" s="1"/>
  <c r="B2132" i="33" s="1"/>
  <c r="B2133" i="33" s="1"/>
  <c r="B2134" i="33" s="1"/>
  <c r="B2135" i="33" s="1"/>
  <c r="B2136" i="33" s="1"/>
  <c r="B2137" i="33" s="1"/>
  <c r="B2138" i="33" s="1"/>
  <c r="B2139" i="33" s="1"/>
  <c r="B2140" i="33" s="1"/>
  <c r="B2141" i="33" s="1"/>
  <c r="B2142" i="33" s="1"/>
  <c r="B2143" i="33" s="1"/>
  <c r="B2144" i="33" s="1"/>
  <c r="B2145" i="33" s="1"/>
  <c r="B2146" i="33" s="1"/>
  <c r="B2147" i="33" s="1"/>
  <c r="B2148" i="33" s="1"/>
  <c r="B2149" i="33" s="1"/>
  <c r="B2150" i="33" s="1"/>
  <c r="B2151" i="33" s="1"/>
  <c r="B2152" i="33" s="1"/>
  <c r="B2153" i="33" s="1"/>
  <c r="B2154" i="33" s="1"/>
  <c r="B2155" i="33" s="1"/>
  <c r="B2156" i="33" s="1"/>
  <c r="B2157" i="33" s="1"/>
  <c r="B2158" i="33" s="1"/>
  <c r="B2159" i="33" s="1"/>
  <c r="B2160" i="33" s="1"/>
  <c r="B2161" i="33" s="1"/>
  <c r="B2162" i="33" s="1"/>
  <c r="B2163" i="33" s="1"/>
  <c r="B2164" i="33" s="1"/>
  <c r="B2165" i="33" s="1"/>
  <c r="B2166" i="33" s="1"/>
  <c r="B2167" i="33" s="1"/>
  <c r="B2168" i="33" s="1"/>
  <c r="B2169" i="33" s="1"/>
  <c r="B2170" i="33" s="1"/>
  <c r="B2171" i="33" s="1"/>
  <c r="B2172" i="33" s="1"/>
  <c r="B2173" i="33" s="1"/>
  <c r="B2174" i="33" s="1"/>
  <c r="B2175" i="33" s="1"/>
  <c r="B2176" i="33" s="1"/>
  <c r="B2177" i="33" s="1"/>
  <c r="B2178" i="33" s="1"/>
  <c r="B2179" i="33" s="1"/>
  <c r="B2180" i="33" s="1"/>
  <c r="B2181" i="33" s="1"/>
  <c r="B2182" i="33" s="1"/>
  <c r="B2183" i="33" s="1"/>
  <c r="B2184" i="33" s="1"/>
  <c r="B2185" i="33" s="1"/>
  <c r="B2186" i="33" s="1"/>
  <c r="B2187" i="33" s="1"/>
  <c r="B2188" i="33" s="1"/>
  <c r="B2189" i="33" s="1"/>
  <c r="B2190" i="33" s="1"/>
  <c r="B2191" i="33" s="1"/>
  <c r="B2192" i="33" s="1"/>
  <c r="B2193" i="33" s="1"/>
  <c r="B2194" i="33" s="1"/>
  <c r="B2195" i="33" s="1"/>
  <c r="B2196" i="33" s="1"/>
  <c r="B2197" i="33" s="1"/>
  <c r="B2198" i="33" s="1"/>
  <c r="B2199" i="33" s="1"/>
  <c r="B2200" i="33" s="1"/>
  <c r="B2201" i="33" s="1"/>
  <c r="B2202" i="33" s="1"/>
  <c r="B2203" i="33" s="1"/>
  <c r="B2204" i="33" s="1"/>
  <c r="B2205" i="33" s="1"/>
  <c r="B2206" i="33" s="1"/>
  <c r="B2207" i="33" s="1"/>
  <c r="B2208" i="33" s="1"/>
  <c r="B2209" i="33" s="1"/>
  <c r="B2210" i="33" s="1"/>
  <c r="B2211" i="33" s="1"/>
  <c r="B2212" i="33" s="1"/>
  <c r="B2213" i="33" s="1"/>
  <c r="B2214" i="33" s="1"/>
  <c r="B2215" i="33" s="1"/>
  <c r="B2216" i="33" s="1"/>
  <c r="B2217" i="33" s="1"/>
  <c r="B2218" i="33" s="1"/>
  <c r="B2219" i="33" s="1"/>
  <c r="B2220" i="33" s="1"/>
  <c r="B2221" i="33" s="1"/>
  <c r="B2222" i="33" s="1"/>
  <c r="B2223" i="33" s="1"/>
  <c r="B2224" i="33" s="1"/>
  <c r="B2225" i="33" s="1"/>
  <c r="B2226" i="33" s="1"/>
  <c r="B2227" i="33" s="1"/>
  <c r="B2228" i="33" s="1"/>
  <c r="B2229" i="33" s="1"/>
  <c r="B2230" i="33" s="1"/>
  <c r="B2231" i="33" s="1"/>
  <c r="B2232" i="33" s="1"/>
  <c r="B2233" i="33" s="1"/>
  <c r="B2234" i="33" s="1"/>
  <c r="B2235" i="33" s="1"/>
  <c r="B2236" i="33" s="1"/>
  <c r="B2237" i="33" s="1"/>
  <c r="B2238" i="33" s="1"/>
  <c r="B2239" i="33" s="1"/>
  <c r="B2240" i="33" s="1"/>
  <c r="B2241" i="33" s="1"/>
  <c r="B2242" i="33" s="1"/>
  <c r="B2243" i="33" s="1"/>
  <c r="B2244" i="33" s="1"/>
  <c r="B2245" i="33" s="1"/>
  <c r="B2246" i="33" s="1"/>
  <c r="B2247" i="33" s="1"/>
  <c r="B2248" i="33" s="1"/>
  <c r="B2249" i="33" s="1"/>
  <c r="B2250" i="33" s="1"/>
  <c r="B2251" i="33" s="1"/>
  <c r="B2252" i="33" s="1"/>
  <c r="B2253" i="33" s="1"/>
  <c r="B2254" i="33" s="1"/>
  <c r="B2255" i="33" s="1"/>
  <c r="B2256" i="33" s="1"/>
  <c r="B2257" i="33" s="1"/>
  <c r="B2258" i="33" s="1"/>
  <c r="B2259" i="33" s="1"/>
  <c r="B2260" i="33" s="1"/>
  <c r="B2261" i="33" s="1"/>
  <c r="B2262" i="33" s="1"/>
  <c r="B2263" i="33" s="1"/>
  <c r="B2264" i="33" s="1"/>
  <c r="B2265" i="33" s="1"/>
  <c r="B2266" i="33" s="1"/>
  <c r="B2267" i="33" s="1"/>
  <c r="B2268" i="33" s="1"/>
  <c r="B2269" i="33" s="1"/>
  <c r="B2270" i="33" s="1"/>
  <c r="B2271" i="33" s="1"/>
  <c r="B2272" i="33" s="1"/>
  <c r="B2273" i="33" s="1"/>
  <c r="B2274" i="33" s="1"/>
  <c r="B2275" i="33" s="1"/>
  <c r="B2276" i="33" s="1"/>
  <c r="B2277" i="33" s="1"/>
  <c r="B2278" i="33" s="1"/>
  <c r="B2279" i="33" s="1"/>
  <c r="B2280" i="33" s="1"/>
  <c r="B2281" i="33" s="1"/>
  <c r="B2282" i="33" s="1"/>
  <c r="B2283" i="33" s="1"/>
  <c r="B2284" i="33" s="1"/>
  <c r="B2285" i="33" s="1"/>
  <c r="B2286" i="33" s="1"/>
  <c r="B2287" i="33" s="1"/>
  <c r="B2288" i="33" s="1"/>
  <c r="B2289" i="33" s="1"/>
  <c r="B2290" i="33" s="1"/>
  <c r="B2291" i="33" s="1"/>
  <c r="B2292" i="33" s="1"/>
  <c r="B2293" i="33" s="1"/>
  <c r="B2294" i="33" s="1"/>
  <c r="B2295" i="33" s="1"/>
  <c r="B2296" i="33" s="1"/>
  <c r="B2297" i="33" s="1"/>
  <c r="B2298" i="33" s="1"/>
  <c r="B2299" i="33" s="1"/>
  <c r="B2300" i="33" s="1"/>
  <c r="B2301" i="33" s="1"/>
  <c r="B2302" i="33" s="1"/>
  <c r="B2303" i="33" s="1"/>
  <c r="B2304" i="33" s="1"/>
  <c r="B2305" i="33" s="1"/>
  <c r="B2306" i="33" s="1"/>
  <c r="B2307" i="33" s="1"/>
  <c r="B2308" i="33" s="1"/>
  <c r="B2309" i="33" s="1"/>
  <c r="B2310" i="33" s="1"/>
  <c r="B2311" i="33" s="1"/>
  <c r="B2312" i="33" s="1"/>
  <c r="B2313" i="33" s="1"/>
  <c r="B2314" i="33" s="1"/>
  <c r="B2315" i="33" s="1"/>
  <c r="B2316" i="33" s="1"/>
  <c r="B2317" i="33" s="1"/>
  <c r="B2318" i="33" s="1"/>
  <c r="B2319" i="33" s="1"/>
  <c r="B2320" i="33" s="1"/>
  <c r="B2321" i="33" s="1"/>
  <c r="B2322" i="33" s="1"/>
  <c r="B2323" i="33" s="1"/>
  <c r="B2324" i="33" s="1"/>
  <c r="B2325" i="33" s="1"/>
  <c r="B2326" i="33" s="1"/>
  <c r="B2327" i="33" s="1"/>
  <c r="B2328" i="33" s="1"/>
  <c r="B2329" i="33" s="1"/>
  <c r="B2330" i="33" s="1"/>
  <c r="B2331" i="33" s="1"/>
  <c r="B2332" i="33" s="1"/>
  <c r="B2333" i="33" s="1"/>
  <c r="B2334" i="33" s="1"/>
  <c r="B2335" i="33" s="1"/>
  <c r="B2336" i="33" s="1"/>
  <c r="B2337" i="33" s="1"/>
  <c r="B2338" i="33" s="1"/>
  <c r="B2339" i="33" s="1"/>
  <c r="B2340" i="33" s="1"/>
  <c r="B2341" i="33" s="1"/>
  <c r="B2342" i="33" s="1"/>
  <c r="B2343" i="33" s="1"/>
  <c r="B2344" i="33" s="1"/>
  <c r="B2345" i="33" s="1"/>
  <c r="B2346" i="33" s="1"/>
  <c r="B2347" i="33" s="1"/>
  <c r="B2348" i="33" s="1"/>
  <c r="B2349" i="33" s="1"/>
  <c r="B2350" i="33" s="1"/>
  <c r="B2351" i="33" s="1"/>
  <c r="B2352" i="33" s="1"/>
  <c r="B2353" i="33" s="1"/>
  <c r="B2354" i="33" s="1"/>
  <c r="B2355" i="33" s="1"/>
  <c r="B2356" i="33" s="1"/>
  <c r="B2357" i="33" s="1"/>
  <c r="B2358" i="33" s="1"/>
  <c r="B2359" i="33" s="1"/>
  <c r="B2360" i="33" s="1"/>
  <c r="B2361" i="33" s="1"/>
  <c r="B2362" i="33" s="1"/>
  <c r="B2363" i="33" s="1"/>
  <c r="B2364" i="33" s="1"/>
  <c r="B2365" i="33" s="1"/>
  <c r="B2366" i="33" s="1"/>
  <c r="B2367" i="33" s="1"/>
  <c r="B2368" i="33" s="1"/>
  <c r="B2369" i="33" s="1"/>
  <c r="B2370" i="33" s="1"/>
  <c r="B2371" i="33" s="1"/>
  <c r="B2372" i="33" s="1"/>
  <c r="B2373" i="33" s="1"/>
  <c r="B2374" i="33" s="1"/>
  <c r="B2375" i="33" s="1"/>
  <c r="B2376" i="33" s="1"/>
  <c r="B2377" i="33" s="1"/>
  <c r="B2378" i="33" s="1"/>
  <c r="B2379" i="33" s="1"/>
  <c r="B2380" i="33" s="1"/>
  <c r="B2381" i="33" s="1"/>
  <c r="B2382" i="33" s="1"/>
  <c r="B2383" i="33" s="1"/>
  <c r="B2384" i="33" s="1"/>
  <c r="B2385" i="33" s="1"/>
  <c r="B2386" i="33" s="1"/>
  <c r="B2387" i="33" s="1"/>
  <c r="B2388" i="33" s="1"/>
  <c r="B2389" i="33" s="1"/>
  <c r="B2390" i="33" s="1"/>
  <c r="B2391" i="33" s="1"/>
  <c r="B2392" i="33" s="1"/>
  <c r="B2393" i="33" s="1"/>
  <c r="B2394" i="33" s="1"/>
  <c r="B2395" i="33" s="1"/>
  <c r="B2396" i="33" s="1"/>
  <c r="B2397" i="33" s="1"/>
  <c r="B2398" i="33" s="1"/>
  <c r="B2399" i="33" s="1"/>
  <c r="B2400" i="33" s="1"/>
  <c r="B2401" i="33" s="1"/>
  <c r="B2402" i="33" s="1"/>
  <c r="B2403" i="33" s="1"/>
  <c r="B2404" i="33" s="1"/>
  <c r="B2405" i="33" s="1"/>
  <c r="B2406" i="33" s="1"/>
  <c r="B2407" i="33" s="1"/>
  <c r="B2408" i="33" s="1"/>
  <c r="B2409" i="33" s="1"/>
  <c r="B2410" i="33" s="1"/>
  <c r="B2411" i="33" s="1"/>
  <c r="B2412" i="33" s="1"/>
  <c r="B2413" i="33" s="1"/>
  <c r="B2414" i="33" s="1"/>
  <c r="B2415" i="33" s="1"/>
  <c r="B2416" i="33" s="1"/>
  <c r="B2417" i="33" s="1"/>
  <c r="B2418" i="33" s="1"/>
  <c r="B2419" i="33" s="1"/>
  <c r="B2420" i="33" s="1"/>
  <c r="B2421" i="33" s="1"/>
  <c r="B2422" i="33" s="1"/>
  <c r="B2423" i="33" s="1"/>
  <c r="B2424" i="33" s="1"/>
  <c r="B2425" i="33" s="1"/>
  <c r="B2426" i="33" s="1"/>
  <c r="B2427" i="33" s="1"/>
  <c r="B2428" i="33" s="1"/>
  <c r="B2429" i="33" s="1"/>
  <c r="B2430" i="33" s="1"/>
  <c r="B2431" i="33" s="1"/>
  <c r="B2432" i="33" s="1"/>
  <c r="B2433" i="33" s="1"/>
  <c r="B2434" i="33" s="1"/>
  <c r="B2435" i="33" s="1"/>
  <c r="B2436" i="33" s="1"/>
  <c r="B2437" i="33" s="1"/>
  <c r="B2438" i="33" s="1"/>
  <c r="B2439" i="33" s="1"/>
  <c r="B2440" i="33" s="1"/>
  <c r="B2441" i="33" s="1"/>
  <c r="B2442" i="33" s="1"/>
  <c r="B2443" i="33" s="1"/>
  <c r="B2444" i="33" s="1"/>
  <c r="B2445" i="33" s="1"/>
  <c r="B2446" i="33" s="1"/>
  <c r="B2447" i="33" s="1"/>
  <c r="B2448" i="33" s="1"/>
  <c r="B2449" i="33" s="1"/>
  <c r="B2450" i="33" s="1"/>
  <c r="B2451" i="33" s="1"/>
  <c r="B2452" i="33" s="1"/>
  <c r="B2453" i="33" s="1"/>
  <c r="B2454" i="33" s="1"/>
  <c r="B2455" i="33" s="1"/>
  <c r="B2456" i="33" s="1"/>
  <c r="B2457" i="33" s="1"/>
  <c r="B2458" i="33" s="1"/>
  <c r="B2459" i="33" s="1"/>
  <c r="B2460" i="33" s="1"/>
  <c r="B2461" i="33" s="1"/>
  <c r="B2462" i="33" s="1"/>
  <c r="B2463" i="33" s="1"/>
  <c r="B2464" i="33" s="1"/>
  <c r="B2465" i="33" s="1"/>
  <c r="B2466" i="33" s="1"/>
  <c r="B2467" i="33" s="1"/>
  <c r="B2468" i="33" s="1"/>
  <c r="B2469" i="33" s="1"/>
  <c r="B2470" i="33" s="1"/>
  <c r="B2471" i="33" s="1"/>
  <c r="B2472" i="33" s="1"/>
  <c r="B2473" i="33" s="1"/>
  <c r="B2474" i="33" s="1"/>
  <c r="B2475" i="33" s="1"/>
  <c r="B2476" i="33" s="1"/>
  <c r="B2477" i="33" s="1"/>
  <c r="B2478" i="33" s="1"/>
  <c r="B2479" i="33" s="1"/>
  <c r="B2480" i="33" s="1"/>
  <c r="B2481" i="33" s="1"/>
  <c r="B2482" i="33" s="1"/>
  <c r="B2483" i="33" s="1"/>
  <c r="B2484" i="33" s="1"/>
  <c r="B2485" i="33" s="1"/>
  <c r="B2486" i="33" s="1"/>
  <c r="B2487" i="33" s="1"/>
  <c r="B2488" i="33" s="1"/>
  <c r="B2489" i="33" s="1"/>
  <c r="B2490" i="33" s="1"/>
  <c r="B2491" i="33" s="1"/>
  <c r="B2492" i="33" s="1"/>
  <c r="B2493" i="33" s="1"/>
  <c r="B2494" i="33" s="1"/>
  <c r="B2495" i="33" s="1"/>
  <c r="B2496" i="33" s="1"/>
  <c r="B2497" i="33" s="1"/>
  <c r="B2498" i="33" s="1"/>
  <c r="B2499" i="33" s="1"/>
  <c r="B2500" i="33" s="1"/>
  <c r="B2501" i="33" s="1"/>
  <c r="B2502" i="33" s="1"/>
  <c r="B2503" i="33" s="1"/>
  <c r="B2504" i="33" s="1"/>
  <c r="B2505" i="33" s="1"/>
  <c r="B2506" i="33" s="1"/>
  <c r="B2507" i="33" s="1"/>
  <c r="B2508" i="33" s="1"/>
  <c r="B2509" i="33" s="1"/>
  <c r="B2510" i="33" s="1"/>
  <c r="B2511" i="33" s="1"/>
  <c r="B2512" i="33" s="1"/>
  <c r="B2513" i="33" s="1"/>
  <c r="B2514" i="33" s="1"/>
  <c r="B2515" i="33" s="1"/>
  <c r="B2516" i="33" s="1"/>
  <c r="B2517" i="33" s="1"/>
  <c r="B2518" i="33" s="1"/>
  <c r="B2519" i="33" s="1"/>
  <c r="B2520" i="33" s="1"/>
  <c r="B2521" i="33" s="1"/>
  <c r="B2522" i="33" s="1"/>
  <c r="B2523" i="33" s="1"/>
  <c r="B2524" i="33" s="1"/>
  <c r="B2525" i="33" s="1"/>
  <c r="B2526" i="33" s="1"/>
  <c r="B2527" i="33" s="1"/>
  <c r="B2528" i="33" s="1"/>
  <c r="B2529" i="33" s="1"/>
  <c r="B2530" i="33" s="1"/>
  <c r="B2531" i="33" s="1"/>
  <c r="B2532" i="33" s="1"/>
  <c r="B2533" i="33" s="1"/>
  <c r="B2534" i="33" s="1"/>
  <c r="B2535" i="33" s="1"/>
  <c r="B2536" i="33" s="1"/>
  <c r="B2537" i="33" s="1"/>
  <c r="B2538" i="33" s="1"/>
  <c r="B2539" i="33" s="1"/>
  <c r="B2540" i="33" s="1"/>
  <c r="B2541" i="33" s="1"/>
  <c r="B2542" i="33" s="1"/>
  <c r="B2543" i="33" s="1"/>
  <c r="B2544" i="33" s="1"/>
  <c r="B2545" i="33" s="1"/>
  <c r="B2546" i="33" s="1"/>
  <c r="B2547" i="33" s="1"/>
  <c r="B2548" i="33" s="1"/>
  <c r="B2549" i="33" s="1"/>
  <c r="B2550" i="33" s="1"/>
  <c r="B2551" i="33" s="1"/>
  <c r="B2552" i="33" s="1"/>
  <c r="B2553" i="33" s="1"/>
  <c r="B2554" i="33" s="1"/>
  <c r="B2555" i="33" s="1"/>
  <c r="B2556" i="33" s="1"/>
  <c r="B2557" i="33" s="1"/>
  <c r="B2558" i="33" s="1"/>
  <c r="B2559" i="33" s="1"/>
  <c r="B2560" i="33" s="1"/>
  <c r="B2561" i="33" s="1"/>
  <c r="B2562" i="33" s="1"/>
  <c r="B2563" i="33" s="1"/>
  <c r="B2564" i="33" s="1"/>
  <c r="B2565" i="33" s="1"/>
  <c r="B2566" i="33" s="1"/>
  <c r="B2567" i="33" s="1"/>
  <c r="B2568" i="33" s="1"/>
  <c r="B2569" i="33" s="1"/>
  <c r="B2570" i="33" s="1"/>
  <c r="B2571" i="33" s="1"/>
  <c r="B2572" i="33" s="1"/>
  <c r="B2573" i="33" s="1"/>
  <c r="B2574" i="33" s="1"/>
  <c r="B2575" i="33" s="1"/>
  <c r="B2576" i="33" s="1"/>
  <c r="B2577" i="33" s="1"/>
  <c r="B2578" i="33" s="1"/>
  <c r="B2579" i="33" s="1"/>
  <c r="B2580" i="33" s="1"/>
  <c r="B2581" i="33" s="1"/>
  <c r="B2582" i="33" s="1"/>
  <c r="B2583" i="33" s="1"/>
  <c r="B2584" i="33" s="1"/>
  <c r="B2585" i="33" s="1"/>
  <c r="B2586" i="33" s="1"/>
  <c r="B2587" i="33" s="1"/>
  <c r="B2588" i="33" s="1"/>
  <c r="B2589" i="33" s="1"/>
  <c r="B2590" i="33" s="1"/>
  <c r="B2591" i="33" s="1"/>
  <c r="B2592" i="33" s="1"/>
  <c r="B2593" i="33" s="1"/>
  <c r="B2594" i="33" s="1"/>
  <c r="B2595" i="33" s="1"/>
  <c r="B2596" i="33" s="1"/>
  <c r="B2597" i="33" s="1"/>
  <c r="B2598" i="33" s="1"/>
  <c r="B2599" i="33" s="1"/>
  <c r="B2600" i="33" s="1"/>
  <c r="B2601" i="33" s="1"/>
  <c r="B2602" i="33" s="1"/>
  <c r="B2603" i="33" s="1"/>
  <c r="B2604" i="33" s="1"/>
  <c r="B2605" i="33" s="1"/>
  <c r="B2606" i="33" s="1"/>
  <c r="B2607" i="33" s="1"/>
  <c r="B2608" i="33" s="1"/>
  <c r="B2609" i="33" s="1"/>
  <c r="B2610" i="33" s="1"/>
  <c r="B2611" i="33" s="1"/>
  <c r="B2612" i="33" s="1"/>
  <c r="B2613" i="33" s="1"/>
  <c r="B2614" i="33" s="1"/>
  <c r="B2615" i="33" s="1"/>
  <c r="B2616" i="33" s="1"/>
  <c r="B2617" i="33" s="1"/>
  <c r="B2618" i="33" s="1"/>
  <c r="B2619" i="33" s="1"/>
  <c r="B2620" i="33" s="1"/>
  <c r="B2621" i="33" s="1"/>
  <c r="B2622" i="33" s="1"/>
  <c r="B2623" i="33" s="1"/>
  <c r="B2624" i="33" s="1"/>
  <c r="B2625" i="33" s="1"/>
  <c r="B2626" i="33" s="1"/>
  <c r="B2627" i="33" s="1"/>
  <c r="B2628" i="33" s="1"/>
  <c r="B2629" i="33" s="1"/>
  <c r="B2630" i="33" s="1"/>
  <c r="B2631" i="33" s="1"/>
  <c r="B2632" i="33" s="1"/>
  <c r="B2633" i="33" s="1"/>
  <c r="B2634" i="33" s="1"/>
  <c r="B2635" i="33" s="1"/>
  <c r="B2636" i="33" s="1"/>
  <c r="B2637" i="33" s="1"/>
  <c r="B2638" i="33" s="1"/>
  <c r="B2639" i="33" s="1"/>
  <c r="B2640" i="33" s="1"/>
  <c r="B2641" i="33" s="1"/>
  <c r="B2642" i="33" s="1"/>
  <c r="B2643" i="33" s="1"/>
  <c r="B2644" i="33" s="1"/>
  <c r="B2645" i="33" s="1"/>
  <c r="B2646" i="33" s="1"/>
  <c r="B2647" i="33" s="1"/>
  <c r="B2648" i="33" s="1"/>
  <c r="B2649" i="33" s="1"/>
  <c r="B2650" i="33" s="1"/>
  <c r="B2651" i="33" s="1"/>
  <c r="B2652" i="33" s="1"/>
  <c r="B2653" i="33" s="1"/>
  <c r="B2654" i="33" s="1"/>
  <c r="B2655" i="33" s="1"/>
  <c r="B2656" i="33" s="1"/>
  <c r="B2657" i="33" s="1"/>
  <c r="B2658" i="33" s="1"/>
  <c r="B2659" i="33" s="1"/>
  <c r="B2660" i="33" s="1"/>
  <c r="B2661" i="33" s="1"/>
  <c r="B2662" i="33" s="1"/>
  <c r="B2663" i="33" s="1"/>
  <c r="B2664" i="33" s="1"/>
  <c r="B2665" i="33" s="1"/>
  <c r="B2666" i="33" s="1"/>
  <c r="B2667" i="33" s="1"/>
  <c r="B2668" i="33" s="1"/>
  <c r="B2669" i="33" s="1"/>
  <c r="B2670" i="33" s="1"/>
  <c r="B2671" i="33" s="1"/>
  <c r="B2672" i="33" s="1"/>
  <c r="B2673" i="33" s="1"/>
  <c r="B2674" i="33" s="1"/>
  <c r="B2675" i="33" s="1"/>
  <c r="B2676" i="33" s="1"/>
  <c r="B2677" i="33" s="1"/>
  <c r="B2678" i="33" s="1"/>
  <c r="B2679" i="33" s="1"/>
  <c r="B2680" i="33" s="1"/>
  <c r="B2681" i="33" s="1"/>
  <c r="B2682" i="33" s="1"/>
  <c r="B2683" i="33" s="1"/>
  <c r="B2684" i="33" s="1"/>
  <c r="B2685" i="33" s="1"/>
  <c r="B2686" i="33" s="1"/>
  <c r="B2687" i="33" s="1"/>
  <c r="B2688" i="33" s="1"/>
  <c r="B2689" i="33" s="1"/>
  <c r="B2690" i="33" s="1"/>
  <c r="B2691" i="33" s="1"/>
  <c r="B2692" i="33" s="1"/>
  <c r="B2693" i="33" s="1"/>
  <c r="B2694" i="33" s="1"/>
  <c r="B2695" i="33" s="1"/>
  <c r="B2696" i="33" s="1"/>
  <c r="B2697" i="33" s="1"/>
  <c r="B2698" i="33" s="1"/>
  <c r="B2699" i="33" s="1"/>
  <c r="B2700" i="33" s="1"/>
  <c r="B2701" i="33" s="1"/>
  <c r="B2702" i="33" s="1"/>
  <c r="B2703" i="33" s="1"/>
  <c r="B2704" i="33" s="1"/>
  <c r="B2705" i="33" s="1"/>
  <c r="B2706" i="33" s="1"/>
  <c r="B2707" i="33" s="1"/>
  <c r="B2708" i="33" s="1"/>
  <c r="B2709" i="33" s="1"/>
  <c r="B2710" i="33" s="1"/>
  <c r="B2711" i="33" s="1"/>
  <c r="B2712" i="33" s="1"/>
  <c r="B2713" i="33" s="1"/>
  <c r="B2714" i="33" s="1"/>
  <c r="B2715" i="33" s="1"/>
  <c r="B2716" i="33" s="1"/>
  <c r="B2717" i="33" s="1"/>
  <c r="B2718" i="33" s="1"/>
  <c r="B2719" i="33" s="1"/>
  <c r="B2720" i="33" s="1"/>
  <c r="B2721" i="33" s="1"/>
  <c r="B2722" i="33" s="1"/>
  <c r="B2723" i="33" s="1"/>
  <c r="B2724" i="33" s="1"/>
  <c r="B2725" i="33" s="1"/>
  <c r="B2726" i="33" s="1"/>
  <c r="B2727" i="33" s="1"/>
  <c r="B2728" i="33" s="1"/>
  <c r="B2729" i="33" s="1"/>
  <c r="B2730" i="33" s="1"/>
  <c r="B2731" i="33" s="1"/>
  <c r="B2732" i="33" s="1"/>
  <c r="B2733" i="33" s="1"/>
  <c r="B2734" i="33" s="1"/>
  <c r="B2735" i="33" s="1"/>
  <c r="B2736" i="33" s="1"/>
  <c r="B2737" i="33" s="1"/>
  <c r="B2738" i="33" s="1"/>
  <c r="B2739" i="33" s="1"/>
  <c r="B2740" i="33" s="1"/>
  <c r="B2741" i="33" s="1"/>
  <c r="B2742" i="33" s="1"/>
  <c r="B2743" i="33" s="1"/>
  <c r="B2744" i="33" s="1"/>
  <c r="B2745" i="33" s="1"/>
  <c r="B2746" i="33" s="1"/>
  <c r="B2747" i="33" s="1"/>
  <c r="B2748" i="33" s="1"/>
  <c r="B2749" i="33" s="1"/>
  <c r="B2750" i="33" s="1"/>
  <c r="B2751" i="33" s="1"/>
  <c r="B2752" i="33" s="1"/>
  <c r="B2753" i="33" s="1"/>
  <c r="B2754" i="33" s="1"/>
  <c r="B2755" i="33" s="1"/>
  <c r="B2756" i="33" s="1"/>
  <c r="B2757" i="33" s="1"/>
  <c r="B2758" i="33" s="1"/>
  <c r="B2759" i="33" s="1"/>
  <c r="B2760" i="33" s="1"/>
  <c r="B2761" i="33" s="1"/>
  <c r="B2762" i="33" s="1"/>
  <c r="B2763" i="33" s="1"/>
  <c r="B2764" i="33" s="1"/>
  <c r="B2765" i="33" s="1"/>
  <c r="B2766" i="33" s="1"/>
  <c r="B2767" i="33" s="1"/>
  <c r="B2768" i="33" s="1"/>
  <c r="B2769" i="33" s="1"/>
  <c r="B2770" i="33" s="1"/>
  <c r="B2771" i="33" s="1"/>
  <c r="B2772" i="33" s="1"/>
  <c r="B2773" i="33" s="1"/>
  <c r="B2774" i="33" s="1"/>
  <c r="B2775" i="33" s="1"/>
  <c r="B2776" i="33" s="1"/>
  <c r="B2777" i="33" s="1"/>
  <c r="B2778" i="33" s="1"/>
  <c r="B2779" i="33" s="1"/>
  <c r="B2780" i="33" s="1"/>
  <c r="B2781" i="33" s="1"/>
  <c r="B2782" i="33" s="1"/>
  <c r="B2783" i="33" s="1"/>
  <c r="B2784" i="33" s="1"/>
  <c r="B2785" i="33" s="1"/>
  <c r="B2786" i="33" s="1"/>
  <c r="B2787" i="33" s="1"/>
  <c r="B2788" i="33" s="1"/>
  <c r="B2789" i="33" s="1"/>
  <c r="B2790" i="33" s="1"/>
  <c r="B2791" i="33" s="1"/>
  <c r="B2792" i="33" s="1"/>
  <c r="B2793" i="33" s="1"/>
  <c r="B2794" i="33" s="1"/>
  <c r="B2795" i="33" s="1"/>
  <c r="B2796" i="33" s="1"/>
  <c r="B2797" i="33" s="1"/>
  <c r="B2798" i="33" s="1"/>
  <c r="B2799" i="33" s="1"/>
  <c r="B2800" i="33" s="1"/>
  <c r="B2801" i="33" s="1"/>
  <c r="B2802" i="33" s="1"/>
  <c r="B2803" i="33" s="1"/>
  <c r="B2804" i="33" s="1"/>
  <c r="B2805" i="33" s="1"/>
  <c r="B2806" i="33" s="1"/>
  <c r="B2807" i="33" s="1"/>
  <c r="B2808" i="33" s="1"/>
  <c r="B2809" i="33" s="1"/>
  <c r="B2810" i="33" s="1"/>
  <c r="B2811" i="33" s="1"/>
  <c r="B2812" i="33" s="1"/>
  <c r="B2813" i="33" s="1"/>
  <c r="B2814" i="33" s="1"/>
  <c r="B2815" i="33" s="1"/>
  <c r="B2816" i="33" s="1"/>
  <c r="B2817" i="33" s="1"/>
  <c r="B2818" i="33" s="1"/>
  <c r="B2819" i="33" s="1"/>
  <c r="B2820" i="33" s="1"/>
  <c r="B2821" i="33" s="1"/>
  <c r="B2822" i="33" s="1"/>
  <c r="B2823" i="33" s="1"/>
  <c r="B2824" i="33" s="1"/>
  <c r="B2825" i="33" s="1"/>
  <c r="B2826" i="33" s="1"/>
  <c r="B2827" i="33" s="1"/>
  <c r="B2828" i="33" s="1"/>
  <c r="B2829" i="33" s="1"/>
  <c r="B2830" i="33" s="1"/>
  <c r="B2831" i="33" s="1"/>
  <c r="B2832" i="33" s="1"/>
  <c r="B2833" i="33" s="1"/>
  <c r="B2834" i="33" s="1"/>
  <c r="B2835" i="33" s="1"/>
  <c r="B2836" i="33" s="1"/>
  <c r="B2837" i="33" s="1"/>
  <c r="B2838" i="33" s="1"/>
  <c r="B2839" i="33" s="1"/>
  <c r="B2840" i="33" s="1"/>
  <c r="B2841" i="33" s="1"/>
  <c r="B2842" i="33" s="1"/>
  <c r="B2843" i="33" s="1"/>
  <c r="B2844" i="33" s="1"/>
  <c r="B2845" i="33" s="1"/>
  <c r="B2846" i="33" s="1"/>
  <c r="B2847" i="33" s="1"/>
  <c r="B2848" i="33" s="1"/>
  <c r="B2849" i="33" s="1"/>
  <c r="B2850" i="33" s="1"/>
  <c r="B2851" i="33" s="1"/>
  <c r="B2852" i="33" s="1"/>
  <c r="B2853" i="33" s="1"/>
  <c r="B2854" i="33" s="1"/>
  <c r="B2855" i="33" s="1"/>
  <c r="B2856" i="33" s="1"/>
  <c r="B2857" i="33" s="1"/>
  <c r="B2858" i="33" s="1"/>
  <c r="B2859" i="33" s="1"/>
  <c r="B2860" i="33" s="1"/>
  <c r="B2861" i="33" s="1"/>
  <c r="B2862" i="33" s="1"/>
  <c r="B2863" i="33" s="1"/>
  <c r="B2864" i="33" s="1"/>
  <c r="B2865" i="33" s="1"/>
  <c r="B2866" i="33" s="1"/>
  <c r="B2867" i="33" s="1"/>
  <c r="B2868" i="33" s="1"/>
  <c r="B2869" i="33" s="1"/>
  <c r="B2870" i="33" s="1"/>
  <c r="B2871" i="33" s="1"/>
  <c r="B2872" i="33" s="1"/>
  <c r="B2873" i="33" s="1"/>
  <c r="B2874" i="33" s="1"/>
  <c r="B2875" i="33" s="1"/>
  <c r="B2876" i="33" s="1"/>
  <c r="B2877" i="33" s="1"/>
  <c r="B2878" i="33" s="1"/>
  <c r="B2879" i="33" s="1"/>
  <c r="B2880" i="33" s="1"/>
  <c r="B2881" i="33" s="1"/>
  <c r="B2882" i="33" s="1"/>
  <c r="B2883" i="33" s="1"/>
  <c r="B2884" i="33" s="1"/>
  <c r="B2885" i="33" s="1"/>
  <c r="B2886" i="33" s="1"/>
  <c r="B2887" i="33" s="1"/>
  <c r="B2888" i="33" s="1"/>
  <c r="B2889" i="33" s="1"/>
  <c r="B2890" i="33" s="1"/>
  <c r="B2891" i="33" s="1"/>
  <c r="B2892" i="33" s="1"/>
  <c r="B2893" i="33" s="1"/>
  <c r="B2894" i="33" s="1"/>
  <c r="B2895" i="33" s="1"/>
  <c r="B2896" i="33" s="1"/>
  <c r="B2897" i="33" s="1"/>
  <c r="B2898" i="33" s="1"/>
  <c r="B2899" i="33" s="1"/>
  <c r="B2900" i="33" s="1"/>
  <c r="B2901" i="33" s="1"/>
  <c r="B2902" i="33" s="1"/>
  <c r="B2903" i="33" s="1"/>
  <c r="B2904" i="33" s="1"/>
  <c r="B2905" i="33" s="1"/>
  <c r="B2906" i="33" s="1"/>
  <c r="B2907" i="33" s="1"/>
  <c r="B2908" i="33" s="1"/>
  <c r="B2909" i="33" s="1"/>
  <c r="B2910" i="33" s="1"/>
  <c r="B2911" i="33" s="1"/>
  <c r="B2912" i="33" s="1"/>
  <c r="B2913" i="33" s="1"/>
  <c r="B2914" i="33" s="1"/>
  <c r="B2915" i="33" s="1"/>
  <c r="B2916" i="33" s="1"/>
  <c r="B2917" i="33" s="1"/>
  <c r="B2918" i="33" s="1"/>
  <c r="B2919" i="33" s="1"/>
  <c r="B2920" i="33" s="1"/>
  <c r="B2921" i="33" s="1"/>
  <c r="B2922" i="33" s="1"/>
  <c r="B2923" i="33" s="1"/>
  <c r="B2924" i="33" s="1"/>
  <c r="B2925" i="33" s="1"/>
  <c r="B2926" i="33" s="1"/>
  <c r="B2927" i="33" s="1"/>
  <c r="B2928" i="33" s="1"/>
  <c r="B2929" i="33" s="1"/>
  <c r="B2930" i="33" s="1"/>
  <c r="B2931" i="33" s="1"/>
  <c r="B2932" i="33" s="1"/>
  <c r="B2933" i="33" s="1"/>
  <c r="B2934" i="33" s="1"/>
  <c r="B2935" i="33" s="1"/>
  <c r="B2936" i="33" s="1"/>
  <c r="B2937" i="33" s="1"/>
  <c r="B2938" i="33" s="1"/>
  <c r="B2939" i="33" s="1"/>
  <c r="B2940" i="33" s="1"/>
  <c r="B2941" i="33" s="1"/>
  <c r="B2942" i="33" s="1"/>
  <c r="B2943" i="33" s="1"/>
  <c r="B2944" i="33" s="1"/>
  <c r="B2945" i="33" s="1"/>
  <c r="B2946" i="33" s="1"/>
  <c r="B2947" i="33" s="1"/>
  <c r="B2948" i="33" s="1"/>
  <c r="B2949" i="33" s="1"/>
  <c r="B2950" i="33" s="1"/>
  <c r="B2951" i="33" s="1"/>
  <c r="B2952" i="33" s="1"/>
  <c r="B2953" i="33" s="1"/>
  <c r="B2954" i="33" s="1"/>
  <c r="B2955" i="33" s="1"/>
  <c r="B2956" i="33" s="1"/>
  <c r="B2957" i="33" s="1"/>
  <c r="B2958" i="33" s="1"/>
  <c r="B2959" i="33" s="1"/>
  <c r="B2960" i="33" s="1"/>
  <c r="B2961" i="33" s="1"/>
  <c r="B2962" i="33" s="1"/>
  <c r="B2963" i="33" s="1"/>
  <c r="B2964" i="33" s="1"/>
  <c r="B2965" i="33" s="1"/>
  <c r="B2966" i="33" s="1"/>
  <c r="B2967" i="33" s="1"/>
  <c r="B2968" i="33" s="1"/>
  <c r="B2969" i="33" s="1"/>
  <c r="B2970" i="33" s="1"/>
  <c r="B2971" i="33" s="1"/>
  <c r="B2972" i="33" s="1"/>
  <c r="B2973" i="33" s="1"/>
  <c r="B2974" i="33" s="1"/>
  <c r="B2975" i="33" s="1"/>
  <c r="B2976" i="33" s="1"/>
  <c r="B2977" i="33" s="1"/>
  <c r="B2978" i="33" s="1"/>
  <c r="B2979" i="33" s="1"/>
  <c r="B2980" i="33" s="1"/>
  <c r="B2981" i="33" s="1"/>
  <c r="B2982" i="33" s="1"/>
  <c r="B2983" i="33" s="1"/>
  <c r="B2984" i="33" s="1"/>
  <c r="B2985" i="33" s="1"/>
  <c r="B2986" i="33" s="1"/>
  <c r="B2987" i="33" s="1"/>
  <c r="B2988" i="33" s="1"/>
  <c r="B2989" i="33" s="1"/>
  <c r="B2990" i="33" s="1"/>
  <c r="B2991" i="33" s="1"/>
  <c r="B2992" i="33" s="1"/>
  <c r="B2993" i="33" s="1"/>
  <c r="B2994" i="33" s="1"/>
  <c r="B2995" i="33" s="1"/>
  <c r="B2996" i="33" s="1"/>
  <c r="B2997" i="33" s="1"/>
  <c r="B2998" i="33" s="1"/>
  <c r="B2999" i="33" s="1"/>
  <c r="B3000" i="33" s="1"/>
  <c r="B3001" i="33" s="1"/>
  <c r="B3002" i="33" s="1"/>
  <c r="B3003" i="33" s="1"/>
  <c r="B3004" i="33" s="1"/>
  <c r="B3005" i="33" s="1"/>
  <c r="B3006" i="33" s="1"/>
  <c r="B3007" i="33" s="1"/>
  <c r="B3008" i="33" s="1"/>
  <c r="B3009" i="33" s="1"/>
  <c r="B3010" i="33" s="1"/>
  <c r="B3011" i="33" s="1"/>
  <c r="B3012" i="33" s="1"/>
  <c r="B3013" i="33" s="1"/>
  <c r="B3014" i="33" s="1"/>
  <c r="B3015" i="33" s="1"/>
  <c r="B3016" i="33" s="1"/>
  <c r="B3017" i="33" s="1"/>
  <c r="B3018" i="33" s="1"/>
  <c r="B3019" i="33" s="1"/>
  <c r="B3020" i="33" s="1"/>
  <c r="B3021" i="33" s="1"/>
  <c r="B3022" i="33" s="1"/>
  <c r="B3023" i="33" s="1"/>
  <c r="B3024" i="33" s="1"/>
  <c r="B3025" i="33" s="1"/>
  <c r="B3026" i="33" s="1"/>
  <c r="B3027" i="33" s="1"/>
  <c r="B3028" i="33" s="1"/>
  <c r="B3029" i="33" s="1"/>
  <c r="B3030" i="33" s="1"/>
  <c r="B3031" i="33" s="1"/>
  <c r="B3032" i="33" s="1"/>
  <c r="B3033" i="33" s="1"/>
  <c r="B3034" i="33" s="1"/>
  <c r="B3035" i="33" s="1"/>
  <c r="B3036" i="33" s="1"/>
  <c r="B3037" i="33" s="1"/>
  <c r="B3038" i="33" s="1"/>
  <c r="B3039" i="33" s="1"/>
  <c r="B3040" i="33" s="1"/>
  <c r="B3041" i="33" s="1"/>
  <c r="B3042" i="33" s="1"/>
  <c r="B3043" i="33" s="1"/>
  <c r="B3044" i="33" s="1"/>
  <c r="B3045" i="33" s="1"/>
  <c r="B3046" i="33" s="1"/>
  <c r="B3047" i="33" s="1"/>
  <c r="B3048" i="33" s="1"/>
  <c r="B3049" i="33" s="1"/>
  <c r="B3050" i="33" s="1"/>
  <c r="B3051" i="33" s="1"/>
  <c r="B3052" i="33" s="1"/>
  <c r="B3053" i="33" s="1"/>
  <c r="B3054" i="33" s="1"/>
  <c r="B3055" i="33" s="1"/>
  <c r="B3056" i="33" s="1"/>
  <c r="B3057" i="33" s="1"/>
  <c r="B3058" i="33" s="1"/>
  <c r="B3059" i="33" s="1"/>
  <c r="B3060" i="33" s="1"/>
  <c r="B3061" i="33" s="1"/>
  <c r="B3062" i="33" s="1"/>
  <c r="B3063" i="33" s="1"/>
  <c r="B3064" i="33" s="1"/>
  <c r="B3065" i="33" s="1"/>
  <c r="B3066" i="33" s="1"/>
  <c r="B3067" i="33" s="1"/>
  <c r="B3068" i="33" s="1"/>
  <c r="B3069" i="33" s="1"/>
  <c r="B3070" i="33" s="1"/>
  <c r="B3071" i="33" s="1"/>
  <c r="B3072" i="33" s="1"/>
  <c r="B3073" i="33" s="1"/>
  <c r="B3074" i="33" s="1"/>
  <c r="B3075" i="33" s="1"/>
  <c r="B3076" i="33" s="1"/>
  <c r="B3077" i="33" s="1"/>
  <c r="B3078" i="33" s="1"/>
  <c r="B3079" i="33" s="1"/>
  <c r="B3080" i="33" s="1"/>
  <c r="B3081" i="33" s="1"/>
  <c r="B3082" i="33" s="1"/>
  <c r="B3083" i="33" s="1"/>
  <c r="B3084" i="33" s="1"/>
  <c r="B3085" i="33" s="1"/>
  <c r="B3086" i="33" s="1"/>
  <c r="B3087" i="33" s="1"/>
  <c r="B3088" i="33" s="1"/>
  <c r="B3089" i="33" s="1"/>
  <c r="B3090" i="33" s="1"/>
  <c r="B3091" i="33" s="1"/>
  <c r="B3092" i="33" s="1"/>
  <c r="B3093" i="33" s="1"/>
  <c r="B3094" i="33" s="1"/>
  <c r="B3095" i="33" s="1"/>
  <c r="B3096" i="33" s="1"/>
  <c r="B3097" i="33" s="1"/>
  <c r="B3098" i="33" s="1"/>
  <c r="B3099" i="33" s="1"/>
  <c r="B3100" i="33" s="1"/>
  <c r="B3101" i="33" s="1"/>
  <c r="B3102" i="33" s="1"/>
  <c r="B3103" i="33" s="1"/>
  <c r="B3104" i="33" s="1"/>
  <c r="B3105" i="33" s="1"/>
  <c r="B3106" i="33" s="1"/>
  <c r="B3107" i="33" s="1"/>
  <c r="B3108" i="33" s="1"/>
  <c r="B3109" i="33" s="1"/>
  <c r="B3110" i="33" s="1"/>
  <c r="B3111" i="33" s="1"/>
  <c r="B3112" i="33" s="1"/>
  <c r="B3113" i="33" s="1"/>
  <c r="B3114" i="33" s="1"/>
  <c r="B3115" i="33" s="1"/>
  <c r="B3116" i="33" s="1"/>
  <c r="B3117" i="33" s="1"/>
  <c r="B3118" i="33" s="1"/>
  <c r="B3119" i="33" s="1"/>
  <c r="B3120" i="33" s="1"/>
  <c r="B3121" i="33" s="1"/>
  <c r="B3122" i="33" s="1"/>
  <c r="B3123" i="33" s="1"/>
  <c r="B3124" i="33" s="1"/>
  <c r="B3125" i="33" s="1"/>
  <c r="B3126" i="33" s="1"/>
  <c r="B3127" i="33" s="1"/>
  <c r="B3128" i="33" s="1"/>
  <c r="B3129" i="33" s="1"/>
  <c r="B3130" i="33" s="1"/>
  <c r="B3131" i="33" s="1"/>
  <c r="B3132" i="33" s="1"/>
  <c r="B3133" i="33" s="1"/>
  <c r="B3134" i="33" s="1"/>
  <c r="B3135" i="33" s="1"/>
  <c r="B3136" i="33" s="1"/>
  <c r="B3137" i="33" s="1"/>
  <c r="B3138" i="33" s="1"/>
  <c r="B3139" i="33" s="1"/>
  <c r="B3140" i="33" s="1"/>
  <c r="B3141" i="33" s="1"/>
  <c r="B3142" i="33" s="1"/>
  <c r="B3143" i="33" s="1"/>
  <c r="B3144" i="33" s="1"/>
  <c r="B3145" i="33" s="1"/>
  <c r="B3146" i="33" s="1"/>
  <c r="B3147" i="33" s="1"/>
  <c r="B3148" i="33" s="1"/>
  <c r="B3149" i="33" s="1"/>
  <c r="B3150" i="33" s="1"/>
  <c r="B3151" i="33" s="1"/>
  <c r="B3152" i="33" s="1"/>
  <c r="B3153" i="33" s="1"/>
  <c r="B3154" i="33" s="1"/>
  <c r="B3155" i="33" s="1"/>
  <c r="B3156" i="33" s="1"/>
  <c r="B3157" i="33" s="1"/>
  <c r="B3158" i="33" s="1"/>
  <c r="B3159" i="33" s="1"/>
  <c r="B3160" i="33" s="1"/>
  <c r="B3161" i="33" s="1"/>
  <c r="B3162" i="33" s="1"/>
  <c r="B3163" i="33" s="1"/>
  <c r="B3164" i="33" s="1"/>
  <c r="B3165" i="33" s="1"/>
  <c r="B3166" i="33" s="1"/>
  <c r="B3167" i="33" s="1"/>
  <c r="B3168" i="33" s="1"/>
  <c r="B3169" i="33" s="1"/>
  <c r="B3170" i="33" s="1"/>
  <c r="B3171" i="33" s="1"/>
  <c r="B3172" i="33" s="1"/>
  <c r="B3173" i="33" s="1"/>
  <c r="B3174" i="33" s="1"/>
  <c r="B3175" i="33" s="1"/>
  <c r="B3176" i="33" s="1"/>
  <c r="B3177" i="33" s="1"/>
  <c r="B3178" i="33" s="1"/>
  <c r="B3179" i="33" s="1"/>
  <c r="B3180" i="33" s="1"/>
  <c r="B3181" i="33" s="1"/>
  <c r="B3182" i="33" s="1"/>
  <c r="B3183" i="33" s="1"/>
  <c r="B3184" i="33" s="1"/>
  <c r="B3185" i="33" s="1"/>
  <c r="B3186" i="33" s="1"/>
  <c r="B3187" i="33" s="1"/>
  <c r="B3188" i="33" s="1"/>
  <c r="B3189" i="33" s="1"/>
  <c r="B3190" i="33" s="1"/>
  <c r="B3191" i="33" s="1"/>
  <c r="B3192" i="33" s="1"/>
  <c r="B3193" i="33" s="1"/>
  <c r="B3194" i="33" s="1"/>
  <c r="B3195" i="33" s="1"/>
  <c r="B3196" i="33" s="1"/>
  <c r="B3197" i="33" s="1"/>
  <c r="B3198" i="33" s="1"/>
  <c r="B3199" i="33" s="1"/>
  <c r="B3200" i="33" s="1"/>
  <c r="B3201" i="33" s="1"/>
  <c r="B3202" i="33" s="1"/>
  <c r="B3203" i="33" s="1"/>
  <c r="B3204" i="33" s="1"/>
  <c r="B3205" i="33" s="1"/>
  <c r="B3206" i="33" s="1"/>
  <c r="B3207" i="33" s="1"/>
  <c r="B3208" i="33" s="1"/>
  <c r="B3209" i="33" s="1"/>
  <c r="B3210" i="33" s="1"/>
  <c r="B3211" i="33" s="1"/>
  <c r="B3212" i="33" s="1"/>
  <c r="B3213" i="33" s="1"/>
  <c r="B3214" i="33" s="1"/>
  <c r="B3215" i="33" s="1"/>
  <c r="B3216" i="33" s="1"/>
  <c r="B3217" i="33" s="1"/>
  <c r="B3218" i="33" s="1"/>
  <c r="B3219" i="33" s="1"/>
  <c r="B3220" i="33" s="1"/>
  <c r="B3221" i="33" s="1"/>
  <c r="B3222" i="33" s="1"/>
  <c r="B3223" i="33" s="1"/>
  <c r="B3224" i="33" s="1"/>
  <c r="B3225" i="33" s="1"/>
  <c r="B3226" i="33" s="1"/>
  <c r="B3227" i="33" s="1"/>
  <c r="B3228" i="33" s="1"/>
  <c r="B3229" i="33" s="1"/>
  <c r="B3230" i="33" s="1"/>
  <c r="B3231" i="33" s="1"/>
  <c r="B3232" i="33" s="1"/>
  <c r="B3233" i="33" s="1"/>
  <c r="B3234" i="33" s="1"/>
  <c r="B3235" i="33" s="1"/>
  <c r="B3236" i="33" s="1"/>
  <c r="B3237" i="33" s="1"/>
  <c r="B3238" i="33" s="1"/>
  <c r="B3239" i="33" s="1"/>
  <c r="B3240" i="33" s="1"/>
  <c r="B3241" i="33" s="1"/>
  <c r="B3242" i="33" s="1"/>
  <c r="B3243" i="33" s="1"/>
  <c r="B3244" i="33" s="1"/>
  <c r="B3245" i="33" s="1"/>
  <c r="B3246" i="33" s="1"/>
  <c r="B3247" i="33" s="1"/>
  <c r="B3248" i="33" s="1"/>
  <c r="B3249" i="33" s="1"/>
  <c r="B3250" i="33" s="1"/>
  <c r="B3251" i="33" s="1"/>
  <c r="B3252" i="33" s="1"/>
  <c r="B3253" i="33" s="1"/>
  <c r="B3254" i="33" s="1"/>
  <c r="B3255" i="33" s="1"/>
  <c r="B3256" i="33" s="1"/>
  <c r="B3257" i="33" s="1"/>
  <c r="B3258" i="33" s="1"/>
  <c r="B3259" i="33" s="1"/>
  <c r="B3260" i="33" s="1"/>
  <c r="B3261" i="33" s="1"/>
  <c r="B3262" i="33" s="1"/>
  <c r="B3263" i="33" s="1"/>
  <c r="B3264" i="33" s="1"/>
  <c r="B3265" i="33" s="1"/>
  <c r="B3266" i="33" s="1"/>
  <c r="B3267" i="33" s="1"/>
  <c r="B3268" i="33" s="1"/>
  <c r="B3269" i="33" s="1"/>
  <c r="B3270" i="33" s="1"/>
  <c r="B3271" i="33" s="1"/>
  <c r="B3272" i="33" s="1"/>
  <c r="B3273" i="33" s="1"/>
  <c r="B3274" i="33" s="1"/>
  <c r="B3275" i="33" s="1"/>
  <c r="B3276" i="33" s="1"/>
  <c r="B3277" i="33" s="1"/>
  <c r="B3278" i="33" s="1"/>
  <c r="B3279" i="33" s="1"/>
  <c r="B3280" i="33" s="1"/>
  <c r="B3281" i="33" s="1"/>
  <c r="B3282" i="33" s="1"/>
  <c r="B3283" i="33" s="1"/>
  <c r="B3284" i="33" s="1"/>
  <c r="B3285" i="33" s="1"/>
  <c r="B3286" i="33" s="1"/>
  <c r="B3287" i="33" s="1"/>
  <c r="B3288" i="33" s="1"/>
  <c r="B3289" i="33" s="1"/>
  <c r="B3290" i="33" s="1"/>
  <c r="B3291" i="33" s="1"/>
  <c r="B3292" i="33" s="1"/>
  <c r="B3293" i="33" s="1"/>
  <c r="B3294" i="33" s="1"/>
  <c r="B3295" i="33" s="1"/>
  <c r="B3296" i="33" s="1"/>
  <c r="B3297" i="33" s="1"/>
  <c r="B3298" i="33" s="1"/>
  <c r="B3299" i="33" s="1"/>
  <c r="B3300" i="33" s="1"/>
  <c r="B3301" i="33" s="1"/>
  <c r="B3302" i="33" s="1"/>
  <c r="B3303" i="33" s="1"/>
  <c r="B3304" i="33" s="1"/>
  <c r="B3305" i="33" s="1"/>
  <c r="B3306" i="33" s="1"/>
  <c r="B3307" i="33" s="1"/>
  <c r="B3308" i="33" s="1"/>
  <c r="B3309" i="33" s="1"/>
  <c r="B3310" i="33" s="1"/>
  <c r="B3311" i="33" s="1"/>
  <c r="B3312" i="33" s="1"/>
  <c r="B3313" i="33" s="1"/>
  <c r="B3314" i="33" s="1"/>
  <c r="B3315" i="33" s="1"/>
  <c r="B3316" i="33" s="1"/>
  <c r="B3317" i="33" s="1"/>
  <c r="B3318" i="33" s="1"/>
  <c r="B3319" i="33" s="1"/>
  <c r="B3320" i="33" s="1"/>
  <c r="B3321" i="33" s="1"/>
  <c r="B3322" i="33" s="1"/>
  <c r="B3323" i="33" s="1"/>
  <c r="B3324" i="33" s="1"/>
  <c r="B3325" i="33" s="1"/>
  <c r="B3326" i="33" s="1"/>
  <c r="B3327" i="33" s="1"/>
  <c r="B3328" i="33" s="1"/>
  <c r="B3329" i="33" s="1"/>
  <c r="B3330" i="33" s="1"/>
  <c r="B3331" i="33" s="1"/>
  <c r="B3332" i="33" s="1"/>
  <c r="B3333" i="33" s="1"/>
  <c r="B3334" i="33" s="1"/>
  <c r="B3335" i="33" s="1"/>
  <c r="B3336" i="33" s="1"/>
  <c r="B3337" i="33" s="1"/>
  <c r="B3338" i="33" s="1"/>
  <c r="B3339" i="33" s="1"/>
  <c r="B3340" i="33" s="1"/>
  <c r="B3341" i="33" s="1"/>
  <c r="B3342" i="33" s="1"/>
  <c r="B3343" i="33" s="1"/>
  <c r="B3344" i="33" s="1"/>
  <c r="B3345" i="33" s="1"/>
  <c r="B3346" i="33" s="1"/>
  <c r="B3347" i="33" s="1"/>
  <c r="B3348" i="33" s="1"/>
  <c r="B3349" i="33" s="1"/>
  <c r="B3350" i="33" s="1"/>
  <c r="B3351" i="33" s="1"/>
  <c r="B3352" i="33" s="1"/>
  <c r="B3353" i="33" s="1"/>
  <c r="B3354" i="33" s="1"/>
  <c r="B3355" i="33" s="1"/>
  <c r="B3356" i="33" s="1"/>
  <c r="B3357" i="33" s="1"/>
  <c r="B3358" i="33" s="1"/>
  <c r="B3359" i="33" s="1"/>
  <c r="B3360" i="33" s="1"/>
  <c r="B3361" i="33" s="1"/>
  <c r="B3362" i="33" s="1"/>
  <c r="B3363" i="33" s="1"/>
  <c r="B3364" i="33" s="1"/>
  <c r="B3365" i="33" s="1"/>
  <c r="B3366" i="33" s="1"/>
  <c r="B3367" i="33" s="1"/>
  <c r="B3368" i="33" s="1"/>
  <c r="B3369" i="33" s="1"/>
  <c r="B3370" i="33" s="1"/>
  <c r="B3371" i="33" s="1"/>
  <c r="B3372" i="33" s="1"/>
  <c r="B3373" i="33" s="1"/>
  <c r="B3374" i="33" s="1"/>
  <c r="B3375" i="33" s="1"/>
  <c r="B3376" i="33" s="1"/>
  <c r="B3377" i="33" s="1"/>
  <c r="B3378" i="33" s="1"/>
  <c r="B3379" i="33" s="1"/>
  <c r="B3380" i="33" s="1"/>
  <c r="B3381" i="33" s="1"/>
  <c r="B3382" i="33" s="1"/>
  <c r="B3383" i="33" s="1"/>
  <c r="B3384" i="33" s="1"/>
  <c r="B3385" i="33" s="1"/>
  <c r="B3386" i="33" s="1"/>
  <c r="B3387" i="33" s="1"/>
  <c r="B3388" i="33" s="1"/>
  <c r="B3389" i="33" s="1"/>
  <c r="B3390" i="33" s="1"/>
  <c r="B3391" i="33" s="1"/>
  <c r="B3392" i="33" s="1"/>
  <c r="B3393" i="33" s="1"/>
  <c r="B3394" i="33" s="1"/>
  <c r="B3395" i="33" s="1"/>
  <c r="B3396" i="33" s="1"/>
  <c r="B3397" i="33" s="1"/>
  <c r="B3398" i="33" s="1"/>
  <c r="B3399" i="33" s="1"/>
  <c r="B3400" i="33" s="1"/>
  <c r="B3401" i="33" s="1"/>
  <c r="B3402" i="33" s="1"/>
  <c r="B3403" i="33" s="1"/>
  <c r="B3404" i="33" s="1"/>
  <c r="B3405" i="33" s="1"/>
  <c r="B3406" i="33" s="1"/>
  <c r="B3407" i="33" s="1"/>
  <c r="B3408" i="33" s="1"/>
  <c r="B3409" i="33" s="1"/>
  <c r="B3410" i="33" s="1"/>
  <c r="B3411" i="33" s="1"/>
  <c r="B3412" i="33" s="1"/>
  <c r="B3413" i="33" s="1"/>
  <c r="B3414" i="33" s="1"/>
  <c r="B3415" i="33" s="1"/>
  <c r="B3416" i="33" s="1"/>
  <c r="B3417" i="33" s="1"/>
  <c r="B3418" i="33" s="1"/>
  <c r="B3419" i="33" s="1"/>
  <c r="B3420" i="33" s="1"/>
  <c r="B3421" i="33" s="1"/>
  <c r="B3422" i="33" s="1"/>
  <c r="B3423" i="33" s="1"/>
  <c r="B3424" i="33" s="1"/>
  <c r="B3425" i="33" s="1"/>
  <c r="B3426" i="33" s="1"/>
  <c r="B3427" i="33" s="1"/>
  <c r="B3428" i="33" s="1"/>
  <c r="B3429" i="33" s="1"/>
  <c r="B3430" i="33" s="1"/>
  <c r="B3431" i="33" s="1"/>
  <c r="B3432" i="33" s="1"/>
  <c r="B3433" i="33" s="1"/>
  <c r="B3434" i="33" s="1"/>
  <c r="B3435" i="33" s="1"/>
  <c r="B3436" i="33" s="1"/>
  <c r="B3437" i="33" s="1"/>
  <c r="B3438" i="33" s="1"/>
  <c r="B3439" i="33" s="1"/>
  <c r="B3440" i="33" s="1"/>
  <c r="B3441" i="33" s="1"/>
  <c r="B3442" i="33" s="1"/>
  <c r="B3443" i="33" s="1"/>
  <c r="B3444" i="33" s="1"/>
  <c r="B3445" i="33" s="1"/>
  <c r="B3446" i="33" s="1"/>
  <c r="B3447" i="33" s="1"/>
  <c r="B3448" i="33" s="1"/>
  <c r="B3449" i="33" s="1"/>
  <c r="B3450" i="33" s="1"/>
  <c r="B3451" i="33" s="1"/>
  <c r="B3452" i="33" s="1"/>
  <c r="B3453" i="33" s="1"/>
  <c r="B3454" i="33" s="1"/>
  <c r="B3455" i="33" s="1"/>
  <c r="B3456" i="33" s="1"/>
  <c r="B3457" i="33" s="1"/>
  <c r="B3458" i="33" s="1"/>
  <c r="B3459" i="33" s="1"/>
  <c r="B3460" i="33" s="1"/>
  <c r="B3461" i="33" s="1"/>
  <c r="B3462" i="33" s="1"/>
  <c r="B3463" i="33" s="1"/>
  <c r="B3464" i="33" s="1"/>
  <c r="B3465" i="33" s="1"/>
  <c r="B3466" i="33" s="1"/>
  <c r="B3467" i="33" s="1"/>
  <c r="B3468" i="33" s="1"/>
  <c r="B3469" i="33" s="1"/>
  <c r="B3470" i="33" s="1"/>
  <c r="B3471" i="33" s="1"/>
  <c r="B3472" i="33" s="1"/>
  <c r="B3473" i="33" s="1"/>
  <c r="B3474" i="33" s="1"/>
  <c r="B3475" i="33" s="1"/>
  <c r="B3476" i="33" s="1"/>
  <c r="B3477" i="33" s="1"/>
  <c r="B3478" i="33" s="1"/>
  <c r="B3479" i="33" s="1"/>
  <c r="B3480" i="33" s="1"/>
  <c r="B3481" i="33" s="1"/>
  <c r="B3482" i="33" s="1"/>
  <c r="B3483" i="33" s="1"/>
  <c r="B3484" i="33" s="1"/>
  <c r="B3485" i="33" s="1"/>
  <c r="B3486" i="33" s="1"/>
  <c r="B3487" i="33" s="1"/>
  <c r="B3488" i="33" s="1"/>
  <c r="B3489" i="33" s="1"/>
  <c r="B3490" i="33" s="1"/>
  <c r="B3491" i="33" s="1"/>
  <c r="B3492" i="33" s="1"/>
  <c r="B3493" i="33" s="1"/>
  <c r="B3494" i="33" s="1"/>
  <c r="B3495" i="33" s="1"/>
  <c r="B3496" i="33" s="1"/>
  <c r="B3497" i="33" s="1"/>
  <c r="B3498" i="33" s="1"/>
  <c r="B3499" i="33" s="1"/>
  <c r="B3500" i="33" s="1"/>
  <c r="B3501" i="33" s="1"/>
  <c r="B3502" i="33" s="1"/>
  <c r="B3503" i="33" s="1"/>
  <c r="B3504" i="33" s="1"/>
  <c r="B3505" i="33" s="1"/>
  <c r="B3506" i="33" s="1"/>
  <c r="B3507" i="33" s="1"/>
  <c r="B3508" i="33" s="1"/>
  <c r="B3509" i="33" s="1"/>
  <c r="B3510" i="33" s="1"/>
  <c r="B3511" i="33" s="1"/>
  <c r="B3512" i="33" s="1"/>
  <c r="B3513" i="33" s="1"/>
  <c r="B3514" i="33" s="1"/>
  <c r="B3515" i="33" s="1"/>
  <c r="B3516" i="33" s="1"/>
  <c r="B3517" i="33" s="1"/>
  <c r="B3518" i="33" s="1"/>
  <c r="B3519" i="33" s="1"/>
  <c r="B3520" i="33" s="1"/>
  <c r="B3521" i="33" s="1"/>
  <c r="B3522" i="33" s="1"/>
  <c r="B3523" i="33" s="1"/>
  <c r="B3524" i="33" s="1"/>
  <c r="B3525" i="33" s="1"/>
  <c r="B3526" i="33" s="1"/>
  <c r="B3527" i="33" s="1"/>
  <c r="B3528" i="33" s="1"/>
  <c r="B3529" i="33" s="1"/>
  <c r="B3530" i="33" s="1"/>
  <c r="B3531" i="33" s="1"/>
  <c r="B3532" i="33" s="1"/>
  <c r="B3533" i="33" s="1"/>
  <c r="B3534" i="33" s="1"/>
  <c r="B3535" i="33" s="1"/>
  <c r="B3536" i="33" s="1"/>
  <c r="B3537" i="33" s="1"/>
  <c r="B3538" i="33" s="1"/>
  <c r="B3539" i="33" s="1"/>
  <c r="B3540" i="33" s="1"/>
  <c r="B3541" i="33" s="1"/>
  <c r="B3542" i="33" s="1"/>
  <c r="B3543" i="33" s="1"/>
  <c r="B3544" i="33" s="1"/>
  <c r="B3545" i="33" s="1"/>
  <c r="B3546" i="33" s="1"/>
  <c r="B3547" i="33" s="1"/>
  <c r="B3548" i="33" s="1"/>
  <c r="B3549" i="33" s="1"/>
  <c r="B3550" i="33" s="1"/>
  <c r="B3551" i="33" s="1"/>
  <c r="B3552" i="33" s="1"/>
  <c r="B3553" i="33" s="1"/>
  <c r="B3554" i="33" s="1"/>
  <c r="B3555" i="33" s="1"/>
  <c r="B3556" i="33" s="1"/>
  <c r="B3557" i="33" s="1"/>
  <c r="B3558" i="33" s="1"/>
  <c r="B3559" i="33" s="1"/>
  <c r="B3560" i="33" s="1"/>
  <c r="B3561" i="33" s="1"/>
  <c r="B3562" i="33" s="1"/>
  <c r="B3563" i="33" s="1"/>
  <c r="B3564" i="33" s="1"/>
  <c r="B3565" i="33" s="1"/>
  <c r="B3566" i="33" s="1"/>
  <c r="B3567" i="33" s="1"/>
  <c r="B3568" i="33" s="1"/>
  <c r="B3569" i="33" s="1"/>
  <c r="B3570" i="33" s="1"/>
  <c r="B3571" i="33" s="1"/>
  <c r="B3572" i="33" s="1"/>
  <c r="B3573" i="33" s="1"/>
  <c r="B3574" i="33" s="1"/>
  <c r="B3575" i="33" s="1"/>
  <c r="B3576" i="33" s="1"/>
  <c r="B3577" i="33" s="1"/>
  <c r="B3578" i="33" s="1"/>
  <c r="B3579" i="33" s="1"/>
  <c r="B3580" i="33" s="1"/>
  <c r="B3581" i="33" s="1"/>
  <c r="B3582" i="33" s="1"/>
  <c r="B3583" i="33" s="1"/>
  <c r="B3584" i="33" s="1"/>
  <c r="B3585" i="33" s="1"/>
  <c r="B3586" i="33" s="1"/>
  <c r="B3587" i="33" s="1"/>
  <c r="B3588" i="33" s="1"/>
  <c r="B3589" i="33" s="1"/>
  <c r="B3590" i="33" s="1"/>
  <c r="B3591" i="33" s="1"/>
  <c r="B3592" i="33" s="1"/>
  <c r="B3593" i="33" s="1"/>
  <c r="B3594" i="33" s="1"/>
  <c r="B3595" i="33" s="1"/>
  <c r="B3596" i="33" s="1"/>
  <c r="B3597" i="33" s="1"/>
  <c r="B3598" i="33" s="1"/>
  <c r="B3599" i="33" s="1"/>
  <c r="B3600" i="33" s="1"/>
  <c r="B3601" i="33" s="1"/>
  <c r="B3602" i="33" s="1"/>
  <c r="B3603" i="33" s="1"/>
  <c r="B3604" i="33" s="1"/>
  <c r="B3605" i="33" s="1"/>
  <c r="B3606" i="33" s="1"/>
  <c r="B3607" i="33" s="1"/>
  <c r="B3608" i="33" s="1"/>
  <c r="B3609" i="33" s="1"/>
  <c r="B3610" i="33" s="1"/>
  <c r="B3611" i="33" s="1"/>
  <c r="B3612" i="33" s="1"/>
  <c r="B3613" i="33" s="1"/>
  <c r="B3614" i="33" s="1"/>
  <c r="B3615" i="33" s="1"/>
  <c r="B3616" i="33" s="1"/>
  <c r="B3617" i="33" s="1"/>
  <c r="B3618" i="33" s="1"/>
  <c r="B3619" i="33" s="1"/>
  <c r="B3620" i="33" s="1"/>
  <c r="B3621" i="33" s="1"/>
  <c r="B3622" i="33" s="1"/>
  <c r="B3623" i="33" s="1"/>
  <c r="B3624" i="33" s="1"/>
  <c r="B3625" i="33" s="1"/>
  <c r="B3626" i="33" s="1"/>
  <c r="B3627" i="33" s="1"/>
  <c r="B3628" i="33" s="1"/>
  <c r="B3629" i="33" s="1"/>
  <c r="B3630" i="33" s="1"/>
  <c r="B3631" i="33" s="1"/>
  <c r="B3632" i="33" s="1"/>
  <c r="B3633" i="33" s="1"/>
  <c r="B3634" i="33" s="1"/>
  <c r="B3635" i="33" s="1"/>
  <c r="B3636" i="33" s="1"/>
  <c r="B3637" i="33" s="1"/>
  <c r="B3638" i="33" s="1"/>
  <c r="B3639" i="33" s="1"/>
  <c r="B3640" i="33" s="1"/>
  <c r="B3641" i="33" s="1"/>
  <c r="B3642" i="33" s="1"/>
  <c r="B3643" i="33" s="1"/>
  <c r="B3644" i="33" s="1"/>
  <c r="B3645" i="33" s="1"/>
  <c r="B3646" i="33" s="1"/>
  <c r="B3647" i="33" s="1"/>
  <c r="B3648" i="33" s="1"/>
  <c r="B3649" i="33" s="1"/>
  <c r="B3650" i="33" s="1"/>
  <c r="B3651" i="33" s="1"/>
  <c r="B3652" i="33" s="1"/>
  <c r="B3653" i="33" s="1"/>
  <c r="B3654" i="33" s="1"/>
  <c r="B3655" i="33" s="1"/>
  <c r="B3656" i="33" s="1"/>
  <c r="B3657" i="33" s="1"/>
  <c r="B3658" i="33" s="1"/>
  <c r="B3659" i="33" s="1"/>
  <c r="B3660" i="33" s="1"/>
  <c r="B3661" i="33" s="1"/>
  <c r="B3662" i="33" s="1"/>
  <c r="B3663" i="33" s="1"/>
  <c r="B3664" i="33" s="1"/>
  <c r="B3665" i="33" s="1"/>
  <c r="B3666" i="33" s="1"/>
  <c r="B3667" i="33" s="1"/>
  <c r="B3668" i="33" s="1"/>
  <c r="B3669" i="33" s="1"/>
  <c r="B3670" i="33" s="1"/>
  <c r="B3671" i="33" s="1"/>
  <c r="B3672" i="33" s="1"/>
  <c r="B3673" i="33" s="1"/>
  <c r="B3674" i="33" s="1"/>
  <c r="B3675" i="33" s="1"/>
  <c r="B3676" i="33" s="1"/>
  <c r="B3677" i="33" s="1"/>
  <c r="B3678" i="33" s="1"/>
  <c r="B3679" i="33" s="1"/>
  <c r="B3680" i="33" s="1"/>
  <c r="B3681" i="33" s="1"/>
  <c r="B3682" i="33" s="1"/>
  <c r="B3683" i="33" s="1"/>
  <c r="B3684" i="33" s="1"/>
  <c r="B3685" i="33" s="1"/>
  <c r="B3686" i="33" s="1"/>
  <c r="B3687" i="33" s="1"/>
  <c r="B3688" i="33" s="1"/>
  <c r="B3689" i="33" s="1"/>
  <c r="B3690" i="33" s="1"/>
  <c r="B3691" i="33" s="1"/>
  <c r="B3692" i="33" s="1"/>
  <c r="B3693" i="33" s="1"/>
  <c r="B3694" i="33" s="1"/>
  <c r="B3695" i="33" s="1"/>
  <c r="B3696" i="33" s="1"/>
  <c r="B3697" i="33" s="1"/>
  <c r="B3698" i="33" s="1"/>
  <c r="B3699" i="33" s="1"/>
  <c r="B3700" i="33" s="1"/>
  <c r="B3701" i="33" s="1"/>
  <c r="B3702" i="33" s="1"/>
  <c r="B3703" i="33" s="1"/>
  <c r="B3704" i="33" s="1"/>
  <c r="B3705" i="33" s="1"/>
  <c r="B3706" i="33" s="1"/>
  <c r="B3707" i="33" s="1"/>
  <c r="B3708" i="33" s="1"/>
  <c r="B3709" i="33" s="1"/>
  <c r="B3710" i="33" s="1"/>
  <c r="B3711" i="33" s="1"/>
  <c r="B3712" i="33" s="1"/>
  <c r="B3713" i="33" s="1"/>
  <c r="B3714" i="33" s="1"/>
  <c r="B3715" i="33" s="1"/>
  <c r="B3716" i="33" s="1"/>
  <c r="B3717" i="33" s="1"/>
  <c r="B3718" i="33" s="1"/>
  <c r="B3719" i="33" s="1"/>
  <c r="B3720" i="33" s="1"/>
  <c r="B3721" i="33" s="1"/>
  <c r="B3722" i="33" s="1"/>
  <c r="B3723" i="33" s="1"/>
  <c r="B3724" i="33" s="1"/>
  <c r="B3725" i="33" s="1"/>
  <c r="B3726" i="33" s="1"/>
  <c r="B3727" i="33" s="1"/>
  <c r="B3728" i="33" s="1"/>
  <c r="B3729" i="33" s="1"/>
  <c r="B3730" i="33" s="1"/>
  <c r="B3731" i="33" s="1"/>
  <c r="B3732" i="33" s="1"/>
  <c r="B3733" i="33" s="1"/>
  <c r="B3734" i="33" s="1"/>
  <c r="B3735" i="33" s="1"/>
  <c r="B3736" i="33" s="1"/>
  <c r="B3737" i="33" s="1"/>
  <c r="B3738" i="33" s="1"/>
  <c r="B3739" i="33" s="1"/>
  <c r="B3740" i="33" s="1"/>
  <c r="B3741" i="33" s="1"/>
  <c r="B3742" i="33" s="1"/>
  <c r="B3743" i="33" s="1"/>
  <c r="B3744" i="33" s="1"/>
  <c r="B3745" i="33" s="1"/>
  <c r="B3746" i="33" s="1"/>
  <c r="B3747" i="33" s="1"/>
  <c r="B3748" i="33" s="1"/>
  <c r="B3749" i="33" s="1"/>
  <c r="B3750" i="33" s="1"/>
  <c r="B3751" i="33" s="1"/>
  <c r="B3752" i="33" s="1"/>
  <c r="B3753" i="33" s="1"/>
  <c r="B3754" i="33" s="1"/>
  <c r="B3755" i="33" s="1"/>
  <c r="B3756" i="33" s="1"/>
  <c r="B3757" i="33" s="1"/>
  <c r="B3758" i="33" s="1"/>
  <c r="B3759" i="33" s="1"/>
  <c r="B3760" i="33" s="1"/>
  <c r="B3761" i="33" s="1"/>
  <c r="B3762" i="33" s="1"/>
  <c r="B3763" i="33" s="1"/>
  <c r="B3764" i="33" s="1"/>
  <c r="B3765" i="33" s="1"/>
  <c r="B3766" i="33" s="1"/>
  <c r="B3767" i="33" s="1"/>
  <c r="B3768" i="33" s="1"/>
  <c r="B3769" i="33" s="1"/>
  <c r="B3770" i="33" s="1"/>
  <c r="B3771" i="33" s="1"/>
  <c r="B3772" i="33" s="1"/>
  <c r="B3773" i="33" s="1"/>
  <c r="B3774" i="33" s="1"/>
  <c r="B3775" i="33" s="1"/>
  <c r="B3776" i="33" s="1"/>
  <c r="B3777" i="33" s="1"/>
  <c r="B3778" i="33" s="1"/>
  <c r="B3779" i="33" s="1"/>
  <c r="B3780" i="33" s="1"/>
  <c r="B3781" i="33" s="1"/>
  <c r="B3782" i="33" s="1"/>
  <c r="B3783" i="33" s="1"/>
  <c r="B3784" i="33" s="1"/>
  <c r="B3785" i="33" s="1"/>
  <c r="B3786" i="33" s="1"/>
  <c r="B3787" i="33" s="1"/>
  <c r="B3788" i="33" s="1"/>
  <c r="B3789" i="33" s="1"/>
  <c r="B3790" i="33" s="1"/>
  <c r="B3791" i="33" s="1"/>
  <c r="B3792" i="33" s="1"/>
  <c r="B3793" i="33" s="1"/>
  <c r="B3794" i="33" s="1"/>
  <c r="B3795" i="33" s="1"/>
  <c r="B3796" i="33" s="1"/>
  <c r="B3797" i="33" s="1"/>
  <c r="B3798" i="33" s="1"/>
  <c r="B3799" i="33" s="1"/>
  <c r="B3800" i="33" s="1"/>
  <c r="B3801" i="33" s="1"/>
  <c r="B3802" i="33" s="1"/>
  <c r="B3803" i="33" s="1"/>
  <c r="B3804" i="33" s="1"/>
  <c r="B3805" i="33" s="1"/>
  <c r="B3806" i="33" s="1"/>
  <c r="B3807" i="33" s="1"/>
  <c r="B3808" i="33" s="1"/>
  <c r="B3809" i="33" s="1"/>
  <c r="B3810" i="33" s="1"/>
  <c r="B3811" i="33" s="1"/>
  <c r="B3812" i="33" s="1"/>
  <c r="B3813" i="33" s="1"/>
  <c r="B3814" i="33" s="1"/>
  <c r="B3815" i="33" s="1"/>
  <c r="B3816" i="33" s="1"/>
  <c r="B3817" i="33" s="1"/>
  <c r="B3818" i="33" s="1"/>
  <c r="B3819" i="33" s="1"/>
  <c r="B3820" i="33" s="1"/>
  <c r="B3821" i="33" s="1"/>
  <c r="B3822" i="33" s="1"/>
  <c r="B3823" i="33" s="1"/>
  <c r="B3824" i="33" s="1"/>
  <c r="B3825" i="33" s="1"/>
  <c r="B3826" i="33" s="1"/>
  <c r="B3827" i="33" s="1"/>
  <c r="B3828" i="33" s="1"/>
  <c r="B3829" i="33" s="1"/>
  <c r="B3830" i="33" s="1"/>
  <c r="B3831" i="33" s="1"/>
  <c r="B3832" i="33" s="1"/>
  <c r="B3833" i="33" s="1"/>
  <c r="B3834" i="33" s="1"/>
  <c r="B3835" i="33" s="1"/>
  <c r="B3836" i="33" s="1"/>
  <c r="B3837" i="33" s="1"/>
  <c r="B3838" i="33" s="1"/>
  <c r="B3839" i="33" s="1"/>
  <c r="B3840" i="33" s="1"/>
  <c r="B3841" i="33" s="1"/>
  <c r="B3842" i="33" s="1"/>
  <c r="B3843" i="33" s="1"/>
  <c r="B3844" i="33" s="1"/>
  <c r="B3845" i="33" s="1"/>
  <c r="B3846" i="33" s="1"/>
  <c r="B3847" i="33" s="1"/>
  <c r="B3848" i="33" s="1"/>
  <c r="B3849" i="33" s="1"/>
  <c r="B3850" i="33" s="1"/>
  <c r="B3851" i="33" s="1"/>
  <c r="B3852" i="33" s="1"/>
  <c r="B3853" i="33" s="1"/>
  <c r="B3854" i="33" s="1"/>
  <c r="B3855" i="33" s="1"/>
  <c r="B3856" i="33" s="1"/>
  <c r="B3857" i="33" s="1"/>
  <c r="B3858" i="33" s="1"/>
  <c r="B3859" i="33" s="1"/>
  <c r="B3860" i="33" s="1"/>
  <c r="B3861" i="33" s="1"/>
  <c r="B3862" i="33" s="1"/>
  <c r="B3863" i="33" s="1"/>
  <c r="B3864" i="33" s="1"/>
  <c r="B3865" i="33" s="1"/>
  <c r="B3866" i="33" s="1"/>
  <c r="B3867" i="33" s="1"/>
  <c r="B3868" i="33" s="1"/>
  <c r="B3869" i="33" s="1"/>
  <c r="B3870" i="33" s="1"/>
  <c r="B3871" i="33" s="1"/>
  <c r="B3872" i="33" s="1"/>
  <c r="B3873" i="33" s="1"/>
  <c r="B3874" i="33" s="1"/>
  <c r="B3875" i="33" s="1"/>
  <c r="B3876" i="33" s="1"/>
  <c r="B3877" i="33" s="1"/>
  <c r="B3878" i="33" s="1"/>
  <c r="B3879" i="33" s="1"/>
  <c r="B3880" i="33" s="1"/>
  <c r="B3881" i="33" s="1"/>
  <c r="B3882" i="33" s="1"/>
  <c r="B3883" i="33" s="1"/>
  <c r="B3884" i="33" s="1"/>
  <c r="B3885" i="33" s="1"/>
  <c r="B3886" i="33" s="1"/>
  <c r="B3887" i="33" s="1"/>
  <c r="B3888" i="33" s="1"/>
  <c r="B3889" i="33" s="1"/>
  <c r="B3890" i="33" s="1"/>
  <c r="B3891" i="33" s="1"/>
  <c r="B3892" i="33" s="1"/>
  <c r="B3893" i="33" s="1"/>
  <c r="B3894" i="33" s="1"/>
  <c r="B3895" i="33" s="1"/>
  <c r="B3896" i="33" s="1"/>
  <c r="B3897" i="33" s="1"/>
  <c r="B3898" i="33" s="1"/>
  <c r="B3899" i="33" s="1"/>
  <c r="B3900" i="33" s="1"/>
  <c r="B3901" i="33" s="1"/>
  <c r="B3902" i="33" s="1"/>
  <c r="B3903" i="33" s="1"/>
  <c r="B3904" i="33" s="1"/>
  <c r="B3905" i="33" s="1"/>
  <c r="B3906" i="33" s="1"/>
  <c r="B3907" i="33" s="1"/>
  <c r="B3908" i="33" s="1"/>
  <c r="B3909" i="33" s="1"/>
  <c r="B3910" i="33" s="1"/>
  <c r="B3911" i="33" s="1"/>
  <c r="B3912" i="33" s="1"/>
  <c r="B3913" i="33" s="1"/>
  <c r="B3914" i="33" s="1"/>
  <c r="B3915" i="33" s="1"/>
  <c r="B3916" i="33" s="1"/>
  <c r="B3917" i="33" s="1"/>
  <c r="B3918" i="33" s="1"/>
  <c r="B3919" i="33" s="1"/>
  <c r="B3920" i="33" s="1"/>
  <c r="B3921" i="33" s="1"/>
  <c r="B3922" i="33" s="1"/>
  <c r="B3923" i="33" s="1"/>
  <c r="B3924" i="33" s="1"/>
  <c r="B3925" i="33" s="1"/>
  <c r="B3926" i="33" s="1"/>
  <c r="B3927" i="33" s="1"/>
  <c r="B3928" i="33" s="1"/>
  <c r="B3929" i="33" s="1"/>
  <c r="B3930" i="33" s="1"/>
  <c r="B3931" i="33" s="1"/>
  <c r="B3932" i="33" s="1"/>
  <c r="B3933" i="33" s="1"/>
  <c r="B3934" i="33" s="1"/>
  <c r="B3935" i="33" s="1"/>
  <c r="B3936" i="33" s="1"/>
  <c r="B3937" i="33" s="1"/>
  <c r="B3938" i="33" s="1"/>
  <c r="B3939" i="33" s="1"/>
  <c r="B3940" i="33" s="1"/>
  <c r="B3941" i="33" s="1"/>
  <c r="B3942" i="33" s="1"/>
  <c r="B3943" i="33" s="1"/>
  <c r="B3944" i="33" s="1"/>
  <c r="B3945" i="33" s="1"/>
  <c r="B3946" i="33" s="1"/>
  <c r="B3947" i="33" s="1"/>
  <c r="B3948" i="33" s="1"/>
  <c r="B3949" i="33" s="1"/>
  <c r="B3950" i="33" s="1"/>
  <c r="B3951" i="33" s="1"/>
  <c r="B3952" i="33" s="1"/>
  <c r="B3953" i="33" s="1"/>
  <c r="B3954" i="33" s="1"/>
  <c r="B3955" i="33" s="1"/>
  <c r="B3956" i="33" s="1"/>
  <c r="B3957" i="33" s="1"/>
  <c r="B3958" i="33" s="1"/>
  <c r="B3959" i="33" s="1"/>
  <c r="B3960" i="33" s="1"/>
  <c r="B3961" i="33" s="1"/>
  <c r="B3962" i="33" s="1"/>
  <c r="B3963" i="33" s="1"/>
  <c r="B3964" i="33" s="1"/>
  <c r="B3965" i="33" s="1"/>
  <c r="B3966" i="33" s="1"/>
  <c r="B3967" i="33" s="1"/>
  <c r="B3968" i="33" s="1"/>
  <c r="B3969" i="33" s="1"/>
  <c r="B3970" i="33" s="1"/>
  <c r="B3971" i="33" s="1"/>
  <c r="B3972" i="33" s="1"/>
  <c r="B3973" i="33" s="1"/>
  <c r="B3974" i="33" s="1"/>
  <c r="B3975" i="33" s="1"/>
  <c r="B3976" i="33" s="1"/>
  <c r="B3977" i="33" s="1"/>
  <c r="B3978" i="33" s="1"/>
  <c r="B3979" i="33" s="1"/>
  <c r="B3980" i="33" s="1"/>
  <c r="B3981" i="33" s="1"/>
  <c r="B3982" i="33" s="1"/>
  <c r="B3983" i="33" s="1"/>
  <c r="B3984" i="33" s="1"/>
  <c r="B3985" i="33" s="1"/>
  <c r="B3986" i="33" s="1"/>
  <c r="B3987" i="33" s="1"/>
  <c r="B3988" i="33" s="1"/>
  <c r="B3989" i="33" s="1"/>
  <c r="B3990" i="33" s="1"/>
  <c r="B3991" i="33" s="1"/>
  <c r="B3992" i="33" s="1"/>
  <c r="B3993" i="33" s="1"/>
  <c r="B3994" i="33" s="1"/>
  <c r="B3995" i="33" s="1"/>
  <c r="B3996" i="33" s="1"/>
  <c r="B3997" i="33" s="1"/>
  <c r="B3998" i="33" s="1"/>
  <c r="B3999" i="33" s="1"/>
  <c r="B4000" i="33" s="1"/>
  <c r="B4001" i="33" s="1"/>
  <c r="B4002" i="33" s="1"/>
  <c r="B4003" i="33" s="1"/>
  <c r="B4004" i="33" s="1"/>
  <c r="B4005" i="33" s="1"/>
  <c r="B4006" i="33" s="1"/>
  <c r="B4007" i="33" s="1"/>
  <c r="B4008" i="33" s="1"/>
  <c r="B4009" i="33" s="1"/>
  <c r="B4010" i="33" s="1"/>
  <c r="B4011" i="33" s="1"/>
  <c r="B4012" i="33" s="1"/>
  <c r="B4013" i="33" s="1"/>
  <c r="B4014" i="33" s="1"/>
  <c r="B4015" i="33" s="1"/>
  <c r="B4016" i="33" s="1"/>
  <c r="B4017" i="33" s="1"/>
  <c r="B4018" i="33" s="1"/>
  <c r="B4019" i="33" s="1"/>
  <c r="B4020" i="33" s="1"/>
  <c r="B4021" i="33" s="1"/>
  <c r="B4022" i="33" s="1"/>
  <c r="B4023" i="33" s="1"/>
  <c r="B4024" i="33" s="1"/>
  <c r="B4025" i="33" s="1"/>
  <c r="B4026" i="33" s="1"/>
  <c r="B4027" i="33" s="1"/>
  <c r="B4028" i="33" s="1"/>
  <c r="B4029" i="33" s="1"/>
  <c r="B4030" i="33" s="1"/>
  <c r="B4031" i="33" s="1"/>
  <c r="B4032" i="33" s="1"/>
  <c r="B4033" i="33" s="1"/>
  <c r="B4034" i="33" s="1"/>
  <c r="B4035" i="33" s="1"/>
  <c r="B4036" i="33" s="1"/>
  <c r="B4037" i="33" s="1"/>
  <c r="B4038" i="33" s="1"/>
  <c r="B4039" i="33" s="1"/>
  <c r="B4040" i="33" s="1"/>
  <c r="B4041" i="33" s="1"/>
  <c r="B4042" i="33" s="1"/>
  <c r="B4043" i="33" s="1"/>
  <c r="B4044" i="33" s="1"/>
  <c r="B4045" i="33" s="1"/>
  <c r="B4046" i="33" s="1"/>
  <c r="B4047" i="33" s="1"/>
  <c r="B4048" i="33" s="1"/>
  <c r="B4049" i="33" s="1"/>
  <c r="B4050" i="33" s="1"/>
  <c r="B4051" i="33" s="1"/>
  <c r="B4052" i="33" s="1"/>
  <c r="B4053" i="33" s="1"/>
  <c r="B4054" i="33" s="1"/>
  <c r="B4055" i="33" s="1"/>
  <c r="B4056" i="33" s="1"/>
  <c r="B4057" i="33" s="1"/>
  <c r="B4058" i="33" s="1"/>
  <c r="B4059" i="33" s="1"/>
  <c r="B4060" i="33" s="1"/>
  <c r="B4061" i="33" s="1"/>
  <c r="B4062" i="33" s="1"/>
  <c r="B4063" i="33" s="1"/>
  <c r="B4064" i="33" s="1"/>
  <c r="B4065" i="33" s="1"/>
  <c r="B4066" i="33" s="1"/>
  <c r="B4067" i="33" s="1"/>
  <c r="B4068" i="33" s="1"/>
  <c r="B4069" i="33" s="1"/>
  <c r="B4070" i="33" s="1"/>
  <c r="B4071" i="33" s="1"/>
  <c r="B4072" i="33" s="1"/>
  <c r="B4073" i="33" s="1"/>
  <c r="B4074" i="33" s="1"/>
  <c r="B4075" i="33" s="1"/>
  <c r="B4076" i="33" s="1"/>
  <c r="B4077" i="33" s="1"/>
  <c r="B4078" i="33" s="1"/>
  <c r="B4079" i="33" s="1"/>
  <c r="B4080" i="33" s="1"/>
  <c r="B4081" i="33" s="1"/>
  <c r="B4082" i="33" s="1"/>
  <c r="B4083" i="33" s="1"/>
  <c r="B4084" i="33" s="1"/>
  <c r="B4085" i="33" s="1"/>
  <c r="B4086" i="33" s="1"/>
  <c r="B4087" i="33" s="1"/>
  <c r="B4088" i="33" s="1"/>
  <c r="B4089" i="33" s="1"/>
  <c r="B4090" i="33" s="1"/>
  <c r="B4091" i="33" s="1"/>
  <c r="B4092" i="33" s="1"/>
  <c r="B4093" i="33" s="1"/>
  <c r="B4094" i="33" s="1"/>
  <c r="B4095" i="33" s="1"/>
  <c r="B4096" i="33" s="1"/>
  <c r="B4097" i="33" s="1"/>
  <c r="B4098" i="33" s="1"/>
  <c r="B4099" i="33" s="1"/>
  <c r="B4100" i="33" s="1"/>
  <c r="B4101" i="33" s="1"/>
  <c r="B4102" i="33" s="1"/>
  <c r="B4103" i="33" s="1"/>
  <c r="B4104" i="33" s="1"/>
  <c r="B4105" i="33" s="1"/>
  <c r="B4106" i="33" s="1"/>
  <c r="B4107" i="33" s="1"/>
  <c r="B4108" i="33" s="1"/>
  <c r="B4109" i="33" s="1"/>
  <c r="B4110" i="33" s="1"/>
  <c r="B4111" i="33" s="1"/>
  <c r="B4112" i="33" s="1"/>
  <c r="B4113" i="33" s="1"/>
  <c r="B4114" i="33" s="1"/>
  <c r="B4115" i="33" s="1"/>
  <c r="B4116" i="33" s="1"/>
  <c r="B4117" i="33" s="1"/>
  <c r="B4118" i="33" s="1"/>
  <c r="B4119" i="33" s="1"/>
  <c r="B4120" i="33" s="1"/>
  <c r="B4121" i="33" s="1"/>
  <c r="B4122" i="33" s="1"/>
  <c r="B4123" i="33" s="1"/>
  <c r="B4124" i="33" s="1"/>
  <c r="B4125" i="33" s="1"/>
  <c r="B4126" i="33" s="1"/>
  <c r="B4127" i="33" s="1"/>
  <c r="B4128" i="33" s="1"/>
  <c r="B4129" i="33" s="1"/>
  <c r="B4130" i="33" s="1"/>
  <c r="B4131" i="33" s="1"/>
  <c r="B4132" i="33" s="1"/>
  <c r="B4133" i="33" s="1"/>
  <c r="B4134" i="33" s="1"/>
  <c r="B4135" i="33" s="1"/>
  <c r="B4136" i="33" s="1"/>
  <c r="B4137" i="33" s="1"/>
  <c r="B4138" i="33" s="1"/>
  <c r="B4139" i="33" s="1"/>
  <c r="B4140" i="33" s="1"/>
  <c r="B4141" i="33" s="1"/>
  <c r="B4142" i="33" s="1"/>
  <c r="B4143" i="33" s="1"/>
  <c r="B4144" i="33" s="1"/>
  <c r="B4145" i="33" s="1"/>
  <c r="B4146" i="33" s="1"/>
  <c r="B4147" i="33" s="1"/>
  <c r="B4148" i="33" s="1"/>
  <c r="B4149" i="33" s="1"/>
  <c r="B4150" i="33" s="1"/>
  <c r="B4151" i="33" s="1"/>
  <c r="B4152" i="33" s="1"/>
  <c r="B4153" i="33" s="1"/>
  <c r="B4154" i="33" s="1"/>
  <c r="B4155" i="33" s="1"/>
  <c r="B4156" i="33" s="1"/>
  <c r="B4157" i="33" s="1"/>
  <c r="B4158" i="33" s="1"/>
  <c r="B4159" i="33" s="1"/>
  <c r="B4160" i="33" s="1"/>
  <c r="B4161" i="33" s="1"/>
  <c r="B4162" i="33" s="1"/>
  <c r="B4163" i="33" s="1"/>
  <c r="B4164" i="33" s="1"/>
  <c r="B4165" i="33" s="1"/>
  <c r="B4166" i="33" s="1"/>
  <c r="B4167" i="33" s="1"/>
  <c r="B4168" i="33" s="1"/>
  <c r="B4169" i="33" s="1"/>
  <c r="B4170" i="33" s="1"/>
  <c r="B4171" i="33" s="1"/>
  <c r="B4172" i="33" s="1"/>
  <c r="B4173" i="33" s="1"/>
  <c r="B4174" i="33" s="1"/>
  <c r="B4175" i="33" s="1"/>
  <c r="B4176" i="33" s="1"/>
  <c r="B4177" i="33" s="1"/>
  <c r="B4178" i="33" s="1"/>
  <c r="B4179" i="33" s="1"/>
  <c r="B4180" i="33" s="1"/>
  <c r="B4181" i="33" s="1"/>
  <c r="B4182" i="33" s="1"/>
  <c r="B4183" i="33" s="1"/>
  <c r="B4184" i="33" s="1"/>
  <c r="B4185" i="33" s="1"/>
  <c r="B4186" i="33" s="1"/>
  <c r="B4187" i="33" s="1"/>
  <c r="B4188" i="33" s="1"/>
  <c r="B4189" i="33" s="1"/>
  <c r="B4190" i="33" s="1"/>
  <c r="B4191" i="33" s="1"/>
  <c r="B4192" i="33" s="1"/>
  <c r="B4193" i="33" s="1"/>
  <c r="B4194" i="33" s="1"/>
  <c r="B4195" i="33" s="1"/>
  <c r="B4196" i="33" s="1"/>
  <c r="B4197" i="33" s="1"/>
  <c r="B4198" i="33" s="1"/>
  <c r="B4199" i="33" s="1"/>
  <c r="B4200" i="33" s="1"/>
  <c r="B4201" i="33" s="1"/>
  <c r="B4202" i="33" s="1"/>
  <c r="B4203" i="33" s="1"/>
  <c r="B4204" i="33" s="1"/>
  <c r="B4205" i="33" s="1"/>
  <c r="B4206" i="33" s="1"/>
  <c r="B4207" i="33" s="1"/>
  <c r="B4208" i="33" s="1"/>
  <c r="B4209" i="33" s="1"/>
  <c r="B4210" i="33" s="1"/>
  <c r="B4211" i="33" s="1"/>
  <c r="B4212" i="33" s="1"/>
  <c r="B4213" i="33" s="1"/>
  <c r="B4214" i="33" s="1"/>
  <c r="B4215" i="33" s="1"/>
  <c r="B4216" i="33" s="1"/>
  <c r="B4217" i="33" s="1"/>
  <c r="B4218" i="33" s="1"/>
  <c r="B4219" i="33" s="1"/>
  <c r="B4220" i="33" s="1"/>
  <c r="B4221" i="33" s="1"/>
  <c r="B4222" i="33" s="1"/>
  <c r="B4223" i="33" s="1"/>
  <c r="B4224" i="33" s="1"/>
  <c r="B4225" i="33" s="1"/>
  <c r="B4226" i="33" s="1"/>
  <c r="B4227" i="33" s="1"/>
  <c r="B4228" i="33" s="1"/>
  <c r="B4229" i="33" s="1"/>
  <c r="B4230" i="33" s="1"/>
  <c r="B4231" i="33" s="1"/>
  <c r="B4232" i="33" s="1"/>
  <c r="B4233" i="33" s="1"/>
  <c r="B4234" i="33" s="1"/>
  <c r="B4235" i="33" s="1"/>
  <c r="B4236" i="33" s="1"/>
  <c r="B4237" i="33" s="1"/>
  <c r="B4238" i="33" s="1"/>
  <c r="B4239" i="33" s="1"/>
  <c r="B4240" i="33" s="1"/>
  <c r="B4241" i="33" s="1"/>
  <c r="B4242" i="33" s="1"/>
  <c r="B4243" i="33" s="1"/>
  <c r="B4244" i="33" s="1"/>
  <c r="B4245" i="33" s="1"/>
  <c r="B4246" i="33" s="1"/>
  <c r="B4247" i="33" s="1"/>
  <c r="B4248" i="33" s="1"/>
  <c r="B4249" i="33" s="1"/>
  <c r="B4250" i="33" s="1"/>
  <c r="B4251" i="33" s="1"/>
  <c r="B4252" i="33" s="1"/>
  <c r="B4253" i="33" s="1"/>
  <c r="B4254" i="33" s="1"/>
  <c r="B4255" i="33" s="1"/>
  <c r="B4256" i="33" s="1"/>
  <c r="B4257" i="33" s="1"/>
  <c r="B4258" i="33" s="1"/>
  <c r="B4259" i="33" s="1"/>
  <c r="B4260" i="33" s="1"/>
  <c r="B4261" i="33" s="1"/>
  <c r="B4262" i="33" s="1"/>
  <c r="B4263" i="33" s="1"/>
  <c r="B4264" i="33" s="1"/>
  <c r="B4265" i="33" s="1"/>
  <c r="B4266" i="33" s="1"/>
  <c r="B4267" i="33" s="1"/>
  <c r="B4268" i="33" s="1"/>
  <c r="B4269" i="33" s="1"/>
  <c r="B4270" i="33" s="1"/>
  <c r="B4271" i="33" s="1"/>
  <c r="B4272" i="33" s="1"/>
  <c r="B4273" i="33" s="1"/>
  <c r="B4274" i="33" s="1"/>
  <c r="B4275" i="33" s="1"/>
  <c r="B4276" i="33" s="1"/>
  <c r="B4277" i="33" s="1"/>
  <c r="B4278" i="33" s="1"/>
  <c r="B4279" i="33" s="1"/>
  <c r="B4280" i="33" s="1"/>
  <c r="B4281" i="33" s="1"/>
  <c r="B4282" i="33" s="1"/>
  <c r="B4283" i="33" s="1"/>
  <c r="B4284" i="33" s="1"/>
  <c r="B4285" i="33" s="1"/>
  <c r="B4286" i="33" s="1"/>
  <c r="B4287" i="33" s="1"/>
  <c r="B4288" i="33" s="1"/>
  <c r="B4289" i="33" s="1"/>
  <c r="B4290" i="33" s="1"/>
  <c r="B4291" i="33" s="1"/>
  <c r="B4292" i="33" s="1"/>
  <c r="B4293" i="33" s="1"/>
  <c r="B4294" i="33" s="1"/>
  <c r="B4295" i="33" s="1"/>
  <c r="B4296" i="33" s="1"/>
  <c r="B4297" i="33" s="1"/>
  <c r="B4298" i="33" s="1"/>
  <c r="B4299" i="33" s="1"/>
  <c r="B4300" i="33" s="1"/>
  <c r="B4301" i="33" s="1"/>
  <c r="B4302" i="33" s="1"/>
  <c r="B4303" i="33" s="1"/>
  <c r="B4304" i="33" s="1"/>
  <c r="B4305" i="33" s="1"/>
  <c r="B4306" i="33" s="1"/>
  <c r="B4307" i="33" s="1"/>
  <c r="B4308" i="33" s="1"/>
  <c r="B4309" i="33" s="1"/>
  <c r="B4310" i="33" s="1"/>
  <c r="B4311" i="33" s="1"/>
  <c r="B4312" i="33" s="1"/>
  <c r="B4313" i="33" s="1"/>
  <c r="B4314" i="33" s="1"/>
  <c r="B4315" i="33" s="1"/>
  <c r="B4316" i="33" s="1"/>
  <c r="B4317" i="33" s="1"/>
  <c r="B4318" i="33" s="1"/>
  <c r="B4319" i="33" s="1"/>
  <c r="B4320" i="33" s="1"/>
  <c r="B4321" i="33" s="1"/>
  <c r="B4322" i="33" s="1"/>
  <c r="B4323" i="33" s="1"/>
  <c r="B4324" i="33" s="1"/>
  <c r="B4325" i="33" s="1"/>
  <c r="B4326" i="33" s="1"/>
  <c r="B4327" i="33" s="1"/>
  <c r="B4328" i="33" s="1"/>
  <c r="B4329" i="33" s="1"/>
  <c r="B4330" i="33" s="1"/>
  <c r="B4331" i="33" s="1"/>
  <c r="B4332" i="33" s="1"/>
  <c r="B4333" i="33" s="1"/>
  <c r="B4334" i="33" s="1"/>
  <c r="B4335" i="33" s="1"/>
  <c r="B4336" i="33" s="1"/>
  <c r="B4337" i="33" s="1"/>
  <c r="B4338" i="33" s="1"/>
  <c r="B4339" i="33" s="1"/>
  <c r="B4340" i="33" s="1"/>
  <c r="B4341" i="33" s="1"/>
  <c r="B4342" i="33" s="1"/>
  <c r="B4343" i="33" s="1"/>
  <c r="B4344" i="33" s="1"/>
  <c r="B4345" i="33" s="1"/>
  <c r="B4346" i="33" s="1"/>
  <c r="B4347" i="33" s="1"/>
  <c r="B4348" i="33" s="1"/>
  <c r="B4349" i="33" s="1"/>
  <c r="B4350" i="33" s="1"/>
  <c r="B4351" i="33" s="1"/>
  <c r="B4352" i="33" s="1"/>
  <c r="B4353" i="33" s="1"/>
  <c r="B4354" i="33" s="1"/>
  <c r="B4355" i="33" s="1"/>
  <c r="B4356" i="33" s="1"/>
  <c r="B4357" i="33" s="1"/>
  <c r="B4358" i="33" s="1"/>
  <c r="B4359" i="33" s="1"/>
  <c r="B4360" i="33" s="1"/>
  <c r="B4361" i="33" s="1"/>
  <c r="B4362" i="33" s="1"/>
  <c r="B4363" i="33" s="1"/>
  <c r="B4364" i="33" s="1"/>
  <c r="B4365" i="33" s="1"/>
  <c r="B4366" i="33" s="1"/>
  <c r="B4367" i="33" s="1"/>
  <c r="B4368" i="33" s="1"/>
  <c r="B4369" i="33" s="1"/>
  <c r="B4370" i="33" s="1"/>
  <c r="B4371" i="33" s="1"/>
  <c r="B4372" i="33" s="1"/>
  <c r="B4373" i="33" s="1"/>
  <c r="B4374" i="33" s="1"/>
  <c r="B4375" i="33" s="1"/>
  <c r="B4376" i="33" s="1"/>
  <c r="B4377" i="33" s="1"/>
  <c r="B4378" i="33" s="1"/>
  <c r="B4379" i="33" s="1"/>
  <c r="B4380" i="33" s="1"/>
  <c r="B4381" i="33" s="1"/>
  <c r="B4382" i="33" s="1"/>
  <c r="B4383" i="33" s="1"/>
  <c r="B4384" i="33" s="1"/>
  <c r="B4385" i="33" s="1"/>
  <c r="B4386" i="33" s="1"/>
  <c r="B4387" i="33" s="1"/>
  <c r="B4388" i="33" s="1"/>
  <c r="B4389" i="33" s="1"/>
  <c r="B4390" i="33" s="1"/>
  <c r="B4391" i="33" s="1"/>
  <c r="B4392" i="33" s="1"/>
  <c r="B4393" i="33" s="1"/>
  <c r="B4394" i="33" s="1"/>
  <c r="B4395" i="33" s="1"/>
  <c r="B4396" i="33" s="1"/>
  <c r="B4397" i="33" s="1"/>
  <c r="B4398" i="33" s="1"/>
  <c r="B4399" i="33" s="1"/>
  <c r="B4400" i="33" s="1"/>
  <c r="B4401" i="33" s="1"/>
  <c r="B4402" i="33" s="1"/>
  <c r="B4403" i="33" s="1"/>
  <c r="B4404" i="33" s="1"/>
  <c r="B4405" i="33" s="1"/>
  <c r="B4406" i="33" s="1"/>
  <c r="B4407" i="33" s="1"/>
  <c r="B4408" i="33" s="1"/>
  <c r="B4409" i="33" s="1"/>
  <c r="B4410" i="33" s="1"/>
  <c r="B4411" i="33" s="1"/>
  <c r="B4412" i="33" s="1"/>
  <c r="B4413" i="33" s="1"/>
  <c r="B4414" i="33" s="1"/>
  <c r="B4415" i="33" s="1"/>
  <c r="B4416" i="33" s="1"/>
  <c r="B4417" i="33" s="1"/>
  <c r="B4418" i="33" s="1"/>
  <c r="B4419" i="33" s="1"/>
  <c r="B4420" i="33" s="1"/>
  <c r="B4421" i="33" s="1"/>
  <c r="B4422" i="33" s="1"/>
  <c r="B4423" i="33" s="1"/>
  <c r="B4424" i="33" s="1"/>
  <c r="B4425" i="33" s="1"/>
  <c r="B4426" i="33" s="1"/>
  <c r="B4427" i="33" s="1"/>
  <c r="B4428" i="33" s="1"/>
  <c r="B4429" i="33" s="1"/>
  <c r="B4430" i="33" s="1"/>
  <c r="B4431" i="33" s="1"/>
  <c r="B4432" i="33" s="1"/>
  <c r="B4433" i="33" s="1"/>
  <c r="B4434" i="33" s="1"/>
  <c r="B4435" i="33" s="1"/>
  <c r="B4436" i="33" s="1"/>
  <c r="B4437" i="33" s="1"/>
  <c r="B4438" i="33" s="1"/>
  <c r="B4439" i="33" s="1"/>
  <c r="B4440" i="33" s="1"/>
  <c r="B4441" i="33" s="1"/>
  <c r="B4442" i="33" s="1"/>
  <c r="B4443" i="33" s="1"/>
  <c r="B4444" i="33" s="1"/>
  <c r="B4445" i="33" s="1"/>
  <c r="B4446" i="33" s="1"/>
  <c r="B4447" i="33" s="1"/>
  <c r="B4448" i="33" s="1"/>
  <c r="B4449" i="33" s="1"/>
  <c r="B4450" i="33" s="1"/>
  <c r="B4451" i="33" s="1"/>
  <c r="B4452" i="33" s="1"/>
  <c r="B4453" i="33" s="1"/>
  <c r="B4454" i="33" s="1"/>
  <c r="B4455" i="33" s="1"/>
  <c r="B4456" i="33" s="1"/>
  <c r="B4457" i="33" s="1"/>
  <c r="B4458" i="33" s="1"/>
  <c r="B4459" i="33" s="1"/>
  <c r="B4460" i="33" s="1"/>
  <c r="B4461" i="33" s="1"/>
  <c r="B4462" i="33" s="1"/>
  <c r="B4463" i="33" s="1"/>
  <c r="B4464" i="33" s="1"/>
  <c r="B4465" i="33" s="1"/>
  <c r="B4466" i="33" s="1"/>
  <c r="B4467" i="33" s="1"/>
  <c r="B4468" i="33" s="1"/>
  <c r="B4469" i="33" s="1"/>
  <c r="B4470" i="33" s="1"/>
  <c r="B4471" i="33" s="1"/>
  <c r="B4472" i="33" s="1"/>
  <c r="B4473" i="33" s="1"/>
  <c r="B4474" i="33" s="1"/>
  <c r="B4475" i="33" s="1"/>
  <c r="B4476" i="33" s="1"/>
  <c r="B4477" i="33" s="1"/>
  <c r="B4478" i="33" s="1"/>
  <c r="B4479" i="33" s="1"/>
  <c r="B4480" i="33" s="1"/>
  <c r="B4481" i="33" s="1"/>
  <c r="B4482" i="33" s="1"/>
  <c r="B4483" i="33" s="1"/>
  <c r="B4484" i="33" s="1"/>
  <c r="B4485" i="33" s="1"/>
  <c r="B4486" i="33" s="1"/>
  <c r="B4487" i="33" s="1"/>
  <c r="B4488" i="33" s="1"/>
  <c r="B4489" i="33" s="1"/>
  <c r="B4490" i="33" s="1"/>
  <c r="B4491" i="33" s="1"/>
  <c r="B4492" i="33" s="1"/>
  <c r="B4493" i="33" s="1"/>
  <c r="B4494" i="33" s="1"/>
  <c r="B4495" i="33" s="1"/>
  <c r="B4496" i="33" s="1"/>
  <c r="B4497" i="33" s="1"/>
  <c r="B4498" i="33" s="1"/>
  <c r="B4499" i="33" s="1"/>
  <c r="B4500" i="33" s="1"/>
  <c r="B4501" i="33" s="1"/>
  <c r="B4502" i="33" s="1"/>
  <c r="B4503" i="33" s="1"/>
  <c r="B4504" i="33" s="1"/>
  <c r="B4505" i="33" s="1"/>
  <c r="B4506" i="33" s="1"/>
  <c r="B4507" i="33" s="1"/>
  <c r="B4508" i="33" s="1"/>
  <c r="B4509" i="33" s="1"/>
  <c r="B4510" i="33" s="1"/>
  <c r="B4511" i="33" s="1"/>
  <c r="B4512" i="33" s="1"/>
  <c r="B4513" i="33" s="1"/>
  <c r="B4514" i="33" s="1"/>
  <c r="B4515" i="33" s="1"/>
  <c r="B4516" i="33" s="1"/>
  <c r="B4517" i="33" s="1"/>
  <c r="B4518" i="33" s="1"/>
  <c r="B4519" i="33" s="1"/>
  <c r="B4520" i="33" s="1"/>
  <c r="B4521" i="33" s="1"/>
  <c r="B4522" i="33" s="1"/>
  <c r="B4523" i="33" s="1"/>
  <c r="B4524" i="33" s="1"/>
  <c r="B4525" i="33" s="1"/>
  <c r="B4526" i="33" s="1"/>
  <c r="B4527" i="33" s="1"/>
  <c r="B4528" i="33" s="1"/>
  <c r="B4529" i="33" s="1"/>
  <c r="B4530" i="33" s="1"/>
  <c r="B4531" i="33" s="1"/>
  <c r="B4532" i="33" s="1"/>
  <c r="B4533" i="33" s="1"/>
  <c r="B4534" i="33" s="1"/>
  <c r="B4535" i="33" s="1"/>
  <c r="B4536" i="33" s="1"/>
  <c r="B4537" i="33" s="1"/>
  <c r="B4538" i="33" s="1"/>
  <c r="B4539" i="33" s="1"/>
  <c r="B4540" i="33" s="1"/>
  <c r="B4541" i="33" s="1"/>
  <c r="B4542" i="33" s="1"/>
  <c r="B4543" i="33" s="1"/>
  <c r="B4544" i="33" s="1"/>
  <c r="B4545" i="33" s="1"/>
  <c r="B4546" i="33" s="1"/>
  <c r="B4547" i="33" s="1"/>
  <c r="B4548" i="33" s="1"/>
  <c r="B4549" i="33" s="1"/>
  <c r="B4550" i="33" s="1"/>
  <c r="B4551" i="33" s="1"/>
  <c r="B4552" i="33" s="1"/>
  <c r="B4553" i="33" s="1"/>
  <c r="B4554" i="33" s="1"/>
  <c r="B4555" i="33" s="1"/>
  <c r="B4556" i="33" s="1"/>
  <c r="B4557" i="33" s="1"/>
  <c r="B4558" i="33" s="1"/>
  <c r="B4559" i="33" s="1"/>
  <c r="B4560" i="33" s="1"/>
  <c r="B4561" i="33" s="1"/>
  <c r="B4562" i="33" s="1"/>
  <c r="B4563" i="33" s="1"/>
  <c r="B4564" i="33" s="1"/>
  <c r="B4565" i="33" s="1"/>
  <c r="B4566" i="33" s="1"/>
  <c r="B4567" i="33" s="1"/>
  <c r="B4568" i="33" s="1"/>
  <c r="B4569" i="33" s="1"/>
  <c r="B4570" i="33" s="1"/>
  <c r="B4571" i="33" s="1"/>
  <c r="B4572" i="33" s="1"/>
  <c r="B4573" i="33" s="1"/>
  <c r="B4574" i="33" s="1"/>
  <c r="B4575" i="33" s="1"/>
  <c r="B4576" i="33" s="1"/>
  <c r="B4577" i="33" s="1"/>
  <c r="B4578" i="33" s="1"/>
  <c r="B4579" i="33" s="1"/>
  <c r="B4580" i="33" s="1"/>
  <c r="B4581" i="33" s="1"/>
  <c r="B4582" i="33" s="1"/>
  <c r="B4583" i="33" s="1"/>
  <c r="B4584" i="33" s="1"/>
  <c r="B4585" i="33" s="1"/>
  <c r="B4586" i="33" s="1"/>
  <c r="B4587" i="33" s="1"/>
  <c r="B4588" i="33" s="1"/>
  <c r="B4589" i="33" s="1"/>
  <c r="B4590" i="33" s="1"/>
  <c r="B4591" i="33" s="1"/>
  <c r="B4592" i="33" s="1"/>
  <c r="B4593" i="33" s="1"/>
  <c r="B4594" i="33" s="1"/>
  <c r="B4595" i="33" s="1"/>
  <c r="B4596" i="33" s="1"/>
  <c r="B4597" i="33" s="1"/>
  <c r="B4598" i="33" s="1"/>
  <c r="B4599" i="33" s="1"/>
  <c r="B4600" i="33" s="1"/>
  <c r="B4601" i="33" s="1"/>
  <c r="B4602" i="33" s="1"/>
  <c r="B4603" i="33" s="1"/>
  <c r="B4604" i="33" s="1"/>
  <c r="B4605" i="33" s="1"/>
  <c r="B4606" i="33" s="1"/>
  <c r="B4607" i="33" s="1"/>
  <c r="B4608" i="33" s="1"/>
  <c r="B4609" i="33" s="1"/>
  <c r="B4610" i="33" s="1"/>
  <c r="B4611" i="33" s="1"/>
  <c r="B4612" i="33" s="1"/>
  <c r="B4613" i="33" s="1"/>
  <c r="B4614" i="33" s="1"/>
  <c r="B4615" i="33" s="1"/>
  <c r="B4616" i="33" s="1"/>
  <c r="B4617" i="33" s="1"/>
  <c r="B4618" i="33" s="1"/>
  <c r="B4619" i="33" s="1"/>
  <c r="B4620" i="33" s="1"/>
  <c r="B4621" i="33" s="1"/>
  <c r="B4622" i="33" s="1"/>
  <c r="B4623" i="33" s="1"/>
  <c r="B4624" i="33" s="1"/>
  <c r="B4625" i="33" s="1"/>
  <c r="B4626" i="33" s="1"/>
  <c r="B4627" i="33" s="1"/>
  <c r="B4628" i="33" s="1"/>
  <c r="B4629" i="33" s="1"/>
  <c r="B4630" i="33" s="1"/>
  <c r="B4631" i="33" s="1"/>
  <c r="B4632" i="33" s="1"/>
  <c r="B4633" i="33" s="1"/>
  <c r="B4634" i="33" s="1"/>
  <c r="B4635" i="33" s="1"/>
  <c r="B4636" i="33" s="1"/>
  <c r="B4637" i="33" s="1"/>
  <c r="B4638" i="33" s="1"/>
  <c r="B4639" i="33" s="1"/>
  <c r="B4640" i="33" s="1"/>
  <c r="B4641" i="33" s="1"/>
  <c r="B4642" i="33" s="1"/>
  <c r="B4643" i="33" s="1"/>
  <c r="B4644" i="33" s="1"/>
  <c r="B4645" i="33" s="1"/>
  <c r="B4646" i="33" s="1"/>
  <c r="B4647" i="33" s="1"/>
  <c r="B4648" i="33" s="1"/>
  <c r="B4649" i="33" s="1"/>
  <c r="B4650" i="33" s="1"/>
  <c r="B4651" i="33" s="1"/>
  <c r="B4652" i="33" s="1"/>
  <c r="B4653" i="33" s="1"/>
  <c r="B4654" i="33" s="1"/>
  <c r="B4655" i="33" s="1"/>
  <c r="B4656" i="33" s="1"/>
  <c r="B4657" i="33" s="1"/>
  <c r="B4658" i="33" s="1"/>
  <c r="B4659" i="33" s="1"/>
  <c r="B4660" i="33" s="1"/>
  <c r="B4661" i="33" s="1"/>
  <c r="B4662" i="33" s="1"/>
  <c r="B4663" i="33" s="1"/>
  <c r="B4664" i="33" s="1"/>
  <c r="B4665" i="33" s="1"/>
  <c r="B4666" i="33" s="1"/>
  <c r="B4667" i="33" s="1"/>
  <c r="B4668" i="33" s="1"/>
  <c r="B4669" i="33" s="1"/>
  <c r="B4670" i="33" s="1"/>
  <c r="B4671" i="33" s="1"/>
  <c r="B4672" i="33" s="1"/>
  <c r="B4673" i="33" s="1"/>
  <c r="B4674" i="33" s="1"/>
  <c r="B4675" i="33" s="1"/>
  <c r="B4676" i="33" s="1"/>
  <c r="B4677" i="33" s="1"/>
  <c r="B4678" i="33" s="1"/>
  <c r="B4679" i="33" s="1"/>
  <c r="B4680" i="33" s="1"/>
  <c r="B4681" i="33" s="1"/>
  <c r="B4682" i="33" s="1"/>
  <c r="B4683" i="33" s="1"/>
  <c r="B4684" i="33" s="1"/>
  <c r="B4685" i="33" s="1"/>
  <c r="B4686" i="33" s="1"/>
  <c r="B4687" i="33" s="1"/>
  <c r="B4688" i="33" s="1"/>
  <c r="B4689" i="33" s="1"/>
  <c r="B4690" i="33" s="1"/>
  <c r="B4691" i="33" s="1"/>
  <c r="B4692" i="33" s="1"/>
  <c r="B4693" i="33" s="1"/>
  <c r="B4694" i="33" s="1"/>
  <c r="B4695" i="33" s="1"/>
  <c r="B4696" i="33" s="1"/>
  <c r="B4697" i="33" s="1"/>
  <c r="B4698" i="33" s="1"/>
  <c r="B4699" i="33" s="1"/>
  <c r="B4700" i="33" s="1"/>
  <c r="B4701" i="33" s="1"/>
  <c r="B4702" i="33" s="1"/>
  <c r="B4703" i="33" s="1"/>
  <c r="B4704" i="33" s="1"/>
  <c r="B4705" i="33" s="1"/>
  <c r="B4706" i="33" s="1"/>
  <c r="B4707" i="33" s="1"/>
  <c r="B4708" i="33" s="1"/>
  <c r="B4709" i="33" s="1"/>
  <c r="B4710" i="33" s="1"/>
  <c r="B4711" i="33" s="1"/>
  <c r="B4712" i="33" s="1"/>
  <c r="B4713" i="33" s="1"/>
  <c r="B4714" i="33" s="1"/>
  <c r="B4715" i="33" s="1"/>
  <c r="B4716" i="33" s="1"/>
  <c r="B4717" i="33" s="1"/>
  <c r="B4718" i="33" s="1"/>
  <c r="B4719" i="33" s="1"/>
  <c r="B4720" i="33" s="1"/>
  <c r="B4721" i="33" s="1"/>
  <c r="B4722" i="33" s="1"/>
  <c r="B4723" i="33" s="1"/>
  <c r="B4724" i="33" s="1"/>
  <c r="B4725" i="33" s="1"/>
  <c r="B4726" i="33" s="1"/>
  <c r="B4727" i="33" s="1"/>
  <c r="B4728" i="33" s="1"/>
  <c r="B4729" i="33" s="1"/>
  <c r="B4730" i="33" s="1"/>
  <c r="B4731" i="33" s="1"/>
  <c r="B4732" i="33" s="1"/>
  <c r="B4733" i="33" s="1"/>
  <c r="B4734" i="33" s="1"/>
  <c r="B4735" i="33" s="1"/>
  <c r="B4736" i="33" s="1"/>
  <c r="B4737" i="33" s="1"/>
  <c r="B4738" i="33" s="1"/>
  <c r="B4739" i="33" s="1"/>
  <c r="B4740" i="33" s="1"/>
  <c r="B4741" i="33" s="1"/>
  <c r="B4742" i="33" s="1"/>
  <c r="B4743" i="33" s="1"/>
  <c r="B4744" i="33" s="1"/>
  <c r="B4745" i="33" s="1"/>
  <c r="B4746" i="33" s="1"/>
  <c r="B4747" i="33" s="1"/>
  <c r="B4748" i="33" s="1"/>
  <c r="B4749" i="33" s="1"/>
  <c r="B4750" i="33" s="1"/>
  <c r="B4751" i="33" s="1"/>
  <c r="B4752" i="33" s="1"/>
  <c r="B4753" i="33" s="1"/>
  <c r="B4754" i="33" s="1"/>
  <c r="B4755" i="33" s="1"/>
  <c r="B4756" i="33" s="1"/>
  <c r="B4757" i="33" s="1"/>
  <c r="B4758" i="33" s="1"/>
  <c r="B4759" i="33" s="1"/>
  <c r="B4760" i="33" s="1"/>
  <c r="B4761" i="33" s="1"/>
  <c r="B4762" i="33" s="1"/>
  <c r="B4763" i="33" s="1"/>
  <c r="B4764" i="33" s="1"/>
  <c r="B4765" i="33" s="1"/>
  <c r="B4766" i="33" s="1"/>
  <c r="B4767" i="33" s="1"/>
  <c r="B4768" i="33" s="1"/>
  <c r="B4769" i="33" s="1"/>
  <c r="B4770" i="33" s="1"/>
  <c r="B4771" i="33" s="1"/>
  <c r="B4772" i="33" s="1"/>
  <c r="B4773" i="33" s="1"/>
  <c r="B4774" i="33" s="1"/>
  <c r="B4775" i="33" s="1"/>
  <c r="B4776" i="33" s="1"/>
  <c r="B4777" i="33" s="1"/>
  <c r="B4778" i="33" s="1"/>
  <c r="B4779" i="33" s="1"/>
  <c r="B4780" i="33" s="1"/>
  <c r="B4781" i="33" s="1"/>
  <c r="B4782" i="33" s="1"/>
  <c r="B4783" i="33" s="1"/>
  <c r="B4784" i="33" s="1"/>
  <c r="B4785" i="33" s="1"/>
  <c r="B4786" i="33" s="1"/>
  <c r="B4787" i="33" s="1"/>
  <c r="B4788" i="33" s="1"/>
  <c r="B4789" i="33" s="1"/>
  <c r="B4790" i="33" s="1"/>
  <c r="B4791" i="33" s="1"/>
  <c r="B4792" i="33" s="1"/>
  <c r="B4793" i="33" s="1"/>
  <c r="B4794" i="33" s="1"/>
  <c r="B4795" i="33" s="1"/>
  <c r="B4796" i="33" s="1"/>
  <c r="B4797" i="33" s="1"/>
  <c r="B4798" i="33" s="1"/>
  <c r="B4799" i="33" s="1"/>
  <c r="B4800" i="33" s="1"/>
  <c r="B4801" i="33" s="1"/>
  <c r="B4802" i="33" s="1"/>
  <c r="B4803" i="33" s="1"/>
  <c r="B4804" i="33" s="1"/>
  <c r="B4805" i="33" s="1"/>
  <c r="B4806" i="33" s="1"/>
  <c r="B4807" i="33" s="1"/>
  <c r="B4808" i="33" s="1"/>
  <c r="B4809" i="33" s="1"/>
  <c r="B4810" i="33" s="1"/>
  <c r="B4811" i="33" s="1"/>
  <c r="B4812" i="33" s="1"/>
  <c r="B4813" i="33" s="1"/>
  <c r="B4814" i="33" s="1"/>
  <c r="B4815" i="33" s="1"/>
  <c r="B4816" i="33" s="1"/>
  <c r="B4817" i="33" s="1"/>
  <c r="B4818" i="33" s="1"/>
  <c r="B4819" i="33" s="1"/>
  <c r="B4820" i="33" s="1"/>
  <c r="B4821" i="33" s="1"/>
  <c r="B4822" i="33" s="1"/>
  <c r="B4823" i="33" s="1"/>
  <c r="B4824" i="33" s="1"/>
  <c r="B4825" i="33" s="1"/>
  <c r="B4826" i="33" s="1"/>
  <c r="B4827" i="33" s="1"/>
  <c r="B4828" i="33" s="1"/>
  <c r="B4829" i="33" s="1"/>
  <c r="B4830" i="33" s="1"/>
  <c r="B4831" i="33" s="1"/>
  <c r="B4832" i="33" s="1"/>
  <c r="B4833" i="33" s="1"/>
  <c r="B4834" i="33" s="1"/>
  <c r="B4835" i="33" s="1"/>
  <c r="B4836" i="33" s="1"/>
  <c r="B4837" i="33" s="1"/>
  <c r="B4838" i="33" s="1"/>
  <c r="B4839" i="33" s="1"/>
  <c r="B4840" i="33" s="1"/>
  <c r="B4841" i="33" s="1"/>
  <c r="B4842" i="33" s="1"/>
  <c r="B4843" i="33" s="1"/>
  <c r="B4844" i="33" s="1"/>
  <c r="B4845" i="33" s="1"/>
  <c r="B4846" i="33" s="1"/>
  <c r="B4847" i="33" s="1"/>
  <c r="B4848" i="33" s="1"/>
  <c r="B4849" i="33" s="1"/>
  <c r="B4850" i="33" s="1"/>
  <c r="B4851" i="33" s="1"/>
  <c r="B4852" i="33" s="1"/>
  <c r="B4853" i="33" s="1"/>
  <c r="B4854" i="33" s="1"/>
  <c r="B4855" i="33" s="1"/>
  <c r="B4856" i="33" s="1"/>
  <c r="B4857" i="33" s="1"/>
  <c r="B4858" i="33" s="1"/>
  <c r="B4859" i="33" s="1"/>
  <c r="B4860" i="33" s="1"/>
  <c r="B4861" i="33" s="1"/>
  <c r="B4862" i="33" s="1"/>
  <c r="B4863" i="33" s="1"/>
  <c r="B4864" i="33" s="1"/>
  <c r="B4865" i="33" s="1"/>
  <c r="B4866" i="33" s="1"/>
  <c r="B4867" i="33" s="1"/>
  <c r="B4868" i="33" s="1"/>
  <c r="B4869" i="33" s="1"/>
  <c r="B4870" i="33" s="1"/>
  <c r="B4871" i="33" s="1"/>
  <c r="B4872" i="33" s="1"/>
  <c r="B4873" i="33" s="1"/>
  <c r="B4874" i="33" s="1"/>
  <c r="B4875" i="33" s="1"/>
  <c r="B4876" i="33" s="1"/>
  <c r="B4877" i="33" s="1"/>
  <c r="B4878" i="33" s="1"/>
  <c r="B4879" i="33" s="1"/>
  <c r="B4880" i="33" s="1"/>
  <c r="B4881" i="33" s="1"/>
  <c r="B4882" i="33" s="1"/>
  <c r="B4883" i="33" s="1"/>
  <c r="B4884" i="33" s="1"/>
  <c r="B4885" i="33" s="1"/>
  <c r="B4886" i="33" s="1"/>
  <c r="B4887" i="33" s="1"/>
  <c r="B4888" i="33" s="1"/>
  <c r="B4889" i="33" s="1"/>
  <c r="B4890" i="33" s="1"/>
  <c r="B4891" i="33" s="1"/>
  <c r="B4892" i="33" s="1"/>
  <c r="B4893" i="33" s="1"/>
  <c r="B4894" i="33" s="1"/>
  <c r="B4895" i="33" s="1"/>
  <c r="B4896" i="33" s="1"/>
  <c r="B4897" i="33" s="1"/>
  <c r="B4898" i="33" s="1"/>
  <c r="B4899" i="33" s="1"/>
  <c r="B4900" i="33" s="1"/>
  <c r="B4901" i="33" s="1"/>
  <c r="B4902" i="33" s="1"/>
  <c r="B4903" i="33" s="1"/>
  <c r="B4904" i="33" s="1"/>
  <c r="B4905" i="33" s="1"/>
  <c r="B4906" i="33" s="1"/>
  <c r="B4907" i="33" s="1"/>
  <c r="B4908" i="33" s="1"/>
  <c r="B4909" i="33" s="1"/>
  <c r="B4910" i="33" s="1"/>
  <c r="B4911" i="33" s="1"/>
  <c r="B4912" i="33" s="1"/>
  <c r="B4913" i="33" s="1"/>
  <c r="B4914" i="33" s="1"/>
  <c r="B4915" i="33" s="1"/>
  <c r="B4916" i="33" s="1"/>
  <c r="B4917" i="33" s="1"/>
  <c r="B4918" i="33" s="1"/>
  <c r="B4919" i="33" s="1"/>
  <c r="B4920" i="33" s="1"/>
  <c r="B4921" i="33" s="1"/>
  <c r="B4922" i="33" s="1"/>
  <c r="B4923" i="33" s="1"/>
  <c r="B4924" i="33" s="1"/>
  <c r="B4925" i="33" s="1"/>
  <c r="B4926" i="33" s="1"/>
  <c r="B4927" i="33" s="1"/>
  <c r="B4928" i="33" s="1"/>
  <c r="B4929" i="33" s="1"/>
  <c r="B4930" i="33" s="1"/>
  <c r="B4931" i="33" s="1"/>
  <c r="B4932" i="33" s="1"/>
  <c r="B4933" i="33" s="1"/>
  <c r="B4934" i="33" s="1"/>
  <c r="B4935" i="33" s="1"/>
  <c r="B4936" i="33" s="1"/>
  <c r="B4937" i="33" s="1"/>
  <c r="B4938" i="33" s="1"/>
  <c r="B4939" i="33" s="1"/>
  <c r="B4940" i="33" s="1"/>
  <c r="B4941" i="33" s="1"/>
  <c r="B4942" i="33" s="1"/>
  <c r="B4943" i="33" s="1"/>
  <c r="B4944" i="33" s="1"/>
  <c r="B4945" i="33" s="1"/>
  <c r="B4946" i="33" s="1"/>
  <c r="B4947" i="33" s="1"/>
  <c r="B4948" i="33" s="1"/>
  <c r="B4949" i="33" s="1"/>
  <c r="B4950" i="33" s="1"/>
  <c r="B4951" i="33" s="1"/>
  <c r="B4952" i="33" s="1"/>
  <c r="B4953" i="33" s="1"/>
  <c r="B4954" i="33" s="1"/>
  <c r="B4955" i="33" s="1"/>
  <c r="B4956" i="33" s="1"/>
  <c r="B4957" i="33" s="1"/>
  <c r="B4958" i="33" s="1"/>
  <c r="B4959" i="33" s="1"/>
  <c r="B4960" i="33" s="1"/>
  <c r="B4961" i="33" s="1"/>
  <c r="B4962" i="33" s="1"/>
  <c r="B4963" i="33" s="1"/>
  <c r="B4964" i="33" s="1"/>
  <c r="B4965" i="33" s="1"/>
  <c r="B4966" i="33" s="1"/>
  <c r="B4967" i="33" s="1"/>
  <c r="B4968" i="33" s="1"/>
  <c r="B4969" i="33" s="1"/>
  <c r="B4970" i="33" s="1"/>
  <c r="B4971" i="33" s="1"/>
  <c r="B4972" i="33" s="1"/>
  <c r="B4973" i="33" s="1"/>
  <c r="B4974" i="33" s="1"/>
  <c r="B4975" i="33" s="1"/>
  <c r="B4976" i="33" s="1"/>
  <c r="B4977" i="33" s="1"/>
  <c r="B4978" i="33" s="1"/>
  <c r="B4979" i="33" s="1"/>
  <c r="B4980" i="33" s="1"/>
  <c r="B4981" i="33" s="1"/>
  <c r="B4982" i="33" s="1"/>
  <c r="B4983" i="33" s="1"/>
  <c r="B4984" i="33" s="1"/>
  <c r="B4985" i="33" s="1"/>
  <c r="B4986" i="33" s="1"/>
  <c r="B4987" i="33" s="1"/>
  <c r="B4988" i="33" s="1"/>
  <c r="B4989" i="33" s="1"/>
  <c r="B4990" i="33" s="1"/>
  <c r="B4991" i="33" s="1"/>
  <c r="B4992" i="33" s="1"/>
  <c r="B4993" i="33" s="1"/>
  <c r="B4994" i="33" s="1"/>
  <c r="B4995" i="33" s="1"/>
  <c r="B4996" i="33" s="1"/>
  <c r="B4997" i="33" s="1"/>
  <c r="B4998" i="33" s="1"/>
  <c r="B4999" i="33" s="1"/>
  <c r="B5000" i="33" s="1"/>
  <c r="B5001" i="33" s="1"/>
  <c r="B5002" i="33" s="1"/>
  <c r="B5003" i="33" s="1"/>
  <c r="B5004" i="33" s="1"/>
  <c r="B5005" i="33" s="1"/>
  <c r="B1006" i="33"/>
  <c r="B1007" i="33"/>
  <c r="B1008" i="33" s="1"/>
  <c r="B1009" i="33" s="1"/>
  <c r="B1010" i="33" s="1"/>
  <c r="B1011" i="33" s="1"/>
  <c r="B1012" i="33" s="1"/>
  <c r="H3160" i="39" l="1"/>
  <c r="H3720" i="39"/>
  <c r="H5001" i="40"/>
  <c r="G5001" i="40"/>
  <c r="H4999" i="40"/>
  <c r="H4997" i="40"/>
  <c r="G4997" i="40"/>
  <c r="H4993" i="40"/>
  <c r="H4989" i="40"/>
  <c r="H4987" i="40"/>
  <c r="G4987" i="40"/>
  <c r="H4984" i="40"/>
  <c r="H4983" i="40"/>
  <c r="H4981" i="40"/>
  <c r="G4981" i="40"/>
  <c r="H4980" i="40"/>
  <c r="H4978" i="40"/>
  <c r="H4977" i="40"/>
  <c r="G4977" i="40"/>
  <c r="H4976" i="40"/>
  <c r="H4975" i="40"/>
  <c r="G4975" i="40"/>
  <c r="H4972" i="40"/>
  <c r="H4971" i="40"/>
  <c r="G4971" i="40"/>
  <c r="H4969" i="40"/>
  <c r="G4969" i="40"/>
  <c r="H4963" i="40"/>
  <c r="G4963" i="40"/>
  <c r="H4958" i="40"/>
  <c r="H4956" i="40"/>
  <c r="H4955" i="40"/>
  <c r="H4954" i="40"/>
  <c r="H4949" i="40"/>
  <c r="H4946" i="40"/>
  <c r="H4944" i="40"/>
  <c r="H4943" i="40"/>
  <c r="G4941" i="40"/>
  <c r="H4941" i="40"/>
  <c r="H4937" i="40"/>
  <c r="G4937" i="40"/>
  <c r="H4933" i="40"/>
  <c r="G4931" i="40"/>
  <c r="H4931" i="40"/>
  <c r="H4929" i="40"/>
  <c r="H4928" i="40"/>
  <c r="H4926" i="40"/>
  <c r="H4923" i="40"/>
  <c r="G4923" i="40"/>
  <c r="H4922" i="40"/>
  <c r="H4921" i="40"/>
  <c r="G4921" i="40"/>
  <c r="H4919" i="40"/>
  <c r="G4919" i="40"/>
  <c r="H4912" i="40"/>
  <c r="H4910" i="40"/>
  <c r="H4904" i="40"/>
  <c r="G4903" i="40"/>
  <c r="H4903" i="40"/>
  <c r="H4901" i="40"/>
  <c r="H4900" i="40"/>
  <c r="G4896" i="40"/>
  <c r="H4891" i="40"/>
  <c r="G4891" i="40"/>
  <c r="G4888" i="40"/>
  <c r="G4884" i="40"/>
  <c r="G4880" i="40"/>
  <c r="H4877" i="40"/>
  <c r="G4877" i="40"/>
  <c r="G4876" i="40"/>
  <c r="H4871" i="40"/>
  <c r="G4871" i="40"/>
  <c r="G4864" i="40"/>
  <c r="H4863" i="40"/>
  <c r="G4863" i="40"/>
  <c r="H4857" i="40"/>
  <c r="G4857" i="40"/>
  <c r="G4856" i="40"/>
  <c r="H4855" i="40"/>
  <c r="G4855" i="40"/>
  <c r="H4845" i="40"/>
  <c r="H4843" i="40"/>
  <c r="G4843" i="40"/>
  <c r="G4838" i="40"/>
  <c r="H4831" i="40"/>
  <c r="G4831" i="40"/>
  <c r="G4823" i="40"/>
  <c r="H4823" i="40"/>
  <c r="H4822" i="40"/>
  <c r="H4817" i="40"/>
  <c r="H4815" i="40"/>
  <c r="G4815" i="40"/>
  <c r="H4813" i="40"/>
  <c r="H4809" i="40"/>
  <c r="H4807" i="40"/>
  <c r="H4805" i="40"/>
  <c r="G4805" i="40"/>
  <c r="H4804" i="40"/>
  <c r="G4804" i="40"/>
  <c r="H4799" i="40"/>
  <c r="G4799" i="40"/>
  <c r="G4798" i="40"/>
  <c r="H4798" i="40"/>
  <c r="G4797" i="40"/>
  <c r="H4797" i="40"/>
  <c r="H4795" i="40"/>
  <c r="H4789" i="40"/>
  <c r="G4789" i="40"/>
  <c r="H4785" i="40"/>
  <c r="H4784" i="40"/>
  <c r="G4784" i="40"/>
  <c r="G4775" i="40"/>
  <c r="H4775" i="40"/>
  <c r="H4766" i="40"/>
  <c r="G4766" i="40"/>
  <c r="G4753" i="40"/>
  <c r="H4753" i="40"/>
  <c r="G4752" i="40"/>
  <c r="H4752" i="40"/>
  <c r="H4750" i="40"/>
  <c r="G4749" i="40"/>
  <c r="H4749" i="40"/>
  <c r="G4747" i="40"/>
  <c r="H4747" i="40"/>
  <c r="H4744" i="40"/>
  <c r="G4744" i="40"/>
  <c r="G4735" i="40"/>
  <c r="H4735" i="40"/>
  <c r="H4734" i="40"/>
  <c r="G4734" i="40"/>
  <c r="H4726" i="40"/>
  <c r="H4721" i="40"/>
  <c r="H4714" i="40"/>
  <c r="G4714" i="40"/>
  <c r="H4711" i="40"/>
  <c r="G4711" i="40"/>
  <c r="H4706" i="40"/>
  <c r="H4704" i="40"/>
  <c r="H4702" i="40"/>
  <c r="G4702" i="40"/>
  <c r="H4695" i="40"/>
  <c r="G4695" i="40"/>
  <c r="G4692" i="40"/>
  <c r="H4692" i="40"/>
  <c r="H4690" i="40"/>
  <c r="G4690" i="40"/>
  <c r="H4688" i="40"/>
  <c r="G4688" i="40"/>
  <c r="H4687" i="40"/>
  <c r="G4687" i="40"/>
  <c r="H4686" i="40"/>
  <c r="H4684" i="40"/>
  <c r="H4679" i="40"/>
  <c r="G4679" i="40"/>
  <c r="G4677" i="40"/>
  <c r="H4677" i="40"/>
  <c r="H4675" i="40"/>
  <c r="G4675" i="40"/>
  <c r="H4670" i="40"/>
  <c r="G4670" i="40"/>
  <c r="H4666" i="40"/>
  <c r="H4662" i="40"/>
  <c r="H4660" i="40"/>
  <c r="G4660" i="40"/>
  <c r="H4659" i="40"/>
  <c r="G4659" i="40"/>
  <c r="H4656" i="40"/>
  <c r="G4656" i="40"/>
  <c r="H4655" i="40"/>
  <c r="G4655" i="40"/>
  <c r="H4654" i="40"/>
  <c r="H4652" i="40"/>
  <c r="H4650" i="40"/>
  <c r="G4650" i="40"/>
  <c r="G4644" i="40"/>
  <c r="H4644" i="40"/>
  <c r="H4643" i="40"/>
  <c r="H4638" i="40"/>
  <c r="H4633" i="40"/>
  <c r="H4630" i="40"/>
  <c r="G4625" i="40"/>
  <c r="H4625" i="40"/>
  <c r="H4615" i="40"/>
  <c r="H4612" i="40"/>
  <c r="G4612" i="40"/>
  <c r="H4607" i="40"/>
  <c r="H4601" i="40"/>
  <c r="H4598" i="40"/>
  <c r="H4592" i="40"/>
  <c r="H4591" i="40"/>
  <c r="H4588" i="40"/>
  <c r="G4588" i="40"/>
  <c r="H4585" i="40"/>
  <c r="G4585" i="40"/>
  <c r="H4579" i="40"/>
  <c r="G4579" i="40"/>
  <c r="H4578" i="40"/>
  <c r="G4578" i="40"/>
  <c r="H4572" i="40"/>
  <c r="G4572" i="40"/>
  <c r="G4570" i="40"/>
  <c r="H4570" i="40"/>
  <c r="G4567" i="40"/>
  <c r="G4565" i="40"/>
  <c r="H4564" i="40"/>
  <c r="G4564" i="40"/>
  <c r="G4559" i="40"/>
  <c r="H4553" i="40"/>
  <c r="G4553" i="40"/>
  <c r="H4552" i="40"/>
  <c r="G4551" i="40"/>
  <c r="H4550" i="40"/>
  <c r="H4544" i="40"/>
  <c r="H4542" i="40"/>
  <c r="G4542" i="40"/>
  <c r="H4538" i="40"/>
  <c r="G4535" i="40"/>
  <c r="H4527" i="40"/>
  <c r="G4527" i="40"/>
  <c r="H4526" i="40"/>
  <c r="H4512" i="40"/>
  <c r="G4512" i="40"/>
  <c r="H4508" i="40"/>
  <c r="G4508" i="40"/>
  <c r="H4507" i="40"/>
  <c r="G4507" i="40"/>
  <c r="H4505" i="40"/>
  <c r="G4505" i="40"/>
  <c r="H4504" i="40"/>
  <c r="G4499" i="40"/>
  <c r="H4499" i="40"/>
  <c r="H4498" i="40"/>
  <c r="G4498" i="40"/>
  <c r="H4492" i="40"/>
  <c r="H4490" i="40"/>
  <c r="H4488" i="40"/>
  <c r="G4488" i="40"/>
  <c r="H4487" i="40"/>
  <c r="G4487" i="40"/>
  <c r="G4486" i="40"/>
  <c r="H4486" i="40"/>
  <c r="H4485" i="40"/>
  <c r="H4484" i="40"/>
  <c r="H4483" i="40"/>
  <c r="G4483" i="40"/>
  <c r="H4482" i="40"/>
  <c r="H4480" i="40"/>
  <c r="G4480" i="40"/>
  <c r="H4479" i="40"/>
  <c r="G4479" i="40"/>
  <c r="G4478" i="40"/>
  <c r="H4478" i="40"/>
  <c r="H4472" i="40"/>
  <c r="G4472" i="40"/>
  <c r="H4471" i="40"/>
  <c r="G4471" i="40"/>
  <c r="G4470" i="40"/>
  <c r="H4470" i="40"/>
  <c r="H4467" i="40"/>
  <c r="G4467" i="40"/>
  <c r="G4464" i="40"/>
  <c r="H4464" i="40"/>
  <c r="H4460" i="40"/>
  <c r="G4460" i="40"/>
  <c r="H4458" i="40"/>
  <c r="G4458" i="40"/>
  <c r="H4456" i="40"/>
  <c r="G4456" i="40"/>
  <c r="G4452" i="40"/>
  <c r="H4452" i="40"/>
  <c r="H4451" i="40"/>
  <c r="G4448" i="40"/>
  <c r="H4448" i="40"/>
  <c r="G4446" i="40"/>
  <c r="H4446" i="40"/>
  <c r="H4444" i="40"/>
  <c r="G4444" i="40"/>
  <c r="H4442" i="40"/>
  <c r="G4442" i="40"/>
  <c r="H4440" i="40"/>
  <c r="G4440" i="40"/>
  <c r="H4433" i="40"/>
  <c r="G4433" i="40"/>
  <c r="H4429" i="40"/>
  <c r="H4423" i="40"/>
  <c r="H4421" i="40"/>
  <c r="G4421" i="40"/>
  <c r="G4411" i="40"/>
  <c r="H4411" i="40"/>
  <c r="G4410" i="40"/>
  <c r="H4410" i="40"/>
  <c r="H4405" i="40"/>
  <c r="H4401" i="40"/>
  <c r="G4401" i="40"/>
  <c r="G4396" i="40"/>
  <c r="H4396" i="40"/>
  <c r="G4380" i="40"/>
  <c r="H4380" i="40"/>
  <c r="H4379" i="40"/>
  <c r="G4379" i="40"/>
  <c r="G4378" i="40"/>
  <c r="H4378" i="40"/>
  <c r="H4375" i="40"/>
  <c r="H4373" i="40"/>
  <c r="H4370" i="40"/>
  <c r="H4365" i="40"/>
  <c r="H4360" i="40"/>
  <c r="G4360" i="40"/>
  <c r="H4358" i="40"/>
  <c r="G4358" i="40"/>
  <c r="H4350" i="40"/>
  <c r="G4350" i="40"/>
  <c r="H4349" i="40"/>
  <c r="G4349" i="40"/>
  <c r="G4347" i="40"/>
  <c r="H4347" i="40"/>
  <c r="G4346" i="40"/>
  <c r="H4346" i="40"/>
  <c r="H4333" i="40"/>
  <c r="H4332" i="40"/>
  <c r="H4330" i="40"/>
  <c r="G4328" i="40"/>
  <c r="H4328" i="40"/>
  <c r="H4326" i="40"/>
  <c r="H4324" i="40"/>
  <c r="G4324" i="40"/>
  <c r="G4323" i="40"/>
  <c r="H4323" i="40"/>
  <c r="H4322" i="40"/>
  <c r="G4322" i="40"/>
  <c r="H4321" i="40"/>
  <c r="G4321" i="40"/>
  <c r="H4320" i="40"/>
  <c r="H4317" i="40"/>
  <c r="G4317" i="40"/>
  <c r="H4315" i="40"/>
  <c r="G4315" i="40"/>
  <c r="G4313" i="40"/>
  <c r="H4313" i="40"/>
  <c r="H4312" i="40"/>
  <c r="G4312" i="40"/>
  <c r="H4305" i="40"/>
  <c r="G4305" i="40"/>
  <c r="H4301" i="40"/>
  <c r="G4301" i="40"/>
  <c r="H4298" i="40"/>
  <c r="G4298" i="40"/>
  <c r="H4295" i="40"/>
  <c r="H4290" i="40"/>
  <c r="H4285" i="40"/>
  <c r="G4285" i="40"/>
  <c r="H4284" i="40"/>
  <c r="H4278" i="40"/>
  <c r="G4277" i="40"/>
  <c r="H4277" i="40"/>
  <c r="H4275" i="40"/>
  <c r="G4275" i="40"/>
  <c r="H4274" i="40"/>
  <c r="H4271" i="40"/>
  <c r="G4271" i="40"/>
  <c r="H4260" i="40"/>
  <c r="G4260" i="40"/>
  <c r="H4258" i="40"/>
  <c r="G4258" i="40"/>
  <c r="H4256" i="40"/>
  <c r="G4256" i="40"/>
  <c r="H4248" i="40"/>
  <c r="H4246" i="40"/>
  <c r="G4246" i="40"/>
  <c r="H4244" i="40"/>
  <c r="H4243" i="40"/>
  <c r="G4243" i="40"/>
  <c r="H4242" i="40"/>
  <c r="H4233" i="40"/>
  <c r="G4233" i="40"/>
  <c r="H4231" i="40"/>
  <c r="G4231" i="40"/>
  <c r="G4227" i="40"/>
  <c r="G4225" i="40"/>
  <c r="H4224" i="40"/>
  <c r="G4224" i="40"/>
  <c r="H4218" i="40"/>
  <c r="H4212" i="40"/>
  <c r="H4207" i="40"/>
  <c r="G4207" i="40"/>
  <c r="H4206" i="40"/>
  <c r="G4206" i="40"/>
  <c r="G4203" i="40"/>
  <c r="H4200" i="40"/>
  <c r="G4197" i="40"/>
  <c r="G4193" i="40"/>
  <c r="H4192" i="40"/>
  <c r="G4192" i="40"/>
  <c r="G4191" i="40"/>
  <c r="G4187" i="40"/>
  <c r="G4179" i="40"/>
  <c r="H4176" i="40"/>
  <c r="G4176" i="40"/>
  <c r="H4174" i="40"/>
  <c r="G4173" i="40"/>
  <c r="G4171" i="40"/>
  <c r="G4167" i="40"/>
  <c r="H4166" i="40"/>
  <c r="G4157" i="40"/>
  <c r="G4153" i="40"/>
  <c r="H4150" i="40"/>
  <c r="G4145" i="40"/>
  <c r="G4133" i="40"/>
  <c r="H4133" i="40"/>
  <c r="H4132" i="40"/>
  <c r="G4132" i="40"/>
  <c r="H4131" i="40"/>
  <c r="G4131" i="40"/>
  <c r="H4127" i="40"/>
  <c r="G4127" i="40"/>
  <c r="H4125" i="40"/>
  <c r="G4124" i="40"/>
  <c r="H4121" i="40"/>
  <c r="H4120" i="40"/>
  <c r="G4117" i="40"/>
  <c r="H4117" i="40"/>
  <c r="H4116" i="40"/>
  <c r="H4114" i="40"/>
  <c r="H4112" i="40"/>
  <c r="H4106" i="40"/>
  <c r="G4105" i="40"/>
  <c r="H4105" i="40"/>
  <c r="H4101" i="40"/>
  <c r="H4098" i="40"/>
  <c r="G4094" i="40"/>
  <c r="H4094" i="40"/>
  <c r="G4093" i="40"/>
  <c r="H4093" i="40"/>
  <c r="H4092" i="40"/>
  <c r="G4085" i="40"/>
  <c r="H4085" i="40"/>
  <c r="G4084" i="40"/>
  <c r="H4084" i="40"/>
  <c r="H4082" i="40"/>
  <c r="H4071" i="40"/>
  <c r="G4066" i="40"/>
  <c r="G4065" i="40"/>
  <c r="H4065" i="40"/>
  <c r="G4064" i="40"/>
  <c r="H4061" i="40"/>
  <c r="H4055" i="40"/>
  <c r="G4054" i="40"/>
  <c r="G4047" i="40"/>
  <c r="H4047" i="40"/>
  <c r="G4041" i="40"/>
  <c r="H4041" i="40"/>
  <c r="G4037" i="40"/>
  <c r="H4037" i="40"/>
  <c r="G4035" i="40"/>
  <c r="H4035" i="40"/>
  <c r="H4033" i="40"/>
  <c r="H4032" i="40"/>
  <c r="H4029" i="40"/>
  <c r="H4021" i="40"/>
  <c r="G4018" i="40"/>
  <c r="H4016" i="40"/>
  <c r="G4016" i="40"/>
  <c r="G4014" i="40"/>
  <c r="H4013" i="40"/>
  <c r="G3997" i="40"/>
  <c r="H3997" i="40"/>
  <c r="G3989" i="40"/>
  <c r="H3989" i="40"/>
  <c r="G3988" i="40"/>
  <c r="H3983" i="40"/>
  <c r="H3980" i="40"/>
  <c r="G3980" i="40"/>
  <c r="G3978" i="40"/>
  <c r="G3977" i="40"/>
  <c r="H3977" i="40"/>
  <c r="G3975" i="40"/>
  <c r="H3975" i="40"/>
  <c r="G3973" i="40"/>
  <c r="H3973" i="40"/>
  <c r="H3969" i="40"/>
  <c r="G3962" i="40"/>
  <c r="H3962" i="40"/>
  <c r="H3960" i="40"/>
  <c r="G3960" i="40"/>
  <c r="H3957" i="40"/>
  <c r="G3957" i="40"/>
  <c r="H3955" i="40"/>
  <c r="H3952" i="40"/>
  <c r="G3949" i="40"/>
  <c r="H3949" i="40"/>
  <c r="H3947" i="40"/>
  <c r="H3943" i="40"/>
  <c r="G3943" i="40"/>
  <c r="G3940" i="40"/>
  <c r="G3934" i="40"/>
  <c r="H3929" i="40"/>
  <c r="H3921" i="40"/>
  <c r="H3919" i="40"/>
  <c r="G3919" i="40"/>
  <c r="G3902" i="40"/>
  <c r="H3902" i="40"/>
  <c r="G3900" i="40"/>
  <c r="H3898" i="40"/>
  <c r="G3898" i="40"/>
  <c r="H3897" i="40"/>
  <c r="G3895" i="40"/>
  <c r="H3895" i="40"/>
  <c r="H3893" i="40"/>
  <c r="H3883" i="40"/>
  <c r="H3882" i="40"/>
  <c r="G3882" i="40"/>
  <c r="H3879" i="40"/>
  <c r="G3879" i="40"/>
  <c r="H3874" i="40"/>
  <c r="G3861" i="40"/>
  <c r="H3861" i="40"/>
  <c r="H3858" i="40"/>
  <c r="H3856" i="40"/>
  <c r="G3856" i="40"/>
  <c r="H3853" i="40"/>
  <c r="G3853" i="40"/>
  <c r="H3849" i="40"/>
  <c r="G3849" i="40"/>
  <c r="H3843" i="40"/>
  <c r="G3843" i="40"/>
  <c r="H3837" i="40"/>
  <c r="G3837" i="40"/>
  <c r="H3833" i="40"/>
  <c r="G3833" i="40"/>
  <c r="H3824" i="40"/>
  <c r="G3824" i="40"/>
  <c r="G3821" i="40"/>
  <c r="H3821" i="40"/>
  <c r="H3811" i="40"/>
  <c r="G3811" i="40"/>
  <c r="H3806" i="40"/>
  <c r="G3806" i="40"/>
  <c r="H3798" i="40"/>
  <c r="G3798" i="40"/>
  <c r="H3797" i="40"/>
  <c r="G3797" i="40"/>
  <c r="H3796" i="40"/>
  <c r="H3785" i="40"/>
  <c r="G3784" i="40"/>
  <c r="H3784" i="40"/>
  <c r="H3779" i="40"/>
  <c r="G3779" i="40"/>
  <c r="H3773" i="40"/>
  <c r="G3773" i="40"/>
  <c r="H3772" i="40"/>
  <c r="H3769" i="40"/>
  <c r="H3768" i="40"/>
  <c r="G3768" i="40"/>
  <c r="G3757" i="40"/>
  <c r="H3757" i="40"/>
  <c r="G3753" i="40"/>
  <c r="H3749" i="40"/>
  <c r="G3749" i="40"/>
  <c r="H3748" i="40"/>
  <c r="H3746" i="40"/>
  <c r="G3746" i="40"/>
  <c r="H3743" i="40"/>
  <c r="G3743" i="40"/>
  <c r="H3742" i="40"/>
  <c r="G3742" i="40"/>
  <c r="H3740" i="40"/>
  <c r="G3740" i="40"/>
  <c r="H3734" i="40"/>
  <c r="H3733" i="40"/>
  <c r="G3733" i="40"/>
  <c r="G3727" i="40"/>
  <c r="H3727" i="40"/>
  <c r="H3726" i="40"/>
  <c r="H3725" i="40"/>
  <c r="G3725" i="40"/>
  <c r="H3724" i="40"/>
  <c r="H3722" i="40"/>
  <c r="G3722" i="40"/>
  <c r="H3721" i="40"/>
  <c r="H3720" i="40"/>
  <c r="G3720" i="40"/>
  <c r="H3718" i="40"/>
  <c r="G3718" i="40"/>
  <c r="H3706" i="40"/>
  <c r="G3706" i="40"/>
  <c r="H3700" i="40"/>
  <c r="G3700" i="40"/>
  <c r="H3698" i="40"/>
  <c r="G3698" i="40"/>
  <c r="H3692" i="40"/>
  <c r="G3692" i="40"/>
  <c r="H3689" i="40"/>
  <c r="H3688" i="40"/>
  <c r="G3688" i="40"/>
  <c r="H3686" i="40"/>
  <c r="H3685" i="40"/>
  <c r="H3682" i="40"/>
  <c r="G3680" i="40"/>
  <c r="H3680" i="40"/>
  <c r="H3676" i="40"/>
  <c r="G3670" i="40"/>
  <c r="H3670" i="40"/>
  <c r="H3659" i="40"/>
  <c r="H3654" i="40"/>
  <c r="H3650" i="40"/>
  <c r="G3650" i="40"/>
  <c r="H3648" i="40"/>
  <c r="G3648" i="40"/>
  <c r="H3646" i="40"/>
  <c r="G3646" i="40"/>
  <c r="H3645" i="40"/>
  <c r="G3640" i="40"/>
  <c r="H3640" i="40"/>
  <c r="H3636" i="40"/>
  <c r="G3636" i="40"/>
  <c r="H3630" i="40"/>
  <c r="G3630" i="40"/>
  <c r="H3620" i="40"/>
  <c r="G3620" i="40"/>
  <c r="H3619" i="40"/>
  <c r="H3618" i="40"/>
  <c r="G3618" i="40"/>
  <c r="H3616" i="40"/>
  <c r="G3612" i="40"/>
  <c r="H3612" i="40"/>
  <c r="H3608" i="40"/>
  <c r="H3607" i="40"/>
  <c r="G3605" i="40"/>
  <c r="H3601" i="40"/>
  <c r="G3601" i="40"/>
  <c r="H3600" i="40"/>
  <c r="H3591" i="40"/>
  <c r="H3590" i="40"/>
  <c r="G3590" i="40"/>
  <c r="H3587" i="40"/>
  <c r="H3584" i="40"/>
  <c r="G3584" i="40"/>
  <c r="H3582" i="40"/>
  <c r="G3582" i="40"/>
  <c r="H3581" i="40"/>
  <c r="H3580" i="40"/>
  <c r="G3580" i="40"/>
  <c r="H3578" i="40"/>
  <c r="G3578" i="40"/>
  <c r="H3575" i="40"/>
  <c r="H3573" i="40"/>
  <c r="H3565" i="40"/>
  <c r="H3564" i="40"/>
  <c r="G3564" i="40"/>
  <c r="H3559" i="40"/>
  <c r="H3557" i="40"/>
  <c r="H3554" i="40"/>
  <c r="G3554" i="40"/>
  <c r="H3551" i="40"/>
  <c r="H3549" i="40"/>
  <c r="H3539" i="40"/>
  <c r="H3534" i="40"/>
  <c r="H3526" i="40"/>
  <c r="G3526" i="40"/>
  <c r="H3521" i="40"/>
  <c r="H3520" i="40"/>
  <c r="G3520" i="40"/>
  <c r="H3519" i="40"/>
  <c r="H3515" i="40"/>
  <c r="H3512" i="40"/>
  <c r="G3512" i="40"/>
  <c r="H3507" i="40"/>
  <c r="H3506" i="40"/>
  <c r="G3506" i="40"/>
  <c r="H3505" i="40"/>
  <c r="H3503" i="40"/>
  <c r="H3500" i="40"/>
  <c r="G3500" i="40"/>
  <c r="H3498" i="40"/>
  <c r="G3498" i="40"/>
  <c r="H3496" i="40"/>
  <c r="G3496" i="40"/>
  <c r="G3490" i="40"/>
  <c r="H3490" i="40"/>
  <c r="H3487" i="40"/>
  <c r="H3485" i="40"/>
  <c r="H3484" i="40"/>
  <c r="H3481" i="40"/>
  <c r="G3480" i="40"/>
  <c r="H3480" i="40"/>
  <c r="H3473" i="40"/>
  <c r="H3470" i="40"/>
  <c r="G3470" i="40"/>
  <c r="H3469" i="40"/>
  <c r="G3462" i="40"/>
  <c r="H3462" i="40"/>
  <c r="H3459" i="40"/>
  <c r="G3459" i="40"/>
  <c r="G3457" i="40"/>
  <c r="H3452" i="40"/>
  <c r="H3451" i="40"/>
  <c r="G3451" i="40"/>
  <c r="H3450" i="40"/>
  <c r="G3450" i="40"/>
  <c r="G3448" i="40"/>
  <c r="H3448" i="40"/>
  <c r="G3443" i="40"/>
  <c r="H3442" i="40"/>
  <c r="G3442" i="40"/>
  <c r="H3439" i="40"/>
  <c r="G3439" i="40"/>
  <c r="H3432" i="40"/>
  <c r="G3432" i="40"/>
  <c r="H3431" i="40"/>
  <c r="G3431" i="40"/>
  <c r="G3430" i="40"/>
  <c r="H3430" i="40"/>
  <c r="H3429" i="40"/>
  <c r="G3429" i="40"/>
  <c r="H3427" i="40"/>
  <c r="G3427" i="40"/>
  <c r="H3421" i="40"/>
  <c r="G3421" i="40"/>
  <c r="G3415" i="40"/>
  <c r="H3409" i="40"/>
  <c r="G3409" i="40"/>
  <c r="H3402" i="40"/>
  <c r="G3402" i="40"/>
  <c r="G3401" i="40"/>
  <c r="H3396" i="40"/>
  <c r="H3392" i="40"/>
  <c r="G3392" i="40"/>
  <c r="H3386" i="40"/>
  <c r="G3386" i="40"/>
  <c r="H3383" i="40"/>
  <c r="G3383" i="40"/>
  <c r="G3382" i="40"/>
  <c r="H3382" i="40"/>
  <c r="G3376" i="40"/>
  <c r="H3376" i="40"/>
  <c r="H3374" i="40"/>
  <c r="H3373" i="40"/>
  <c r="G3373" i="40"/>
  <c r="H3369" i="40"/>
  <c r="G3369" i="40"/>
  <c r="G3363" i="40"/>
  <c r="H3361" i="40"/>
  <c r="G3361" i="40"/>
  <c r="H3355" i="40"/>
  <c r="G3355" i="40"/>
  <c r="H3354" i="40"/>
  <c r="G3354" i="40"/>
  <c r="H3353" i="40"/>
  <c r="G3353" i="40"/>
  <c r="H3350" i="40"/>
  <c r="G3350" i="40"/>
  <c r="H3347" i="40"/>
  <c r="G3347" i="40"/>
  <c r="G3345" i="40"/>
  <c r="H3344" i="40"/>
  <c r="H3337" i="40"/>
  <c r="G3337" i="40"/>
  <c r="H3334" i="40"/>
  <c r="G3333" i="40"/>
  <c r="H3327" i="40"/>
  <c r="G3327" i="40"/>
  <c r="H3326" i="40"/>
  <c r="G3326" i="40"/>
  <c r="H3325" i="40"/>
  <c r="G3325" i="40"/>
  <c r="H3323" i="40"/>
  <c r="G3323" i="40"/>
  <c r="G3319" i="40"/>
  <c r="G3318" i="40"/>
  <c r="H3318" i="40"/>
  <c r="G3315" i="40"/>
  <c r="G3313" i="40"/>
  <c r="H3310" i="40"/>
  <c r="G3310" i="40"/>
  <c r="H3307" i="40"/>
  <c r="G3307" i="40"/>
  <c r="G3306" i="40"/>
  <c r="H3306" i="40"/>
  <c r="H3305" i="40"/>
  <c r="G3305" i="40"/>
  <c r="G3301" i="40"/>
  <c r="H3293" i="40"/>
  <c r="G3293" i="40"/>
  <c r="H3292" i="40"/>
  <c r="G3292" i="40"/>
  <c r="H3291" i="40"/>
  <c r="G3291" i="40"/>
  <c r="G3289" i="40"/>
  <c r="G3284" i="40"/>
  <c r="H3284" i="40"/>
  <c r="G3280" i="40"/>
  <c r="H3277" i="40"/>
  <c r="G3277" i="40"/>
  <c r="G3276" i="40"/>
  <c r="H3276" i="40"/>
  <c r="H3274" i="40"/>
  <c r="G3270" i="40"/>
  <c r="H3270" i="40"/>
  <c r="G3269" i="40"/>
  <c r="G3267" i="40"/>
  <c r="H3264" i="40"/>
  <c r="G3264" i="40"/>
  <c r="H3259" i="40"/>
  <c r="G3254" i="40"/>
  <c r="H3254" i="40"/>
  <c r="H3249" i="40"/>
  <c r="G3249" i="40"/>
  <c r="G3246" i="40"/>
  <c r="H3246" i="40"/>
  <c r="H3243" i="40"/>
  <c r="G3243" i="40"/>
  <c r="H3236" i="40"/>
  <c r="H3233" i="40"/>
  <c r="G3233" i="40"/>
  <c r="H3232" i="40"/>
  <c r="H3231" i="40"/>
  <c r="G3231" i="40"/>
  <c r="H3229" i="40"/>
  <c r="G3229" i="40"/>
  <c r="H3222" i="40"/>
  <c r="G3211" i="40"/>
  <c r="H3211" i="40"/>
  <c r="H3207" i="40"/>
  <c r="G3207" i="40"/>
  <c r="H3204" i="40"/>
  <c r="G3203" i="40"/>
  <c r="H3203" i="40"/>
  <c r="G3202" i="40"/>
  <c r="H3202" i="40"/>
  <c r="H3197" i="40"/>
  <c r="H3194" i="40"/>
  <c r="H3187" i="40"/>
  <c r="G3187" i="40"/>
  <c r="H3184" i="40"/>
  <c r="G3184" i="40"/>
  <c r="G3178" i="40"/>
  <c r="G3177" i="40"/>
  <c r="H3177" i="40"/>
  <c r="H3168" i="40"/>
  <c r="G3168" i="40"/>
  <c r="G3167" i="40"/>
  <c r="H3167" i="40"/>
  <c r="G3166" i="40"/>
  <c r="H3166" i="40"/>
  <c r="H3165" i="40"/>
  <c r="G3165" i="40"/>
  <c r="G3162" i="40"/>
  <c r="H3162" i="40"/>
  <c r="H3161" i="40"/>
  <c r="G3161" i="40"/>
  <c r="H3156" i="40"/>
  <c r="G3154" i="40"/>
  <c r="H3154" i="40"/>
  <c r="H3153" i="40"/>
  <c r="G3153" i="40"/>
  <c r="G3150" i="40"/>
  <c r="H3150" i="40"/>
  <c r="H3144" i="40"/>
  <c r="G3144" i="40"/>
  <c r="G3143" i="40"/>
  <c r="H3143" i="40"/>
  <c r="H3140" i="40"/>
  <c r="H3138" i="40"/>
  <c r="G3138" i="40"/>
  <c r="G3137" i="40"/>
  <c r="H3137" i="40"/>
  <c r="H3134" i="40"/>
  <c r="G3134" i="40"/>
  <c r="H3132" i="40"/>
  <c r="G3132" i="40"/>
  <c r="H3131" i="40"/>
  <c r="G3131" i="40"/>
  <c r="G3129" i="40"/>
  <c r="H3129" i="40"/>
  <c r="G3128" i="40"/>
  <c r="H3128" i="40"/>
  <c r="H3127" i="40"/>
  <c r="G3127" i="40"/>
  <c r="G3115" i="40"/>
  <c r="H3112" i="40"/>
  <c r="G3112" i="40"/>
  <c r="H3111" i="40"/>
  <c r="G3111" i="40"/>
  <c r="G3108" i="40"/>
  <c r="H3108" i="40"/>
  <c r="H3106" i="40"/>
  <c r="H3095" i="40"/>
  <c r="H3094" i="40"/>
  <c r="G3094" i="40"/>
  <c r="H3092" i="40"/>
  <c r="H3089" i="40"/>
  <c r="G3089" i="40"/>
  <c r="H3086" i="40"/>
  <c r="H3084" i="40"/>
  <c r="G3084" i="40"/>
  <c r="H3083" i="40"/>
  <c r="H3082" i="40"/>
  <c r="H3079" i="40"/>
  <c r="G3068" i="40"/>
  <c r="H3068" i="40"/>
  <c r="H3067" i="40"/>
  <c r="G3067" i="40"/>
  <c r="H3064" i="40"/>
  <c r="H3059" i="40"/>
  <c r="G3059" i="40"/>
  <c r="H3057" i="40"/>
  <c r="G3057" i="40"/>
  <c r="H3052" i="40"/>
  <c r="H3049" i="40"/>
  <c r="G3049" i="40"/>
  <c r="G3044" i="40"/>
  <c r="H3044" i="40"/>
  <c r="H3042" i="40"/>
  <c r="G3037" i="40"/>
  <c r="H3037" i="40"/>
  <c r="H3033" i="40"/>
  <c r="G3033" i="40"/>
  <c r="H3032" i="40"/>
  <c r="H3026" i="40"/>
  <c r="G3019" i="40"/>
  <c r="H3016" i="40"/>
  <c r="H3011" i="40"/>
  <c r="H3004" i="40"/>
  <c r="G3004" i="40"/>
  <c r="H3003" i="40"/>
  <c r="G3003" i="40"/>
  <c r="H3000" i="40"/>
  <c r="G3000" i="40"/>
  <c r="H2995" i="40"/>
  <c r="H2993" i="40"/>
  <c r="G2993" i="40"/>
  <c r="H2992" i="40"/>
  <c r="H2990" i="40"/>
  <c r="G2990" i="40"/>
  <c r="H2989" i="40"/>
  <c r="H2988" i="40"/>
  <c r="G2988" i="40"/>
  <c r="H2971" i="40"/>
  <c r="G2971" i="40"/>
  <c r="H2970" i="40"/>
  <c r="H2961" i="40"/>
  <c r="G2961" i="40"/>
  <c r="H2958" i="40"/>
  <c r="G2958" i="40"/>
  <c r="H2957" i="40"/>
  <c r="G2957" i="40"/>
  <c r="G2955" i="40"/>
  <c r="H2955" i="40"/>
  <c r="G2954" i="40"/>
  <c r="H2954" i="40"/>
  <c r="H2948" i="40"/>
  <c r="H2946" i="40"/>
  <c r="G2946" i="40"/>
  <c r="H2945" i="40"/>
  <c r="H2938" i="40"/>
  <c r="H2936" i="40"/>
  <c r="G2936" i="40"/>
  <c r="H2932" i="40"/>
  <c r="G2932" i="40"/>
  <c r="H2930" i="40"/>
  <c r="H2926" i="40"/>
  <c r="G2926" i="40"/>
  <c r="H2923" i="40"/>
  <c r="H2922" i="40"/>
  <c r="H2920" i="40"/>
  <c r="H2919" i="40"/>
  <c r="G2919" i="40"/>
  <c r="H2916" i="40"/>
  <c r="H2914" i="40"/>
  <c r="G2914" i="40"/>
  <c r="H2912" i="40"/>
  <c r="G2912" i="40"/>
  <c r="H2910" i="40"/>
  <c r="G2910" i="40"/>
  <c r="H2909" i="40"/>
  <c r="G2909" i="40"/>
  <c r="H2907" i="40"/>
  <c r="G2907" i="40"/>
  <c r="H2900" i="40"/>
  <c r="G2900" i="40"/>
  <c r="H2899" i="40"/>
  <c r="G2899" i="40"/>
  <c r="H2894" i="40"/>
  <c r="G2894" i="40"/>
  <c r="G2892" i="40"/>
  <c r="H2888" i="40"/>
  <c r="G2888" i="40"/>
  <c r="G2887" i="40"/>
  <c r="H2887" i="40"/>
  <c r="G2886" i="40"/>
  <c r="H2886" i="40"/>
  <c r="G2883" i="40"/>
  <c r="H2883" i="40"/>
  <c r="H2881" i="40"/>
  <c r="G2881" i="40"/>
  <c r="H2880" i="40"/>
  <c r="H2877" i="40"/>
  <c r="H2872" i="40"/>
  <c r="G2866" i="40"/>
  <c r="H2866" i="40"/>
  <c r="H2865" i="40"/>
  <c r="H2864" i="40"/>
  <c r="H2863" i="40"/>
  <c r="G2863" i="40"/>
  <c r="G2860" i="40"/>
  <c r="H2860" i="40"/>
  <c r="H2846" i="40"/>
  <c r="H2845" i="40"/>
  <c r="G2845" i="40"/>
  <c r="H2843" i="40"/>
  <c r="H2840" i="40"/>
  <c r="H2837" i="40"/>
  <c r="H2836" i="40"/>
  <c r="H2834" i="40"/>
  <c r="G2834" i="40"/>
  <c r="H2833" i="40"/>
  <c r="G2833" i="40"/>
  <c r="G2832" i="40"/>
  <c r="H2832" i="40"/>
  <c r="H2830" i="40"/>
  <c r="H2819" i="40"/>
  <c r="G2819" i="40"/>
  <c r="G2814" i="40"/>
  <c r="H2814" i="40"/>
  <c r="H2811" i="40"/>
  <c r="G2811" i="40"/>
  <c r="H2810" i="40"/>
  <c r="H2808" i="40"/>
  <c r="H2807" i="40"/>
  <c r="G2807" i="40"/>
  <c r="H2806" i="40"/>
  <c r="G2806" i="40"/>
  <c r="H2794" i="40"/>
  <c r="H2793" i="40"/>
  <c r="G2793" i="40"/>
  <c r="H2785" i="40"/>
  <c r="G2780" i="40"/>
  <c r="H2776" i="40"/>
  <c r="H2775" i="40"/>
  <c r="G2775" i="40"/>
  <c r="H2773" i="40"/>
  <c r="G2773" i="40"/>
  <c r="H2772" i="40"/>
  <c r="G2770" i="40"/>
  <c r="H2770" i="40"/>
  <c r="G2766" i="40"/>
  <c r="H2766" i="40"/>
  <c r="H2765" i="40"/>
  <c r="G2765" i="40"/>
  <c r="G2762" i="40"/>
  <c r="H2762" i="40"/>
  <c r="H2760" i="40"/>
  <c r="H2758" i="40"/>
  <c r="G2758" i="40"/>
  <c r="G2757" i="40"/>
  <c r="H2757" i="40"/>
  <c r="H2754" i="40"/>
  <c r="G2749" i="40"/>
  <c r="H2749" i="40"/>
  <c r="H2745" i="40"/>
  <c r="G2745" i="40"/>
  <c r="H2742" i="40"/>
  <c r="H2741" i="40"/>
  <c r="H2736" i="40"/>
  <c r="G2736" i="40"/>
  <c r="G2733" i="40"/>
  <c r="H2733" i="40"/>
  <c r="H2728" i="40"/>
  <c r="H2727" i="40"/>
  <c r="G2727" i="40"/>
  <c r="H2725" i="40"/>
  <c r="G2725" i="40"/>
  <c r="H2723" i="40"/>
  <c r="G2723" i="40"/>
  <c r="G2722" i="40"/>
  <c r="H2722" i="40"/>
  <c r="G2720" i="40"/>
  <c r="H2720" i="40"/>
  <c r="H2717" i="40"/>
  <c r="H2716" i="40"/>
  <c r="G2716" i="40"/>
  <c r="H2702" i="40"/>
  <c r="H2695" i="40"/>
  <c r="H2694" i="40"/>
  <c r="G2694" i="40"/>
  <c r="H2693" i="40"/>
  <c r="G2693" i="40"/>
  <c r="G2691" i="40"/>
  <c r="H2691" i="40"/>
  <c r="H2682" i="40"/>
  <c r="G2682" i="40"/>
  <c r="G2678" i="40"/>
  <c r="H2678" i="40"/>
  <c r="H2675" i="40"/>
  <c r="G2675" i="40"/>
  <c r="H2673" i="40"/>
  <c r="G2673" i="40"/>
  <c r="G2672" i="40"/>
  <c r="H2672" i="40"/>
  <c r="H2670" i="40"/>
  <c r="G2670" i="40"/>
  <c r="H2668" i="40"/>
  <c r="G2668" i="40"/>
  <c r="H2664" i="40"/>
  <c r="G2662" i="40"/>
  <c r="H2656" i="40"/>
  <c r="G2656" i="40"/>
  <c r="H2653" i="40"/>
  <c r="G2653" i="40"/>
  <c r="H2648" i="40"/>
  <c r="H2647" i="40"/>
  <c r="G2647" i="40"/>
  <c r="H2643" i="40"/>
  <c r="G2643" i="40"/>
  <c r="H2641" i="40"/>
  <c r="H2639" i="40"/>
  <c r="G2639" i="40"/>
  <c r="H2634" i="40"/>
  <c r="G2634" i="40"/>
  <c r="H2632" i="40"/>
  <c r="G2632" i="40"/>
  <c r="H2631" i="40"/>
  <c r="G2631" i="40"/>
  <c r="H2623" i="40"/>
  <c r="G2623" i="40"/>
  <c r="H2618" i="40"/>
  <c r="G2618" i="40"/>
  <c r="H2612" i="40"/>
  <c r="G2604" i="40"/>
  <c r="H2604" i="40"/>
  <c r="H2603" i="40"/>
  <c r="G2603" i="40"/>
  <c r="H2599" i="40"/>
  <c r="G2599" i="40"/>
  <c r="H2594" i="40"/>
  <c r="H2591" i="40"/>
  <c r="G2591" i="40"/>
  <c r="H2590" i="40"/>
  <c r="H2582" i="40"/>
  <c r="H2580" i="40"/>
  <c r="G2580" i="40"/>
  <c r="H2578" i="40"/>
  <c r="H2576" i="40"/>
  <c r="G2576" i="40"/>
  <c r="G2572" i="40"/>
  <c r="H2572" i="40"/>
  <c r="H2571" i="40"/>
  <c r="G2571" i="40"/>
  <c r="H2564" i="40"/>
  <c r="G2564" i="40"/>
  <c r="H2561" i="40"/>
  <c r="H2560" i="40"/>
  <c r="G2560" i="40"/>
  <c r="H2557" i="40"/>
  <c r="G2557" i="40"/>
  <c r="H2556" i="40"/>
  <c r="G2556" i="40"/>
  <c r="H2555" i="40"/>
  <c r="G2555" i="40"/>
  <c r="H2554" i="40"/>
  <c r="G2552" i="40"/>
  <c r="H2552" i="40"/>
  <c r="H2551" i="40"/>
  <c r="G2551" i="40"/>
  <c r="H2543" i="40"/>
  <c r="H2541" i="40"/>
  <c r="G2541" i="40"/>
  <c r="H2538" i="40"/>
  <c r="G2538" i="40"/>
  <c r="H2537" i="40"/>
  <c r="G2537" i="40"/>
  <c r="H2536" i="40"/>
  <c r="H2532" i="40"/>
  <c r="H2529" i="40"/>
  <c r="H2525" i="40"/>
  <c r="G2525" i="40"/>
  <c r="G2519" i="40"/>
  <c r="H2519" i="40"/>
  <c r="H2515" i="40"/>
  <c r="H2512" i="40"/>
  <c r="G2512" i="40"/>
  <c r="H2511" i="40"/>
  <c r="G2511" i="40"/>
  <c r="H2505" i="40"/>
  <c r="G2505" i="40"/>
  <c r="H2498" i="40"/>
  <c r="H2489" i="40"/>
  <c r="G2489" i="40"/>
  <c r="H2487" i="40"/>
  <c r="G2487" i="40"/>
  <c r="H2482" i="40"/>
  <c r="G2482" i="40"/>
  <c r="G2481" i="40"/>
  <c r="H2480" i="40"/>
  <c r="G2480" i="40"/>
  <c r="H2477" i="40"/>
  <c r="G2477" i="40"/>
  <c r="H2475" i="40"/>
  <c r="G2475" i="40"/>
  <c r="G2474" i="40"/>
  <c r="H2474" i="40"/>
  <c r="H2473" i="40"/>
  <c r="G2470" i="40"/>
  <c r="H2470" i="40"/>
  <c r="H2469" i="40"/>
  <c r="H2464" i="40"/>
  <c r="H2463" i="40"/>
  <c r="G2463" i="40"/>
  <c r="H2453" i="40"/>
  <c r="G2453" i="40"/>
  <c r="H2451" i="40"/>
  <c r="H2449" i="40"/>
  <c r="G2449" i="40"/>
  <c r="H2444" i="40"/>
  <c r="G2444" i="40"/>
  <c r="H2442" i="40"/>
  <c r="H2440" i="40"/>
  <c r="G2440" i="40"/>
  <c r="H2436" i="40"/>
  <c r="G2436" i="40"/>
  <c r="H2434" i="40"/>
  <c r="H2423" i="40"/>
  <c r="H2422" i="40"/>
  <c r="G2422" i="40"/>
  <c r="H2421" i="40"/>
  <c r="G2421" i="40"/>
  <c r="H2420" i="40"/>
  <c r="H2419" i="40"/>
  <c r="G2419" i="40"/>
  <c r="H2417" i="40"/>
  <c r="H2415" i="40"/>
  <c r="G2415" i="40"/>
  <c r="H2413" i="40"/>
  <c r="H2410" i="40"/>
  <c r="H2407" i="40"/>
  <c r="G2407" i="40"/>
  <c r="H2404" i="40"/>
  <c r="G2404" i="40"/>
  <c r="H2400" i="40"/>
  <c r="G2400" i="40"/>
  <c r="H2399" i="40"/>
  <c r="G2399" i="40"/>
  <c r="G2389" i="40"/>
  <c r="H2389" i="40"/>
  <c r="H2386" i="40"/>
  <c r="G2386" i="40"/>
  <c r="G2385" i="40"/>
  <c r="H2385" i="40"/>
  <c r="G2384" i="40"/>
  <c r="H2384" i="40"/>
  <c r="G2381" i="40"/>
  <c r="H2381" i="40"/>
  <c r="H2378" i="40"/>
  <c r="G2378" i="40"/>
  <c r="H2375" i="40"/>
  <c r="G2375" i="40"/>
  <c r="G2370" i="40"/>
  <c r="H2370" i="40"/>
  <c r="H2368" i="40"/>
  <c r="G2368" i="40"/>
  <c r="H2365" i="40"/>
  <c r="H2364" i="40"/>
  <c r="H2362" i="40"/>
  <c r="H2360" i="40"/>
  <c r="H2359" i="40"/>
  <c r="G2359" i="40"/>
  <c r="H2357" i="40"/>
  <c r="G2357" i="40"/>
  <c r="H2354" i="40"/>
  <c r="H2351" i="40"/>
  <c r="G2351" i="40"/>
  <c r="H2350" i="40"/>
  <c r="H2348" i="40"/>
  <c r="H2346" i="40"/>
  <c r="H2345" i="40"/>
  <c r="G2345" i="40"/>
  <c r="H2344" i="40"/>
  <c r="H2342" i="40"/>
  <c r="G2339" i="40"/>
  <c r="H2339" i="40"/>
  <c r="H2336" i="40"/>
  <c r="G2335" i="40"/>
  <c r="H2335" i="40"/>
  <c r="H2334" i="40"/>
  <c r="G2331" i="40"/>
  <c r="H2331" i="40"/>
  <c r="G2325" i="40"/>
  <c r="H2325" i="40"/>
  <c r="H2323" i="40"/>
  <c r="G2323" i="40"/>
  <c r="H2317" i="40"/>
  <c r="G2317" i="40"/>
  <c r="H2314" i="40"/>
  <c r="H2306" i="40"/>
  <c r="H2304" i="40"/>
  <c r="H2303" i="40"/>
  <c r="G2303" i="40"/>
  <c r="H2302" i="40"/>
  <c r="H2294" i="40"/>
  <c r="G2291" i="40"/>
  <c r="H2291" i="40"/>
  <c r="H2290" i="40"/>
  <c r="H2281" i="40"/>
  <c r="G2281" i="40"/>
  <c r="H2276" i="40"/>
  <c r="H2274" i="40"/>
  <c r="H2272" i="40"/>
  <c r="G2267" i="40"/>
  <c r="H2267" i="40"/>
  <c r="H2261" i="40"/>
  <c r="G2261" i="40"/>
  <c r="H2246" i="40"/>
  <c r="H2238" i="40"/>
  <c r="H2234" i="40"/>
  <c r="H2229" i="40"/>
  <c r="G2229" i="40"/>
  <c r="H2222" i="40"/>
  <c r="H2214" i="40"/>
  <c r="H2213" i="40"/>
  <c r="G2213" i="40"/>
  <c r="H2201" i="40"/>
  <c r="H2200" i="40"/>
  <c r="H2198" i="40"/>
  <c r="H2192" i="40"/>
  <c r="H2189" i="40"/>
  <c r="H2187" i="40"/>
  <c r="G2187" i="40"/>
  <c r="H2181" i="40"/>
  <c r="G2181" i="40"/>
  <c r="H2180" i="40"/>
  <c r="H2179" i="40"/>
  <c r="G2179" i="40"/>
  <c r="H2178" i="40"/>
  <c r="H2177" i="40"/>
  <c r="G2177" i="40"/>
  <c r="H2176" i="40"/>
  <c r="H2174" i="40"/>
  <c r="G2169" i="40"/>
  <c r="H2169" i="40"/>
  <c r="H2167" i="40"/>
  <c r="G2167" i="40"/>
  <c r="H2164" i="40"/>
  <c r="G2161" i="40"/>
  <c r="H2161" i="40"/>
  <c r="H2157" i="40"/>
  <c r="G2157" i="40"/>
  <c r="H2156" i="40"/>
  <c r="H2155" i="40"/>
  <c r="G2155" i="40"/>
  <c r="H2154" i="40"/>
  <c r="H2153" i="40"/>
  <c r="G2153" i="40"/>
  <c r="H2152" i="40"/>
  <c r="H2150" i="40"/>
  <c r="H2146" i="40"/>
  <c r="G2145" i="40"/>
  <c r="H2145" i="40"/>
  <c r="H2140" i="40"/>
  <c r="H2139" i="40"/>
  <c r="G2139" i="40"/>
  <c r="G2135" i="40"/>
  <c r="H2135" i="40"/>
  <c r="H2131" i="40"/>
  <c r="G2131" i="40"/>
  <c r="H2129" i="40"/>
  <c r="G2129" i="40"/>
  <c r="H2119" i="40"/>
  <c r="G2119" i="40"/>
  <c r="H2113" i="40"/>
  <c r="G2113" i="40"/>
  <c r="H2111" i="40"/>
  <c r="G2111" i="40"/>
  <c r="H2109" i="40"/>
  <c r="G2109" i="40"/>
  <c r="H2103" i="40"/>
  <c r="G2103" i="40"/>
  <c r="H2095" i="40"/>
  <c r="H2093" i="40"/>
  <c r="G2093" i="40"/>
  <c r="H2087" i="40"/>
  <c r="H2070" i="40"/>
  <c r="H2069" i="40"/>
  <c r="G2069" i="40"/>
  <c r="H2062" i="40"/>
  <c r="G2062" i="40"/>
  <c r="H2059" i="40"/>
  <c r="G2059" i="40"/>
  <c r="H2050" i="40"/>
  <c r="G2050" i="40"/>
  <c r="H2048" i="40"/>
  <c r="G2048" i="40"/>
  <c r="H2046" i="40"/>
  <c r="G2046" i="40"/>
  <c r="H2034" i="40"/>
  <c r="H2028" i="40"/>
  <c r="G2028" i="40"/>
  <c r="H2023" i="40"/>
  <c r="H2022" i="40"/>
  <c r="G2022" i="40"/>
  <c r="G2013" i="40"/>
  <c r="H2013" i="40"/>
  <c r="H2011" i="40"/>
  <c r="G2011" i="40"/>
  <c r="G2009" i="40"/>
  <c r="H2009" i="40"/>
  <c r="H2003" i="40"/>
  <c r="G2003" i="40"/>
  <c r="H1992" i="40"/>
  <c r="H1990" i="40"/>
  <c r="H1988" i="40"/>
  <c r="G1988" i="40"/>
  <c r="H1987" i="40"/>
  <c r="H1978" i="40"/>
  <c r="H1976" i="40"/>
  <c r="G1967" i="40"/>
  <c r="H1967" i="40"/>
  <c r="H1965" i="40"/>
  <c r="G1965" i="40"/>
  <c r="H1962" i="40"/>
  <c r="G1962" i="40"/>
  <c r="G1957" i="40"/>
  <c r="H1955" i="40"/>
  <c r="G1955" i="40"/>
  <c r="H1952" i="40"/>
  <c r="G1952" i="40"/>
  <c r="H1951" i="40"/>
  <c r="G1951" i="40"/>
  <c r="H1950" i="40"/>
  <c r="H1947" i="40"/>
  <c r="G1947" i="40"/>
  <c r="G1944" i="40"/>
  <c r="H1944" i="40"/>
  <c r="H1943" i="40"/>
  <c r="H1942" i="40"/>
  <c r="H1940" i="40"/>
  <c r="G1940" i="40"/>
  <c r="H1938" i="40"/>
  <c r="H1937" i="40"/>
  <c r="G1937" i="40"/>
  <c r="G1930" i="40"/>
  <c r="H1930" i="40"/>
  <c r="H1928" i="40"/>
  <c r="G1928" i="40"/>
  <c r="H1926" i="40"/>
  <c r="G1922" i="40"/>
  <c r="H1922" i="40"/>
  <c r="H1919" i="40"/>
  <c r="G1919" i="40"/>
  <c r="H1912" i="40"/>
  <c r="G1912" i="40"/>
  <c r="H1904" i="40"/>
  <c r="G1904" i="40"/>
  <c r="H1902" i="40"/>
  <c r="H1899" i="40"/>
  <c r="H1895" i="40"/>
  <c r="H1892" i="40"/>
  <c r="G1892" i="40"/>
  <c r="H1891" i="40"/>
  <c r="H1881" i="40"/>
  <c r="G1881" i="40"/>
  <c r="G1880" i="40"/>
  <c r="H1880" i="40"/>
  <c r="H1871" i="40"/>
  <c r="G1870" i="40"/>
  <c r="H1870" i="40"/>
  <c r="H1869" i="40"/>
  <c r="G1869" i="40"/>
  <c r="G1866" i="40"/>
  <c r="H1866" i="40"/>
  <c r="H1860" i="40"/>
  <c r="G1860" i="40"/>
  <c r="H1854" i="40"/>
  <c r="G1854" i="40"/>
  <c r="H1853" i="40"/>
  <c r="H1850" i="40"/>
  <c r="G1850" i="40"/>
  <c r="H1844" i="40"/>
  <c r="H1842" i="40"/>
  <c r="G1842" i="40"/>
  <c r="H1840" i="40"/>
  <c r="G1840" i="40"/>
  <c r="H1839" i="40"/>
  <c r="G1839" i="40"/>
  <c r="H1838" i="40"/>
  <c r="H1828" i="40"/>
  <c r="H1822" i="40"/>
  <c r="G1822" i="40"/>
  <c r="H1819" i="40"/>
  <c r="G1819" i="40"/>
  <c r="H1817" i="40"/>
  <c r="H1815" i="40"/>
  <c r="G1815" i="40"/>
  <c r="H1812" i="40"/>
  <c r="G1812" i="40"/>
  <c r="H1811" i="40"/>
  <c r="G1811" i="40"/>
  <c r="H1810" i="40"/>
  <c r="H1804" i="40"/>
  <c r="G1804" i="40"/>
  <c r="H1802" i="40"/>
  <c r="H1800" i="40"/>
  <c r="H1796" i="40"/>
  <c r="H1792" i="40"/>
  <c r="G1792" i="40"/>
  <c r="H1789" i="40"/>
  <c r="G1789" i="40"/>
  <c r="G1786" i="40"/>
  <c r="H1786" i="40"/>
  <c r="H1785" i="40"/>
  <c r="H1782" i="40"/>
  <c r="H1774" i="40"/>
  <c r="G1774" i="40"/>
  <c r="H1772" i="40"/>
  <c r="H1771" i="40"/>
  <c r="G1771" i="40"/>
  <c r="H1764" i="40"/>
  <c r="G1764" i="40"/>
  <c r="H1763" i="40"/>
  <c r="G1763" i="40"/>
  <c r="H1761" i="40"/>
  <c r="H1758" i="40"/>
  <c r="G1757" i="40"/>
  <c r="H1754" i="40"/>
  <c r="H1750" i="40"/>
  <c r="G1750" i="40"/>
  <c r="H1749" i="40"/>
  <c r="G1749" i="40"/>
  <c r="H1747" i="40"/>
  <c r="H1744" i="40"/>
  <c r="G1744" i="40"/>
  <c r="H1743" i="40"/>
  <c r="G1743" i="40"/>
  <c r="H1741" i="40"/>
  <c r="G1741" i="40"/>
  <c r="H1740" i="40"/>
  <c r="H1738" i="40"/>
  <c r="H1737" i="40"/>
  <c r="G1737" i="40"/>
  <c r="H1735" i="40"/>
  <c r="G1735" i="40"/>
  <c r="H1731" i="40"/>
  <c r="G1731" i="40"/>
  <c r="H1725" i="40"/>
  <c r="G1718" i="40"/>
  <c r="H1718" i="40"/>
  <c r="H1707" i="40"/>
  <c r="G1707" i="40"/>
  <c r="G1706" i="40"/>
  <c r="H1706" i="40"/>
  <c r="H1705" i="40"/>
  <c r="H1701" i="40"/>
  <c r="G1701" i="40"/>
  <c r="H1700" i="40"/>
  <c r="G1697" i="40"/>
  <c r="G1694" i="40"/>
  <c r="H1694" i="40"/>
  <c r="H1693" i="40"/>
  <c r="G1690" i="40"/>
  <c r="H1690" i="40"/>
  <c r="H1687" i="40"/>
  <c r="G1687" i="40"/>
  <c r="G1680" i="40"/>
  <c r="H1680" i="40"/>
  <c r="H1679" i="40"/>
  <c r="G1679" i="40"/>
  <c r="H1678" i="40"/>
  <c r="G1678" i="40"/>
  <c r="H1674" i="40"/>
  <c r="G1670" i="40"/>
  <c r="H1670" i="40"/>
  <c r="H1665" i="40"/>
  <c r="H1664" i="40"/>
  <c r="H1661" i="40"/>
  <c r="H1657" i="40"/>
  <c r="H1655" i="40"/>
  <c r="G1655" i="40"/>
  <c r="H1643" i="40"/>
  <c r="G1643" i="40"/>
  <c r="H1642" i="40"/>
  <c r="G1642" i="40"/>
  <c r="H1640" i="40"/>
  <c r="H1639" i="40"/>
  <c r="G1639" i="40"/>
  <c r="H1637" i="40"/>
  <c r="G1632" i="40"/>
  <c r="H1632" i="40"/>
  <c r="G1626" i="40"/>
  <c r="H1626" i="40"/>
  <c r="H1623" i="40"/>
  <c r="H1615" i="40"/>
  <c r="G1615" i="40"/>
  <c r="H1614" i="40"/>
  <c r="G1614" i="40"/>
  <c r="H1613" i="40"/>
  <c r="H1605" i="40"/>
  <c r="G1605" i="40"/>
  <c r="G1602" i="40"/>
  <c r="H1602" i="40"/>
  <c r="H1597" i="40"/>
  <c r="H1596" i="40"/>
  <c r="H1595" i="40"/>
  <c r="G1594" i="40"/>
  <c r="H1594" i="40"/>
  <c r="H1589" i="40"/>
  <c r="G1586" i="40"/>
  <c r="H1586" i="40"/>
  <c r="H1584" i="40"/>
  <c r="H1581" i="40"/>
  <c r="G1574" i="40"/>
  <c r="H1574" i="40"/>
  <c r="H1572" i="40"/>
  <c r="G1572" i="40"/>
  <c r="G1570" i="40"/>
  <c r="H1570" i="40"/>
  <c r="H1569" i="40"/>
  <c r="H1564" i="40"/>
  <c r="G1564" i="40"/>
  <c r="H1559" i="40"/>
  <c r="G1558" i="40"/>
  <c r="H1558" i="40"/>
  <c r="H1556" i="40"/>
  <c r="G1556" i="40"/>
  <c r="G1554" i="40"/>
  <c r="H1554" i="40"/>
  <c r="H1552" i="40"/>
  <c r="G1552" i="40"/>
  <c r="G1550" i="40"/>
  <c r="H1550" i="40"/>
  <c r="H1547" i="40"/>
  <c r="H1537" i="40"/>
  <c r="H1533" i="40"/>
  <c r="H1530" i="40"/>
  <c r="H1527" i="40"/>
  <c r="G1522" i="40"/>
  <c r="H1522" i="40"/>
  <c r="H1521" i="40"/>
  <c r="G1521" i="40"/>
  <c r="G1520" i="40"/>
  <c r="H1520" i="40"/>
  <c r="H1519" i="40"/>
  <c r="G1519" i="40"/>
  <c r="H1518" i="40"/>
  <c r="G1518" i="40"/>
  <c r="H1515" i="40"/>
  <c r="G1515" i="40"/>
  <c r="H1512" i="40"/>
  <c r="H1511" i="40"/>
  <c r="G1511" i="40"/>
  <c r="H1510" i="40"/>
  <c r="G1510" i="40"/>
  <c r="H1509" i="40"/>
  <c r="H1508" i="40"/>
  <c r="H1506" i="40"/>
  <c r="G1506" i="40"/>
  <c r="H1505" i="40"/>
  <c r="G1505" i="40"/>
  <c r="H1504" i="40"/>
  <c r="G1504" i="40"/>
  <c r="H1503" i="40"/>
  <c r="H1502" i="40"/>
  <c r="H1501" i="40"/>
  <c r="H1498" i="40"/>
  <c r="H1479" i="40"/>
  <c r="H1477" i="40"/>
  <c r="G1477" i="40"/>
  <c r="G1463" i="40"/>
  <c r="H1463" i="40"/>
  <c r="G1460" i="40"/>
  <c r="H1460" i="40"/>
  <c r="H1452" i="40"/>
  <c r="G1448" i="40"/>
  <c r="H1448" i="40"/>
  <c r="H1447" i="40"/>
  <c r="G1447" i="40"/>
  <c r="H1445" i="40"/>
  <c r="G1443" i="40"/>
  <c r="H1443" i="40"/>
  <c r="H1442" i="40"/>
  <c r="H1438" i="40"/>
  <c r="G1438" i="40"/>
  <c r="G1436" i="40"/>
  <c r="H1436" i="40"/>
  <c r="G1435" i="40"/>
  <c r="H1435" i="40"/>
  <c r="H1434" i="40"/>
  <c r="G1431" i="40"/>
  <c r="H1431" i="40"/>
  <c r="H1428" i="40"/>
  <c r="G1424" i="40"/>
  <c r="H1424" i="40"/>
  <c r="H1423" i="40"/>
  <c r="G1423" i="40"/>
  <c r="H1422" i="40"/>
  <c r="H1419" i="40"/>
  <c r="G1419" i="40"/>
  <c r="H1418" i="40"/>
  <c r="H1406" i="40"/>
  <c r="G1406" i="40"/>
  <c r="H1404" i="40"/>
  <c r="H1403" i="40"/>
  <c r="H1401" i="40"/>
  <c r="G1401" i="40"/>
  <c r="H1400" i="40"/>
  <c r="G1400" i="40"/>
  <c r="H1399" i="40"/>
  <c r="G1392" i="40"/>
  <c r="H1392" i="40"/>
  <c r="H1388" i="40"/>
  <c r="G1388" i="40"/>
  <c r="H1386" i="40"/>
  <c r="H1384" i="40"/>
  <c r="G1384" i="40"/>
  <c r="G1378" i="40"/>
  <c r="H1378" i="40"/>
  <c r="H1377" i="40"/>
  <c r="G1377" i="40"/>
  <c r="H1376" i="40"/>
  <c r="G1376" i="40"/>
  <c r="H1373" i="40"/>
  <c r="G1372" i="40"/>
  <c r="H1372" i="40"/>
  <c r="H1367" i="40"/>
  <c r="H1361" i="40"/>
  <c r="H1360" i="40"/>
  <c r="G1360" i="40"/>
  <c r="H1359" i="40"/>
  <c r="H1356" i="40"/>
  <c r="G1356" i="40"/>
  <c r="H1355" i="40"/>
  <c r="G1355" i="40"/>
  <c r="H1352" i="40"/>
  <c r="G1352" i="40"/>
  <c r="H1351" i="40"/>
  <c r="G1351" i="40"/>
  <c r="G1348" i="40"/>
  <c r="H1348" i="40"/>
  <c r="H1346" i="40"/>
  <c r="G1346" i="40"/>
  <c r="H1339" i="40"/>
  <c r="H1338" i="40"/>
  <c r="H1337" i="40"/>
  <c r="G1337" i="40"/>
  <c r="H1332" i="40"/>
  <c r="G1332" i="40"/>
  <c r="H1330" i="40"/>
  <c r="G1329" i="40"/>
  <c r="H1329" i="40"/>
  <c r="H1325" i="40"/>
  <c r="G1325" i="40"/>
  <c r="H1319" i="40"/>
  <c r="G1319" i="40"/>
  <c r="H1315" i="40"/>
  <c r="H1314" i="40"/>
  <c r="H1312" i="40"/>
  <c r="H1308" i="40"/>
  <c r="H1301" i="40"/>
  <c r="H1300" i="40"/>
  <c r="G1300" i="40"/>
  <c r="H1296" i="40"/>
  <c r="H1290" i="40"/>
  <c r="G1290" i="40"/>
  <c r="H1285" i="40"/>
  <c r="H1283" i="40"/>
  <c r="G1283" i="40"/>
  <c r="H1279" i="40"/>
  <c r="G1277" i="40"/>
  <c r="H1277" i="40"/>
  <c r="G1276" i="40"/>
  <c r="H1276" i="40"/>
  <c r="H1275" i="40"/>
  <c r="G1275" i="40"/>
  <c r="H1271" i="40"/>
  <c r="H1266" i="40"/>
  <c r="H1258" i="40"/>
  <c r="H1251" i="40"/>
  <c r="G1251" i="40"/>
  <c r="G1249" i="40"/>
  <c r="H1249" i="40"/>
  <c r="H1246" i="40"/>
  <c r="H1244" i="40"/>
  <c r="G1244" i="40"/>
  <c r="H1243" i="40"/>
  <c r="G1243" i="40"/>
  <c r="H1242" i="40"/>
  <c r="G1242" i="40"/>
  <c r="H1241" i="40"/>
  <c r="G1239" i="40"/>
  <c r="H1239" i="40"/>
  <c r="H1236" i="40"/>
  <c r="H1228" i="40"/>
  <c r="H1226" i="40"/>
  <c r="G1223" i="40"/>
  <c r="H1223" i="40"/>
  <c r="H1220" i="40"/>
  <c r="H1218" i="40"/>
  <c r="H1216" i="40"/>
  <c r="G1216" i="40"/>
  <c r="H1214" i="40"/>
  <c r="H1213" i="40"/>
  <c r="H1212" i="40"/>
  <c r="H1210" i="40"/>
  <c r="G1210" i="40"/>
  <c r="G1205" i="40"/>
  <c r="H1205" i="40"/>
  <c r="H1200" i="40"/>
  <c r="H1197" i="40"/>
  <c r="H1195" i="40"/>
  <c r="G1195" i="40"/>
  <c r="H1188" i="40"/>
  <c r="G1188" i="40"/>
  <c r="H1187" i="40"/>
  <c r="G1187" i="40"/>
  <c r="H1186" i="40"/>
  <c r="G1186" i="40"/>
  <c r="H1183" i="40"/>
  <c r="G1183" i="40"/>
  <c r="H1180" i="40"/>
  <c r="H1178" i="40"/>
  <c r="G1178" i="40"/>
  <c r="H1175" i="40"/>
  <c r="G1175" i="40"/>
  <c r="H1174" i="40"/>
  <c r="G1174" i="40"/>
  <c r="H1173" i="40"/>
  <c r="G1171" i="40"/>
  <c r="H1171" i="40"/>
  <c r="H1170" i="40"/>
  <c r="H1169" i="40"/>
  <c r="G1169" i="40"/>
  <c r="H1168" i="40"/>
  <c r="G1168" i="40"/>
  <c r="H1162" i="40"/>
  <c r="G1162" i="40"/>
  <c r="H1157" i="40"/>
  <c r="G1157" i="40"/>
  <c r="H1150" i="40"/>
  <c r="G1150" i="40"/>
  <c r="H1149" i="40"/>
  <c r="G1149" i="40"/>
  <c r="H1147" i="40"/>
  <c r="H1146" i="40"/>
  <c r="G1145" i="40"/>
  <c r="H1145" i="40"/>
  <c r="H1144" i="40"/>
  <c r="G1144" i="40"/>
  <c r="H1143" i="40"/>
  <c r="G1143" i="40"/>
  <c r="H1140" i="40"/>
  <c r="G1140" i="40"/>
  <c r="H1139" i="40"/>
  <c r="G1139" i="40"/>
  <c r="H1137" i="40"/>
  <c r="G1135" i="40"/>
  <c r="H1135" i="40"/>
  <c r="H1134" i="40"/>
  <c r="G1134" i="40"/>
  <c r="H1132" i="40"/>
  <c r="H1130" i="40"/>
  <c r="G1130" i="40"/>
  <c r="G1127" i="40"/>
  <c r="H1127" i="40"/>
  <c r="H1126" i="40"/>
  <c r="G1126" i="40"/>
  <c r="H1123" i="40"/>
  <c r="G1123" i="40"/>
  <c r="H1117" i="40"/>
  <c r="H1110" i="40"/>
  <c r="G1110" i="40"/>
  <c r="H1109" i="40"/>
  <c r="G1109" i="40"/>
  <c r="H1107" i="40"/>
  <c r="H1106" i="40"/>
  <c r="G1105" i="40"/>
  <c r="H1105" i="40"/>
  <c r="H1097" i="40"/>
  <c r="G1095" i="40"/>
  <c r="H1095" i="40"/>
  <c r="H1085" i="40"/>
  <c r="G1085" i="40"/>
  <c r="H1084" i="40"/>
  <c r="H1083" i="40"/>
  <c r="H1082" i="40"/>
  <c r="H1078" i="40"/>
  <c r="H1077" i="40"/>
  <c r="H1075" i="40"/>
  <c r="H1073" i="40"/>
  <c r="H1070" i="40"/>
  <c r="G1070" i="40"/>
  <c r="G1069" i="40"/>
  <c r="H1069" i="40"/>
  <c r="G1063" i="40"/>
  <c r="H1063" i="40"/>
  <c r="H1062" i="40"/>
  <c r="G1062" i="40"/>
  <c r="H1060" i="40"/>
  <c r="H1059" i="40"/>
  <c r="H1058" i="40"/>
  <c r="H1055" i="40"/>
  <c r="G1055" i="40"/>
  <c r="H1050" i="40"/>
  <c r="G1050" i="40"/>
  <c r="H1048" i="40"/>
  <c r="H1043" i="40"/>
  <c r="H1042" i="40"/>
  <c r="H1040" i="40"/>
  <c r="G1040" i="40"/>
  <c r="H1039" i="40"/>
  <c r="G1039" i="40"/>
  <c r="H1034" i="40"/>
  <c r="H1033" i="40"/>
  <c r="H1031" i="40"/>
  <c r="H1028" i="40"/>
  <c r="G1028" i="40"/>
  <c r="H1027" i="40"/>
  <c r="G1027" i="40"/>
  <c r="H1024" i="40"/>
  <c r="G1024" i="40"/>
  <c r="H1021" i="40"/>
  <c r="G1021" i="40"/>
  <c r="H1020" i="40"/>
  <c r="G1020" i="40"/>
  <c r="H1018" i="40"/>
  <c r="H1015" i="40"/>
  <c r="G1013" i="40"/>
  <c r="H1013" i="40"/>
  <c r="H1012" i="40"/>
  <c r="G1012" i="40"/>
  <c r="H1011" i="40"/>
  <c r="H1010" i="40"/>
  <c r="G1010" i="40"/>
  <c r="H1006" i="40"/>
  <c r="H1001" i="40"/>
  <c r="G1001" i="40"/>
  <c r="H1000" i="40"/>
  <c r="G1000" i="40"/>
  <c r="H995" i="40"/>
  <c r="H994" i="40"/>
  <c r="H989" i="40"/>
  <c r="G989" i="40"/>
  <c r="H988" i="40"/>
  <c r="H985" i="40"/>
  <c r="H977" i="40"/>
  <c r="G977" i="40"/>
  <c r="H976" i="40"/>
  <c r="H975" i="40"/>
  <c r="H972" i="40"/>
  <c r="G972" i="40"/>
  <c r="H971" i="40"/>
  <c r="H961" i="40"/>
  <c r="G959" i="40"/>
  <c r="H959" i="40"/>
  <c r="H957" i="40"/>
  <c r="G957" i="40"/>
  <c r="H956" i="40"/>
  <c r="G956" i="40"/>
  <c r="H955" i="40"/>
  <c r="H950" i="40"/>
  <c r="H948" i="40"/>
  <c r="G946" i="40"/>
  <c r="H946" i="40"/>
  <c r="H944" i="40"/>
  <c r="G944" i="40"/>
  <c r="H941" i="40"/>
  <c r="G941" i="40"/>
  <c r="H937" i="40"/>
  <c r="H936" i="40"/>
  <c r="H931" i="40"/>
  <c r="G931" i="40"/>
  <c r="H929" i="40"/>
  <c r="G929" i="40"/>
  <c r="H924" i="40"/>
  <c r="H922" i="40"/>
  <c r="H919" i="40"/>
  <c r="H913" i="40"/>
  <c r="G911" i="40"/>
  <c r="H911" i="40"/>
  <c r="H908" i="40"/>
  <c r="G908" i="40"/>
  <c r="H905" i="40"/>
  <c r="H903" i="40"/>
  <c r="H901" i="40"/>
  <c r="G901" i="40"/>
  <c r="H900" i="40"/>
  <c r="H897" i="40"/>
  <c r="G897" i="40"/>
  <c r="G892" i="40"/>
  <c r="H887" i="40"/>
  <c r="G887" i="40"/>
  <c r="H885" i="40"/>
  <c r="G885" i="40"/>
  <c r="H882" i="40"/>
  <c r="G882" i="40"/>
  <c r="H881" i="40"/>
  <c r="G881" i="40"/>
  <c r="H878" i="40"/>
  <c r="H876" i="40"/>
  <c r="G876" i="40"/>
  <c r="G873" i="40"/>
  <c r="H873" i="40"/>
  <c r="G867" i="40"/>
  <c r="H867" i="40"/>
  <c r="H866" i="40"/>
  <c r="G866" i="40"/>
  <c r="H858" i="40"/>
  <c r="G857" i="40"/>
  <c r="H857" i="40"/>
  <c r="H856" i="40"/>
  <c r="H853" i="40"/>
  <c r="G853" i="40"/>
  <c r="H850" i="40"/>
  <c r="H849" i="40"/>
  <c r="G849" i="40"/>
  <c r="H846" i="40"/>
  <c r="H842" i="40"/>
  <c r="H840" i="40"/>
  <c r="H839" i="40"/>
  <c r="H838" i="40"/>
  <c r="G838" i="40"/>
  <c r="H837" i="40"/>
  <c r="G835" i="40"/>
  <c r="H835" i="40"/>
  <c r="H834" i="40"/>
  <c r="G834" i="40"/>
  <c r="H832" i="40"/>
  <c r="G825" i="40"/>
  <c r="H825" i="40"/>
  <c r="H821" i="40"/>
  <c r="G821" i="40"/>
  <c r="H812" i="40"/>
  <c r="H810" i="40"/>
  <c r="H808" i="40"/>
  <c r="H805" i="40"/>
  <c r="G805" i="40"/>
  <c r="H802" i="40"/>
  <c r="H799" i="40"/>
  <c r="H792" i="40"/>
  <c r="H791" i="40"/>
  <c r="H790" i="40"/>
  <c r="H789" i="40"/>
  <c r="G789" i="40"/>
  <c r="H784" i="40"/>
  <c r="G782" i="40"/>
  <c r="H782" i="40"/>
  <c r="G779" i="40"/>
  <c r="H779" i="40"/>
  <c r="H777" i="40"/>
  <c r="H776" i="40"/>
  <c r="H772" i="40"/>
  <c r="H771" i="40"/>
  <c r="H768" i="40"/>
  <c r="H764" i="40"/>
  <c r="G761" i="40"/>
  <c r="H761" i="40"/>
  <c r="H760" i="40"/>
  <c r="H758" i="40"/>
  <c r="G758" i="40"/>
  <c r="H757" i="40"/>
  <c r="H746" i="40"/>
  <c r="G746" i="40"/>
  <c r="H744" i="40"/>
  <c r="G744" i="40"/>
  <c r="H731" i="40"/>
  <c r="G731" i="40"/>
  <c r="H725" i="40"/>
  <c r="G725" i="40"/>
  <c r="H723" i="40"/>
  <c r="G723" i="40"/>
  <c r="H721" i="40"/>
  <c r="G721" i="40"/>
  <c r="H720" i="40"/>
  <c r="G720" i="40"/>
  <c r="H719" i="40"/>
  <c r="H718" i="40"/>
  <c r="G717" i="40"/>
  <c r="H717" i="40"/>
  <c r="H716" i="40"/>
  <c r="H713" i="40"/>
  <c r="G713" i="40"/>
  <c r="G710" i="40"/>
  <c r="H710" i="40"/>
  <c r="H708" i="40"/>
  <c r="H706" i="40"/>
  <c r="G706" i="40"/>
  <c r="H705" i="40"/>
  <c r="G705" i="40"/>
  <c r="H703" i="40"/>
  <c r="H701" i="40"/>
  <c r="G701" i="40"/>
  <c r="H700" i="40"/>
  <c r="G699" i="40"/>
  <c r="H697" i="40"/>
  <c r="H691" i="40"/>
  <c r="H690" i="40"/>
  <c r="G690" i="40"/>
  <c r="H680" i="40"/>
  <c r="H677" i="40"/>
  <c r="G677" i="40"/>
  <c r="H672" i="40"/>
  <c r="G672" i="40"/>
  <c r="H671" i="40"/>
  <c r="G671" i="40"/>
  <c r="H666" i="40"/>
  <c r="H665" i="40"/>
  <c r="H664" i="40"/>
  <c r="H661" i="40"/>
  <c r="H660" i="40"/>
  <c r="H657" i="40"/>
  <c r="H654" i="40"/>
  <c r="G654" i="40"/>
  <c r="H650" i="40"/>
  <c r="H649" i="40"/>
  <c r="H644" i="40"/>
  <c r="H643" i="40"/>
  <c r="G643" i="40"/>
  <c r="H640" i="40"/>
  <c r="G640" i="40"/>
  <c r="H639" i="40"/>
  <c r="G639" i="40"/>
  <c r="H638" i="40"/>
  <c r="G638" i="40"/>
  <c r="G636" i="40"/>
  <c r="H636" i="40"/>
  <c r="H634" i="40"/>
  <c r="G634" i="40"/>
  <c r="H630" i="40"/>
  <c r="G630" i="40"/>
  <c r="H629" i="40"/>
  <c r="H626" i="40"/>
  <c r="H625" i="40"/>
  <c r="G625" i="40"/>
  <c r="H623" i="40"/>
  <c r="G622" i="40"/>
  <c r="H622" i="40"/>
  <c r="H620" i="40"/>
  <c r="G620" i="40"/>
  <c r="H619" i="40"/>
  <c r="G615" i="40"/>
  <c r="H615" i="40"/>
  <c r="H614" i="40"/>
  <c r="G614" i="40"/>
  <c r="G613" i="40"/>
  <c r="H613" i="40"/>
  <c r="H611" i="40"/>
  <c r="G609" i="40"/>
  <c r="H609" i="40"/>
  <c r="H603" i="40"/>
  <c r="G603" i="40"/>
  <c r="H599" i="40"/>
  <c r="G599" i="40"/>
  <c r="H598" i="40"/>
  <c r="G598" i="40"/>
  <c r="H597" i="40"/>
  <c r="H591" i="40"/>
  <c r="H590" i="40"/>
  <c r="H588" i="40"/>
  <c r="H587" i="40"/>
  <c r="G587" i="40"/>
  <c r="H584" i="40"/>
  <c r="H583" i="40"/>
  <c r="G583" i="40"/>
  <c r="H580" i="40"/>
  <c r="G580" i="40"/>
  <c r="H578" i="40"/>
  <c r="G578" i="40"/>
  <c r="H577" i="40"/>
  <c r="H576" i="40"/>
  <c r="G576" i="40"/>
  <c r="H575" i="40"/>
  <c r="H573" i="40"/>
  <c r="H571" i="40"/>
  <c r="H566" i="40"/>
  <c r="H562" i="40"/>
  <c r="H561" i="40"/>
  <c r="H559" i="40"/>
  <c r="H558" i="40"/>
  <c r="H557" i="40"/>
  <c r="G557" i="40"/>
  <c r="H556" i="40"/>
  <c r="G556" i="40"/>
  <c r="G554" i="40"/>
  <c r="H554" i="40"/>
  <c r="H552" i="40"/>
  <c r="H551" i="40"/>
  <c r="H547" i="40"/>
  <c r="H539" i="40"/>
  <c r="G539" i="40"/>
  <c r="H538" i="40"/>
  <c r="G538" i="40"/>
  <c r="H537" i="40"/>
  <c r="H535" i="40"/>
  <c r="H532" i="40"/>
  <c r="G532" i="40"/>
  <c r="H530" i="40"/>
  <c r="G530" i="40"/>
  <c r="H529" i="40"/>
  <c r="H526" i="40"/>
  <c r="H524" i="40"/>
  <c r="G524" i="40"/>
  <c r="H519" i="40"/>
  <c r="G519" i="40"/>
  <c r="H516" i="40"/>
  <c r="G516" i="40"/>
  <c r="G513" i="40"/>
  <c r="H513" i="40"/>
  <c r="H509" i="40"/>
  <c r="G509" i="40"/>
  <c r="G508" i="40"/>
  <c r="H502" i="40"/>
  <c r="G502" i="40"/>
  <c r="H501" i="40"/>
  <c r="G501" i="40"/>
  <c r="H497" i="40"/>
  <c r="G497" i="40"/>
  <c r="H495" i="40"/>
  <c r="G495" i="40"/>
  <c r="G487" i="40"/>
  <c r="H487" i="40"/>
  <c r="H486" i="40"/>
  <c r="H484" i="40"/>
  <c r="G482" i="40"/>
  <c r="G481" i="40"/>
  <c r="H481" i="40"/>
  <c r="H480" i="40"/>
  <c r="G480" i="40"/>
  <c r="H479" i="40"/>
  <c r="G479" i="40"/>
  <c r="H472" i="40"/>
  <c r="H469" i="40"/>
  <c r="H468" i="40"/>
  <c r="G468" i="40"/>
  <c r="H466" i="40"/>
  <c r="H463" i="40"/>
  <c r="H459" i="40"/>
  <c r="G459" i="40"/>
  <c r="H457" i="40"/>
  <c r="H456" i="40"/>
  <c r="G456" i="40"/>
  <c r="H455" i="40"/>
  <c r="H454" i="40"/>
  <c r="H449" i="40"/>
  <c r="G449" i="40"/>
  <c r="H446" i="40"/>
  <c r="G446" i="40"/>
  <c r="H444" i="40"/>
  <c r="H440" i="40"/>
  <c r="G435" i="40"/>
  <c r="H435" i="40"/>
  <c r="H434" i="40"/>
  <c r="H428" i="40"/>
  <c r="G428" i="40"/>
  <c r="H425" i="40"/>
  <c r="H423" i="40"/>
  <c r="H420" i="40"/>
  <c r="H417" i="40"/>
  <c r="G417" i="40"/>
  <c r="H415" i="40"/>
  <c r="G415" i="40"/>
  <c r="H413" i="40"/>
  <c r="G413" i="40"/>
  <c r="H411" i="40"/>
  <c r="G411" i="40"/>
  <c r="H403" i="40"/>
  <c r="H401" i="40"/>
  <c r="H395" i="40"/>
  <c r="G395" i="40"/>
  <c r="H392" i="40"/>
  <c r="G392" i="40"/>
  <c r="H389" i="40"/>
  <c r="G389" i="40"/>
  <c r="G388" i="40"/>
  <c r="H386" i="40"/>
  <c r="H382" i="40"/>
  <c r="H381" i="40"/>
  <c r="G381" i="40"/>
  <c r="H380" i="40"/>
  <c r="H377" i="40"/>
  <c r="G377" i="40"/>
  <c r="G375" i="40"/>
  <c r="H375" i="40"/>
  <c r="G374" i="40"/>
  <c r="H374" i="40"/>
  <c r="H373" i="40"/>
  <c r="H371" i="40"/>
  <c r="H368" i="40"/>
  <c r="G366" i="40"/>
  <c r="H366" i="40"/>
  <c r="H355" i="40"/>
  <c r="H353" i="40"/>
  <c r="G353" i="40"/>
  <c r="H352" i="40"/>
  <c r="G352" i="40"/>
  <c r="H351" i="40"/>
  <c r="G351" i="40"/>
  <c r="H350" i="40"/>
  <c r="H349" i="40"/>
  <c r="H348" i="40"/>
  <c r="G347" i="40"/>
  <c r="H347" i="40"/>
  <c r="H345" i="40"/>
  <c r="G345" i="40"/>
  <c r="H344" i="40"/>
  <c r="H338" i="40"/>
  <c r="H337" i="40"/>
  <c r="H336" i="40"/>
  <c r="G336" i="40"/>
  <c r="H334" i="40"/>
  <c r="G334" i="40"/>
  <c r="H333" i="40"/>
  <c r="G333" i="40"/>
  <c r="H330" i="40"/>
  <c r="G330" i="40"/>
  <c r="H327" i="40"/>
  <c r="H326" i="40"/>
  <c r="H324" i="40"/>
  <c r="G324" i="40"/>
  <c r="H322" i="40"/>
  <c r="H321" i="40"/>
  <c r="G321" i="40"/>
  <c r="H316" i="40"/>
  <c r="G316" i="40"/>
  <c r="G313" i="40"/>
  <c r="H313" i="40"/>
  <c r="H312" i="40"/>
  <c r="G312" i="40"/>
  <c r="H311" i="40"/>
  <c r="G307" i="40"/>
  <c r="H307" i="40"/>
  <c r="H306" i="40"/>
  <c r="H292" i="40"/>
  <c r="G292" i="40"/>
  <c r="H291" i="40"/>
  <c r="G291" i="40"/>
  <c r="H289" i="40"/>
  <c r="G288" i="40"/>
  <c r="H288" i="40"/>
  <c r="H281" i="40"/>
  <c r="G281" i="40"/>
  <c r="H271" i="40"/>
  <c r="G271" i="40"/>
  <c r="G270" i="40"/>
  <c r="H270" i="40"/>
  <c r="H268" i="40"/>
  <c r="H264" i="40"/>
  <c r="H263" i="40"/>
  <c r="H260" i="40"/>
  <c r="G258" i="40"/>
  <c r="H258" i="40"/>
  <c r="H256" i="40"/>
  <c r="G256" i="40"/>
  <c r="H253" i="40"/>
  <c r="G253" i="40"/>
  <c r="H250" i="40"/>
  <c r="G250" i="40"/>
  <c r="H249" i="40"/>
  <c r="G249" i="40"/>
  <c r="H248" i="40"/>
  <c r="H243" i="40"/>
  <c r="H240" i="40"/>
  <c r="H237" i="40"/>
  <c r="G237" i="40"/>
  <c r="G233" i="40"/>
  <c r="H233" i="40"/>
  <c r="G231" i="40"/>
  <c r="H231" i="40"/>
  <c r="G229" i="40"/>
  <c r="H229" i="40"/>
  <c r="G227" i="40"/>
  <c r="H227" i="40"/>
  <c r="H223" i="40"/>
  <c r="G223" i="40"/>
  <c r="H219" i="40"/>
  <c r="G208" i="40"/>
  <c r="H208" i="40"/>
  <c r="H205" i="40"/>
  <c r="G205" i="40"/>
  <c r="G204" i="40"/>
  <c r="H204" i="40"/>
  <c r="H200" i="40"/>
  <c r="G200" i="40"/>
  <c r="H198" i="40"/>
  <c r="G198" i="40"/>
  <c r="G197" i="40"/>
  <c r="H197" i="40"/>
  <c r="H196" i="40"/>
  <c r="G194" i="40"/>
  <c r="H194" i="40"/>
  <c r="H192" i="40"/>
  <c r="G190" i="40"/>
  <c r="H190" i="40"/>
  <c r="H188" i="40"/>
  <c r="G186" i="40"/>
  <c r="H186" i="40"/>
  <c r="H183" i="40"/>
  <c r="G183" i="40"/>
  <c r="G182" i="40"/>
  <c r="G164" i="40"/>
  <c r="H164" i="40"/>
  <c r="H162" i="40"/>
  <c r="G162" i="40"/>
  <c r="H151" i="40"/>
  <c r="H150" i="40"/>
  <c r="G150" i="40"/>
  <c r="H148" i="40"/>
  <c r="H142" i="40"/>
  <c r="H141" i="40"/>
  <c r="H139" i="40"/>
  <c r="G139" i="40"/>
  <c r="H138" i="40"/>
  <c r="H137" i="40"/>
  <c r="H131" i="40"/>
  <c r="G130" i="40"/>
  <c r="H130" i="40"/>
  <c r="H127" i="40"/>
  <c r="H126" i="40"/>
  <c r="G125" i="40"/>
  <c r="H125" i="40"/>
  <c r="H122" i="40"/>
  <c r="G121" i="40"/>
  <c r="H121" i="40"/>
  <c r="H119" i="40"/>
  <c r="H118" i="40"/>
  <c r="H115" i="40"/>
  <c r="G113" i="40"/>
  <c r="H113" i="40"/>
  <c r="H108" i="40"/>
  <c r="H105" i="40"/>
  <c r="G103" i="40"/>
  <c r="H103" i="40"/>
  <c r="H102" i="40"/>
  <c r="H101" i="40"/>
  <c r="G98" i="40"/>
  <c r="H98" i="40"/>
  <c r="H96" i="40"/>
  <c r="H94" i="40"/>
  <c r="G94" i="40"/>
  <c r="H87" i="40"/>
  <c r="H85" i="40"/>
  <c r="H84" i="40"/>
  <c r="H83" i="40"/>
  <c r="G83" i="40"/>
  <c r="H80" i="40"/>
  <c r="G80" i="40"/>
  <c r="H74" i="40"/>
  <c r="H72" i="40"/>
  <c r="H71" i="40"/>
  <c r="H62" i="40"/>
  <c r="G62" i="40"/>
  <c r="H61" i="40"/>
  <c r="G61" i="40"/>
  <c r="G60" i="40"/>
  <c r="H60" i="40"/>
  <c r="H57" i="40"/>
  <c r="H53" i="40"/>
  <c r="H45" i="40"/>
  <c r="G45" i="40"/>
  <c r="H42" i="40"/>
  <c r="H41" i="40"/>
  <c r="G41" i="40"/>
  <c r="H40" i="40"/>
  <c r="G40" i="40"/>
  <c r="G39" i="40"/>
  <c r="H39" i="40"/>
  <c r="H34" i="40"/>
  <c r="G34" i="40"/>
  <c r="H33" i="40"/>
  <c r="H32" i="40"/>
  <c r="H30" i="40"/>
  <c r="H29" i="40"/>
  <c r="H26" i="40"/>
  <c r="H25" i="40"/>
  <c r="H21" i="40"/>
  <c r="H20" i="40"/>
  <c r="G20" i="40"/>
  <c r="G18" i="40"/>
  <c r="H13" i="40"/>
  <c r="D4" i="40"/>
  <c r="H4968" i="40" s="1"/>
  <c r="H9" i="40"/>
  <c r="G6" i="40"/>
  <c r="H6" i="40"/>
  <c r="H5" i="40"/>
  <c r="G5" i="40"/>
  <c r="H4" i="40"/>
  <c r="G4" i="40"/>
  <c r="D3" i="40"/>
  <c r="H3" i="40"/>
  <c r="G2" i="40"/>
  <c r="H4978" i="39"/>
  <c r="G4978" i="39"/>
  <c r="H4690" i="39"/>
  <c r="G4690" i="39"/>
  <c r="H4157" i="39"/>
  <c r="G4157" i="39"/>
  <c r="H3850" i="39"/>
  <c r="G3850" i="39"/>
  <c r="G3720" i="39"/>
  <c r="H3494" i="39"/>
  <c r="G3494" i="39"/>
  <c r="H3361" i="39"/>
  <c r="G3361" i="39"/>
  <c r="H3131" i="39"/>
  <c r="G3131" i="39"/>
  <c r="H3103" i="39"/>
  <c r="G3103" i="39"/>
  <c r="H3022" i="39"/>
  <c r="G3022" i="39"/>
  <c r="H2629" i="39"/>
  <c r="G2629" i="39"/>
  <c r="H2153" i="39"/>
  <c r="G2153" i="39"/>
  <c r="H2070" i="39"/>
  <c r="G2070" i="39"/>
  <c r="H2027" i="39"/>
  <c r="G2027" i="39"/>
  <c r="H1873" i="39"/>
  <c r="G1873" i="39"/>
  <c r="H1663" i="39"/>
  <c r="G1663" i="39"/>
  <c r="H1543" i="39"/>
  <c r="G1543" i="39"/>
  <c r="H1437" i="39"/>
  <c r="G1437" i="39"/>
  <c r="H1239" i="39"/>
  <c r="G1239" i="39"/>
  <c r="H1186" i="39"/>
  <c r="G1186" i="39"/>
  <c r="H1166" i="39"/>
  <c r="G1166" i="39"/>
  <c r="H1070" i="39"/>
  <c r="G1070" i="39"/>
  <c r="H4316" i="40" l="1"/>
  <c r="G4331" i="40"/>
  <c r="H4374" i="40"/>
  <c r="G4422" i="40"/>
  <c r="H4434" i="40"/>
  <c r="G4465" i="40"/>
  <c r="H4506" i="40"/>
  <c r="G4608" i="40"/>
  <c r="H4628" i="40"/>
  <c r="G4768" i="40"/>
  <c r="H182" i="40"/>
  <c r="H388" i="40"/>
  <c r="H460" i="40"/>
  <c r="H483" i="40"/>
  <c r="H508" i="40"/>
  <c r="H627" i="40"/>
  <c r="H683" i="40"/>
  <c r="H692" i="40"/>
  <c r="H699" i="40"/>
  <c r="H892" i="40"/>
  <c r="H947" i="40"/>
  <c r="H958" i="40"/>
  <c r="H1002" i="40"/>
  <c r="G1035" i="40"/>
  <c r="G1071" i="40"/>
  <c r="G1182" i="40"/>
  <c r="H1232" i="40"/>
  <c r="H1297" i="40"/>
  <c r="H1342" i="40"/>
  <c r="G1640" i="40"/>
  <c r="H1697" i="40"/>
  <c r="G1732" i="40"/>
  <c r="H1748" i="40"/>
  <c r="H1757" i="40"/>
  <c r="G1785" i="40"/>
  <c r="G1828" i="40"/>
  <c r="H1862" i="40"/>
  <c r="G1903" i="40"/>
  <c r="H1982" i="40"/>
  <c r="G1994" i="40"/>
  <c r="G2039" i="40"/>
  <c r="G2191" i="40"/>
  <c r="H2202" i="40"/>
  <c r="H2481" i="40"/>
  <c r="H2514" i="40"/>
  <c r="H2585" i="40"/>
  <c r="G2648" i="40"/>
  <c r="H2662" i="40"/>
  <c r="G2689" i="40"/>
  <c r="H2780" i="40"/>
  <c r="H2892" i="40"/>
  <c r="G2972" i="40"/>
  <c r="H3019" i="40"/>
  <c r="H3115" i="40"/>
  <c r="G3149" i="40"/>
  <c r="H3178" i="40"/>
  <c r="G3228" i="40"/>
  <c r="H3260" i="40"/>
  <c r="H3443" i="40"/>
  <c r="G3484" i="40"/>
  <c r="G3538" i="40"/>
  <c r="H3669" i="40"/>
  <c r="H3753" i="40"/>
  <c r="G3801" i="40"/>
  <c r="G3969" i="40"/>
  <c r="H4000" i="40"/>
  <c r="G4020" i="40"/>
  <c r="H4097" i="40"/>
  <c r="H4331" i="40"/>
  <c r="G4361" i="40"/>
  <c r="G4374" i="40"/>
  <c r="H4382" i="40"/>
  <c r="H4408" i="40"/>
  <c r="H4422" i="40"/>
  <c r="H4435" i="40"/>
  <c r="H4465" i="40"/>
  <c r="H4520" i="40"/>
  <c r="H4608" i="40"/>
  <c r="G4710" i="40"/>
  <c r="H4732" i="40"/>
  <c r="H4768" i="40"/>
  <c r="G4788" i="40"/>
  <c r="H4832" i="40"/>
  <c r="H4942" i="40"/>
  <c r="H4957" i="40"/>
  <c r="G7" i="40"/>
  <c r="H38" i="40"/>
  <c r="H436" i="40"/>
  <c r="G542" i="40"/>
  <c r="G627" i="40"/>
  <c r="H684" i="40"/>
  <c r="H693" i="40"/>
  <c r="G809" i="40"/>
  <c r="H893" i="40"/>
  <c r="G958" i="40"/>
  <c r="H1035" i="40"/>
  <c r="H1071" i="40"/>
  <c r="G1121" i="40"/>
  <c r="G1138" i="40"/>
  <c r="H1182" i="40"/>
  <c r="G1233" i="40"/>
  <c r="H1250" i="40"/>
  <c r="H1299" i="40"/>
  <c r="G1375" i="40"/>
  <c r="G1383" i="40"/>
  <c r="G1481" i="40"/>
  <c r="G1539" i="40"/>
  <c r="H1710" i="40"/>
  <c r="H1732" i="40"/>
  <c r="G1748" i="40"/>
  <c r="G1793" i="40"/>
  <c r="G1894" i="40"/>
  <c r="H1903" i="40"/>
  <c r="H1994" i="40"/>
  <c r="H2039" i="40"/>
  <c r="G2079" i="40"/>
  <c r="H2191" i="40"/>
  <c r="G2207" i="40"/>
  <c r="H2316" i="40"/>
  <c r="G2343" i="40"/>
  <c r="H2689" i="40"/>
  <c r="G2781" i="40"/>
  <c r="H2838" i="40"/>
  <c r="G2861" i="40"/>
  <c r="H2869" i="40"/>
  <c r="G2902" i="40"/>
  <c r="H2972" i="40"/>
  <c r="G3090" i="40"/>
  <c r="H3149" i="40"/>
  <c r="H3198" i="40"/>
  <c r="H3228" i="40"/>
  <c r="G3299" i="40"/>
  <c r="H3444" i="40"/>
  <c r="G3453" i="40"/>
  <c r="G3508" i="40"/>
  <c r="H3538" i="40"/>
  <c r="G3792" i="40"/>
  <c r="H3801" i="40"/>
  <c r="H3904" i="40"/>
  <c r="H3923" i="40"/>
  <c r="H4003" i="40"/>
  <c r="H4020" i="40"/>
  <c r="H4076" i="40"/>
  <c r="H4087" i="40"/>
  <c r="G4262" i="40"/>
  <c r="H4361" i="40"/>
  <c r="G4387" i="40"/>
  <c r="H4438" i="40"/>
  <c r="G4632" i="40"/>
  <c r="H4710" i="40"/>
  <c r="H4755" i="40"/>
  <c r="H4788" i="40"/>
  <c r="G4821" i="40"/>
  <c r="G4835" i="40"/>
  <c r="H4914" i="40"/>
  <c r="G4925" i="40"/>
  <c r="H4934" i="40"/>
  <c r="G4957" i="40"/>
  <c r="H76" i="40"/>
  <c r="G91" i="40"/>
  <c r="H203" i="40"/>
  <c r="H245" i="40"/>
  <c r="G265" i="40"/>
  <c r="H542" i="40"/>
  <c r="G684" i="40"/>
  <c r="G695" i="40"/>
  <c r="H797" i="40"/>
  <c r="H809" i="40"/>
  <c r="G893" i="40"/>
  <c r="G928" i="40"/>
  <c r="H1121" i="40"/>
  <c r="H1138" i="40"/>
  <c r="H1233" i="40"/>
  <c r="G1299" i="40"/>
  <c r="H1375" i="40"/>
  <c r="H1383" i="40"/>
  <c r="H1481" i="40"/>
  <c r="H1539" i="40"/>
  <c r="H1563" i="40"/>
  <c r="H1588" i="40"/>
  <c r="G1634" i="40"/>
  <c r="G1710" i="40"/>
  <c r="H1793" i="40"/>
  <c r="G1820" i="40"/>
  <c r="H1894" i="40"/>
  <c r="H2079" i="40"/>
  <c r="H2207" i="40"/>
  <c r="H2296" i="40"/>
  <c r="H2343" i="40"/>
  <c r="H2518" i="40"/>
  <c r="G2567" i="40"/>
  <c r="H2705" i="40"/>
  <c r="H2781" i="40"/>
  <c r="H2816" i="40"/>
  <c r="G2838" i="40"/>
  <c r="H2861" i="40"/>
  <c r="H2902" i="40"/>
  <c r="H2934" i="40"/>
  <c r="H2953" i="40"/>
  <c r="G2975" i="40"/>
  <c r="H3090" i="40"/>
  <c r="H3110" i="40"/>
  <c r="H3142" i="40"/>
  <c r="G3198" i="40"/>
  <c r="H3256" i="40"/>
  <c r="H3453" i="40"/>
  <c r="H3508" i="40"/>
  <c r="H3561" i="40"/>
  <c r="H3792" i="40"/>
  <c r="G3905" i="40"/>
  <c r="G4003" i="40"/>
  <c r="H4081" i="40"/>
  <c r="G4087" i="40"/>
  <c r="G4234" i="40"/>
  <c r="H4262" i="40"/>
  <c r="H4387" i="40"/>
  <c r="G4502" i="40"/>
  <c r="H4632" i="40"/>
  <c r="G4755" i="40"/>
  <c r="H4821" i="40"/>
  <c r="H4835" i="40"/>
  <c r="H4925" i="40"/>
  <c r="H4936" i="40"/>
  <c r="G47" i="40"/>
  <c r="H91" i="40"/>
  <c r="H247" i="40"/>
  <c r="H265" i="40"/>
  <c r="H443" i="40"/>
  <c r="G689" i="40"/>
  <c r="H695" i="40"/>
  <c r="G797" i="40"/>
  <c r="H928" i="40"/>
  <c r="H1222" i="40"/>
  <c r="H1289" i="40"/>
  <c r="H1347" i="40"/>
  <c r="G1365" i="40"/>
  <c r="G1407" i="40"/>
  <c r="H1483" i="40"/>
  <c r="H1541" i="40"/>
  <c r="H1634" i="40"/>
  <c r="G1788" i="40"/>
  <c r="H1820" i="40"/>
  <c r="G1945" i="40"/>
  <c r="G2141" i="40"/>
  <c r="H2196" i="40"/>
  <c r="G2376" i="40"/>
  <c r="G2484" i="40"/>
  <c r="H2567" i="40"/>
  <c r="G2579" i="40"/>
  <c r="G2654" i="40"/>
  <c r="G2816" i="40"/>
  <c r="G2848" i="40"/>
  <c r="G2897" i="40"/>
  <c r="H2906" i="40"/>
  <c r="H2975" i="40"/>
  <c r="G3085" i="40"/>
  <c r="G3142" i="40"/>
  <c r="G3186" i="40"/>
  <c r="H3200" i="40"/>
  <c r="G3256" i="40"/>
  <c r="H3489" i="40"/>
  <c r="G3510" i="40"/>
  <c r="H3545" i="40"/>
  <c r="H3563" i="40"/>
  <c r="G3642" i="40"/>
  <c r="H3758" i="40"/>
  <c r="H3826" i="40"/>
  <c r="G3871" i="40"/>
  <c r="H3905" i="40"/>
  <c r="G4081" i="40"/>
  <c r="G4177" i="40"/>
  <c r="G4195" i="40"/>
  <c r="H4234" i="40"/>
  <c r="H4282" i="40"/>
  <c r="G4300" i="40"/>
  <c r="H4344" i="40"/>
  <c r="G4366" i="40"/>
  <c r="H4432" i="40"/>
  <c r="H4502" i="40"/>
  <c r="G4569" i="40"/>
  <c r="G4653" i="40"/>
  <c r="H4759" i="40"/>
  <c r="G4778" i="40"/>
  <c r="H4802" i="40"/>
  <c r="G4810" i="40"/>
  <c r="H4959" i="40"/>
  <c r="H4988" i="40"/>
  <c r="H47" i="40"/>
  <c r="H225" i="40"/>
  <c r="H361" i="40"/>
  <c r="H384" i="40"/>
  <c r="G527" i="40"/>
  <c r="H581" i="40"/>
  <c r="H689" i="40"/>
  <c r="H696" i="40"/>
  <c r="H879" i="40"/>
  <c r="H960" i="40"/>
  <c r="H1254" i="40"/>
  <c r="H1365" i="40"/>
  <c r="H1407" i="40"/>
  <c r="G1493" i="40"/>
  <c r="H1523" i="40"/>
  <c r="G1542" i="40"/>
  <c r="G1625" i="40"/>
  <c r="H1776" i="40"/>
  <c r="H1788" i="40"/>
  <c r="G1888" i="40"/>
  <c r="G1911" i="40"/>
  <c r="H1945" i="40"/>
  <c r="H1989" i="40"/>
  <c r="H2068" i="40"/>
  <c r="H2141" i="40"/>
  <c r="H2256" i="40"/>
  <c r="H2376" i="40"/>
  <c r="G2411" i="40"/>
  <c r="H2484" i="40"/>
  <c r="H2579" i="40"/>
  <c r="G2613" i="40"/>
  <c r="H2654" i="40"/>
  <c r="H2788" i="40"/>
  <c r="G2817" i="40"/>
  <c r="G2841" i="40"/>
  <c r="H2848" i="40"/>
  <c r="H2897" i="40"/>
  <c r="G2906" i="40"/>
  <c r="G2985" i="40"/>
  <c r="H3085" i="40"/>
  <c r="H3186" i="40"/>
  <c r="G3258" i="40"/>
  <c r="G3279" i="40"/>
  <c r="G3341" i="40"/>
  <c r="H3510" i="40"/>
  <c r="H3642" i="40"/>
  <c r="H3871" i="40"/>
  <c r="G3887" i="40"/>
  <c r="G3899" i="40"/>
  <c r="G3906" i="40"/>
  <c r="G3939" i="40"/>
  <c r="G3950" i="40"/>
  <c r="H4031" i="40"/>
  <c r="H4177" i="40"/>
  <c r="H4228" i="40"/>
  <c r="H4300" i="40"/>
  <c r="H4366" i="40"/>
  <c r="G4496" i="40"/>
  <c r="G4511" i="40"/>
  <c r="G4604" i="40"/>
  <c r="H4653" i="40"/>
  <c r="G4759" i="40"/>
  <c r="H4778" i="40"/>
  <c r="G4802" i="40"/>
  <c r="H4810" i="40"/>
  <c r="G4973" i="40"/>
  <c r="H51" i="40"/>
  <c r="G171" i="40"/>
  <c r="G225" i="40"/>
  <c r="H385" i="40"/>
  <c r="G504" i="40"/>
  <c r="H527" i="40"/>
  <c r="H582" i="40"/>
  <c r="H632" i="40"/>
  <c r="G679" i="40"/>
  <c r="G696" i="40"/>
  <c r="G737" i="40"/>
  <c r="H774" i="40"/>
  <c r="H813" i="40"/>
  <c r="G841" i="40"/>
  <c r="G880" i="40"/>
  <c r="H979" i="40"/>
  <c r="H1096" i="40"/>
  <c r="H1160" i="40"/>
  <c r="G1199" i="40"/>
  <c r="H1473" i="40"/>
  <c r="H1493" i="40"/>
  <c r="H1542" i="40"/>
  <c r="H1567" i="40"/>
  <c r="H1607" i="40"/>
  <c r="H1625" i="40"/>
  <c r="H1645" i="40"/>
  <c r="H1684" i="40"/>
  <c r="G1695" i="40"/>
  <c r="H1888" i="40"/>
  <c r="H1900" i="40"/>
  <c r="H1911" i="40"/>
  <c r="H1927" i="40"/>
  <c r="G1989" i="40"/>
  <c r="G2068" i="40"/>
  <c r="H2166" i="40"/>
  <c r="G2402" i="40"/>
  <c r="H2411" i="40"/>
  <c r="H2438" i="40"/>
  <c r="H2613" i="40"/>
  <c r="H2817" i="40"/>
  <c r="H2841" i="40"/>
  <c r="H2853" i="40"/>
  <c r="H2985" i="40"/>
  <c r="H3220" i="40"/>
  <c r="H3258" i="40"/>
  <c r="H3279" i="40"/>
  <c r="H3341" i="40"/>
  <c r="G3368" i="40"/>
  <c r="H3656" i="40"/>
  <c r="H3782" i="40"/>
  <c r="H3887" i="40"/>
  <c r="H3899" i="40"/>
  <c r="H3909" i="40"/>
  <c r="H3939" i="40"/>
  <c r="H3950" i="40"/>
  <c r="H4043" i="40"/>
  <c r="H4168" i="40"/>
  <c r="H4198" i="40"/>
  <c r="G4211" i="40"/>
  <c r="G4228" i="40"/>
  <c r="H4496" i="40"/>
  <c r="H4511" i="40"/>
  <c r="H4604" i="40"/>
  <c r="H4741" i="40"/>
  <c r="H4940" i="40"/>
  <c r="H4973" i="40"/>
  <c r="G71" i="40"/>
  <c r="H133" i="40"/>
  <c r="H171" i="40"/>
  <c r="H471" i="40"/>
  <c r="H482" i="40"/>
  <c r="H504" i="40"/>
  <c r="G577" i="40"/>
  <c r="G626" i="40"/>
  <c r="G632" i="40"/>
  <c r="H670" i="40"/>
  <c r="H679" i="40"/>
  <c r="H737" i="40"/>
  <c r="G813" i="40"/>
  <c r="H841" i="40"/>
  <c r="H855" i="40"/>
  <c r="H880" i="40"/>
  <c r="G1096" i="40"/>
  <c r="G1160" i="40"/>
  <c r="H1199" i="40"/>
  <c r="H1247" i="40"/>
  <c r="H1264" i="40"/>
  <c r="H1295" i="40"/>
  <c r="G1308" i="40"/>
  <c r="H1350" i="40"/>
  <c r="H1429" i="40"/>
  <c r="G1512" i="40"/>
  <c r="G1569" i="40"/>
  <c r="H1695" i="40"/>
  <c r="G1738" i="40"/>
  <c r="H1784" i="40"/>
  <c r="H1827" i="40"/>
  <c r="G1900" i="40"/>
  <c r="H1957" i="40"/>
  <c r="G2095" i="40"/>
  <c r="G2189" i="40"/>
  <c r="G2201" i="40"/>
  <c r="H2369" i="40"/>
  <c r="H2402" i="40"/>
  <c r="G2561" i="40"/>
  <c r="G2843" i="40"/>
  <c r="H2859" i="40"/>
  <c r="H3088" i="40"/>
  <c r="G3220" i="40"/>
  <c r="G3259" i="40"/>
  <c r="H3280" i="40"/>
  <c r="H3368" i="40"/>
  <c r="G3396" i="40"/>
  <c r="H3420" i="40"/>
  <c r="G3534" i="40"/>
  <c r="H3599" i="40"/>
  <c r="G3656" i="40"/>
  <c r="G3769" i="40"/>
  <c r="H3818" i="40"/>
  <c r="H3878" i="40"/>
  <c r="H3964" i="40"/>
  <c r="G4043" i="40"/>
  <c r="G4200" i="40"/>
  <c r="G4434" i="40"/>
  <c r="G4628" i="40"/>
  <c r="G177" i="40"/>
  <c r="G43" i="40"/>
  <c r="G303" i="40"/>
  <c r="G427" i="40"/>
  <c r="G521" i="40"/>
  <c r="H711" i="40"/>
  <c r="G201" i="40"/>
  <c r="H16" i="40"/>
  <c r="G23" i="40"/>
  <c r="G63" i="40"/>
  <c r="G135" i="40"/>
  <c r="F719" i="40"/>
  <c r="G213" i="40"/>
  <c r="G159" i="40"/>
  <c r="F650" i="40"/>
  <c r="H645" i="40"/>
  <c r="G167" i="40"/>
  <c r="G525" i="40"/>
  <c r="G235" i="40"/>
  <c r="G419" i="40"/>
  <c r="G195" i="40"/>
  <c r="G493" i="40"/>
  <c r="F32" i="40"/>
  <c r="G329" i="40"/>
  <c r="G163" i="40"/>
  <c r="G431" i="40"/>
  <c r="G3" i="40"/>
  <c r="G25" i="40"/>
  <c r="G29" i="40"/>
  <c r="G32" i="40"/>
  <c r="G42" i="40"/>
  <c r="G51" i="40"/>
  <c r="G74" i="40"/>
  <c r="G96" i="40"/>
  <c r="G108" i="40"/>
  <c r="G118" i="40"/>
  <c r="G137" i="40"/>
  <c r="G243" i="40"/>
  <c r="G247" i="40"/>
  <c r="G263" i="40"/>
  <c r="G322" i="40"/>
  <c r="G326" i="40"/>
  <c r="G337" i="40"/>
  <c r="G349" i="40"/>
  <c r="G355" i="40"/>
  <c r="G361" i="40"/>
  <c r="G371" i="40"/>
  <c r="G385" i="40"/>
  <c r="G403" i="40"/>
  <c r="G440" i="40"/>
  <c r="G444" i="40"/>
  <c r="G454" i="40"/>
  <c r="G460" i="40"/>
  <c r="G472" i="40"/>
  <c r="G484" i="40"/>
  <c r="G529" i="40"/>
  <c r="G537" i="40"/>
  <c r="G551" i="40"/>
  <c r="G561" i="40"/>
  <c r="G571" i="40"/>
  <c r="G575" i="40"/>
  <c r="G581" i="40"/>
  <c r="G591" i="40"/>
  <c r="G597" i="40"/>
  <c r="G611" i="40"/>
  <c r="G619" i="40"/>
  <c r="G629" i="40"/>
  <c r="G657" i="40"/>
  <c r="G661" i="40"/>
  <c r="G665" i="40"/>
  <c r="G693" i="40"/>
  <c r="G703" i="40"/>
  <c r="G718" i="40"/>
  <c r="G768" i="40"/>
  <c r="G772" i="40"/>
  <c r="G776" i="40"/>
  <c r="G784" i="40"/>
  <c r="G792" i="40"/>
  <c r="G802" i="40"/>
  <c r="G810" i="40"/>
  <c r="G832" i="40"/>
  <c r="G846" i="40"/>
  <c r="G850" i="40"/>
  <c r="G878" i="40"/>
  <c r="G922" i="40"/>
  <c r="G936" i="40"/>
  <c r="G948" i="40"/>
  <c r="G988" i="40"/>
  <c r="G1006" i="40"/>
  <c r="G1018" i="40"/>
  <c r="G1034" i="40"/>
  <c r="G1042" i="40"/>
  <c r="G1060" i="40"/>
  <c r="G1084" i="40"/>
  <c r="G1132" i="40"/>
  <c r="G1200" i="40"/>
  <c r="G1214" i="40"/>
  <c r="G1218" i="40"/>
  <c r="G1222" i="40"/>
  <c r="G1226" i="40"/>
  <c r="G1246" i="40"/>
  <c r="G1258" i="40"/>
  <c r="G1264" i="40"/>
  <c r="G1296" i="40"/>
  <c r="G1314" i="40"/>
  <c r="G1338" i="40"/>
  <c r="G1342" i="40"/>
  <c r="G1350" i="40"/>
  <c r="G1386" i="40"/>
  <c r="G1404" i="40"/>
  <c r="G1428" i="40"/>
  <c r="G1452" i="40"/>
  <c r="G1498" i="40"/>
  <c r="G1502" i="40"/>
  <c r="G1508" i="40"/>
  <c r="G1530" i="40"/>
  <c r="G1584" i="40"/>
  <c r="G1588" i="40"/>
  <c r="G1596" i="40"/>
  <c r="G1664" i="40"/>
  <c r="G1674" i="40"/>
  <c r="H1803" i="40"/>
  <c r="G1803" i="40"/>
  <c r="H1981" i="40"/>
  <c r="G1981" i="40"/>
  <c r="H2099" i="40"/>
  <c r="G2099" i="40"/>
  <c r="H2173" i="40"/>
  <c r="G2173" i="40"/>
  <c r="H2279" i="40"/>
  <c r="G2279" i="40"/>
  <c r="H2521" i="40"/>
  <c r="G2521" i="40"/>
  <c r="H2635" i="40"/>
  <c r="G2635" i="40"/>
  <c r="H2663" i="40"/>
  <c r="G2663" i="40"/>
  <c r="H2951" i="40"/>
  <c r="G2951" i="40"/>
  <c r="H2969" i="40"/>
  <c r="G2969" i="40"/>
  <c r="H3097" i="40"/>
  <c r="G3097" i="40"/>
  <c r="H3302" i="40"/>
  <c r="G3302" i="40"/>
  <c r="H3332" i="40"/>
  <c r="G3332" i="40"/>
  <c r="H3362" i="40"/>
  <c r="G3362" i="40"/>
  <c r="H2751" i="40"/>
  <c r="G2751" i="40"/>
  <c r="G3447" i="40"/>
  <c r="H3447" i="40"/>
  <c r="G21" i="40"/>
  <c r="G87" i="40"/>
  <c r="G101" i="40"/>
  <c r="G133" i="40"/>
  <c r="G382" i="40"/>
  <c r="G423" i="40"/>
  <c r="G457" i="40"/>
  <c r="G469" i="40"/>
  <c r="G526" i="40"/>
  <c r="G558" i="40"/>
  <c r="G566" i="40"/>
  <c r="G584" i="40"/>
  <c r="G588" i="40"/>
  <c r="G644" i="40"/>
  <c r="G649" i="40"/>
  <c r="G670" i="40"/>
  <c r="G700" i="40"/>
  <c r="G839" i="40"/>
  <c r="G855" i="40"/>
  <c r="G903" i="40"/>
  <c r="G971" i="40"/>
  <c r="G975" i="40"/>
  <c r="G1011" i="40"/>
  <c r="G1031" i="40"/>
  <c r="G1073" i="40"/>
  <c r="G1077" i="40"/>
  <c r="G1197" i="40"/>
  <c r="G1347" i="40"/>
  <c r="G1361" i="40"/>
  <c r="H1751" i="40"/>
  <c r="G1751" i="40"/>
  <c r="H1885" i="40"/>
  <c r="G1885" i="40"/>
  <c r="H2315" i="40"/>
  <c r="G2315" i="40"/>
  <c r="H2333" i="40"/>
  <c r="G2333" i="40"/>
  <c r="H2601" i="40"/>
  <c r="G2601" i="40"/>
  <c r="H2703" i="40"/>
  <c r="G2703" i="40"/>
  <c r="H2795" i="40"/>
  <c r="G2795" i="40"/>
  <c r="H3009" i="40"/>
  <c r="G3009" i="40"/>
  <c r="H3087" i="40"/>
  <c r="G3087" i="40"/>
  <c r="H3159" i="40"/>
  <c r="G3159" i="40"/>
  <c r="H3466" i="40"/>
  <c r="G3466" i="40"/>
  <c r="H2787" i="40"/>
  <c r="G2787" i="40"/>
  <c r="H3221" i="40"/>
  <c r="G3221" i="40"/>
  <c r="H4407" i="40"/>
  <c r="G4407" i="40"/>
  <c r="H4723" i="40"/>
  <c r="G4723" i="40"/>
  <c r="G57" i="40"/>
  <c r="G84" i="40"/>
  <c r="G122" i="40"/>
  <c r="G126" i="40"/>
  <c r="G141" i="40"/>
  <c r="G289" i="40"/>
  <c r="G306" i="40"/>
  <c r="G436" i="40"/>
  <c r="G466" i="40"/>
  <c r="G547" i="40"/>
  <c r="G623" i="40"/>
  <c r="G683" i="40"/>
  <c r="G691" i="40"/>
  <c r="G697" i="40"/>
  <c r="G716" i="40"/>
  <c r="G760" i="40"/>
  <c r="G764" i="40"/>
  <c r="G790" i="40"/>
  <c r="G808" i="40"/>
  <c r="G842" i="40"/>
  <c r="G858" i="40"/>
  <c r="G900" i="40"/>
  <c r="G960" i="40"/>
  <c r="G994" i="40"/>
  <c r="G1002" i="40"/>
  <c r="G1048" i="40"/>
  <c r="G1058" i="40"/>
  <c r="G1082" i="40"/>
  <c r="G1106" i="40"/>
  <c r="G1146" i="40"/>
  <c r="G1180" i="40"/>
  <c r="G1212" i="40"/>
  <c r="G1232" i="40"/>
  <c r="G1236" i="40"/>
  <c r="G1250" i="40"/>
  <c r="G1254" i="40"/>
  <c r="G1330" i="40"/>
  <c r="G1684" i="40"/>
  <c r="H1717" i="40"/>
  <c r="G1717" i="40"/>
  <c r="H1739" i="40"/>
  <c r="G1739" i="40"/>
  <c r="H1843" i="40"/>
  <c r="G1843" i="40"/>
  <c r="H2033" i="40"/>
  <c r="G2033" i="40"/>
  <c r="H2089" i="40"/>
  <c r="G2089" i="40"/>
  <c r="H2427" i="40"/>
  <c r="G2427" i="40"/>
  <c r="H2445" i="40"/>
  <c r="G2445" i="40"/>
  <c r="H2577" i="40"/>
  <c r="G2577" i="40"/>
  <c r="H2747" i="40"/>
  <c r="G2747" i="40"/>
  <c r="H2771" i="40"/>
  <c r="G2771" i="40"/>
  <c r="H2983" i="40"/>
  <c r="G2983" i="40"/>
  <c r="G3255" i="40"/>
  <c r="H3255" i="40"/>
  <c r="G13" i="40"/>
  <c r="G26" i="40"/>
  <c r="G30" i="40"/>
  <c r="G33" i="40"/>
  <c r="G105" i="40"/>
  <c r="G115" i="40"/>
  <c r="G119" i="40"/>
  <c r="G138" i="40"/>
  <c r="G188" i="40"/>
  <c r="G192" i="40"/>
  <c r="G240" i="40"/>
  <c r="G248" i="40"/>
  <c r="G260" i="40"/>
  <c r="G264" i="40"/>
  <c r="G268" i="40"/>
  <c r="G311" i="40"/>
  <c r="G327" i="40"/>
  <c r="G338" i="40"/>
  <c r="G344" i="40"/>
  <c r="G350" i="40"/>
  <c r="G368" i="40"/>
  <c r="G380" i="40"/>
  <c r="G386" i="40"/>
  <c r="G455" i="40"/>
  <c r="G552" i="40"/>
  <c r="G562" i="40"/>
  <c r="G582" i="40"/>
  <c r="G666" i="40"/>
  <c r="G708" i="40"/>
  <c r="G719" i="40"/>
  <c r="G757" i="40"/>
  <c r="G777" i="40"/>
  <c r="G799" i="40"/>
  <c r="G837" i="40"/>
  <c r="G879" i="40"/>
  <c r="G913" i="40"/>
  <c r="G919" i="40"/>
  <c r="G937" i="40"/>
  <c r="G955" i="40"/>
  <c r="G979" i="40"/>
  <c r="G985" i="40"/>
  <c r="G1015" i="40"/>
  <c r="G1043" i="40"/>
  <c r="G1137" i="40"/>
  <c r="G1173" i="40"/>
  <c r="G1241" i="40"/>
  <c r="G1247" i="40"/>
  <c r="G1271" i="40"/>
  <c r="G1279" i="40"/>
  <c r="G1289" i="40"/>
  <c r="G1297" i="40"/>
  <c r="G1315" i="40"/>
  <c r="G1339" i="40"/>
  <c r="G1359" i="40"/>
  <c r="G1367" i="40"/>
  <c r="G1399" i="40"/>
  <c r="G1429" i="40"/>
  <c r="G1445" i="40"/>
  <c r="G1473" i="40"/>
  <c r="G1503" i="40"/>
  <c r="G1509" i="40"/>
  <c r="G1527" i="40"/>
  <c r="G1537" i="40"/>
  <c r="G1541" i="40"/>
  <c r="G1563" i="40"/>
  <c r="G1567" i="40"/>
  <c r="G1581" i="40"/>
  <c r="G1589" i="40"/>
  <c r="G1597" i="40"/>
  <c r="G1607" i="40"/>
  <c r="G1613" i="40"/>
  <c r="G1623" i="40"/>
  <c r="G1637" i="40"/>
  <c r="G1661" i="40"/>
  <c r="G1665" i="40"/>
  <c r="H1897" i="40"/>
  <c r="G1897" i="40"/>
  <c r="H2051" i="40"/>
  <c r="G2051" i="40"/>
  <c r="H2163" i="40"/>
  <c r="G2163" i="40"/>
  <c r="H2237" i="40"/>
  <c r="G2237" i="40"/>
  <c r="H2295" i="40"/>
  <c r="G2295" i="40"/>
  <c r="H2363" i="40"/>
  <c r="G2363" i="40"/>
  <c r="H2531" i="40"/>
  <c r="G2531" i="40"/>
  <c r="H2597" i="40"/>
  <c r="G2597" i="40"/>
  <c r="H2719" i="40"/>
  <c r="G2719" i="40"/>
  <c r="H2735" i="40"/>
  <c r="G2735" i="40"/>
  <c r="H2755" i="40"/>
  <c r="G2755" i="40"/>
  <c r="H2809" i="40"/>
  <c r="G2809" i="40"/>
  <c r="H2871" i="40"/>
  <c r="G2871" i="40"/>
  <c r="H2879" i="40"/>
  <c r="G2879" i="40"/>
  <c r="H3077" i="40"/>
  <c r="G3077" i="40"/>
  <c r="H3139" i="40"/>
  <c r="G3139" i="40"/>
  <c r="H3169" i="40"/>
  <c r="G3169" i="40"/>
  <c r="H3205" i="40"/>
  <c r="G3205" i="40"/>
  <c r="G3225" i="40"/>
  <c r="H3225" i="40"/>
  <c r="H2319" i="40"/>
  <c r="G2319" i="40"/>
  <c r="H4067" i="40"/>
  <c r="G4067" i="40"/>
  <c r="G38" i="40"/>
  <c r="G53" i="40"/>
  <c r="G72" i="40"/>
  <c r="G76" i="40"/>
  <c r="G102" i="40"/>
  <c r="G151" i="40"/>
  <c r="G196" i="40"/>
  <c r="G203" i="40"/>
  <c r="G245" i="40"/>
  <c r="G373" i="40"/>
  <c r="G401" i="40"/>
  <c r="G420" i="40"/>
  <c r="G434" i="40"/>
  <c r="G486" i="40"/>
  <c r="G535" i="40"/>
  <c r="G559" i="40"/>
  <c r="G573" i="40"/>
  <c r="G774" i="40"/>
  <c r="G812" i="40"/>
  <c r="G840" i="40"/>
  <c r="G856" i="40"/>
  <c r="G924" i="40"/>
  <c r="G950" i="40"/>
  <c r="G976" i="40"/>
  <c r="G1078" i="40"/>
  <c r="G1170" i="40"/>
  <c r="G1220" i="40"/>
  <c r="G1228" i="40"/>
  <c r="G1266" i="40"/>
  <c r="G1312" i="40"/>
  <c r="G1418" i="40"/>
  <c r="G1422" i="40"/>
  <c r="G1434" i="40"/>
  <c r="G1442" i="40"/>
  <c r="H1875" i="40"/>
  <c r="G1875" i="40"/>
  <c r="H1977" i="40"/>
  <c r="G1977" i="40"/>
  <c r="H1985" i="40"/>
  <c r="G1985" i="40"/>
  <c r="H2329" i="40"/>
  <c r="G2329" i="40"/>
  <c r="H2671" i="40"/>
  <c r="G2671" i="40"/>
  <c r="H2743" i="40"/>
  <c r="G2743" i="40"/>
  <c r="H2889" i="40"/>
  <c r="G2889" i="40"/>
  <c r="H2929" i="40"/>
  <c r="G2929" i="40"/>
  <c r="H3268" i="40"/>
  <c r="G3268" i="40"/>
  <c r="H3422" i="40"/>
  <c r="G3422" i="40"/>
  <c r="H2801" i="40"/>
  <c r="G2801" i="40"/>
  <c r="H2875" i="40"/>
  <c r="G2875" i="40"/>
  <c r="H3859" i="40"/>
  <c r="G3859" i="40"/>
  <c r="G9" i="40"/>
  <c r="G85" i="40"/>
  <c r="G127" i="40"/>
  <c r="G131" i="40"/>
  <c r="G142" i="40"/>
  <c r="G148" i="40"/>
  <c r="G219" i="40"/>
  <c r="G348" i="40"/>
  <c r="G384" i="40"/>
  <c r="G425" i="40"/>
  <c r="G443" i="40"/>
  <c r="G463" i="40"/>
  <c r="G471" i="40"/>
  <c r="G483" i="40"/>
  <c r="G590" i="40"/>
  <c r="G650" i="40"/>
  <c r="G660" i="40"/>
  <c r="G664" i="40"/>
  <c r="G680" i="40"/>
  <c r="G692" i="40"/>
  <c r="G771" i="40"/>
  <c r="G791" i="40"/>
  <c r="G905" i="40"/>
  <c r="G947" i="40"/>
  <c r="G961" i="40"/>
  <c r="G995" i="40"/>
  <c r="G1033" i="40"/>
  <c r="G1059" i="40"/>
  <c r="G1075" i="40"/>
  <c r="G1083" i="40"/>
  <c r="G1097" i="40"/>
  <c r="G1107" i="40"/>
  <c r="G1117" i="40"/>
  <c r="G1147" i="40"/>
  <c r="G1213" i="40"/>
  <c r="G1285" i="40"/>
  <c r="G1295" i="40"/>
  <c r="G1301" i="40"/>
  <c r="G1373" i="40"/>
  <c r="G1403" i="40"/>
  <c r="G1479" i="40"/>
  <c r="G1483" i="40"/>
  <c r="G1501" i="40"/>
  <c r="G1523" i="40"/>
  <c r="G1533" i="40"/>
  <c r="G1547" i="40"/>
  <c r="G1559" i="40"/>
  <c r="G1595" i="40"/>
  <c r="G1645" i="40"/>
  <c r="G1657" i="40"/>
  <c r="H1727" i="40"/>
  <c r="G1727" i="40"/>
  <c r="H1991" i="40"/>
  <c r="G1991" i="40"/>
  <c r="H2211" i="40"/>
  <c r="G2211" i="40"/>
  <c r="H2611" i="40"/>
  <c r="G2611" i="40"/>
  <c r="H3013" i="40"/>
  <c r="G3013" i="40"/>
  <c r="G3245" i="40"/>
  <c r="H3245" i="40"/>
  <c r="H2535" i="40"/>
  <c r="G2535" i="40"/>
  <c r="H2593" i="40"/>
  <c r="G2593" i="40"/>
  <c r="H3478" i="40"/>
  <c r="G3478" i="40"/>
  <c r="G4209" i="40"/>
  <c r="H4209" i="40"/>
  <c r="H1745" i="40"/>
  <c r="G1745" i="40"/>
  <c r="H1847" i="40"/>
  <c r="G1847" i="40"/>
  <c r="H1933" i="40"/>
  <c r="G1933" i="40"/>
  <c r="H2017" i="40"/>
  <c r="G2017" i="40"/>
  <c r="H2037" i="40"/>
  <c r="G2037" i="40"/>
  <c r="H2071" i="40"/>
  <c r="G2071" i="40"/>
  <c r="H2283" i="40"/>
  <c r="G2283" i="40"/>
  <c r="H2337" i="40"/>
  <c r="G2337" i="40"/>
  <c r="H2925" i="40"/>
  <c r="G2925" i="40"/>
  <c r="H3195" i="40"/>
  <c r="G3195" i="40"/>
  <c r="G3239" i="40"/>
  <c r="H3239" i="40"/>
  <c r="H3492" i="40"/>
  <c r="G3492" i="40"/>
  <c r="H3729" i="40"/>
  <c r="G3729" i="40"/>
  <c r="H3789" i="40"/>
  <c r="G3789" i="40"/>
  <c r="H4109" i="40"/>
  <c r="G4109" i="40"/>
  <c r="H4279" i="40"/>
  <c r="G4279" i="40"/>
  <c r="H4335" i="40"/>
  <c r="G4335" i="40"/>
  <c r="H4381" i="40"/>
  <c r="G4381" i="40"/>
  <c r="H4473" i="40"/>
  <c r="G4473" i="40"/>
  <c r="G1784" i="40"/>
  <c r="G1800" i="40"/>
  <c r="G1862" i="40"/>
  <c r="G1926" i="40"/>
  <c r="G1938" i="40"/>
  <c r="G1942" i="40"/>
  <c r="G2420" i="40"/>
  <c r="G2434" i="40"/>
  <c r="G2438" i="40"/>
  <c r="G2442" i="40"/>
  <c r="G2498" i="40"/>
  <c r="G2514" i="40"/>
  <c r="G2518" i="40"/>
  <c r="G2590" i="40"/>
  <c r="G2836" i="40"/>
  <c r="G2846" i="40"/>
  <c r="G2864" i="40"/>
  <c r="G2922" i="40"/>
  <c r="G3082" i="40"/>
  <c r="H4063" i="40"/>
  <c r="G4063" i="40"/>
  <c r="H4371" i="40"/>
  <c r="G4371" i="40"/>
  <c r="H4600" i="40"/>
  <c r="G4600" i="40"/>
  <c r="H4738" i="40"/>
  <c r="G4738" i="40"/>
  <c r="G1761" i="40"/>
  <c r="G1817" i="40"/>
  <c r="G1853" i="40"/>
  <c r="G1871" i="40"/>
  <c r="G1891" i="40"/>
  <c r="G2023" i="40"/>
  <c r="G2413" i="40"/>
  <c r="G2417" i="40"/>
  <c r="G2423" i="40"/>
  <c r="G2451" i="40"/>
  <c r="G2543" i="40"/>
  <c r="G2585" i="40"/>
  <c r="G2641" i="40"/>
  <c r="G2741" i="40"/>
  <c r="G2995" i="40"/>
  <c r="H3875" i="40"/>
  <c r="G3875" i="40"/>
  <c r="H4220" i="40"/>
  <c r="G4220" i="40"/>
  <c r="H4355" i="40"/>
  <c r="G4355" i="40"/>
  <c r="H4445" i="40"/>
  <c r="G4445" i="40"/>
  <c r="H4519" i="40"/>
  <c r="G4519" i="40"/>
  <c r="H4580" i="40"/>
  <c r="G4580" i="40"/>
  <c r="H4780" i="40"/>
  <c r="G4780" i="40"/>
  <c r="H4808" i="40"/>
  <c r="G4808" i="40"/>
  <c r="G1700" i="40"/>
  <c r="G1740" i="40"/>
  <c r="G1796" i="40"/>
  <c r="G1810" i="40"/>
  <c r="G1838" i="40"/>
  <c r="G1844" i="40"/>
  <c r="G1902" i="40"/>
  <c r="G1950" i="40"/>
  <c r="G1978" i="40"/>
  <c r="G1982" i="40"/>
  <c r="G1992" i="40"/>
  <c r="G2034" i="40"/>
  <c r="G2410" i="40"/>
  <c r="G2532" i="40"/>
  <c r="G2536" i="40"/>
  <c r="G2554" i="40"/>
  <c r="G2578" i="40"/>
  <c r="G2594" i="40"/>
  <c r="G2612" i="40"/>
  <c r="G2664" i="40"/>
  <c r="G2760" i="40"/>
  <c r="G2772" i="40"/>
  <c r="G2788" i="40"/>
  <c r="G2810" i="40"/>
  <c r="G2830" i="40"/>
  <c r="G2840" i="40"/>
  <c r="G2872" i="40"/>
  <c r="G2880" i="40"/>
  <c r="G2930" i="40"/>
  <c r="G2934" i="40"/>
  <c r="G2938" i="40"/>
  <c r="G2948" i="40"/>
  <c r="G2970" i="40"/>
  <c r="G2992" i="40"/>
  <c r="G3026" i="40"/>
  <c r="G3032" i="40"/>
  <c r="G3042" i="40"/>
  <c r="G3052" i="40"/>
  <c r="G3088" i="40"/>
  <c r="G3106" i="40"/>
  <c r="G3110" i="40"/>
  <c r="G3140" i="40"/>
  <c r="G3156" i="40"/>
  <c r="G3200" i="40"/>
  <c r="G3222" i="40"/>
  <c r="G3236" i="40"/>
  <c r="G3260" i="40"/>
  <c r="H3269" i="40"/>
  <c r="G3274" i="40"/>
  <c r="H3299" i="40"/>
  <c r="H3313" i="40"/>
  <c r="H3333" i="40"/>
  <c r="G3344" i="40"/>
  <c r="H3363" i="40"/>
  <c r="G3374" i="40"/>
  <c r="H3401" i="40"/>
  <c r="G3420" i="40"/>
  <c r="G3444" i="40"/>
  <c r="G3452" i="40"/>
  <c r="H3457" i="40"/>
  <c r="H3771" i="40"/>
  <c r="G3771" i="40"/>
  <c r="G4175" i="40"/>
  <c r="H4175" i="40"/>
  <c r="H4257" i="40"/>
  <c r="G4257" i="40"/>
  <c r="H4325" i="40"/>
  <c r="G4325" i="40"/>
  <c r="H4556" i="40"/>
  <c r="G4556" i="40"/>
  <c r="H4893" i="40"/>
  <c r="G4893" i="40"/>
  <c r="G1693" i="40"/>
  <c r="G1705" i="40"/>
  <c r="G1725" i="40"/>
  <c r="G1747" i="40"/>
  <c r="G1827" i="40"/>
  <c r="G1895" i="40"/>
  <c r="G1899" i="40"/>
  <c r="G1927" i="40"/>
  <c r="G1943" i="40"/>
  <c r="G1987" i="40"/>
  <c r="G2087" i="40"/>
  <c r="G2365" i="40"/>
  <c r="G2369" i="40"/>
  <c r="G2469" i="40"/>
  <c r="G2473" i="40"/>
  <c r="G2515" i="40"/>
  <c r="G2529" i="40"/>
  <c r="G2695" i="40"/>
  <c r="G2705" i="40"/>
  <c r="G2717" i="40"/>
  <c r="G2785" i="40"/>
  <c r="G2837" i="40"/>
  <c r="G2853" i="40"/>
  <c r="G2859" i="40"/>
  <c r="G2865" i="40"/>
  <c r="G2869" i="40"/>
  <c r="G2877" i="40"/>
  <c r="G2923" i="40"/>
  <c r="G2945" i="40"/>
  <c r="G2953" i="40"/>
  <c r="G2989" i="40"/>
  <c r="G3011" i="40"/>
  <c r="G3079" i="40"/>
  <c r="G3083" i="40"/>
  <c r="G3095" i="40"/>
  <c r="G3197" i="40"/>
  <c r="G3232" i="40"/>
  <c r="H3289" i="40"/>
  <c r="H3482" i="40"/>
  <c r="G3482" i="40"/>
  <c r="H3739" i="40"/>
  <c r="G3739" i="40"/>
  <c r="H3845" i="40"/>
  <c r="G3845" i="40"/>
  <c r="H3863" i="40"/>
  <c r="G3863" i="40"/>
  <c r="H4152" i="40"/>
  <c r="G4152" i="40"/>
  <c r="H4307" i="40"/>
  <c r="G4307" i="40"/>
  <c r="H4385" i="40"/>
  <c r="G4385" i="40"/>
  <c r="H4431" i="40"/>
  <c r="G4431" i="40"/>
  <c r="H4839" i="40"/>
  <c r="G4839" i="40"/>
  <c r="G1754" i="40"/>
  <c r="G1758" i="40"/>
  <c r="G1772" i="40"/>
  <c r="G1776" i="40"/>
  <c r="G1782" i="40"/>
  <c r="G1802" i="40"/>
  <c r="G1976" i="40"/>
  <c r="G1990" i="40"/>
  <c r="G2070" i="40"/>
  <c r="G2464" i="40"/>
  <c r="G2582" i="40"/>
  <c r="G2702" i="40"/>
  <c r="G2728" i="40"/>
  <c r="G2742" i="40"/>
  <c r="G2754" i="40"/>
  <c r="G2776" i="40"/>
  <c r="G2794" i="40"/>
  <c r="G2808" i="40"/>
  <c r="G2916" i="40"/>
  <c r="G2920" i="40"/>
  <c r="G3016" i="40"/>
  <c r="G3064" i="40"/>
  <c r="G3086" i="40"/>
  <c r="G3092" i="40"/>
  <c r="G3194" i="40"/>
  <c r="G3204" i="40"/>
  <c r="H3319" i="40"/>
  <c r="G3334" i="40"/>
  <c r="H3415" i="40"/>
  <c r="H4073" i="40"/>
  <c r="G4073" i="40"/>
  <c r="G4169" i="40"/>
  <c r="H4169" i="40"/>
  <c r="H4253" i="40"/>
  <c r="G4253" i="40"/>
  <c r="H4367" i="40"/>
  <c r="G4367" i="40"/>
  <c r="H4481" i="40"/>
  <c r="G4481" i="40"/>
  <c r="H4596" i="40"/>
  <c r="G4596" i="40"/>
  <c r="H4794" i="40"/>
  <c r="G4794" i="40"/>
  <c r="H4889" i="40"/>
  <c r="G4889" i="40"/>
  <c r="H3267" i="40"/>
  <c r="H3301" i="40"/>
  <c r="H3315" i="40"/>
  <c r="H3345" i="40"/>
  <c r="H3628" i="40"/>
  <c r="G3628" i="40"/>
  <c r="H3835" i="40"/>
  <c r="G3835" i="40"/>
  <c r="H3981" i="40"/>
  <c r="G3981" i="40"/>
  <c r="H4241" i="40"/>
  <c r="G4241" i="40"/>
  <c r="H4566" i="40"/>
  <c r="G4566" i="40"/>
  <c r="H4641" i="40"/>
  <c r="G4641" i="40"/>
  <c r="G3608" i="40"/>
  <c r="G3676" i="40"/>
  <c r="G3726" i="40"/>
  <c r="G3734" i="40"/>
  <c r="G3923" i="40"/>
  <c r="G3929" i="40"/>
  <c r="G4021" i="40"/>
  <c r="G4033" i="40"/>
  <c r="G4097" i="40"/>
  <c r="H4193" i="40"/>
  <c r="H4225" i="40"/>
  <c r="G4244" i="40"/>
  <c r="G4248" i="40"/>
  <c r="G4284" i="40"/>
  <c r="G4316" i="40"/>
  <c r="G4320" i="40"/>
  <c r="G4332" i="40"/>
  <c r="G4438" i="40"/>
  <c r="G4484" i="40"/>
  <c r="G4490" i="40"/>
  <c r="G4506" i="40"/>
  <c r="G4552" i="40"/>
  <c r="G4654" i="40"/>
  <c r="G4666" i="40"/>
  <c r="G4686" i="40"/>
  <c r="G4704" i="40"/>
  <c r="G4785" i="40"/>
  <c r="G3686" i="40"/>
  <c r="G3785" i="40"/>
  <c r="G3955" i="40"/>
  <c r="G4000" i="40"/>
  <c r="G4013" i="40"/>
  <c r="G4029" i="40"/>
  <c r="G4295" i="40"/>
  <c r="G4365" i="40"/>
  <c r="G4375" i="40"/>
  <c r="G4592" i="40"/>
  <c r="G4845" i="40"/>
  <c r="G3600" i="40"/>
  <c r="G3654" i="40"/>
  <c r="G3682" i="40"/>
  <c r="G3724" i="40"/>
  <c r="G3748" i="40"/>
  <c r="G3772" i="40"/>
  <c r="G3782" i="40"/>
  <c r="G3796" i="40"/>
  <c r="G3826" i="40"/>
  <c r="G3893" i="40"/>
  <c r="G3897" i="40"/>
  <c r="G3904" i="40"/>
  <c r="G3947" i="40"/>
  <c r="H4153" i="40"/>
  <c r="H4167" i="40"/>
  <c r="G4242" i="40"/>
  <c r="G4274" i="40"/>
  <c r="G4290" i="40"/>
  <c r="G4326" i="40"/>
  <c r="G4330" i="40"/>
  <c r="G4344" i="40"/>
  <c r="G4382" i="40"/>
  <c r="G4408" i="40"/>
  <c r="G4432" i="40"/>
  <c r="G4482" i="40"/>
  <c r="G4504" i="40"/>
  <c r="G4520" i="40"/>
  <c r="G4526" i="40"/>
  <c r="G4538" i="40"/>
  <c r="G4638" i="40"/>
  <c r="G4652" i="40"/>
  <c r="G4662" i="40"/>
  <c r="G4750" i="40"/>
  <c r="G4795" i="40"/>
  <c r="G4809" i="40"/>
  <c r="G4813" i="40"/>
  <c r="G4817" i="40"/>
  <c r="G4901" i="40"/>
  <c r="G4929" i="40"/>
  <c r="G4933" i="40"/>
  <c r="G4943" i="40"/>
  <c r="G4949" i="40"/>
  <c r="G4955" i="40"/>
  <c r="G4959" i="40"/>
  <c r="G4983" i="40"/>
  <c r="G4993" i="40"/>
  <c r="G3983" i="40"/>
  <c r="G4076" i="40"/>
  <c r="G4082" i="40"/>
  <c r="H4191" i="40"/>
  <c r="G4212" i="40"/>
  <c r="G4218" i="40"/>
  <c r="G4333" i="40"/>
  <c r="G4373" i="40"/>
  <c r="G4405" i="40"/>
  <c r="G4423" i="40"/>
  <c r="G4429" i="40"/>
  <c r="G4435" i="40"/>
  <c r="G4451" i="40"/>
  <c r="G4485" i="40"/>
  <c r="G4598" i="40"/>
  <c r="G4633" i="40"/>
  <c r="G4643" i="40"/>
  <c r="G4721" i="40"/>
  <c r="G4822" i="40"/>
  <c r="G4832" i="40"/>
  <c r="G3616" i="40"/>
  <c r="G3758" i="40"/>
  <c r="G3818" i="40"/>
  <c r="G3858" i="40"/>
  <c r="G3883" i="40"/>
  <c r="G3909" i="40"/>
  <c r="G3921" i="40"/>
  <c r="G4031" i="40"/>
  <c r="G4061" i="40"/>
  <c r="G4071" i="40"/>
  <c r="G4120" i="40"/>
  <c r="G4168" i="40"/>
  <c r="G4278" i="40"/>
  <c r="G4282" i="40"/>
  <c r="G4370" i="40"/>
  <c r="G4492" i="40"/>
  <c r="G4544" i="40"/>
  <c r="G4550" i="40"/>
  <c r="H4559" i="40"/>
  <c r="H4569" i="40"/>
  <c r="G4630" i="40"/>
  <c r="G4684" i="40"/>
  <c r="G4706" i="40"/>
  <c r="G4726" i="40"/>
  <c r="G4732" i="40"/>
  <c r="G4741" i="40"/>
  <c r="G4807" i="40"/>
  <c r="G4989" i="40"/>
  <c r="G4999" i="40"/>
  <c r="G4055" i="40"/>
  <c r="G4101" i="40"/>
  <c r="H4565" i="40"/>
  <c r="G3160" i="39"/>
  <c r="H17" i="40"/>
  <c r="G69" i="40"/>
  <c r="G95" i="40"/>
  <c r="G109" i="40"/>
  <c r="G147" i="40"/>
  <c r="G189" i="40"/>
  <c r="G261" i="40"/>
  <c r="G293" i="40"/>
  <c r="G315" i="40"/>
  <c r="G319" i="40"/>
  <c r="G339" i="40"/>
  <c r="G369" i="40"/>
  <c r="G383" i="40"/>
  <c r="G397" i="40"/>
  <c r="G439" i="40"/>
  <c r="G475" i="40"/>
  <c r="G485" i="40"/>
  <c r="G505" i="40"/>
  <c r="G517" i="40"/>
  <c r="G579" i="40"/>
  <c r="F7" i="40"/>
  <c r="H10" i="40"/>
  <c r="G10" i="40"/>
  <c r="F10" i="40"/>
  <c r="F14" i="40"/>
  <c r="H18" i="40"/>
  <c r="F18" i="40"/>
  <c r="F24" i="40"/>
  <c r="F30" i="40"/>
  <c r="G73" i="40"/>
  <c r="G155" i="40"/>
  <c r="G173" i="40"/>
  <c r="G209" i="40"/>
  <c r="G255" i="40"/>
  <c r="G277" i="40"/>
  <c r="G287" i="40"/>
  <c r="G299" i="40"/>
  <c r="G323" i="40"/>
  <c r="G357" i="40"/>
  <c r="G393" i="40"/>
  <c r="G407" i="40"/>
  <c r="G465" i="40"/>
  <c r="G489" i="40"/>
  <c r="G543" i="40"/>
  <c r="G555" i="40"/>
  <c r="G565" i="40"/>
  <c r="G569" i="40"/>
  <c r="G585" i="40"/>
  <c r="G633" i="40"/>
  <c r="F663" i="40"/>
  <c r="H682" i="40"/>
  <c r="H4995" i="40"/>
  <c r="H4991" i="40"/>
  <c r="H4985" i="40"/>
  <c r="H4979" i="40"/>
  <c r="H4967" i="40"/>
  <c r="H4965" i="40"/>
  <c r="H4961" i="40"/>
  <c r="H4953" i="40"/>
  <c r="H4951" i="40"/>
  <c r="H4947" i="40"/>
  <c r="H4945" i="40"/>
  <c r="H4939" i="40"/>
  <c r="H4935" i="40"/>
  <c r="H4927" i="40"/>
  <c r="H4917" i="40"/>
  <c r="H4915" i="40"/>
  <c r="H4913" i="40"/>
  <c r="H4911" i="40"/>
  <c r="H4909" i="40"/>
  <c r="G4995" i="40"/>
  <c r="G4991" i="40"/>
  <c r="G4985" i="40"/>
  <c r="G4979" i="40"/>
  <c r="G4967" i="40"/>
  <c r="G4965" i="40"/>
  <c r="G4961" i="40"/>
  <c r="G4953" i="40"/>
  <c r="G4951" i="40"/>
  <c r="G4947" i="40"/>
  <c r="G4945" i="40"/>
  <c r="G4939" i="40"/>
  <c r="G4935" i="40"/>
  <c r="F5001" i="40"/>
  <c r="F4999" i="40"/>
  <c r="F4997" i="40"/>
  <c r="F4995" i="40"/>
  <c r="F4993" i="40"/>
  <c r="F4991" i="40"/>
  <c r="F4989" i="40"/>
  <c r="F4987" i="40"/>
  <c r="F4985" i="40"/>
  <c r="F4983" i="40"/>
  <c r="F4981" i="40"/>
  <c r="F4979" i="40"/>
  <c r="F4977" i="40"/>
  <c r="F4975" i="40"/>
  <c r="F4973" i="40"/>
  <c r="F4971" i="40"/>
  <c r="F4969" i="40"/>
  <c r="F4967" i="40"/>
  <c r="F4965" i="40"/>
  <c r="F4963" i="40"/>
  <c r="F4961" i="40"/>
  <c r="F4959" i="40"/>
  <c r="F4957" i="40"/>
  <c r="F4955" i="40"/>
  <c r="F4953" i="40"/>
  <c r="F4951" i="40"/>
  <c r="F4949" i="40"/>
  <c r="F4947" i="40"/>
  <c r="F4945" i="40"/>
  <c r="F4943" i="40"/>
  <c r="F4941" i="40"/>
  <c r="F4939" i="40"/>
  <c r="F4937" i="40"/>
  <c r="F4935" i="40"/>
  <c r="F4933" i="40"/>
  <c r="F4931" i="40"/>
  <c r="F4929" i="40"/>
  <c r="F4927" i="40"/>
  <c r="F4925" i="40"/>
  <c r="F4923" i="40"/>
  <c r="F4921" i="40"/>
  <c r="F4919" i="40"/>
  <c r="F4917" i="40"/>
  <c r="F4915" i="40"/>
  <c r="G4898" i="40"/>
  <c r="G4915" i="40"/>
  <c r="F4911" i="40"/>
  <c r="G4907" i="40"/>
  <c r="F4901" i="40"/>
  <c r="H4897" i="40"/>
  <c r="F4895" i="40"/>
  <c r="G4892" i="40"/>
  <c r="F4887" i="40"/>
  <c r="H4881" i="40"/>
  <c r="F4879" i="40"/>
  <c r="H4873" i="40"/>
  <c r="F4871" i="40"/>
  <c r="G4868" i="40"/>
  <c r="H4865" i="40"/>
  <c r="F4863" i="40"/>
  <c r="G4860" i="40"/>
  <c r="F4855" i="40"/>
  <c r="G4852" i="40"/>
  <c r="H4849" i="40"/>
  <c r="F4907" i="40"/>
  <c r="G4897" i="40"/>
  <c r="G4881" i="40"/>
  <c r="G4873" i="40"/>
  <c r="G4865" i="40"/>
  <c r="G4849" i="40"/>
  <c r="G4841" i="40"/>
  <c r="F4839" i="40"/>
  <c r="F4830" i="40"/>
  <c r="F4828" i="40"/>
  <c r="F4826" i="40"/>
  <c r="F4824" i="40"/>
  <c r="F4822" i="40"/>
  <c r="F4820" i="40"/>
  <c r="F4818" i="40"/>
  <c r="F4816" i="40"/>
  <c r="F4814" i="40"/>
  <c r="F4812" i="40"/>
  <c r="F4810" i="40"/>
  <c r="F4808" i="40"/>
  <c r="F4806" i="40"/>
  <c r="F4804" i="40"/>
  <c r="F4802" i="40"/>
  <c r="F4800" i="40"/>
  <c r="F4798" i="40"/>
  <c r="F4796" i="40"/>
  <c r="F4794" i="40"/>
  <c r="F4792" i="40"/>
  <c r="F4790" i="40"/>
  <c r="F4788" i="40"/>
  <c r="F4786" i="40"/>
  <c r="F4784" i="40"/>
  <c r="F4782" i="40"/>
  <c r="F4780" i="40"/>
  <c r="F4778" i="40"/>
  <c r="F4776" i="40"/>
  <c r="F4774" i="40"/>
  <c r="F4772" i="40"/>
  <c r="F4770" i="40"/>
  <c r="F4768" i="40"/>
  <c r="F4766" i="40"/>
  <c r="F4764" i="40"/>
  <c r="F4762" i="40"/>
  <c r="F4760" i="40"/>
  <c r="F4758" i="40"/>
  <c r="F4756" i="40"/>
  <c r="F4754" i="40"/>
  <c r="F4752" i="40"/>
  <c r="F4750" i="40"/>
  <c r="F4748" i="40"/>
  <c r="F4746" i="40"/>
  <c r="F4744" i="40"/>
  <c r="F4742" i="40"/>
  <c r="F4740" i="40"/>
  <c r="F4738" i="40"/>
  <c r="F4736" i="40"/>
  <c r="F4734" i="40"/>
  <c r="F4732" i="40"/>
  <c r="F4730" i="40"/>
  <c r="F4728" i="40"/>
  <c r="F4726" i="40"/>
  <c r="F4724" i="40"/>
  <c r="F4722" i="40"/>
  <c r="F4720" i="40"/>
  <c r="F4718" i="40"/>
  <c r="F4716" i="40"/>
  <c r="F4714" i="40"/>
  <c r="F4712" i="40"/>
  <c r="F4710" i="40"/>
  <c r="F4708" i="40"/>
  <c r="F4706" i="40"/>
  <c r="F4704" i="40"/>
  <c r="F4702" i="40"/>
  <c r="F4700" i="40"/>
  <c r="F4698" i="40"/>
  <c r="F4696" i="40"/>
  <c r="F4694" i="40"/>
  <c r="F4692" i="40"/>
  <c r="G4927" i="40"/>
  <c r="F4897" i="40"/>
  <c r="F4889" i="40"/>
  <c r="H4883" i="40"/>
  <c r="F4881" i="40"/>
  <c r="H4875" i="40"/>
  <c r="F4873" i="40"/>
  <c r="H4867" i="40"/>
  <c r="F4865" i="40"/>
  <c r="H4859" i="40"/>
  <c r="F4857" i="40"/>
  <c r="H4851" i="40"/>
  <c r="F4849" i="40"/>
  <c r="F4841" i="40"/>
  <c r="G4913" i="40"/>
  <c r="G4909" i="40"/>
  <c r="F4903" i="40"/>
  <c r="H4899" i="40"/>
  <c r="G4883" i="40"/>
  <c r="G4875" i="40"/>
  <c r="G4867" i="40"/>
  <c r="G4859" i="40"/>
  <c r="G4851" i="40"/>
  <c r="H4829" i="40"/>
  <c r="H4827" i="40"/>
  <c r="H4825" i="40"/>
  <c r="H4819" i="40"/>
  <c r="H4811" i="40"/>
  <c r="H4803" i="40"/>
  <c r="H4801" i="40"/>
  <c r="H4793" i="40"/>
  <c r="H4791" i="40"/>
  <c r="H4787" i="40"/>
  <c r="H4783" i="40"/>
  <c r="H4781" i="40"/>
  <c r="H4779" i="40"/>
  <c r="H4777" i="40"/>
  <c r="H4773" i="40"/>
  <c r="H4771" i="40"/>
  <c r="H4769" i="40"/>
  <c r="H4767" i="40"/>
  <c r="H4733" i="40"/>
  <c r="H4731" i="40"/>
  <c r="H4729" i="40"/>
  <c r="H4727" i="40"/>
  <c r="H4725" i="40"/>
  <c r="H4719" i="40"/>
  <c r="H4717" i="40"/>
  <c r="H4715" i="40"/>
  <c r="H4713" i="40"/>
  <c r="H4709" i="40"/>
  <c r="H4707" i="40"/>
  <c r="H4705" i="40"/>
  <c r="H4703" i="40"/>
  <c r="H4701" i="40"/>
  <c r="H4699" i="40"/>
  <c r="H4697" i="40"/>
  <c r="H4693" i="40"/>
  <c r="H4691" i="40"/>
  <c r="H4689" i="40"/>
  <c r="H4685" i="40"/>
  <c r="H4683" i="40"/>
  <c r="H4681" i="40"/>
  <c r="F4913" i="40"/>
  <c r="F4909" i="40"/>
  <c r="H4905" i="40"/>
  <c r="G4899" i="40"/>
  <c r="F4891" i="40"/>
  <c r="H4885" i="40"/>
  <c r="F4883" i="40"/>
  <c r="F4875" i="40"/>
  <c r="G4872" i="40"/>
  <c r="H4869" i="40"/>
  <c r="F4867" i="40"/>
  <c r="H4861" i="40"/>
  <c r="F4859" i="40"/>
  <c r="H4853" i="40"/>
  <c r="F4851" i="40"/>
  <c r="G4848" i="40"/>
  <c r="F4843" i="40"/>
  <c r="G4917" i="40"/>
  <c r="G4905" i="40"/>
  <c r="F4899" i="40"/>
  <c r="G4885" i="40"/>
  <c r="G4869" i="40"/>
  <c r="G4861" i="40"/>
  <c r="G4853" i="40"/>
  <c r="G4833" i="40"/>
  <c r="F4831" i="40"/>
  <c r="F4829" i="40"/>
  <c r="F4827" i="40"/>
  <c r="F4825" i="40"/>
  <c r="F4823" i="40"/>
  <c r="F4821" i="40"/>
  <c r="F4819" i="40"/>
  <c r="F4817" i="40"/>
  <c r="F4815" i="40"/>
  <c r="F4813" i="40"/>
  <c r="F4811" i="40"/>
  <c r="F4809" i="40"/>
  <c r="F4807" i="40"/>
  <c r="F4805" i="40"/>
  <c r="F4803" i="40"/>
  <c r="F4801" i="40"/>
  <c r="F4799" i="40"/>
  <c r="F4797" i="40"/>
  <c r="F4795" i="40"/>
  <c r="F4793" i="40"/>
  <c r="F4791" i="40"/>
  <c r="F4789" i="40"/>
  <c r="F4787" i="40"/>
  <c r="F4785" i="40"/>
  <c r="F4783" i="40"/>
  <c r="F4781" i="40"/>
  <c r="F4779" i="40"/>
  <c r="F4777" i="40"/>
  <c r="F4775" i="40"/>
  <c r="F4773" i="40"/>
  <c r="F4771" i="40"/>
  <c r="F4769" i="40"/>
  <c r="F4767" i="40"/>
  <c r="F4765" i="40"/>
  <c r="F4763" i="40"/>
  <c r="F4761" i="40"/>
  <c r="F4759" i="40"/>
  <c r="F4757" i="40"/>
  <c r="F4755" i="40"/>
  <c r="F4905" i="40"/>
  <c r="H4895" i="40"/>
  <c r="F4893" i="40"/>
  <c r="H4887" i="40"/>
  <c r="F4885" i="40"/>
  <c r="H4879" i="40"/>
  <c r="F4877" i="40"/>
  <c r="F4869" i="40"/>
  <c r="F4861" i="40"/>
  <c r="F4853" i="40"/>
  <c r="H4847" i="40"/>
  <c r="F4845" i="40"/>
  <c r="H4837" i="40"/>
  <c r="F4833" i="40"/>
  <c r="G4911" i="40"/>
  <c r="H4907" i="40"/>
  <c r="G4895" i="40"/>
  <c r="G4887" i="40"/>
  <c r="G4879" i="40"/>
  <c r="G4847" i="40"/>
  <c r="G4837" i="40"/>
  <c r="F4835" i="40"/>
  <c r="H4830" i="40"/>
  <c r="H4828" i="40"/>
  <c r="H4826" i="40"/>
  <c r="H4824" i="40"/>
  <c r="H4820" i="40"/>
  <c r="H4818" i="40"/>
  <c r="H4816" i="40"/>
  <c r="H4814" i="40"/>
  <c r="H4812" i="40"/>
  <c r="H4806" i="40"/>
  <c r="H4800" i="40"/>
  <c r="H4796" i="40"/>
  <c r="H4792" i="40"/>
  <c r="H4790" i="40"/>
  <c r="H4786" i="40"/>
  <c r="H4782" i="40"/>
  <c r="H4776" i="40"/>
  <c r="H4774" i="40"/>
  <c r="H4772" i="40"/>
  <c r="H4770" i="40"/>
  <c r="H4764" i="40"/>
  <c r="H4762" i="40"/>
  <c r="H4760" i="40"/>
  <c r="H4758" i="40"/>
  <c r="G4820" i="40"/>
  <c r="G4801" i="40"/>
  <c r="G4771" i="40"/>
  <c r="G4764" i="40"/>
  <c r="G4760" i="40"/>
  <c r="H4756" i="40"/>
  <c r="G4748" i="40"/>
  <c r="G4745" i="40"/>
  <c r="G4740" i="40"/>
  <c r="G4737" i="40"/>
  <c r="G4729" i="40"/>
  <c r="G4724" i="40"/>
  <c r="G4719" i="40"/>
  <c r="F4709" i="40"/>
  <c r="F4701" i="40"/>
  <c r="H4698" i="40"/>
  <c r="G4693" i="40"/>
  <c r="F4682" i="40"/>
  <c r="H4841" i="40"/>
  <c r="H4833" i="40"/>
  <c r="G4830" i="40"/>
  <c r="G4826" i="40"/>
  <c r="G4816" i="40"/>
  <c r="G4791" i="40"/>
  <c r="G4781" i="40"/>
  <c r="G4767" i="40"/>
  <c r="G4756" i="40"/>
  <c r="F4753" i="40"/>
  <c r="F4745" i="40"/>
  <c r="H4742" i="40"/>
  <c r="F4737" i="40"/>
  <c r="F4729" i="40"/>
  <c r="F4719" i="40"/>
  <c r="H4716" i="40"/>
  <c r="G4703" i="40"/>
  <c r="G4698" i="40"/>
  <c r="F4693" i="40"/>
  <c r="F4837" i="40"/>
  <c r="G4819" i="40"/>
  <c r="G4800" i="40"/>
  <c r="G4774" i="40"/>
  <c r="G4770" i="40"/>
  <c r="G4763" i="40"/>
  <c r="G4742" i="40"/>
  <c r="G4739" i="40"/>
  <c r="G4731" i="40"/>
  <c r="G4716" i="40"/>
  <c r="G4713" i="40"/>
  <c r="F4711" i="40"/>
  <c r="H4708" i="40"/>
  <c r="F4703" i="40"/>
  <c r="H4700" i="40"/>
  <c r="F4688" i="40"/>
  <c r="F4686" i="40"/>
  <c r="G4681" i="40"/>
  <c r="G4673" i="40"/>
  <c r="G4671" i="40"/>
  <c r="G4669" i="40"/>
  <c r="G4667" i="40"/>
  <c r="G4665" i="40"/>
  <c r="G4663" i="40"/>
  <c r="G4661" i="40"/>
  <c r="G4657" i="40"/>
  <c r="G4651" i="40"/>
  <c r="G4649" i="40"/>
  <c r="G4647" i="40"/>
  <c r="G4645" i="40"/>
  <c r="G4639" i="40"/>
  <c r="G4637" i="40"/>
  <c r="G4635" i="40"/>
  <c r="G4631" i="40"/>
  <c r="G4629" i="40"/>
  <c r="G4627" i="40"/>
  <c r="G4623" i="40"/>
  <c r="G4621" i="40"/>
  <c r="G4619" i="40"/>
  <c r="G4844" i="40"/>
  <c r="H4840" i="40"/>
  <c r="G4829" i="40"/>
  <c r="G4825" i="40"/>
  <c r="G4812" i="40"/>
  <c r="G4806" i="40"/>
  <c r="G4803" i="40"/>
  <c r="G4790" i="40"/>
  <c r="G4787" i="40"/>
  <c r="G4777" i="40"/>
  <c r="F4747" i="40"/>
  <c r="F4739" i="40"/>
  <c r="H4736" i="40"/>
  <c r="F4731" i="40"/>
  <c r="H4728" i="40"/>
  <c r="F4721" i="40"/>
  <c r="H4718" i="40"/>
  <c r="F4713" i="40"/>
  <c r="G4708" i="40"/>
  <c r="G4705" i="40"/>
  <c r="G4700" i="40"/>
  <c r="G4697" i="40"/>
  <c r="F4695" i="40"/>
  <c r="F4690" i="40"/>
  <c r="G4683" i="40"/>
  <c r="F4681" i="40"/>
  <c r="F4679" i="40"/>
  <c r="F4677" i="40"/>
  <c r="F4675" i="40"/>
  <c r="F4673" i="40"/>
  <c r="F4671" i="40"/>
  <c r="F4669" i="40"/>
  <c r="F4667" i="40"/>
  <c r="F4665" i="40"/>
  <c r="F4663" i="40"/>
  <c r="F4661" i="40"/>
  <c r="F4659" i="40"/>
  <c r="F4657" i="40"/>
  <c r="F4655" i="40"/>
  <c r="F4653" i="40"/>
  <c r="F4651" i="40"/>
  <c r="F4649" i="40"/>
  <c r="F4647" i="40"/>
  <c r="F4645" i="40"/>
  <c r="F4643" i="40"/>
  <c r="F4641" i="40"/>
  <c r="F4639" i="40"/>
  <c r="F4637" i="40"/>
  <c r="F4635" i="40"/>
  <c r="F4633" i="40"/>
  <c r="F4631" i="40"/>
  <c r="F4629" i="40"/>
  <c r="F4627" i="40"/>
  <c r="F4625" i="40"/>
  <c r="F4623" i="40"/>
  <c r="F4621" i="40"/>
  <c r="F4619" i="40"/>
  <c r="G4818" i="40"/>
  <c r="G4773" i="40"/>
  <c r="G4769" i="40"/>
  <c r="G4762" i="40"/>
  <c r="G4758" i="40"/>
  <c r="G4736" i="40"/>
  <c r="F4847" i="40"/>
  <c r="G4828" i="40"/>
  <c r="G4824" i="40"/>
  <c r="G4811" i="40"/>
  <c r="G4814" i="40"/>
  <c r="G4779" i="40"/>
  <c r="G4772" i="40"/>
  <c r="G4765" i="40"/>
  <c r="G4761" i="40"/>
  <c r="G4757" i="40"/>
  <c r="G4754" i="40"/>
  <c r="G4751" i="40"/>
  <c r="G4746" i="40"/>
  <c r="G4743" i="40"/>
  <c r="G4730" i="40"/>
  <c r="G4727" i="40"/>
  <c r="H4722" i="40"/>
  <c r="G4720" i="40"/>
  <c r="G4717" i="40"/>
  <c r="G4712" i="40"/>
  <c r="F4707" i="40"/>
  <c r="F4699" i="40"/>
  <c r="H4696" i="40"/>
  <c r="G4694" i="40"/>
  <c r="G4691" i="40"/>
  <c r="F4689" i="40"/>
  <c r="F4687" i="40"/>
  <c r="H4682" i="40"/>
  <c r="G4680" i="40"/>
  <c r="G4678" i="40"/>
  <c r="G4676" i="40"/>
  <c r="G4674" i="40"/>
  <c r="G4672" i="40"/>
  <c r="G4668" i="40"/>
  <c r="G4664" i="40"/>
  <c r="G4658" i="40"/>
  <c r="G4648" i="40"/>
  <c r="G4646" i="40"/>
  <c r="G4642" i="40"/>
  <c r="G4792" i="40"/>
  <c r="G4776" i="40"/>
  <c r="F4743" i="40"/>
  <c r="F4727" i="40"/>
  <c r="H4724" i="40"/>
  <c r="F4717" i="40"/>
  <c r="H4694" i="40"/>
  <c r="H4678" i="40"/>
  <c r="F4670" i="40"/>
  <c r="F4664" i="40"/>
  <c r="H4661" i="40"/>
  <c r="F4656" i="40"/>
  <c r="H4651" i="40"/>
  <c r="H4648" i="40"/>
  <c r="H4645" i="40"/>
  <c r="G4640" i="40"/>
  <c r="F4630" i="40"/>
  <c r="H4627" i="40"/>
  <c r="G4622" i="40"/>
  <c r="G4614" i="40"/>
  <c r="G4606" i="40"/>
  <c r="G4590" i="40"/>
  <c r="F4588" i="40"/>
  <c r="H4576" i="40"/>
  <c r="G4574" i="40"/>
  <c r="F4572" i="40"/>
  <c r="H4560" i="40"/>
  <c r="G4558" i="40"/>
  <c r="F4556" i="40"/>
  <c r="F4540" i="40"/>
  <c r="F4697" i="40"/>
  <c r="F4678" i="40"/>
  <c r="H4672" i="40"/>
  <c r="H4658" i="40"/>
  <c r="F4648" i="40"/>
  <c r="H4642" i="40"/>
  <c r="F4640" i="40"/>
  <c r="H4637" i="40"/>
  <c r="H4634" i="40"/>
  <c r="H4624" i="40"/>
  <c r="F4622" i="40"/>
  <c r="H4619" i="40"/>
  <c r="H4616" i="40"/>
  <c r="F4614" i="40"/>
  <c r="H4611" i="40"/>
  <c r="F4606" i="40"/>
  <c r="H4603" i="40"/>
  <c r="F4598" i="40"/>
  <c r="H4595" i="40"/>
  <c r="F4590" i="40"/>
  <c r="F4583" i="40"/>
  <c r="G4576" i="40"/>
  <c r="F4574" i="40"/>
  <c r="F4567" i="40"/>
  <c r="H4562" i="40"/>
  <c r="G4560" i="40"/>
  <c r="F4558" i="40"/>
  <c r="F4551" i="40"/>
  <c r="H4546" i="40"/>
  <c r="F4542" i="40"/>
  <c r="H4537" i="40"/>
  <c r="F4535" i="40"/>
  <c r="H4530" i="40"/>
  <c r="H4528" i="40"/>
  <c r="H4524" i="40"/>
  <c r="H4522" i="40"/>
  <c r="H4518" i="40"/>
  <c r="H4516" i="40"/>
  <c r="H4514" i="40"/>
  <c r="H4510" i="40"/>
  <c r="H4500" i="40"/>
  <c r="H4746" i="40"/>
  <c r="H4712" i="40"/>
  <c r="G4709" i="40"/>
  <c r="F4705" i="40"/>
  <c r="H4680" i="40"/>
  <c r="F4672" i="40"/>
  <c r="H4669" i="40"/>
  <c r="H4663" i="40"/>
  <c r="F4658" i="40"/>
  <c r="F4642" i="40"/>
  <c r="G4634" i="40"/>
  <c r="F4632" i="40"/>
  <c r="H4629" i="40"/>
  <c r="H4626" i="40"/>
  <c r="G4624" i="40"/>
  <c r="G4616" i="40"/>
  <c r="F4576" i="40"/>
  <c r="G4562" i="40"/>
  <c r="F4560" i="40"/>
  <c r="H4548" i="40"/>
  <c r="G4546" i="40"/>
  <c r="F4544" i="40"/>
  <c r="H4532" i="40"/>
  <c r="G4530" i="40"/>
  <c r="G4528" i="40"/>
  <c r="G4524" i="40"/>
  <c r="G4522" i="40"/>
  <c r="G4518" i="40"/>
  <c r="G4516" i="40"/>
  <c r="G4514" i="40"/>
  <c r="G4510" i="40"/>
  <c r="G4500" i="40"/>
  <c r="G4494" i="40"/>
  <c r="G4476" i="40"/>
  <c r="G4474" i="40"/>
  <c r="G4468" i="40"/>
  <c r="G4466" i="40"/>
  <c r="G4462" i="40"/>
  <c r="G4454" i="40"/>
  <c r="G4450" i="40"/>
  <c r="G4436" i="40"/>
  <c r="G4430" i="40"/>
  <c r="G4428" i="40"/>
  <c r="G4426" i="40"/>
  <c r="G4424" i="40"/>
  <c r="G4420" i="40"/>
  <c r="G4418" i="40"/>
  <c r="G4786" i="40"/>
  <c r="G4783" i="40"/>
  <c r="H4730" i="40"/>
  <c r="H4720" i="40"/>
  <c r="G4715" i="40"/>
  <c r="G4701" i="40"/>
  <c r="G4696" i="40"/>
  <c r="G4689" i="40"/>
  <c r="F4684" i="40"/>
  <c r="F4680" i="40"/>
  <c r="F4666" i="40"/>
  <c r="H4647" i="40"/>
  <c r="H4639" i="40"/>
  <c r="H4636" i="40"/>
  <c r="F4634" i="40"/>
  <c r="G4626" i="40"/>
  <c r="F4624" i="40"/>
  <c r="H4621" i="40"/>
  <c r="H4618" i="40"/>
  <c r="F4616" i="40"/>
  <c r="H4610" i="40"/>
  <c r="F4608" i="40"/>
  <c r="H4602" i="40"/>
  <c r="F4600" i="40"/>
  <c r="H4594" i="40"/>
  <c r="F4592" i="40"/>
  <c r="H4582" i="40"/>
  <c r="F4578" i="40"/>
  <c r="F4562" i="40"/>
  <c r="G4548" i="40"/>
  <c r="F4546" i="40"/>
  <c r="H4534" i="40"/>
  <c r="G4532" i="40"/>
  <c r="F4530" i="40"/>
  <c r="F4528" i="40"/>
  <c r="F4526" i="40"/>
  <c r="F4524" i="40"/>
  <c r="F4522" i="40"/>
  <c r="F4520" i="40"/>
  <c r="F4518" i="40"/>
  <c r="F4516" i="40"/>
  <c r="F4514" i="40"/>
  <c r="F4512" i="40"/>
  <c r="F4510" i="40"/>
  <c r="F4508" i="40"/>
  <c r="F4506" i="40"/>
  <c r="F4504" i="40"/>
  <c r="F4502" i="40"/>
  <c r="F4500" i="40"/>
  <c r="F4498" i="40"/>
  <c r="F4496" i="40"/>
  <c r="F4494" i="40"/>
  <c r="F4492" i="40"/>
  <c r="F4490" i="40"/>
  <c r="F4488" i="40"/>
  <c r="F4486" i="40"/>
  <c r="F4484" i="40"/>
  <c r="F4482" i="40"/>
  <c r="F4480" i="40"/>
  <c r="F4478" i="40"/>
  <c r="F4476" i="40"/>
  <c r="F4474" i="40"/>
  <c r="F4472" i="40"/>
  <c r="F4470" i="40"/>
  <c r="F4468" i="40"/>
  <c r="F4466" i="40"/>
  <c r="F4464" i="40"/>
  <c r="F4462" i="40"/>
  <c r="F4460" i="40"/>
  <c r="F4458" i="40"/>
  <c r="F4456" i="40"/>
  <c r="F4454" i="40"/>
  <c r="F4749" i="40"/>
  <c r="F4741" i="40"/>
  <c r="G4733" i="40"/>
  <c r="F4723" i="40"/>
  <c r="F4715" i="40"/>
  <c r="H4674" i="40"/>
  <c r="H4671" i="40"/>
  <c r="H4668" i="40"/>
  <c r="F4660" i="40"/>
  <c r="H4657" i="40"/>
  <c r="F4650" i="40"/>
  <c r="F4644" i="40"/>
  <c r="G4636" i="40"/>
  <c r="H4631" i="40"/>
  <c r="F4626" i="40"/>
  <c r="G4618" i="40"/>
  <c r="G4782" i="40"/>
  <c r="F4733" i="40"/>
  <c r="G4725" i="40"/>
  <c r="G4707" i="40"/>
  <c r="F4683" i="40"/>
  <c r="F4674" i="40"/>
  <c r="F4668" i="40"/>
  <c r="H4665" i="40"/>
  <c r="H4646" i="40"/>
  <c r="F4636" i="40"/>
  <c r="H4623" i="40"/>
  <c r="H4620" i="40"/>
  <c r="F4618" i="40"/>
  <c r="G4827" i="40"/>
  <c r="G4796" i="40"/>
  <c r="G4793" i="40"/>
  <c r="F4751" i="40"/>
  <c r="H4748" i="40"/>
  <c r="H4740" i="40"/>
  <c r="G4728" i="40"/>
  <c r="F4725" i="40"/>
  <c r="G4722" i="40"/>
  <c r="G4718" i="40"/>
  <c r="G4699" i="40"/>
  <c r="F4691" i="40"/>
  <c r="G4685" i="40"/>
  <c r="H4676" i="40"/>
  <c r="F4662" i="40"/>
  <c r="F4652" i="40"/>
  <c r="H4649" i="40"/>
  <c r="F4646" i="40"/>
  <c r="F4628" i="40"/>
  <c r="G4620" i="40"/>
  <c r="G4586" i="40"/>
  <c r="F4584" i="40"/>
  <c r="F4568" i="40"/>
  <c r="H4563" i="40"/>
  <c r="G4554" i="40"/>
  <c r="F4552" i="40"/>
  <c r="H4547" i="40"/>
  <c r="H4540" i="40"/>
  <c r="F4536" i="40"/>
  <c r="H4531" i="40"/>
  <c r="G4529" i="40"/>
  <c r="G4525" i="40"/>
  <c r="H4754" i="40"/>
  <c r="F4735" i="40"/>
  <c r="F4685" i="40"/>
  <c r="G4682" i="40"/>
  <c r="H4664" i="40"/>
  <c r="F4610" i="40"/>
  <c r="F4589" i="40"/>
  <c r="F4582" i="40"/>
  <c r="F4566" i="40"/>
  <c r="F4563" i="40"/>
  <c r="F4548" i="40"/>
  <c r="F4541" i="40"/>
  <c r="H4529" i="40"/>
  <c r="G4523" i="40"/>
  <c r="H4517" i="40"/>
  <c r="F4509" i="40"/>
  <c r="F4497" i="40"/>
  <c r="F4483" i="40"/>
  <c r="F4471" i="40"/>
  <c r="H4463" i="40"/>
  <c r="F4461" i="40"/>
  <c r="H4449" i="40"/>
  <c r="H4447" i="40"/>
  <c r="H4443" i="40"/>
  <c r="H4441" i="40"/>
  <c r="H4439" i="40"/>
  <c r="H4437" i="40"/>
  <c r="F4429" i="40"/>
  <c r="H4424" i="40"/>
  <c r="F4420" i="40"/>
  <c r="H4673" i="40"/>
  <c r="H4606" i="40"/>
  <c r="G4602" i="40"/>
  <c r="H4599" i="40"/>
  <c r="F4596" i="40"/>
  <c r="F4579" i="40"/>
  <c r="H4575" i="40"/>
  <c r="H4558" i="40"/>
  <c r="H4554" i="40"/>
  <c r="H4533" i="40"/>
  <c r="F4529" i="40"/>
  <c r="F4523" i="40"/>
  <c r="G4517" i="40"/>
  <c r="F4499" i="40"/>
  <c r="H4494" i="40"/>
  <c r="H4489" i="40"/>
  <c r="F4485" i="40"/>
  <c r="H4475" i="40"/>
  <c r="F4473" i="40"/>
  <c r="H4468" i="40"/>
  <c r="G4463" i="40"/>
  <c r="H4453" i="40"/>
  <c r="G4449" i="40"/>
  <c r="G4447" i="40"/>
  <c r="G4443" i="40"/>
  <c r="G4441" i="40"/>
  <c r="G4439" i="40"/>
  <c r="G4437" i="40"/>
  <c r="F4435" i="40"/>
  <c r="F4433" i="40"/>
  <c r="F4431" i="40"/>
  <c r="H4426" i="40"/>
  <c r="F4424" i="40"/>
  <c r="F4422" i="40"/>
  <c r="H4417" i="40"/>
  <c r="H4415" i="40"/>
  <c r="H4413" i="40"/>
  <c r="H4409" i="40"/>
  <c r="H4403" i="40"/>
  <c r="H4399" i="40"/>
  <c r="H4397" i="40"/>
  <c r="H4395" i="40"/>
  <c r="H4393" i="40"/>
  <c r="H4391" i="40"/>
  <c r="H4389" i="40"/>
  <c r="H4383" i="40"/>
  <c r="H4377" i="40"/>
  <c r="H4369" i="40"/>
  <c r="H4363" i="40"/>
  <c r="H4359" i="40"/>
  <c r="H4357" i="40"/>
  <c r="H4353" i="40"/>
  <c r="H4351" i="40"/>
  <c r="H4667" i="40"/>
  <c r="H4640" i="40"/>
  <c r="H4617" i="40"/>
  <c r="H4609" i="40"/>
  <c r="F4602" i="40"/>
  <c r="H4581" i="40"/>
  <c r="F4575" i="40"/>
  <c r="H4568" i="40"/>
  <c r="F4554" i="40"/>
  <c r="F4547" i="40"/>
  <c r="H4543" i="40"/>
  <c r="G4540" i="40"/>
  <c r="H4536" i="40"/>
  <c r="F4517" i="40"/>
  <c r="H4513" i="40"/>
  <c r="H4501" i="40"/>
  <c r="H4491" i="40"/>
  <c r="G4489" i="40"/>
  <c r="F4487" i="40"/>
  <c r="G4475" i="40"/>
  <c r="F4463" i="40"/>
  <c r="G4453" i="40"/>
  <c r="F4449" i="40"/>
  <c r="F4447" i="40"/>
  <c r="F4445" i="40"/>
  <c r="F4443" i="40"/>
  <c r="F4441" i="40"/>
  <c r="F4439" i="40"/>
  <c r="F4437" i="40"/>
  <c r="H4428" i="40"/>
  <c r="F4426" i="40"/>
  <c r="H4419" i="40"/>
  <c r="G4417" i="40"/>
  <c r="G4415" i="40"/>
  <c r="G4413" i="40"/>
  <c r="G4409" i="40"/>
  <c r="G4403" i="40"/>
  <c r="G4399" i="40"/>
  <c r="G4397" i="40"/>
  <c r="G4395" i="40"/>
  <c r="G4393" i="40"/>
  <c r="G4391" i="40"/>
  <c r="G4389" i="40"/>
  <c r="G4383" i="40"/>
  <c r="G4377" i="40"/>
  <c r="G4369" i="40"/>
  <c r="G4363" i="40"/>
  <c r="G4359" i="40"/>
  <c r="G4357" i="40"/>
  <c r="G4353" i="40"/>
  <c r="G4351" i="40"/>
  <c r="G4345" i="40"/>
  <c r="G4343" i="40"/>
  <c r="G4341" i="40"/>
  <c r="G4339" i="40"/>
  <c r="G4337" i="40"/>
  <c r="G4329" i="40"/>
  <c r="G4327" i="40"/>
  <c r="G4319" i="40"/>
  <c r="G4311" i="40"/>
  <c r="G4309" i="40"/>
  <c r="G4303" i="40"/>
  <c r="G4299" i="40"/>
  <c r="G4297" i="40"/>
  <c r="G4293" i="40"/>
  <c r="G4291" i="40"/>
  <c r="G4289" i="40"/>
  <c r="G4287" i="40"/>
  <c r="G4283" i="40"/>
  <c r="G4281" i="40"/>
  <c r="G4273" i="40"/>
  <c r="G4269" i="40"/>
  <c r="G4267" i="40"/>
  <c r="G4265" i="40"/>
  <c r="G4263" i="40"/>
  <c r="G4261" i="40"/>
  <c r="G4259" i="40"/>
  <c r="G4255" i="40"/>
  <c r="F4676" i="40"/>
  <c r="H4635" i="40"/>
  <c r="H4622" i="40"/>
  <c r="H4584" i="40"/>
  <c r="G4568" i="40"/>
  <c r="F4543" i="40"/>
  <c r="G4536" i="40"/>
  <c r="F4532" i="40"/>
  <c r="H4525" i="40"/>
  <c r="G4513" i="40"/>
  <c r="F4511" i="40"/>
  <c r="H4503" i="40"/>
  <c r="G4501" i="40"/>
  <c r="H4493" i="40"/>
  <c r="G4491" i="40"/>
  <c r="F4489" i="40"/>
  <c r="H4477" i="40"/>
  <c r="F4475" i="40"/>
  <c r="F4465" i="40"/>
  <c r="H4455" i="40"/>
  <c r="F4453" i="40"/>
  <c r="F4451" i="40"/>
  <c r="H4430" i="40"/>
  <c r="F4428" i="40"/>
  <c r="G4419" i="40"/>
  <c r="F4417" i="40"/>
  <c r="F4415" i="40"/>
  <c r="F4413" i="40"/>
  <c r="F4411" i="40"/>
  <c r="F4409" i="40"/>
  <c r="F4407" i="40"/>
  <c r="F4405" i="40"/>
  <c r="F4403" i="40"/>
  <c r="F4401" i="40"/>
  <c r="F4399" i="40"/>
  <c r="F4397" i="40"/>
  <c r="F4395" i="40"/>
  <c r="F4393" i="40"/>
  <c r="F4391" i="40"/>
  <c r="F4389" i="40"/>
  <c r="F4387" i="40"/>
  <c r="F4385" i="40"/>
  <c r="F4383" i="40"/>
  <c r="F4381" i="40"/>
  <c r="F4379" i="40"/>
  <c r="F4377" i="40"/>
  <c r="F4375" i="40"/>
  <c r="F4373" i="40"/>
  <c r="F4371" i="40"/>
  <c r="F4369" i="40"/>
  <c r="F4367" i="40"/>
  <c r="F4365" i="40"/>
  <c r="F4363" i="40"/>
  <c r="F4361" i="40"/>
  <c r="F4359" i="40"/>
  <c r="F4357" i="40"/>
  <c r="F4355" i="40"/>
  <c r="F4353" i="40"/>
  <c r="F4351" i="40"/>
  <c r="F4349" i="40"/>
  <c r="F4347" i="40"/>
  <c r="F4345" i="40"/>
  <c r="F4343" i="40"/>
  <c r="F4341" i="40"/>
  <c r="F4339" i="40"/>
  <c r="F4337" i="40"/>
  <c r="F4335" i="40"/>
  <c r="F4333" i="40"/>
  <c r="F4331" i="40"/>
  <c r="F4329" i="40"/>
  <c r="F4327" i="40"/>
  <c r="F4325" i="40"/>
  <c r="F4323" i="40"/>
  <c r="F4321" i="40"/>
  <c r="F4319" i="40"/>
  <c r="F4317" i="40"/>
  <c r="F4315" i="40"/>
  <c r="F4313" i="40"/>
  <c r="F4311" i="40"/>
  <c r="F4309" i="40"/>
  <c r="F4307" i="40"/>
  <c r="F4305" i="40"/>
  <c r="F4303" i="40"/>
  <c r="F4301" i="40"/>
  <c r="F4299" i="40"/>
  <c r="F4297" i="40"/>
  <c r="F4295" i="40"/>
  <c r="F4293" i="40"/>
  <c r="F4291" i="40"/>
  <c r="F4289" i="40"/>
  <c r="F4287" i="40"/>
  <c r="F4285" i="40"/>
  <c r="F4283" i="40"/>
  <c r="F4281" i="40"/>
  <c r="F4279" i="40"/>
  <c r="F4277" i="40"/>
  <c r="F4275" i="40"/>
  <c r="F4273" i="40"/>
  <c r="F4271" i="40"/>
  <c r="F4269" i="40"/>
  <c r="F4267" i="40"/>
  <c r="F4265" i="40"/>
  <c r="F4263" i="40"/>
  <c r="F4261" i="40"/>
  <c r="F4259" i="40"/>
  <c r="F4612" i="40"/>
  <c r="G4594" i="40"/>
  <c r="G4584" i="40"/>
  <c r="H4574" i="40"/>
  <c r="F4550" i="40"/>
  <c r="F4525" i="40"/>
  <c r="H4521" i="40"/>
  <c r="F4513" i="40"/>
  <c r="G4503" i="40"/>
  <c r="F4501" i="40"/>
  <c r="G4493" i="40"/>
  <c r="F4491" i="40"/>
  <c r="G4477" i="40"/>
  <c r="H4462" i="40"/>
  <c r="H4457" i="40"/>
  <c r="G4455" i="40"/>
  <c r="H4436" i="40"/>
  <c r="F4430" i="40"/>
  <c r="H4425" i="40"/>
  <c r="F4419" i="40"/>
  <c r="F4594" i="40"/>
  <c r="H4545" i="40"/>
  <c r="F4531" i="40"/>
  <c r="G4521" i="40"/>
  <c r="F4519" i="40"/>
  <c r="H4515" i="40"/>
  <c r="F4503" i="40"/>
  <c r="H4495" i="40"/>
  <c r="F4493" i="40"/>
  <c r="F4477" i="40"/>
  <c r="H4474" i="40"/>
  <c r="H4469" i="40"/>
  <c r="F4467" i="40"/>
  <c r="H4459" i="40"/>
  <c r="G4457" i="40"/>
  <c r="F4455" i="40"/>
  <c r="H4450" i="40"/>
  <c r="F4436" i="40"/>
  <c r="F4434" i="40"/>
  <c r="F4432" i="40"/>
  <c r="H4427" i="40"/>
  <c r="G4425" i="40"/>
  <c r="F4423" i="40"/>
  <c r="F4421" i="40"/>
  <c r="H4416" i="40"/>
  <c r="H4414" i="40"/>
  <c r="H4412" i="40"/>
  <c r="F4620" i="40"/>
  <c r="F4604" i="40"/>
  <c r="H4590" i="40"/>
  <c r="H4586" i="40"/>
  <c r="F4580" i="40"/>
  <c r="H4577" i="40"/>
  <c r="F4573" i="40"/>
  <c r="F4570" i="40"/>
  <c r="F4564" i="40"/>
  <c r="H4549" i="40"/>
  <c r="G4534" i="40"/>
  <c r="F4527" i="40"/>
  <c r="F4521" i="40"/>
  <c r="G4515" i="40"/>
  <c r="H4509" i="40"/>
  <c r="F4505" i="40"/>
  <c r="H4497" i="40"/>
  <c r="G4495" i="40"/>
  <c r="F4479" i="40"/>
  <c r="G4469" i="40"/>
  <c r="H4461" i="40"/>
  <c r="G4459" i="40"/>
  <c r="F4457" i="40"/>
  <c r="F4450" i="40"/>
  <c r="F4448" i="40"/>
  <c r="F4446" i="40"/>
  <c r="F4444" i="40"/>
  <c r="F4442" i="40"/>
  <c r="F4440" i="40"/>
  <c r="F4438" i="40"/>
  <c r="G4427" i="40"/>
  <c r="F4425" i="40"/>
  <c r="H4418" i="40"/>
  <c r="G4416" i="40"/>
  <c r="G4414" i="40"/>
  <c r="G4412" i="40"/>
  <c r="G4406" i="40"/>
  <c r="G4404" i="40"/>
  <c r="G4402" i="40"/>
  <c r="G4400" i="40"/>
  <c r="G4398" i="40"/>
  <c r="G4394" i="40"/>
  <c r="G4392" i="40"/>
  <c r="G4390" i="40"/>
  <c r="G4388" i="40"/>
  <c r="G4386" i="40"/>
  <c r="G4384" i="40"/>
  <c r="G4376" i="40"/>
  <c r="G4372" i="40"/>
  <c r="G4368" i="40"/>
  <c r="G4364" i="40"/>
  <c r="G4362" i="40"/>
  <c r="G4356" i="40"/>
  <c r="G4354" i="40"/>
  <c r="G4352" i="40"/>
  <c r="G4348" i="40"/>
  <c r="G4342" i="40"/>
  <c r="G4340" i="40"/>
  <c r="G4338" i="40"/>
  <c r="G4336" i="40"/>
  <c r="G4334" i="40"/>
  <c r="G4318" i="40"/>
  <c r="G4314" i="40"/>
  <c r="G4310" i="40"/>
  <c r="G4308" i="40"/>
  <c r="G4306" i="40"/>
  <c r="G4304" i="40"/>
  <c r="F4654" i="40"/>
  <c r="F4638" i="40"/>
  <c r="H4614" i="40"/>
  <c r="G4610" i="40"/>
  <c r="H4593" i="40"/>
  <c r="F4586" i="40"/>
  <c r="G4582" i="40"/>
  <c r="F4559" i="40"/>
  <c r="F4538" i="40"/>
  <c r="F4534" i="40"/>
  <c r="H4523" i="40"/>
  <c r="F4515" i="40"/>
  <c r="G4509" i="40"/>
  <c r="F4507" i="40"/>
  <c r="G4497" i="40"/>
  <c r="F4495" i="40"/>
  <c r="F4481" i="40"/>
  <c r="H4476" i="40"/>
  <c r="F4469" i="40"/>
  <c r="H4466" i="40"/>
  <c r="G4461" i="40"/>
  <c r="F4459" i="40"/>
  <c r="H4454" i="40"/>
  <c r="F4452" i="40"/>
  <c r="F4427" i="40"/>
  <c r="H4420" i="40"/>
  <c r="F4418" i="40"/>
  <c r="F4416" i="40"/>
  <c r="F4414" i="40"/>
  <c r="F4412" i="40"/>
  <c r="F4410" i="40"/>
  <c r="F4408" i="40"/>
  <c r="F4406" i="40"/>
  <c r="F4404" i="40"/>
  <c r="F4402" i="40"/>
  <c r="F4400" i="40"/>
  <c r="F4398" i="40"/>
  <c r="F4396" i="40"/>
  <c r="F4394" i="40"/>
  <c r="F4392" i="40"/>
  <c r="F4390" i="40"/>
  <c r="F4388" i="40"/>
  <c r="F4386" i="40"/>
  <c r="F4384" i="40"/>
  <c r="F4382" i="40"/>
  <c r="F4380" i="40"/>
  <c r="F4378" i="40"/>
  <c r="F4376" i="40"/>
  <c r="F4374" i="40"/>
  <c r="F4372" i="40"/>
  <c r="F4370" i="40"/>
  <c r="F4368" i="40"/>
  <c r="F4366" i="40"/>
  <c r="F4364" i="40"/>
  <c r="F4362" i="40"/>
  <c r="F4360" i="40"/>
  <c r="F4358" i="40"/>
  <c r="F4356" i="40"/>
  <c r="F4354" i="40"/>
  <c r="F4352" i="40"/>
  <c r="F4350" i="40"/>
  <c r="F4348" i="40"/>
  <c r="F4346" i="40"/>
  <c r="F4344" i="40"/>
  <c r="F4342" i="40"/>
  <c r="F4340" i="40"/>
  <c r="F4338" i="40"/>
  <c r="F4336" i="40"/>
  <c r="F4334" i="40"/>
  <c r="F4332" i="40"/>
  <c r="F4330" i="40"/>
  <c r="F4328" i="40"/>
  <c r="F4326" i="40"/>
  <c r="F4324" i="40"/>
  <c r="F4322" i="40"/>
  <c r="F4320" i="40"/>
  <c r="F4318" i="40"/>
  <c r="F4316" i="40"/>
  <c r="F4314" i="40"/>
  <c r="F4312" i="40"/>
  <c r="F4310" i="40"/>
  <c r="F4308" i="40"/>
  <c r="F4306" i="40"/>
  <c r="F4304" i="40"/>
  <c r="H4364" i="40"/>
  <c r="H4356" i="40"/>
  <c r="H4352" i="40"/>
  <c r="H4342" i="40"/>
  <c r="H4338" i="40"/>
  <c r="H4314" i="40"/>
  <c r="H4311" i="40"/>
  <c r="H4304" i="40"/>
  <c r="G4296" i="40"/>
  <c r="F4294" i="40"/>
  <c r="H4291" i="40"/>
  <c r="H4288" i="40"/>
  <c r="F4286" i="40"/>
  <c r="G4276" i="40"/>
  <c r="F4274" i="40"/>
  <c r="G4266" i="40"/>
  <c r="F4254" i="40"/>
  <c r="F4252" i="40"/>
  <c r="F4250" i="40"/>
  <c r="F4248" i="40"/>
  <c r="F4246" i="40"/>
  <c r="F4244" i="40"/>
  <c r="F4242" i="40"/>
  <c r="F4240" i="40"/>
  <c r="F4238" i="40"/>
  <c r="F4236" i="40"/>
  <c r="F4234" i="40"/>
  <c r="F4232" i="40"/>
  <c r="F4230" i="40"/>
  <c r="F4228" i="40"/>
  <c r="F4226" i="40"/>
  <c r="F4224" i="40"/>
  <c r="F4222" i="40"/>
  <c r="F4220" i="40"/>
  <c r="F4218" i="40"/>
  <c r="F4216" i="40"/>
  <c r="F4214" i="40"/>
  <c r="F4212" i="40"/>
  <c r="F4210" i="40"/>
  <c r="F4208" i="40"/>
  <c r="F4206" i="40"/>
  <c r="H4404" i="40"/>
  <c r="H4400" i="40"/>
  <c r="H4390" i="40"/>
  <c r="H4386" i="40"/>
  <c r="H4376" i="40"/>
  <c r="H4348" i="40"/>
  <c r="H4345" i="40"/>
  <c r="H4334" i="40"/>
  <c r="H4341" i="40"/>
  <c r="H4337" i="40"/>
  <c r="H4310" i="40"/>
  <c r="H4303" i="40"/>
  <c r="H4293" i="40"/>
  <c r="F4288" i="40"/>
  <c r="G4280" i="40"/>
  <c r="F4278" i="40"/>
  <c r="H4273" i="40"/>
  <c r="G4268" i="40"/>
  <c r="H4394" i="40"/>
  <c r="H4362" i="40"/>
  <c r="H4319" i="40"/>
  <c r="H4306" i="40"/>
  <c r="F4298" i="40"/>
  <c r="F4280" i="40"/>
  <c r="H4270" i="40"/>
  <c r="F4268" i="40"/>
  <c r="H4265" i="40"/>
  <c r="F4260" i="40"/>
  <c r="H4255" i="40"/>
  <c r="G4251" i="40"/>
  <c r="G4249" i="40"/>
  <c r="G4247" i="40"/>
  <c r="G4245" i="40"/>
  <c r="G4239" i="40"/>
  <c r="G4237" i="40"/>
  <c r="H4392" i="40"/>
  <c r="H4384" i="40"/>
  <c r="H4343" i="40"/>
  <c r="H4339" i="40"/>
  <c r="H4308" i="40"/>
  <c r="F4302" i="40"/>
  <c r="H4294" i="40"/>
  <c r="F4292" i="40"/>
  <c r="H4289" i="40"/>
  <c r="H4286" i="40"/>
  <c r="F4272" i="40"/>
  <c r="G4264" i="40"/>
  <c r="H4254" i="40"/>
  <c r="H4252" i="40"/>
  <c r="H4329" i="40"/>
  <c r="H4299" i="40"/>
  <c r="H4296" i="40"/>
  <c r="G4294" i="40"/>
  <c r="G4286" i="40"/>
  <c r="F4284" i="40"/>
  <c r="H4281" i="40"/>
  <c r="H4276" i="40"/>
  <c r="H4269" i="40"/>
  <c r="H4266" i="40"/>
  <c r="F4264" i="40"/>
  <c r="H4261" i="40"/>
  <c r="G4254" i="40"/>
  <c r="G4252" i="40"/>
  <c r="G4250" i="40"/>
  <c r="H4336" i="40"/>
  <c r="H4287" i="40"/>
  <c r="H4280" i="40"/>
  <c r="H4267" i="40"/>
  <c r="F4251" i="40"/>
  <c r="H4245" i="40"/>
  <c r="F4243" i="40"/>
  <c r="G4238" i="40"/>
  <c r="G4230" i="40"/>
  <c r="G4222" i="40"/>
  <c r="G4214" i="40"/>
  <c r="H3979" i="40"/>
  <c r="H3971" i="40"/>
  <c r="H3967" i="40"/>
  <c r="H3965" i="40"/>
  <c r="H3963" i="40"/>
  <c r="H3961" i="40"/>
  <c r="H3959" i="40"/>
  <c r="H3953" i="40"/>
  <c r="H3951" i="40"/>
  <c r="H3945" i="40"/>
  <c r="H3941" i="40"/>
  <c r="H3937" i="40"/>
  <c r="H3935" i="40"/>
  <c r="H3933" i="40"/>
  <c r="H3931" i="40"/>
  <c r="H3927" i="40"/>
  <c r="H3925" i="40"/>
  <c r="H3917" i="40"/>
  <c r="H3915" i="40"/>
  <c r="H3913" i="40"/>
  <c r="H3911" i="40"/>
  <c r="H3907" i="40"/>
  <c r="H3903" i="40"/>
  <c r="H3901" i="40"/>
  <c r="H3891" i="40"/>
  <c r="H3889" i="40"/>
  <c r="H3885" i="40"/>
  <c r="H3881" i="40"/>
  <c r="H3877" i="40"/>
  <c r="H3873" i="40"/>
  <c r="H3869" i="40"/>
  <c r="H3867" i="40"/>
  <c r="H3865" i="40"/>
  <c r="H3857" i="40"/>
  <c r="H3855" i="40"/>
  <c r="H3851" i="40"/>
  <c r="H3847" i="40"/>
  <c r="H3841" i="40"/>
  <c r="H3839" i="40"/>
  <c r="H3831" i="40"/>
  <c r="H3829" i="40"/>
  <c r="H3827" i="40"/>
  <c r="H4283" i="40"/>
  <c r="H4259" i="40"/>
  <c r="F4257" i="40"/>
  <c r="F4245" i="40"/>
  <c r="H4240" i="40"/>
  <c r="F4235" i="40"/>
  <c r="H4232" i="40"/>
  <c r="F4227" i="40"/>
  <c r="F4219" i="40"/>
  <c r="H4216" i="40"/>
  <c r="F4211" i="40"/>
  <c r="H4208" i="40"/>
  <c r="F4203" i="40"/>
  <c r="F4195" i="40"/>
  <c r="F4187" i="40"/>
  <c r="H4184" i="40"/>
  <c r="F4179" i="40"/>
  <c r="F4171" i="40"/>
  <c r="F4163" i="40"/>
  <c r="H4160" i="40"/>
  <c r="F4155" i="40"/>
  <c r="F4147" i="40"/>
  <c r="H4142" i="40"/>
  <c r="G4140" i="40"/>
  <c r="F4131" i="40"/>
  <c r="H4126" i="40"/>
  <c r="G4115" i="40"/>
  <c r="G4113" i="40"/>
  <c r="G4111" i="40"/>
  <c r="G4107" i="40"/>
  <c r="G4103" i="40"/>
  <c r="G4099" i="40"/>
  <c r="G4095" i="40"/>
  <c r="G4091" i="40"/>
  <c r="G4089" i="40"/>
  <c r="G4083" i="40"/>
  <c r="G4079" i="40"/>
  <c r="G4077" i="40"/>
  <c r="G4075" i="40"/>
  <c r="G4069" i="40"/>
  <c r="G4059" i="40"/>
  <c r="G4057" i="40"/>
  <c r="G4053" i="40"/>
  <c r="G4051" i="40"/>
  <c r="G4049" i="40"/>
  <c r="G4045" i="40"/>
  <c r="G4039" i="40"/>
  <c r="G4027" i="40"/>
  <c r="G4025" i="40"/>
  <c r="G4023" i="40"/>
  <c r="G4019" i="40"/>
  <c r="G4017" i="40"/>
  <c r="G4015" i="40"/>
  <c r="G4011" i="40"/>
  <c r="G4009" i="40"/>
  <c r="G4007" i="40"/>
  <c r="G4005" i="40"/>
  <c r="G4001" i="40"/>
  <c r="G3999" i="40"/>
  <c r="G3995" i="40"/>
  <c r="G3993" i="40"/>
  <c r="G3991" i="40"/>
  <c r="G3987" i="40"/>
  <c r="G3985" i="40"/>
  <c r="G3979" i="40"/>
  <c r="H4398" i="40"/>
  <c r="H4354" i="40"/>
  <c r="H4309" i="40"/>
  <c r="G4270" i="40"/>
  <c r="F4266" i="40"/>
  <c r="H4250" i="40"/>
  <c r="H4247" i="40"/>
  <c r="G4240" i="40"/>
  <c r="H4237" i="40"/>
  <c r="G4232" i="40"/>
  <c r="G4216" i="40"/>
  <c r="G4208" i="40"/>
  <c r="G4184" i="40"/>
  <c r="G4160" i="40"/>
  <c r="G4142" i="40"/>
  <c r="F4133" i="40"/>
  <c r="G4126" i="40"/>
  <c r="F4117" i="40"/>
  <c r="F4115" i="40"/>
  <c r="F4113" i="40"/>
  <c r="F4111" i="40"/>
  <c r="F4109" i="40"/>
  <c r="F4107" i="40"/>
  <c r="F4105" i="40"/>
  <c r="F4103" i="40"/>
  <c r="F4101" i="40"/>
  <c r="F4099" i="40"/>
  <c r="F4097" i="40"/>
  <c r="F4095" i="40"/>
  <c r="F4093" i="40"/>
  <c r="F4091" i="40"/>
  <c r="F4089" i="40"/>
  <c r="F4087" i="40"/>
  <c r="F4085" i="40"/>
  <c r="F4083" i="40"/>
  <c r="F4081" i="40"/>
  <c r="F4079" i="40"/>
  <c r="F4077" i="40"/>
  <c r="F4075" i="40"/>
  <c r="F4073" i="40"/>
  <c r="F4071" i="40"/>
  <c r="F4069" i="40"/>
  <c r="F4067" i="40"/>
  <c r="F4065" i="40"/>
  <c r="F4063" i="40"/>
  <c r="F4061" i="40"/>
  <c r="F4059" i="40"/>
  <c r="F4057" i="40"/>
  <c r="F4055" i="40"/>
  <c r="F4053" i="40"/>
  <c r="F4051" i="40"/>
  <c r="F4049" i="40"/>
  <c r="F4047" i="40"/>
  <c r="F4045" i="40"/>
  <c r="F4043" i="40"/>
  <c r="F4041" i="40"/>
  <c r="F4039" i="40"/>
  <c r="F4037" i="40"/>
  <c r="F4035" i="40"/>
  <c r="F4033" i="40"/>
  <c r="F4031" i="40"/>
  <c r="F4029" i="40"/>
  <c r="F4027" i="40"/>
  <c r="F4025" i="40"/>
  <c r="F4023" i="40"/>
  <c r="F4021" i="40"/>
  <c r="F4019" i="40"/>
  <c r="F4017" i="40"/>
  <c r="F4015" i="40"/>
  <c r="F4013" i="40"/>
  <c r="F4011" i="40"/>
  <c r="F4009" i="40"/>
  <c r="F4007" i="40"/>
  <c r="F4005" i="40"/>
  <c r="F4003" i="40"/>
  <c r="F4001" i="40"/>
  <c r="F3999" i="40"/>
  <c r="F3997" i="40"/>
  <c r="F3995" i="40"/>
  <c r="F3993" i="40"/>
  <c r="F3991" i="40"/>
  <c r="F3989" i="40"/>
  <c r="F3987" i="40"/>
  <c r="F3985" i="40"/>
  <c r="F3983" i="40"/>
  <c r="F3981" i="40"/>
  <c r="F3979" i="40"/>
  <c r="F3977" i="40"/>
  <c r="F3975" i="40"/>
  <c r="F3973" i="40"/>
  <c r="F3971" i="40"/>
  <c r="F3969" i="40"/>
  <c r="F3967" i="40"/>
  <c r="F3965" i="40"/>
  <c r="F3963" i="40"/>
  <c r="F3961" i="40"/>
  <c r="F3959" i="40"/>
  <c r="F3957" i="40"/>
  <c r="F3955" i="40"/>
  <c r="F3953" i="40"/>
  <c r="F3951" i="40"/>
  <c r="F3949" i="40"/>
  <c r="F3947" i="40"/>
  <c r="F3945" i="40"/>
  <c r="F3943" i="40"/>
  <c r="F3941" i="40"/>
  <c r="F3939" i="40"/>
  <c r="F3937" i="40"/>
  <c r="F3935" i="40"/>
  <c r="F3933" i="40"/>
  <c r="F3931" i="40"/>
  <c r="F3929" i="40"/>
  <c r="F3927" i="40"/>
  <c r="F3925" i="40"/>
  <c r="F3923" i="40"/>
  <c r="F3921" i="40"/>
  <c r="F3919" i="40"/>
  <c r="F3917" i="40"/>
  <c r="F3915" i="40"/>
  <c r="F3913" i="40"/>
  <c r="F3911" i="40"/>
  <c r="F3909" i="40"/>
  <c r="F3907" i="40"/>
  <c r="F3905" i="40"/>
  <c r="F3903" i="40"/>
  <c r="F3901" i="40"/>
  <c r="F3899" i="40"/>
  <c r="F3897" i="40"/>
  <c r="F3895" i="40"/>
  <c r="F3893" i="40"/>
  <c r="F3891" i="40"/>
  <c r="F3889" i="40"/>
  <c r="F3887" i="40"/>
  <c r="F3885" i="40"/>
  <c r="F3883" i="40"/>
  <c r="F3881" i="40"/>
  <c r="F3879" i="40"/>
  <c r="F3877" i="40"/>
  <c r="F3875" i="40"/>
  <c r="F3873" i="40"/>
  <c r="F3871" i="40"/>
  <c r="F3869" i="40"/>
  <c r="F3867" i="40"/>
  <c r="F3865" i="40"/>
  <c r="F3863" i="40"/>
  <c r="F3861" i="40"/>
  <c r="H4402" i="40"/>
  <c r="H4340" i="40"/>
  <c r="F4290" i="40"/>
  <c r="F4276" i="40"/>
  <c r="F4270" i="40"/>
  <c r="F4262" i="40"/>
  <c r="F4247" i="40"/>
  <c r="F4237" i="40"/>
  <c r="H4226" i="40"/>
  <c r="H4210" i="40"/>
  <c r="H4406" i="40"/>
  <c r="H4372" i="40"/>
  <c r="H4297" i="40"/>
  <c r="H4272" i="40"/>
  <c r="F4253" i="40"/>
  <c r="H4249" i="40"/>
  <c r="H4239" i="40"/>
  <c r="G4226" i="40"/>
  <c r="H4223" i="40"/>
  <c r="H4215" i="40"/>
  <c r="G4210" i="40"/>
  <c r="H4199" i="40"/>
  <c r="H4183" i="40"/>
  <c r="H4159" i="40"/>
  <c r="H4151" i="40"/>
  <c r="G4139" i="40"/>
  <c r="G4123" i="40"/>
  <c r="H4368" i="40"/>
  <c r="H4292" i="40"/>
  <c r="F4282" i="40"/>
  <c r="G4272" i="40"/>
  <c r="H4264" i="40"/>
  <c r="F4258" i="40"/>
  <c r="F4256" i="40"/>
  <c r="F4249" i="40"/>
  <c r="F4239" i="40"/>
  <c r="H4236" i="40"/>
  <c r="F4231" i="40"/>
  <c r="F4223" i="40"/>
  <c r="F4215" i="40"/>
  <c r="F4207" i="40"/>
  <c r="F4199" i="40"/>
  <c r="F4191" i="40"/>
  <c r="F4183" i="40"/>
  <c r="F4175" i="40"/>
  <c r="F4167" i="40"/>
  <c r="F4159" i="40"/>
  <c r="F4151" i="40"/>
  <c r="H4143" i="40"/>
  <c r="F4139" i="40"/>
  <c r="F4123" i="40"/>
  <c r="G4086" i="40"/>
  <c r="G4080" i="40"/>
  <c r="H4327" i="40"/>
  <c r="H4318" i="40"/>
  <c r="H4302" i="40"/>
  <c r="F4300" i="40"/>
  <c r="F4296" i="40"/>
  <c r="G4292" i="40"/>
  <c r="G4288" i="40"/>
  <c r="H4268" i="40"/>
  <c r="G4236" i="40"/>
  <c r="H4217" i="40"/>
  <c r="H4201" i="40"/>
  <c r="H4185" i="40"/>
  <c r="H4161" i="40"/>
  <c r="G4143" i="40"/>
  <c r="H4136" i="40"/>
  <c r="H4388" i="40"/>
  <c r="G4302" i="40"/>
  <c r="H4263" i="40"/>
  <c r="F4255" i="40"/>
  <c r="H4251" i="40"/>
  <c r="F4241" i="40"/>
  <c r="H4238" i="40"/>
  <c r="F4233" i="40"/>
  <c r="H4230" i="40"/>
  <c r="F4225" i="40"/>
  <c r="H4222" i="40"/>
  <c r="F4217" i="40"/>
  <c r="H4214" i="40"/>
  <c r="F4209" i="40"/>
  <c r="F4201" i="40"/>
  <c r="F4193" i="40"/>
  <c r="H4190" i="40"/>
  <c r="F4185" i="40"/>
  <c r="H4182" i="40"/>
  <c r="F4177" i="40"/>
  <c r="F4169" i="40"/>
  <c r="F4161" i="40"/>
  <c r="H4158" i="40"/>
  <c r="F4153" i="40"/>
  <c r="F4143" i="40"/>
  <c r="H4138" i="40"/>
  <c r="G4136" i="40"/>
  <c r="G4129" i="40"/>
  <c r="F4127" i="40"/>
  <c r="H4122" i="40"/>
  <c r="G3967" i="40"/>
  <c r="G3931" i="40"/>
  <c r="G3925" i="40"/>
  <c r="G3877" i="40"/>
  <c r="G3867" i="40"/>
  <c r="G3851" i="40"/>
  <c r="F3847" i="40"/>
  <c r="F3845" i="40"/>
  <c r="F3843" i="40"/>
  <c r="G4062" i="40"/>
  <c r="H4010" i="40"/>
  <c r="H4006" i="40"/>
  <c r="G3984" i="40"/>
  <c r="G3946" i="40"/>
  <c r="G3937" i="40"/>
  <c r="H3916" i="40"/>
  <c r="G3913" i="40"/>
  <c r="G3907" i="40"/>
  <c r="G3901" i="40"/>
  <c r="G3890" i="40"/>
  <c r="G3884" i="40"/>
  <c r="F3882" i="40"/>
  <c r="F3872" i="40"/>
  <c r="G3864" i="40"/>
  <c r="F3862" i="40"/>
  <c r="G3855" i="40"/>
  <c r="F3851" i="40"/>
  <c r="F3849" i="40"/>
  <c r="G3838" i="40"/>
  <c r="G3836" i="40"/>
  <c r="G3834" i="40"/>
  <c r="G3832" i="40"/>
  <c r="F3830" i="40"/>
  <c r="H3825" i="40"/>
  <c r="H3823" i="40"/>
  <c r="H3819" i="40"/>
  <c r="H3817" i="40"/>
  <c r="H3815" i="40"/>
  <c r="H3813" i="40"/>
  <c r="H3809" i="40"/>
  <c r="H3807" i="40"/>
  <c r="H3805" i="40"/>
  <c r="H3803" i="40"/>
  <c r="H3799" i="40"/>
  <c r="H3795" i="40"/>
  <c r="H3793" i="40"/>
  <c r="H3791" i="40"/>
  <c r="H3787" i="40"/>
  <c r="H3783" i="40"/>
  <c r="H3781" i="40"/>
  <c r="H3777" i="40"/>
  <c r="H3775" i="40"/>
  <c r="H3767" i="40"/>
  <c r="H3765" i="40"/>
  <c r="H3763" i="40"/>
  <c r="H3761" i="40"/>
  <c r="H3759" i="40"/>
  <c r="H3755" i="40"/>
  <c r="H3751" i="40"/>
  <c r="H3747" i="40"/>
  <c r="H3745" i="40"/>
  <c r="H3741" i="40"/>
  <c r="H3737" i="40"/>
  <c r="H3735" i="40"/>
  <c r="H3731" i="40"/>
  <c r="H3723" i="40"/>
  <c r="G3963" i="40"/>
  <c r="G3951" i="40"/>
  <c r="G3916" i="40"/>
  <c r="F3884" i="40"/>
  <c r="G3869" i="40"/>
  <c r="F3864" i="40"/>
  <c r="G3857" i="40"/>
  <c r="F3855" i="40"/>
  <c r="F3853" i="40"/>
  <c r="F3838" i="40"/>
  <c r="F3836" i="40"/>
  <c r="F3834" i="40"/>
  <c r="F3832" i="40"/>
  <c r="G3827" i="40"/>
  <c r="G3825" i="40"/>
  <c r="G3823" i="40"/>
  <c r="G3819" i="40"/>
  <c r="G3817" i="40"/>
  <c r="G3815" i="40"/>
  <c r="G3813" i="40"/>
  <c r="G3809" i="40"/>
  <c r="G3807" i="40"/>
  <c r="G3805" i="40"/>
  <c r="G3803" i="40"/>
  <c r="G3799" i="40"/>
  <c r="G3795" i="40"/>
  <c r="G3793" i="40"/>
  <c r="G3791" i="40"/>
  <c r="G3787" i="40"/>
  <c r="G3783" i="40"/>
  <c r="G3781" i="40"/>
  <c r="G3777" i="40"/>
  <c r="G3775" i="40"/>
  <c r="G3767" i="40"/>
  <c r="G3765" i="40"/>
  <c r="G3763" i="40"/>
  <c r="G3761" i="40"/>
  <c r="G3759" i="40"/>
  <c r="G3755" i="40"/>
  <c r="G3751" i="40"/>
  <c r="G3747" i="40"/>
  <c r="G3745" i="40"/>
  <c r="G3741" i="40"/>
  <c r="G3737" i="40"/>
  <c r="G3735" i="40"/>
  <c r="G3731" i="40"/>
  <c r="G3723" i="40"/>
  <c r="G3945" i="40"/>
  <c r="G3933" i="40"/>
  <c r="G3927" i="40"/>
  <c r="G3889" i="40"/>
  <c r="G3881" i="40"/>
  <c r="F3857" i="40"/>
  <c r="G3829" i="40"/>
  <c r="F3827" i="40"/>
  <c r="F3825" i="40"/>
  <c r="F3823" i="40"/>
  <c r="F3821" i="40"/>
  <c r="F3819" i="40"/>
  <c r="F3817" i="40"/>
  <c r="F3815" i="40"/>
  <c r="F3813" i="40"/>
  <c r="F3811" i="40"/>
  <c r="F3809" i="40"/>
  <c r="F3807" i="40"/>
  <c r="F3805" i="40"/>
  <c r="F3803" i="40"/>
  <c r="F3801" i="40"/>
  <c r="F3799" i="40"/>
  <c r="F3797" i="40"/>
  <c r="F3795" i="40"/>
  <c r="F3793" i="40"/>
  <c r="F3791" i="40"/>
  <c r="F3789" i="40"/>
  <c r="F3787" i="40"/>
  <c r="F3785" i="40"/>
  <c r="F3783" i="40"/>
  <c r="F3781" i="40"/>
  <c r="F3779" i="40"/>
  <c r="F3777" i="40"/>
  <c r="F3775" i="40"/>
  <c r="F3773" i="40"/>
  <c r="F3771" i="40"/>
  <c r="F3769" i="40"/>
  <c r="F3767" i="40"/>
  <c r="F3765" i="40"/>
  <c r="F3763" i="40"/>
  <c r="F3761" i="40"/>
  <c r="F3759" i="40"/>
  <c r="F3757" i="40"/>
  <c r="F3755" i="40"/>
  <c r="F3753" i="40"/>
  <c r="F3751" i="40"/>
  <c r="F3749" i="40"/>
  <c r="F3747" i="40"/>
  <c r="F3745" i="40"/>
  <c r="F3743" i="40"/>
  <c r="F3741" i="40"/>
  <c r="F3739" i="40"/>
  <c r="F3737" i="40"/>
  <c r="F3735" i="40"/>
  <c r="F3733" i="40"/>
  <c r="F3731" i="40"/>
  <c r="F3729" i="40"/>
  <c r="F3727" i="40"/>
  <c r="F3725" i="40"/>
  <c r="F3723" i="40"/>
  <c r="G4078" i="40"/>
  <c r="H4034" i="40"/>
  <c r="G3994" i="40"/>
  <c r="H3986" i="40"/>
  <c r="H3974" i="40"/>
  <c r="G3959" i="40"/>
  <c r="H3956" i="40"/>
  <c r="G3942" i="40"/>
  <c r="G3936" i="40"/>
  <c r="H3918" i="40"/>
  <c r="G3915" i="40"/>
  <c r="G3912" i="40"/>
  <c r="G3903" i="40"/>
  <c r="G3892" i="40"/>
  <c r="G3886" i="40"/>
  <c r="F3876" i="40"/>
  <c r="F3866" i="40"/>
  <c r="F3859" i="40"/>
  <c r="G3850" i="40"/>
  <c r="G3848" i="40"/>
  <c r="F3846" i="40"/>
  <c r="F3844" i="40"/>
  <c r="F3842" i="40"/>
  <c r="G3831" i="40"/>
  <c r="F3829" i="40"/>
  <c r="G4068" i="40"/>
  <c r="G4060" i="40"/>
  <c r="G4050" i="40"/>
  <c r="G4034" i="40"/>
  <c r="G3986" i="40"/>
  <c r="G3974" i="40"/>
  <c r="G3971" i="40"/>
  <c r="G3965" i="40"/>
  <c r="G3956" i="40"/>
  <c r="G3953" i="40"/>
  <c r="G3918" i="40"/>
  <c r="H3880" i="40"/>
  <c r="G3873" i="40"/>
  <c r="F3850" i="40"/>
  <c r="F3848" i="40"/>
  <c r="G3839" i="40"/>
  <c r="F3831" i="40"/>
  <c r="H3822" i="40"/>
  <c r="H3820" i="40"/>
  <c r="H3816" i="40"/>
  <c r="H3814" i="40"/>
  <c r="H3812" i="40"/>
  <c r="H3810" i="40"/>
  <c r="H3808" i="40"/>
  <c r="H4030" i="40"/>
  <c r="H3982" i="40"/>
  <c r="H3976" i="40"/>
  <c r="H3958" i="40"/>
  <c r="G3941" i="40"/>
  <c r="H3938" i="40"/>
  <c r="G3935" i="40"/>
  <c r="H3920" i="40"/>
  <c r="H3914" i="40"/>
  <c r="G3911" i="40"/>
  <c r="H3908" i="40"/>
  <c r="G3891" i="40"/>
  <c r="G3885" i="40"/>
  <c r="G3880" i="40"/>
  <c r="H3870" i="40"/>
  <c r="G3865" i="40"/>
  <c r="H3860" i="40"/>
  <c r="G3841" i="40"/>
  <c r="F3839" i="40"/>
  <c r="F3837" i="40"/>
  <c r="F3835" i="40"/>
  <c r="F3833" i="40"/>
  <c r="H3828" i="40"/>
  <c r="G3822" i="40"/>
  <c r="G3820" i="40"/>
  <c r="G3816" i="40"/>
  <c r="G3814" i="40"/>
  <c r="G3812" i="40"/>
  <c r="G3810" i="40"/>
  <c r="G3808" i="40"/>
  <c r="G3804" i="40"/>
  <c r="G3802" i="40"/>
  <c r="G3800" i="40"/>
  <c r="G3794" i="40"/>
  <c r="G3790" i="40"/>
  <c r="G3788" i="40"/>
  <c r="G3786" i="40"/>
  <c r="G3780" i="40"/>
  <c r="G3778" i="40"/>
  <c r="G3776" i="40"/>
  <c r="G3774" i="40"/>
  <c r="G3770" i="40"/>
  <c r="G3766" i="40"/>
  <c r="G3764" i="40"/>
  <c r="G3762" i="40"/>
  <c r="G3760" i="40"/>
  <c r="G3756" i="40"/>
  <c r="G3754" i="40"/>
  <c r="G3752" i="40"/>
  <c r="G3750" i="40"/>
  <c r="G3744" i="40"/>
  <c r="G3738" i="40"/>
  <c r="G3736" i="40"/>
  <c r="G3732" i="40"/>
  <c r="G3730" i="40"/>
  <c r="G3728" i="40"/>
  <c r="G3716" i="40"/>
  <c r="G3714" i="40"/>
  <c r="G3712" i="40"/>
  <c r="G3710" i="40"/>
  <c r="G3708" i="40"/>
  <c r="G3704" i="40"/>
  <c r="G3702" i="40"/>
  <c r="G3696" i="40"/>
  <c r="G3694" i="40"/>
  <c r="G3690" i="40"/>
  <c r="G3684" i="40"/>
  <c r="G3678" i="40"/>
  <c r="G3674" i="40"/>
  <c r="G3672" i="40"/>
  <c r="G4044" i="40"/>
  <c r="G4040" i="40"/>
  <c r="H4036" i="40"/>
  <c r="G4030" i="40"/>
  <c r="H4026" i="40"/>
  <c r="H4022" i="40"/>
  <c r="H3996" i="40"/>
  <c r="H3992" i="40"/>
  <c r="G3982" i="40"/>
  <c r="G3976" i="40"/>
  <c r="H3970" i="40"/>
  <c r="G3961" i="40"/>
  <c r="G3958" i="40"/>
  <c r="G3938" i="40"/>
  <c r="G3920" i="40"/>
  <c r="G3917" i="40"/>
  <c r="G3914" i="40"/>
  <c r="G3908" i="40"/>
  <c r="H3896" i="40"/>
  <c r="F3880" i="40"/>
  <c r="H3872" i="40"/>
  <c r="G3870" i="40"/>
  <c r="H3862" i="40"/>
  <c r="G3860" i="40"/>
  <c r="F3856" i="40"/>
  <c r="G3847" i="40"/>
  <c r="F3841" i="40"/>
  <c r="F3800" i="40"/>
  <c r="F3794" i="40"/>
  <c r="H3790" i="40"/>
  <c r="H3778" i="40"/>
  <c r="H3774" i="40"/>
  <c r="F3772" i="40"/>
  <c r="H3766" i="40"/>
  <c r="H3762" i="40"/>
  <c r="F3756" i="40"/>
  <c r="F3738" i="40"/>
  <c r="H3728" i="40"/>
  <c r="F3726" i="40"/>
  <c r="F3684" i="40"/>
  <c r="H3678" i="40"/>
  <c r="H3672" i="40"/>
  <c r="G3664" i="40"/>
  <c r="G3632" i="40"/>
  <c r="G3624" i="40"/>
  <c r="H3614" i="40"/>
  <c r="F3610" i="40"/>
  <c r="H3598" i="40"/>
  <c r="G3596" i="40"/>
  <c r="F3594" i="40"/>
  <c r="H3802" i="40"/>
  <c r="F3790" i="40"/>
  <c r="F3778" i="40"/>
  <c r="F3774" i="40"/>
  <c r="F3766" i="40"/>
  <c r="F3762" i="40"/>
  <c r="H3752" i="40"/>
  <c r="F3734" i="40"/>
  <c r="F3728" i="40"/>
  <c r="F3720" i="40"/>
  <c r="H3716" i="40"/>
  <c r="H3712" i="40"/>
  <c r="H3708" i="40"/>
  <c r="H3695" i="40"/>
  <c r="F3678" i="40"/>
  <c r="H3675" i="40"/>
  <c r="F3672" i="40"/>
  <c r="H3666" i="40"/>
  <c r="F3664" i="40"/>
  <c r="H3661" i="40"/>
  <c r="H3658" i="40"/>
  <c r="F3656" i="40"/>
  <c r="H3653" i="40"/>
  <c r="F3648" i="40"/>
  <c r="F3640" i="40"/>
  <c r="H3637" i="40"/>
  <c r="H3634" i="40"/>
  <c r="F3632" i="40"/>
  <c r="H3629" i="40"/>
  <c r="H3626" i="40"/>
  <c r="F3624" i="40"/>
  <c r="H3621" i="40"/>
  <c r="G3614" i="40"/>
  <c r="F3612" i="40"/>
  <c r="G3598" i="40"/>
  <c r="F3596" i="40"/>
  <c r="H3455" i="40"/>
  <c r="H3449" i="40"/>
  <c r="H3445" i="40"/>
  <c r="H3441" i="40"/>
  <c r="H3437" i="40"/>
  <c r="H3435" i="40"/>
  <c r="H3433" i="40"/>
  <c r="H3425" i="40"/>
  <c r="H3423" i="40"/>
  <c r="H3419" i="40"/>
  <c r="H3417" i="40"/>
  <c r="H3413" i="40"/>
  <c r="H3411" i="40"/>
  <c r="H3407" i="40"/>
  <c r="H3405" i="40"/>
  <c r="H3403" i="40"/>
  <c r="H3399" i="40"/>
  <c r="H3397" i="40"/>
  <c r="H3395" i="40"/>
  <c r="H3393" i="40"/>
  <c r="H3391" i="40"/>
  <c r="H3389" i="40"/>
  <c r="H3387" i="40"/>
  <c r="H3385" i="40"/>
  <c r="H3381" i="40"/>
  <c r="H3379" i="40"/>
  <c r="H3377" i="40"/>
  <c r="H3375" i="40"/>
  <c r="H3371" i="40"/>
  <c r="H3367" i="40"/>
  <c r="H3365" i="40"/>
  <c r="H3359" i="40"/>
  <c r="H3357" i="40"/>
  <c r="H3351" i="40"/>
  <c r="H3349" i="40"/>
  <c r="H3343" i="40"/>
  <c r="H3830" i="40"/>
  <c r="F3826" i="40"/>
  <c r="F3822" i="40"/>
  <c r="F3814" i="40"/>
  <c r="F3810" i="40"/>
  <c r="F3806" i="40"/>
  <c r="F3802" i="40"/>
  <c r="H3786" i="40"/>
  <c r="F3784" i="40"/>
  <c r="H3780" i="40"/>
  <c r="F3758" i="40"/>
  <c r="F3752" i="40"/>
  <c r="F3746" i="40"/>
  <c r="F3740" i="40"/>
  <c r="H3730" i="40"/>
  <c r="F3716" i="40"/>
  <c r="F3712" i="40"/>
  <c r="F3708" i="40"/>
  <c r="H3704" i="40"/>
  <c r="F3698" i="40"/>
  <c r="F3692" i="40"/>
  <c r="G3666" i="40"/>
  <c r="G3658" i="40"/>
  <c r="G3634" i="40"/>
  <c r="G3626" i="40"/>
  <c r="F3614" i="40"/>
  <c r="H3602" i="40"/>
  <c r="F3598" i="40"/>
  <c r="G3223" i="40"/>
  <c r="G3219" i="40"/>
  <c r="G3217" i="40"/>
  <c r="G3215" i="40"/>
  <c r="G3213" i="40"/>
  <c r="G3209" i="40"/>
  <c r="F3786" i="40"/>
  <c r="F3780" i="40"/>
  <c r="H3754" i="40"/>
  <c r="H3736" i="40"/>
  <c r="F3730" i="40"/>
  <c r="F3704" i="40"/>
  <c r="H3694" i="40"/>
  <c r="F3686" i="40"/>
  <c r="H3674" i="40"/>
  <c r="H3668" i="40"/>
  <c r="F3666" i="40"/>
  <c r="H3660" i="40"/>
  <c r="F3658" i="40"/>
  <c r="H3652" i="40"/>
  <c r="F3650" i="40"/>
  <c r="H3644" i="40"/>
  <c r="F3642" i="40"/>
  <c r="F3634" i="40"/>
  <c r="F3626" i="40"/>
  <c r="F3616" i="40"/>
  <c r="H3604" i="40"/>
  <c r="G3602" i="40"/>
  <c r="F3600" i="40"/>
  <c r="F3243" i="40"/>
  <c r="F3241" i="40"/>
  <c r="F3239" i="40"/>
  <c r="F3237" i="40"/>
  <c r="F3235" i="40"/>
  <c r="F3233" i="40"/>
  <c r="F3231" i="40"/>
  <c r="F3229" i="40"/>
  <c r="F3227" i="40"/>
  <c r="F3225" i="40"/>
  <c r="F3223" i="40"/>
  <c r="F3221" i="40"/>
  <c r="F3219" i="40"/>
  <c r="F3217" i="40"/>
  <c r="F3215" i="40"/>
  <c r="F3213" i="40"/>
  <c r="F3211" i="40"/>
  <c r="F3209" i="40"/>
  <c r="F3207" i="40"/>
  <c r="F3205" i="40"/>
  <c r="F3818" i="40"/>
  <c r="F3796" i="40"/>
  <c r="H3776" i="40"/>
  <c r="H3764" i="40"/>
  <c r="H3760" i="40"/>
  <c r="F3754" i="40"/>
  <c r="F3736" i="40"/>
  <c r="F3722" i="40"/>
  <c r="F3700" i="40"/>
  <c r="F3694" i="40"/>
  <c r="F3680" i="40"/>
  <c r="F3674" i="40"/>
  <c r="G3668" i="40"/>
  <c r="G3660" i="40"/>
  <c r="G3652" i="40"/>
  <c r="G3644" i="40"/>
  <c r="F3618" i="40"/>
  <c r="H3613" i="40"/>
  <c r="H3606" i="40"/>
  <c r="G3604" i="40"/>
  <c r="F3602" i="40"/>
  <c r="H3597" i="40"/>
  <c r="G3828" i="40"/>
  <c r="F3812" i="40"/>
  <c r="F3808" i="40"/>
  <c r="H3804" i="40"/>
  <c r="F3798" i="40"/>
  <c r="F3792" i="40"/>
  <c r="F3776" i="40"/>
  <c r="H3770" i="40"/>
  <c r="F3768" i="40"/>
  <c r="F3764" i="40"/>
  <c r="F3760" i="40"/>
  <c r="H3750" i="40"/>
  <c r="F3748" i="40"/>
  <c r="H3744" i="40"/>
  <c r="F3742" i="40"/>
  <c r="H3714" i="40"/>
  <c r="H3710" i="40"/>
  <c r="F3688" i="40"/>
  <c r="F3668" i="40"/>
  <c r="H3665" i="40"/>
  <c r="H3662" i="40"/>
  <c r="F3660" i="40"/>
  <c r="H3657" i="40"/>
  <c r="F3652" i="40"/>
  <c r="H3649" i="40"/>
  <c r="F3644" i="40"/>
  <c r="H3641" i="40"/>
  <c r="H3638" i="40"/>
  <c r="F3636" i="40"/>
  <c r="H3633" i="40"/>
  <c r="F3628" i="40"/>
  <c r="H3625" i="40"/>
  <c r="H3622" i="40"/>
  <c r="F3620" i="40"/>
  <c r="H3615" i="40"/>
  <c r="G3613" i="40"/>
  <c r="G3606" i="40"/>
  <c r="F3604" i="40"/>
  <c r="G3597" i="40"/>
  <c r="H3592" i="40"/>
  <c r="H3588" i="40"/>
  <c r="H3586" i="40"/>
  <c r="H3576" i="40"/>
  <c r="H3574" i="40"/>
  <c r="H3572" i="40"/>
  <c r="H3570" i="40"/>
  <c r="H3568" i="40"/>
  <c r="H3566" i="40"/>
  <c r="H3562" i="40"/>
  <c r="H3560" i="40"/>
  <c r="H3558" i="40"/>
  <c r="H3556" i="40"/>
  <c r="H3552" i="40"/>
  <c r="H3550" i="40"/>
  <c r="H3548" i="40"/>
  <c r="H3546" i="40"/>
  <c r="H3544" i="40"/>
  <c r="H3542" i="40"/>
  <c r="H3540" i="40"/>
  <c r="H3536" i="40"/>
  <c r="H3532" i="40"/>
  <c r="H3530" i="40"/>
  <c r="H3528" i="40"/>
  <c r="H3524" i="40"/>
  <c r="H3522" i="40"/>
  <c r="H3518" i="40"/>
  <c r="H3516" i="40"/>
  <c r="H3514" i="40"/>
  <c r="H3504" i="40"/>
  <c r="H3502" i="40"/>
  <c r="H3494" i="40"/>
  <c r="H3488" i="40"/>
  <c r="H3486" i="40"/>
  <c r="H3476" i="40"/>
  <c r="H3474" i="40"/>
  <c r="H3472" i="40"/>
  <c r="H3468" i="40"/>
  <c r="H3464" i="40"/>
  <c r="H3460" i="40"/>
  <c r="H3458" i="40"/>
  <c r="H3456" i="40"/>
  <c r="H3454" i="40"/>
  <c r="F3804" i="40"/>
  <c r="H3788" i="40"/>
  <c r="F3770" i="40"/>
  <c r="F3750" i="40"/>
  <c r="F3744" i="40"/>
  <c r="H3732" i="40"/>
  <c r="F3718" i="40"/>
  <c r="F3714" i="40"/>
  <c r="F3710" i="40"/>
  <c r="H3702" i="40"/>
  <c r="H3696" i="40"/>
  <c r="H3690" i="40"/>
  <c r="F3682" i="40"/>
  <c r="G3662" i="40"/>
  <c r="G3638" i="40"/>
  <c r="G3622" i="40"/>
  <c r="H3617" i="40"/>
  <c r="H3610" i="40"/>
  <c r="F3606" i="40"/>
  <c r="H3594" i="40"/>
  <c r="G3592" i="40"/>
  <c r="G3588" i="40"/>
  <c r="G3586" i="40"/>
  <c r="G3576" i="40"/>
  <c r="G3574" i="40"/>
  <c r="G3572" i="40"/>
  <c r="G3570" i="40"/>
  <c r="G3568" i="40"/>
  <c r="G3566" i="40"/>
  <c r="G3562" i="40"/>
  <c r="G3560" i="40"/>
  <c r="G3558" i="40"/>
  <c r="G3556" i="40"/>
  <c r="G3552" i="40"/>
  <c r="G3550" i="40"/>
  <c r="G3548" i="40"/>
  <c r="G3546" i="40"/>
  <c r="G3544" i="40"/>
  <c r="G3542" i="40"/>
  <c r="G3540" i="40"/>
  <c r="G3536" i="40"/>
  <c r="G3532" i="40"/>
  <c r="G3530" i="40"/>
  <c r="G3528" i="40"/>
  <c r="G3524" i="40"/>
  <c r="G3522" i="40"/>
  <c r="G3518" i="40"/>
  <c r="G3516" i="40"/>
  <c r="G3514" i="40"/>
  <c r="G3504" i="40"/>
  <c r="G3502" i="40"/>
  <c r="G3494" i="40"/>
  <c r="G3488" i="40"/>
  <c r="G3486" i="40"/>
  <c r="G3476" i="40"/>
  <c r="G3474" i="40"/>
  <c r="G3472" i="40"/>
  <c r="G3468" i="40"/>
  <c r="G3464" i="40"/>
  <c r="G3460" i="40"/>
  <c r="G3458" i="40"/>
  <c r="G3456" i="40"/>
  <c r="G3454" i="40"/>
  <c r="G3446" i="40"/>
  <c r="G3440" i="40"/>
  <c r="G3438" i="40"/>
  <c r="G3436" i="40"/>
  <c r="G3434" i="40"/>
  <c r="G3428" i="40"/>
  <c r="G3426" i="40"/>
  <c r="G3424" i="40"/>
  <c r="G3418" i="40"/>
  <c r="G3416" i="40"/>
  <c r="G3414" i="40"/>
  <c r="G3412" i="40"/>
  <c r="G3410" i="40"/>
  <c r="G3408" i="40"/>
  <c r="G3406" i="40"/>
  <c r="G3404" i="40"/>
  <c r="G3400" i="40"/>
  <c r="G3398" i="40"/>
  <c r="G3394" i="40"/>
  <c r="G3390" i="40"/>
  <c r="G3388" i="40"/>
  <c r="G3384" i="40"/>
  <c r="G3380" i="40"/>
  <c r="G3378" i="40"/>
  <c r="G3372" i="40"/>
  <c r="G3370" i="40"/>
  <c r="G3366" i="40"/>
  <c r="G3364" i="40"/>
  <c r="G3360" i="40"/>
  <c r="G3358" i="40"/>
  <c r="G3356" i="40"/>
  <c r="G3352" i="40"/>
  <c r="G3348" i="40"/>
  <c r="G3346" i="40"/>
  <c r="G3342" i="40"/>
  <c r="G3340" i="40"/>
  <c r="G3338" i="40"/>
  <c r="G3336" i="40"/>
  <c r="G3330" i="40"/>
  <c r="G3328" i="40"/>
  <c r="G3324" i="40"/>
  <c r="G3322" i="40"/>
  <c r="G3320" i="40"/>
  <c r="G3316" i="40"/>
  <c r="G3314" i="40"/>
  <c r="G3312" i="40"/>
  <c r="G3308" i="40"/>
  <c r="G3304" i="40"/>
  <c r="G3300" i="40"/>
  <c r="G3298" i="40"/>
  <c r="G3296" i="40"/>
  <c r="G3294" i="40"/>
  <c r="G3290" i="40"/>
  <c r="G3288" i="40"/>
  <c r="F3824" i="40"/>
  <c r="F3820" i="40"/>
  <c r="F3816" i="40"/>
  <c r="H3800" i="40"/>
  <c r="H3794" i="40"/>
  <c r="F3788" i="40"/>
  <c r="F3782" i="40"/>
  <c r="H3756" i="40"/>
  <c r="H3738" i="40"/>
  <c r="F3732" i="40"/>
  <c r="F3724" i="40"/>
  <c r="F3706" i="40"/>
  <c r="F3702" i="40"/>
  <c r="F3696" i="40"/>
  <c r="F3690" i="40"/>
  <c r="H3687" i="40"/>
  <c r="H3684" i="40"/>
  <c r="F3676" i="40"/>
  <c r="F3670" i="40"/>
  <c r="H3667" i="40"/>
  <c r="H3664" i="40"/>
  <c r="F3662" i="40"/>
  <c r="F3654" i="40"/>
  <c r="H3651" i="40"/>
  <c r="F3646" i="40"/>
  <c r="H3643" i="40"/>
  <c r="F3638" i="40"/>
  <c r="H3635" i="40"/>
  <c r="H3632" i="40"/>
  <c r="F3630" i="40"/>
  <c r="H3627" i="40"/>
  <c r="H3624" i="40"/>
  <c r="F3622" i="40"/>
  <c r="G3617" i="40"/>
  <c r="G3610" i="40"/>
  <c r="F3608" i="40"/>
  <c r="H3603" i="40"/>
  <c r="H3596" i="40"/>
  <c r="G3594" i="40"/>
  <c r="F3592" i="40"/>
  <c r="F3590" i="40"/>
  <c r="F3588" i="40"/>
  <c r="F3586" i="40"/>
  <c r="F3584" i="40"/>
  <c r="F3582" i="40"/>
  <c r="F3580" i="40"/>
  <c r="F3578" i="40"/>
  <c r="F3576" i="40"/>
  <c r="F3574" i="40"/>
  <c r="F3572" i="40"/>
  <c r="F3570" i="40"/>
  <c r="F3568" i="40"/>
  <c r="F3566" i="40"/>
  <c r="F3564" i="40"/>
  <c r="F3562" i="40"/>
  <c r="F3560" i="40"/>
  <c r="F3558" i="40"/>
  <c r="F3556" i="40"/>
  <c r="F3554" i="40"/>
  <c r="F3552" i="40"/>
  <c r="F3550" i="40"/>
  <c r="F3548" i="40"/>
  <c r="F3546" i="40"/>
  <c r="F3544" i="40"/>
  <c r="F3542" i="40"/>
  <c r="F3540" i="40"/>
  <c r="F3538" i="40"/>
  <c r="F3536" i="40"/>
  <c r="F3534" i="40"/>
  <c r="F3532" i="40"/>
  <c r="F3530" i="40"/>
  <c r="F3528" i="40"/>
  <c r="F3526" i="40"/>
  <c r="F3524" i="40"/>
  <c r="F3522" i="40"/>
  <c r="F3520" i="40"/>
  <c r="F3518" i="40"/>
  <c r="F3516" i="40"/>
  <c r="F3514" i="40"/>
  <c r="F3512" i="40"/>
  <c r="F3510" i="40"/>
  <c r="F3508" i="40"/>
  <c r="F3506" i="40"/>
  <c r="F3504" i="40"/>
  <c r="F3502" i="40"/>
  <c r="F3500" i="40"/>
  <c r="F3498" i="40"/>
  <c r="F3496" i="40"/>
  <c r="F3494" i="40"/>
  <c r="F3492" i="40"/>
  <c r="F3490" i="40"/>
  <c r="F3488" i="40"/>
  <c r="F3486" i="40"/>
  <c r="F3484" i="40"/>
  <c r="F3482" i="40"/>
  <c r="F3480" i="40"/>
  <c r="F3478" i="40"/>
  <c r="F3476" i="40"/>
  <c r="F3474" i="40"/>
  <c r="F3472" i="40"/>
  <c r="F3470" i="40"/>
  <c r="F3468" i="40"/>
  <c r="F3466" i="40"/>
  <c r="F3464" i="40"/>
  <c r="F3462" i="40"/>
  <c r="F3460" i="40"/>
  <c r="F3458" i="40"/>
  <c r="F3456" i="40"/>
  <c r="F3454" i="40"/>
  <c r="F3452" i="40"/>
  <c r="F3450" i="40"/>
  <c r="F3448" i="40"/>
  <c r="F3446" i="40"/>
  <c r="F3444" i="40"/>
  <c r="F3442" i="40"/>
  <c r="F3440" i="40"/>
  <c r="F3438" i="40"/>
  <c r="F3436" i="40"/>
  <c r="F3434" i="40"/>
  <c r="F3432" i="40"/>
  <c r="F3430" i="40"/>
  <c r="F3428" i="40"/>
  <c r="F3426" i="40"/>
  <c r="F3424" i="40"/>
  <c r="F3422" i="40"/>
  <c r="F3420" i="40"/>
  <c r="F3418" i="40"/>
  <c r="F3416" i="40"/>
  <c r="F3414" i="40"/>
  <c r="F3412" i="40"/>
  <c r="F3410" i="40"/>
  <c r="F3408" i="40"/>
  <c r="F3406" i="40"/>
  <c r="F3404" i="40"/>
  <c r="F3402" i="40"/>
  <c r="F3400" i="40"/>
  <c r="F3398" i="40"/>
  <c r="F3396" i="40"/>
  <c r="F3394" i="40"/>
  <c r="F3392" i="40"/>
  <c r="F3390" i="40"/>
  <c r="F3388" i="40"/>
  <c r="F3386" i="40"/>
  <c r="F3384" i="40"/>
  <c r="F3382" i="40"/>
  <c r="F3380" i="40"/>
  <c r="F3378" i="40"/>
  <c r="F3376" i="40"/>
  <c r="H3440" i="40"/>
  <c r="F3374" i="40"/>
  <c r="H3370" i="40"/>
  <c r="F3354" i="40"/>
  <c r="F3332" i="40"/>
  <c r="F3326" i="40"/>
  <c r="F3302" i="40"/>
  <c r="H3286" i="40"/>
  <c r="F3284" i="40"/>
  <c r="H3281" i="40"/>
  <c r="H3278" i="40"/>
  <c r="F3276" i="40"/>
  <c r="H3273" i="40"/>
  <c r="F3268" i="40"/>
  <c r="H3265" i="40"/>
  <c r="H3262" i="40"/>
  <c r="F3260" i="40"/>
  <c r="H3257" i="40"/>
  <c r="F3252" i="40"/>
  <c r="F3244" i="40"/>
  <c r="H3241" i="40"/>
  <c r="H3238" i="40"/>
  <c r="F3236" i="40"/>
  <c r="H3230" i="40"/>
  <c r="F3228" i="40"/>
  <c r="G3212" i="40"/>
  <c r="F3210" i="40"/>
  <c r="F3203" i="40"/>
  <c r="F3201" i="40"/>
  <c r="F3199" i="40"/>
  <c r="F3197" i="40"/>
  <c r="F3195" i="40"/>
  <c r="F3193" i="40"/>
  <c r="F3191" i="40"/>
  <c r="F3189" i="40"/>
  <c r="F3187" i="40"/>
  <c r="F3185" i="40"/>
  <c r="F3183" i="40"/>
  <c r="F3181" i="40"/>
  <c r="F3179" i="40"/>
  <c r="F3177" i="40"/>
  <c r="F3175" i="40"/>
  <c r="F3173" i="40"/>
  <c r="F3171" i="40"/>
  <c r="F3169" i="40"/>
  <c r="F3167" i="40"/>
  <c r="F3165" i="40"/>
  <c r="F3163" i="40"/>
  <c r="F3161" i="40"/>
  <c r="F3159" i="40"/>
  <c r="F3157" i="40"/>
  <c r="F3155" i="40"/>
  <c r="F3153" i="40"/>
  <c r="F3151" i="40"/>
  <c r="F3149" i="40"/>
  <c r="F3147" i="40"/>
  <c r="F3145" i="40"/>
  <c r="F3143" i="40"/>
  <c r="F3141" i="40"/>
  <c r="F3139" i="40"/>
  <c r="F3137" i="40"/>
  <c r="F3135" i="40"/>
  <c r="F3133" i="40"/>
  <c r="F3131" i="40"/>
  <c r="F3129" i="40"/>
  <c r="F3127" i="40"/>
  <c r="F3125" i="40"/>
  <c r="F3123" i="40"/>
  <c r="F3121" i="40"/>
  <c r="F3119" i="40"/>
  <c r="F3117" i="40"/>
  <c r="F3115" i="40"/>
  <c r="F3113" i="40"/>
  <c r="F3111" i="40"/>
  <c r="F3109" i="40"/>
  <c r="F3107" i="40"/>
  <c r="F3105" i="40"/>
  <c r="F3103" i="40"/>
  <c r="F3101" i="40"/>
  <c r="F3099" i="40"/>
  <c r="F3097" i="40"/>
  <c r="F3095" i="40"/>
  <c r="F3093" i="40"/>
  <c r="F3091" i="40"/>
  <c r="F3089" i="40"/>
  <c r="F3087" i="40"/>
  <c r="F3085" i="40"/>
  <c r="F3083" i="40"/>
  <c r="F3081" i="40"/>
  <c r="F3079" i="40"/>
  <c r="F3077" i="40"/>
  <c r="F3075" i="40"/>
  <c r="F3073" i="40"/>
  <c r="F3071" i="40"/>
  <c r="F3069" i="40"/>
  <c r="F3067" i="40"/>
  <c r="F3065" i="40"/>
  <c r="F3063" i="40"/>
  <c r="F3061" i="40"/>
  <c r="F3059" i="40"/>
  <c r="F3057" i="40"/>
  <c r="F3055" i="40"/>
  <c r="F3053" i="40"/>
  <c r="F3051" i="40"/>
  <c r="F3049" i="40"/>
  <c r="F3047" i="40"/>
  <c r="F3045" i="40"/>
  <c r="F3043" i="40"/>
  <c r="F3041" i="40"/>
  <c r="F3039" i="40"/>
  <c r="F3037" i="40"/>
  <c r="F3035" i="40"/>
  <c r="H3414" i="40"/>
  <c r="H3404" i="40"/>
  <c r="H3400" i="40"/>
  <c r="F3370" i="40"/>
  <c r="H3360" i="40"/>
  <c r="H3356" i="40"/>
  <c r="F3344" i="40"/>
  <c r="H3340" i="40"/>
  <c r="H3328" i="40"/>
  <c r="H3322" i="40"/>
  <c r="H3316" i="40"/>
  <c r="H3304" i="40"/>
  <c r="H3298" i="40"/>
  <c r="H3295" i="40"/>
  <c r="G3286" i="40"/>
  <c r="G3278" i="40"/>
  <c r="G3262" i="40"/>
  <c r="G3238" i="40"/>
  <c r="G3230" i="40"/>
  <c r="F3220" i="40"/>
  <c r="H3217" i="40"/>
  <c r="H3214" i="40"/>
  <c r="F3212" i="40"/>
  <c r="H3434" i="40"/>
  <c r="H3418" i="40"/>
  <c r="H3390" i="40"/>
  <c r="H3366" i="40"/>
  <c r="F3360" i="40"/>
  <c r="F3356" i="40"/>
  <c r="F3350" i="40"/>
  <c r="H3346" i="40"/>
  <c r="F3340" i="40"/>
  <c r="F3334" i="40"/>
  <c r="H3331" i="40"/>
  <c r="F3328" i="40"/>
  <c r="F3322" i="40"/>
  <c r="F3316" i="40"/>
  <c r="F3310" i="40"/>
  <c r="F3304" i="40"/>
  <c r="F3298" i="40"/>
  <c r="F3292" i="40"/>
  <c r="F3286" i="40"/>
  <c r="H3283" i="40"/>
  <c r="F3278" i="40"/>
  <c r="H3275" i="40"/>
  <c r="H3272" i="40"/>
  <c r="F3270" i="40"/>
  <c r="F3262" i="40"/>
  <c r="F3254" i="40"/>
  <c r="H3251" i="40"/>
  <c r="H3248" i="40"/>
  <c r="F3246" i="40"/>
  <c r="H3240" i="40"/>
  <c r="F3238" i="40"/>
  <c r="H3235" i="40"/>
  <c r="F3230" i="40"/>
  <c r="H3227" i="40"/>
  <c r="H3224" i="40"/>
  <c r="F3222" i="40"/>
  <c r="G3214" i="40"/>
  <c r="H3209" i="40"/>
  <c r="H3196" i="40"/>
  <c r="H3192" i="40"/>
  <c r="H3190" i="40"/>
  <c r="H3188" i="40"/>
  <c r="H3182" i="40"/>
  <c r="H3180" i="40"/>
  <c r="H3176" i="40"/>
  <c r="H3174" i="40"/>
  <c r="H3172" i="40"/>
  <c r="H3170" i="40"/>
  <c r="H3164" i="40"/>
  <c r="H3160" i="40"/>
  <c r="H3158" i="40"/>
  <c r="H3152" i="40"/>
  <c r="H3148" i="40"/>
  <c r="H3146" i="40"/>
  <c r="H3136" i="40"/>
  <c r="H3130" i="40"/>
  <c r="H3126" i="40"/>
  <c r="H3124" i="40"/>
  <c r="H3122" i="40"/>
  <c r="H3120" i="40"/>
  <c r="H3118" i="40"/>
  <c r="H3116" i="40"/>
  <c r="H3114" i="40"/>
  <c r="H3104" i="40"/>
  <c r="H3102" i="40"/>
  <c r="H3100" i="40"/>
  <c r="H3098" i="40"/>
  <c r="H3096" i="40"/>
  <c r="H3080" i="40"/>
  <c r="H3078" i="40"/>
  <c r="H3076" i="40"/>
  <c r="H3074" i="40"/>
  <c r="H3072" i="40"/>
  <c r="H3070" i="40"/>
  <c r="H3066" i="40"/>
  <c r="H3062" i="40"/>
  <c r="H3060" i="40"/>
  <c r="H3058" i="40"/>
  <c r="H3056" i="40"/>
  <c r="H3054" i="40"/>
  <c r="H3050" i="40"/>
  <c r="H3048" i="40"/>
  <c r="H3046" i="40"/>
  <c r="H3040" i="40"/>
  <c r="H3038" i="40"/>
  <c r="H3036" i="40"/>
  <c r="H3034" i="40"/>
  <c r="H3030" i="40"/>
  <c r="H3028" i="40"/>
  <c r="H3426" i="40"/>
  <c r="H3408" i="40"/>
  <c r="H3394" i="40"/>
  <c r="F3366" i="40"/>
  <c r="F3346" i="40"/>
  <c r="H3336" i="40"/>
  <c r="H3312" i="40"/>
  <c r="H3294" i="40"/>
  <c r="H3288" i="40"/>
  <c r="G3272" i="40"/>
  <c r="G3248" i="40"/>
  <c r="G3240" i="40"/>
  <c r="G3224" i="40"/>
  <c r="H3219" i="40"/>
  <c r="H3216" i="40"/>
  <c r="F3214" i="40"/>
  <c r="H3206" i="40"/>
  <c r="G3196" i="40"/>
  <c r="G3192" i="40"/>
  <c r="G3190" i="40"/>
  <c r="G3188" i="40"/>
  <c r="G3182" i="40"/>
  <c r="G3180" i="40"/>
  <c r="G3176" i="40"/>
  <c r="G3174" i="40"/>
  <c r="G3172" i="40"/>
  <c r="G3170" i="40"/>
  <c r="G3164" i="40"/>
  <c r="G3160" i="40"/>
  <c r="G3158" i="40"/>
  <c r="G3152" i="40"/>
  <c r="G3148" i="40"/>
  <c r="G3146" i="40"/>
  <c r="G3136" i="40"/>
  <c r="G3130" i="40"/>
  <c r="G3126" i="40"/>
  <c r="G3124" i="40"/>
  <c r="G3122" i="40"/>
  <c r="G3120" i="40"/>
  <c r="G3118" i="40"/>
  <c r="G3116" i="40"/>
  <c r="G3114" i="40"/>
  <c r="G3104" i="40"/>
  <c r="G3102" i="40"/>
  <c r="G3100" i="40"/>
  <c r="G3098" i="40"/>
  <c r="G3096" i="40"/>
  <c r="G3080" i="40"/>
  <c r="G3078" i="40"/>
  <c r="G3076" i="40"/>
  <c r="G3074" i="40"/>
  <c r="G3072" i="40"/>
  <c r="G3070" i="40"/>
  <c r="G3066" i="40"/>
  <c r="G3062" i="40"/>
  <c r="G3060" i="40"/>
  <c r="G3058" i="40"/>
  <c r="G3056" i="40"/>
  <c r="G3054" i="40"/>
  <c r="G3050" i="40"/>
  <c r="G3048" i="40"/>
  <c r="G3046" i="40"/>
  <c r="G3040" i="40"/>
  <c r="G3038" i="40"/>
  <c r="G3036" i="40"/>
  <c r="H3446" i="40"/>
  <c r="H3438" i="40"/>
  <c r="H3412" i="40"/>
  <c r="H3398" i="40"/>
  <c r="H3384" i="40"/>
  <c r="H3380" i="40"/>
  <c r="H3372" i="40"/>
  <c r="H3352" i="40"/>
  <c r="H3342" i="40"/>
  <c r="H3339" i="40"/>
  <c r="F3336" i="40"/>
  <c r="H3330" i="40"/>
  <c r="H3324" i="40"/>
  <c r="H3321" i="40"/>
  <c r="F3312" i="40"/>
  <c r="H3309" i="40"/>
  <c r="H3303" i="40"/>
  <c r="H3300" i="40"/>
  <c r="H3297" i="40"/>
  <c r="F3294" i="40"/>
  <c r="F3288" i="40"/>
  <c r="H3285" i="40"/>
  <c r="H3282" i="40"/>
  <c r="F3280" i="40"/>
  <c r="F3272" i="40"/>
  <c r="H3266" i="40"/>
  <c r="F3264" i="40"/>
  <c r="H3261" i="40"/>
  <c r="F3256" i="40"/>
  <c r="H3253" i="40"/>
  <c r="H3250" i="40"/>
  <c r="F3248" i="40"/>
  <c r="H3242" i="40"/>
  <c r="F3240" i="40"/>
  <c r="H3237" i="40"/>
  <c r="H3234" i="40"/>
  <c r="F3232" i="40"/>
  <c r="H3226" i="40"/>
  <c r="F3224" i="40"/>
  <c r="G3216" i="40"/>
  <c r="H3208" i="40"/>
  <c r="G3206" i="40"/>
  <c r="F3204" i="40"/>
  <c r="F3202" i="40"/>
  <c r="F3200" i="40"/>
  <c r="F3198" i="40"/>
  <c r="F3196" i="40"/>
  <c r="F3194" i="40"/>
  <c r="F3192" i="40"/>
  <c r="F3190" i="40"/>
  <c r="F3188" i="40"/>
  <c r="F3186" i="40"/>
  <c r="F3184" i="40"/>
  <c r="F3182" i="40"/>
  <c r="F3180" i="40"/>
  <c r="F3178" i="40"/>
  <c r="F3176" i="40"/>
  <c r="F3174" i="40"/>
  <c r="F3172" i="40"/>
  <c r="F3170" i="40"/>
  <c r="F3168" i="40"/>
  <c r="F3166" i="40"/>
  <c r="F3164" i="40"/>
  <c r="F3162" i="40"/>
  <c r="F3160" i="40"/>
  <c r="F3158" i="40"/>
  <c r="F3156" i="40"/>
  <c r="F3154" i="40"/>
  <c r="F3152" i="40"/>
  <c r="F3150" i="40"/>
  <c r="F3148" i="40"/>
  <c r="F3146" i="40"/>
  <c r="F3144" i="40"/>
  <c r="F3142" i="40"/>
  <c r="H3416" i="40"/>
  <c r="H3388" i="40"/>
  <c r="F3372" i="40"/>
  <c r="F3362" i="40"/>
  <c r="H3358" i="40"/>
  <c r="F3352" i="40"/>
  <c r="H3348" i="40"/>
  <c r="F3342" i="40"/>
  <c r="F3330" i="40"/>
  <c r="F3324" i="40"/>
  <c r="F3318" i="40"/>
  <c r="F3306" i="40"/>
  <c r="F3300" i="40"/>
  <c r="G3282" i="40"/>
  <c r="G3266" i="40"/>
  <c r="G3250" i="40"/>
  <c r="H3424" i="40"/>
  <c r="H3406" i="40"/>
  <c r="H3364" i="40"/>
  <c r="F3358" i="40"/>
  <c r="F3348" i="40"/>
  <c r="H3338" i="40"/>
  <c r="H3335" i="40"/>
  <c r="H3320" i="40"/>
  <c r="H3314" i="40"/>
  <c r="H3311" i="40"/>
  <c r="H3308" i="40"/>
  <c r="H3296" i="40"/>
  <c r="H3290" i="40"/>
  <c r="H3287" i="40"/>
  <c r="F3282" i="40"/>
  <c r="F3274" i="40"/>
  <c r="H3271" i="40"/>
  <c r="F3266" i="40"/>
  <c r="H3263" i="40"/>
  <c r="F3258" i="40"/>
  <c r="H3252" i="40"/>
  <c r="F3250" i="40"/>
  <c r="H3247" i="40"/>
  <c r="H3244" i="40"/>
  <c r="F3242" i="40"/>
  <c r="F3234" i="40"/>
  <c r="F3226" i="40"/>
  <c r="H3223" i="40"/>
  <c r="G3218" i="40"/>
  <c r="H3210" i="40"/>
  <c r="F3208" i="40"/>
  <c r="H3201" i="40"/>
  <c r="H3199" i="40"/>
  <c r="H3193" i="40"/>
  <c r="H3191" i="40"/>
  <c r="H3189" i="40"/>
  <c r="H3185" i="40"/>
  <c r="H3183" i="40"/>
  <c r="H3181" i="40"/>
  <c r="H3179" i="40"/>
  <c r="H3175" i="40"/>
  <c r="H3173" i="40"/>
  <c r="H3171" i="40"/>
  <c r="H3163" i="40"/>
  <c r="H3157" i="40"/>
  <c r="H3155" i="40"/>
  <c r="H3151" i="40"/>
  <c r="H3147" i="40"/>
  <c r="H3145" i="40"/>
  <c r="H3141" i="40"/>
  <c r="H3135" i="40"/>
  <c r="H3133" i="40"/>
  <c r="H3125" i="40"/>
  <c r="H3123" i="40"/>
  <c r="H3121" i="40"/>
  <c r="H3119" i="40"/>
  <c r="H3117" i="40"/>
  <c r="H3113" i="40"/>
  <c r="H3109" i="40"/>
  <c r="H3107" i="40"/>
  <c r="H3105" i="40"/>
  <c r="H3103" i="40"/>
  <c r="H3101" i="40"/>
  <c r="H3099" i="40"/>
  <c r="H3436" i="40"/>
  <c r="H3428" i="40"/>
  <c r="H3410" i="40"/>
  <c r="H3378" i="40"/>
  <c r="F3368" i="40"/>
  <c r="F3364" i="40"/>
  <c r="F3338" i="40"/>
  <c r="H3329" i="40"/>
  <c r="F3320" i="40"/>
  <c r="H3317" i="40"/>
  <c r="F3314" i="40"/>
  <c r="F3308" i="40"/>
  <c r="F3296" i="40"/>
  <c r="F3290" i="40"/>
  <c r="G3252" i="40"/>
  <c r="G3244" i="40"/>
  <c r="G3191" i="40"/>
  <c r="G3175" i="40"/>
  <c r="G3145" i="40"/>
  <c r="F3126" i="40"/>
  <c r="F3122" i="40"/>
  <c r="F3118" i="40"/>
  <c r="G3109" i="40"/>
  <c r="G3103" i="40"/>
  <c r="G3099" i="40"/>
  <c r="H3093" i="40"/>
  <c r="G3091" i="40"/>
  <c r="F3082" i="40"/>
  <c r="H3069" i="40"/>
  <c r="H3061" i="40"/>
  <c r="F3058" i="40"/>
  <c r="G3055" i="40"/>
  <c r="F3046" i="40"/>
  <c r="H3041" i="40"/>
  <c r="F3038" i="40"/>
  <c r="G3035" i="40"/>
  <c r="G3028" i="40"/>
  <c r="G3024" i="40"/>
  <c r="G3022" i="40"/>
  <c r="G3020" i="40"/>
  <c r="G3018" i="40"/>
  <c r="G3014" i="40"/>
  <c r="G3012" i="40"/>
  <c r="G3010" i="40"/>
  <c r="G3008" i="40"/>
  <c r="G3006" i="40"/>
  <c r="G3002" i="40"/>
  <c r="G2998" i="40"/>
  <c r="G2996" i="40"/>
  <c r="G2994" i="40"/>
  <c r="G2986" i="40"/>
  <c r="G2984" i="40"/>
  <c r="G2982" i="40"/>
  <c r="G2980" i="40"/>
  <c r="G2978" i="40"/>
  <c r="G2976" i="40"/>
  <c r="G2974" i="40"/>
  <c r="G2968" i="40"/>
  <c r="G2966" i="40"/>
  <c r="G2964" i="40"/>
  <c r="G2962" i="40"/>
  <c r="G2960" i="40"/>
  <c r="G2956" i="40"/>
  <c r="G2952" i="40"/>
  <c r="G2950" i="40"/>
  <c r="G2944" i="40"/>
  <c r="G2942" i="40"/>
  <c r="G2940" i="40"/>
  <c r="G2928" i="40"/>
  <c r="G2924" i="40"/>
  <c r="G2918" i="40"/>
  <c r="G2908" i="40"/>
  <c r="G2904" i="40"/>
  <c r="G2898" i="40"/>
  <c r="G2896" i="40"/>
  <c r="G2890" i="40"/>
  <c r="G2884" i="40"/>
  <c r="G2882" i="40"/>
  <c r="G2878" i="40"/>
  <c r="G2876" i="40"/>
  <c r="G2874" i="40"/>
  <c r="G2870" i="40"/>
  <c r="G2868" i="40"/>
  <c r="G2862" i="40"/>
  <c r="G2858" i="40"/>
  <c r="G2856" i="40"/>
  <c r="G2854" i="40"/>
  <c r="G2852" i="40"/>
  <c r="G2850" i="40"/>
  <c r="G2844" i="40"/>
  <c r="G2842" i="40"/>
  <c r="G2828" i="40"/>
  <c r="G2826" i="40"/>
  <c r="G2824" i="40"/>
  <c r="G2822" i="40"/>
  <c r="G2820" i="40"/>
  <c r="G2818" i="40"/>
  <c r="G2812" i="40"/>
  <c r="G2804" i="40"/>
  <c r="G2802" i="40"/>
  <c r="G2800" i="40"/>
  <c r="G2798" i="40"/>
  <c r="G2796" i="40"/>
  <c r="G2792" i="40"/>
  <c r="G2790" i="40"/>
  <c r="G2786" i="40"/>
  <c r="G2784" i="40"/>
  <c r="G2782" i="40"/>
  <c r="G2778" i="40"/>
  <c r="G2774" i="40"/>
  <c r="G2768" i="40"/>
  <c r="G2764" i="40"/>
  <c r="G2756" i="40"/>
  <c r="G2752" i="40"/>
  <c r="G2750" i="40"/>
  <c r="G2748" i="40"/>
  <c r="G2746" i="40"/>
  <c r="G2744" i="40"/>
  <c r="G2740" i="40"/>
  <c r="G2738" i="40"/>
  <c r="G2734" i="40"/>
  <c r="G2732" i="40"/>
  <c r="G2730" i="40"/>
  <c r="G2726" i="40"/>
  <c r="G2724" i="40"/>
  <c r="G2718" i="40"/>
  <c r="G2714" i="40"/>
  <c r="G2712" i="40"/>
  <c r="H3215" i="40"/>
  <c r="G3201" i="40"/>
  <c r="G3183" i="40"/>
  <c r="G3163" i="40"/>
  <c r="F3134" i="40"/>
  <c r="F3114" i="40"/>
  <c r="G3093" i="40"/>
  <c r="F3084" i="40"/>
  <c r="H3075" i="40"/>
  <c r="F3072" i="40"/>
  <c r="G3069" i="40"/>
  <c r="F3064" i="40"/>
  <c r="G3061" i="40"/>
  <c r="F3052" i="40"/>
  <c r="H3043" i="40"/>
  <c r="G3041" i="40"/>
  <c r="G3030" i="40"/>
  <c r="F3028" i="40"/>
  <c r="F3026" i="40"/>
  <c r="F3024" i="40"/>
  <c r="F3022" i="40"/>
  <c r="F3020" i="40"/>
  <c r="F3018" i="40"/>
  <c r="F3016" i="40"/>
  <c r="F3014" i="40"/>
  <c r="F3012" i="40"/>
  <c r="F3010" i="40"/>
  <c r="F3008" i="40"/>
  <c r="F3006" i="40"/>
  <c r="F3004" i="40"/>
  <c r="F3002" i="40"/>
  <c r="F3000" i="40"/>
  <c r="F2998" i="40"/>
  <c r="F2996" i="40"/>
  <c r="F2994" i="40"/>
  <c r="F2992" i="40"/>
  <c r="F2990" i="40"/>
  <c r="F2988" i="40"/>
  <c r="F2986" i="40"/>
  <c r="F2984" i="40"/>
  <c r="F2982" i="40"/>
  <c r="F2980" i="40"/>
  <c r="F2978" i="40"/>
  <c r="F2976" i="40"/>
  <c r="F2974" i="40"/>
  <c r="F2972" i="40"/>
  <c r="F2970" i="40"/>
  <c r="F2968" i="40"/>
  <c r="F2966" i="40"/>
  <c r="F2964" i="40"/>
  <c r="F2962" i="40"/>
  <c r="F2960" i="40"/>
  <c r="F2958" i="40"/>
  <c r="F2956" i="40"/>
  <c r="F2954" i="40"/>
  <c r="F2952" i="40"/>
  <c r="F2950" i="40"/>
  <c r="F2948" i="40"/>
  <c r="F2946" i="40"/>
  <c r="F2944" i="40"/>
  <c r="F2942" i="40"/>
  <c r="F2940" i="40"/>
  <c r="F2938" i="40"/>
  <c r="F2936" i="40"/>
  <c r="F2934" i="40"/>
  <c r="F2932" i="40"/>
  <c r="F2930" i="40"/>
  <c r="F2928" i="40"/>
  <c r="F2926" i="40"/>
  <c r="F2924" i="40"/>
  <c r="F2922" i="40"/>
  <c r="F2920" i="40"/>
  <c r="F2918" i="40"/>
  <c r="F2916" i="40"/>
  <c r="F2914" i="40"/>
  <c r="F2912" i="40"/>
  <c r="F2910" i="40"/>
  <c r="F2908" i="40"/>
  <c r="F2906" i="40"/>
  <c r="F2904" i="40"/>
  <c r="F2902" i="40"/>
  <c r="F2900" i="40"/>
  <c r="F2898" i="40"/>
  <c r="F2896" i="40"/>
  <c r="F2894" i="40"/>
  <c r="F2892" i="40"/>
  <c r="F2890" i="40"/>
  <c r="F2888" i="40"/>
  <c r="F2886" i="40"/>
  <c r="F2884" i="40"/>
  <c r="F2882" i="40"/>
  <c r="F2880" i="40"/>
  <c r="F2878" i="40"/>
  <c r="F2876" i="40"/>
  <c r="F2874" i="40"/>
  <c r="F2872" i="40"/>
  <c r="F2870" i="40"/>
  <c r="F2868" i="40"/>
  <c r="F2866" i="40"/>
  <c r="F2864" i="40"/>
  <c r="F2862" i="40"/>
  <c r="F2860" i="40"/>
  <c r="F2858" i="40"/>
  <c r="F2856" i="40"/>
  <c r="F2854" i="40"/>
  <c r="F2852" i="40"/>
  <c r="F2850" i="40"/>
  <c r="F2848" i="40"/>
  <c r="F2846" i="40"/>
  <c r="F2844" i="40"/>
  <c r="F2842" i="40"/>
  <c r="F2840" i="40"/>
  <c r="F2838" i="40"/>
  <c r="F2836" i="40"/>
  <c r="F2834" i="40"/>
  <c r="F2832" i="40"/>
  <c r="F2830" i="40"/>
  <c r="F2828" i="40"/>
  <c r="F2826" i="40"/>
  <c r="F2824" i="40"/>
  <c r="F2822" i="40"/>
  <c r="F2820" i="40"/>
  <c r="F2818" i="40"/>
  <c r="F2816" i="40"/>
  <c r="F2814" i="40"/>
  <c r="F2812" i="40"/>
  <c r="F2810" i="40"/>
  <c r="F2808" i="40"/>
  <c r="F2806" i="40"/>
  <c r="F2804" i="40"/>
  <c r="F2802" i="40"/>
  <c r="F2800" i="40"/>
  <c r="F2798" i="40"/>
  <c r="F2796" i="40"/>
  <c r="F2794" i="40"/>
  <c r="F2792" i="40"/>
  <c r="F2790" i="40"/>
  <c r="F2788" i="40"/>
  <c r="F2786" i="40"/>
  <c r="F2784" i="40"/>
  <c r="F2782" i="40"/>
  <c r="F2780" i="40"/>
  <c r="F2778" i="40"/>
  <c r="F2776" i="40"/>
  <c r="F2774" i="40"/>
  <c r="F2772" i="40"/>
  <c r="F2770" i="40"/>
  <c r="F2768" i="40"/>
  <c r="F2766" i="40"/>
  <c r="F2764" i="40"/>
  <c r="F2762" i="40"/>
  <c r="F2760" i="40"/>
  <c r="F2758" i="40"/>
  <c r="F2756" i="40"/>
  <c r="F2754" i="40"/>
  <c r="F2752" i="40"/>
  <c r="F2750" i="40"/>
  <c r="F2748" i="40"/>
  <c r="F2746" i="40"/>
  <c r="F2744" i="40"/>
  <c r="F2742" i="40"/>
  <c r="F2740" i="40"/>
  <c r="F2738" i="40"/>
  <c r="F2736" i="40"/>
  <c r="F2734" i="40"/>
  <c r="F2732" i="40"/>
  <c r="F2730" i="40"/>
  <c r="F2728" i="40"/>
  <c r="F2726" i="40"/>
  <c r="F2724" i="40"/>
  <c r="G3125" i="40"/>
  <c r="G3121" i="40"/>
  <c r="G3117" i="40"/>
  <c r="F3106" i="40"/>
  <c r="F3102" i="40"/>
  <c r="F3098" i="40"/>
  <c r="F3086" i="40"/>
  <c r="H3081" i="40"/>
  <c r="F3078" i="40"/>
  <c r="G3075" i="40"/>
  <c r="F3066" i="40"/>
  <c r="F3054" i="40"/>
  <c r="H3045" i="40"/>
  <c r="G3043" i="40"/>
  <c r="G3034" i="40"/>
  <c r="F3030" i="40"/>
  <c r="G3234" i="40"/>
  <c r="G3226" i="40"/>
  <c r="H3218" i="40"/>
  <c r="G3210" i="40"/>
  <c r="F3206" i="40"/>
  <c r="G3189" i="40"/>
  <c r="G3173" i="40"/>
  <c r="G3155" i="40"/>
  <c r="G3141" i="40"/>
  <c r="F3136" i="40"/>
  <c r="G3133" i="40"/>
  <c r="F3128" i="40"/>
  <c r="G3113" i="40"/>
  <c r="F3088" i="40"/>
  <c r="G3081" i="40"/>
  <c r="H3071" i="40"/>
  <c r="H3063" i="40"/>
  <c r="F3060" i="40"/>
  <c r="H3051" i="40"/>
  <c r="F3048" i="40"/>
  <c r="G3045" i="40"/>
  <c r="F3040" i="40"/>
  <c r="F3034" i="40"/>
  <c r="F3032" i="40"/>
  <c r="H3027" i="40"/>
  <c r="H3025" i="40"/>
  <c r="H3023" i="40"/>
  <c r="H3021" i="40"/>
  <c r="H3017" i="40"/>
  <c r="H3015" i="40"/>
  <c r="H3007" i="40"/>
  <c r="H3005" i="40"/>
  <c r="H3001" i="40"/>
  <c r="H2999" i="40"/>
  <c r="H2997" i="40"/>
  <c r="H2991" i="40"/>
  <c r="H2987" i="40"/>
  <c r="H2981" i="40"/>
  <c r="H2979" i="40"/>
  <c r="H2977" i="40"/>
  <c r="H2973" i="40"/>
  <c r="H2967" i="40"/>
  <c r="H2965" i="40"/>
  <c r="H2963" i="40"/>
  <c r="H2959" i="40"/>
  <c r="H2949" i="40"/>
  <c r="H2947" i="40"/>
  <c r="H2943" i="40"/>
  <c r="H2941" i="40"/>
  <c r="H2939" i="40"/>
  <c r="H2937" i="40"/>
  <c r="H2935" i="40"/>
  <c r="H2933" i="40"/>
  <c r="H2931" i="40"/>
  <c r="H2927" i="40"/>
  <c r="H2921" i="40"/>
  <c r="H2917" i="40"/>
  <c r="H2915" i="40"/>
  <c r="H2913" i="40"/>
  <c r="H2911" i="40"/>
  <c r="H2905" i="40"/>
  <c r="H2903" i="40"/>
  <c r="H2901" i="40"/>
  <c r="H2895" i="40"/>
  <c r="H2893" i="40"/>
  <c r="H2891" i="40"/>
  <c r="H2885" i="40"/>
  <c r="H2873" i="40"/>
  <c r="H2867" i="40"/>
  <c r="H2857" i="40"/>
  <c r="H2855" i="40"/>
  <c r="H2851" i="40"/>
  <c r="H2849" i="40"/>
  <c r="H2847" i="40"/>
  <c r="H2839" i="40"/>
  <c r="H2835" i="40"/>
  <c r="H2831" i="40"/>
  <c r="H2829" i="40"/>
  <c r="H2827" i="40"/>
  <c r="H2825" i="40"/>
  <c r="H2823" i="40"/>
  <c r="H2821" i="40"/>
  <c r="H2815" i="40"/>
  <c r="H2813" i="40"/>
  <c r="H2805" i="40"/>
  <c r="H2803" i="40"/>
  <c r="H2799" i="40"/>
  <c r="H2797" i="40"/>
  <c r="H2791" i="40"/>
  <c r="H2789" i="40"/>
  <c r="H2783" i="40"/>
  <c r="H2779" i="40"/>
  <c r="H2777" i="40"/>
  <c r="H2769" i="40"/>
  <c r="H2767" i="40"/>
  <c r="H2763" i="40"/>
  <c r="H2761" i="40"/>
  <c r="H2759" i="40"/>
  <c r="H2753" i="40"/>
  <c r="H2739" i="40"/>
  <c r="H2737" i="40"/>
  <c r="H2731" i="40"/>
  <c r="H2729" i="40"/>
  <c r="H2721" i="40"/>
  <c r="H2715" i="40"/>
  <c r="H2713" i="40"/>
  <c r="F3218" i="40"/>
  <c r="H3213" i="40"/>
  <c r="G3185" i="40"/>
  <c r="G3181" i="40"/>
  <c r="G3151" i="40"/>
  <c r="F3130" i="40"/>
  <c r="F3124" i="40"/>
  <c r="F3120" i="40"/>
  <c r="F3116" i="40"/>
  <c r="F3108" i="40"/>
  <c r="G3105" i="40"/>
  <c r="G3101" i="40"/>
  <c r="F3090" i="40"/>
  <c r="F3074" i="40"/>
  <c r="G3071" i="40"/>
  <c r="H3065" i="40"/>
  <c r="G3063" i="40"/>
  <c r="H3053" i="40"/>
  <c r="G3051" i="40"/>
  <c r="H3029" i="40"/>
  <c r="G3027" i="40"/>
  <c r="G3025" i="40"/>
  <c r="G3023" i="40"/>
  <c r="G3021" i="40"/>
  <c r="G3017" i="40"/>
  <c r="G3015" i="40"/>
  <c r="G3007" i="40"/>
  <c r="G3005" i="40"/>
  <c r="G3001" i="40"/>
  <c r="G2999" i="40"/>
  <c r="G2997" i="40"/>
  <c r="G2991" i="40"/>
  <c r="G2987" i="40"/>
  <c r="G2981" i="40"/>
  <c r="G2979" i="40"/>
  <c r="G2977" i="40"/>
  <c r="G2973" i="40"/>
  <c r="G2967" i="40"/>
  <c r="G2965" i="40"/>
  <c r="G2963" i="40"/>
  <c r="G2959" i="40"/>
  <c r="G2949" i="40"/>
  <c r="G2947" i="40"/>
  <c r="G2943" i="40"/>
  <c r="G2941" i="40"/>
  <c r="G2939" i="40"/>
  <c r="G2937" i="40"/>
  <c r="G2935" i="40"/>
  <c r="G2933" i="40"/>
  <c r="G2931" i="40"/>
  <c r="G2927" i="40"/>
  <c r="G2921" i="40"/>
  <c r="G2917" i="40"/>
  <c r="G2915" i="40"/>
  <c r="G2913" i="40"/>
  <c r="G2911" i="40"/>
  <c r="G2905" i="40"/>
  <c r="G2903" i="40"/>
  <c r="G2901" i="40"/>
  <c r="G2895" i="40"/>
  <c r="G2893" i="40"/>
  <c r="G2891" i="40"/>
  <c r="G2885" i="40"/>
  <c r="G2873" i="40"/>
  <c r="G2867" i="40"/>
  <c r="G2857" i="40"/>
  <c r="G2855" i="40"/>
  <c r="G2851" i="40"/>
  <c r="G2849" i="40"/>
  <c r="G2847" i="40"/>
  <c r="G2839" i="40"/>
  <c r="G2835" i="40"/>
  <c r="G2831" i="40"/>
  <c r="G2829" i="40"/>
  <c r="G2827" i="40"/>
  <c r="G2825" i="40"/>
  <c r="G2823" i="40"/>
  <c r="G2821" i="40"/>
  <c r="G2815" i="40"/>
  <c r="G2813" i="40"/>
  <c r="G2805" i="40"/>
  <c r="G2803" i="40"/>
  <c r="G2799" i="40"/>
  <c r="G2797" i="40"/>
  <c r="G2791" i="40"/>
  <c r="G2789" i="40"/>
  <c r="G2783" i="40"/>
  <c r="G2779" i="40"/>
  <c r="G2777" i="40"/>
  <c r="G2769" i="40"/>
  <c r="G2767" i="40"/>
  <c r="G2763" i="40"/>
  <c r="G2761" i="40"/>
  <c r="G2759" i="40"/>
  <c r="G2753" i="40"/>
  <c r="G2739" i="40"/>
  <c r="G2737" i="40"/>
  <c r="G3193" i="40"/>
  <c r="G3147" i="40"/>
  <c r="G3135" i="40"/>
  <c r="F3092" i="40"/>
  <c r="F3080" i="40"/>
  <c r="F3068" i="40"/>
  <c r="G3065" i="40"/>
  <c r="F3056" i="40"/>
  <c r="G3053" i="40"/>
  <c r="H3047" i="40"/>
  <c r="H3039" i="40"/>
  <c r="F3036" i="40"/>
  <c r="H3031" i="40"/>
  <c r="G3029" i="40"/>
  <c r="F3027" i="40"/>
  <c r="F3025" i="40"/>
  <c r="F3023" i="40"/>
  <c r="F3021" i="40"/>
  <c r="F3019" i="40"/>
  <c r="F3017" i="40"/>
  <c r="F3015" i="40"/>
  <c r="F3013" i="40"/>
  <c r="F3011" i="40"/>
  <c r="F3009" i="40"/>
  <c r="F3007" i="40"/>
  <c r="F3005" i="40"/>
  <c r="F3003" i="40"/>
  <c r="F3001" i="40"/>
  <c r="F2999" i="40"/>
  <c r="F2997" i="40"/>
  <c r="F2995" i="40"/>
  <c r="F2993" i="40"/>
  <c r="F2991" i="40"/>
  <c r="F2989" i="40"/>
  <c r="F2987" i="40"/>
  <c r="F2985" i="40"/>
  <c r="F2983" i="40"/>
  <c r="F2981" i="40"/>
  <c r="F2979" i="40"/>
  <c r="F2977" i="40"/>
  <c r="F2975" i="40"/>
  <c r="F2973" i="40"/>
  <c r="F2971" i="40"/>
  <c r="F2969" i="40"/>
  <c r="F2967" i="40"/>
  <c r="F2965" i="40"/>
  <c r="F2963" i="40"/>
  <c r="F2961" i="40"/>
  <c r="F2959" i="40"/>
  <c r="F2957" i="40"/>
  <c r="F2955" i="40"/>
  <c r="F2953" i="40"/>
  <c r="F2951" i="40"/>
  <c r="F2949" i="40"/>
  <c r="F2947" i="40"/>
  <c r="F2945" i="40"/>
  <c r="F2943" i="40"/>
  <c r="F2941" i="40"/>
  <c r="F2939" i="40"/>
  <c r="F2937" i="40"/>
  <c r="F2935" i="40"/>
  <c r="F2933" i="40"/>
  <c r="F2931" i="40"/>
  <c r="F2929" i="40"/>
  <c r="F2927" i="40"/>
  <c r="F2925" i="40"/>
  <c r="F2923" i="40"/>
  <c r="F2921" i="40"/>
  <c r="F2919" i="40"/>
  <c r="F2917" i="40"/>
  <c r="F2915" i="40"/>
  <c r="F2913" i="40"/>
  <c r="F2911" i="40"/>
  <c r="H3212" i="40"/>
  <c r="G3208" i="40"/>
  <c r="G3199" i="40"/>
  <c r="G3171" i="40"/>
  <c r="G3157" i="40"/>
  <c r="F3138" i="40"/>
  <c r="G3123" i="40"/>
  <c r="G3119" i="40"/>
  <c r="F3110" i="40"/>
  <c r="G3107" i="40"/>
  <c r="F3104" i="40"/>
  <c r="F3100" i="40"/>
  <c r="F3094" i="40"/>
  <c r="H3073" i="40"/>
  <c r="F3070" i="40"/>
  <c r="F3062" i="40"/>
  <c r="F3050" i="40"/>
  <c r="G3047" i="40"/>
  <c r="F3042" i="40"/>
  <c r="G3039" i="40"/>
  <c r="G3031" i="40"/>
  <c r="F3029" i="40"/>
  <c r="G3242" i="40"/>
  <c r="F3216" i="40"/>
  <c r="G3179" i="40"/>
  <c r="F3140" i="40"/>
  <c r="F3132" i="40"/>
  <c r="F3112" i="40"/>
  <c r="F3096" i="40"/>
  <c r="H3091" i="40"/>
  <c r="F3076" i="40"/>
  <c r="G3073" i="40"/>
  <c r="H3055" i="40"/>
  <c r="F3044" i="40"/>
  <c r="H3035" i="40"/>
  <c r="F3033" i="40"/>
  <c r="F3031" i="40"/>
  <c r="H3024" i="40"/>
  <c r="H3022" i="40"/>
  <c r="H3020" i="40"/>
  <c r="H3018" i="40"/>
  <c r="H3014" i="40"/>
  <c r="H3012" i="40"/>
  <c r="H3010" i="40"/>
  <c r="H3008" i="40"/>
  <c r="H3006" i="40"/>
  <c r="H3002" i="40"/>
  <c r="H2998" i="40"/>
  <c r="H2996" i="40"/>
  <c r="H2994" i="40"/>
  <c r="H2986" i="40"/>
  <c r="H2984" i="40"/>
  <c r="H2982" i="40"/>
  <c r="H2980" i="40"/>
  <c r="H2978" i="40"/>
  <c r="H2976" i="40"/>
  <c r="H2974" i="40"/>
  <c r="H2968" i="40"/>
  <c r="H2966" i="40"/>
  <c r="H2964" i="40"/>
  <c r="H2962" i="40"/>
  <c r="H2960" i="40"/>
  <c r="H2956" i="40"/>
  <c r="H2952" i="40"/>
  <c r="H2950" i="40"/>
  <c r="H2944" i="40"/>
  <c r="H2942" i="40"/>
  <c r="H2940" i="40"/>
  <c r="H2928" i="40"/>
  <c r="H2924" i="40"/>
  <c r="H2918" i="40"/>
  <c r="F2905" i="40"/>
  <c r="F2899" i="40"/>
  <c r="H2896" i="40"/>
  <c r="H2884" i="40"/>
  <c r="F2871" i="40"/>
  <c r="H2868" i="40"/>
  <c r="F2863" i="40"/>
  <c r="F2847" i="40"/>
  <c r="F2839" i="40"/>
  <c r="F2831" i="40"/>
  <c r="F2809" i="40"/>
  <c r="F2803" i="40"/>
  <c r="H2800" i="40"/>
  <c r="H2796" i="40"/>
  <c r="F2785" i="40"/>
  <c r="F2773" i="40"/>
  <c r="F2767" i="40"/>
  <c r="F2761" i="40"/>
  <c r="F2739" i="40"/>
  <c r="H2730" i="40"/>
  <c r="F2725" i="40"/>
  <c r="F2718" i="40"/>
  <c r="F2716" i="40"/>
  <c r="G2713" i="40"/>
  <c r="F2711" i="40"/>
  <c r="F2709" i="40"/>
  <c r="F2707" i="40"/>
  <c r="F2705" i="40"/>
  <c r="F2703" i="40"/>
  <c r="F2701" i="40"/>
  <c r="F2699" i="40"/>
  <c r="F2697" i="40"/>
  <c r="F2695" i="40"/>
  <c r="F2693" i="40"/>
  <c r="F2691" i="40"/>
  <c r="F2689" i="40"/>
  <c r="F2687" i="40"/>
  <c r="F2685" i="40"/>
  <c r="F2683" i="40"/>
  <c r="F2681" i="40"/>
  <c r="F2679" i="40"/>
  <c r="F2677" i="40"/>
  <c r="F2675" i="40"/>
  <c r="F2673" i="40"/>
  <c r="F2671" i="40"/>
  <c r="F2669" i="40"/>
  <c r="F2667" i="40"/>
  <c r="F2665" i="40"/>
  <c r="F2663" i="40"/>
  <c r="F2661" i="40"/>
  <c r="F2659" i="40"/>
  <c r="F2657" i="40"/>
  <c r="F2655" i="40"/>
  <c r="F2653" i="40"/>
  <c r="F2651" i="40"/>
  <c r="F2649" i="40"/>
  <c r="F2647" i="40"/>
  <c r="F2645" i="40"/>
  <c r="F2643" i="40"/>
  <c r="F2641" i="40"/>
  <c r="F2639" i="40"/>
  <c r="F2637" i="40"/>
  <c r="F2635" i="40"/>
  <c r="F2633" i="40"/>
  <c r="F2631" i="40"/>
  <c r="F2629" i="40"/>
  <c r="F2627" i="40"/>
  <c r="F2625" i="40"/>
  <c r="F2623" i="40"/>
  <c r="F2621" i="40"/>
  <c r="F2619" i="40"/>
  <c r="F2617" i="40"/>
  <c r="F2615" i="40"/>
  <c r="F2613" i="40"/>
  <c r="F2611" i="40"/>
  <c r="F2609" i="40"/>
  <c r="F2607" i="40"/>
  <c r="F2605" i="40"/>
  <c r="F2603" i="40"/>
  <c r="F2601" i="40"/>
  <c r="F2599" i="40"/>
  <c r="F2597" i="40"/>
  <c r="F2595" i="40"/>
  <c r="F2593" i="40"/>
  <c r="F2591" i="40"/>
  <c r="F2589" i="40"/>
  <c r="F2587" i="40"/>
  <c r="F2585" i="40"/>
  <c r="F2583" i="40"/>
  <c r="F2581" i="40"/>
  <c r="F2579" i="40"/>
  <c r="F2577" i="40"/>
  <c r="F2575" i="40"/>
  <c r="F2573" i="40"/>
  <c r="F2571" i="40"/>
  <c r="F2569" i="40"/>
  <c r="F2567" i="40"/>
  <c r="F2565" i="40"/>
  <c r="F2563" i="40"/>
  <c r="F2561" i="40"/>
  <c r="F2559" i="40"/>
  <c r="F2557" i="40"/>
  <c r="F2555" i="40"/>
  <c r="F2553" i="40"/>
  <c r="F2551" i="40"/>
  <c r="F2549" i="40"/>
  <c r="F2547" i="40"/>
  <c r="F2545" i="40"/>
  <c r="F2543" i="40"/>
  <c r="F2541" i="40"/>
  <c r="F2539" i="40"/>
  <c r="F2537" i="40"/>
  <c r="F2535" i="40"/>
  <c r="F2533" i="40"/>
  <c r="F2531" i="40"/>
  <c r="F2529" i="40"/>
  <c r="F2527" i="40"/>
  <c r="F2525" i="40"/>
  <c r="F2523" i="40"/>
  <c r="F2521" i="40"/>
  <c r="F2519" i="40"/>
  <c r="F2517" i="40"/>
  <c r="F2515" i="40"/>
  <c r="F2513" i="40"/>
  <c r="F2511" i="40"/>
  <c r="F2509" i="40"/>
  <c r="F2507" i="40"/>
  <c r="F2505" i="40"/>
  <c r="F2503" i="40"/>
  <c r="F2501" i="40"/>
  <c r="F2499" i="40"/>
  <c r="F2497" i="40"/>
  <c r="F2495" i="40"/>
  <c r="F2493" i="40"/>
  <c r="F2491" i="40"/>
  <c r="F2489" i="40"/>
  <c r="F2487" i="40"/>
  <c r="F2485" i="40"/>
  <c r="F2483" i="40"/>
  <c r="F2481" i="40"/>
  <c r="F2479" i="40"/>
  <c r="F2477" i="40"/>
  <c r="F2475" i="40"/>
  <c r="F2473" i="40"/>
  <c r="F2471" i="40"/>
  <c r="F2469" i="40"/>
  <c r="F2467" i="40"/>
  <c r="F2465" i="40"/>
  <c r="F2463" i="40"/>
  <c r="F2461" i="40"/>
  <c r="F2459" i="40"/>
  <c r="F2457" i="40"/>
  <c r="F2455" i="40"/>
  <c r="F2453" i="40"/>
  <c r="F2451" i="40"/>
  <c r="F2449" i="40"/>
  <c r="F2447" i="40"/>
  <c r="F2445" i="40"/>
  <c r="F2443" i="40"/>
  <c r="F2441" i="40"/>
  <c r="F2439" i="40"/>
  <c r="F2437" i="40"/>
  <c r="F2435" i="40"/>
  <c r="F2433" i="40"/>
  <c r="F2431" i="40"/>
  <c r="F2429" i="40"/>
  <c r="F2427" i="40"/>
  <c r="F2425" i="40"/>
  <c r="F2423" i="40"/>
  <c r="F2421" i="40"/>
  <c r="F2901" i="40"/>
  <c r="F2887" i="40"/>
  <c r="F2879" i="40"/>
  <c r="H2876" i="40"/>
  <c r="F2873" i="40"/>
  <c r="F2865" i="40"/>
  <c r="F2857" i="40"/>
  <c r="H2850" i="40"/>
  <c r="H2844" i="40"/>
  <c r="F2827" i="40"/>
  <c r="F2823" i="40"/>
  <c r="F2817" i="40"/>
  <c r="F2811" i="40"/>
  <c r="H2790" i="40"/>
  <c r="H2778" i="40"/>
  <c r="H2764" i="40"/>
  <c r="H2752" i="40"/>
  <c r="F2747" i="40"/>
  <c r="H2744" i="40"/>
  <c r="F2733" i="40"/>
  <c r="F2720" i="40"/>
  <c r="F2713" i="40"/>
  <c r="H2904" i="40"/>
  <c r="H2898" i="40"/>
  <c r="F2895" i="40"/>
  <c r="F2889" i="40"/>
  <c r="F2881" i="40"/>
  <c r="H2870" i="40"/>
  <c r="F2867" i="40"/>
  <c r="H2862" i="40"/>
  <c r="H2802" i="40"/>
  <c r="F2799" i="40"/>
  <c r="F2787" i="40"/>
  <c r="H2784" i="40"/>
  <c r="F2781" i="40"/>
  <c r="F2775" i="40"/>
  <c r="F2755" i="40"/>
  <c r="H2738" i="40"/>
  <c r="G2729" i="40"/>
  <c r="F2727" i="40"/>
  <c r="H2724" i="40"/>
  <c r="F2722" i="40"/>
  <c r="G2715" i="40"/>
  <c r="H2710" i="40"/>
  <c r="H2708" i="40"/>
  <c r="H2706" i="40"/>
  <c r="H2704" i="40"/>
  <c r="H2700" i="40"/>
  <c r="H2698" i="40"/>
  <c r="H2696" i="40"/>
  <c r="H2692" i="40"/>
  <c r="H2690" i="40"/>
  <c r="H2688" i="40"/>
  <c r="H2686" i="40"/>
  <c r="H2684" i="40"/>
  <c r="H2680" i="40"/>
  <c r="H2676" i="40"/>
  <c r="H2674" i="40"/>
  <c r="H2666" i="40"/>
  <c r="H2660" i="40"/>
  <c r="H2658" i="40"/>
  <c r="H2652" i="40"/>
  <c r="H2650" i="40"/>
  <c r="H2646" i="40"/>
  <c r="H2644" i="40"/>
  <c r="H2642" i="40"/>
  <c r="H2640" i="40"/>
  <c r="H2638" i="40"/>
  <c r="H2636" i="40"/>
  <c r="H2630" i="40"/>
  <c r="H2628" i="40"/>
  <c r="H2626" i="40"/>
  <c r="H2624" i="40"/>
  <c r="H2622" i="40"/>
  <c r="H2620" i="40"/>
  <c r="H2616" i="40"/>
  <c r="H2614" i="40"/>
  <c r="H2610" i="40"/>
  <c r="H2608" i="40"/>
  <c r="H2606" i="40"/>
  <c r="H2602" i="40"/>
  <c r="H2600" i="40"/>
  <c r="H2598" i="40"/>
  <c r="H2596" i="40"/>
  <c r="H2592" i="40"/>
  <c r="H2588" i="40"/>
  <c r="H2586" i="40"/>
  <c r="H2584" i="40"/>
  <c r="H2574" i="40"/>
  <c r="H2570" i="40"/>
  <c r="H2568" i="40"/>
  <c r="H2566" i="40"/>
  <c r="H2562" i="40"/>
  <c r="H2558" i="40"/>
  <c r="H2550" i="40"/>
  <c r="H2548" i="40"/>
  <c r="H2546" i="40"/>
  <c r="H2544" i="40"/>
  <c r="H2542" i="40"/>
  <c r="H2540" i="40"/>
  <c r="H2534" i="40"/>
  <c r="H2530" i="40"/>
  <c r="H2528" i="40"/>
  <c r="H2526" i="40"/>
  <c r="H2524" i="40"/>
  <c r="H2522" i="40"/>
  <c r="H2520" i="40"/>
  <c r="H2516" i="40"/>
  <c r="H2510" i="40"/>
  <c r="H2508" i="40"/>
  <c r="H2506" i="40"/>
  <c r="H2504" i="40"/>
  <c r="H2502" i="40"/>
  <c r="H2500" i="40"/>
  <c r="H2496" i="40"/>
  <c r="H2494" i="40"/>
  <c r="H2492" i="40"/>
  <c r="H2490" i="40"/>
  <c r="H2488" i="40"/>
  <c r="H2486" i="40"/>
  <c r="H2478" i="40"/>
  <c r="H2476" i="40"/>
  <c r="H2472" i="40"/>
  <c r="H2468" i="40"/>
  <c r="H2466" i="40"/>
  <c r="H2462" i="40"/>
  <c r="H2460" i="40"/>
  <c r="H2458" i="40"/>
  <c r="H2456" i="40"/>
  <c r="H2454" i="40"/>
  <c r="H2452" i="40"/>
  <c r="H2450" i="40"/>
  <c r="H2448" i="40"/>
  <c r="H2446" i="40"/>
  <c r="H2432" i="40"/>
  <c r="H2430" i="40"/>
  <c r="H2428" i="40"/>
  <c r="H2426" i="40"/>
  <c r="H2424" i="40"/>
  <c r="F2907" i="40"/>
  <c r="H2878" i="40"/>
  <c r="H2856" i="40"/>
  <c r="F2853" i="40"/>
  <c r="F2849" i="40"/>
  <c r="F2841" i="40"/>
  <c r="F2833" i="40"/>
  <c r="H2826" i="40"/>
  <c r="H2822" i="40"/>
  <c r="F2819" i="40"/>
  <c r="F2813" i="40"/>
  <c r="F2793" i="40"/>
  <c r="F2789" i="40"/>
  <c r="F2777" i="40"/>
  <c r="F2763" i="40"/>
  <c r="F2749" i="40"/>
  <c r="H2746" i="40"/>
  <c r="F2735" i="40"/>
  <c r="H2732" i="40"/>
  <c r="F2729" i="40"/>
  <c r="F2715" i="40"/>
  <c r="H2712" i="40"/>
  <c r="G2710" i="40"/>
  <c r="G2708" i="40"/>
  <c r="G2706" i="40"/>
  <c r="G2704" i="40"/>
  <c r="G2700" i="40"/>
  <c r="G2698" i="40"/>
  <c r="G2696" i="40"/>
  <c r="G2692" i="40"/>
  <c r="G2690" i="40"/>
  <c r="G2688" i="40"/>
  <c r="G2686" i="40"/>
  <c r="G2684" i="40"/>
  <c r="G2680" i="40"/>
  <c r="G2676" i="40"/>
  <c r="G2674" i="40"/>
  <c r="G2666" i="40"/>
  <c r="G2660" i="40"/>
  <c r="G2658" i="40"/>
  <c r="G2652" i="40"/>
  <c r="G2650" i="40"/>
  <c r="G2646" i="40"/>
  <c r="G2644" i="40"/>
  <c r="G2642" i="40"/>
  <c r="G2640" i="40"/>
  <c r="G2638" i="40"/>
  <c r="G2636" i="40"/>
  <c r="G2630" i="40"/>
  <c r="G2628" i="40"/>
  <c r="G2626" i="40"/>
  <c r="G2624" i="40"/>
  <c r="G2622" i="40"/>
  <c r="G2620" i="40"/>
  <c r="G2616" i="40"/>
  <c r="G2614" i="40"/>
  <c r="G2610" i="40"/>
  <c r="G2608" i="40"/>
  <c r="G2606" i="40"/>
  <c r="G2602" i="40"/>
  <c r="G2600" i="40"/>
  <c r="G2598" i="40"/>
  <c r="G2596" i="40"/>
  <c r="G2592" i="40"/>
  <c r="G2588" i="40"/>
  <c r="G2586" i="40"/>
  <c r="G2584" i="40"/>
  <c r="G2574" i="40"/>
  <c r="G2570" i="40"/>
  <c r="G2568" i="40"/>
  <c r="G2566" i="40"/>
  <c r="G2562" i="40"/>
  <c r="G2558" i="40"/>
  <c r="G2550" i="40"/>
  <c r="G2548" i="40"/>
  <c r="G2546" i="40"/>
  <c r="G2544" i="40"/>
  <c r="G2542" i="40"/>
  <c r="G2540" i="40"/>
  <c r="G2534" i="40"/>
  <c r="G2530" i="40"/>
  <c r="G2528" i="40"/>
  <c r="G2526" i="40"/>
  <c r="G2524" i="40"/>
  <c r="G2522" i="40"/>
  <c r="G2520" i="40"/>
  <c r="G2516" i="40"/>
  <c r="G2510" i="40"/>
  <c r="G2508" i="40"/>
  <c r="G2506" i="40"/>
  <c r="G2504" i="40"/>
  <c r="G2502" i="40"/>
  <c r="G2500" i="40"/>
  <c r="G2496" i="40"/>
  <c r="G2494" i="40"/>
  <c r="G2492" i="40"/>
  <c r="G2490" i="40"/>
  <c r="G2488" i="40"/>
  <c r="G2486" i="40"/>
  <c r="G2478" i="40"/>
  <c r="F2903" i="40"/>
  <c r="F2891" i="40"/>
  <c r="F2883" i="40"/>
  <c r="F2835" i="40"/>
  <c r="F2805" i="40"/>
  <c r="H2798" i="40"/>
  <c r="F2795" i="40"/>
  <c r="H2786" i="40"/>
  <c r="F2783" i="40"/>
  <c r="H2774" i="40"/>
  <c r="F2769" i="40"/>
  <c r="F2757" i="40"/>
  <c r="F2741" i="40"/>
  <c r="F2737" i="40"/>
  <c r="H2726" i="40"/>
  <c r="G2721" i="40"/>
  <c r="F2717" i="40"/>
  <c r="F2712" i="40"/>
  <c r="F2710" i="40"/>
  <c r="F2708" i="40"/>
  <c r="F2706" i="40"/>
  <c r="F2704" i="40"/>
  <c r="F2702" i="40"/>
  <c r="F2700" i="40"/>
  <c r="F2698" i="40"/>
  <c r="F2696" i="40"/>
  <c r="F2694" i="40"/>
  <c r="F2692" i="40"/>
  <c r="F2690" i="40"/>
  <c r="F2688" i="40"/>
  <c r="F2686" i="40"/>
  <c r="F2684" i="40"/>
  <c r="F2682" i="40"/>
  <c r="F2680" i="40"/>
  <c r="F2678" i="40"/>
  <c r="F2676" i="40"/>
  <c r="F2674" i="40"/>
  <c r="F2672" i="40"/>
  <c r="F2670" i="40"/>
  <c r="F2668" i="40"/>
  <c r="F2666" i="40"/>
  <c r="F2664" i="40"/>
  <c r="F2662" i="40"/>
  <c r="F2660" i="40"/>
  <c r="F2658" i="40"/>
  <c r="F2656" i="40"/>
  <c r="F2654" i="40"/>
  <c r="F2652" i="40"/>
  <c r="F2650" i="40"/>
  <c r="F2648" i="40"/>
  <c r="F2646" i="40"/>
  <c r="F2644" i="40"/>
  <c r="F2642" i="40"/>
  <c r="F2640" i="40"/>
  <c r="F2638" i="40"/>
  <c r="F2636" i="40"/>
  <c r="F2634" i="40"/>
  <c r="F2632" i="40"/>
  <c r="F2630" i="40"/>
  <c r="F2628" i="40"/>
  <c r="F2626" i="40"/>
  <c r="F2624" i="40"/>
  <c r="F2622" i="40"/>
  <c r="F2620" i="40"/>
  <c r="F2618" i="40"/>
  <c r="F2616" i="40"/>
  <c r="F2614" i="40"/>
  <c r="F2612" i="40"/>
  <c r="F2610" i="40"/>
  <c r="F2608" i="40"/>
  <c r="F2606" i="40"/>
  <c r="F2604" i="40"/>
  <c r="F2602" i="40"/>
  <c r="F2600" i="40"/>
  <c r="F2598" i="40"/>
  <c r="F2596" i="40"/>
  <c r="F2594" i="40"/>
  <c r="F2592" i="40"/>
  <c r="F2590" i="40"/>
  <c r="F2588" i="40"/>
  <c r="F2586" i="40"/>
  <c r="F2584" i="40"/>
  <c r="F2582" i="40"/>
  <c r="F2580" i="40"/>
  <c r="F2578" i="40"/>
  <c r="F2576" i="40"/>
  <c r="F2574" i="40"/>
  <c r="F2572" i="40"/>
  <c r="F2570" i="40"/>
  <c r="F2568" i="40"/>
  <c r="F2566" i="40"/>
  <c r="F2564" i="40"/>
  <c r="F2562" i="40"/>
  <c r="F2560" i="40"/>
  <c r="F2558" i="40"/>
  <c r="F2556" i="40"/>
  <c r="F2554" i="40"/>
  <c r="F2552" i="40"/>
  <c r="F2550" i="40"/>
  <c r="F2548" i="40"/>
  <c r="F2546" i="40"/>
  <c r="F2544" i="40"/>
  <c r="F2542" i="40"/>
  <c r="F2540" i="40"/>
  <c r="F2538" i="40"/>
  <c r="F2536" i="40"/>
  <c r="F2534" i="40"/>
  <c r="F2532" i="40"/>
  <c r="F2530" i="40"/>
  <c r="F2528" i="40"/>
  <c r="F2526" i="40"/>
  <c r="F2524" i="40"/>
  <c r="F2522" i="40"/>
  <c r="F2520" i="40"/>
  <c r="F2909" i="40"/>
  <c r="F2875" i="40"/>
  <c r="F2859" i="40"/>
  <c r="F2855" i="40"/>
  <c r="H2852" i="40"/>
  <c r="F2843" i="40"/>
  <c r="F2829" i="40"/>
  <c r="F2825" i="40"/>
  <c r="F2821" i="40"/>
  <c r="H2818" i="40"/>
  <c r="H2812" i="40"/>
  <c r="H2792" i="40"/>
  <c r="F2759" i="40"/>
  <c r="F2751" i="40"/>
  <c r="H2748" i="40"/>
  <c r="F2743" i="40"/>
  <c r="H2734" i="40"/>
  <c r="G2731" i="40"/>
  <c r="F2721" i="40"/>
  <c r="F2719" i="40"/>
  <c r="H2714" i="40"/>
  <c r="F2897" i="40"/>
  <c r="H2890" i="40"/>
  <c r="F2885" i="40"/>
  <c r="H2882" i="40"/>
  <c r="F2869" i="40"/>
  <c r="F2861" i="40"/>
  <c r="F2815" i="40"/>
  <c r="H2804" i="40"/>
  <c r="F2801" i="40"/>
  <c r="F2797" i="40"/>
  <c r="H2782" i="40"/>
  <c r="H2768" i="40"/>
  <c r="H2756" i="40"/>
  <c r="H2740" i="40"/>
  <c r="F2731" i="40"/>
  <c r="F2723" i="40"/>
  <c r="F2714" i="40"/>
  <c r="H2711" i="40"/>
  <c r="H2709" i="40"/>
  <c r="H2707" i="40"/>
  <c r="H2701" i="40"/>
  <c r="H2699" i="40"/>
  <c r="H2697" i="40"/>
  <c r="H2687" i="40"/>
  <c r="H2685" i="40"/>
  <c r="H2683" i="40"/>
  <c r="H2681" i="40"/>
  <c r="H2679" i="40"/>
  <c r="H2677" i="40"/>
  <c r="H2669" i="40"/>
  <c r="H2667" i="40"/>
  <c r="H2665" i="40"/>
  <c r="H2661" i="40"/>
  <c r="H2659" i="40"/>
  <c r="H2657" i="40"/>
  <c r="H2655" i="40"/>
  <c r="H2651" i="40"/>
  <c r="H2649" i="40"/>
  <c r="H2645" i="40"/>
  <c r="H2637" i="40"/>
  <c r="H2633" i="40"/>
  <c r="H2629" i="40"/>
  <c r="H2627" i="40"/>
  <c r="H2625" i="40"/>
  <c r="H2621" i="40"/>
  <c r="H2619" i="40"/>
  <c r="H2617" i="40"/>
  <c r="H2615" i="40"/>
  <c r="H2609" i="40"/>
  <c r="H2607" i="40"/>
  <c r="H2605" i="40"/>
  <c r="H2595" i="40"/>
  <c r="H2589" i="40"/>
  <c r="H2587" i="40"/>
  <c r="H2583" i="40"/>
  <c r="H2581" i="40"/>
  <c r="H2575" i="40"/>
  <c r="H2573" i="40"/>
  <c r="H2569" i="40"/>
  <c r="H2565" i="40"/>
  <c r="H2563" i="40"/>
  <c r="H2559" i="40"/>
  <c r="H2553" i="40"/>
  <c r="H2549" i="40"/>
  <c r="H2547" i="40"/>
  <c r="H2545" i="40"/>
  <c r="H2539" i="40"/>
  <c r="H2533" i="40"/>
  <c r="H2527" i="40"/>
  <c r="H2523" i="40"/>
  <c r="H2908" i="40"/>
  <c r="F2893" i="40"/>
  <c r="F2877" i="40"/>
  <c r="H2874" i="40"/>
  <c r="H2858" i="40"/>
  <c r="H2854" i="40"/>
  <c r="F2851" i="40"/>
  <c r="F2845" i="40"/>
  <c r="H2842" i="40"/>
  <c r="F2837" i="40"/>
  <c r="H2828" i="40"/>
  <c r="H2824" i="40"/>
  <c r="H2820" i="40"/>
  <c r="F2807" i="40"/>
  <c r="F2791" i="40"/>
  <c r="F2779" i="40"/>
  <c r="F2771" i="40"/>
  <c r="F2765" i="40"/>
  <c r="F2753" i="40"/>
  <c r="H2750" i="40"/>
  <c r="F2745" i="40"/>
  <c r="H2718" i="40"/>
  <c r="G2711" i="40"/>
  <c r="G2709" i="40"/>
  <c r="G2707" i="40"/>
  <c r="G2701" i="40"/>
  <c r="G2699" i="40"/>
  <c r="G2697" i="40"/>
  <c r="G2687" i="40"/>
  <c r="G2685" i="40"/>
  <c r="G2683" i="40"/>
  <c r="G2681" i="40"/>
  <c r="G2679" i="40"/>
  <c r="G2677" i="40"/>
  <c r="G2669" i="40"/>
  <c r="G2667" i="40"/>
  <c r="G2665" i="40"/>
  <c r="G2661" i="40"/>
  <c r="G2659" i="40"/>
  <c r="G2657" i="40"/>
  <c r="G2655" i="40"/>
  <c r="G2651" i="40"/>
  <c r="G2649" i="40"/>
  <c r="G2645" i="40"/>
  <c r="G2637" i="40"/>
  <c r="G2633" i="40"/>
  <c r="G2629" i="40"/>
  <c r="G2627" i="40"/>
  <c r="G2625" i="40"/>
  <c r="G2621" i="40"/>
  <c r="G2619" i="40"/>
  <c r="G2617" i="40"/>
  <c r="G2615" i="40"/>
  <c r="G2609" i="40"/>
  <c r="G2607" i="40"/>
  <c r="G2605" i="40"/>
  <c r="G2595" i="40"/>
  <c r="G2589" i="40"/>
  <c r="G2587" i="40"/>
  <c r="G2583" i="40"/>
  <c r="G2581" i="40"/>
  <c r="G2575" i="40"/>
  <c r="G2573" i="40"/>
  <c r="G2569" i="40"/>
  <c r="G2565" i="40"/>
  <c r="G2563" i="40"/>
  <c r="G2559" i="40"/>
  <c r="G2553" i="40"/>
  <c r="G2549" i="40"/>
  <c r="G2547" i="40"/>
  <c r="G2545" i="40"/>
  <c r="G2539" i="40"/>
  <c r="G2533" i="40"/>
  <c r="G2527" i="40"/>
  <c r="F2516" i="40"/>
  <c r="F2508" i="40"/>
  <c r="F2496" i="40"/>
  <c r="G2493" i="40"/>
  <c r="F2484" i="40"/>
  <c r="H2479" i="40"/>
  <c r="G2476" i="40"/>
  <c r="F2474" i="40"/>
  <c r="H2471" i="40"/>
  <c r="G2466" i="40"/>
  <c r="F2464" i="40"/>
  <c r="H2461" i="40"/>
  <c r="F2456" i="40"/>
  <c r="F2448" i="40"/>
  <c r="G2443" i="40"/>
  <c r="F2434" i="40"/>
  <c r="H2431" i="40"/>
  <c r="F2426" i="40"/>
  <c r="F2419" i="40"/>
  <c r="F2417" i="40"/>
  <c r="F2415" i="40"/>
  <c r="F2413" i="40"/>
  <c r="F2411" i="40"/>
  <c r="F2409" i="40"/>
  <c r="F2407" i="40"/>
  <c r="F2405" i="40"/>
  <c r="F2403" i="40"/>
  <c r="F2401" i="40"/>
  <c r="F2399" i="40"/>
  <c r="F2397" i="40"/>
  <c r="F2395" i="40"/>
  <c r="F2393" i="40"/>
  <c r="F2391" i="40"/>
  <c r="F2389" i="40"/>
  <c r="F2387" i="40"/>
  <c r="F2385" i="40"/>
  <c r="F2383" i="40"/>
  <c r="F2381" i="40"/>
  <c r="F2379" i="40"/>
  <c r="F2377" i="40"/>
  <c r="F2375" i="40"/>
  <c r="F2373" i="40"/>
  <c r="F2371" i="40"/>
  <c r="F2369" i="40"/>
  <c r="F2367" i="40"/>
  <c r="F2365" i="40"/>
  <c r="F2363" i="40"/>
  <c r="F2361" i="40"/>
  <c r="F2359" i="40"/>
  <c r="F2357" i="40"/>
  <c r="F2355" i="40"/>
  <c r="F2353" i="40"/>
  <c r="F2351" i="40"/>
  <c r="F2349" i="40"/>
  <c r="F2347" i="40"/>
  <c r="F2345" i="40"/>
  <c r="F2343" i="40"/>
  <c r="F2341" i="40"/>
  <c r="F2339" i="40"/>
  <c r="F2337" i="40"/>
  <c r="F2335" i="40"/>
  <c r="F2333" i="40"/>
  <c r="F2331" i="40"/>
  <c r="F2329" i="40"/>
  <c r="F2327" i="40"/>
  <c r="F2325" i="40"/>
  <c r="F2323" i="40"/>
  <c r="F2321" i="40"/>
  <c r="F2319" i="40"/>
  <c r="F2317" i="40"/>
  <c r="F2315" i="40"/>
  <c r="F2313" i="40"/>
  <c r="F2311" i="40"/>
  <c r="F2309" i="40"/>
  <c r="F2307" i="40"/>
  <c r="F2305" i="40"/>
  <c r="F2303" i="40"/>
  <c r="F2301" i="40"/>
  <c r="F2299" i="40"/>
  <c r="F2297" i="40"/>
  <c r="F2295" i="40"/>
  <c r="F2293" i="40"/>
  <c r="F2291" i="40"/>
  <c r="F2289" i="40"/>
  <c r="F2287" i="40"/>
  <c r="F2285" i="40"/>
  <c r="F2283" i="40"/>
  <c r="F2281" i="40"/>
  <c r="F2279" i="40"/>
  <c r="F2277" i="40"/>
  <c r="F2275" i="40"/>
  <c r="F2273" i="40"/>
  <c r="F2271" i="40"/>
  <c r="F2269" i="40"/>
  <c r="F2267" i="40"/>
  <c r="F2265" i="40"/>
  <c r="F2263" i="40"/>
  <c r="F2261" i="40"/>
  <c r="F2259" i="40"/>
  <c r="F2257" i="40"/>
  <c r="F2255" i="40"/>
  <c r="F2253" i="40"/>
  <c r="F2251" i="40"/>
  <c r="F2249" i="40"/>
  <c r="F2247" i="40"/>
  <c r="F2245" i="40"/>
  <c r="F2243" i="40"/>
  <c r="F2241" i="40"/>
  <c r="F2239" i="40"/>
  <c r="F2237" i="40"/>
  <c r="F2235" i="40"/>
  <c r="F2233" i="40"/>
  <c r="F2231" i="40"/>
  <c r="F2229" i="40"/>
  <c r="F2227" i="40"/>
  <c r="F2225" i="40"/>
  <c r="F2223" i="40"/>
  <c r="F2221" i="40"/>
  <c r="F2219" i="40"/>
  <c r="F2217" i="40"/>
  <c r="F2215" i="40"/>
  <c r="F2213" i="40"/>
  <c r="F2211" i="40"/>
  <c r="F2209" i="40"/>
  <c r="F2207" i="40"/>
  <c r="F2205" i="40"/>
  <c r="F2203" i="40"/>
  <c r="F2201" i="40"/>
  <c r="F2199" i="40"/>
  <c r="F2197" i="40"/>
  <c r="F2195" i="40"/>
  <c r="F2193" i="40"/>
  <c r="F2191" i="40"/>
  <c r="F2189" i="40"/>
  <c r="F2187" i="40"/>
  <c r="F2185" i="40"/>
  <c r="F2183" i="40"/>
  <c r="F2181" i="40"/>
  <c r="F2179" i="40"/>
  <c r="F2177" i="40"/>
  <c r="F2175" i="40"/>
  <c r="F2173" i="40"/>
  <c r="F2171" i="40"/>
  <c r="F2169" i="40"/>
  <c r="F2167" i="40"/>
  <c r="F2165" i="40"/>
  <c r="F2163" i="40"/>
  <c r="F2161" i="40"/>
  <c r="F2159" i="40"/>
  <c r="F2157" i="40"/>
  <c r="F2155" i="40"/>
  <c r="F2153" i="40"/>
  <c r="F2151" i="40"/>
  <c r="F2149" i="40"/>
  <c r="F2147" i="40"/>
  <c r="F2145" i="40"/>
  <c r="F2143" i="40"/>
  <c r="F2141" i="40"/>
  <c r="F2139" i="40"/>
  <c r="F2137" i="40"/>
  <c r="F2135" i="40"/>
  <c r="F2133" i="40"/>
  <c r="F2131" i="40"/>
  <c r="F2129" i="40"/>
  <c r="F2127" i="40"/>
  <c r="F2125" i="40"/>
  <c r="F2123" i="40"/>
  <c r="F2121" i="40"/>
  <c r="F2119" i="40"/>
  <c r="F2117" i="40"/>
  <c r="F2115" i="40"/>
  <c r="F2113" i="40"/>
  <c r="F2111" i="40"/>
  <c r="F2109" i="40"/>
  <c r="F2107" i="40"/>
  <c r="F2105" i="40"/>
  <c r="F2103" i="40"/>
  <c r="F2101" i="40"/>
  <c r="F2099" i="40"/>
  <c r="F2097" i="40"/>
  <c r="F2095" i="40"/>
  <c r="F2093" i="40"/>
  <c r="F2091" i="40"/>
  <c r="F2089" i="40"/>
  <c r="F2087" i="40"/>
  <c r="F2085" i="40"/>
  <c r="F2083" i="40"/>
  <c r="F2081" i="40"/>
  <c r="F2079" i="40"/>
  <c r="H2513" i="40"/>
  <c r="H2501" i="40"/>
  <c r="F2486" i="40"/>
  <c r="G2479" i="40"/>
  <c r="F2476" i="40"/>
  <c r="G2471" i="40"/>
  <c r="F2466" i="40"/>
  <c r="G2461" i="40"/>
  <c r="G2458" i="40"/>
  <c r="G2450" i="40"/>
  <c r="F2436" i="40"/>
  <c r="G2431" i="40"/>
  <c r="G2428" i="40"/>
  <c r="G2513" i="40"/>
  <c r="H2507" i="40"/>
  <c r="F2504" i="40"/>
  <c r="G2501" i="40"/>
  <c r="H2495" i="40"/>
  <c r="F2492" i="40"/>
  <c r="H2483" i="40"/>
  <c r="G2468" i="40"/>
  <c r="F2458" i="40"/>
  <c r="H2455" i="40"/>
  <c r="F2450" i="40"/>
  <c r="H2447" i="40"/>
  <c r="F2438" i="40"/>
  <c r="H2433" i="40"/>
  <c r="F2428" i="40"/>
  <c r="H2425" i="40"/>
  <c r="H2418" i="40"/>
  <c r="H2416" i="40"/>
  <c r="H2414" i="40"/>
  <c r="H2412" i="40"/>
  <c r="H2408" i="40"/>
  <c r="H2406" i="40"/>
  <c r="H2398" i="40"/>
  <c r="H2396" i="40"/>
  <c r="H2394" i="40"/>
  <c r="H2392" i="40"/>
  <c r="H2390" i="40"/>
  <c r="H2388" i="40"/>
  <c r="H2382" i="40"/>
  <c r="H2380" i="40"/>
  <c r="H2374" i="40"/>
  <c r="H2372" i="40"/>
  <c r="F2518" i="40"/>
  <c r="F2510" i="40"/>
  <c r="G2507" i="40"/>
  <c r="F2498" i="40"/>
  <c r="G2495" i="40"/>
  <c r="H2485" i="40"/>
  <c r="G2483" i="40"/>
  <c r="F2478" i="40"/>
  <c r="F2468" i="40"/>
  <c r="H2465" i="40"/>
  <c r="G2460" i="40"/>
  <c r="G2455" i="40"/>
  <c r="G2452" i="40"/>
  <c r="G2447" i="40"/>
  <c r="F2440" i="40"/>
  <c r="H2435" i="40"/>
  <c r="G2433" i="40"/>
  <c r="G2430" i="40"/>
  <c r="G2425" i="40"/>
  <c r="G2418" i="40"/>
  <c r="G2416" i="40"/>
  <c r="G2414" i="40"/>
  <c r="G2412" i="40"/>
  <c r="G2408" i="40"/>
  <c r="G2406" i="40"/>
  <c r="G2398" i="40"/>
  <c r="G2396" i="40"/>
  <c r="G2394" i="40"/>
  <c r="G2392" i="40"/>
  <c r="G2390" i="40"/>
  <c r="G2388" i="40"/>
  <c r="G2382" i="40"/>
  <c r="G2380" i="40"/>
  <c r="G2374" i="40"/>
  <c r="G2372" i="40"/>
  <c r="H2503" i="40"/>
  <c r="F2500" i="40"/>
  <c r="H2491" i="40"/>
  <c r="F2488" i="40"/>
  <c r="G2485" i="40"/>
  <c r="G2465" i="40"/>
  <c r="F2460" i="40"/>
  <c r="H2457" i="40"/>
  <c r="F2452" i="40"/>
  <c r="F2442" i="40"/>
  <c r="H2437" i="40"/>
  <c r="G2435" i="40"/>
  <c r="F2430" i="40"/>
  <c r="F2420" i="40"/>
  <c r="F2418" i="40"/>
  <c r="F2416" i="40"/>
  <c r="F2414" i="40"/>
  <c r="F2412" i="40"/>
  <c r="F2410" i="40"/>
  <c r="F2408" i="40"/>
  <c r="F2406" i="40"/>
  <c r="F2404" i="40"/>
  <c r="F2402" i="40"/>
  <c r="F2400" i="40"/>
  <c r="F2398" i="40"/>
  <c r="F2396" i="40"/>
  <c r="F2394" i="40"/>
  <c r="F2392" i="40"/>
  <c r="F2390" i="40"/>
  <c r="F2388" i="40"/>
  <c r="F2386" i="40"/>
  <c r="F2384" i="40"/>
  <c r="F2382" i="40"/>
  <c r="F2380" i="40"/>
  <c r="F2378" i="40"/>
  <c r="F2376" i="40"/>
  <c r="F2374" i="40"/>
  <c r="F2372" i="40"/>
  <c r="F2370" i="40"/>
  <c r="F2368" i="40"/>
  <c r="H2517" i="40"/>
  <c r="H2509" i="40"/>
  <c r="F2506" i="40"/>
  <c r="G2503" i="40"/>
  <c r="H2497" i="40"/>
  <c r="F2494" i="40"/>
  <c r="G2491" i="40"/>
  <c r="G2472" i="40"/>
  <c r="F2470" i="40"/>
  <c r="H2467" i="40"/>
  <c r="G2462" i="40"/>
  <c r="G2457" i="40"/>
  <c r="G2454" i="40"/>
  <c r="G2446" i="40"/>
  <c r="F2444" i="40"/>
  <c r="H2439" i="40"/>
  <c r="G2437" i="40"/>
  <c r="G2432" i="40"/>
  <c r="G2424" i="40"/>
  <c r="F2422" i="40"/>
  <c r="G2517" i="40"/>
  <c r="F2512" i="40"/>
  <c r="G2509" i="40"/>
  <c r="H2499" i="40"/>
  <c r="G2497" i="40"/>
  <c r="F2480" i="40"/>
  <c r="F2472" i="40"/>
  <c r="G2467" i="40"/>
  <c r="F2462" i="40"/>
  <c r="H2459" i="40"/>
  <c r="F2454" i="40"/>
  <c r="F2446" i="40"/>
  <c r="H2441" i="40"/>
  <c r="G2439" i="40"/>
  <c r="F2432" i="40"/>
  <c r="H2429" i="40"/>
  <c r="F2424" i="40"/>
  <c r="H2409" i="40"/>
  <c r="H2405" i="40"/>
  <c r="H2403" i="40"/>
  <c r="H2401" i="40"/>
  <c r="H2397" i="40"/>
  <c r="H2395" i="40"/>
  <c r="H2393" i="40"/>
  <c r="H2391" i="40"/>
  <c r="H2387" i="40"/>
  <c r="H2383" i="40"/>
  <c r="H2379" i="40"/>
  <c r="H2377" i="40"/>
  <c r="H2373" i="40"/>
  <c r="H2371" i="40"/>
  <c r="H2367" i="40"/>
  <c r="H2361" i="40"/>
  <c r="H2355" i="40"/>
  <c r="H2353" i="40"/>
  <c r="H2349" i="40"/>
  <c r="H2347" i="40"/>
  <c r="H2341" i="40"/>
  <c r="H2327" i="40"/>
  <c r="H2321" i="40"/>
  <c r="H2313" i="40"/>
  <c r="H2311" i="40"/>
  <c r="H2309" i="40"/>
  <c r="H2307" i="40"/>
  <c r="H2305" i="40"/>
  <c r="H2301" i="40"/>
  <c r="H2299" i="40"/>
  <c r="H2297" i="40"/>
  <c r="H2293" i="40"/>
  <c r="H2289" i="40"/>
  <c r="H2287" i="40"/>
  <c r="H2285" i="40"/>
  <c r="H2277" i="40"/>
  <c r="H2275" i="40"/>
  <c r="H2273" i="40"/>
  <c r="H2271" i="40"/>
  <c r="H2269" i="40"/>
  <c r="H2265" i="40"/>
  <c r="H2263" i="40"/>
  <c r="H2259" i="40"/>
  <c r="H2257" i="40"/>
  <c r="H2255" i="40"/>
  <c r="H2253" i="40"/>
  <c r="H2251" i="40"/>
  <c r="H2249" i="40"/>
  <c r="H2247" i="40"/>
  <c r="H2245" i="40"/>
  <c r="H2243" i="40"/>
  <c r="H2241" i="40"/>
  <c r="H2239" i="40"/>
  <c r="H2235" i="40"/>
  <c r="H2233" i="40"/>
  <c r="H2231" i="40"/>
  <c r="H2227" i="40"/>
  <c r="H2225" i="40"/>
  <c r="H2223" i="40"/>
  <c r="H2221" i="40"/>
  <c r="H2219" i="40"/>
  <c r="H2217" i="40"/>
  <c r="H2215" i="40"/>
  <c r="H2209" i="40"/>
  <c r="H2205" i="40"/>
  <c r="H2203" i="40"/>
  <c r="H2199" i="40"/>
  <c r="H2197" i="40"/>
  <c r="H2195" i="40"/>
  <c r="H2193" i="40"/>
  <c r="H2185" i="40"/>
  <c r="H2183" i="40"/>
  <c r="H2175" i="40"/>
  <c r="H2171" i="40"/>
  <c r="H2165" i="40"/>
  <c r="H2159" i="40"/>
  <c r="H2151" i="40"/>
  <c r="G2523" i="40"/>
  <c r="F2514" i="40"/>
  <c r="F2502" i="40"/>
  <c r="G2499" i="40"/>
  <c r="H2493" i="40"/>
  <c r="F2490" i="40"/>
  <c r="F2482" i="40"/>
  <c r="G2459" i="40"/>
  <c r="G2456" i="40"/>
  <c r="G2448" i="40"/>
  <c r="H2443" i="40"/>
  <c r="G2441" i="40"/>
  <c r="G2429" i="40"/>
  <c r="G2426" i="40"/>
  <c r="G2409" i="40"/>
  <c r="G2405" i="40"/>
  <c r="G2403" i="40"/>
  <c r="G2401" i="40"/>
  <c r="G2397" i="40"/>
  <c r="G2395" i="40"/>
  <c r="G2393" i="40"/>
  <c r="G2391" i="40"/>
  <c r="G2387" i="40"/>
  <c r="G2383" i="40"/>
  <c r="G2379" i="40"/>
  <c r="G2377" i="40"/>
  <c r="G2373" i="40"/>
  <c r="G2371" i="40"/>
  <c r="G2367" i="40"/>
  <c r="G2361" i="40"/>
  <c r="G2355" i="40"/>
  <c r="G2353" i="40"/>
  <c r="G2349" i="40"/>
  <c r="G2347" i="40"/>
  <c r="G2341" i="40"/>
  <c r="G2327" i="40"/>
  <c r="G2321" i="40"/>
  <c r="G2313" i="40"/>
  <c r="G2311" i="40"/>
  <c r="G2309" i="40"/>
  <c r="G2307" i="40"/>
  <c r="G2305" i="40"/>
  <c r="G2301" i="40"/>
  <c r="G2299" i="40"/>
  <c r="G2297" i="40"/>
  <c r="G2293" i="40"/>
  <c r="G2289" i="40"/>
  <c r="G2287" i="40"/>
  <c r="G2285" i="40"/>
  <c r="G2277" i="40"/>
  <c r="G2275" i="40"/>
  <c r="G2273" i="40"/>
  <c r="G2271" i="40"/>
  <c r="G2269" i="40"/>
  <c r="G2265" i="40"/>
  <c r="G2263" i="40"/>
  <c r="G2259" i="40"/>
  <c r="G2257" i="40"/>
  <c r="G2255" i="40"/>
  <c r="G2253" i="40"/>
  <c r="G2251" i="40"/>
  <c r="G2249" i="40"/>
  <c r="G2247" i="40"/>
  <c r="G2245" i="40"/>
  <c r="G2243" i="40"/>
  <c r="G2241" i="40"/>
  <c r="G2239" i="40"/>
  <c r="G2235" i="40"/>
  <c r="G2233" i="40"/>
  <c r="G2231" i="40"/>
  <c r="G2227" i="40"/>
  <c r="G2225" i="40"/>
  <c r="G2223" i="40"/>
  <c r="G2221" i="40"/>
  <c r="G2219" i="40"/>
  <c r="G2217" i="40"/>
  <c r="G2215" i="40"/>
  <c r="G2209" i="40"/>
  <c r="G2205" i="40"/>
  <c r="G2203" i="40"/>
  <c r="G2199" i="40"/>
  <c r="G2197" i="40"/>
  <c r="G2195" i="40"/>
  <c r="G2193" i="40"/>
  <c r="G2185" i="40"/>
  <c r="G2183" i="40"/>
  <c r="G2175" i="40"/>
  <c r="G2171" i="40"/>
  <c r="G2165" i="40"/>
  <c r="G2159" i="40"/>
  <c r="G2151" i="40"/>
  <c r="G2149" i="40"/>
  <c r="G2147" i="40"/>
  <c r="G2143" i="40"/>
  <c r="G2137" i="40"/>
  <c r="G2133" i="40"/>
  <c r="G2127" i="40"/>
  <c r="G2125" i="40"/>
  <c r="G2123" i="40"/>
  <c r="G2121" i="40"/>
  <c r="G2117" i="40"/>
  <c r="H2127" i="40"/>
  <c r="H2117" i="40"/>
  <c r="H2105" i="40"/>
  <c r="F2102" i="40"/>
  <c r="F2086" i="40"/>
  <c r="G2083" i="40"/>
  <c r="F2077" i="40"/>
  <c r="F2074" i="40"/>
  <c r="H2067" i="40"/>
  <c r="H2065" i="40"/>
  <c r="H2063" i="40"/>
  <c r="H2061" i="40"/>
  <c r="H2057" i="40"/>
  <c r="H2055" i="40"/>
  <c r="H2053" i="40"/>
  <c r="H2049" i="40"/>
  <c r="H2047" i="40"/>
  <c r="H2045" i="40"/>
  <c r="H2043" i="40"/>
  <c r="H2041" i="40"/>
  <c r="H2035" i="40"/>
  <c r="H2031" i="40"/>
  <c r="H2029" i="40"/>
  <c r="H2027" i="40"/>
  <c r="H2025" i="40"/>
  <c r="H2021" i="40"/>
  <c r="H2019" i="40"/>
  <c r="H2015" i="40"/>
  <c r="H2007" i="40"/>
  <c r="H2005" i="40"/>
  <c r="H2001" i="40"/>
  <c r="H1999" i="40"/>
  <c r="H1997" i="40"/>
  <c r="H1995" i="40"/>
  <c r="H1993" i="40"/>
  <c r="H1983" i="40"/>
  <c r="H1979" i="40"/>
  <c r="H1975" i="40"/>
  <c r="H1973" i="40"/>
  <c r="H1971" i="40"/>
  <c r="H1969" i="40"/>
  <c r="H1963" i="40"/>
  <c r="H1961" i="40"/>
  <c r="H1959" i="40"/>
  <c r="H1953" i="40"/>
  <c r="H1949" i="40"/>
  <c r="H1941" i="40"/>
  <c r="H1939" i="40"/>
  <c r="H1935" i="40"/>
  <c r="H1931" i="40"/>
  <c r="H1929" i="40"/>
  <c r="H1925" i="40"/>
  <c r="H1923" i="40"/>
  <c r="H1921" i="40"/>
  <c r="H1917" i="40"/>
  <c r="H1915" i="40"/>
  <c r="H1913" i="40"/>
  <c r="H1909" i="40"/>
  <c r="H1907" i="40"/>
  <c r="H1905" i="40"/>
  <c r="H1901" i="40"/>
  <c r="H1893" i="40"/>
  <c r="H1889" i="40"/>
  <c r="H1887" i="40"/>
  <c r="H1883" i="40"/>
  <c r="H1879" i="40"/>
  <c r="H1877" i="40"/>
  <c r="H1873" i="40"/>
  <c r="H1867" i="40"/>
  <c r="H1865" i="40"/>
  <c r="H1863" i="40"/>
  <c r="H1861" i="40"/>
  <c r="H1859" i="40"/>
  <c r="H1857" i="40"/>
  <c r="H1855" i="40"/>
  <c r="H1851" i="40"/>
  <c r="H1849" i="40"/>
  <c r="H1845" i="40"/>
  <c r="H1841" i="40"/>
  <c r="H1837" i="40"/>
  <c r="H1835" i="40"/>
  <c r="H1833" i="40"/>
  <c r="H1831" i="40"/>
  <c r="H1829" i="40"/>
  <c r="H1825" i="40"/>
  <c r="H1823" i="40"/>
  <c r="H1821" i="40"/>
  <c r="H1813" i="40"/>
  <c r="H1809" i="40"/>
  <c r="H1807" i="40"/>
  <c r="H1805" i="40"/>
  <c r="H1801" i="40"/>
  <c r="H1799" i="40"/>
  <c r="H1797" i="40"/>
  <c r="H1795" i="40"/>
  <c r="H1791" i="40"/>
  <c r="H1787" i="40"/>
  <c r="H1783" i="40"/>
  <c r="H1781" i="40"/>
  <c r="H1779" i="40"/>
  <c r="H1777" i="40"/>
  <c r="H1775" i="40"/>
  <c r="H1773" i="40"/>
  <c r="H1769" i="40"/>
  <c r="H1767" i="40"/>
  <c r="H1765" i="40"/>
  <c r="H1759" i="40"/>
  <c r="H1755" i="40"/>
  <c r="H1753" i="40"/>
  <c r="H1733" i="40"/>
  <c r="H1729" i="40"/>
  <c r="H1723" i="40"/>
  <c r="H1721" i="40"/>
  <c r="H1719" i="40"/>
  <c r="H2149" i="40"/>
  <c r="H2121" i="40"/>
  <c r="G2105" i="40"/>
  <c r="G2067" i="40"/>
  <c r="G2065" i="40"/>
  <c r="G2063" i="40"/>
  <c r="G2061" i="40"/>
  <c r="G2057" i="40"/>
  <c r="G2055" i="40"/>
  <c r="G2053" i="40"/>
  <c r="G2049" i="40"/>
  <c r="G2047" i="40"/>
  <c r="G2045" i="40"/>
  <c r="G2043" i="40"/>
  <c r="G2041" i="40"/>
  <c r="G2035" i="40"/>
  <c r="G2031" i="40"/>
  <c r="G2029" i="40"/>
  <c r="G2027" i="40"/>
  <c r="G2025" i="40"/>
  <c r="G2021" i="40"/>
  <c r="G2019" i="40"/>
  <c r="G2015" i="40"/>
  <c r="G2007" i="40"/>
  <c r="G2005" i="40"/>
  <c r="G2001" i="40"/>
  <c r="G1999" i="40"/>
  <c r="G1997" i="40"/>
  <c r="G1995" i="40"/>
  <c r="G1993" i="40"/>
  <c r="G1983" i="40"/>
  <c r="G1979" i="40"/>
  <c r="G1975" i="40"/>
  <c r="G1973" i="40"/>
  <c r="G1971" i="40"/>
  <c r="G1969" i="40"/>
  <c r="G1963" i="40"/>
  <c r="G1961" i="40"/>
  <c r="G1959" i="40"/>
  <c r="G1953" i="40"/>
  <c r="G1949" i="40"/>
  <c r="G1941" i="40"/>
  <c r="G1939" i="40"/>
  <c r="G1935" i="40"/>
  <c r="G1931" i="40"/>
  <c r="G1929" i="40"/>
  <c r="G1925" i="40"/>
  <c r="G1923" i="40"/>
  <c r="G1921" i="40"/>
  <c r="G1917" i="40"/>
  <c r="G1915" i="40"/>
  <c r="G1913" i="40"/>
  <c r="G1909" i="40"/>
  <c r="G1907" i="40"/>
  <c r="G1905" i="40"/>
  <c r="G1901" i="40"/>
  <c r="G1893" i="40"/>
  <c r="G1889" i="40"/>
  <c r="G1887" i="40"/>
  <c r="G1883" i="40"/>
  <c r="G1879" i="40"/>
  <c r="G1877" i="40"/>
  <c r="G1873" i="40"/>
  <c r="G1867" i="40"/>
  <c r="G1865" i="40"/>
  <c r="G1863" i="40"/>
  <c r="G1861" i="40"/>
  <c r="G1859" i="40"/>
  <c r="G1857" i="40"/>
  <c r="G1855" i="40"/>
  <c r="G1851" i="40"/>
  <c r="G1849" i="40"/>
  <c r="G1845" i="40"/>
  <c r="G1841" i="40"/>
  <c r="G1837" i="40"/>
  <c r="G1835" i="40"/>
  <c r="G1833" i="40"/>
  <c r="G1831" i="40"/>
  <c r="G1829" i="40"/>
  <c r="G1825" i="40"/>
  <c r="G1823" i="40"/>
  <c r="G1821" i="40"/>
  <c r="G1813" i="40"/>
  <c r="G1809" i="40"/>
  <c r="G1807" i="40"/>
  <c r="G1805" i="40"/>
  <c r="G1801" i="40"/>
  <c r="G1799" i="40"/>
  <c r="G1797" i="40"/>
  <c r="G1795" i="40"/>
  <c r="G1791" i="40"/>
  <c r="G1787" i="40"/>
  <c r="H2101" i="40"/>
  <c r="F2098" i="40"/>
  <c r="H2085" i="40"/>
  <c r="F2082" i="40"/>
  <c r="F2076" i="40"/>
  <c r="H2073" i="40"/>
  <c r="F2071" i="40"/>
  <c r="F2069" i="40"/>
  <c r="F2067" i="40"/>
  <c r="F2065" i="40"/>
  <c r="F2063" i="40"/>
  <c r="F2061" i="40"/>
  <c r="F2059" i="40"/>
  <c r="F2057" i="40"/>
  <c r="F2055" i="40"/>
  <c r="F2053" i="40"/>
  <c r="F2051" i="40"/>
  <c r="F2049" i="40"/>
  <c r="F2047" i="40"/>
  <c r="F2045" i="40"/>
  <c r="F2043" i="40"/>
  <c r="F2041" i="40"/>
  <c r="F2039" i="40"/>
  <c r="F2037" i="40"/>
  <c r="F2035" i="40"/>
  <c r="F2033" i="40"/>
  <c r="F2031" i="40"/>
  <c r="F2029" i="40"/>
  <c r="F2027" i="40"/>
  <c r="F2025" i="40"/>
  <c r="F2023" i="40"/>
  <c r="F2021" i="40"/>
  <c r="F2019" i="40"/>
  <c r="F2017" i="40"/>
  <c r="F2015" i="40"/>
  <c r="F2013" i="40"/>
  <c r="F2011" i="40"/>
  <c r="F2009" i="40"/>
  <c r="F2007" i="40"/>
  <c r="F2005" i="40"/>
  <c r="F2003" i="40"/>
  <c r="F2001" i="40"/>
  <c r="F1999" i="40"/>
  <c r="F1997" i="40"/>
  <c r="F1995" i="40"/>
  <c r="F1993" i="40"/>
  <c r="F1991" i="40"/>
  <c r="F1989" i="40"/>
  <c r="F1987" i="40"/>
  <c r="F1985" i="40"/>
  <c r="F1983" i="40"/>
  <c r="F1981" i="40"/>
  <c r="F1979" i="40"/>
  <c r="F1977" i="40"/>
  <c r="F1975" i="40"/>
  <c r="F1973" i="40"/>
  <c r="F1971" i="40"/>
  <c r="F1969" i="40"/>
  <c r="F1967" i="40"/>
  <c r="F1965" i="40"/>
  <c r="F1963" i="40"/>
  <c r="F1961" i="40"/>
  <c r="F1959" i="40"/>
  <c r="F1957" i="40"/>
  <c r="F1955" i="40"/>
  <c r="F1953" i="40"/>
  <c r="F1951" i="40"/>
  <c r="F1949" i="40"/>
  <c r="F1947" i="40"/>
  <c r="F1945" i="40"/>
  <c r="F1943" i="40"/>
  <c r="F1941" i="40"/>
  <c r="F1939" i="40"/>
  <c r="F1937" i="40"/>
  <c r="F1935" i="40"/>
  <c r="F1933" i="40"/>
  <c r="F1931" i="40"/>
  <c r="F1929" i="40"/>
  <c r="F1927" i="40"/>
  <c r="F1925" i="40"/>
  <c r="F1923" i="40"/>
  <c r="F1921" i="40"/>
  <c r="F1919" i="40"/>
  <c r="F1917" i="40"/>
  <c r="F1915" i="40"/>
  <c r="F1913" i="40"/>
  <c r="F1911" i="40"/>
  <c r="F1909" i="40"/>
  <c r="F1907" i="40"/>
  <c r="F1905" i="40"/>
  <c r="F1903" i="40"/>
  <c r="F1901" i="40"/>
  <c r="F1899" i="40"/>
  <c r="F1897" i="40"/>
  <c r="F1895" i="40"/>
  <c r="F1893" i="40"/>
  <c r="F1891" i="40"/>
  <c r="F1889" i="40"/>
  <c r="F1887" i="40"/>
  <c r="F1885" i="40"/>
  <c r="F1883" i="40"/>
  <c r="F1881" i="40"/>
  <c r="F1879" i="40"/>
  <c r="F1877" i="40"/>
  <c r="F1875" i="40"/>
  <c r="F1873" i="40"/>
  <c r="F1871" i="40"/>
  <c r="F1869" i="40"/>
  <c r="F1867" i="40"/>
  <c r="F1865" i="40"/>
  <c r="F1863" i="40"/>
  <c r="F1861" i="40"/>
  <c r="F1859" i="40"/>
  <c r="F1857" i="40"/>
  <c r="F1855" i="40"/>
  <c r="F1853" i="40"/>
  <c r="F1851" i="40"/>
  <c r="F1849" i="40"/>
  <c r="F1847" i="40"/>
  <c r="F1845" i="40"/>
  <c r="F1843" i="40"/>
  <c r="F1841" i="40"/>
  <c r="F1839" i="40"/>
  <c r="F1837" i="40"/>
  <c r="F1835" i="40"/>
  <c r="F1833" i="40"/>
  <c r="F1831" i="40"/>
  <c r="F1829" i="40"/>
  <c r="F1827" i="40"/>
  <c r="F1825" i="40"/>
  <c r="F1823" i="40"/>
  <c r="F1821" i="40"/>
  <c r="F1819" i="40"/>
  <c r="F1817" i="40"/>
  <c r="F1815" i="40"/>
  <c r="F1813" i="40"/>
  <c r="F1811" i="40"/>
  <c r="F1809" i="40"/>
  <c r="F1807" i="40"/>
  <c r="F1805" i="40"/>
  <c r="F1803" i="40"/>
  <c r="F1801" i="40"/>
  <c r="F1799" i="40"/>
  <c r="F1797" i="40"/>
  <c r="F1795" i="40"/>
  <c r="F1793" i="40"/>
  <c r="F1791" i="40"/>
  <c r="F1789" i="40"/>
  <c r="F1787" i="40"/>
  <c r="F1785" i="40"/>
  <c r="F1783" i="40"/>
  <c r="F1781" i="40"/>
  <c r="F1779" i="40"/>
  <c r="F1777" i="40"/>
  <c r="F1775" i="40"/>
  <c r="F1773" i="40"/>
  <c r="F1771" i="40"/>
  <c r="F1769" i="40"/>
  <c r="F1767" i="40"/>
  <c r="F1765" i="40"/>
  <c r="F1763" i="40"/>
  <c r="F1761" i="40"/>
  <c r="F1759" i="40"/>
  <c r="F1757" i="40"/>
  <c r="F1755" i="40"/>
  <c r="F1753" i="40"/>
  <c r="F1751" i="40"/>
  <c r="F1749" i="40"/>
  <c r="F1747" i="40"/>
  <c r="F1745" i="40"/>
  <c r="F1743" i="40"/>
  <c r="F1741" i="40"/>
  <c r="F1739" i="40"/>
  <c r="F1737" i="40"/>
  <c r="F1735" i="40"/>
  <c r="F1733" i="40"/>
  <c r="F1731" i="40"/>
  <c r="F1729" i="40"/>
  <c r="F1727" i="40"/>
  <c r="F1725" i="40"/>
  <c r="F1723" i="40"/>
  <c r="F1721" i="40"/>
  <c r="F1719" i="40"/>
  <c r="H2143" i="40"/>
  <c r="H2125" i="40"/>
  <c r="H2115" i="40"/>
  <c r="H2107" i="40"/>
  <c r="G2101" i="40"/>
  <c r="H2091" i="40"/>
  <c r="G2085" i="40"/>
  <c r="G2073" i="40"/>
  <c r="H2147" i="40"/>
  <c r="G2115" i="40"/>
  <c r="G2107" i="40"/>
  <c r="H2097" i="40"/>
  <c r="G2091" i="40"/>
  <c r="H2081" i="40"/>
  <c r="H2075" i="40"/>
  <c r="F2073" i="40"/>
  <c r="H2066" i="40"/>
  <c r="H2064" i="40"/>
  <c r="H2060" i="40"/>
  <c r="H2058" i="40"/>
  <c r="H2056" i="40"/>
  <c r="H2054" i="40"/>
  <c r="H2052" i="40"/>
  <c r="H2044" i="40"/>
  <c r="H2042" i="40"/>
  <c r="H2040" i="40"/>
  <c r="H2038" i="40"/>
  <c r="H2036" i="40"/>
  <c r="H2032" i="40"/>
  <c r="H2030" i="40"/>
  <c r="H2026" i="40"/>
  <c r="H2024" i="40"/>
  <c r="H2020" i="40"/>
  <c r="H2018" i="40"/>
  <c r="H2016" i="40"/>
  <c r="H2014" i="40"/>
  <c r="H2012" i="40"/>
  <c r="H2010" i="40"/>
  <c r="H2008" i="40"/>
  <c r="H2006" i="40"/>
  <c r="H2004" i="40"/>
  <c r="H2002" i="40"/>
  <c r="H2000" i="40"/>
  <c r="H1998" i="40"/>
  <c r="H1996" i="40"/>
  <c r="H1986" i="40"/>
  <c r="H1984" i="40"/>
  <c r="H1980" i="40"/>
  <c r="H1974" i="40"/>
  <c r="H1972" i="40"/>
  <c r="H1970" i="40"/>
  <c r="H1968" i="40"/>
  <c r="H1966" i="40"/>
  <c r="H1964" i="40"/>
  <c r="H1960" i="40"/>
  <c r="H1958" i="40"/>
  <c r="H1956" i="40"/>
  <c r="H1954" i="40"/>
  <c r="H1948" i="40"/>
  <c r="H1946" i="40"/>
  <c r="H1936" i="40"/>
  <c r="H1934" i="40"/>
  <c r="H1932" i="40"/>
  <c r="H1924" i="40"/>
  <c r="H1920" i="40"/>
  <c r="H1918" i="40"/>
  <c r="H1916" i="40"/>
  <c r="H1914" i="40"/>
  <c r="H1910" i="40"/>
  <c r="H1908" i="40"/>
  <c r="H1906" i="40"/>
  <c r="H1898" i="40"/>
  <c r="H1896" i="40"/>
  <c r="H1890" i="40"/>
  <c r="H1886" i="40"/>
  <c r="H1884" i="40"/>
  <c r="H1882" i="40"/>
  <c r="H1878" i="40"/>
  <c r="H1876" i="40"/>
  <c r="H1874" i="40"/>
  <c r="H1872" i="40"/>
  <c r="H1868" i="40"/>
  <c r="H1864" i="40"/>
  <c r="H1858" i="40"/>
  <c r="H1856" i="40"/>
  <c r="H1852" i="40"/>
  <c r="H1848" i="40"/>
  <c r="H1846" i="40"/>
  <c r="H1836" i="40"/>
  <c r="H1834" i="40"/>
  <c r="H1832" i="40"/>
  <c r="H1830" i="40"/>
  <c r="H1826" i="40"/>
  <c r="H1824" i="40"/>
  <c r="H1818" i="40"/>
  <c r="H1816" i="40"/>
  <c r="H1814" i="40"/>
  <c r="H1808" i="40"/>
  <c r="H1806" i="40"/>
  <c r="H2133" i="40"/>
  <c r="G2097" i="40"/>
  <c r="G2081" i="40"/>
  <c r="G2075" i="40"/>
  <c r="G2066" i="40"/>
  <c r="G2064" i="40"/>
  <c r="G2060" i="40"/>
  <c r="G2058" i="40"/>
  <c r="G2056" i="40"/>
  <c r="G2054" i="40"/>
  <c r="G2052" i="40"/>
  <c r="G2044" i="40"/>
  <c r="G2042" i="40"/>
  <c r="G2040" i="40"/>
  <c r="G2038" i="40"/>
  <c r="G2036" i="40"/>
  <c r="G2032" i="40"/>
  <c r="G2030" i="40"/>
  <c r="G2026" i="40"/>
  <c r="G2024" i="40"/>
  <c r="G2020" i="40"/>
  <c r="G2018" i="40"/>
  <c r="G2016" i="40"/>
  <c r="G2014" i="40"/>
  <c r="G2012" i="40"/>
  <c r="G2010" i="40"/>
  <c r="G2008" i="40"/>
  <c r="G2006" i="40"/>
  <c r="G2004" i="40"/>
  <c r="G2002" i="40"/>
  <c r="G2000" i="40"/>
  <c r="G1998" i="40"/>
  <c r="G1996" i="40"/>
  <c r="G1986" i="40"/>
  <c r="G1984" i="40"/>
  <c r="G1980" i="40"/>
  <c r="G1974" i="40"/>
  <c r="G1972" i="40"/>
  <c r="G1970" i="40"/>
  <c r="G1968" i="40"/>
  <c r="G1966" i="40"/>
  <c r="G1964" i="40"/>
  <c r="G1960" i="40"/>
  <c r="G1958" i="40"/>
  <c r="G1956" i="40"/>
  <c r="G1954" i="40"/>
  <c r="G1948" i="40"/>
  <c r="G1946" i="40"/>
  <c r="G1936" i="40"/>
  <c r="G1934" i="40"/>
  <c r="G1932" i="40"/>
  <c r="G1924" i="40"/>
  <c r="G1920" i="40"/>
  <c r="G1918" i="40"/>
  <c r="G1916" i="40"/>
  <c r="G1914" i="40"/>
  <c r="G1910" i="40"/>
  <c r="G1908" i="40"/>
  <c r="G1906" i="40"/>
  <c r="G1898" i="40"/>
  <c r="G1896" i="40"/>
  <c r="G1890" i="40"/>
  <c r="G1886" i="40"/>
  <c r="G1884" i="40"/>
  <c r="G1882" i="40"/>
  <c r="G1878" i="40"/>
  <c r="G1876" i="40"/>
  <c r="G1874" i="40"/>
  <c r="G1872" i="40"/>
  <c r="G1868" i="40"/>
  <c r="H2137" i="40"/>
  <c r="H2123" i="40"/>
  <c r="F2106" i="40"/>
  <c r="F2090" i="40"/>
  <c r="H2077" i="40"/>
  <c r="F2075" i="40"/>
  <c r="F2072" i="40"/>
  <c r="F2070" i="40"/>
  <c r="F2068" i="40"/>
  <c r="F2066" i="40"/>
  <c r="F2064" i="40"/>
  <c r="F2062" i="40"/>
  <c r="F2060" i="40"/>
  <c r="F2058" i="40"/>
  <c r="F2056" i="40"/>
  <c r="F2054" i="40"/>
  <c r="F2052" i="40"/>
  <c r="F2050" i="40"/>
  <c r="F2048" i="40"/>
  <c r="F2046" i="40"/>
  <c r="F2044" i="40"/>
  <c r="F2042" i="40"/>
  <c r="F2040" i="40"/>
  <c r="F2038" i="40"/>
  <c r="F2036" i="40"/>
  <c r="F2034" i="40"/>
  <c r="F2032" i="40"/>
  <c r="F2030" i="40"/>
  <c r="F2028" i="40"/>
  <c r="F2026" i="40"/>
  <c r="F2024" i="40"/>
  <c r="F2022" i="40"/>
  <c r="F2020" i="40"/>
  <c r="F2018" i="40"/>
  <c r="F2016" i="40"/>
  <c r="F2014" i="40"/>
  <c r="F2012" i="40"/>
  <c r="F2010" i="40"/>
  <c r="F2008" i="40"/>
  <c r="F2006" i="40"/>
  <c r="F2004" i="40"/>
  <c r="F2002" i="40"/>
  <c r="F2000" i="40"/>
  <c r="F1998" i="40"/>
  <c r="F1996" i="40"/>
  <c r="F1994" i="40"/>
  <c r="F1992" i="40"/>
  <c r="F1990" i="40"/>
  <c r="F1988" i="40"/>
  <c r="F1986" i="40"/>
  <c r="F1984" i="40"/>
  <c r="F1982" i="40"/>
  <c r="F1980" i="40"/>
  <c r="F1978" i="40"/>
  <c r="F1976" i="40"/>
  <c r="F1974" i="40"/>
  <c r="F1972" i="40"/>
  <c r="F1970" i="40"/>
  <c r="F1968" i="40"/>
  <c r="F1966" i="40"/>
  <c r="F1964" i="40"/>
  <c r="F1962" i="40"/>
  <c r="F1960" i="40"/>
  <c r="F1958" i="40"/>
  <c r="F1956" i="40"/>
  <c r="F1954" i="40"/>
  <c r="F1952" i="40"/>
  <c r="F1950" i="40"/>
  <c r="F1948" i="40"/>
  <c r="F1946" i="40"/>
  <c r="F1944" i="40"/>
  <c r="F1942" i="40"/>
  <c r="F1940" i="40"/>
  <c r="F1938" i="40"/>
  <c r="F1936" i="40"/>
  <c r="F1934" i="40"/>
  <c r="F1932" i="40"/>
  <c r="F1930" i="40"/>
  <c r="F1928" i="40"/>
  <c r="F1926" i="40"/>
  <c r="F1924" i="40"/>
  <c r="F1922" i="40"/>
  <c r="F1920" i="40"/>
  <c r="F1918" i="40"/>
  <c r="F1916" i="40"/>
  <c r="F1914" i="40"/>
  <c r="F1912" i="40"/>
  <c r="F1910" i="40"/>
  <c r="F1908" i="40"/>
  <c r="F1906" i="40"/>
  <c r="F1904" i="40"/>
  <c r="F1902" i="40"/>
  <c r="F1900" i="40"/>
  <c r="F1898" i="40"/>
  <c r="F1896" i="40"/>
  <c r="F1894" i="40"/>
  <c r="F1892" i="40"/>
  <c r="F1890" i="40"/>
  <c r="F1888" i="40"/>
  <c r="F1886" i="40"/>
  <c r="F1884" i="40"/>
  <c r="F1882" i="40"/>
  <c r="F1880" i="40"/>
  <c r="F1878" i="40"/>
  <c r="F1876" i="40"/>
  <c r="F1874" i="40"/>
  <c r="F1872" i="40"/>
  <c r="F1870" i="40"/>
  <c r="F1868" i="40"/>
  <c r="F1866" i="40"/>
  <c r="F1864" i="40"/>
  <c r="F1862" i="40"/>
  <c r="F1860" i="40"/>
  <c r="F1858" i="40"/>
  <c r="F1856" i="40"/>
  <c r="F1854" i="40"/>
  <c r="F1852" i="40"/>
  <c r="F1850" i="40"/>
  <c r="F1848" i="40"/>
  <c r="F1846" i="40"/>
  <c r="F1844" i="40"/>
  <c r="F1842" i="40"/>
  <c r="F1840" i="40"/>
  <c r="F1838" i="40"/>
  <c r="F1836" i="40"/>
  <c r="F1834" i="40"/>
  <c r="F1832" i="40"/>
  <c r="F1830" i="40"/>
  <c r="F1828" i="40"/>
  <c r="F1826" i="40"/>
  <c r="F1824" i="40"/>
  <c r="F1822" i="40"/>
  <c r="F1820" i="40"/>
  <c r="F1818" i="40"/>
  <c r="F1816" i="40"/>
  <c r="F1814" i="40"/>
  <c r="F1812" i="40"/>
  <c r="F1810" i="40"/>
  <c r="F1808" i="40"/>
  <c r="F1806" i="40"/>
  <c r="F1804" i="40"/>
  <c r="F1802" i="40"/>
  <c r="F1800" i="40"/>
  <c r="F1798" i="40"/>
  <c r="F1796" i="40"/>
  <c r="F1794" i="40"/>
  <c r="F1792" i="40"/>
  <c r="F1790" i="40"/>
  <c r="F1788" i="40"/>
  <c r="F1786" i="40"/>
  <c r="F1784" i="40"/>
  <c r="F1782" i="40"/>
  <c r="F2096" i="40"/>
  <c r="H2083" i="40"/>
  <c r="F2080" i="40"/>
  <c r="G2077" i="40"/>
  <c r="G1836" i="40"/>
  <c r="G1790" i="40"/>
  <c r="G1778" i="40"/>
  <c r="H1770" i="40"/>
  <c r="F1768" i="40"/>
  <c r="G1765" i="40"/>
  <c r="H1760" i="40"/>
  <c r="F1758" i="40"/>
  <c r="F1746" i="40"/>
  <c r="H1734" i="40"/>
  <c r="F1732" i="40"/>
  <c r="G1722" i="40"/>
  <c r="G1715" i="40"/>
  <c r="G1713" i="40"/>
  <c r="G1711" i="40"/>
  <c r="G1709" i="40"/>
  <c r="G1703" i="40"/>
  <c r="G1699" i="40"/>
  <c r="G1691" i="40"/>
  <c r="G1689" i="40"/>
  <c r="G1685" i="40"/>
  <c r="G1683" i="40"/>
  <c r="G1681" i="40"/>
  <c r="G1677" i="40"/>
  <c r="G1675" i="40"/>
  <c r="G1673" i="40"/>
  <c r="G1671" i="40"/>
  <c r="G1669" i="40"/>
  <c r="G1667" i="40"/>
  <c r="G1663" i="40"/>
  <c r="G1659" i="40"/>
  <c r="G1653" i="40"/>
  <c r="G1651" i="40"/>
  <c r="G1649" i="40"/>
  <c r="G1647" i="40"/>
  <c r="G1641" i="40"/>
  <c r="G1635" i="40"/>
  <c r="G1633" i="40"/>
  <c r="G1631" i="40"/>
  <c r="G1629" i="40"/>
  <c r="G1627" i="40"/>
  <c r="G1621" i="40"/>
  <c r="G1619" i="40"/>
  <c r="G1617" i="40"/>
  <c r="G1611" i="40"/>
  <c r="G1609" i="40"/>
  <c r="G1603" i="40"/>
  <c r="G1601" i="40"/>
  <c r="G1599" i="40"/>
  <c r="G1593" i="40"/>
  <c r="G1591" i="40"/>
  <c r="G1587" i="40"/>
  <c r="G1585" i="40"/>
  <c r="G1583" i="40"/>
  <c r="G1579" i="40"/>
  <c r="G1577" i="40"/>
  <c r="G1575" i="40"/>
  <c r="G1573" i="40"/>
  <c r="G1571" i="40"/>
  <c r="G1565" i="40"/>
  <c r="G1561" i="40"/>
  <c r="G1557" i="40"/>
  <c r="G1555" i="40"/>
  <c r="G1553" i="40"/>
  <c r="G1551" i="40"/>
  <c r="G1549" i="40"/>
  <c r="G1545" i="40"/>
  <c r="G1543" i="40"/>
  <c r="G1535" i="40"/>
  <c r="G1531" i="40"/>
  <c r="G1529" i="40"/>
  <c r="G1525" i="40"/>
  <c r="G1517" i="40"/>
  <c r="G1513" i="40"/>
  <c r="G1507" i="40"/>
  <c r="G1499" i="40"/>
  <c r="G1497" i="40"/>
  <c r="G1495" i="40"/>
  <c r="G1491" i="40"/>
  <c r="G1489" i="40"/>
  <c r="G1487" i="40"/>
  <c r="G1485" i="40"/>
  <c r="G1475" i="40"/>
  <c r="G1471" i="40"/>
  <c r="G1469" i="40"/>
  <c r="G1467" i="40"/>
  <c r="G1465" i="40"/>
  <c r="G1461" i="40"/>
  <c r="G1459" i="40"/>
  <c r="G1457" i="40"/>
  <c r="G1455" i="40"/>
  <c r="G1453" i="40"/>
  <c r="G1451" i="40"/>
  <c r="G1449" i="40"/>
  <c r="G1441" i="40"/>
  <c r="G1439" i="40"/>
  <c r="G1437" i="40"/>
  <c r="G1433" i="40"/>
  <c r="G1427" i="40"/>
  <c r="G1425" i="40"/>
  <c r="G1421" i="40"/>
  <c r="G1417" i="40"/>
  <c r="G1415" i="40"/>
  <c r="G1413" i="40"/>
  <c r="G1411" i="40"/>
  <c r="G1409" i="40"/>
  <c r="G1405" i="40"/>
  <c r="G1397" i="40"/>
  <c r="G1395" i="40"/>
  <c r="G1393" i="40"/>
  <c r="G1391" i="40"/>
  <c r="G1389" i="40"/>
  <c r="G1387" i="40"/>
  <c r="G1385" i="40"/>
  <c r="G1381" i="40"/>
  <c r="G1379" i="40"/>
  <c r="G1371" i="40"/>
  <c r="G1369" i="40"/>
  <c r="G1363" i="40"/>
  <c r="G1357" i="40"/>
  <c r="G1353" i="40"/>
  <c r="G1349" i="40"/>
  <c r="G1345" i="40"/>
  <c r="G1343" i="40"/>
  <c r="G1341" i="40"/>
  <c r="G1335" i="40"/>
  <c r="G1333" i="40"/>
  <c r="G1331" i="40"/>
  <c r="G1327" i="40"/>
  <c r="G1323" i="40"/>
  <c r="G1321" i="40"/>
  <c r="G1317" i="40"/>
  <c r="G1313" i="40"/>
  <c r="G1311" i="40"/>
  <c r="G1309" i="40"/>
  <c r="G1307" i="40"/>
  <c r="G1305" i="40"/>
  <c r="G1303" i="40"/>
  <c r="G1293" i="40"/>
  <c r="G1291" i="40"/>
  <c r="G1287" i="40"/>
  <c r="G1281" i="40"/>
  <c r="G1858" i="40"/>
  <c r="G1846" i="40"/>
  <c r="G1830" i="40"/>
  <c r="G1808" i="40"/>
  <c r="H1780" i="40"/>
  <c r="F1778" i="40"/>
  <c r="G1775" i="40"/>
  <c r="G1770" i="40"/>
  <c r="H1762" i="40"/>
  <c r="G1760" i="40"/>
  <c r="G1755" i="40"/>
  <c r="H1752" i="40"/>
  <c r="F1748" i="40"/>
  <c r="H1736" i="40"/>
  <c r="G1734" i="40"/>
  <c r="G1729" i="40"/>
  <c r="H1724" i="40"/>
  <c r="F1722" i="40"/>
  <c r="G1719" i="40"/>
  <c r="F1717" i="40"/>
  <c r="F1715" i="40"/>
  <c r="F1713" i="40"/>
  <c r="F1711" i="40"/>
  <c r="F1709" i="40"/>
  <c r="F1707" i="40"/>
  <c r="F1705" i="40"/>
  <c r="F1703" i="40"/>
  <c r="F1701" i="40"/>
  <c r="F1699" i="40"/>
  <c r="F1697" i="40"/>
  <c r="F1695" i="40"/>
  <c r="F1693" i="40"/>
  <c r="F1691" i="40"/>
  <c r="F1689" i="40"/>
  <c r="F1687" i="40"/>
  <c r="F1685" i="40"/>
  <c r="F1683" i="40"/>
  <c r="F1681" i="40"/>
  <c r="F1679" i="40"/>
  <c r="F1677" i="40"/>
  <c r="F1675" i="40"/>
  <c r="F1673" i="40"/>
  <c r="F1671" i="40"/>
  <c r="F1669" i="40"/>
  <c r="F1667" i="40"/>
  <c r="F1665" i="40"/>
  <c r="F1663" i="40"/>
  <c r="F1661" i="40"/>
  <c r="F1659" i="40"/>
  <c r="F1657" i="40"/>
  <c r="F1655" i="40"/>
  <c r="F1653" i="40"/>
  <c r="F1651" i="40"/>
  <c r="F1649" i="40"/>
  <c r="F1647" i="40"/>
  <c r="F1645" i="40"/>
  <c r="F1643" i="40"/>
  <c r="F1641" i="40"/>
  <c r="F1639" i="40"/>
  <c r="F1637" i="40"/>
  <c r="F1635" i="40"/>
  <c r="F1633" i="40"/>
  <c r="F1631" i="40"/>
  <c r="F1629" i="40"/>
  <c r="F1627" i="40"/>
  <c r="F1625" i="40"/>
  <c r="F1623" i="40"/>
  <c r="F1621" i="40"/>
  <c r="F1619" i="40"/>
  <c r="F1617" i="40"/>
  <c r="F1615" i="40"/>
  <c r="F1613" i="40"/>
  <c r="F1611" i="40"/>
  <c r="F1609" i="40"/>
  <c r="F1607" i="40"/>
  <c r="F1605" i="40"/>
  <c r="F1603" i="40"/>
  <c r="F1601" i="40"/>
  <c r="F1599" i="40"/>
  <c r="F1597" i="40"/>
  <c r="F1595" i="40"/>
  <c r="F1593" i="40"/>
  <c r="F1591" i="40"/>
  <c r="F1589" i="40"/>
  <c r="F1587" i="40"/>
  <c r="F1585" i="40"/>
  <c r="F1583" i="40"/>
  <c r="F1581" i="40"/>
  <c r="F1579" i="40"/>
  <c r="F1577" i="40"/>
  <c r="F1575" i="40"/>
  <c r="F1573" i="40"/>
  <c r="F1571" i="40"/>
  <c r="F1569" i="40"/>
  <c r="F1567" i="40"/>
  <c r="F1565" i="40"/>
  <c r="F1563" i="40"/>
  <c r="F1561" i="40"/>
  <c r="F1559" i="40"/>
  <c r="F1557" i="40"/>
  <c r="F1555" i="40"/>
  <c r="F1553" i="40"/>
  <c r="F1551" i="40"/>
  <c r="F1549" i="40"/>
  <c r="F1547" i="40"/>
  <c r="F1545" i="40"/>
  <c r="F1543" i="40"/>
  <c r="F1541" i="40"/>
  <c r="F1539" i="40"/>
  <c r="F1537" i="40"/>
  <c r="F1535" i="40"/>
  <c r="F1533" i="40"/>
  <c r="F1531" i="40"/>
  <c r="F1529" i="40"/>
  <c r="F1527" i="40"/>
  <c r="F1525" i="40"/>
  <c r="F1523" i="40"/>
  <c r="F1521" i="40"/>
  <c r="F1519" i="40"/>
  <c r="F1517" i="40"/>
  <c r="F1515" i="40"/>
  <c r="F1513" i="40"/>
  <c r="F1511" i="40"/>
  <c r="F1509" i="40"/>
  <c r="F1507" i="40"/>
  <c r="F1505" i="40"/>
  <c r="F1503" i="40"/>
  <c r="F1501" i="40"/>
  <c r="F1499" i="40"/>
  <c r="F1497" i="40"/>
  <c r="F1495" i="40"/>
  <c r="F1493" i="40"/>
  <c r="F1491" i="40"/>
  <c r="F1489" i="40"/>
  <c r="F1487" i="40"/>
  <c r="F1485" i="40"/>
  <c r="F1483" i="40"/>
  <c r="F1481" i="40"/>
  <c r="F1479" i="40"/>
  <c r="F1477" i="40"/>
  <c r="F1475" i="40"/>
  <c r="F1473" i="40"/>
  <c r="F1471" i="40"/>
  <c r="F1469" i="40"/>
  <c r="F1467" i="40"/>
  <c r="F1465" i="40"/>
  <c r="F1463" i="40"/>
  <c r="F1461" i="40"/>
  <c r="F1459" i="40"/>
  <c r="F1457" i="40"/>
  <c r="F1455" i="40"/>
  <c r="F1453" i="40"/>
  <c r="F1451" i="40"/>
  <c r="F1449" i="40"/>
  <c r="F1447" i="40"/>
  <c r="F1445" i="40"/>
  <c r="F1443" i="40"/>
  <c r="F1441" i="40"/>
  <c r="F1439" i="40"/>
  <c r="F1437" i="40"/>
  <c r="F1435" i="40"/>
  <c r="F1433" i="40"/>
  <c r="F1431" i="40"/>
  <c r="F1429" i="40"/>
  <c r="F1427" i="40"/>
  <c r="F1425" i="40"/>
  <c r="F1423" i="40"/>
  <c r="F1421" i="40"/>
  <c r="F1419" i="40"/>
  <c r="F1417" i="40"/>
  <c r="F1415" i="40"/>
  <c r="F1413" i="40"/>
  <c r="F1411" i="40"/>
  <c r="F1409" i="40"/>
  <c r="F1407" i="40"/>
  <c r="F1405" i="40"/>
  <c r="F1403" i="40"/>
  <c r="F1401" i="40"/>
  <c r="F1399" i="40"/>
  <c r="F1397" i="40"/>
  <c r="F1395" i="40"/>
  <c r="F1393" i="40"/>
  <c r="F1391" i="40"/>
  <c r="F1389" i="40"/>
  <c r="F1387" i="40"/>
  <c r="F1385" i="40"/>
  <c r="F1383" i="40"/>
  <c r="F1381" i="40"/>
  <c r="F1379" i="40"/>
  <c r="F1377" i="40"/>
  <c r="F1375" i="40"/>
  <c r="F1373" i="40"/>
  <c r="F1371" i="40"/>
  <c r="F1369" i="40"/>
  <c r="F1367" i="40"/>
  <c r="F1365" i="40"/>
  <c r="F1363" i="40"/>
  <c r="F1361" i="40"/>
  <c r="F1359" i="40"/>
  <c r="F1357" i="40"/>
  <c r="F1355" i="40"/>
  <c r="F1353" i="40"/>
  <c r="F1351" i="40"/>
  <c r="F1349" i="40"/>
  <c r="F1347" i="40"/>
  <c r="F1345" i="40"/>
  <c r="F1343" i="40"/>
  <c r="F1341" i="40"/>
  <c r="F1339" i="40"/>
  <c r="F1337" i="40"/>
  <c r="G1826" i="40"/>
  <c r="G1818" i="40"/>
  <c r="G1783" i="40"/>
  <c r="G1780" i="40"/>
  <c r="F1770" i="40"/>
  <c r="G1767" i="40"/>
  <c r="G1762" i="40"/>
  <c r="F1760" i="40"/>
  <c r="G1752" i="40"/>
  <c r="F1750" i="40"/>
  <c r="G1736" i="40"/>
  <c r="F1734" i="40"/>
  <c r="H1726" i="40"/>
  <c r="G1724" i="40"/>
  <c r="G1834" i="40"/>
  <c r="F1780" i="40"/>
  <c r="G1777" i="40"/>
  <c r="F1772" i="40"/>
  <c r="F1762" i="40"/>
  <c r="F1752" i="40"/>
  <c r="F1736" i="40"/>
  <c r="H1728" i="40"/>
  <c r="G1726" i="40"/>
  <c r="F1724" i="40"/>
  <c r="G1721" i="40"/>
  <c r="H1716" i="40"/>
  <c r="H1714" i="40"/>
  <c r="H1712" i="40"/>
  <c r="H1708" i="40"/>
  <c r="H1704" i="40"/>
  <c r="H1702" i="40"/>
  <c r="H1698" i="40"/>
  <c r="H1696" i="40"/>
  <c r="H1692" i="40"/>
  <c r="H1688" i="40"/>
  <c r="H1686" i="40"/>
  <c r="H1682" i="40"/>
  <c r="H1676" i="40"/>
  <c r="H1672" i="40"/>
  <c r="H1668" i="40"/>
  <c r="H1666" i="40"/>
  <c r="H1662" i="40"/>
  <c r="H1660" i="40"/>
  <c r="H1658" i="40"/>
  <c r="H1656" i="40"/>
  <c r="H1654" i="40"/>
  <c r="H1652" i="40"/>
  <c r="H1650" i="40"/>
  <c r="H1648" i="40"/>
  <c r="H1646" i="40"/>
  <c r="H1644" i="40"/>
  <c r="H1638" i="40"/>
  <c r="H1636" i="40"/>
  <c r="H1630" i="40"/>
  <c r="H1628" i="40"/>
  <c r="H1624" i="40"/>
  <c r="H1622" i="40"/>
  <c r="H1620" i="40"/>
  <c r="H1618" i="40"/>
  <c r="H1616" i="40"/>
  <c r="H1612" i="40"/>
  <c r="H1610" i="40"/>
  <c r="H1608" i="40"/>
  <c r="H1606" i="40"/>
  <c r="H1604" i="40"/>
  <c r="H1600" i="40"/>
  <c r="H1598" i="40"/>
  <c r="H1592" i="40"/>
  <c r="H1590" i="40"/>
  <c r="H1582" i="40"/>
  <c r="H1580" i="40"/>
  <c r="H1578" i="40"/>
  <c r="H1576" i="40"/>
  <c r="H1568" i="40"/>
  <c r="H1566" i="40"/>
  <c r="H1562" i="40"/>
  <c r="H1560" i="40"/>
  <c r="H1548" i="40"/>
  <c r="H1546" i="40"/>
  <c r="H1544" i="40"/>
  <c r="H1540" i="40"/>
  <c r="H1538" i="40"/>
  <c r="H1536" i="40"/>
  <c r="H1534" i="40"/>
  <c r="H1532" i="40"/>
  <c r="H1528" i="40"/>
  <c r="H1526" i="40"/>
  <c r="H1524" i="40"/>
  <c r="H1516" i="40"/>
  <c r="H1514" i="40"/>
  <c r="H1500" i="40"/>
  <c r="H1496" i="40"/>
  <c r="H1494" i="40"/>
  <c r="H1492" i="40"/>
  <c r="H1490" i="40"/>
  <c r="H1488" i="40"/>
  <c r="H1486" i="40"/>
  <c r="H1484" i="40"/>
  <c r="H1482" i="40"/>
  <c r="H1480" i="40"/>
  <c r="H1478" i="40"/>
  <c r="H1476" i="40"/>
  <c r="H1474" i="40"/>
  <c r="H1472" i="40"/>
  <c r="H1470" i="40"/>
  <c r="H1468" i="40"/>
  <c r="H1466" i="40"/>
  <c r="H1464" i="40"/>
  <c r="H1462" i="40"/>
  <c r="H1458" i="40"/>
  <c r="H1456" i="40"/>
  <c r="H1454" i="40"/>
  <c r="H1450" i="40"/>
  <c r="H1446" i="40"/>
  <c r="H1444" i="40"/>
  <c r="H1440" i="40"/>
  <c r="H1432" i="40"/>
  <c r="H1430" i="40"/>
  <c r="H1426" i="40"/>
  <c r="H1420" i="40"/>
  <c r="H1416" i="40"/>
  <c r="H1414" i="40"/>
  <c r="H1412" i="40"/>
  <c r="H1410" i="40"/>
  <c r="H1408" i="40"/>
  <c r="H1402" i="40"/>
  <c r="H1398" i="40"/>
  <c r="H1396" i="40"/>
  <c r="H1394" i="40"/>
  <c r="H1390" i="40"/>
  <c r="H1382" i="40"/>
  <c r="H1380" i="40"/>
  <c r="H1374" i="40"/>
  <c r="H1370" i="40"/>
  <c r="H1368" i="40"/>
  <c r="H1366" i="40"/>
  <c r="H1364" i="40"/>
  <c r="H1362" i="40"/>
  <c r="H1358" i="40"/>
  <c r="H1354" i="40"/>
  <c r="H1344" i="40"/>
  <c r="H1340" i="40"/>
  <c r="H1336" i="40"/>
  <c r="H1334" i="40"/>
  <c r="H1328" i="40"/>
  <c r="H1326" i="40"/>
  <c r="H1324" i="40"/>
  <c r="H1322" i="40"/>
  <c r="H1320" i="40"/>
  <c r="H1318" i="40"/>
  <c r="H1316" i="40"/>
  <c r="H1310" i="40"/>
  <c r="H1306" i="40"/>
  <c r="H1304" i="40"/>
  <c r="H1302" i="40"/>
  <c r="H1298" i="40"/>
  <c r="H1294" i="40"/>
  <c r="H1292" i="40"/>
  <c r="H1288" i="40"/>
  <c r="H1286" i="40"/>
  <c r="G1856" i="40"/>
  <c r="G1848" i="40"/>
  <c r="G1814" i="40"/>
  <c r="G1806" i="40"/>
  <c r="G1769" i="40"/>
  <c r="H1766" i="40"/>
  <c r="F1764" i="40"/>
  <c r="G1759" i="40"/>
  <c r="H1742" i="40"/>
  <c r="F1738" i="40"/>
  <c r="G1733" i="40"/>
  <c r="G1728" i="40"/>
  <c r="F1726" i="40"/>
  <c r="G1716" i="40"/>
  <c r="G1714" i="40"/>
  <c r="G1712" i="40"/>
  <c r="G1708" i="40"/>
  <c r="G1704" i="40"/>
  <c r="G1702" i="40"/>
  <c r="G1698" i="40"/>
  <c r="G1696" i="40"/>
  <c r="G1692" i="40"/>
  <c r="G1688" i="40"/>
  <c r="G1686" i="40"/>
  <c r="G1682" i="40"/>
  <c r="G1676" i="40"/>
  <c r="G1672" i="40"/>
  <c r="G1668" i="40"/>
  <c r="G1666" i="40"/>
  <c r="G1662" i="40"/>
  <c r="G1660" i="40"/>
  <c r="G1658" i="40"/>
  <c r="G1656" i="40"/>
  <c r="G1654" i="40"/>
  <c r="G1652" i="40"/>
  <c r="G1650" i="40"/>
  <c r="G1648" i="40"/>
  <c r="G1646" i="40"/>
  <c r="G1644" i="40"/>
  <c r="G1638" i="40"/>
  <c r="G1636" i="40"/>
  <c r="G1630" i="40"/>
  <c r="G1628" i="40"/>
  <c r="G1624" i="40"/>
  <c r="G1622" i="40"/>
  <c r="G1620" i="40"/>
  <c r="G1618" i="40"/>
  <c r="G1616" i="40"/>
  <c r="G1612" i="40"/>
  <c r="G1610" i="40"/>
  <c r="G1608" i="40"/>
  <c r="G1606" i="40"/>
  <c r="G1604" i="40"/>
  <c r="G1600" i="40"/>
  <c r="G1598" i="40"/>
  <c r="G1592" i="40"/>
  <c r="G1590" i="40"/>
  <c r="G1582" i="40"/>
  <c r="G1580" i="40"/>
  <c r="G1578" i="40"/>
  <c r="G1576" i="40"/>
  <c r="G1568" i="40"/>
  <c r="G1566" i="40"/>
  <c r="G1562" i="40"/>
  <c r="G1560" i="40"/>
  <c r="G1548" i="40"/>
  <c r="G1546" i="40"/>
  <c r="G1544" i="40"/>
  <c r="G1540" i="40"/>
  <c r="G1538" i="40"/>
  <c r="G1536" i="40"/>
  <c r="G1534" i="40"/>
  <c r="G1532" i="40"/>
  <c r="G1528" i="40"/>
  <c r="G1526" i="40"/>
  <c r="G1524" i="40"/>
  <c r="G1516" i="40"/>
  <c r="G1514" i="40"/>
  <c r="G1500" i="40"/>
  <c r="G1496" i="40"/>
  <c r="G1494" i="40"/>
  <c r="G1492" i="40"/>
  <c r="G1490" i="40"/>
  <c r="G1488" i="40"/>
  <c r="G1486" i="40"/>
  <c r="G1484" i="40"/>
  <c r="G1482" i="40"/>
  <c r="G1480" i="40"/>
  <c r="G1478" i="40"/>
  <c r="G1476" i="40"/>
  <c r="G1474" i="40"/>
  <c r="G1472" i="40"/>
  <c r="G1470" i="40"/>
  <c r="G1468" i="40"/>
  <c r="G1466" i="40"/>
  <c r="G1464" i="40"/>
  <c r="G1462" i="40"/>
  <c r="G1458" i="40"/>
  <c r="G1456" i="40"/>
  <c r="G1454" i="40"/>
  <c r="G1450" i="40"/>
  <c r="G1446" i="40"/>
  <c r="G1444" i="40"/>
  <c r="G1440" i="40"/>
  <c r="G1432" i="40"/>
  <c r="G1430" i="40"/>
  <c r="G1426" i="40"/>
  <c r="G1420" i="40"/>
  <c r="G1416" i="40"/>
  <c r="G1414" i="40"/>
  <c r="G1412" i="40"/>
  <c r="G1410" i="40"/>
  <c r="G1408" i="40"/>
  <c r="G1402" i="40"/>
  <c r="G1398" i="40"/>
  <c r="G1396" i="40"/>
  <c r="G1394" i="40"/>
  <c r="G1390" i="40"/>
  <c r="G1382" i="40"/>
  <c r="G1380" i="40"/>
  <c r="G1374" i="40"/>
  <c r="G1852" i="40"/>
  <c r="G1824" i="40"/>
  <c r="H1798" i="40"/>
  <c r="H1794" i="40"/>
  <c r="G1779" i="40"/>
  <c r="F1774" i="40"/>
  <c r="G1766" i="40"/>
  <c r="H1756" i="40"/>
  <c r="F1754" i="40"/>
  <c r="G1742" i="40"/>
  <c r="F1740" i="40"/>
  <c r="H1730" i="40"/>
  <c r="F1728" i="40"/>
  <c r="G1723" i="40"/>
  <c r="H1720" i="40"/>
  <c r="F1718" i="40"/>
  <c r="F1716" i="40"/>
  <c r="F1714" i="40"/>
  <c r="F1712" i="40"/>
  <c r="F1710" i="40"/>
  <c r="F1708" i="40"/>
  <c r="F1706" i="40"/>
  <c r="F1704" i="40"/>
  <c r="F1702" i="40"/>
  <c r="F1700" i="40"/>
  <c r="F1698" i="40"/>
  <c r="F1696" i="40"/>
  <c r="F1694" i="40"/>
  <c r="F1692" i="40"/>
  <c r="F1690" i="40"/>
  <c r="F1688" i="40"/>
  <c r="F1686" i="40"/>
  <c r="F1684" i="40"/>
  <c r="F1682" i="40"/>
  <c r="F1680" i="40"/>
  <c r="F1678" i="40"/>
  <c r="F1676" i="40"/>
  <c r="F1674" i="40"/>
  <c r="F1672" i="40"/>
  <c r="F1670" i="40"/>
  <c r="F1668" i="40"/>
  <c r="F1666" i="40"/>
  <c r="F1664" i="40"/>
  <c r="F1662" i="40"/>
  <c r="F1660" i="40"/>
  <c r="F1658" i="40"/>
  <c r="F1656" i="40"/>
  <c r="F1654" i="40"/>
  <c r="F1652" i="40"/>
  <c r="F1650" i="40"/>
  <c r="F1648" i="40"/>
  <c r="F1646" i="40"/>
  <c r="F1644" i="40"/>
  <c r="F1642" i="40"/>
  <c r="F1640" i="40"/>
  <c r="F1638" i="40"/>
  <c r="F1636" i="40"/>
  <c r="F1634" i="40"/>
  <c r="F1632" i="40"/>
  <c r="F1630" i="40"/>
  <c r="F1628" i="40"/>
  <c r="F1626" i="40"/>
  <c r="F1624" i="40"/>
  <c r="F1622" i="40"/>
  <c r="F1620" i="40"/>
  <c r="F1618" i="40"/>
  <c r="F1616" i="40"/>
  <c r="F1614" i="40"/>
  <c r="F1612" i="40"/>
  <c r="F1610" i="40"/>
  <c r="F1608" i="40"/>
  <c r="F1606" i="40"/>
  <c r="F1604" i="40"/>
  <c r="F1602" i="40"/>
  <c r="F1600" i="40"/>
  <c r="F1598" i="40"/>
  <c r="F1596" i="40"/>
  <c r="F1594" i="40"/>
  <c r="F1592" i="40"/>
  <c r="F1590" i="40"/>
  <c r="F1588" i="40"/>
  <c r="F1586" i="40"/>
  <c r="F1584" i="40"/>
  <c r="F1582" i="40"/>
  <c r="F1580" i="40"/>
  <c r="F1578" i="40"/>
  <c r="F1576" i="40"/>
  <c r="F1574" i="40"/>
  <c r="F1572" i="40"/>
  <c r="F1570" i="40"/>
  <c r="F1568" i="40"/>
  <c r="F1566" i="40"/>
  <c r="F1564" i="40"/>
  <c r="F1562" i="40"/>
  <c r="F1560" i="40"/>
  <c r="F1558" i="40"/>
  <c r="F1556" i="40"/>
  <c r="F1554" i="40"/>
  <c r="F1552" i="40"/>
  <c r="F1550" i="40"/>
  <c r="F1548" i="40"/>
  <c r="F1546" i="40"/>
  <c r="F1544" i="40"/>
  <c r="F1542" i="40"/>
  <c r="F1540" i="40"/>
  <c r="F1538" i="40"/>
  <c r="F1536" i="40"/>
  <c r="F1534" i="40"/>
  <c r="F1532" i="40"/>
  <c r="F1530" i="40"/>
  <c r="F1528" i="40"/>
  <c r="F1526" i="40"/>
  <c r="F1524" i="40"/>
  <c r="F1522" i="40"/>
  <c r="F1520" i="40"/>
  <c r="F1518" i="40"/>
  <c r="F1516" i="40"/>
  <c r="F1514" i="40"/>
  <c r="F1512" i="40"/>
  <c r="F1510" i="40"/>
  <c r="F1508" i="40"/>
  <c r="F1506" i="40"/>
  <c r="F1504" i="40"/>
  <c r="F1502" i="40"/>
  <c r="F1500" i="40"/>
  <c r="F1498" i="40"/>
  <c r="F1496" i="40"/>
  <c r="F1494" i="40"/>
  <c r="F1492" i="40"/>
  <c r="F1490" i="40"/>
  <c r="F1488" i="40"/>
  <c r="F1486" i="40"/>
  <c r="F1484" i="40"/>
  <c r="F1482" i="40"/>
  <c r="F1480" i="40"/>
  <c r="F1478" i="40"/>
  <c r="F1476" i="40"/>
  <c r="F1474" i="40"/>
  <c r="F1472" i="40"/>
  <c r="F1470" i="40"/>
  <c r="F1468" i="40"/>
  <c r="F1466" i="40"/>
  <c r="F1464" i="40"/>
  <c r="F1462" i="40"/>
  <c r="F1460" i="40"/>
  <c r="F1458" i="40"/>
  <c r="F1456" i="40"/>
  <c r="F1454" i="40"/>
  <c r="F1452" i="40"/>
  <c r="F1450" i="40"/>
  <c r="F1448" i="40"/>
  <c r="F1446" i="40"/>
  <c r="F1444" i="40"/>
  <c r="F1442" i="40"/>
  <c r="F1440" i="40"/>
  <c r="F1438" i="40"/>
  <c r="F1436" i="40"/>
  <c r="F1434" i="40"/>
  <c r="F1432" i="40"/>
  <c r="F1430" i="40"/>
  <c r="F1428" i="40"/>
  <c r="F1426" i="40"/>
  <c r="F1424" i="40"/>
  <c r="F1422" i="40"/>
  <c r="F1420" i="40"/>
  <c r="F1418" i="40"/>
  <c r="F1416" i="40"/>
  <c r="F1414" i="40"/>
  <c r="F1412" i="40"/>
  <c r="F1410" i="40"/>
  <c r="G1864" i="40"/>
  <c r="G1832" i="40"/>
  <c r="G1798" i="40"/>
  <c r="G1794" i="40"/>
  <c r="H1768" i="40"/>
  <c r="F1766" i="40"/>
  <c r="G1756" i="40"/>
  <c r="H1746" i="40"/>
  <c r="F1742" i="40"/>
  <c r="G1730" i="40"/>
  <c r="G1720" i="40"/>
  <c r="G1816" i="40"/>
  <c r="H1790" i="40"/>
  <c r="G1781" i="40"/>
  <c r="H1778" i="40"/>
  <c r="F1776" i="40"/>
  <c r="G1773" i="40"/>
  <c r="G1768" i="40"/>
  <c r="F1756" i="40"/>
  <c r="G1753" i="40"/>
  <c r="G1746" i="40"/>
  <c r="F1744" i="40"/>
  <c r="F1730" i="40"/>
  <c r="H1722" i="40"/>
  <c r="F1720" i="40"/>
  <c r="H1715" i="40"/>
  <c r="H1713" i="40"/>
  <c r="H1711" i="40"/>
  <c r="H1709" i="40"/>
  <c r="H1703" i="40"/>
  <c r="H1699" i="40"/>
  <c r="H1691" i="40"/>
  <c r="H1689" i="40"/>
  <c r="H1685" i="40"/>
  <c r="H1683" i="40"/>
  <c r="H1681" i="40"/>
  <c r="H1677" i="40"/>
  <c r="H1675" i="40"/>
  <c r="H1673" i="40"/>
  <c r="H1671" i="40"/>
  <c r="H1669" i="40"/>
  <c r="H1667" i="40"/>
  <c r="H1663" i="40"/>
  <c r="H1659" i="40"/>
  <c r="H1653" i="40"/>
  <c r="H1651" i="40"/>
  <c r="H1649" i="40"/>
  <c r="H1647" i="40"/>
  <c r="H1641" i="40"/>
  <c r="H1635" i="40"/>
  <c r="H1633" i="40"/>
  <c r="H1631" i="40"/>
  <c r="H1629" i="40"/>
  <c r="H1627" i="40"/>
  <c r="H1621" i="40"/>
  <c r="H1619" i="40"/>
  <c r="H1617" i="40"/>
  <c r="H1611" i="40"/>
  <c r="H1609" i="40"/>
  <c r="H1603" i="40"/>
  <c r="H1601" i="40"/>
  <c r="H1599" i="40"/>
  <c r="H1593" i="40"/>
  <c r="H1591" i="40"/>
  <c r="H1587" i="40"/>
  <c r="H1585" i="40"/>
  <c r="H1583" i="40"/>
  <c r="H1579" i="40"/>
  <c r="H1577" i="40"/>
  <c r="H1575" i="40"/>
  <c r="H1573" i="40"/>
  <c r="H1571" i="40"/>
  <c r="H1565" i="40"/>
  <c r="H1561" i="40"/>
  <c r="H1557" i="40"/>
  <c r="H1555" i="40"/>
  <c r="H1553" i="40"/>
  <c r="H1551" i="40"/>
  <c r="H1549" i="40"/>
  <c r="H1545" i="40"/>
  <c r="H1543" i="40"/>
  <c r="H1535" i="40"/>
  <c r="H1531" i="40"/>
  <c r="H1529" i="40"/>
  <c r="H1525" i="40"/>
  <c r="H1517" i="40"/>
  <c r="H1513" i="40"/>
  <c r="H1507" i="40"/>
  <c r="H1499" i="40"/>
  <c r="H1497" i="40"/>
  <c r="H1495" i="40"/>
  <c r="H1491" i="40"/>
  <c r="H1489" i="40"/>
  <c r="H1487" i="40"/>
  <c r="H1485" i="40"/>
  <c r="H1475" i="40"/>
  <c r="H1471" i="40"/>
  <c r="H1469" i="40"/>
  <c r="H1467" i="40"/>
  <c r="H1465" i="40"/>
  <c r="H1461" i="40"/>
  <c r="H1459" i="40"/>
  <c r="H1457" i="40"/>
  <c r="H1455" i="40"/>
  <c r="H1453" i="40"/>
  <c r="H1451" i="40"/>
  <c r="H1449" i="40"/>
  <c r="H1441" i="40"/>
  <c r="H1439" i="40"/>
  <c r="H1437" i="40"/>
  <c r="H1433" i="40"/>
  <c r="H1427" i="40"/>
  <c r="H1425" i="40"/>
  <c r="H1421" i="40"/>
  <c r="H1417" i="40"/>
  <c r="H1415" i="40"/>
  <c r="H1413" i="40"/>
  <c r="H1411" i="40"/>
  <c r="H1409" i="40"/>
  <c r="H1405" i="40"/>
  <c r="H1397" i="40"/>
  <c r="H1395" i="40"/>
  <c r="H1393" i="40"/>
  <c r="H1391" i="40"/>
  <c r="H1389" i="40"/>
  <c r="H1387" i="40"/>
  <c r="H1385" i="40"/>
  <c r="H1381" i="40"/>
  <c r="H1379" i="40"/>
  <c r="F1384" i="40"/>
  <c r="F1380" i="40"/>
  <c r="F1372" i="40"/>
  <c r="F1366" i="40"/>
  <c r="H1363" i="40"/>
  <c r="F1358" i="40"/>
  <c r="H1345" i="40"/>
  <c r="G1334" i="40"/>
  <c r="F1332" i="40"/>
  <c r="H1327" i="40"/>
  <c r="F1325" i="40"/>
  <c r="G1322" i="40"/>
  <c r="H1317" i="40"/>
  <c r="F1315" i="40"/>
  <c r="G1310" i="40"/>
  <c r="F1308" i="40"/>
  <c r="H1305" i="40"/>
  <c r="G1298" i="40"/>
  <c r="F1294" i="40"/>
  <c r="H1291" i="40"/>
  <c r="H1284" i="40"/>
  <c r="H1282" i="40"/>
  <c r="G1280" i="40"/>
  <c r="G1278" i="40"/>
  <c r="G1274" i="40"/>
  <c r="G1272" i="40"/>
  <c r="G1270" i="40"/>
  <c r="G1268" i="40"/>
  <c r="G1262" i="40"/>
  <c r="G1260" i="40"/>
  <c r="G1256" i="40"/>
  <c r="G1252" i="40"/>
  <c r="G1248" i="40"/>
  <c r="G1240" i="40"/>
  <c r="G1238" i="40"/>
  <c r="G1234" i="40"/>
  <c r="G1230" i="40"/>
  <c r="G1224" i="40"/>
  <c r="G1208" i="40"/>
  <c r="G1206" i="40"/>
  <c r="G1204" i="40"/>
  <c r="G1202" i="40"/>
  <c r="G1198" i="40"/>
  <c r="G1196" i="40"/>
  <c r="G1194" i="40"/>
  <c r="G1192" i="40"/>
  <c r="G1190" i="40"/>
  <c r="G1184" i="40"/>
  <c r="G1176" i="40"/>
  <c r="G1172" i="40"/>
  <c r="G1166" i="40"/>
  <c r="G1164" i="40"/>
  <c r="G1158" i="40"/>
  <c r="G1156" i="40"/>
  <c r="G1154" i="40"/>
  <c r="G1152" i="40"/>
  <c r="G1148" i="40"/>
  <c r="G1142" i="40"/>
  <c r="G1136" i="40"/>
  <c r="G1128" i="40"/>
  <c r="G1124" i="40"/>
  <c r="G1122" i="40"/>
  <c r="G1120" i="40"/>
  <c r="G1118" i="40"/>
  <c r="G1116" i="40"/>
  <c r="G1114" i="40"/>
  <c r="G1112" i="40"/>
  <c r="G1108" i="40"/>
  <c r="G1104" i="40"/>
  <c r="G1102" i="40"/>
  <c r="G1100" i="40"/>
  <c r="G1098" i="40"/>
  <c r="G1094" i="40"/>
  <c r="G1092" i="40"/>
  <c r="G1090" i="40"/>
  <c r="G1088" i="40"/>
  <c r="G1086" i="40"/>
  <c r="G1080" i="40"/>
  <c r="G1076" i="40"/>
  <c r="G1074" i="40"/>
  <c r="G1072" i="40"/>
  <c r="G1068" i="40"/>
  <c r="G1066" i="40"/>
  <c r="G1064" i="40"/>
  <c r="G1056" i="40"/>
  <c r="G1054" i="40"/>
  <c r="G1052" i="40"/>
  <c r="G1046" i="40"/>
  <c r="G1044" i="40"/>
  <c r="G1038" i="40"/>
  <c r="G1036" i="40"/>
  <c r="G1032" i="40"/>
  <c r="G1030" i="40"/>
  <c r="G1026" i="40"/>
  <c r="G1022" i="40"/>
  <c r="G1016" i="40"/>
  <c r="G1014" i="40"/>
  <c r="G1008" i="40"/>
  <c r="G1004" i="40"/>
  <c r="G998" i="40"/>
  <c r="G996" i="40"/>
  <c r="G992" i="40"/>
  <c r="G990" i="40"/>
  <c r="G986" i="40"/>
  <c r="G984" i="40"/>
  <c r="G982" i="40"/>
  <c r="G980" i="40"/>
  <c r="G978" i="40"/>
  <c r="G974" i="40"/>
  <c r="G970" i="40"/>
  <c r="G968" i="40"/>
  <c r="G966" i="40"/>
  <c r="G964" i="40"/>
  <c r="G962" i="40"/>
  <c r="G954" i="40"/>
  <c r="G952" i="40"/>
  <c r="G942" i="40"/>
  <c r="G940" i="40"/>
  <c r="G938" i="40"/>
  <c r="G934" i="40"/>
  <c r="G932" i="40"/>
  <c r="G930" i="40"/>
  <c r="G926" i="40"/>
  <c r="G920" i="40"/>
  <c r="G918" i="40"/>
  <c r="G916" i="40"/>
  <c r="G914" i="40"/>
  <c r="G912" i="40"/>
  <c r="G910" i="40"/>
  <c r="G906" i="40"/>
  <c r="G904" i="40"/>
  <c r="G902" i="40"/>
  <c r="G898" i="40"/>
  <c r="G896" i="40"/>
  <c r="G894" i="40"/>
  <c r="G890" i="40"/>
  <c r="G888" i="40"/>
  <c r="G886" i="40"/>
  <c r="G884" i="40"/>
  <c r="G874" i="40"/>
  <c r="G872" i="40"/>
  <c r="G870" i="40"/>
  <c r="G868" i="40"/>
  <c r="G864" i="40"/>
  <c r="G862" i="40"/>
  <c r="G860" i="40"/>
  <c r="G854" i="40"/>
  <c r="G852" i="40"/>
  <c r="G848" i="40"/>
  <c r="G844" i="40"/>
  <c r="G836" i="40"/>
  <c r="G830" i="40"/>
  <c r="G828" i="40"/>
  <c r="G826" i="40"/>
  <c r="G824" i="40"/>
  <c r="G822" i="40"/>
  <c r="G820" i="40"/>
  <c r="G818" i="40"/>
  <c r="G816" i="40"/>
  <c r="G814" i="40"/>
  <c r="G806" i="40"/>
  <c r="G804" i="40"/>
  <c r="G800" i="40"/>
  <c r="G798" i="40"/>
  <c r="G796" i="40"/>
  <c r="G794" i="40"/>
  <c r="G788" i="40"/>
  <c r="G786" i="40"/>
  <c r="G780" i="40"/>
  <c r="G778" i="40"/>
  <c r="G770" i="40"/>
  <c r="G766" i="40"/>
  <c r="G762" i="40"/>
  <c r="G756" i="40"/>
  <c r="G754" i="40"/>
  <c r="G752" i="40"/>
  <c r="G750" i="40"/>
  <c r="G748" i="40"/>
  <c r="G742" i="40"/>
  <c r="G740" i="40"/>
  <c r="G738" i="40"/>
  <c r="G736" i="40"/>
  <c r="G734" i="40"/>
  <c r="G732" i="40"/>
  <c r="G730" i="40"/>
  <c r="G728" i="40"/>
  <c r="G726" i="40"/>
  <c r="G724" i="40"/>
  <c r="G722" i="40"/>
  <c r="G714" i="40"/>
  <c r="G712" i="40"/>
  <c r="G704" i="40"/>
  <c r="G702" i="40"/>
  <c r="G698" i="40"/>
  <c r="G694" i="40"/>
  <c r="G688" i="40"/>
  <c r="G686" i="40"/>
  <c r="G682" i="40"/>
  <c r="G678" i="40"/>
  <c r="G676" i="40"/>
  <c r="G674" i="40"/>
  <c r="G668" i="40"/>
  <c r="G662" i="40"/>
  <c r="G658" i="40"/>
  <c r="G656" i="40"/>
  <c r="G652" i="40"/>
  <c r="G648" i="40"/>
  <c r="G646" i="40"/>
  <c r="G642" i="40"/>
  <c r="F1394" i="40"/>
  <c r="F1390" i="40"/>
  <c r="F1374" i="40"/>
  <c r="G1368" i="40"/>
  <c r="F1350" i="40"/>
  <c r="F1342" i="40"/>
  <c r="F1334" i="40"/>
  <c r="F1327" i="40"/>
  <c r="F1322" i="40"/>
  <c r="F1317" i="40"/>
  <c r="F1310" i="40"/>
  <c r="F1305" i="40"/>
  <c r="G1302" i="40"/>
  <c r="F1298" i="40"/>
  <c r="F1296" i="40"/>
  <c r="F1291" i="40"/>
  <c r="F1289" i="40"/>
  <c r="G1286" i="40"/>
  <c r="G1284" i="40"/>
  <c r="G1282" i="40"/>
  <c r="F1280" i="40"/>
  <c r="F1278" i="40"/>
  <c r="F1276" i="40"/>
  <c r="F1274" i="40"/>
  <c r="F1272" i="40"/>
  <c r="F1270" i="40"/>
  <c r="F1268" i="40"/>
  <c r="F1266" i="40"/>
  <c r="F1264" i="40"/>
  <c r="F1262" i="40"/>
  <c r="F1260" i="40"/>
  <c r="F1258" i="40"/>
  <c r="F1256" i="40"/>
  <c r="F1254" i="40"/>
  <c r="F1252" i="40"/>
  <c r="F1250" i="40"/>
  <c r="F1248" i="40"/>
  <c r="F1246" i="40"/>
  <c r="F1244" i="40"/>
  <c r="F1242" i="40"/>
  <c r="F1240" i="40"/>
  <c r="F1238" i="40"/>
  <c r="F1236" i="40"/>
  <c r="F1234" i="40"/>
  <c r="F1232" i="40"/>
  <c r="F1230" i="40"/>
  <c r="F1228" i="40"/>
  <c r="F1226" i="40"/>
  <c r="F1224" i="40"/>
  <c r="F1222" i="40"/>
  <c r="F1220" i="40"/>
  <c r="F1218" i="40"/>
  <c r="F1216" i="40"/>
  <c r="F1214" i="40"/>
  <c r="F1212" i="40"/>
  <c r="F1210" i="40"/>
  <c r="F1208" i="40"/>
  <c r="F1206" i="40"/>
  <c r="F1204" i="40"/>
  <c r="F1202" i="40"/>
  <c r="F1200" i="40"/>
  <c r="F1198" i="40"/>
  <c r="F1196" i="40"/>
  <c r="F1194" i="40"/>
  <c r="F1192" i="40"/>
  <c r="F1190" i="40"/>
  <c r="F1188" i="40"/>
  <c r="F1186" i="40"/>
  <c r="F1184" i="40"/>
  <c r="F1182" i="40"/>
  <c r="F1180" i="40"/>
  <c r="F1178" i="40"/>
  <c r="F1176" i="40"/>
  <c r="F1174" i="40"/>
  <c r="F1172" i="40"/>
  <c r="F1170" i="40"/>
  <c r="F1168" i="40"/>
  <c r="F1166" i="40"/>
  <c r="F1164" i="40"/>
  <c r="F1162" i="40"/>
  <c r="F1160" i="40"/>
  <c r="F1158" i="40"/>
  <c r="F1156" i="40"/>
  <c r="F1154" i="40"/>
  <c r="F1152" i="40"/>
  <c r="F1150" i="40"/>
  <c r="F1148" i="40"/>
  <c r="F1146" i="40"/>
  <c r="F1144" i="40"/>
  <c r="F1142" i="40"/>
  <c r="F1140" i="40"/>
  <c r="F1138" i="40"/>
  <c r="F1136" i="40"/>
  <c r="F1134" i="40"/>
  <c r="F1132" i="40"/>
  <c r="F1130" i="40"/>
  <c r="F1128" i="40"/>
  <c r="F1126" i="40"/>
  <c r="F1124" i="40"/>
  <c r="F1122" i="40"/>
  <c r="F1120" i="40"/>
  <c r="F1118" i="40"/>
  <c r="F1116" i="40"/>
  <c r="F1114" i="40"/>
  <c r="F1112" i="40"/>
  <c r="F1110" i="40"/>
  <c r="F1108" i="40"/>
  <c r="F1106" i="40"/>
  <c r="F1104" i="40"/>
  <c r="F1102" i="40"/>
  <c r="F1100" i="40"/>
  <c r="F1098" i="40"/>
  <c r="F1096" i="40"/>
  <c r="F1094" i="40"/>
  <c r="F1092" i="40"/>
  <c r="F1090" i="40"/>
  <c r="F1088" i="40"/>
  <c r="F1086" i="40"/>
  <c r="F1084" i="40"/>
  <c r="F1082" i="40"/>
  <c r="F1080" i="40"/>
  <c r="F1078" i="40"/>
  <c r="F1076" i="40"/>
  <c r="F1074" i="40"/>
  <c r="F1072" i="40"/>
  <c r="F1070" i="40"/>
  <c r="F1068" i="40"/>
  <c r="F1066" i="40"/>
  <c r="F1064" i="40"/>
  <c r="F1062" i="40"/>
  <c r="F1060" i="40"/>
  <c r="F1058" i="40"/>
  <c r="F1056" i="40"/>
  <c r="F1054" i="40"/>
  <c r="F1052" i="40"/>
  <c r="F1050" i="40"/>
  <c r="F1048" i="40"/>
  <c r="F1046" i="40"/>
  <c r="F1044" i="40"/>
  <c r="F1042" i="40"/>
  <c r="F1040" i="40"/>
  <c r="F1038" i="40"/>
  <c r="F1036" i="40"/>
  <c r="F1034" i="40"/>
  <c r="F1032" i="40"/>
  <c r="F1030" i="40"/>
  <c r="F1028" i="40"/>
  <c r="F1026" i="40"/>
  <c r="F1024" i="40"/>
  <c r="F1022" i="40"/>
  <c r="F1020" i="40"/>
  <c r="F1018" i="40"/>
  <c r="F1016" i="40"/>
  <c r="F1014" i="40"/>
  <c r="F1012" i="40"/>
  <c r="F1010" i="40"/>
  <c r="F1008" i="40"/>
  <c r="F1006" i="40"/>
  <c r="F1004" i="40"/>
  <c r="F1002" i="40"/>
  <c r="F1000" i="40"/>
  <c r="F998" i="40"/>
  <c r="F996" i="40"/>
  <c r="F994" i="40"/>
  <c r="F992" i="40"/>
  <c r="F990" i="40"/>
  <c r="F988" i="40"/>
  <c r="F986" i="40"/>
  <c r="F984" i="40"/>
  <c r="F982" i="40"/>
  <c r="F980" i="40"/>
  <c r="F978" i="40"/>
  <c r="F976" i="40"/>
  <c r="F974" i="40"/>
  <c r="F972" i="40"/>
  <c r="F970" i="40"/>
  <c r="F968" i="40"/>
  <c r="F966" i="40"/>
  <c r="F964" i="40"/>
  <c r="F962" i="40"/>
  <c r="F960" i="40"/>
  <c r="F958" i="40"/>
  <c r="F956" i="40"/>
  <c r="F954" i="40"/>
  <c r="F952" i="40"/>
  <c r="F950" i="40"/>
  <c r="F948" i="40"/>
  <c r="F946" i="40"/>
  <c r="F944" i="40"/>
  <c r="F942" i="40"/>
  <c r="F940" i="40"/>
  <c r="F938" i="40"/>
  <c r="F936" i="40"/>
  <c r="F934" i="40"/>
  <c r="F932" i="40"/>
  <c r="F930" i="40"/>
  <c r="F928" i="40"/>
  <c r="F926" i="40"/>
  <c r="F924" i="40"/>
  <c r="F922" i="40"/>
  <c r="F920" i="40"/>
  <c r="F918" i="40"/>
  <c r="F916" i="40"/>
  <c r="F914" i="40"/>
  <c r="F912" i="40"/>
  <c r="F910" i="40"/>
  <c r="F908" i="40"/>
  <c r="F906" i="40"/>
  <c r="F904" i="40"/>
  <c r="F902" i="40"/>
  <c r="F900" i="40"/>
  <c r="F898" i="40"/>
  <c r="F896" i="40"/>
  <c r="F894" i="40"/>
  <c r="F892" i="40"/>
  <c r="F890" i="40"/>
  <c r="F888" i="40"/>
  <c r="F886" i="40"/>
  <c r="F884" i="40"/>
  <c r="F882" i="40"/>
  <c r="F880" i="40"/>
  <c r="F878" i="40"/>
  <c r="F876" i="40"/>
  <c r="F874" i="40"/>
  <c r="F872" i="40"/>
  <c r="F870" i="40"/>
  <c r="F868" i="40"/>
  <c r="F866" i="40"/>
  <c r="F864" i="40"/>
  <c r="F862" i="40"/>
  <c r="F860" i="40"/>
  <c r="F858" i="40"/>
  <c r="F856" i="40"/>
  <c r="F854" i="40"/>
  <c r="F852" i="40"/>
  <c r="F850" i="40"/>
  <c r="F848" i="40"/>
  <c r="F846" i="40"/>
  <c r="F844" i="40"/>
  <c r="F842" i="40"/>
  <c r="F840" i="40"/>
  <c r="F838" i="40"/>
  <c r="F836" i="40"/>
  <c r="F834" i="40"/>
  <c r="F832" i="40"/>
  <c r="F830" i="40"/>
  <c r="F828" i="40"/>
  <c r="F826" i="40"/>
  <c r="F824" i="40"/>
  <c r="F822" i="40"/>
  <c r="F820" i="40"/>
  <c r="F818" i="40"/>
  <c r="F816" i="40"/>
  <c r="F814" i="40"/>
  <c r="F812" i="40"/>
  <c r="F810" i="40"/>
  <c r="F808" i="40"/>
  <c r="F806" i="40"/>
  <c r="F804" i="40"/>
  <c r="F802" i="40"/>
  <c r="F800" i="40"/>
  <c r="F798" i="40"/>
  <c r="F796" i="40"/>
  <c r="F794" i="40"/>
  <c r="F792" i="40"/>
  <c r="F790" i="40"/>
  <c r="F788" i="40"/>
  <c r="F786" i="40"/>
  <c r="F784" i="40"/>
  <c r="F782" i="40"/>
  <c r="F780" i="40"/>
  <c r="F778" i="40"/>
  <c r="F776" i="40"/>
  <c r="F774" i="40"/>
  <c r="F772" i="40"/>
  <c r="F770" i="40"/>
  <c r="F768" i="40"/>
  <c r="F766" i="40"/>
  <c r="F764" i="40"/>
  <c r="F762" i="40"/>
  <c r="F760" i="40"/>
  <c r="F758" i="40"/>
  <c r="F756" i="40"/>
  <c r="F754" i="40"/>
  <c r="F752" i="40"/>
  <c r="F750" i="40"/>
  <c r="F748" i="40"/>
  <c r="F746" i="40"/>
  <c r="F744" i="40"/>
  <c r="F742" i="40"/>
  <c r="F740" i="40"/>
  <c r="F738" i="40"/>
  <c r="F736" i="40"/>
  <c r="F734" i="40"/>
  <c r="F732" i="40"/>
  <c r="F730" i="40"/>
  <c r="F728" i="40"/>
  <c r="F726" i="40"/>
  <c r="F724" i="40"/>
  <c r="F722" i="40"/>
  <c r="F720" i="40"/>
  <c r="F718" i="40"/>
  <c r="F716" i="40"/>
  <c r="F714" i="40"/>
  <c r="F712" i="40"/>
  <c r="F710" i="40"/>
  <c r="F708" i="40"/>
  <c r="F706" i="40"/>
  <c r="F704" i="40"/>
  <c r="F702" i="40"/>
  <c r="F700" i="40"/>
  <c r="F698" i="40"/>
  <c r="F696" i="40"/>
  <c r="F694" i="40"/>
  <c r="F692" i="40"/>
  <c r="F690" i="40"/>
  <c r="F688" i="40"/>
  <c r="F686" i="40"/>
  <c r="F684" i="40"/>
  <c r="F682" i="40"/>
  <c r="F680" i="40"/>
  <c r="F678" i="40"/>
  <c r="F676" i="40"/>
  <c r="F674" i="40"/>
  <c r="F672" i="40"/>
  <c r="F670" i="40"/>
  <c r="F668" i="40"/>
  <c r="F666" i="40"/>
  <c r="F1404" i="40"/>
  <c r="H1371" i="40"/>
  <c r="F1368" i="40"/>
  <c r="G1362" i="40"/>
  <c r="F1360" i="40"/>
  <c r="H1357" i="40"/>
  <c r="F1352" i="40"/>
  <c r="G1344" i="40"/>
  <c r="G1336" i="40"/>
  <c r="H1331" i="40"/>
  <c r="G1324" i="40"/>
  <c r="H1307" i="40"/>
  <c r="F1302" i="40"/>
  <c r="F1300" i="40"/>
  <c r="H1293" i="40"/>
  <c r="F1286" i="40"/>
  <c r="F1284" i="40"/>
  <c r="F1282" i="40"/>
  <c r="F1398" i="40"/>
  <c r="F1386" i="40"/>
  <c r="F1362" i="40"/>
  <c r="G1354" i="40"/>
  <c r="H1349" i="40"/>
  <c r="F1344" i="40"/>
  <c r="H1341" i="40"/>
  <c r="F1336" i="40"/>
  <c r="H1333" i="40"/>
  <c r="F1331" i="40"/>
  <c r="F1329" i="40"/>
  <c r="G1326" i="40"/>
  <c r="F1324" i="40"/>
  <c r="H1321" i="40"/>
  <c r="F1319" i="40"/>
  <c r="G1316" i="40"/>
  <c r="F1312" i="40"/>
  <c r="H1309" i="40"/>
  <c r="F1307" i="40"/>
  <c r="G1304" i="40"/>
  <c r="F1293" i="40"/>
  <c r="G1288" i="40"/>
  <c r="H1273" i="40"/>
  <c r="H1269" i="40"/>
  <c r="H1267" i="40"/>
  <c r="H1265" i="40"/>
  <c r="H1263" i="40"/>
  <c r="H1261" i="40"/>
  <c r="H1259" i="40"/>
  <c r="H1257" i="40"/>
  <c r="H1255" i="40"/>
  <c r="H1253" i="40"/>
  <c r="H1245" i="40"/>
  <c r="H1237" i="40"/>
  <c r="H1235" i="40"/>
  <c r="H1231" i="40"/>
  <c r="H1229" i="40"/>
  <c r="H1227" i="40"/>
  <c r="H1225" i="40"/>
  <c r="H1221" i="40"/>
  <c r="H1219" i="40"/>
  <c r="H1217" i="40"/>
  <c r="H1215" i="40"/>
  <c r="H1211" i="40"/>
  <c r="H1209" i="40"/>
  <c r="H1207" i="40"/>
  <c r="H1203" i="40"/>
  <c r="H1201" i="40"/>
  <c r="H1193" i="40"/>
  <c r="H1191" i="40"/>
  <c r="H1189" i="40"/>
  <c r="H1185" i="40"/>
  <c r="H1181" i="40"/>
  <c r="H1179" i="40"/>
  <c r="H1177" i="40"/>
  <c r="H1167" i="40"/>
  <c r="H1165" i="40"/>
  <c r="H1163" i="40"/>
  <c r="H1161" i="40"/>
  <c r="H1159" i="40"/>
  <c r="H1155" i="40"/>
  <c r="H1153" i="40"/>
  <c r="H1151" i="40"/>
  <c r="H1141" i="40"/>
  <c r="H1133" i="40"/>
  <c r="H1131" i="40"/>
  <c r="H1129" i="40"/>
  <c r="H1125" i="40"/>
  <c r="H1119" i="40"/>
  <c r="H1115" i="40"/>
  <c r="H1113" i="40"/>
  <c r="H1111" i="40"/>
  <c r="H1103" i="40"/>
  <c r="H1101" i="40"/>
  <c r="H1099" i="40"/>
  <c r="H1093" i="40"/>
  <c r="H1091" i="40"/>
  <c r="H1089" i="40"/>
  <c r="H1087" i="40"/>
  <c r="H1081" i="40"/>
  <c r="H1079" i="40"/>
  <c r="H1067" i="40"/>
  <c r="H1065" i="40"/>
  <c r="H1061" i="40"/>
  <c r="H1057" i="40"/>
  <c r="H1053" i="40"/>
  <c r="H1051" i="40"/>
  <c r="H1049" i="40"/>
  <c r="H1047" i="40"/>
  <c r="H1045" i="40"/>
  <c r="H1041" i="40"/>
  <c r="H1037" i="40"/>
  <c r="H1029" i="40"/>
  <c r="H1025" i="40"/>
  <c r="H1023" i="40"/>
  <c r="H1019" i="40"/>
  <c r="H1017" i="40"/>
  <c r="H1009" i="40"/>
  <c r="H1007" i="40"/>
  <c r="H1005" i="40"/>
  <c r="H1003" i="40"/>
  <c r="H999" i="40"/>
  <c r="H997" i="40"/>
  <c r="H993" i="40"/>
  <c r="H991" i="40"/>
  <c r="H987" i="40"/>
  <c r="H983" i="40"/>
  <c r="H981" i="40"/>
  <c r="H973" i="40"/>
  <c r="H969" i="40"/>
  <c r="H967" i="40"/>
  <c r="H965" i="40"/>
  <c r="H963" i="40"/>
  <c r="H953" i="40"/>
  <c r="H951" i="40"/>
  <c r="H949" i="40"/>
  <c r="H945" i="40"/>
  <c r="H943" i="40"/>
  <c r="H939" i="40"/>
  <c r="H935" i="40"/>
  <c r="H933" i="40"/>
  <c r="H927" i="40"/>
  <c r="H925" i="40"/>
  <c r="H923" i="40"/>
  <c r="H921" i="40"/>
  <c r="H917" i="40"/>
  <c r="H915" i="40"/>
  <c r="H909" i="40"/>
  <c r="H907" i="40"/>
  <c r="H899" i="40"/>
  <c r="H895" i="40"/>
  <c r="H891" i="40"/>
  <c r="H889" i="40"/>
  <c r="H883" i="40"/>
  <c r="H877" i="40"/>
  <c r="H875" i="40"/>
  <c r="H871" i="40"/>
  <c r="H869" i="40"/>
  <c r="H865" i="40"/>
  <c r="H863" i="40"/>
  <c r="H861" i="40"/>
  <c r="H859" i="40"/>
  <c r="H851" i="40"/>
  <c r="H847" i="40"/>
  <c r="H845" i="40"/>
  <c r="H843" i="40"/>
  <c r="H833" i="40"/>
  <c r="H831" i="40"/>
  <c r="H829" i="40"/>
  <c r="H827" i="40"/>
  <c r="H823" i="40"/>
  <c r="H819" i="40"/>
  <c r="H817" i="40"/>
  <c r="H815" i="40"/>
  <c r="H811" i="40"/>
  <c r="H807" i="40"/>
  <c r="H803" i="40"/>
  <c r="H801" i="40"/>
  <c r="H795" i="40"/>
  <c r="H793" i="40"/>
  <c r="H787" i="40"/>
  <c r="H785" i="40"/>
  <c r="H783" i="40"/>
  <c r="H781" i="40"/>
  <c r="H775" i="40"/>
  <c r="H773" i="40"/>
  <c r="H769" i="40"/>
  <c r="H767" i="40"/>
  <c r="H765" i="40"/>
  <c r="H763" i="40"/>
  <c r="H759" i="40"/>
  <c r="H755" i="40"/>
  <c r="H753" i="40"/>
  <c r="H751" i="40"/>
  <c r="H749" i="40"/>
  <c r="H747" i="40"/>
  <c r="H745" i="40"/>
  <c r="H743" i="40"/>
  <c r="H741" i="40"/>
  <c r="H739" i="40"/>
  <c r="H735" i="40"/>
  <c r="H733" i="40"/>
  <c r="H729" i="40"/>
  <c r="H727" i="40"/>
  <c r="F1376" i="40"/>
  <c r="G1370" i="40"/>
  <c r="F1354" i="40"/>
  <c r="F1333" i="40"/>
  <c r="F1326" i="40"/>
  <c r="F1321" i="40"/>
  <c r="F1316" i="40"/>
  <c r="F1314" i="40"/>
  <c r="F1309" i="40"/>
  <c r="F1304" i="40"/>
  <c r="F1288" i="40"/>
  <c r="H1281" i="40"/>
  <c r="G1273" i="40"/>
  <c r="G1269" i="40"/>
  <c r="G1267" i="40"/>
  <c r="G1265" i="40"/>
  <c r="G1263" i="40"/>
  <c r="G1261" i="40"/>
  <c r="G1259" i="40"/>
  <c r="G1257" i="40"/>
  <c r="G1255" i="40"/>
  <c r="G1253" i="40"/>
  <c r="G1245" i="40"/>
  <c r="G1237" i="40"/>
  <c r="G1235" i="40"/>
  <c r="G1231" i="40"/>
  <c r="G1229" i="40"/>
  <c r="G1227" i="40"/>
  <c r="G1225" i="40"/>
  <c r="G1221" i="40"/>
  <c r="G1219" i="40"/>
  <c r="G1217" i="40"/>
  <c r="G1215" i="40"/>
  <c r="G1211" i="40"/>
  <c r="G1209" i="40"/>
  <c r="G1207" i="40"/>
  <c r="G1203" i="40"/>
  <c r="G1201" i="40"/>
  <c r="G1193" i="40"/>
  <c r="G1191" i="40"/>
  <c r="G1189" i="40"/>
  <c r="G1185" i="40"/>
  <c r="G1181" i="40"/>
  <c r="G1179" i="40"/>
  <c r="G1177" i="40"/>
  <c r="G1167" i="40"/>
  <c r="G1165" i="40"/>
  <c r="G1163" i="40"/>
  <c r="G1161" i="40"/>
  <c r="G1159" i="40"/>
  <c r="G1155" i="40"/>
  <c r="G1153" i="40"/>
  <c r="G1151" i="40"/>
  <c r="G1141" i="40"/>
  <c r="G1133" i="40"/>
  <c r="G1131" i="40"/>
  <c r="G1129" i="40"/>
  <c r="G1125" i="40"/>
  <c r="G1119" i="40"/>
  <c r="G1115" i="40"/>
  <c r="G1113" i="40"/>
  <c r="G1111" i="40"/>
  <c r="G1103" i="40"/>
  <c r="G1101" i="40"/>
  <c r="G1099" i="40"/>
  <c r="G1093" i="40"/>
  <c r="G1091" i="40"/>
  <c r="G1089" i="40"/>
  <c r="G1087" i="40"/>
  <c r="G1081" i="40"/>
  <c r="G1079" i="40"/>
  <c r="G1067" i="40"/>
  <c r="G1065" i="40"/>
  <c r="G1061" i="40"/>
  <c r="G1057" i="40"/>
  <c r="G1053" i="40"/>
  <c r="G1051" i="40"/>
  <c r="G1049" i="40"/>
  <c r="G1047" i="40"/>
  <c r="G1045" i="40"/>
  <c r="G1041" i="40"/>
  <c r="G1037" i="40"/>
  <c r="G1029" i="40"/>
  <c r="G1025" i="40"/>
  <c r="G1023" i="40"/>
  <c r="G1019" i="40"/>
  <c r="G1017" i="40"/>
  <c r="G1009" i="40"/>
  <c r="G1007" i="40"/>
  <c r="G1005" i="40"/>
  <c r="G1003" i="40"/>
  <c r="G999" i="40"/>
  <c r="G997" i="40"/>
  <c r="G993" i="40"/>
  <c r="G991" i="40"/>
  <c r="G987" i="40"/>
  <c r="G983" i="40"/>
  <c r="G981" i="40"/>
  <c r="G973" i="40"/>
  <c r="G969" i="40"/>
  <c r="G967" i="40"/>
  <c r="G965" i="40"/>
  <c r="G963" i="40"/>
  <c r="G953" i="40"/>
  <c r="G951" i="40"/>
  <c r="G949" i="40"/>
  <c r="G945" i="40"/>
  <c r="G943" i="40"/>
  <c r="G939" i="40"/>
  <c r="G935" i="40"/>
  <c r="G933" i="40"/>
  <c r="G927" i="40"/>
  <c r="G925" i="40"/>
  <c r="G923" i="40"/>
  <c r="G921" i="40"/>
  <c r="G917" i="40"/>
  <c r="G915" i="40"/>
  <c r="G909" i="40"/>
  <c r="G907" i="40"/>
  <c r="G899" i="40"/>
  <c r="G895" i="40"/>
  <c r="G891" i="40"/>
  <c r="G889" i="40"/>
  <c r="G883" i="40"/>
  <c r="G877" i="40"/>
  <c r="G875" i="40"/>
  <c r="G871" i="40"/>
  <c r="G869" i="40"/>
  <c r="G865" i="40"/>
  <c r="G863" i="40"/>
  <c r="G861" i="40"/>
  <c r="G859" i="40"/>
  <c r="G851" i="40"/>
  <c r="G847" i="40"/>
  <c r="G845" i="40"/>
  <c r="G843" i="40"/>
  <c r="G833" i="40"/>
  <c r="G831" i="40"/>
  <c r="G829" i="40"/>
  <c r="G827" i="40"/>
  <c r="G823" i="40"/>
  <c r="G819" i="40"/>
  <c r="G817" i="40"/>
  <c r="G815" i="40"/>
  <c r="G811" i="40"/>
  <c r="G807" i="40"/>
  <c r="G803" i="40"/>
  <c r="G801" i="40"/>
  <c r="G795" i="40"/>
  <c r="G793" i="40"/>
  <c r="G787" i="40"/>
  <c r="G785" i="40"/>
  <c r="G783" i="40"/>
  <c r="G781" i="40"/>
  <c r="G775" i="40"/>
  <c r="G773" i="40"/>
  <c r="G769" i="40"/>
  <c r="G767" i="40"/>
  <c r="G765" i="40"/>
  <c r="G763" i="40"/>
  <c r="G759" i="40"/>
  <c r="G755" i="40"/>
  <c r="G753" i="40"/>
  <c r="G751" i="40"/>
  <c r="G749" i="40"/>
  <c r="G747" i="40"/>
  <c r="G745" i="40"/>
  <c r="G743" i="40"/>
  <c r="G741" i="40"/>
  <c r="G739" i="40"/>
  <c r="G735" i="40"/>
  <c r="G733" i="40"/>
  <c r="F1406" i="40"/>
  <c r="F1382" i="40"/>
  <c r="F1378" i="40"/>
  <c r="F1370" i="40"/>
  <c r="G1364" i="40"/>
  <c r="H1343" i="40"/>
  <c r="G1340" i="40"/>
  <c r="F1338" i="40"/>
  <c r="H1335" i="40"/>
  <c r="G1328" i="40"/>
  <c r="H1323" i="40"/>
  <c r="G1318" i="40"/>
  <c r="H1311" i="40"/>
  <c r="G1306" i="40"/>
  <c r="F1297" i="40"/>
  <c r="F1295" i="40"/>
  <c r="G1292" i="40"/>
  <c r="F1290" i="40"/>
  <c r="F1281" i="40"/>
  <c r="F1279" i="40"/>
  <c r="F1277" i="40"/>
  <c r="F1275" i="40"/>
  <c r="F1273" i="40"/>
  <c r="F1271" i="40"/>
  <c r="F1269" i="40"/>
  <c r="F1267" i="40"/>
  <c r="F1265" i="40"/>
  <c r="F1263" i="40"/>
  <c r="F1261" i="40"/>
  <c r="F1259" i="40"/>
  <c r="F1257" i="40"/>
  <c r="F1255" i="40"/>
  <c r="F1253" i="40"/>
  <c r="F1251" i="40"/>
  <c r="F1249" i="40"/>
  <c r="F1247" i="40"/>
  <c r="F1245" i="40"/>
  <c r="F1243" i="40"/>
  <c r="F1241" i="40"/>
  <c r="F1239" i="40"/>
  <c r="F1237" i="40"/>
  <c r="F1235" i="40"/>
  <c r="F1233" i="40"/>
  <c r="F1231" i="40"/>
  <c r="F1229" i="40"/>
  <c r="F1227" i="40"/>
  <c r="F1225" i="40"/>
  <c r="F1223" i="40"/>
  <c r="F1221" i="40"/>
  <c r="F1219" i="40"/>
  <c r="F1217" i="40"/>
  <c r="F1215" i="40"/>
  <c r="F1213" i="40"/>
  <c r="F1211" i="40"/>
  <c r="F1209" i="40"/>
  <c r="F1207" i="40"/>
  <c r="F1205" i="40"/>
  <c r="F1203" i="40"/>
  <c r="F1201" i="40"/>
  <c r="F1199" i="40"/>
  <c r="F1197" i="40"/>
  <c r="F1195" i="40"/>
  <c r="F1193" i="40"/>
  <c r="F1191" i="40"/>
  <c r="F1189" i="40"/>
  <c r="F1187" i="40"/>
  <c r="F1185" i="40"/>
  <c r="F1183" i="40"/>
  <c r="F1181" i="40"/>
  <c r="F1179" i="40"/>
  <c r="F1177" i="40"/>
  <c r="F1175" i="40"/>
  <c r="F1173" i="40"/>
  <c r="F1171" i="40"/>
  <c r="F1169" i="40"/>
  <c r="F1167" i="40"/>
  <c r="F1165" i="40"/>
  <c r="F1163" i="40"/>
  <c r="F1161" i="40"/>
  <c r="F1159" i="40"/>
  <c r="F1157" i="40"/>
  <c r="F1155" i="40"/>
  <c r="F1153" i="40"/>
  <c r="F1151" i="40"/>
  <c r="F1149" i="40"/>
  <c r="F1147" i="40"/>
  <c r="F1145" i="40"/>
  <c r="F1143" i="40"/>
  <c r="F1141" i="40"/>
  <c r="F1139" i="40"/>
  <c r="F1137" i="40"/>
  <c r="F1135" i="40"/>
  <c r="F1133" i="40"/>
  <c r="F1131" i="40"/>
  <c r="F1129" i="40"/>
  <c r="F1127" i="40"/>
  <c r="F1125" i="40"/>
  <c r="F1123" i="40"/>
  <c r="F1121" i="40"/>
  <c r="F1119" i="40"/>
  <c r="F1117" i="40"/>
  <c r="F1115" i="40"/>
  <c r="F1113" i="40"/>
  <c r="F1111" i="40"/>
  <c r="F1109" i="40"/>
  <c r="F1107" i="40"/>
  <c r="F1105" i="40"/>
  <c r="F1103" i="40"/>
  <c r="F1101" i="40"/>
  <c r="F1099" i="40"/>
  <c r="F1097" i="40"/>
  <c r="F1095" i="40"/>
  <c r="F1093" i="40"/>
  <c r="F1091" i="40"/>
  <c r="F1089" i="40"/>
  <c r="F1087" i="40"/>
  <c r="F1085" i="40"/>
  <c r="F1083" i="40"/>
  <c r="F1081" i="40"/>
  <c r="F1079" i="40"/>
  <c r="F1077" i="40"/>
  <c r="F1075" i="40"/>
  <c r="F1073" i="40"/>
  <c r="F1071" i="40"/>
  <c r="F1069" i="40"/>
  <c r="F1067" i="40"/>
  <c r="F1065" i="40"/>
  <c r="F1063" i="40"/>
  <c r="F1061" i="40"/>
  <c r="F1059" i="40"/>
  <c r="F1057" i="40"/>
  <c r="F1055" i="40"/>
  <c r="F1053" i="40"/>
  <c r="F1051" i="40"/>
  <c r="F1049" i="40"/>
  <c r="F1047" i="40"/>
  <c r="F1045" i="40"/>
  <c r="F1043" i="40"/>
  <c r="F1041" i="40"/>
  <c r="F1039" i="40"/>
  <c r="F1037" i="40"/>
  <c r="F1035" i="40"/>
  <c r="F1033" i="40"/>
  <c r="F1031" i="40"/>
  <c r="F1029" i="40"/>
  <c r="F1027" i="40"/>
  <c r="F1025" i="40"/>
  <c r="F1023" i="40"/>
  <c r="F1021" i="40"/>
  <c r="F1019" i="40"/>
  <c r="F1017" i="40"/>
  <c r="F1015" i="40"/>
  <c r="F1013" i="40"/>
  <c r="F1011" i="40"/>
  <c r="F1009" i="40"/>
  <c r="F1007" i="40"/>
  <c r="F1005" i="40"/>
  <c r="F1003" i="40"/>
  <c r="F1001" i="40"/>
  <c r="F999" i="40"/>
  <c r="F997" i="40"/>
  <c r="F995" i="40"/>
  <c r="F993" i="40"/>
  <c r="F991" i="40"/>
  <c r="F989" i="40"/>
  <c r="F987" i="40"/>
  <c r="F985" i="40"/>
  <c r="F983" i="40"/>
  <c r="F981" i="40"/>
  <c r="F979" i="40"/>
  <c r="F977" i="40"/>
  <c r="F975" i="40"/>
  <c r="F973" i="40"/>
  <c r="F971" i="40"/>
  <c r="F969" i="40"/>
  <c r="F967" i="40"/>
  <c r="F965" i="40"/>
  <c r="F963" i="40"/>
  <c r="F961" i="40"/>
  <c r="F959" i="40"/>
  <c r="F957" i="40"/>
  <c r="F955" i="40"/>
  <c r="F953" i="40"/>
  <c r="F951" i="40"/>
  <c r="F949" i="40"/>
  <c r="F947" i="40"/>
  <c r="F945" i="40"/>
  <c r="F943" i="40"/>
  <c r="F941" i="40"/>
  <c r="F939" i="40"/>
  <c r="F937" i="40"/>
  <c r="F935" i="40"/>
  <c r="F933" i="40"/>
  <c r="F931" i="40"/>
  <c r="F929" i="40"/>
  <c r="F927" i="40"/>
  <c r="F925" i="40"/>
  <c r="F923" i="40"/>
  <c r="F921" i="40"/>
  <c r="F919" i="40"/>
  <c r="F917" i="40"/>
  <c r="F915" i="40"/>
  <c r="F913" i="40"/>
  <c r="F911" i="40"/>
  <c r="F909" i="40"/>
  <c r="F907" i="40"/>
  <c r="F905" i="40"/>
  <c r="F903" i="40"/>
  <c r="F901" i="40"/>
  <c r="F899" i="40"/>
  <c r="F897" i="40"/>
  <c r="F895" i="40"/>
  <c r="F893" i="40"/>
  <c r="F891" i="40"/>
  <c r="F889" i="40"/>
  <c r="F887" i="40"/>
  <c r="F885" i="40"/>
  <c r="F883" i="40"/>
  <c r="F881" i="40"/>
  <c r="F879" i="40"/>
  <c r="F877" i="40"/>
  <c r="F875" i="40"/>
  <c r="F873" i="40"/>
  <c r="F871" i="40"/>
  <c r="F869" i="40"/>
  <c r="F867" i="40"/>
  <c r="F865" i="40"/>
  <c r="F863" i="40"/>
  <c r="F861" i="40"/>
  <c r="F859" i="40"/>
  <c r="F857" i="40"/>
  <c r="F855" i="40"/>
  <c r="F853" i="40"/>
  <c r="F851" i="40"/>
  <c r="F849" i="40"/>
  <c r="F847" i="40"/>
  <c r="F845" i="40"/>
  <c r="F843" i="40"/>
  <c r="F841" i="40"/>
  <c r="F839" i="40"/>
  <c r="F837" i="40"/>
  <c r="F835" i="40"/>
  <c r="F833" i="40"/>
  <c r="F831" i="40"/>
  <c r="F829" i="40"/>
  <c r="F827" i="40"/>
  <c r="F825" i="40"/>
  <c r="F823" i="40"/>
  <c r="F821" i="40"/>
  <c r="F819" i="40"/>
  <c r="F817" i="40"/>
  <c r="F815" i="40"/>
  <c r="F813" i="40"/>
  <c r="F811" i="40"/>
  <c r="F809" i="40"/>
  <c r="F807" i="40"/>
  <c r="F805" i="40"/>
  <c r="F803" i="40"/>
  <c r="F801" i="40"/>
  <c r="F799" i="40"/>
  <c r="F797" i="40"/>
  <c r="F795" i="40"/>
  <c r="F793" i="40"/>
  <c r="F791" i="40"/>
  <c r="F789" i="40"/>
  <c r="F787" i="40"/>
  <c r="F785" i="40"/>
  <c r="F783" i="40"/>
  <c r="F781" i="40"/>
  <c r="F779" i="40"/>
  <c r="F777" i="40"/>
  <c r="F775" i="40"/>
  <c r="F773" i="40"/>
  <c r="F771" i="40"/>
  <c r="F769" i="40"/>
  <c r="F767" i="40"/>
  <c r="F765" i="40"/>
  <c r="F763" i="40"/>
  <c r="F761" i="40"/>
  <c r="F759" i="40"/>
  <c r="F757" i="40"/>
  <c r="F755" i="40"/>
  <c r="F753" i="40"/>
  <c r="F751" i="40"/>
  <c r="F749" i="40"/>
  <c r="F747" i="40"/>
  <c r="F745" i="40"/>
  <c r="F743" i="40"/>
  <c r="F741" i="40"/>
  <c r="F739" i="40"/>
  <c r="F737" i="40"/>
  <c r="F1408" i="40"/>
  <c r="F1400" i="40"/>
  <c r="F1396" i="40"/>
  <c r="F1392" i="40"/>
  <c r="F1388" i="40"/>
  <c r="F1364" i="40"/>
  <c r="F1356" i="40"/>
  <c r="H1353" i="40"/>
  <c r="F1346" i="40"/>
  <c r="F1340" i="40"/>
  <c r="F1335" i="40"/>
  <c r="F1328" i="40"/>
  <c r="F1323" i="40"/>
  <c r="G1320" i="40"/>
  <c r="F1318" i="40"/>
  <c r="H1313" i="40"/>
  <c r="F1311" i="40"/>
  <c r="F1306" i="40"/>
  <c r="H1303" i="40"/>
  <c r="F1301" i="40"/>
  <c r="F1299" i="40"/>
  <c r="F1292" i="40"/>
  <c r="H1287" i="40"/>
  <c r="F1285" i="40"/>
  <c r="F1283" i="40"/>
  <c r="F1402" i="40"/>
  <c r="H1369" i="40"/>
  <c r="G1366" i="40"/>
  <c r="G1358" i="40"/>
  <c r="F1348" i="40"/>
  <c r="F1330" i="40"/>
  <c r="F1320" i="40"/>
  <c r="F1313" i="40"/>
  <c r="F1303" i="40"/>
  <c r="G1294" i="40"/>
  <c r="F1287" i="40"/>
  <c r="H1280" i="40"/>
  <c r="H1278" i="40"/>
  <c r="H1274" i="40"/>
  <c r="H1272" i="40"/>
  <c r="H1270" i="40"/>
  <c r="H1268" i="40"/>
  <c r="H1262" i="40"/>
  <c r="H1260" i="40"/>
  <c r="H1256" i="40"/>
  <c r="H1252" i="40"/>
  <c r="H1248" i="40"/>
  <c r="H1240" i="40"/>
  <c r="H1238" i="40"/>
  <c r="H1234" i="40"/>
  <c r="H1230" i="40"/>
  <c r="H1224" i="40"/>
  <c r="H1208" i="40"/>
  <c r="H1206" i="40"/>
  <c r="H1204" i="40"/>
  <c r="H1202" i="40"/>
  <c r="H1198" i="40"/>
  <c r="H1196" i="40"/>
  <c r="H1194" i="40"/>
  <c r="H1192" i="40"/>
  <c r="H1190" i="40"/>
  <c r="H1184" i="40"/>
  <c r="H1176" i="40"/>
  <c r="H1172" i="40"/>
  <c r="H1166" i="40"/>
  <c r="H1164" i="40"/>
  <c r="H1158" i="40"/>
  <c r="H1156" i="40"/>
  <c r="H1154" i="40"/>
  <c r="H1152" i="40"/>
  <c r="H1148" i="40"/>
  <c r="H1142" i="40"/>
  <c r="H1136" i="40"/>
  <c r="H1128" i="40"/>
  <c r="H1124" i="40"/>
  <c r="H1122" i="40"/>
  <c r="H1120" i="40"/>
  <c r="H1118" i="40"/>
  <c r="H1116" i="40"/>
  <c r="H1114" i="40"/>
  <c r="H1112" i="40"/>
  <c r="H1108" i="40"/>
  <c r="H1104" i="40"/>
  <c r="H1102" i="40"/>
  <c r="H1100" i="40"/>
  <c r="H1098" i="40"/>
  <c r="H1094" i="40"/>
  <c r="H1092" i="40"/>
  <c r="H1090" i="40"/>
  <c r="H1088" i="40"/>
  <c r="H1086" i="40"/>
  <c r="H1080" i="40"/>
  <c r="H1076" i="40"/>
  <c r="H1074" i="40"/>
  <c r="H1072" i="40"/>
  <c r="H1068" i="40"/>
  <c r="H1066" i="40"/>
  <c r="H1064" i="40"/>
  <c r="H1056" i="40"/>
  <c r="H1054" i="40"/>
  <c r="H1052" i="40"/>
  <c r="H1046" i="40"/>
  <c r="H1044" i="40"/>
  <c r="H1038" i="40"/>
  <c r="H1036" i="40"/>
  <c r="H1032" i="40"/>
  <c r="H1030" i="40"/>
  <c r="H1026" i="40"/>
  <c r="H1022" i="40"/>
  <c r="H1016" i="40"/>
  <c r="H1014" i="40"/>
  <c r="H1008" i="40"/>
  <c r="H1004" i="40"/>
  <c r="H998" i="40"/>
  <c r="H996" i="40"/>
  <c r="H992" i="40"/>
  <c r="H990" i="40"/>
  <c r="H986" i="40"/>
  <c r="H984" i="40"/>
  <c r="H982" i="40"/>
  <c r="H980" i="40"/>
  <c r="H978" i="40"/>
  <c r="H974" i="40"/>
  <c r="H970" i="40"/>
  <c r="H968" i="40"/>
  <c r="H966" i="40"/>
  <c r="H964" i="40"/>
  <c r="H962" i="40"/>
  <c r="H954" i="40"/>
  <c r="H952" i="40"/>
  <c r="H942" i="40"/>
  <c r="H940" i="40"/>
  <c r="H938" i="40"/>
  <c r="H934" i="40"/>
  <c r="H932" i="40"/>
  <c r="H930" i="40"/>
  <c r="H926" i="40"/>
  <c r="H920" i="40"/>
  <c r="H918" i="40"/>
  <c r="H916" i="40"/>
  <c r="H914" i="40"/>
  <c r="H912" i="40"/>
  <c r="H910" i="40"/>
  <c r="H906" i="40"/>
  <c r="H904" i="40"/>
  <c r="H902" i="40"/>
  <c r="H898" i="40"/>
  <c r="H896" i="40"/>
  <c r="H894" i="40"/>
  <c r="H890" i="40"/>
  <c r="H888" i="40"/>
  <c r="H886" i="40"/>
  <c r="H884" i="40"/>
  <c r="H874" i="40"/>
  <c r="H872" i="40"/>
  <c r="H870" i="40"/>
  <c r="H868" i="40"/>
  <c r="H864" i="40"/>
  <c r="H862" i="40"/>
  <c r="H860" i="40"/>
  <c r="H854" i="40"/>
  <c r="H852" i="40"/>
  <c r="H848" i="40"/>
  <c r="H844" i="40"/>
  <c r="H836" i="40"/>
  <c r="H830" i="40"/>
  <c r="H828" i="40"/>
  <c r="H826" i="40"/>
  <c r="H824" i="40"/>
  <c r="H822" i="40"/>
  <c r="H820" i="40"/>
  <c r="H818" i="40"/>
  <c r="H816" i="40"/>
  <c r="H814" i="40"/>
  <c r="H806" i="40"/>
  <c r="H804" i="40"/>
  <c r="H800" i="40"/>
  <c r="H798" i="40"/>
  <c r="H796" i="40"/>
  <c r="H794" i="40"/>
  <c r="H788" i="40"/>
  <c r="H786" i="40"/>
  <c r="H780" i="40"/>
  <c r="H778" i="40"/>
  <c r="H770" i="40"/>
  <c r="H766" i="40"/>
  <c r="H762" i="40"/>
  <c r="H756" i="40"/>
  <c r="H754" i="40"/>
  <c r="H752" i="40"/>
  <c r="H750" i="40"/>
  <c r="H748" i="40"/>
  <c r="H742" i="40"/>
  <c r="H740" i="40"/>
  <c r="H738" i="40"/>
  <c r="H736" i="40"/>
  <c r="H732" i="40"/>
  <c r="G729" i="40"/>
  <c r="H726" i="40"/>
  <c r="F721" i="40"/>
  <c r="G711" i="40"/>
  <c r="F709" i="40"/>
  <c r="H704" i="40"/>
  <c r="H694" i="40"/>
  <c r="F687" i="40"/>
  <c r="F677" i="40"/>
  <c r="H674" i="40"/>
  <c r="H669" i="40"/>
  <c r="F667" i="40"/>
  <c r="H658" i="40"/>
  <c r="F656" i="40"/>
  <c r="F654" i="40"/>
  <c r="H647" i="40"/>
  <c r="G645" i="40"/>
  <c r="F641" i="40"/>
  <c r="F639" i="40"/>
  <c r="F637" i="40"/>
  <c r="F635" i="40"/>
  <c r="F633" i="40"/>
  <c r="F631" i="40"/>
  <c r="F629" i="40"/>
  <c r="F627" i="40"/>
  <c r="F625" i="40"/>
  <c r="F623" i="40"/>
  <c r="F621" i="40"/>
  <c r="F619" i="40"/>
  <c r="F617" i="40"/>
  <c r="F615" i="40"/>
  <c r="F613" i="40"/>
  <c r="F611" i="40"/>
  <c r="F609" i="40"/>
  <c r="F607" i="40"/>
  <c r="F605" i="40"/>
  <c r="F603" i="40"/>
  <c r="F601" i="40"/>
  <c r="F599" i="40"/>
  <c r="F597" i="40"/>
  <c r="F595" i="40"/>
  <c r="F593" i="40"/>
  <c r="F591" i="40"/>
  <c r="F589" i="40"/>
  <c r="F587" i="40"/>
  <c r="F585" i="40"/>
  <c r="F583" i="40"/>
  <c r="F581" i="40"/>
  <c r="F579" i="40"/>
  <c r="F577" i="40"/>
  <c r="F575" i="40"/>
  <c r="F573" i="40"/>
  <c r="F571" i="40"/>
  <c r="F569" i="40"/>
  <c r="F567" i="40"/>
  <c r="F565" i="40"/>
  <c r="F563" i="40"/>
  <c r="F561" i="40"/>
  <c r="F559" i="40"/>
  <c r="F557" i="40"/>
  <c r="F555" i="40"/>
  <c r="F553" i="40"/>
  <c r="F551" i="40"/>
  <c r="F549" i="40"/>
  <c r="F547" i="40"/>
  <c r="F545" i="40"/>
  <c r="F543" i="40"/>
  <c r="F541" i="40"/>
  <c r="F539" i="40"/>
  <c r="F537" i="40"/>
  <c r="F535" i="40"/>
  <c r="F533" i="40"/>
  <c r="F531" i="40"/>
  <c r="F529" i="40"/>
  <c r="F527" i="40"/>
  <c r="F525" i="40"/>
  <c r="F523" i="40"/>
  <c r="F521" i="40"/>
  <c r="F519" i="40"/>
  <c r="F517" i="40"/>
  <c r="F515" i="40"/>
  <c r="F513" i="40"/>
  <c r="F511" i="40"/>
  <c r="F509" i="40"/>
  <c r="F507" i="40"/>
  <c r="F505" i="40"/>
  <c r="F503" i="40"/>
  <c r="F501" i="40"/>
  <c r="F499" i="40"/>
  <c r="F497" i="40"/>
  <c r="F495" i="40"/>
  <c r="F493" i="40"/>
  <c r="F491" i="40"/>
  <c r="F489" i="40"/>
  <c r="F487" i="40"/>
  <c r="F485" i="40"/>
  <c r="F483" i="40"/>
  <c r="F481" i="40"/>
  <c r="F479" i="40"/>
  <c r="F477" i="40"/>
  <c r="F475" i="40"/>
  <c r="F473" i="40"/>
  <c r="F471" i="40"/>
  <c r="F469" i="40"/>
  <c r="F467" i="40"/>
  <c r="F465" i="40"/>
  <c r="F463" i="40"/>
  <c r="F461" i="40"/>
  <c r="F459" i="40"/>
  <c r="F457" i="40"/>
  <c r="F455" i="40"/>
  <c r="F453" i="40"/>
  <c r="F451" i="40"/>
  <c r="F449" i="40"/>
  <c r="F447" i="40"/>
  <c r="F445" i="40"/>
  <c r="F443" i="40"/>
  <c r="F441" i="40"/>
  <c r="F439" i="40"/>
  <c r="F437" i="40"/>
  <c r="F435" i="40"/>
  <c r="F433" i="40"/>
  <c r="F431" i="40"/>
  <c r="F429" i="40"/>
  <c r="F427" i="40"/>
  <c r="F425" i="40"/>
  <c r="F423" i="40"/>
  <c r="F421" i="40"/>
  <c r="F419" i="40"/>
  <c r="F417" i="40"/>
  <c r="F415" i="40"/>
  <c r="F413" i="40"/>
  <c r="F411" i="40"/>
  <c r="F409" i="40"/>
  <c r="F407" i="40"/>
  <c r="F405" i="40"/>
  <c r="F403" i="40"/>
  <c r="F401" i="40"/>
  <c r="F399" i="40"/>
  <c r="F397" i="40"/>
  <c r="F395" i="40"/>
  <c r="F393" i="40"/>
  <c r="F391" i="40"/>
  <c r="F389" i="40"/>
  <c r="F387" i="40"/>
  <c r="F385" i="40"/>
  <c r="F383" i="40"/>
  <c r="F381" i="40"/>
  <c r="F379" i="40"/>
  <c r="F377" i="40"/>
  <c r="F375" i="40"/>
  <c r="F373" i="40"/>
  <c r="F371" i="40"/>
  <c r="F369" i="40"/>
  <c r="F367" i="40"/>
  <c r="F365" i="40"/>
  <c r="F363" i="40"/>
  <c r="F361" i="40"/>
  <c r="F359" i="40"/>
  <c r="F357" i="40"/>
  <c r="F355" i="40"/>
  <c r="F353" i="40"/>
  <c r="F351" i="40"/>
  <c r="F349" i="40"/>
  <c r="F347" i="40"/>
  <c r="F345" i="40"/>
  <c r="F343" i="40"/>
  <c r="F341" i="40"/>
  <c r="F339" i="40"/>
  <c r="F337" i="40"/>
  <c r="F335" i="40"/>
  <c r="F333" i="40"/>
  <c r="F331" i="40"/>
  <c r="F329" i="40"/>
  <c r="F327" i="40"/>
  <c r="F325" i="40"/>
  <c r="F323" i="40"/>
  <c r="F321" i="40"/>
  <c r="F319" i="40"/>
  <c r="F317" i="40"/>
  <c r="F315" i="40"/>
  <c r="F313" i="40"/>
  <c r="F311" i="40"/>
  <c r="F309" i="40"/>
  <c r="F307" i="40"/>
  <c r="F305" i="40"/>
  <c r="F303" i="40"/>
  <c r="F301" i="40"/>
  <c r="F299" i="40"/>
  <c r="F297" i="40"/>
  <c r="F295" i="40"/>
  <c r="F293" i="40"/>
  <c r="F291" i="40"/>
  <c r="F289" i="40"/>
  <c r="F287" i="40"/>
  <c r="F285" i="40"/>
  <c r="F283" i="40"/>
  <c r="F281" i="40"/>
  <c r="F279" i="40"/>
  <c r="F277" i="40"/>
  <c r="F275" i="40"/>
  <c r="F273" i="40"/>
  <c r="F271" i="40"/>
  <c r="F269" i="40"/>
  <c r="F267" i="40"/>
  <c r="F265" i="40"/>
  <c r="F263" i="40"/>
  <c r="F261" i="40"/>
  <c r="F259" i="40"/>
  <c r="F257" i="40"/>
  <c r="F255" i="40"/>
  <c r="F253" i="40"/>
  <c r="F251" i="40"/>
  <c r="F249" i="40"/>
  <c r="F247" i="40"/>
  <c r="F245" i="40"/>
  <c r="F243" i="40"/>
  <c r="F241" i="40"/>
  <c r="F239" i="40"/>
  <c r="F237" i="40"/>
  <c r="F235" i="40"/>
  <c r="F233" i="40"/>
  <c r="F231" i="40"/>
  <c r="F229" i="40"/>
  <c r="F227" i="40"/>
  <c r="F225" i="40"/>
  <c r="F223" i="40"/>
  <c r="F221" i="40"/>
  <c r="F219" i="40"/>
  <c r="F217" i="40"/>
  <c r="F215" i="40"/>
  <c r="F213" i="40"/>
  <c r="F211" i="40"/>
  <c r="F209" i="40"/>
  <c r="F207" i="40"/>
  <c r="F205" i="40"/>
  <c r="F203" i="40"/>
  <c r="F201" i="40"/>
  <c r="F199" i="40"/>
  <c r="F197" i="40"/>
  <c r="F195" i="40"/>
  <c r="F193" i="40"/>
  <c r="F191" i="40"/>
  <c r="F189" i="40"/>
  <c r="F187" i="40"/>
  <c r="F185" i="40"/>
  <c r="F183" i="40"/>
  <c r="F181" i="40"/>
  <c r="F179" i="40"/>
  <c r="F177" i="40"/>
  <c r="F175" i="40"/>
  <c r="F173" i="40"/>
  <c r="F171" i="40"/>
  <c r="F169" i="40"/>
  <c r="F167" i="40"/>
  <c r="F165" i="40"/>
  <c r="F163" i="40"/>
  <c r="F161" i="40"/>
  <c r="F159" i="40"/>
  <c r="F157" i="40"/>
  <c r="F155" i="40"/>
  <c r="F153" i="40"/>
  <c r="F151" i="40"/>
  <c r="F149" i="40"/>
  <c r="F147" i="40"/>
  <c r="F145" i="40"/>
  <c r="F143" i="40"/>
  <c r="F141" i="40"/>
  <c r="F139" i="40"/>
  <c r="F137" i="40"/>
  <c r="F135" i="40"/>
  <c r="F133" i="40"/>
  <c r="F131" i="40"/>
  <c r="F129" i="40"/>
  <c r="F127" i="40"/>
  <c r="F125" i="40"/>
  <c r="F123" i="40"/>
  <c r="F121" i="40"/>
  <c r="F119" i="40"/>
  <c r="F117" i="40"/>
  <c r="F115" i="40"/>
  <c r="F113" i="40"/>
  <c r="F111" i="40"/>
  <c r="F109" i="40"/>
  <c r="F107" i="40"/>
  <c r="F105" i="40"/>
  <c r="F103" i="40"/>
  <c r="F101" i="40"/>
  <c r="F99" i="40"/>
  <c r="F97" i="40"/>
  <c r="F95" i="40"/>
  <c r="F93" i="40"/>
  <c r="F91" i="40"/>
  <c r="F89" i="40"/>
  <c r="F87" i="40"/>
  <c r="F85" i="40"/>
  <c r="F83" i="40"/>
  <c r="F81" i="40"/>
  <c r="F79" i="40"/>
  <c r="F77" i="40"/>
  <c r="F75" i="40"/>
  <c r="F73" i="40"/>
  <c r="F71" i="40"/>
  <c r="F69" i="40"/>
  <c r="F67" i="40"/>
  <c r="F65" i="40"/>
  <c r="F63" i="40"/>
  <c r="F61" i="40"/>
  <c r="F59" i="40"/>
  <c r="F57" i="40"/>
  <c r="F55" i="40"/>
  <c r="F53" i="40"/>
  <c r="F51" i="40"/>
  <c r="F49" i="40"/>
  <c r="F47" i="40"/>
  <c r="F45" i="40"/>
  <c r="F43" i="40"/>
  <c r="F41" i="40"/>
  <c r="F39" i="40"/>
  <c r="F37" i="40"/>
  <c r="F35" i="40"/>
  <c r="F33" i="40"/>
  <c r="F31" i="40"/>
  <c r="F29" i="40"/>
  <c r="F27" i="40"/>
  <c r="F25" i="40"/>
  <c r="F23" i="40"/>
  <c r="F21" i="40"/>
  <c r="F729" i="40"/>
  <c r="F711" i="40"/>
  <c r="F699" i="40"/>
  <c r="H681" i="40"/>
  <c r="G669" i="40"/>
  <c r="H662" i="40"/>
  <c r="F658" i="40"/>
  <c r="H651" i="40"/>
  <c r="G647" i="40"/>
  <c r="F645" i="40"/>
  <c r="F643" i="40"/>
  <c r="F735" i="40"/>
  <c r="F723" i="40"/>
  <c r="F701" i="40"/>
  <c r="F689" i="40"/>
  <c r="H686" i="40"/>
  <c r="G681" i="40"/>
  <c r="F679" i="40"/>
  <c r="H676" i="40"/>
  <c r="H673" i="40"/>
  <c r="F669" i="40"/>
  <c r="F662" i="40"/>
  <c r="F660" i="40"/>
  <c r="H655" i="40"/>
  <c r="H653" i="40"/>
  <c r="G651" i="40"/>
  <c r="F647" i="40"/>
  <c r="H628" i="40"/>
  <c r="H624" i="40"/>
  <c r="H618" i="40"/>
  <c r="H616" i="40"/>
  <c r="H612" i="40"/>
  <c r="H610" i="40"/>
  <c r="H608" i="40"/>
  <c r="H606" i="40"/>
  <c r="H604" i="40"/>
  <c r="H602" i="40"/>
  <c r="H600" i="40"/>
  <c r="H596" i="40"/>
  <c r="H594" i="40"/>
  <c r="H592" i="40"/>
  <c r="H586" i="40"/>
  <c r="H574" i="40"/>
  <c r="H572" i="40"/>
  <c r="H570" i="40"/>
  <c r="H568" i="40"/>
  <c r="H564" i="40"/>
  <c r="H560" i="40"/>
  <c r="H550" i="40"/>
  <c r="H548" i="40"/>
  <c r="H546" i="40"/>
  <c r="H544" i="40"/>
  <c r="H540" i="40"/>
  <c r="H536" i="40"/>
  <c r="H534" i="40"/>
  <c r="H528" i="40"/>
  <c r="H522" i="40"/>
  <c r="H520" i="40"/>
  <c r="H518" i="40"/>
  <c r="H514" i="40"/>
  <c r="H512" i="40"/>
  <c r="H510" i="40"/>
  <c r="H506" i="40"/>
  <c r="H500" i="40"/>
  <c r="H498" i="40"/>
  <c r="H496" i="40"/>
  <c r="H494" i="40"/>
  <c r="H492" i="40"/>
  <c r="H490" i="40"/>
  <c r="H488" i="40"/>
  <c r="H478" i="40"/>
  <c r="H476" i="40"/>
  <c r="H474" i="40"/>
  <c r="H470" i="40"/>
  <c r="H464" i="40"/>
  <c r="H462" i="40"/>
  <c r="H458" i="40"/>
  <c r="H452" i="40"/>
  <c r="H450" i="40"/>
  <c r="H448" i="40"/>
  <c r="H442" i="40"/>
  <c r="H438" i="40"/>
  <c r="H432" i="40"/>
  <c r="H430" i="40"/>
  <c r="H426" i="40"/>
  <c r="H424" i="40"/>
  <c r="H422" i="40"/>
  <c r="H418" i="40"/>
  <c r="H416" i="40"/>
  <c r="H414" i="40"/>
  <c r="H412" i="40"/>
  <c r="H410" i="40"/>
  <c r="H408" i="40"/>
  <c r="H406" i="40"/>
  <c r="H404" i="40"/>
  <c r="H402" i="40"/>
  <c r="H400" i="40"/>
  <c r="H398" i="40"/>
  <c r="H396" i="40"/>
  <c r="H394" i="40"/>
  <c r="H390" i="40"/>
  <c r="H378" i="40"/>
  <c r="H376" i="40"/>
  <c r="H372" i="40"/>
  <c r="H370" i="40"/>
  <c r="H364" i="40"/>
  <c r="H362" i="40"/>
  <c r="H360" i="40"/>
  <c r="H358" i="40"/>
  <c r="H356" i="40"/>
  <c r="H354" i="40"/>
  <c r="H346" i="40"/>
  <c r="H342" i="40"/>
  <c r="H340" i="40"/>
  <c r="H332" i="40"/>
  <c r="H328" i="40"/>
  <c r="H320" i="40"/>
  <c r="H318" i="40"/>
  <c r="H314" i="40"/>
  <c r="H310" i="40"/>
  <c r="H308" i="40"/>
  <c r="H304" i="40"/>
  <c r="H302" i="40"/>
  <c r="H300" i="40"/>
  <c r="H298" i="40"/>
  <c r="H296" i="40"/>
  <c r="H294" i="40"/>
  <c r="H290" i="40"/>
  <c r="H286" i="40"/>
  <c r="H284" i="40"/>
  <c r="H282" i="40"/>
  <c r="H280" i="40"/>
  <c r="H278" i="40"/>
  <c r="H276" i="40"/>
  <c r="H274" i="40"/>
  <c r="H272" i="40"/>
  <c r="H266" i="40"/>
  <c r="H262" i="40"/>
  <c r="H254" i="40"/>
  <c r="H252" i="40"/>
  <c r="H246" i="40"/>
  <c r="H244" i="40"/>
  <c r="H242" i="40"/>
  <c r="H238" i="40"/>
  <c r="H236" i="40"/>
  <c r="H234" i="40"/>
  <c r="H232" i="40"/>
  <c r="H230" i="40"/>
  <c r="H228" i="40"/>
  <c r="H226" i="40"/>
  <c r="H224" i="40"/>
  <c r="H222" i="40"/>
  <c r="H220" i="40"/>
  <c r="H218" i="40"/>
  <c r="H216" i="40"/>
  <c r="H214" i="40"/>
  <c r="H212" i="40"/>
  <c r="H210" i="40"/>
  <c r="H206" i="40"/>
  <c r="H202" i="40"/>
  <c r="H184" i="40"/>
  <c r="H180" i="40"/>
  <c r="H178" i="40"/>
  <c r="H176" i="40"/>
  <c r="H174" i="40"/>
  <c r="H172" i="40"/>
  <c r="H170" i="40"/>
  <c r="H168" i="40"/>
  <c r="H166" i="40"/>
  <c r="H160" i="40"/>
  <c r="H158" i="40"/>
  <c r="H156" i="40"/>
  <c r="H154" i="40"/>
  <c r="H152" i="40"/>
  <c r="H146" i="40"/>
  <c r="H144" i="40"/>
  <c r="H140" i="40"/>
  <c r="H136" i="40"/>
  <c r="H134" i="40"/>
  <c r="H132" i="40"/>
  <c r="H128" i="40"/>
  <c r="H124" i="40"/>
  <c r="H120" i="40"/>
  <c r="H116" i="40"/>
  <c r="H114" i="40"/>
  <c r="H112" i="40"/>
  <c r="H110" i="40"/>
  <c r="H106" i="40"/>
  <c r="H104" i="40"/>
  <c r="H100" i="40"/>
  <c r="H92" i="40"/>
  <c r="H90" i="40"/>
  <c r="H88" i="40"/>
  <c r="H86" i="40"/>
  <c r="H82" i="40"/>
  <c r="H78" i="40"/>
  <c r="H70" i="40"/>
  <c r="H68" i="40"/>
  <c r="H66" i="40"/>
  <c r="H64" i="40"/>
  <c r="H58" i="40"/>
  <c r="H56" i="40"/>
  <c r="H54" i="40"/>
  <c r="H52" i="40"/>
  <c r="H50" i="40"/>
  <c r="H48" i="40"/>
  <c r="H46" i="40"/>
  <c r="H44" i="40"/>
  <c r="H36" i="40"/>
  <c r="H28" i="40"/>
  <c r="H24" i="40"/>
  <c r="H22" i="40"/>
  <c r="F17" i="40"/>
  <c r="G15" i="40"/>
  <c r="H8" i="40"/>
  <c r="H728" i="40"/>
  <c r="H715" i="40"/>
  <c r="F713" i="40"/>
  <c r="H698" i="40"/>
  <c r="F691" i="40"/>
  <c r="F681" i="40"/>
  <c r="G673" i="40"/>
  <c r="F671" i="40"/>
  <c r="F664" i="40"/>
  <c r="G655" i="40"/>
  <c r="G653" i="40"/>
  <c r="F651" i="40"/>
  <c r="F649" i="40"/>
  <c r="H642" i="40"/>
  <c r="G628" i="40"/>
  <c r="G624" i="40"/>
  <c r="G618" i="40"/>
  <c r="G616" i="40"/>
  <c r="G612" i="40"/>
  <c r="G610" i="40"/>
  <c r="G608" i="40"/>
  <c r="G606" i="40"/>
  <c r="G604" i="40"/>
  <c r="G602" i="40"/>
  <c r="G600" i="40"/>
  <c r="G596" i="40"/>
  <c r="G594" i="40"/>
  <c r="G592" i="40"/>
  <c r="G586" i="40"/>
  <c r="G574" i="40"/>
  <c r="G572" i="40"/>
  <c r="G570" i="40"/>
  <c r="G568" i="40"/>
  <c r="G564" i="40"/>
  <c r="G560" i="40"/>
  <c r="G550" i="40"/>
  <c r="G548" i="40"/>
  <c r="G546" i="40"/>
  <c r="G544" i="40"/>
  <c r="G540" i="40"/>
  <c r="G536" i="40"/>
  <c r="G534" i="40"/>
  <c r="G528" i="40"/>
  <c r="G522" i="40"/>
  <c r="G520" i="40"/>
  <c r="G518" i="40"/>
  <c r="G514" i="40"/>
  <c r="G512" i="40"/>
  <c r="G510" i="40"/>
  <c r="G506" i="40"/>
  <c r="G500" i="40"/>
  <c r="G498" i="40"/>
  <c r="G496" i="40"/>
  <c r="G494" i="40"/>
  <c r="G492" i="40"/>
  <c r="G490" i="40"/>
  <c r="G488" i="40"/>
  <c r="G478" i="40"/>
  <c r="G476" i="40"/>
  <c r="G474" i="40"/>
  <c r="G470" i="40"/>
  <c r="G464" i="40"/>
  <c r="G462" i="40"/>
  <c r="G458" i="40"/>
  <c r="G452" i="40"/>
  <c r="G450" i="40"/>
  <c r="G448" i="40"/>
  <c r="G442" i="40"/>
  <c r="G438" i="40"/>
  <c r="G432" i="40"/>
  <c r="G430" i="40"/>
  <c r="G426" i="40"/>
  <c r="G424" i="40"/>
  <c r="G422" i="40"/>
  <c r="G418" i="40"/>
  <c r="G416" i="40"/>
  <c r="G414" i="40"/>
  <c r="G412" i="40"/>
  <c r="G410" i="40"/>
  <c r="G408" i="40"/>
  <c r="G406" i="40"/>
  <c r="G404" i="40"/>
  <c r="G402" i="40"/>
  <c r="G400" i="40"/>
  <c r="G398" i="40"/>
  <c r="G396" i="40"/>
  <c r="G394" i="40"/>
  <c r="G390" i="40"/>
  <c r="G378" i="40"/>
  <c r="G376" i="40"/>
  <c r="G372" i="40"/>
  <c r="G370" i="40"/>
  <c r="G364" i="40"/>
  <c r="G362" i="40"/>
  <c r="G360" i="40"/>
  <c r="G358" i="40"/>
  <c r="G356" i="40"/>
  <c r="G354" i="40"/>
  <c r="G346" i="40"/>
  <c r="G342" i="40"/>
  <c r="G340" i="40"/>
  <c r="G332" i="40"/>
  <c r="G328" i="40"/>
  <c r="G320" i="40"/>
  <c r="G318" i="40"/>
  <c r="G314" i="40"/>
  <c r="G310" i="40"/>
  <c r="G308" i="40"/>
  <c r="G304" i="40"/>
  <c r="G302" i="40"/>
  <c r="G300" i="40"/>
  <c r="G298" i="40"/>
  <c r="G296" i="40"/>
  <c r="G294" i="40"/>
  <c r="G290" i="40"/>
  <c r="G286" i="40"/>
  <c r="G284" i="40"/>
  <c r="G282" i="40"/>
  <c r="G280" i="40"/>
  <c r="G278" i="40"/>
  <c r="G276" i="40"/>
  <c r="G274" i="40"/>
  <c r="G272" i="40"/>
  <c r="G266" i="40"/>
  <c r="G262" i="40"/>
  <c r="G254" i="40"/>
  <c r="G252" i="40"/>
  <c r="G246" i="40"/>
  <c r="G244" i="40"/>
  <c r="G242" i="40"/>
  <c r="G238" i="40"/>
  <c r="G236" i="40"/>
  <c r="G234" i="40"/>
  <c r="G232" i="40"/>
  <c r="G230" i="40"/>
  <c r="G228" i="40"/>
  <c r="G226" i="40"/>
  <c r="G224" i="40"/>
  <c r="G222" i="40"/>
  <c r="G220" i="40"/>
  <c r="G218" i="40"/>
  <c r="G216" i="40"/>
  <c r="G214" i="40"/>
  <c r="G212" i="40"/>
  <c r="G210" i="40"/>
  <c r="G206" i="40"/>
  <c r="G202" i="40"/>
  <c r="G184" i="40"/>
  <c r="G180" i="40"/>
  <c r="G178" i="40"/>
  <c r="G176" i="40"/>
  <c r="G174" i="40"/>
  <c r="G172" i="40"/>
  <c r="G170" i="40"/>
  <c r="G168" i="40"/>
  <c r="G166" i="40"/>
  <c r="G160" i="40"/>
  <c r="G158" i="40"/>
  <c r="G156" i="40"/>
  <c r="G154" i="40"/>
  <c r="G152" i="40"/>
  <c r="G146" i="40"/>
  <c r="G144" i="40"/>
  <c r="G140" i="40"/>
  <c r="G136" i="40"/>
  <c r="G134" i="40"/>
  <c r="G132" i="40"/>
  <c r="G128" i="40"/>
  <c r="G124" i="40"/>
  <c r="G120" i="40"/>
  <c r="G116" i="40"/>
  <c r="G114" i="40"/>
  <c r="G112" i="40"/>
  <c r="G110" i="40"/>
  <c r="G106" i="40"/>
  <c r="G104" i="40"/>
  <c r="G100" i="40"/>
  <c r="G92" i="40"/>
  <c r="G90" i="40"/>
  <c r="G88" i="40"/>
  <c r="G86" i="40"/>
  <c r="G82" i="40"/>
  <c r="G78" i="40"/>
  <c r="G70" i="40"/>
  <c r="G68" i="40"/>
  <c r="G66" i="40"/>
  <c r="G64" i="40"/>
  <c r="G58" i="40"/>
  <c r="G56" i="40"/>
  <c r="G54" i="40"/>
  <c r="G52" i="40"/>
  <c r="G50" i="40"/>
  <c r="G48" i="40"/>
  <c r="G46" i="40"/>
  <c r="G44" i="40"/>
  <c r="G36" i="40"/>
  <c r="G28" i="40"/>
  <c r="G24" i="40"/>
  <c r="G22" i="40"/>
  <c r="F15" i="40"/>
  <c r="G8" i="40"/>
  <c r="F3" i="40"/>
  <c r="H734" i="40"/>
  <c r="F731" i="40"/>
  <c r="F725" i="40"/>
  <c r="H722" i="40"/>
  <c r="G715" i="40"/>
  <c r="F703" i="40"/>
  <c r="F693" i="40"/>
  <c r="H688" i="40"/>
  <c r="H685" i="40"/>
  <c r="H678" i="40"/>
  <c r="H675" i="40"/>
  <c r="F673" i="40"/>
  <c r="H668" i="40"/>
  <c r="H659" i="40"/>
  <c r="F655" i="40"/>
  <c r="F653" i="40"/>
  <c r="H646" i="40"/>
  <c r="F642" i="40"/>
  <c r="F640" i="40"/>
  <c r="F638" i="40"/>
  <c r="F636" i="40"/>
  <c r="F634" i="40"/>
  <c r="F632" i="40"/>
  <c r="F630" i="40"/>
  <c r="F628" i="40"/>
  <c r="F626" i="40"/>
  <c r="F624" i="40"/>
  <c r="F622" i="40"/>
  <c r="F620" i="40"/>
  <c r="F618" i="40"/>
  <c r="F616" i="40"/>
  <c r="F614" i="40"/>
  <c r="F612" i="40"/>
  <c r="F610" i="40"/>
  <c r="F608" i="40"/>
  <c r="F606" i="40"/>
  <c r="F604" i="40"/>
  <c r="F602" i="40"/>
  <c r="F600" i="40"/>
  <c r="F598" i="40"/>
  <c r="F596" i="40"/>
  <c r="F594" i="40"/>
  <c r="F592" i="40"/>
  <c r="F590" i="40"/>
  <c r="F588" i="40"/>
  <c r="F586" i="40"/>
  <c r="F584" i="40"/>
  <c r="F582" i="40"/>
  <c r="F580" i="40"/>
  <c r="F578" i="40"/>
  <c r="F576" i="40"/>
  <c r="F574" i="40"/>
  <c r="F572" i="40"/>
  <c r="F570" i="40"/>
  <c r="F568" i="40"/>
  <c r="F566" i="40"/>
  <c r="F564" i="40"/>
  <c r="F562" i="40"/>
  <c r="F560" i="40"/>
  <c r="F558" i="40"/>
  <c r="F556" i="40"/>
  <c r="F554" i="40"/>
  <c r="F552" i="40"/>
  <c r="F550" i="40"/>
  <c r="F548" i="40"/>
  <c r="F546" i="40"/>
  <c r="F544" i="40"/>
  <c r="F542" i="40"/>
  <c r="F540" i="40"/>
  <c r="F538" i="40"/>
  <c r="F536" i="40"/>
  <c r="F534" i="40"/>
  <c r="F532" i="40"/>
  <c r="F530" i="40"/>
  <c r="F528" i="40"/>
  <c r="F526" i="40"/>
  <c r="F524" i="40"/>
  <c r="F522" i="40"/>
  <c r="F520" i="40"/>
  <c r="F518" i="40"/>
  <c r="F516" i="40"/>
  <c r="F514" i="40"/>
  <c r="F512" i="40"/>
  <c r="F510" i="40"/>
  <c r="F508" i="40"/>
  <c r="F506" i="40"/>
  <c r="F504" i="40"/>
  <c r="F502" i="40"/>
  <c r="F500" i="40"/>
  <c r="F498" i="40"/>
  <c r="F496" i="40"/>
  <c r="F494" i="40"/>
  <c r="F492" i="40"/>
  <c r="F490" i="40"/>
  <c r="F488" i="40"/>
  <c r="F486" i="40"/>
  <c r="F484" i="40"/>
  <c r="F482" i="40"/>
  <c r="F480" i="40"/>
  <c r="F478" i="40"/>
  <c r="F476" i="40"/>
  <c r="F474" i="40"/>
  <c r="F472" i="40"/>
  <c r="F470" i="40"/>
  <c r="F468" i="40"/>
  <c r="F466" i="40"/>
  <c r="F464" i="40"/>
  <c r="F462" i="40"/>
  <c r="F460" i="40"/>
  <c r="F458" i="40"/>
  <c r="F456" i="40"/>
  <c r="F454" i="40"/>
  <c r="F452" i="40"/>
  <c r="F450" i="40"/>
  <c r="F448" i="40"/>
  <c r="F446" i="40"/>
  <c r="F444" i="40"/>
  <c r="F442" i="40"/>
  <c r="F440" i="40"/>
  <c r="F438" i="40"/>
  <c r="F436" i="40"/>
  <c r="F434" i="40"/>
  <c r="F432" i="40"/>
  <c r="F430" i="40"/>
  <c r="F428" i="40"/>
  <c r="F426" i="40"/>
  <c r="F424" i="40"/>
  <c r="F422" i="40"/>
  <c r="F420" i="40"/>
  <c r="F418" i="40"/>
  <c r="F416" i="40"/>
  <c r="F414" i="40"/>
  <c r="F412" i="40"/>
  <c r="F410" i="40"/>
  <c r="F408" i="40"/>
  <c r="F406" i="40"/>
  <c r="F404" i="40"/>
  <c r="F402" i="40"/>
  <c r="F400" i="40"/>
  <c r="F398" i="40"/>
  <c r="F396" i="40"/>
  <c r="F394" i="40"/>
  <c r="F392" i="40"/>
  <c r="F390" i="40"/>
  <c r="F388" i="40"/>
  <c r="F386" i="40"/>
  <c r="F384" i="40"/>
  <c r="F382" i="40"/>
  <c r="F380" i="40"/>
  <c r="F378" i="40"/>
  <c r="F376" i="40"/>
  <c r="F374" i="40"/>
  <c r="F372" i="40"/>
  <c r="F370" i="40"/>
  <c r="F368" i="40"/>
  <c r="F366" i="40"/>
  <c r="F364" i="40"/>
  <c r="F362" i="40"/>
  <c r="F360" i="40"/>
  <c r="F358" i="40"/>
  <c r="F356" i="40"/>
  <c r="F354" i="40"/>
  <c r="F352" i="40"/>
  <c r="F350" i="40"/>
  <c r="F348" i="40"/>
  <c r="F346" i="40"/>
  <c r="F344" i="40"/>
  <c r="F342" i="40"/>
  <c r="F340" i="40"/>
  <c r="F338" i="40"/>
  <c r="F336" i="40"/>
  <c r="F334" i="40"/>
  <c r="F332" i="40"/>
  <c r="F330" i="40"/>
  <c r="F328" i="40"/>
  <c r="F326" i="40"/>
  <c r="F324" i="40"/>
  <c r="F322" i="40"/>
  <c r="F320" i="40"/>
  <c r="F318" i="40"/>
  <c r="F316" i="40"/>
  <c r="F314" i="40"/>
  <c r="F312" i="40"/>
  <c r="F310" i="40"/>
  <c r="F308" i="40"/>
  <c r="F306" i="40"/>
  <c r="F304" i="40"/>
  <c r="F302" i="40"/>
  <c r="F300" i="40"/>
  <c r="F298" i="40"/>
  <c r="F296" i="40"/>
  <c r="F294" i="40"/>
  <c r="F292" i="40"/>
  <c r="F290" i="40"/>
  <c r="F288" i="40"/>
  <c r="F286" i="40"/>
  <c r="F284" i="40"/>
  <c r="F282" i="40"/>
  <c r="F280" i="40"/>
  <c r="F278" i="40"/>
  <c r="F276" i="40"/>
  <c r="F274" i="40"/>
  <c r="F272" i="40"/>
  <c r="F270" i="40"/>
  <c r="F268" i="40"/>
  <c r="F266" i="40"/>
  <c r="F264" i="40"/>
  <c r="F262" i="40"/>
  <c r="F260" i="40"/>
  <c r="F258" i="40"/>
  <c r="F256" i="40"/>
  <c r="F254" i="40"/>
  <c r="F252" i="40"/>
  <c r="F250" i="40"/>
  <c r="F248" i="40"/>
  <c r="F246" i="40"/>
  <c r="F244" i="40"/>
  <c r="F242" i="40"/>
  <c r="F240" i="40"/>
  <c r="F238" i="40"/>
  <c r="F236" i="40"/>
  <c r="F234" i="40"/>
  <c r="F232" i="40"/>
  <c r="F230" i="40"/>
  <c r="F228" i="40"/>
  <c r="F226" i="40"/>
  <c r="F224" i="40"/>
  <c r="F222" i="40"/>
  <c r="F220" i="40"/>
  <c r="F218" i="40"/>
  <c r="F216" i="40"/>
  <c r="F214" i="40"/>
  <c r="F212" i="40"/>
  <c r="F210" i="40"/>
  <c r="F208" i="40"/>
  <c r="F206" i="40"/>
  <c r="F204" i="40"/>
  <c r="F202" i="40"/>
  <c r="F200" i="40"/>
  <c r="F198" i="40"/>
  <c r="F196" i="40"/>
  <c r="F194" i="40"/>
  <c r="F192" i="40"/>
  <c r="F190" i="40"/>
  <c r="F188" i="40"/>
  <c r="F186" i="40"/>
  <c r="F184" i="40"/>
  <c r="F182" i="40"/>
  <c r="F180" i="40"/>
  <c r="F178" i="40"/>
  <c r="F176" i="40"/>
  <c r="F174" i="40"/>
  <c r="F172" i="40"/>
  <c r="F170" i="40"/>
  <c r="F168" i="40"/>
  <c r="F166" i="40"/>
  <c r="F164" i="40"/>
  <c r="F162" i="40"/>
  <c r="F160" i="40"/>
  <c r="F158" i="40"/>
  <c r="F156" i="40"/>
  <c r="F154" i="40"/>
  <c r="F152" i="40"/>
  <c r="F150" i="40"/>
  <c r="F148" i="40"/>
  <c r="F146" i="40"/>
  <c r="F144" i="40"/>
  <c r="F142" i="40"/>
  <c r="F140" i="40"/>
  <c r="F138" i="40"/>
  <c r="F136" i="40"/>
  <c r="F134" i="40"/>
  <c r="F132" i="40"/>
  <c r="F130" i="40"/>
  <c r="F128" i="40"/>
  <c r="F126" i="40"/>
  <c r="F124" i="40"/>
  <c r="F122" i="40"/>
  <c r="F120" i="40"/>
  <c r="F118" i="40"/>
  <c r="F116" i="40"/>
  <c r="F114" i="40"/>
  <c r="F112" i="40"/>
  <c r="F110" i="40"/>
  <c r="F108" i="40"/>
  <c r="F106" i="40"/>
  <c r="F104" i="40"/>
  <c r="F102" i="40"/>
  <c r="F100" i="40"/>
  <c r="F98" i="40"/>
  <c r="F96" i="40"/>
  <c r="F94" i="40"/>
  <c r="F92" i="40"/>
  <c r="F90" i="40"/>
  <c r="F88" i="40"/>
  <c r="F86" i="40"/>
  <c r="F84" i="40"/>
  <c r="F82" i="40"/>
  <c r="F80" i="40"/>
  <c r="F78" i="40"/>
  <c r="F76" i="40"/>
  <c r="F74" i="40"/>
  <c r="F72" i="40"/>
  <c r="F70" i="40"/>
  <c r="F68" i="40"/>
  <c r="F66" i="40"/>
  <c r="F64" i="40"/>
  <c r="F62" i="40"/>
  <c r="F60" i="40"/>
  <c r="F58" i="40"/>
  <c r="F56" i="40"/>
  <c r="F54" i="40"/>
  <c r="F52" i="40"/>
  <c r="F50" i="40"/>
  <c r="F48" i="40"/>
  <c r="F46" i="40"/>
  <c r="F44" i="40"/>
  <c r="F42" i="40"/>
  <c r="F40" i="40"/>
  <c r="F38" i="40"/>
  <c r="G727" i="40"/>
  <c r="F715" i="40"/>
  <c r="H712" i="40"/>
  <c r="H707" i="40"/>
  <c r="G685" i="40"/>
  <c r="F683" i="40"/>
  <c r="G675" i="40"/>
  <c r="H663" i="40"/>
  <c r="G659" i="40"/>
  <c r="F657" i="40"/>
  <c r="H648" i="40"/>
  <c r="F646" i="40"/>
  <c r="F644" i="40"/>
  <c r="F733" i="40"/>
  <c r="H730" i="40"/>
  <c r="F727" i="40"/>
  <c r="H724" i="40"/>
  <c r="F717" i="40"/>
  <c r="H709" i="40"/>
  <c r="G707" i="40"/>
  <c r="F705" i="40"/>
  <c r="H702" i="40"/>
  <c r="F695" i="40"/>
  <c r="H687" i="40"/>
  <c r="F685" i="40"/>
  <c r="F675" i="40"/>
  <c r="H667" i="40"/>
  <c r="G663" i="40"/>
  <c r="F661" i="40"/>
  <c r="F659" i="40"/>
  <c r="H652" i="40"/>
  <c r="F648" i="40"/>
  <c r="H641" i="40"/>
  <c r="H637" i="40"/>
  <c r="H635" i="40"/>
  <c r="H633" i="40"/>
  <c r="H631" i="40"/>
  <c r="H621" i="40"/>
  <c r="H617" i="40"/>
  <c r="H607" i="40"/>
  <c r="H605" i="40"/>
  <c r="H601" i="40"/>
  <c r="H595" i="40"/>
  <c r="H593" i="40"/>
  <c r="H589" i="40"/>
  <c r="H585" i="40"/>
  <c r="H579" i="40"/>
  <c r="H569" i="40"/>
  <c r="H567" i="40"/>
  <c r="H565" i="40"/>
  <c r="H563" i="40"/>
  <c r="H555" i="40"/>
  <c r="H553" i="40"/>
  <c r="H549" i="40"/>
  <c r="H545" i="40"/>
  <c r="H543" i="40"/>
  <c r="H541" i="40"/>
  <c r="H533" i="40"/>
  <c r="H531" i="40"/>
  <c r="H525" i="40"/>
  <c r="H523" i="40"/>
  <c r="H521" i="40"/>
  <c r="H517" i="40"/>
  <c r="H515" i="40"/>
  <c r="H511" i="40"/>
  <c r="H507" i="40"/>
  <c r="H505" i="40"/>
  <c r="H503" i="40"/>
  <c r="H499" i="40"/>
  <c r="H493" i="40"/>
  <c r="H491" i="40"/>
  <c r="H489" i="40"/>
  <c r="H485" i="40"/>
  <c r="H477" i="40"/>
  <c r="H475" i="40"/>
  <c r="H473" i="40"/>
  <c r="H467" i="40"/>
  <c r="H465" i="40"/>
  <c r="H461" i="40"/>
  <c r="H453" i="40"/>
  <c r="H451" i="40"/>
  <c r="H447" i="40"/>
  <c r="H445" i="40"/>
  <c r="H441" i="40"/>
  <c r="H439" i="40"/>
  <c r="H437" i="40"/>
  <c r="H433" i="40"/>
  <c r="H431" i="40"/>
  <c r="H429" i="40"/>
  <c r="H427" i="40"/>
  <c r="H421" i="40"/>
  <c r="H419" i="40"/>
  <c r="H409" i="40"/>
  <c r="H407" i="40"/>
  <c r="H405" i="40"/>
  <c r="H399" i="40"/>
  <c r="H397" i="40"/>
  <c r="H393" i="40"/>
  <c r="H391" i="40"/>
  <c r="H387" i="40"/>
  <c r="H383" i="40"/>
  <c r="H379" i="40"/>
  <c r="H369" i="40"/>
  <c r="H367" i="40"/>
  <c r="H365" i="40"/>
  <c r="H363" i="40"/>
  <c r="H359" i="40"/>
  <c r="H357" i="40"/>
  <c r="H343" i="40"/>
  <c r="H341" i="40"/>
  <c r="H339" i="40"/>
  <c r="H335" i="40"/>
  <c r="H331" i="40"/>
  <c r="H329" i="40"/>
  <c r="H325" i="40"/>
  <c r="H323" i="40"/>
  <c r="H319" i="40"/>
  <c r="H317" i="40"/>
  <c r="H315" i="40"/>
  <c r="H309" i="40"/>
  <c r="H305" i="40"/>
  <c r="H303" i="40"/>
  <c r="H301" i="40"/>
  <c r="H299" i="40"/>
  <c r="H297" i="40"/>
  <c r="H295" i="40"/>
  <c r="H293" i="40"/>
  <c r="H287" i="40"/>
  <c r="H285" i="40"/>
  <c r="H283" i="40"/>
  <c r="H279" i="40"/>
  <c r="H277" i="40"/>
  <c r="H275" i="40"/>
  <c r="H273" i="40"/>
  <c r="H269" i="40"/>
  <c r="H267" i="40"/>
  <c r="H261" i="40"/>
  <c r="H259" i="40"/>
  <c r="H257" i="40"/>
  <c r="H255" i="40"/>
  <c r="H251" i="40"/>
  <c r="H241" i="40"/>
  <c r="H239" i="40"/>
  <c r="H235" i="40"/>
  <c r="H221" i="40"/>
  <c r="H217" i="40"/>
  <c r="H215" i="40"/>
  <c r="H213" i="40"/>
  <c r="H211" i="40"/>
  <c r="H209" i="40"/>
  <c r="H207" i="40"/>
  <c r="H201" i="40"/>
  <c r="H199" i="40"/>
  <c r="H195" i="40"/>
  <c r="H193" i="40"/>
  <c r="H191" i="40"/>
  <c r="H189" i="40"/>
  <c r="H187" i="40"/>
  <c r="H185" i="40"/>
  <c r="H181" i="40"/>
  <c r="H179" i="40"/>
  <c r="H177" i="40"/>
  <c r="H175" i="40"/>
  <c r="H173" i="40"/>
  <c r="H169" i="40"/>
  <c r="H167" i="40"/>
  <c r="H165" i="40"/>
  <c r="H163" i="40"/>
  <c r="H161" i="40"/>
  <c r="H159" i="40"/>
  <c r="H157" i="40"/>
  <c r="H155" i="40"/>
  <c r="H153" i="40"/>
  <c r="H149" i="40"/>
  <c r="H147" i="40"/>
  <c r="H145" i="40"/>
  <c r="H143" i="40"/>
  <c r="H135" i="40"/>
  <c r="H129" i="40"/>
  <c r="H123" i="40"/>
  <c r="H117" i="40"/>
  <c r="H111" i="40"/>
  <c r="H109" i="40"/>
  <c r="H107" i="40"/>
  <c r="H99" i="40"/>
  <c r="H97" i="40"/>
  <c r="H95" i="40"/>
  <c r="H93" i="40"/>
  <c r="H89" i="40"/>
  <c r="H81" i="40"/>
  <c r="H79" i="40"/>
  <c r="H77" i="40"/>
  <c r="H75" i="40"/>
  <c r="H73" i="40"/>
  <c r="H69" i="40"/>
  <c r="H67" i="40"/>
  <c r="H65" i="40"/>
  <c r="H63" i="40"/>
  <c r="H59" i="40"/>
  <c r="H55" i="40"/>
  <c r="H49" i="40"/>
  <c r="H43" i="40"/>
  <c r="H37" i="40"/>
  <c r="H35" i="40"/>
  <c r="H31" i="40"/>
  <c r="H27" i="40"/>
  <c r="H23" i="40"/>
  <c r="G11" i="40"/>
  <c r="F11" i="40"/>
  <c r="G14" i="40"/>
  <c r="G27" i="40"/>
  <c r="G35" i="40"/>
  <c r="G49" i="40"/>
  <c r="G65" i="40"/>
  <c r="G99" i="40"/>
  <c r="G129" i="40"/>
  <c r="G143" i="40"/>
  <c r="G161" i="40"/>
  <c r="G169" i="40"/>
  <c r="G179" i="40"/>
  <c r="G193" i="40"/>
  <c r="G199" i="40"/>
  <c r="G215" i="40"/>
  <c r="G251" i="40"/>
  <c r="G269" i="40"/>
  <c r="G305" i="40"/>
  <c r="G433" i="40"/>
  <c r="G451" i="40"/>
  <c r="G461" i="40"/>
  <c r="G499" i="40"/>
  <c r="G523" i="40"/>
  <c r="G589" i="40"/>
  <c r="G605" i="40"/>
  <c r="G617" i="40"/>
  <c r="G709" i="40"/>
  <c r="H11" i="40"/>
  <c r="H15" i="40"/>
  <c r="F19" i="40"/>
  <c r="G77" i="40"/>
  <c r="G81" i="40"/>
  <c r="G93" i="40"/>
  <c r="G107" i="40"/>
  <c r="G111" i="40"/>
  <c r="G187" i="40"/>
  <c r="G241" i="40"/>
  <c r="G259" i="40"/>
  <c r="G273" i="40"/>
  <c r="G283" i="40"/>
  <c r="G295" i="40"/>
  <c r="G309" i="40"/>
  <c r="G341" i="40"/>
  <c r="G363" i="40"/>
  <c r="G367" i="40"/>
  <c r="G387" i="40"/>
  <c r="G399" i="40"/>
  <c r="G447" i="40"/>
  <c r="G477" i="40"/>
  <c r="G503" i="40"/>
  <c r="G507" i="40"/>
  <c r="G515" i="40"/>
  <c r="G533" i="40"/>
  <c r="G549" i="40"/>
  <c r="G593" i="40"/>
  <c r="G601" i="40"/>
  <c r="G621" i="40"/>
  <c r="G637" i="40"/>
  <c r="H656" i="40"/>
  <c r="G687" i="40"/>
  <c r="F2" i="40"/>
  <c r="D7" i="40"/>
  <c r="D2" i="40"/>
  <c r="D5" i="40"/>
  <c r="H2" i="40"/>
  <c r="F8" i="40"/>
  <c r="G12" i="40"/>
  <c r="G19" i="40"/>
  <c r="F28" i="40"/>
  <c r="F36" i="40"/>
  <c r="G59" i="40"/>
  <c r="G89" i="40"/>
  <c r="G157" i="40"/>
  <c r="G165" i="40"/>
  <c r="G175" i="40"/>
  <c r="G207" i="40"/>
  <c r="G211" i="40"/>
  <c r="G221" i="40"/>
  <c r="G279" i="40"/>
  <c r="G301" i="40"/>
  <c r="G331" i="40"/>
  <c r="G359" i="40"/>
  <c r="G391" i="40"/>
  <c r="G409" i="40"/>
  <c r="G421" i="40"/>
  <c r="G429" i="40"/>
  <c r="G491" i="40"/>
  <c r="G511" i="40"/>
  <c r="G541" i="40"/>
  <c r="G545" i="40"/>
  <c r="G553" i="40"/>
  <c r="G631" i="40"/>
  <c r="F652" i="40"/>
  <c r="F697" i="40"/>
  <c r="H12" i="40"/>
  <c r="G16" i="40"/>
  <c r="F22" i="40"/>
  <c r="G31" i="40"/>
  <c r="G55" i="40"/>
  <c r="G67" i="40"/>
  <c r="G97" i="40"/>
  <c r="G123" i="40"/>
  <c r="G145" i="40"/>
  <c r="G149" i="40"/>
  <c r="G181" i="40"/>
  <c r="G191" i="40"/>
  <c r="G217" i="40"/>
  <c r="G267" i="40"/>
  <c r="G317" i="40"/>
  <c r="G335" i="40"/>
  <c r="G379" i="40"/>
  <c r="G437" i="40"/>
  <c r="G441" i="40"/>
  <c r="G453" i="40"/>
  <c r="G473" i="40"/>
  <c r="G607" i="40"/>
  <c r="G667" i="40"/>
  <c r="F707" i="40"/>
  <c r="H714" i="40"/>
  <c r="F6" i="40"/>
  <c r="F9" i="40"/>
  <c r="F13" i="40"/>
  <c r="F20" i="40"/>
  <c r="F26" i="40"/>
  <c r="F34" i="40"/>
  <c r="G37" i="40"/>
  <c r="G75" i="40"/>
  <c r="G79" i="40"/>
  <c r="G117" i="40"/>
  <c r="G153" i="40"/>
  <c r="G185" i="40"/>
  <c r="G239" i="40"/>
  <c r="G257" i="40"/>
  <c r="G275" i="40"/>
  <c r="G285" i="40"/>
  <c r="G297" i="40"/>
  <c r="G325" i="40"/>
  <c r="G343" i="40"/>
  <c r="G365" i="40"/>
  <c r="G405" i="40"/>
  <c r="G445" i="40"/>
  <c r="G467" i="40"/>
  <c r="G531" i="40"/>
  <c r="G563" i="40"/>
  <c r="G567" i="40"/>
  <c r="G595" i="40"/>
  <c r="G635" i="40"/>
  <c r="G641" i="40"/>
  <c r="F665" i="40"/>
  <c r="F4" i="40"/>
  <c r="H7" i="40"/>
  <c r="H14" i="40"/>
  <c r="F16" i="40"/>
  <c r="H19" i="40"/>
  <c r="F5" i="40"/>
  <c r="F12" i="40"/>
  <c r="G17" i="40"/>
  <c r="H2072" i="40"/>
  <c r="G2072" i="40"/>
  <c r="H2090" i="40"/>
  <c r="G2090" i="40"/>
  <c r="H2106" i="40"/>
  <c r="G2106" i="40"/>
  <c r="H2118" i="40"/>
  <c r="G2118" i="40"/>
  <c r="F2118" i="40"/>
  <c r="H2128" i="40"/>
  <c r="G2128" i="40"/>
  <c r="F2128" i="40"/>
  <c r="H2132" i="40"/>
  <c r="H2084" i="40"/>
  <c r="G2084" i="40"/>
  <c r="H2100" i="40"/>
  <c r="G2100" i="40"/>
  <c r="H2110" i="40"/>
  <c r="G2110" i="40"/>
  <c r="F2110" i="40"/>
  <c r="H2114" i="40"/>
  <c r="G2114" i="40"/>
  <c r="F2114" i="40"/>
  <c r="H2170" i="40"/>
  <c r="H2186" i="40"/>
  <c r="H2190" i="40"/>
  <c r="H2208" i="40"/>
  <c r="H2220" i="40"/>
  <c r="H2228" i="40"/>
  <c r="H2240" i="40"/>
  <c r="H2248" i="40"/>
  <c r="H2262" i="40"/>
  <c r="H2268" i="40"/>
  <c r="H2286" i="40"/>
  <c r="H2292" i="40"/>
  <c r="H2298" i="40"/>
  <c r="H2312" i="40"/>
  <c r="H2322" i="40"/>
  <c r="H2326" i="40"/>
  <c r="H2356" i="40"/>
  <c r="H2078" i="40"/>
  <c r="G2078" i="40"/>
  <c r="F2084" i="40"/>
  <c r="H2094" i="40"/>
  <c r="G2094" i="40"/>
  <c r="F2100" i="40"/>
  <c r="H2124" i="40"/>
  <c r="G2124" i="40"/>
  <c r="F2124" i="40"/>
  <c r="H2138" i="40"/>
  <c r="H2142" i="40"/>
  <c r="F2078" i="40"/>
  <c r="H2088" i="40"/>
  <c r="G2088" i="40"/>
  <c r="F2094" i="40"/>
  <c r="H2104" i="40"/>
  <c r="G2104" i="40"/>
  <c r="H2134" i="40"/>
  <c r="H2162" i="40"/>
  <c r="H2172" i="40"/>
  <c r="H2204" i="40"/>
  <c r="H2210" i="40"/>
  <c r="H2236" i="40"/>
  <c r="H2242" i="40"/>
  <c r="H2250" i="40"/>
  <c r="H2258" i="40"/>
  <c r="H2264" i="40"/>
  <c r="H2270" i="40"/>
  <c r="H2278" i="40"/>
  <c r="H2282" i="40"/>
  <c r="H2288" i="40"/>
  <c r="H2300" i="40"/>
  <c r="H2318" i="40"/>
  <c r="H2328" i="40"/>
  <c r="H2332" i="40"/>
  <c r="H2340" i="40"/>
  <c r="H2366" i="40"/>
  <c r="H2076" i="40"/>
  <c r="G2076" i="40"/>
  <c r="H2082" i="40"/>
  <c r="G2082" i="40"/>
  <c r="F2088" i="40"/>
  <c r="H2098" i="40"/>
  <c r="G2098" i="40"/>
  <c r="F2104" i="40"/>
  <c r="H2120" i="40"/>
  <c r="G2120" i="40"/>
  <c r="F2120" i="40"/>
  <c r="H2130" i="40"/>
  <c r="G2130" i="40"/>
  <c r="F2130" i="40"/>
  <c r="H2148" i="40"/>
  <c r="H2092" i="40"/>
  <c r="G2092" i="40"/>
  <c r="H2108" i="40"/>
  <c r="G2108" i="40"/>
  <c r="F2108" i="40"/>
  <c r="H2112" i="40"/>
  <c r="G2112" i="40"/>
  <c r="F2112" i="40"/>
  <c r="H2116" i="40"/>
  <c r="G2116" i="40"/>
  <c r="F2116" i="40"/>
  <c r="H2126" i="40"/>
  <c r="G2126" i="40"/>
  <c r="F2126" i="40"/>
  <c r="H2144" i="40"/>
  <c r="H2158" i="40"/>
  <c r="H2168" i="40"/>
  <c r="H2182" i="40"/>
  <c r="H2188" i="40"/>
  <c r="H2206" i="40"/>
  <c r="H2216" i="40"/>
  <c r="H2224" i="40"/>
  <c r="H2230" i="40"/>
  <c r="H2244" i="40"/>
  <c r="H2252" i="40"/>
  <c r="H2260" i="40"/>
  <c r="H2266" i="40"/>
  <c r="H2308" i="40"/>
  <c r="H2324" i="40"/>
  <c r="H2352" i="40"/>
  <c r="H2358" i="40"/>
  <c r="H2074" i="40"/>
  <c r="G2074" i="40"/>
  <c r="H2086" i="40"/>
  <c r="G2086" i="40"/>
  <c r="F2092" i="40"/>
  <c r="H2102" i="40"/>
  <c r="G2102" i="40"/>
  <c r="H2080" i="40"/>
  <c r="G2080" i="40"/>
  <c r="H2096" i="40"/>
  <c r="G2096" i="40"/>
  <c r="H2122" i="40"/>
  <c r="G2122" i="40"/>
  <c r="F2122" i="40"/>
  <c r="H2136" i="40"/>
  <c r="H2160" i="40"/>
  <c r="H2184" i="40"/>
  <c r="H2194" i="40"/>
  <c r="H2212" i="40"/>
  <c r="H2218" i="40"/>
  <c r="H2226" i="40"/>
  <c r="H2232" i="40"/>
  <c r="H2254" i="40"/>
  <c r="H2280" i="40"/>
  <c r="H2284" i="40"/>
  <c r="H2310" i="40"/>
  <c r="H2320" i="40"/>
  <c r="H2330" i="40"/>
  <c r="H2338" i="40"/>
  <c r="F2132" i="40"/>
  <c r="F2134" i="40"/>
  <c r="F2136" i="40"/>
  <c r="F2138" i="40"/>
  <c r="F2140" i="40"/>
  <c r="F2142" i="40"/>
  <c r="F2144" i="40"/>
  <c r="F2146" i="40"/>
  <c r="F2148" i="40"/>
  <c r="F2150" i="40"/>
  <c r="F2152" i="40"/>
  <c r="F2154" i="40"/>
  <c r="F2156" i="40"/>
  <c r="F2158" i="40"/>
  <c r="F2160" i="40"/>
  <c r="F2162" i="40"/>
  <c r="F2164" i="40"/>
  <c r="F2166" i="40"/>
  <c r="F2168" i="40"/>
  <c r="F2170" i="40"/>
  <c r="F2172" i="40"/>
  <c r="F2174" i="40"/>
  <c r="F2176" i="40"/>
  <c r="F2178" i="40"/>
  <c r="F2180" i="40"/>
  <c r="F2182" i="40"/>
  <c r="F2184" i="40"/>
  <c r="F2186" i="40"/>
  <c r="F2188" i="40"/>
  <c r="F2190" i="40"/>
  <c r="F2192" i="40"/>
  <c r="F2194" i="40"/>
  <c r="F2196" i="40"/>
  <c r="F2198" i="40"/>
  <c r="F2200" i="40"/>
  <c r="F2202" i="40"/>
  <c r="F2204" i="40"/>
  <c r="F2206" i="40"/>
  <c r="F2208" i="40"/>
  <c r="F2210" i="40"/>
  <c r="F2212" i="40"/>
  <c r="F2214" i="40"/>
  <c r="F2216" i="40"/>
  <c r="F2218" i="40"/>
  <c r="F2220" i="40"/>
  <c r="F2222" i="40"/>
  <c r="F2224" i="40"/>
  <c r="F2226" i="40"/>
  <c r="F2228" i="40"/>
  <c r="F2230" i="40"/>
  <c r="F2232" i="40"/>
  <c r="F2234" i="40"/>
  <c r="F2236" i="40"/>
  <c r="F2238" i="40"/>
  <c r="F2240" i="40"/>
  <c r="F2242" i="40"/>
  <c r="F2244" i="40"/>
  <c r="F2246" i="40"/>
  <c r="F2248" i="40"/>
  <c r="F2250" i="40"/>
  <c r="F2252" i="40"/>
  <c r="F2254" i="40"/>
  <c r="F2256" i="40"/>
  <c r="F2258" i="40"/>
  <c r="F2260" i="40"/>
  <c r="F2262" i="40"/>
  <c r="F2264" i="40"/>
  <c r="F2266" i="40"/>
  <c r="F2268" i="40"/>
  <c r="F2270" i="40"/>
  <c r="F2272" i="40"/>
  <c r="F2274" i="40"/>
  <c r="F2276" i="40"/>
  <c r="F2278" i="40"/>
  <c r="F2280" i="40"/>
  <c r="F2282" i="40"/>
  <c r="F2284" i="40"/>
  <c r="F2286" i="40"/>
  <c r="F2288" i="40"/>
  <c r="F2290" i="40"/>
  <c r="F2292" i="40"/>
  <c r="F2294" i="40"/>
  <c r="F2296" i="40"/>
  <c r="F2298" i="40"/>
  <c r="F2300" i="40"/>
  <c r="F2302" i="40"/>
  <c r="F2304" i="40"/>
  <c r="F2306" i="40"/>
  <c r="F2308" i="40"/>
  <c r="F2310" i="40"/>
  <c r="F2312" i="40"/>
  <c r="F2314" i="40"/>
  <c r="F2316" i="40"/>
  <c r="F2318" i="40"/>
  <c r="F2320" i="40"/>
  <c r="F2322" i="40"/>
  <c r="F2324" i="40"/>
  <c r="F2326" i="40"/>
  <c r="F2328" i="40"/>
  <c r="F2330" i="40"/>
  <c r="F2332" i="40"/>
  <c r="F2334" i="40"/>
  <c r="F2336" i="40"/>
  <c r="F2338" i="40"/>
  <c r="F2340" i="40"/>
  <c r="F2342" i="40"/>
  <c r="F2344" i="40"/>
  <c r="F2346" i="40"/>
  <c r="F2348" i="40"/>
  <c r="F2350" i="40"/>
  <c r="F2352" i="40"/>
  <c r="F2354" i="40"/>
  <c r="F2356" i="40"/>
  <c r="F2358" i="40"/>
  <c r="F2360" i="40"/>
  <c r="F2362" i="40"/>
  <c r="F2364" i="40"/>
  <c r="F2366" i="40"/>
  <c r="G2132" i="40"/>
  <c r="G2134" i="40"/>
  <c r="G2136" i="40"/>
  <c r="G2138" i="40"/>
  <c r="G2140" i="40"/>
  <c r="G2142" i="40"/>
  <c r="G2144" i="40"/>
  <c r="G2146" i="40"/>
  <c r="G2148" i="40"/>
  <c r="G2150" i="40"/>
  <c r="G2152" i="40"/>
  <c r="G2154" i="40"/>
  <c r="G2156" i="40"/>
  <c r="G2158" i="40"/>
  <c r="G2160" i="40"/>
  <c r="G2162" i="40"/>
  <c r="G2164" i="40"/>
  <c r="G2166" i="40"/>
  <c r="G2168" i="40"/>
  <c r="G2170" i="40"/>
  <c r="G2172" i="40"/>
  <c r="G2174" i="40"/>
  <c r="G2176" i="40"/>
  <c r="G2178" i="40"/>
  <c r="G2180" i="40"/>
  <c r="G2182" i="40"/>
  <c r="G2184" i="40"/>
  <c r="G2186" i="40"/>
  <c r="G2188" i="40"/>
  <c r="G2190" i="40"/>
  <c r="G2192" i="40"/>
  <c r="G2194" i="40"/>
  <c r="G2196" i="40"/>
  <c r="G2198" i="40"/>
  <c r="G2200" i="40"/>
  <c r="G2202" i="40"/>
  <c r="G2204" i="40"/>
  <c r="G2206" i="40"/>
  <c r="G2208" i="40"/>
  <c r="G2210" i="40"/>
  <c r="G2212" i="40"/>
  <c r="G2214" i="40"/>
  <c r="G2216" i="40"/>
  <c r="G2218" i="40"/>
  <c r="G2220" i="40"/>
  <c r="G2222" i="40"/>
  <c r="G2224" i="40"/>
  <c r="G2226" i="40"/>
  <c r="G2228" i="40"/>
  <c r="G2230" i="40"/>
  <c r="G2232" i="40"/>
  <c r="G2234" i="40"/>
  <c r="G2236" i="40"/>
  <c r="G2238" i="40"/>
  <c r="G2240" i="40"/>
  <c r="G2242" i="40"/>
  <c r="G2244" i="40"/>
  <c r="G2246" i="40"/>
  <c r="G2248" i="40"/>
  <c r="G2250" i="40"/>
  <c r="G2252" i="40"/>
  <c r="G2254" i="40"/>
  <c r="G2256" i="40"/>
  <c r="G2258" i="40"/>
  <c r="G2260" i="40"/>
  <c r="G2262" i="40"/>
  <c r="G2264" i="40"/>
  <c r="G2266" i="40"/>
  <c r="G2268" i="40"/>
  <c r="G2270" i="40"/>
  <c r="G2272" i="40"/>
  <c r="G2274" i="40"/>
  <c r="G2276" i="40"/>
  <c r="G2278" i="40"/>
  <c r="G2280" i="40"/>
  <c r="G2282" i="40"/>
  <c r="G2284" i="40"/>
  <c r="G2286" i="40"/>
  <c r="G2288" i="40"/>
  <c r="G2290" i="40"/>
  <c r="G2292" i="40"/>
  <c r="G2294" i="40"/>
  <c r="G2296" i="40"/>
  <c r="G2298" i="40"/>
  <c r="G2300" i="40"/>
  <c r="G2302" i="40"/>
  <c r="G2304" i="40"/>
  <c r="G2306" i="40"/>
  <c r="G2308" i="40"/>
  <c r="G2310" i="40"/>
  <c r="G2312" i="40"/>
  <c r="G2314" i="40"/>
  <c r="G2316" i="40"/>
  <c r="G2318" i="40"/>
  <c r="G2320" i="40"/>
  <c r="G2322" i="40"/>
  <c r="G2324" i="40"/>
  <c r="G2326" i="40"/>
  <c r="G2328" i="40"/>
  <c r="G2330" i="40"/>
  <c r="G2332" i="40"/>
  <c r="G2334" i="40"/>
  <c r="G2336" i="40"/>
  <c r="G2338" i="40"/>
  <c r="G2340" i="40"/>
  <c r="G2342" i="40"/>
  <c r="G2344" i="40"/>
  <c r="G2346" i="40"/>
  <c r="G2348" i="40"/>
  <c r="G2350" i="40"/>
  <c r="G2352" i="40"/>
  <c r="G2354" i="40"/>
  <c r="G2356" i="40"/>
  <c r="G2358" i="40"/>
  <c r="G2360" i="40"/>
  <c r="G2362" i="40"/>
  <c r="G2364" i="40"/>
  <c r="G2366" i="40"/>
  <c r="G3237" i="40"/>
  <c r="G3247" i="40"/>
  <c r="G3263" i="40"/>
  <c r="G3271" i="40"/>
  <c r="G3287" i="40"/>
  <c r="G3311" i="40"/>
  <c r="G3335" i="40"/>
  <c r="G3351" i="40"/>
  <c r="G3371" i="40"/>
  <c r="G3387" i="40"/>
  <c r="G3441" i="40"/>
  <c r="G3379" i="40"/>
  <c r="G3397" i="40"/>
  <c r="G3411" i="40"/>
  <c r="G3437" i="40"/>
  <c r="G3445" i="40"/>
  <c r="G3449" i="40"/>
  <c r="H3463" i="40"/>
  <c r="H3475" i="40"/>
  <c r="H3495" i="40"/>
  <c r="H3499" i="40"/>
  <c r="H3509" i="40"/>
  <c r="H3513" i="40"/>
  <c r="H3533" i="40"/>
  <c r="H3553" i="40"/>
  <c r="H3579" i="40"/>
  <c r="H3583" i="40"/>
  <c r="H3589" i="40"/>
  <c r="G3253" i="40"/>
  <c r="G3261" i="40"/>
  <c r="G3285" i="40"/>
  <c r="G3297" i="40"/>
  <c r="G3303" i="40"/>
  <c r="G3309" i="40"/>
  <c r="G3321" i="40"/>
  <c r="G3339" i="40"/>
  <c r="G3365" i="40"/>
  <c r="G3375" i="40"/>
  <c r="G3393" i="40"/>
  <c r="G3407" i="40"/>
  <c r="G3425" i="40"/>
  <c r="G3349" i="40"/>
  <c r="G3359" i="40"/>
  <c r="G3389" i="40"/>
  <c r="G3417" i="40"/>
  <c r="G3433" i="40"/>
  <c r="H3465" i="40"/>
  <c r="H3477" i="40"/>
  <c r="H3491" i="40"/>
  <c r="H3527" i="40"/>
  <c r="H3547" i="40"/>
  <c r="H3567" i="40"/>
  <c r="G3227" i="40"/>
  <c r="G3235" i="40"/>
  <c r="G3251" i="40"/>
  <c r="G3275" i="40"/>
  <c r="G3283" i="40"/>
  <c r="G3331" i="40"/>
  <c r="G3343" i="40"/>
  <c r="G3381" i="40"/>
  <c r="G3385" i="40"/>
  <c r="G3399" i="40"/>
  <c r="G3403" i="40"/>
  <c r="G3413" i="40"/>
  <c r="G3295" i="40"/>
  <c r="G3395" i="40"/>
  <c r="G3455" i="40"/>
  <c r="H3461" i="40"/>
  <c r="H3471" i="40"/>
  <c r="H3497" i="40"/>
  <c r="H3501" i="40"/>
  <c r="H3511" i="40"/>
  <c r="H3517" i="40"/>
  <c r="H3523" i="40"/>
  <c r="H3529" i="40"/>
  <c r="H3535" i="40"/>
  <c r="H3541" i="40"/>
  <c r="H3555" i="40"/>
  <c r="H3569" i="40"/>
  <c r="H3577" i="40"/>
  <c r="H3585" i="40"/>
  <c r="G3241" i="40"/>
  <c r="G3257" i="40"/>
  <c r="G3265" i="40"/>
  <c r="G3273" i="40"/>
  <c r="G3281" i="40"/>
  <c r="G3367" i="40"/>
  <c r="G3377" i="40"/>
  <c r="G3391" i="40"/>
  <c r="G3419" i="40"/>
  <c r="G3435" i="40"/>
  <c r="G3317" i="40"/>
  <c r="G3329" i="40"/>
  <c r="G3357" i="40"/>
  <c r="G3405" i="40"/>
  <c r="G3423" i="40"/>
  <c r="H3467" i="40"/>
  <c r="H3479" i="40"/>
  <c r="H3483" i="40"/>
  <c r="H3493" i="40"/>
  <c r="H3525" i="40"/>
  <c r="H3531" i="40"/>
  <c r="H3537" i="40"/>
  <c r="H3543" i="40"/>
  <c r="H3571" i="40"/>
  <c r="F3599" i="40"/>
  <c r="F3615" i="40"/>
  <c r="G3673" i="40"/>
  <c r="F3673" i="40"/>
  <c r="G3679" i="40"/>
  <c r="F3679" i="40"/>
  <c r="G3693" i="40"/>
  <c r="F3693" i="40"/>
  <c r="G3699" i="40"/>
  <c r="F3699" i="40"/>
  <c r="F3597" i="40"/>
  <c r="G3599" i="40"/>
  <c r="F3613" i="40"/>
  <c r="G3615" i="40"/>
  <c r="G3625" i="40"/>
  <c r="F3625" i="40"/>
  <c r="G3633" i="40"/>
  <c r="F3633" i="40"/>
  <c r="G3641" i="40"/>
  <c r="F3641" i="40"/>
  <c r="G3649" i="40"/>
  <c r="F3649" i="40"/>
  <c r="G3657" i="40"/>
  <c r="F3657" i="40"/>
  <c r="G3665" i="40"/>
  <c r="F3665" i="40"/>
  <c r="H3673" i="40"/>
  <c r="H3679" i="40"/>
  <c r="G3685" i="40"/>
  <c r="F3685" i="40"/>
  <c r="H3693" i="40"/>
  <c r="H3699" i="40"/>
  <c r="F3828" i="40"/>
  <c r="H3848" i="40"/>
  <c r="F3858" i="40"/>
  <c r="H3866" i="40"/>
  <c r="G3872" i="40"/>
  <c r="F3595" i="40"/>
  <c r="F3611" i="40"/>
  <c r="G3691" i="40"/>
  <c r="F3691" i="40"/>
  <c r="G3697" i="40"/>
  <c r="F3697" i="40"/>
  <c r="H3703" i="40"/>
  <c r="G3703" i="40"/>
  <c r="F3703" i="40"/>
  <c r="F3593" i="40"/>
  <c r="G3595" i="40"/>
  <c r="F3609" i="40"/>
  <c r="G3611" i="40"/>
  <c r="G3623" i="40"/>
  <c r="F3623" i="40"/>
  <c r="G3631" i="40"/>
  <c r="F3631" i="40"/>
  <c r="G3639" i="40"/>
  <c r="F3639" i="40"/>
  <c r="G3647" i="40"/>
  <c r="F3647" i="40"/>
  <c r="G3655" i="40"/>
  <c r="F3655" i="40"/>
  <c r="G3663" i="40"/>
  <c r="F3663" i="40"/>
  <c r="G3671" i="40"/>
  <c r="F3671" i="40"/>
  <c r="G3677" i="40"/>
  <c r="F3677" i="40"/>
  <c r="H3691" i="40"/>
  <c r="H3697" i="40"/>
  <c r="H3707" i="40"/>
  <c r="G3707" i="40"/>
  <c r="F3707" i="40"/>
  <c r="H3711" i="40"/>
  <c r="G3711" i="40"/>
  <c r="F3711" i="40"/>
  <c r="H3715" i="40"/>
  <c r="G3715" i="40"/>
  <c r="F3715" i="40"/>
  <c r="H3834" i="40"/>
  <c r="H3838" i="40"/>
  <c r="H3844" i="40"/>
  <c r="H3854" i="40"/>
  <c r="G3862" i="40"/>
  <c r="H3868" i="40"/>
  <c r="F3245" i="40"/>
  <c r="F3247" i="40"/>
  <c r="F3249" i="40"/>
  <c r="F3251" i="40"/>
  <c r="F3253" i="40"/>
  <c r="F3255" i="40"/>
  <c r="F3257" i="40"/>
  <c r="F3259" i="40"/>
  <c r="F3261" i="40"/>
  <c r="F3263" i="40"/>
  <c r="F3265" i="40"/>
  <c r="F3267" i="40"/>
  <c r="F3269" i="40"/>
  <c r="F3271" i="40"/>
  <c r="F3273" i="40"/>
  <c r="F3275" i="40"/>
  <c r="F3277" i="40"/>
  <c r="F3279" i="40"/>
  <c r="F3281" i="40"/>
  <c r="F3283" i="40"/>
  <c r="F3285" i="40"/>
  <c r="F3287" i="40"/>
  <c r="F3289" i="40"/>
  <c r="F3291" i="40"/>
  <c r="F3293" i="40"/>
  <c r="F3295" i="40"/>
  <c r="F3297" i="40"/>
  <c r="F3299" i="40"/>
  <c r="F3301" i="40"/>
  <c r="F3303" i="40"/>
  <c r="F3305" i="40"/>
  <c r="F3307" i="40"/>
  <c r="F3309" i="40"/>
  <c r="F3311" i="40"/>
  <c r="F3313" i="40"/>
  <c r="F3315" i="40"/>
  <c r="F3317" i="40"/>
  <c r="F3319" i="40"/>
  <c r="F3321" i="40"/>
  <c r="F3323" i="40"/>
  <c r="F3325" i="40"/>
  <c r="F3327" i="40"/>
  <c r="F3329" i="40"/>
  <c r="F3331" i="40"/>
  <c r="F3333" i="40"/>
  <c r="F3335" i="40"/>
  <c r="F3337" i="40"/>
  <c r="F3339" i="40"/>
  <c r="F3341" i="40"/>
  <c r="F3343" i="40"/>
  <c r="F3345" i="40"/>
  <c r="F3347" i="40"/>
  <c r="F3349" i="40"/>
  <c r="F3351" i="40"/>
  <c r="F3353" i="40"/>
  <c r="F3355" i="40"/>
  <c r="F3357" i="40"/>
  <c r="F3359" i="40"/>
  <c r="F3361" i="40"/>
  <c r="F3363" i="40"/>
  <c r="F3365" i="40"/>
  <c r="F3367" i="40"/>
  <c r="F3369" i="40"/>
  <c r="F3371" i="40"/>
  <c r="F3373" i="40"/>
  <c r="F3375" i="40"/>
  <c r="F3377" i="40"/>
  <c r="F3379" i="40"/>
  <c r="F3381" i="40"/>
  <c r="F3383" i="40"/>
  <c r="F3385" i="40"/>
  <c r="F3387" i="40"/>
  <c r="F3389" i="40"/>
  <c r="F3391" i="40"/>
  <c r="F3393" i="40"/>
  <c r="F3395" i="40"/>
  <c r="F3397" i="40"/>
  <c r="F3399" i="40"/>
  <c r="F3401" i="40"/>
  <c r="F3403" i="40"/>
  <c r="F3405" i="40"/>
  <c r="F3407" i="40"/>
  <c r="F3409" i="40"/>
  <c r="F3411" i="40"/>
  <c r="F3413" i="40"/>
  <c r="F3415" i="40"/>
  <c r="F3417" i="40"/>
  <c r="F3419" i="40"/>
  <c r="F3421" i="40"/>
  <c r="F3423" i="40"/>
  <c r="F3425" i="40"/>
  <c r="F3427" i="40"/>
  <c r="F3429" i="40"/>
  <c r="F3431" i="40"/>
  <c r="F3433" i="40"/>
  <c r="F3435" i="40"/>
  <c r="F3437" i="40"/>
  <c r="F3439" i="40"/>
  <c r="F3441" i="40"/>
  <c r="F3443" i="40"/>
  <c r="F3445" i="40"/>
  <c r="F3447" i="40"/>
  <c r="F3449" i="40"/>
  <c r="F3451" i="40"/>
  <c r="F3453" i="40"/>
  <c r="F3455" i="40"/>
  <c r="F3457" i="40"/>
  <c r="F3459" i="40"/>
  <c r="F3461" i="40"/>
  <c r="F3463" i="40"/>
  <c r="F3465" i="40"/>
  <c r="F3467" i="40"/>
  <c r="F3469" i="40"/>
  <c r="F3471" i="40"/>
  <c r="F3473" i="40"/>
  <c r="F3475" i="40"/>
  <c r="F3477" i="40"/>
  <c r="F3479" i="40"/>
  <c r="F3481" i="40"/>
  <c r="F3483" i="40"/>
  <c r="F3485" i="40"/>
  <c r="F3487" i="40"/>
  <c r="F3489" i="40"/>
  <c r="F3491" i="40"/>
  <c r="F3493" i="40"/>
  <c r="F3495" i="40"/>
  <c r="F3497" i="40"/>
  <c r="F3499" i="40"/>
  <c r="F3501" i="40"/>
  <c r="F3503" i="40"/>
  <c r="F3505" i="40"/>
  <c r="F3507" i="40"/>
  <c r="F3509" i="40"/>
  <c r="F3511" i="40"/>
  <c r="F3513" i="40"/>
  <c r="F3515" i="40"/>
  <c r="F3517" i="40"/>
  <c r="F3519" i="40"/>
  <c r="F3521" i="40"/>
  <c r="F3523" i="40"/>
  <c r="F3525" i="40"/>
  <c r="F3527" i="40"/>
  <c r="F3529" i="40"/>
  <c r="F3531" i="40"/>
  <c r="F3533" i="40"/>
  <c r="F3535" i="40"/>
  <c r="F3537" i="40"/>
  <c r="F3539" i="40"/>
  <c r="F3541" i="40"/>
  <c r="F3543" i="40"/>
  <c r="F3545" i="40"/>
  <c r="F3547" i="40"/>
  <c r="F3549" i="40"/>
  <c r="F3551" i="40"/>
  <c r="F3553" i="40"/>
  <c r="F3555" i="40"/>
  <c r="F3557" i="40"/>
  <c r="F3559" i="40"/>
  <c r="F3561" i="40"/>
  <c r="F3563" i="40"/>
  <c r="F3565" i="40"/>
  <c r="F3567" i="40"/>
  <c r="F3569" i="40"/>
  <c r="F3571" i="40"/>
  <c r="F3573" i="40"/>
  <c r="F3575" i="40"/>
  <c r="F3577" i="40"/>
  <c r="F3579" i="40"/>
  <c r="F3581" i="40"/>
  <c r="F3583" i="40"/>
  <c r="F3585" i="40"/>
  <c r="F3587" i="40"/>
  <c r="F3589" i="40"/>
  <c r="F3591" i="40"/>
  <c r="G3593" i="40"/>
  <c r="H3595" i="40"/>
  <c r="F3607" i="40"/>
  <c r="G3609" i="40"/>
  <c r="H3611" i="40"/>
  <c r="H3623" i="40"/>
  <c r="H3631" i="40"/>
  <c r="H3639" i="40"/>
  <c r="H3647" i="40"/>
  <c r="H3655" i="40"/>
  <c r="H3663" i="40"/>
  <c r="H3671" i="40"/>
  <c r="H3677" i="40"/>
  <c r="G3683" i="40"/>
  <c r="F3683" i="40"/>
  <c r="H3719" i="40"/>
  <c r="G3719" i="40"/>
  <c r="F3719" i="40"/>
  <c r="G3830" i="40"/>
  <c r="H3884" i="40"/>
  <c r="G3461" i="40"/>
  <c r="G3463" i="40"/>
  <c r="G3465" i="40"/>
  <c r="G3467" i="40"/>
  <c r="G3469" i="40"/>
  <c r="G3471" i="40"/>
  <c r="G3473" i="40"/>
  <c r="G3475" i="40"/>
  <c r="G3477" i="40"/>
  <c r="G3479" i="40"/>
  <c r="G3481" i="40"/>
  <c r="G3483" i="40"/>
  <c r="G3485" i="40"/>
  <c r="G3487" i="40"/>
  <c r="G3489" i="40"/>
  <c r="G3491" i="40"/>
  <c r="G3493" i="40"/>
  <c r="G3495" i="40"/>
  <c r="G3497" i="40"/>
  <c r="G3499" i="40"/>
  <c r="G3501" i="40"/>
  <c r="G3503" i="40"/>
  <c r="G3505" i="40"/>
  <c r="G3507" i="40"/>
  <c r="G3509" i="40"/>
  <c r="G3511" i="40"/>
  <c r="G3513" i="40"/>
  <c r="G3515" i="40"/>
  <c r="G3517" i="40"/>
  <c r="G3519" i="40"/>
  <c r="G3521" i="40"/>
  <c r="G3523" i="40"/>
  <c r="G3525" i="40"/>
  <c r="G3527" i="40"/>
  <c r="G3529" i="40"/>
  <c r="G3531" i="40"/>
  <c r="G3533" i="40"/>
  <c r="G3535" i="40"/>
  <c r="G3537" i="40"/>
  <c r="G3539" i="40"/>
  <c r="G3541" i="40"/>
  <c r="G3543" i="40"/>
  <c r="G3545" i="40"/>
  <c r="G3547" i="40"/>
  <c r="G3549" i="40"/>
  <c r="G3551" i="40"/>
  <c r="G3553" i="40"/>
  <c r="G3555" i="40"/>
  <c r="G3557" i="40"/>
  <c r="G3559" i="40"/>
  <c r="G3561" i="40"/>
  <c r="G3563" i="40"/>
  <c r="G3565" i="40"/>
  <c r="G3567" i="40"/>
  <c r="G3569" i="40"/>
  <c r="G3571" i="40"/>
  <c r="G3573" i="40"/>
  <c r="G3575" i="40"/>
  <c r="G3577" i="40"/>
  <c r="G3579" i="40"/>
  <c r="G3581" i="40"/>
  <c r="G3583" i="40"/>
  <c r="G3585" i="40"/>
  <c r="G3587" i="40"/>
  <c r="G3589" i="40"/>
  <c r="G3591" i="40"/>
  <c r="H3593" i="40"/>
  <c r="F3605" i="40"/>
  <c r="G3607" i="40"/>
  <c r="H3609" i="40"/>
  <c r="G3621" i="40"/>
  <c r="F3621" i="40"/>
  <c r="G3629" i="40"/>
  <c r="F3629" i="40"/>
  <c r="G3637" i="40"/>
  <c r="F3637" i="40"/>
  <c r="G3645" i="40"/>
  <c r="F3645" i="40"/>
  <c r="G3653" i="40"/>
  <c r="F3653" i="40"/>
  <c r="G3661" i="40"/>
  <c r="F3661" i="40"/>
  <c r="G3669" i="40"/>
  <c r="F3669" i="40"/>
  <c r="G3675" i="40"/>
  <c r="F3675" i="40"/>
  <c r="H3683" i="40"/>
  <c r="G3689" i="40"/>
  <c r="F3689" i="40"/>
  <c r="G3695" i="40"/>
  <c r="F3695" i="40"/>
  <c r="H3840" i="40"/>
  <c r="H3850" i="40"/>
  <c r="F3870" i="40"/>
  <c r="F3603" i="40"/>
  <c r="F3619" i="40"/>
  <c r="G3681" i="40"/>
  <c r="F3681" i="40"/>
  <c r="H3701" i="40"/>
  <c r="G3701" i="40"/>
  <c r="F3701" i="40"/>
  <c r="H3705" i="40"/>
  <c r="G3705" i="40"/>
  <c r="F3705" i="40"/>
  <c r="F3601" i="40"/>
  <c r="G3603" i="40"/>
  <c r="H3605" i="40"/>
  <c r="F3617" i="40"/>
  <c r="G3619" i="40"/>
  <c r="G3627" i="40"/>
  <c r="F3627" i="40"/>
  <c r="G3635" i="40"/>
  <c r="F3635" i="40"/>
  <c r="G3643" i="40"/>
  <c r="F3643" i="40"/>
  <c r="G3651" i="40"/>
  <c r="F3651" i="40"/>
  <c r="G3659" i="40"/>
  <c r="F3659" i="40"/>
  <c r="G3667" i="40"/>
  <c r="F3667" i="40"/>
  <c r="H3681" i="40"/>
  <c r="G3687" i="40"/>
  <c r="F3687" i="40"/>
  <c r="H3709" i="40"/>
  <c r="G3709" i="40"/>
  <c r="F3709" i="40"/>
  <c r="H3713" i="40"/>
  <c r="G3713" i="40"/>
  <c r="F3713" i="40"/>
  <c r="H3717" i="40"/>
  <c r="G3717" i="40"/>
  <c r="F3717" i="40"/>
  <c r="H3832" i="40"/>
  <c r="H3836" i="40"/>
  <c r="H3842" i="40"/>
  <c r="H3846" i="40"/>
  <c r="H3852" i="40"/>
  <c r="F3860" i="40"/>
  <c r="H3864" i="40"/>
  <c r="H3876" i="40"/>
  <c r="F3888" i="40"/>
  <c r="F3894" i="40"/>
  <c r="F3926" i="40"/>
  <c r="F3932" i="40"/>
  <c r="F3944" i="40"/>
  <c r="F3968" i="40"/>
  <c r="H3985" i="40"/>
  <c r="F4004" i="40"/>
  <c r="F4008" i="40"/>
  <c r="F4012" i="40"/>
  <c r="H4015" i="40"/>
  <c r="H4019" i="40"/>
  <c r="H4049" i="40"/>
  <c r="H4059" i="40"/>
  <c r="H4072" i="40"/>
  <c r="F4072" i="40"/>
  <c r="H4099" i="40"/>
  <c r="H4119" i="40"/>
  <c r="F3852" i="40"/>
  <c r="F3854" i="40"/>
  <c r="F3868" i="40"/>
  <c r="F3878" i="40"/>
  <c r="G3888" i="40"/>
  <c r="G3894" i="40"/>
  <c r="F3918" i="40"/>
  <c r="G3926" i="40"/>
  <c r="G3932" i="40"/>
  <c r="G3944" i="40"/>
  <c r="F3950" i="40"/>
  <c r="F3956" i="40"/>
  <c r="F3962" i="40"/>
  <c r="G3968" i="40"/>
  <c r="F3974" i="40"/>
  <c r="F3980" i="40"/>
  <c r="F3986" i="40"/>
  <c r="H3993" i="40"/>
  <c r="G4004" i="40"/>
  <c r="G4008" i="40"/>
  <c r="G4012" i="40"/>
  <c r="F4016" i="40"/>
  <c r="F4020" i="40"/>
  <c r="H4023" i="40"/>
  <c r="H4027" i="40"/>
  <c r="F4034" i="40"/>
  <c r="H4045" i="40"/>
  <c r="H4050" i="40"/>
  <c r="F4050" i="40"/>
  <c r="H4060" i="40"/>
  <c r="F4060" i="40"/>
  <c r="H4064" i="40"/>
  <c r="F4064" i="40"/>
  <c r="H4068" i="40"/>
  <c r="F4068" i="40"/>
  <c r="G4072" i="40"/>
  <c r="H4077" i="40"/>
  <c r="H4100" i="40"/>
  <c r="H4113" i="40"/>
  <c r="H4135" i="40"/>
  <c r="G3852" i="40"/>
  <c r="G3854" i="40"/>
  <c r="G3868" i="40"/>
  <c r="G3878" i="40"/>
  <c r="F3886" i="40"/>
  <c r="H3888" i="40"/>
  <c r="F3892" i="40"/>
  <c r="H3894" i="40"/>
  <c r="F3900" i="40"/>
  <c r="F3906" i="40"/>
  <c r="F3912" i="40"/>
  <c r="H3926" i="40"/>
  <c r="H3932" i="40"/>
  <c r="F3936" i="40"/>
  <c r="F3942" i="40"/>
  <c r="H3944" i="40"/>
  <c r="H3968" i="40"/>
  <c r="F3990" i="40"/>
  <c r="F3994" i="40"/>
  <c r="H4001" i="40"/>
  <c r="H4004" i="40"/>
  <c r="H4008" i="40"/>
  <c r="H4012" i="40"/>
  <c r="F4024" i="40"/>
  <c r="F4028" i="40"/>
  <c r="H4046" i="40"/>
  <c r="F4046" i="40"/>
  <c r="H4078" i="40"/>
  <c r="H4083" i="40"/>
  <c r="H4088" i="40"/>
  <c r="H4107" i="40"/>
  <c r="F3924" i="40"/>
  <c r="F3930" i="40"/>
  <c r="F3948" i="40"/>
  <c r="F3954" i="40"/>
  <c r="F3966" i="40"/>
  <c r="F3972" i="40"/>
  <c r="G3990" i="40"/>
  <c r="F3998" i="40"/>
  <c r="F4002" i="40"/>
  <c r="H4005" i="40"/>
  <c r="H4009" i="40"/>
  <c r="G4024" i="40"/>
  <c r="G4028" i="40"/>
  <c r="F4038" i="40"/>
  <c r="H4042" i="40"/>
  <c r="F4042" i="40"/>
  <c r="G4046" i="40"/>
  <c r="H4051" i="40"/>
  <c r="H4056" i="40"/>
  <c r="F4056" i="40"/>
  <c r="H4069" i="40"/>
  <c r="H4089" i="40"/>
  <c r="H4095" i="40"/>
  <c r="H4108" i="40"/>
  <c r="H4115" i="40"/>
  <c r="H4137" i="40"/>
  <c r="F4145" i="40"/>
  <c r="F3721" i="40"/>
  <c r="F3840" i="40"/>
  <c r="G3842" i="40"/>
  <c r="G3844" i="40"/>
  <c r="G3846" i="40"/>
  <c r="G3866" i="40"/>
  <c r="F3874" i="40"/>
  <c r="G3876" i="40"/>
  <c r="H3886" i="40"/>
  <c r="H3892" i="40"/>
  <c r="F3898" i="40"/>
  <c r="H3900" i="40"/>
  <c r="F3904" i="40"/>
  <c r="H3906" i="40"/>
  <c r="H3912" i="40"/>
  <c r="F3916" i="40"/>
  <c r="G3924" i="40"/>
  <c r="G3930" i="40"/>
  <c r="H3936" i="40"/>
  <c r="H3942" i="40"/>
  <c r="G3948" i="40"/>
  <c r="G3954" i="40"/>
  <c r="F3960" i="40"/>
  <c r="G3966" i="40"/>
  <c r="G3972" i="40"/>
  <c r="H3987" i="40"/>
  <c r="H3990" i="40"/>
  <c r="H3994" i="40"/>
  <c r="G3998" i="40"/>
  <c r="G4002" i="40"/>
  <c r="F4006" i="40"/>
  <c r="F4010" i="40"/>
  <c r="H4017" i="40"/>
  <c r="H4024" i="40"/>
  <c r="H4028" i="40"/>
  <c r="F4032" i="40"/>
  <c r="G4038" i="40"/>
  <c r="G4042" i="40"/>
  <c r="H4052" i="40"/>
  <c r="F4052" i="40"/>
  <c r="G4056" i="40"/>
  <c r="H4070" i="40"/>
  <c r="F4070" i="40"/>
  <c r="H4074" i="40"/>
  <c r="F4074" i="40"/>
  <c r="H4079" i="40"/>
  <c r="H4090" i="40"/>
  <c r="H4096" i="40"/>
  <c r="H4102" i="40"/>
  <c r="G3721" i="40"/>
  <c r="G3840" i="40"/>
  <c r="G3874" i="40"/>
  <c r="F3890" i="40"/>
  <c r="F3910" i="40"/>
  <c r="F3922" i="40"/>
  <c r="H3924" i="40"/>
  <c r="F3928" i="40"/>
  <c r="H3930" i="40"/>
  <c r="F3934" i="40"/>
  <c r="F3940" i="40"/>
  <c r="F3946" i="40"/>
  <c r="H3948" i="40"/>
  <c r="H3954" i="40"/>
  <c r="H3966" i="40"/>
  <c r="H3972" i="40"/>
  <c r="F3978" i="40"/>
  <c r="F3984" i="40"/>
  <c r="F3988" i="40"/>
  <c r="H3991" i="40"/>
  <c r="H3995" i="40"/>
  <c r="H3998" i="40"/>
  <c r="H4002" i="40"/>
  <c r="G4006" i="40"/>
  <c r="G4010" i="40"/>
  <c r="F4014" i="40"/>
  <c r="F4018" i="40"/>
  <c r="H4025" i="40"/>
  <c r="G4032" i="40"/>
  <c r="H4038" i="40"/>
  <c r="G4052" i="40"/>
  <c r="H4057" i="40"/>
  <c r="H4062" i="40"/>
  <c r="F4062" i="40"/>
  <c r="H4066" i="40"/>
  <c r="F4066" i="40"/>
  <c r="G4070" i="40"/>
  <c r="G4074" i="40"/>
  <c r="H4080" i="40"/>
  <c r="H4091" i="40"/>
  <c r="H4103" i="40"/>
  <c r="H4139" i="40"/>
  <c r="F3896" i="40"/>
  <c r="G3910" i="40"/>
  <c r="G3922" i="40"/>
  <c r="G3928" i="40"/>
  <c r="F3952" i="40"/>
  <c r="F3964" i="40"/>
  <c r="F3970" i="40"/>
  <c r="F3992" i="40"/>
  <c r="F3996" i="40"/>
  <c r="H3999" i="40"/>
  <c r="F4022" i="40"/>
  <c r="F4026" i="40"/>
  <c r="F4036" i="40"/>
  <c r="H4039" i="40"/>
  <c r="H4048" i="40"/>
  <c r="F4048" i="40"/>
  <c r="H4053" i="40"/>
  <c r="H4058" i="40"/>
  <c r="F4058" i="40"/>
  <c r="H4075" i="40"/>
  <c r="H4104" i="40"/>
  <c r="H4110" i="40"/>
  <c r="H4123" i="40"/>
  <c r="H3890" i="40"/>
  <c r="G3896" i="40"/>
  <c r="F3902" i="40"/>
  <c r="F3908" i="40"/>
  <c r="H3910" i="40"/>
  <c r="F3914" i="40"/>
  <c r="F3920" i="40"/>
  <c r="H3922" i="40"/>
  <c r="H3928" i="40"/>
  <c r="H3934" i="40"/>
  <c r="F3938" i="40"/>
  <c r="H3940" i="40"/>
  <c r="H3946" i="40"/>
  <c r="G3952" i="40"/>
  <c r="F3958" i="40"/>
  <c r="G3964" i="40"/>
  <c r="G3970" i="40"/>
  <c r="F3976" i="40"/>
  <c r="H3978" i="40"/>
  <c r="F3982" i="40"/>
  <c r="H3984" i="40"/>
  <c r="H3988" i="40"/>
  <c r="G3992" i="40"/>
  <c r="G3996" i="40"/>
  <c r="F4000" i="40"/>
  <c r="H4007" i="40"/>
  <c r="H4011" i="40"/>
  <c r="H4014" i="40"/>
  <c r="H4018" i="40"/>
  <c r="G4022" i="40"/>
  <c r="G4026" i="40"/>
  <c r="F4030" i="40"/>
  <c r="G4036" i="40"/>
  <c r="H4040" i="40"/>
  <c r="F4040" i="40"/>
  <c r="H4044" i="40"/>
  <c r="F4044" i="40"/>
  <c r="G4048" i="40"/>
  <c r="H4054" i="40"/>
  <c r="F4054" i="40"/>
  <c r="G4058" i="40"/>
  <c r="H4086" i="40"/>
  <c r="H4111" i="40"/>
  <c r="F4129" i="40"/>
  <c r="H4141" i="40"/>
  <c r="F4118" i="40"/>
  <c r="F4134" i="40"/>
  <c r="F4148" i="40"/>
  <c r="F4156" i="40"/>
  <c r="F4164" i="40"/>
  <c r="F4172" i="40"/>
  <c r="F4180" i="40"/>
  <c r="F4188" i="40"/>
  <c r="F4196" i="40"/>
  <c r="F4204" i="40"/>
  <c r="F4076" i="40"/>
  <c r="F4078" i="40"/>
  <c r="F4080" i="40"/>
  <c r="F4082" i="40"/>
  <c r="F4084" i="40"/>
  <c r="F4086" i="40"/>
  <c r="F4088" i="40"/>
  <c r="F4090" i="40"/>
  <c r="F4092" i="40"/>
  <c r="F4094" i="40"/>
  <c r="F4096" i="40"/>
  <c r="F4098" i="40"/>
  <c r="F4100" i="40"/>
  <c r="F4102" i="40"/>
  <c r="F4104" i="40"/>
  <c r="F4106" i="40"/>
  <c r="F4108" i="40"/>
  <c r="F4110" i="40"/>
  <c r="F4112" i="40"/>
  <c r="F4114" i="40"/>
  <c r="F4116" i="40"/>
  <c r="G4118" i="40"/>
  <c r="F4125" i="40"/>
  <c r="H4129" i="40"/>
  <c r="F4132" i="40"/>
  <c r="G4134" i="40"/>
  <c r="F4141" i="40"/>
  <c r="H4145" i="40"/>
  <c r="G4148" i="40"/>
  <c r="G4151" i="40"/>
  <c r="G4156" i="40"/>
  <c r="G4159" i="40"/>
  <c r="G4164" i="40"/>
  <c r="G4172" i="40"/>
  <c r="G4180" i="40"/>
  <c r="G4183" i="40"/>
  <c r="G4188" i="40"/>
  <c r="G4196" i="40"/>
  <c r="G4199" i="40"/>
  <c r="G4204" i="40"/>
  <c r="G4215" i="40"/>
  <c r="G4223" i="40"/>
  <c r="G4088" i="40"/>
  <c r="G4090" i="40"/>
  <c r="G4092" i="40"/>
  <c r="G4096" i="40"/>
  <c r="G4098" i="40"/>
  <c r="G4100" i="40"/>
  <c r="G4102" i="40"/>
  <c r="G4104" i="40"/>
  <c r="G4106" i="40"/>
  <c r="G4108" i="40"/>
  <c r="G4110" i="40"/>
  <c r="G4112" i="40"/>
  <c r="G4114" i="40"/>
  <c r="G4116" i="40"/>
  <c r="H4118" i="40"/>
  <c r="G4125" i="40"/>
  <c r="F4130" i="40"/>
  <c r="H4134" i="40"/>
  <c r="G4141" i="40"/>
  <c r="F4146" i="40"/>
  <c r="H4148" i="40"/>
  <c r="F4154" i="40"/>
  <c r="H4156" i="40"/>
  <c r="F4162" i="40"/>
  <c r="H4164" i="40"/>
  <c r="F4170" i="40"/>
  <c r="H4172" i="40"/>
  <c r="F4178" i="40"/>
  <c r="H4180" i="40"/>
  <c r="F4186" i="40"/>
  <c r="H4188" i="40"/>
  <c r="F4194" i="40"/>
  <c r="H4196" i="40"/>
  <c r="F4202" i="40"/>
  <c r="H4204" i="40"/>
  <c r="F4121" i="40"/>
  <c r="F4128" i="40"/>
  <c r="G4130" i="40"/>
  <c r="F4137" i="40"/>
  <c r="F4144" i="40"/>
  <c r="G4146" i="40"/>
  <c r="G4149" i="40"/>
  <c r="G4154" i="40"/>
  <c r="G4162" i="40"/>
  <c r="G4165" i="40"/>
  <c r="G4170" i="40"/>
  <c r="G4178" i="40"/>
  <c r="G4181" i="40"/>
  <c r="G4186" i="40"/>
  <c r="G4189" i="40"/>
  <c r="G4194" i="40"/>
  <c r="G4202" i="40"/>
  <c r="G4205" i="40"/>
  <c r="G4213" i="40"/>
  <c r="G4221" i="40"/>
  <c r="G4229" i="40"/>
  <c r="F4119" i="40"/>
  <c r="G4121" i="40"/>
  <c r="F4126" i="40"/>
  <c r="G4128" i="40"/>
  <c r="H4130" i="40"/>
  <c r="F4135" i="40"/>
  <c r="G4137" i="40"/>
  <c r="F4142" i="40"/>
  <c r="G4144" i="40"/>
  <c r="H4146" i="40"/>
  <c r="F4149" i="40"/>
  <c r="F4152" i="40"/>
  <c r="H4154" i="40"/>
  <c r="F4157" i="40"/>
  <c r="F4160" i="40"/>
  <c r="H4162" i="40"/>
  <c r="F4165" i="40"/>
  <c r="F4168" i="40"/>
  <c r="H4170" i="40"/>
  <c r="F4173" i="40"/>
  <c r="F4176" i="40"/>
  <c r="H4178" i="40"/>
  <c r="F4181" i="40"/>
  <c r="F4184" i="40"/>
  <c r="H4186" i="40"/>
  <c r="F4189" i="40"/>
  <c r="F4192" i="40"/>
  <c r="H4194" i="40"/>
  <c r="F4197" i="40"/>
  <c r="F4200" i="40"/>
  <c r="H4202" i="40"/>
  <c r="F4205" i="40"/>
  <c r="F4213" i="40"/>
  <c r="F4221" i="40"/>
  <c r="F4229" i="40"/>
  <c r="G4119" i="40"/>
  <c r="F4124" i="40"/>
  <c r="H4128" i="40"/>
  <c r="G4135" i="40"/>
  <c r="F4140" i="40"/>
  <c r="H4144" i="40"/>
  <c r="G4147" i="40"/>
  <c r="H4149" i="40"/>
  <c r="G4155" i="40"/>
  <c r="H4157" i="40"/>
  <c r="G4163" i="40"/>
  <c r="H4165" i="40"/>
  <c r="H4173" i="40"/>
  <c r="H4181" i="40"/>
  <c r="H4189" i="40"/>
  <c r="H4197" i="40"/>
  <c r="H4205" i="40"/>
  <c r="H4213" i="40"/>
  <c r="G4219" i="40"/>
  <c r="H4221" i="40"/>
  <c r="H4229" i="40"/>
  <c r="G4235" i="40"/>
  <c r="F4122" i="40"/>
  <c r="F4138" i="40"/>
  <c r="F4150" i="40"/>
  <c r="F4158" i="40"/>
  <c r="F4166" i="40"/>
  <c r="F4174" i="40"/>
  <c r="F4182" i="40"/>
  <c r="F4190" i="40"/>
  <c r="F4198" i="40"/>
  <c r="F4120" i="40"/>
  <c r="G4122" i="40"/>
  <c r="H4124" i="40"/>
  <c r="F4136" i="40"/>
  <c r="G4138" i="40"/>
  <c r="H4140" i="40"/>
  <c r="H4147" i="40"/>
  <c r="G4150" i="40"/>
  <c r="H4155" i="40"/>
  <c r="G4158" i="40"/>
  <c r="G4161" i="40"/>
  <c r="H4163" i="40"/>
  <c r="G4166" i="40"/>
  <c r="H4171" i="40"/>
  <c r="G4174" i="40"/>
  <c r="H4179" i="40"/>
  <c r="G4182" i="40"/>
  <c r="G4185" i="40"/>
  <c r="H4187" i="40"/>
  <c r="G4190" i="40"/>
  <c r="H4195" i="40"/>
  <c r="G4198" i="40"/>
  <c r="G4201" i="40"/>
  <c r="H4203" i="40"/>
  <c r="H4211" i="40"/>
  <c r="G4217" i="40"/>
  <c r="H4219" i="40"/>
  <c r="H4227" i="40"/>
  <c r="H4235" i="40"/>
  <c r="G4573" i="40"/>
  <c r="H4573" i="40"/>
  <c r="G4577" i="40"/>
  <c r="F4577" i="40"/>
  <c r="G4545" i="40"/>
  <c r="F4545" i="40"/>
  <c r="G4597" i="40"/>
  <c r="F4597" i="40"/>
  <c r="H4597" i="40"/>
  <c r="G4587" i="40"/>
  <c r="H4587" i="40"/>
  <c r="F4587" i="40"/>
  <c r="G4539" i="40"/>
  <c r="H4539" i="40"/>
  <c r="F4539" i="40"/>
  <c r="G4557" i="40"/>
  <c r="H4557" i="40"/>
  <c r="G4561" i="40"/>
  <c r="F4561" i="40"/>
  <c r="F4557" i="40"/>
  <c r="H4561" i="40"/>
  <c r="G4571" i="40"/>
  <c r="H4571" i="40"/>
  <c r="F4571" i="40"/>
  <c r="G4605" i="40"/>
  <c r="F4605" i="40"/>
  <c r="H4605" i="40"/>
  <c r="G4541" i="40"/>
  <c r="H4541" i="40"/>
  <c r="G4589" i="40"/>
  <c r="H4589" i="40"/>
  <c r="G4555" i="40"/>
  <c r="H4555" i="40"/>
  <c r="F4555" i="40"/>
  <c r="G4543" i="40"/>
  <c r="G4575" i="40"/>
  <c r="G4591" i="40"/>
  <c r="F4591" i="40"/>
  <c r="G4599" i="40"/>
  <c r="F4599" i="40"/>
  <c r="G4607" i="40"/>
  <c r="F4607" i="40"/>
  <c r="G4615" i="40"/>
  <c r="F4615" i="40"/>
  <c r="H4761" i="40"/>
  <c r="G4613" i="40"/>
  <c r="F4613" i="40"/>
  <c r="G4537" i="40"/>
  <c r="H4613" i="40"/>
  <c r="H4757" i="40"/>
  <c r="F4537" i="40"/>
  <c r="F4553" i="40"/>
  <c r="F4569" i="40"/>
  <c r="G4583" i="40"/>
  <c r="F4585" i="40"/>
  <c r="G4595" i="40"/>
  <c r="F4595" i="40"/>
  <c r="G4603" i="40"/>
  <c r="F4603" i="40"/>
  <c r="G4611" i="40"/>
  <c r="F4611" i="40"/>
  <c r="H4765" i="40"/>
  <c r="G4533" i="40"/>
  <c r="G4549" i="40"/>
  <c r="G4581" i="40"/>
  <c r="G4531" i="40"/>
  <c r="F4533" i="40"/>
  <c r="H4535" i="40"/>
  <c r="G4547" i="40"/>
  <c r="F4549" i="40"/>
  <c r="H4551" i="40"/>
  <c r="G4563" i="40"/>
  <c r="F4565" i="40"/>
  <c r="H4567" i="40"/>
  <c r="F4581" i="40"/>
  <c r="H4583" i="40"/>
  <c r="G4593" i="40"/>
  <c r="F4593" i="40"/>
  <c r="G4601" i="40"/>
  <c r="F4601" i="40"/>
  <c r="G4609" i="40"/>
  <c r="F4609" i="40"/>
  <c r="G4617" i="40"/>
  <c r="F4617" i="40"/>
  <c r="H4739" i="40"/>
  <c r="F4836" i="40"/>
  <c r="H4836" i="40"/>
  <c r="G4836" i="40"/>
  <c r="H4763" i="40"/>
  <c r="H4737" i="40"/>
  <c r="H4745" i="40"/>
  <c r="H4743" i="40"/>
  <c r="H4751" i="40"/>
  <c r="H4842" i="40"/>
  <c r="F4842" i="40"/>
  <c r="H4850" i="40"/>
  <c r="F4850" i="40"/>
  <c r="H4858" i="40"/>
  <c r="F4858" i="40"/>
  <c r="H4866" i="40"/>
  <c r="F4866" i="40"/>
  <c r="H4874" i="40"/>
  <c r="F4874" i="40"/>
  <c r="H4882" i="40"/>
  <c r="F4882" i="40"/>
  <c r="H4890" i="40"/>
  <c r="F4890" i="40"/>
  <c r="H4898" i="40"/>
  <c r="H4916" i="40"/>
  <c r="H4938" i="40"/>
  <c r="H4964" i="40"/>
  <c r="H4970" i="40"/>
  <c r="H4974" i="40"/>
  <c r="H4998" i="40"/>
  <c r="F4840" i="40"/>
  <c r="G4842" i="40"/>
  <c r="G4850" i="40"/>
  <c r="G4858" i="40"/>
  <c r="G4866" i="40"/>
  <c r="G4874" i="40"/>
  <c r="G4882" i="40"/>
  <c r="G4890" i="40"/>
  <c r="H4908" i="40"/>
  <c r="F4838" i="40"/>
  <c r="G4840" i="40"/>
  <c r="H4848" i="40"/>
  <c r="F4848" i="40"/>
  <c r="H4856" i="40"/>
  <c r="F4856" i="40"/>
  <c r="H4864" i="40"/>
  <c r="F4864" i="40"/>
  <c r="H4872" i="40"/>
  <c r="F4872" i="40"/>
  <c r="H4880" i="40"/>
  <c r="F4880" i="40"/>
  <c r="H4888" i="40"/>
  <c r="F4888" i="40"/>
  <c r="H4896" i="40"/>
  <c r="F4896" i="40"/>
  <c r="H4902" i="40"/>
  <c r="H4930" i="40"/>
  <c r="H4950" i="40"/>
  <c r="H4960" i="40"/>
  <c r="H4966" i="40"/>
  <c r="H4994" i="40"/>
  <c r="H4918" i="40"/>
  <c r="F4834" i="40"/>
  <c r="H4838" i="40"/>
  <c r="H4846" i="40"/>
  <c r="F4846" i="40"/>
  <c r="H4854" i="40"/>
  <c r="F4854" i="40"/>
  <c r="H4862" i="40"/>
  <c r="F4862" i="40"/>
  <c r="H4870" i="40"/>
  <c r="F4870" i="40"/>
  <c r="H4878" i="40"/>
  <c r="F4878" i="40"/>
  <c r="H4886" i="40"/>
  <c r="F4886" i="40"/>
  <c r="H4894" i="40"/>
  <c r="F4894" i="40"/>
  <c r="H4906" i="40"/>
  <c r="H4952" i="40"/>
  <c r="H4962" i="40"/>
  <c r="H4986" i="40"/>
  <c r="H4990" i="40"/>
  <c r="H4996" i="40"/>
  <c r="H5000" i="40"/>
  <c r="F4832" i="40"/>
  <c r="G4834" i="40"/>
  <c r="G4846" i="40"/>
  <c r="G4854" i="40"/>
  <c r="G4862" i="40"/>
  <c r="G4870" i="40"/>
  <c r="G4878" i="40"/>
  <c r="G4886" i="40"/>
  <c r="G4894" i="40"/>
  <c r="H4834" i="40"/>
  <c r="H4844" i="40"/>
  <c r="F4844" i="40"/>
  <c r="H4852" i="40"/>
  <c r="F4852" i="40"/>
  <c r="H4860" i="40"/>
  <c r="F4860" i="40"/>
  <c r="H4868" i="40"/>
  <c r="F4868" i="40"/>
  <c r="H4876" i="40"/>
  <c r="F4876" i="40"/>
  <c r="H4884" i="40"/>
  <c r="F4884" i="40"/>
  <c r="H4892" i="40"/>
  <c r="F4892" i="40"/>
  <c r="H4932" i="40"/>
  <c r="H4948" i="40"/>
  <c r="H4982" i="40"/>
  <c r="H4992" i="40"/>
  <c r="H4920" i="40"/>
  <c r="H4924" i="40"/>
  <c r="F4898" i="40"/>
  <c r="F4900" i="40"/>
  <c r="F4902" i="40"/>
  <c r="F4904" i="40"/>
  <c r="F4906" i="40"/>
  <c r="F4908" i="40"/>
  <c r="F4910" i="40"/>
  <c r="F4912" i="40"/>
  <c r="F4914" i="40"/>
  <c r="F4916" i="40"/>
  <c r="F4918" i="40"/>
  <c r="F4920" i="40"/>
  <c r="F4922" i="40"/>
  <c r="F4924" i="40"/>
  <c r="F4926" i="40"/>
  <c r="F4928" i="40"/>
  <c r="F4930" i="40"/>
  <c r="F4932" i="40"/>
  <c r="F4934" i="40"/>
  <c r="F4936" i="40"/>
  <c r="F4938" i="40"/>
  <c r="F4940" i="40"/>
  <c r="F4942" i="40"/>
  <c r="F4944" i="40"/>
  <c r="F4946" i="40"/>
  <c r="F4948" i="40"/>
  <c r="F4950" i="40"/>
  <c r="F4952" i="40"/>
  <c r="F4954" i="40"/>
  <c r="F4956" i="40"/>
  <c r="F4958" i="40"/>
  <c r="F4960" i="40"/>
  <c r="F4962" i="40"/>
  <c r="F4964" i="40"/>
  <c r="F4966" i="40"/>
  <c r="F4968" i="40"/>
  <c r="F4970" i="40"/>
  <c r="F4972" i="40"/>
  <c r="F4974" i="40"/>
  <c r="F4976" i="40"/>
  <c r="F4978" i="40"/>
  <c r="F4980" i="40"/>
  <c r="F4982" i="40"/>
  <c r="F4984" i="40"/>
  <c r="F4986" i="40"/>
  <c r="F4988" i="40"/>
  <c r="F4990" i="40"/>
  <c r="F4992" i="40"/>
  <c r="F4994" i="40"/>
  <c r="F4996" i="40"/>
  <c r="F4998" i="40"/>
  <c r="F5000" i="40"/>
  <c r="G4900" i="40"/>
  <c r="G4902" i="40"/>
  <c r="G4904" i="40"/>
  <c r="G4906" i="40"/>
  <c r="G4908" i="40"/>
  <c r="G4910" i="40"/>
  <c r="G4912" i="40"/>
  <c r="G4914" i="40"/>
  <c r="G4916" i="40"/>
  <c r="G4918" i="40"/>
  <c r="G4920" i="40"/>
  <c r="G4922" i="40"/>
  <c r="G4924" i="40"/>
  <c r="G4926" i="40"/>
  <c r="G4928" i="40"/>
  <c r="G4930" i="40"/>
  <c r="G4932" i="40"/>
  <c r="G4934" i="40"/>
  <c r="G4936" i="40"/>
  <c r="G4938" i="40"/>
  <c r="G4940" i="40"/>
  <c r="G4942" i="40"/>
  <c r="G4944" i="40"/>
  <c r="G4946" i="40"/>
  <c r="G4948" i="40"/>
  <c r="G4950" i="40"/>
  <c r="G4952" i="40"/>
  <c r="G4954" i="40"/>
  <c r="G4956" i="40"/>
  <c r="G4958" i="40"/>
  <c r="G4960" i="40"/>
  <c r="G4962" i="40"/>
  <c r="G4964" i="40"/>
  <c r="G4966" i="40"/>
  <c r="G4968" i="40"/>
  <c r="G4970" i="40"/>
  <c r="G4972" i="40"/>
  <c r="G4974" i="40"/>
  <c r="G4976" i="40"/>
  <c r="G4978" i="40"/>
  <c r="G4980" i="40"/>
  <c r="G4982" i="40"/>
  <c r="G4984" i="40"/>
  <c r="G4986" i="40"/>
  <c r="G4988" i="40"/>
  <c r="G4990" i="40"/>
  <c r="G4992" i="40"/>
  <c r="G4994" i="40"/>
  <c r="G4996" i="40"/>
  <c r="G4998" i="40"/>
  <c r="G5000" i="40"/>
  <c r="T34" i="38"/>
  <c r="D9" i="40" l="1"/>
  <c r="D10" i="40" s="1"/>
  <c r="D12" i="40" s="1"/>
  <c r="D14" i="40"/>
  <c r="D18" i="40"/>
  <c r="L4" i="38"/>
  <c r="M4" i="38"/>
  <c r="L5" i="38"/>
  <c r="M5" i="38"/>
  <c r="L6" i="38"/>
  <c r="M6" i="38"/>
  <c r="L7" i="38"/>
  <c r="M7" i="38"/>
  <c r="L8" i="38"/>
  <c r="M8" i="38"/>
  <c r="L9" i="38"/>
  <c r="M9" i="38"/>
  <c r="L10" i="38"/>
  <c r="M10" i="38"/>
  <c r="L11" i="38"/>
  <c r="M11" i="38"/>
  <c r="L12" i="38"/>
  <c r="M12" i="38"/>
  <c r="L13" i="38"/>
  <c r="M13" i="38"/>
  <c r="L14" i="38"/>
  <c r="M14" i="38"/>
  <c r="L15" i="38"/>
  <c r="M15" i="38"/>
  <c r="L16" i="38"/>
  <c r="M16" i="38"/>
  <c r="L17" i="38"/>
  <c r="M17" i="38"/>
  <c r="L18" i="38"/>
  <c r="M18" i="38"/>
  <c r="L19" i="38"/>
  <c r="M19" i="38"/>
  <c r="L20" i="38"/>
  <c r="M20" i="38"/>
  <c r="L21" i="38"/>
  <c r="M21" i="38"/>
  <c r="L22" i="38"/>
  <c r="M22" i="38"/>
  <c r="L23" i="38"/>
  <c r="M23" i="38"/>
  <c r="L24" i="38"/>
  <c r="M24" i="38"/>
  <c r="L25" i="38"/>
  <c r="M25" i="38"/>
  <c r="L26" i="38"/>
  <c r="M26" i="38"/>
  <c r="L27" i="38"/>
  <c r="M27" i="38"/>
  <c r="L28" i="38"/>
  <c r="M28" i="38"/>
  <c r="L29" i="38"/>
  <c r="M29" i="38"/>
  <c r="L30" i="38"/>
  <c r="M30" i="38"/>
  <c r="L31" i="38"/>
  <c r="M31" i="38"/>
  <c r="L32" i="38"/>
  <c r="M32" i="38"/>
  <c r="L33" i="38"/>
  <c r="M33" i="38"/>
  <c r="L34" i="38"/>
  <c r="M34" i="38"/>
  <c r="L35" i="38"/>
  <c r="M35" i="38"/>
  <c r="L36" i="38"/>
  <c r="M36" i="38"/>
  <c r="L37" i="38"/>
  <c r="M37" i="38"/>
  <c r="L38" i="38"/>
  <c r="M38" i="38"/>
  <c r="L39" i="38"/>
  <c r="M39" i="38"/>
  <c r="L40" i="38"/>
  <c r="M40" i="38"/>
  <c r="L41" i="38"/>
  <c r="M41" i="38"/>
  <c r="L42" i="38"/>
  <c r="M42" i="38"/>
  <c r="L43" i="38"/>
  <c r="M43" i="38"/>
  <c r="L44" i="38"/>
  <c r="M44" i="38"/>
  <c r="L45" i="38"/>
  <c r="M45" i="38"/>
  <c r="L46" i="38"/>
  <c r="M46" i="38"/>
  <c r="L47" i="38"/>
  <c r="M47" i="38"/>
  <c r="L48" i="38"/>
  <c r="M48" i="38"/>
  <c r="L49" i="38"/>
  <c r="M49" i="38"/>
  <c r="L50" i="38"/>
  <c r="M50" i="38"/>
  <c r="L51" i="38"/>
  <c r="M51" i="38"/>
  <c r="L52" i="38"/>
  <c r="M52" i="38"/>
  <c r="L53" i="38"/>
  <c r="M53" i="38"/>
  <c r="L54" i="38"/>
  <c r="M54" i="38"/>
  <c r="L55" i="38"/>
  <c r="M55" i="38"/>
  <c r="L56" i="38"/>
  <c r="M56" i="38"/>
  <c r="L57" i="38"/>
  <c r="M57" i="38"/>
  <c r="L58" i="38"/>
  <c r="M58" i="38"/>
  <c r="L59" i="38"/>
  <c r="M59" i="38"/>
  <c r="L60" i="38"/>
  <c r="M60" i="38"/>
  <c r="L61" i="38"/>
  <c r="M61" i="38"/>
  <c r="L62" i="38"/>
  <c r="M62" i="38"/>
  <c r="L63" i="38"/>
  <c r="M63" i="38"/>
  <c r="L64" i="38"/>
  <c r="M64" i="38"/>
  <c r="L65" i="38"/>
  <c r="M65" i="38"/>
  <c r="L66" i="38"/>
  <c r="M66" i="38"/>
  <c r="L67" i="38"/>
  <c r="M67" i="38"/>
  <c r="L68" i="38"/>
  <c r="M68" i="38"/>
  <c r="L69" i="38"/>
  <c r="M69" i="38"/>
  <c r="L70" i="38"/>
  <c r="M70" i="38"/>
  <c r="L71" i="38"/>
  <c r="M71" i="38"/>
  <c r="L72" i="38"/>
  <c r="M72" i="38"/>
  <c r="L73" i="38"/>
  <c r="M73" i="38"/>
  <c r="L74" i="38"/>
  <c r="M74" i="38"/>
  <c r="L75" i="38"/>
  <c r="M75" i="38"/>
  <c r="L76" i="38"/>
  <c r="M76" i="38"/>
  <c r="L77" i="38"/>
  <c r="M77" i="38"/>
  <c r="L78" i="38"/>
  <c r="M78" i="38"/>
  <c r="L79" i="38"/>
  <c r="M79" i="38"/>
  <c r="L80" i="38"/>
  <c r="M80" i="38"/>
  <c r="L81" i="38"/>
  <c r="M81" i="38"/>
  <c r="L82" i="38"/>
  <c r="M82" i="38"/>
  <c r="L83" i="38"/>
  <c r="M83" i="38"/>
  <c r="L84" i="38"/>
  <c r="M84" i="38"/>
  <c r="L85" i="38"/>
  <c r="M85" i="38"/>
  <c r="L86" i="38"/>
  <c r="M86" i="38"/>
  <c r="L87" i="38"/>
  <c r="M87" i="38"/>
  <c r="L88" i="38"/>
  <c r="M88" i="38"/>
  <c r="L89" i="38"/>
  <c r="M89" i="38"/>
  <c r="L90" i="38"/>
  <c r="M90" i="38"/>
  <c r="L91" i="38"/>
  <c r="M91" i="38"/>
  <c r="L92" i="38"/>
  <c r="M92" i="38"/>
  <c r="L93" i="38"/>
  <c r="M93" i="38"/>
  <c r="L94" i="38"/>
  <c r="M94" i="38"/>
  <c r="L95" i="38"/>
  <c r="M95" i="38"/>
  <c r="L96" i="38"/>
  <c r="M96" i="38"/>
  <c r="L97" i="38"/>
  <c r="M97" i="38"/>
  <c r="L98" i="38"/>
  <c r="M98" i="38"/>
  <c r="L99" i="38"/>
  <c r="M99" i="38"/>
  <c r="L100" i="38"/>
  <c r="M100" i="38"/>
  <c r="L101" i="38"/>
  <c r="M101" i="38"/>
  <c r="L102" i="38"/>
  <c r="M102" i="38"/>
  <c r="L103" i="38"/>
  <c r="M103" i="38"/>
  <c r="L104" i="38"/>
  <c r="M104" i="38"/>
  <c r="L105" i="38"/>
  <c r="M105" i="38"/>
  <c r="L106" i="38"/>
  <c r="M106" i="38"/>
  <c r="L107" i="38"/>
  <c r="M107" i="38"/>
  <c r="L108" i="38"/>
  <c r="M108" i="38"/>
  <c r="M3" i="38"/>
  <c r="L3" i="38"/>
  <c r="K3" i="38"/>
  <c r="D19" i="40" l="1"/>
  <c r="D16" i="40"/>
  <c r="D15" i="40"/>
  <c r="G13" i="38"/>
  <c r="F13" i="38"/>
  <c r="G12" i="38"/>
  <c r="F12" i="38"/>
  <c r="G11" i="38"/>
  <c r="F11" i="38"/>
  <c r="G10" i="38"/>
  <c r="F10" i="38"/>
  <c r="G9" i="38"/>
  <c r="F9" i="38"/>
  <c r="G8" i="38"/>
  <c r="F8" i="38"/>
  <c r="G7" i="38"/>
  <c r="F7" i="38"/>
  <c r="G6" i="38"/>
  <c r="F6" i="38"/>
  <c r="G5" i="38"/>
  <c r="K11" i="38" s="1"/>
  <c r="F5" i="38"/>
  <c r="G4" i="38"/>
  <c r="F4" i="38"/>
  <c r="K28" i="38" s="1"/>
  <c r="O3" i="38"/>
  <c r="K4" i="38" l="1"/>
  <c r="K8" i="38"/>
  <c r="K7" i="38"/>
  <c r="K16" i="38"/>
  <c r="K31" i="38"/>
  <c r="K13" i="38"/>
  <c r="K6" i="38"/>
  <c r="K15" i="38"/>
  <c r="K27" i="38"/>
  <c r="P27" i="38" s="1"/>
  <c r="K33" i="38"/>
  <c r="K12" i="38"/>
  <c r="K106" i="38"/>
  <c r="K102" i="38"/>
  <c r="K98" i="38"/>
  <c r="K94" i="38"/>
  <c r="K90" i="38"/>
  <c r="K86" i="38"/>
  <c r="K82" i="38"/>
  <c r="K78" i="38"/>
  <c r="K74" i="38"/>
  <c r="K70" i="38"/>
  <c r="K66" i="38"/>
  <c r="K62" i="38"/>
  <c r="K58" i="38"/>
  <c r="K54" i="38"/>
  <c r="K50" i="38"/>
  <c r="K46" i="38"/>
  <c r="K42" i="38"/>
  <c r="K38" i="38"/>
  <c r="K34" i="38"/>
  <c r="K23" i="38"/>
  <c r="K19" i="38"/>
  <c r="K29" i="38"/>
  <c r="K24" i="38"/>
  <c r="K107" i="38"/>
  <c r="K103" i="38"/>
  <c r="K99" i="38"/>
  <c r="K95" i="38"/>
  <c r="K91" i="38"/>
  <c r="K87" i="38"/>
  <c r="K83" i="38"/>
  <c r="K79" i="38"/>
  <c r="K75" i="38"/>
  <c r="K71" i="38"/>
  <c r="K67" i="38"/>
  <c r="K63" i="38"/>
  <c r="K59" i="38"/>
  <c r="K55" i="38"/>
  <c r="K51" i="38"/>
  <c r="K47" i="38"/>
  <c r="K43" i="38"/>
  <c r="K39" i="38"/>
  <c r="K35" i="38"/>
  <c r="K25" i="38"/>
  <c r="K20" i="38"/>
  <c r="K17" i="38"/>
  <c r="K30" i="38"/>
  <c r="K26" i="38"/>
  <c r="K108" i="38"/>
  <c r="K104" i="38"/>
  <c r="K100" i="38"/>
  <c r="K96" i="38"/>
  <c r="K92" i="38"/>
  <c r="K88" i="38"/>
  <c r="K84" i="38"/>
  <c r="K80" i="38"/>
  <c r="K76" i="38"/>
  <c r="K72" i="38"/>
  <c r="K68" i="38"/>
  <c r="K64" i="38"/>
  <c r="K60" i="38"/>
  <c r="K56" i="38"/>
  <c r="K52" i="38"/>
  <c r="K48" i="38"/>
  <c r="K44" i="38"/>
  <c r="K40" i="38"/>
  <c r="K36" i="38"/>
  <c r="K21" i="38"/>
  <c r="K105" i="38"/>
  <c r="K101" i="38"/>
  <c r="K97" i="38"/>
  <c r="K93" i="38"/>
  <c r="K89" i="38"/>
  <c r="K85" i="38"/>
  <c r="K81" i="38"/>
  <c r="K77" i="38"/>
  <c r="K73" i="38"/>
  <c r="K69" i="38"/>
  <c r="K65" i="38"/>
  <c r="K61" i="38"/>
  <c r="K57" i="38"/>
  <c r="K53" i="38"/>
  <c r="K49" i="38"/>
  <c r="K45" i="38"/>
  <c r="K41" i="38"/>
  <c r="K37" i="38"/>
  <c r="K32" i="38"/>
  <c r="K22" i="38"/>
  <c r="K5" i="38"/>
  <c r="K10" i="38"/>
  <c r="K14" i="38"/>
  <c r="K9" i="38"/>
  <c r="K18" i="38"/>
  <c r="AG23" i="31"/>
  <c r="N4" i="38" l="1"/>
  <c r="O4" i="38" s="1"/>
  <c r="T4" i="38"/>
  <c r="T24" i="38" s="1"/>
  <c r="P3" i="38"/>
  <c r="P64" i="38"/>
  <c r="P40" i="38"/>
  <c r="P72" i="38"/>
  <c r="P104" i="38"/>
  <c r="P55" i="38"/>
  <c r="P87" i="38"/>
  <c r="P29" i="38"/>
  <c r="P50" i="38"/>
  <c r="P82" i="38"/>
  <c r="P23" i="38"/>
  <c r="P49" i="38"/>
  <c r="P81" i="38"/>
  <c r="T3" i="38"/>
  <c r="T23" i="38" s="1"/>
  <c r="P13" i="38"/>
  <c r="P9" i="38"/>
  <c r="P44" i="38"/>
  <c r="P76" i="38"/>
  <c r="P59" i="38"/>
  <c r="P91" i="38"/>
  <c r="P16" i="38"/>
  <c r="P54" i="38"/>
  <c r="P86" i="38"/>
  <c r="P28" i="38"/>
  <c r="P53" i="38"/>
  <c r="P85" i="38"/>
  <c r="P11" i="38"/>
  <c r="P80" i="38"/>
  <c r="P20" i="38"/>
  <c r="P63" i="38"/>
  <c r="P95" i="38"/>
  <c r="P19" i="38"/>
  <c r="P58" i="38"/>
  <c r="P90" i="38"/>
  <c r="P18" i="38"/>
  <c r="P57" i="38"/>
  <c r="P89" i="38"/>
  <c r="P32" i="38"/>
  <c r="P52" i="38"/>
  <c r="P67" i="38"/>
  <c r="P99" i="38"/>
  <c r="P24" i="38"/>
  <c r="P62" i="38"/>
  <c r="P94" i="38"/>
  <c r="P22" i="38"/>
  <c r="P61" i="38"/>
  <c r="P93" i="38"/>
  <c r="P26" i="38"/>
  <c r="P12" i="38"/>
  <c r="P17" i="38"/>
  <c r="P4" i="38"/>
  <c r="P84" i="38"/>
  <c r="P56" i="38"/>
  <c r="P88" i="38"/>
  <c r="P39" i="38"/>
  <c r="P71" i="38"/>
  <c r="P103" i="38"/>
  <c r="P34" i="38"/>
  <c r="P66" i="38"/>
  <c r="P98" i="38"/>
  <c r="P33" i="38"/>
  <c r="P65" i="38"/>
  <c r="P97" i="38"/>
  <c r="P14" i="38"/>
  <c r="P30" i="38"/>
  <c r="P10" i="38"/>
  <c r="P48" i="38"/>
  <c r="P35" i="38"/>
  <c r="P21" i="38"/>
  <c r="P60" i="38"/>
  <c r="P92" i="38"/>
  <c r="P43" i="38"/>
  <c r="P75" i="38"/>
  <c r="P107" i="38"/>
  <c r="P38" i="38"/>
  <c r="P70" i="38"/>
  <c r="P102" i="38"/>
  <c r="P37" i="38"/>
  <c r="P69" i="38"/>
  <c r="P101" i="38"/>
  <c r="P15" i="38"/>
  <c r="P96" i="38"/>
  <c r="P47" i="38"/>
  <c r="P79" i="38"/>
  <c r="P42" i="38"/>
  <c r="P74" i="38"/>
  <c r="P106" i="38"/>
  <c r="P41" i="38"/>
  <c r="P73" i="38"/>
  <c r="P105" i="38"/>
  <c r="P5" i="38"/>
  <c r="P31" i="38"/>
  <c r="P8" i="38"/>
  <c r="P36" i="38"/>
  <c r="P68" i="38"/>
  <c r="P100" i="38"/>
  <c r="P51" i="38"/>
  <c r="P83" i="38"/>
  <c r="P25" i="38"/>
  <c r="P46" i="38"/>
  <c r="P78" i="38"/>
  <c r="P45" i="38"/>
  <c r="P77" i="38"/>
  <c r="P6" i="38"/>
  <c r="P7" i="38"/>
  <c r="X11" i="31"/>
  <c r="E11" i="31"/>
  <c r="H8" i="31"/>
  <c r="H9" i="31"/>
  <c r="H10" i="31"/>
  <c r="H11" i="31"/>
  <c r="H12" i="31"/>
  <c r="H13" i="31"/>
  <c r="H14" i="31"/>
  <c r="H15" i="31"/>
  <c r="T5" i="38" l="1"/>
  <c r="T25" i="38" s="1"/>
  <c r="N5" i="38"/>
  <c r="O5" i="38" s="1"/>
  <c r="E14" i="31"/>
  <c r="X14" i="31" s="1"/>
  <c r="E13" i="31"/>
  <c r="X13" i="31" s="1"/>
  <c r="E12" i="31"/>
  <c r="X12" i="31" s="1"/>
  <c r="E10" i="31"/>
  <c r="X10" i="31" s="1"/>
  <c r="Z11" i="31" s="1"/>
  <c r="E9" i="31"/>
  <c r="X9" i="31" s="1"/>
  <c r="E8" i="31"/>
  <c r="X8" i="31" s="1"/>
  <c r="E7" i="31"/>
  <c r="X7" i="31" s="1"/>
  <c r="E6" i="31"/>
  <c r="E5" i="31"/>
  <c r="AX81" i="32"/>
  <c r="AX82" i="32"/>
  <c r="AX41" i="32"/>
  <c r="AX40" i="32"/>
  <c r="AX3" i="32"/>
  <c r="AX8" i="32" s="1"/>
  <c r="AX2" i="32"/>
  <c r="AX4" i="32"/>
  <c r="N21" i="38" l="1"/>
  <c r="N15" i="38"/>
  <c r="N6" i="38"/>
  <c r="AX5" i="32"/>
  <c r="H7" i="31"/>
  <c r="H6" i="31"/>
  <c r="H4" i="37"/>
  <c r="H5" i="37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3" i="37"/>
  <c r="O21" i="38" l="1"/>
  <c r="N22" i="38"/>
  <c r="O6" i="38"/>
  <c r="N7" i="38"/>
  <c r="O15" i="38"/>
  <c r="N16" i="38"/>
  <c r="N24" i="38"/>
  <c r="J8" i="31"/>
  <c r="J12" i="31"/>
  <c r="M12" i="31" s="1"/>
  <c r="J15" i="31"/>
  <c r="M15" i="31" s="1"/>
  <c r="J7" i="31"/>
  <c r="J13" i="31"/>
  <c r="M13" i="31" s="1"/>
  <c r="J6" i="31"/>
  <c r="J10" i="31"/>
  <c r="M10" i="31" s="1"/>
  <c r="J9" i="31"/>
  <c r="M9" i="31" s="1"/>
  <c r="J14" i="31"/>
  <c r="M14" i="31" s="1"/>
  <c r="J11" i="31"/>
  <c r="M11" i="31" s="1"/>
  <c r="G18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4" i="37"/>
  <c r="G3" i="37"/>
  <c r="O22" i="38" l="1"/>
  <c r="N23" i="38"/>
  <c r="O23" i="38" s="1"/>
  <c r="N8" i="38"/>
  <c r="O7" i="38"/>
  <c r="O24" i="38"/>
  <c r="N25" i="38"/>
  <c r="O16" i="38"/>
  <c r="N17" i="38"/>
  <c r="L8" i="31"/>
  <c r="L13" i="31"/>
  <c r="O13" i="31" s="1"/>
  <c r="K9" i="31"/>
  <c r="N9" i="31" s="1"/>
  <c r="K15" i="31"/>
  <c r="N15" i="31" s="1"/>
  <c r="K13" i="31"/>
  <c r="N13" i="31" s="1"/>
  <c r="L9" i="31"/>
  <c r="O9" i="31" s="1"/>
  <c r="K14" i="31"/>
  <c r="N14" i="31" s="1"/>
  <c r="L10" i="31"/>
  <c r="O10" i="31" s="1"/>
  <c r="L14" i="31"/>
  <c r="O14" i="31" s="1"/>
  <c r="K10" i="31"/>
  <c r="N10" i="31" s="1"/>
  <c r="L15" i="31"/>
  <c r="O15" i="31" s="1"/>
  <c r="K11" i="31"/>
  <c r="N11" i="31" s="1"/>
  <c r="K8" i="31"/>
  <c r="N8" i="31" s="1"/>
  <c r="L12" i="31"/>
  <c r="O12" i="31" s="1"/>
  <c r="L11" i="31"/>
  <c r="O11" i="31" s="1"/>
  <c r="K12" i="31"/>
  <c r="N12" i="31" s="1"/>
  <c r="AZ58" i="32"/>
  <c r="AZ57" i="32"/>
  <c r="AZ56" i="32"/>
  <c r="AZ55" i="32"/>
  <c r="AZ54" i="32"/>
  <c r="AZ53" i="32"/>
  <c r="AZ52" i="32"/>
  <c r="AZ51" i="32"/>
  <c r="AZ47" i="32"/>
  <c r="AZ48" i="32"/>
  <c r="AZ49" i="32"/>
  <c r="AZ50" i="32"/>
  <c r="AZ46" i="32"/>
  <c r="O17" i="38" l="1"/>
  <c r="N18" i="38"/>
  <c r="O8" i="38"/>
  <c r="N9" i="38"/>
  <c r="O25" i="38"/>
  <c r="N26" i="38"/>
  <c r="C7" i="33"/>
  <c r="C6" i="33"/>
  <c r="V4" i="32"/>
  <c r="O18" i="38" l="1"/>
  <c r="N19" i="38"/>
  <c r="O9" i="38"/>
  <c r="N10" i="38"/>
  <c r="O26" i="38"/>
  <c r="N27" i="38"/>
  <c r="M6" i="31"/>
  <c r="D1005" i="33"/>
  <c r="D1004" i="33"/>
  <c r="D1003" i="33"/>
  <c r="D1002" i="33"/>
  <c r="D1001" i="33"/>
  <c r="D1000" i="33"/>
  <c r="D999" i="33"/>
  <c r="D998" i="33"/>
  <c r="D997" i="33"/>
  <c r="D996" i="33"/>
  <c r="D995" i="33"/>
  <c r="D994" i="33"/>
  <c r="D993" i="33"/>
  <c r="D992" i="33"/>
  <c r="D991" i="33"/>
  <c r="D990" i="33"/>
  <c r="D989" i="33"/>
  <c r="D988" i="33"/>
  <c r="D987" i="33"/>
  <c r="D986" i="33"/>
  <c r="D985" i="33"/>
  <c r="D984" i="33"/>
  <c r="D983" i="33"/>
  <c r="D982" i="33"/>
  <c r="D981" i="33"/>
  <c r="D980" i="33"/>
  <c r="D979" i="33"/>
  <c r="D978" i="33"/>
  <c r="D977" i="33"/>
  <c r="D976" i="33"/>
  <c r="D975" i="33"/>
  <c r="D974" i="33"/>
  <c r="D973" i="33"/>
  <c r="D972" i="33"/>
  <c r="D971" i="33"/>
  <c r="D970" i="33"/>
  <c r="D969" i="33"/>
  <c r="D968" i="33"/>
  <c r="D967" i="33"/>
  <c r="D966" i="33"/>
  <c r="D965" i="33"/>
  <c r="D964" i="33"/>
  <c r="D963" i="33"/>
  <c r="D962" i="33"/>
  <c r="D961" i="33"/>
  <c r="D960" i="33"/>
  <c r="D959" i="33"/>
  <c r="D958" i="33"/>
  <c r="D957" i="33"/>
  <c r="D956" i="33"/>
  <c r="D955" i="33"/>
  <c r="D954" i="33"/>
  <c r="D953" i="33"/>
  <c r="D952" i="33"/>
  <c r="D951" i="33"/>
  <c r="D950" i="33"/>
  <c r="D949" i="33"/>
  <c r="D948" i="33"/>
  <c r="D947" i="33"/>
  <c r="D946" i="33"/>
  <c r="D945" i="33"/>
  <c r="D944" i="33"/>
  <c r="D943" i="33"/>
  <c r="D942" i="33"/>
  <c r="D941" i="33"/>
  <c r="D940" i="33"/>
  <c r="D939" i="33"/>
  <c r="D938" i="33"/>
  <c r="D937" i="33"/>
  <c r="D936" i="33"/>
  <c r="D935" i="33"/>
  <c r="D934" i="33"/>
  <c r="D933" i="33"/>
  <c r="D932" i="33"/>
  <c r="D931" i="33"/>
  <c r="D930" i="33"/>
  <c r="D929" i="33"/>
  <c r="D928" i="33"/>
  <c r="D927" i="33"/>
  <c r="D926" i="33"/>
  <c r="D925" i="33"/>
  <c r="D924" i="33"/>
  <c r="D923" i="33"/>
  <c r="D922" i="33"/>
  <c r="D921" i="33"/>
  <c r="D920" i="33"/>
  <c r="D919" i="33"/>
  <c r="D918" i="33"/>
  <c r="D917" i="33"/>
  <c r="D916" i="33"/>
  <c r="D915" i="33"/>
  <c r="D914" i="33"/>
  <c r="D913" i="33"/>
  <c r="D912" i="33"/>
  <c r="D911" i="33"/>
  <c r="D910" i="33"/>
  <c r="D909" i="33"/>
  <c r="D908" i="33"/>
  <c r="D907" i="33"/>
  <c r="D906" i="33"/>
  <c r="D905" i="33"/>
  <c r="D904" i="33"/>
  <c r="D903" i="33"/>
  <c r="D902" i="33"/>
  <c r="D901" i="33"/>
  <c r="D900" i="33"/>
  <c r="D899" i="33"/>
  <c r="D898" i="33"/>
  <c r="D897" i="33"/>
  <c r="D896" i="33"/>
  <c r="D895" i="33"/>
  <c r="D894" i="33"/>
  <c r="D893" i="33"/>
  <c r="D892" i="33"/>
  <c r="D891" i="33"/>
  <c r="D890" i="33"/>
  <c r="D889" i="33"/>
  <c r="D888" i="33"/>
  <c r="D887" i="33"/>
  <c r="D886" i="33"/>
  <c r="D885" i="33"/>
  <c r="D884" i="33"/>
  <c r="D883" i="33"/>
  <c r="D882" i="33"/>
  <c r="D881" i="33"/>
  <c r="D880" i="33"/>
  <c r="D879" i="33"/>
  <c r="D878" i="33"/>
  <c r="D877" i="33"/>
  <c r="D876" i="33"/>
  <c r="D875" i="33"/>
  <c r="D874" i="33"/>
  <c r="D873" i="33"/>
  <c r="D872" i="33"/>
  <c r="D871" i="33"/>
  <c r="D870" i="33"/>
  <c r="D869" i="33"/>
  <c r="D868" i="33"/>
  <c r="D867" i="33"/>
  <c r="D866" i="33"/>
  <c r="D865" i="33"/>
  <c r="D864" i="33"/>
  <c r="D863" i="33"/>
  <c r="D862" i="33"/>
  <c r="D861" i="33"/>
  <c r="D860" i="33"/>
  <c r="D859" i="33"/>
  <c r="D858" i="33"/>
  <c r="D857" i="33"/>
  <c r="D856" i="33"/>
  <c r="D855" i="33"/>
  <c r="D854" i="33"/>
  <c r="D853" i="33"/>
  <c r="D852" i="33"/>
  <c r="D851" i="33"/>
  <c r="D850" i="33"/>
  <c r="D849" i="33"/>
  <c r="D848" i="33"/>
  <c r="D847" i="33"/>
  <c r="D846" i="33"/>
  <c r="D845" i="33"/>
  <c r="D844" i="33"/>
  <c r="D843" i="33"/>
  <c r="D842" i="33"/>
  <c r="D841" i="33"/>
  <c r="D840" i="33"/>
  <c r="D839" i="33"/>
  <c r="D838" i="33"/>
  <c r="D837" i="33"/>
  <c r="D836" i="33"/>
  <c r="D835" i="33"/>
  <c r="D834" i="33"/>
  <c r="D833" i="33"/>
  <c r="D832" i="33"/>
  <c r="D831" i="33"/>
  <c r="D830" i="33"/>
  <c r="D829" i="33"/>
  <c r="D828" i="33"/>
  <c r="D827" i="33"/>
  <c r="D826" i="33"/>
  <c r="D825" i="33"/>
  <c r="D824" i="33"/>
  <c r="D823" i="33"/>
  <c r="D822" i="33"/>
  <c r="D821" i="33"/>
  <c r="D820" i="33"/>
  <c r="D819" i="33"/>
  <c r="D818" i="33"/>
  <c r="D817" i="33"/>
  <c r="D816" i="33"/>
  <c r="D815" i="33"/>
  <c r="D814" i="33"/>
  <c r="D813" i="33"/>
  <c r="D812" i="33"/>
  <c r="D811" i="33"/>
  <c r="D810" i="33"/>
  <c r="D809" i="33"/>
  <c r="D808" i="33"/>
  <c r="D807" i="33"/>
  <c r="D806" i="33"/>
  <c r="D805" i="33"/>
  <c r="D804" i="33"/>
  <c r="D803" i="33"/>
  <c r="D802" i="33"/>
  <c r="D801" i="33"/>
  <c r="D800" i="33"/>
  <c r="D799" i="33"/>
  <c r="D798" i="33"/>
  <c r="D797" i="33"/>
  <c r="D796" i="33"/>
  <c r="D795" i="33"/>
  <c r="D794" i="33"/>
  <c r="D793" i="33"/>
  <c r="D792" i="33"/>
  <c r="D791" i="33"/>
  <c r="D790" i="33"/>
  <c r="D789" i="33"/>
  <c r="D788" i="33"/>
  <c r="D787" i="33"/>
  <c r="D786" i="33"/>
  <c r="D785" i="33"/>
  <c r="D784" i="33"/>
  <c r="D783" i="33"/>
  <c r="D782" i="33"/>
  <c r="D781" i="33"/>
  <c r="D780" i="33"/>
  <c r="D779" i="33"/>
  <c r="D778" i="33"/>
  <c r="D777" i="33"/>
  <c r="D776" i="33"/>
  <c r="D775" i="33"/>
  <c r="D774" i="33"/>
  <c r="D773" i="33"/>
  <c r="D772" i="33"/>
  <c r="D771" i="33"/>
  <c r="D770" i="33"/>
  <c r="D769" i="33"/>
  <c r="D768" i="33"/>
  <c r="D767" i="33"/>
  <c r="D766" i="33"/>
  <c r="D765" i="33"/>
  <c r="D764" i="33"/>
  <c r="D763" i="33"/>
  <c r="D762" i="33"/>
  <c r="D761" i="33"/>
  <c r="D760" i="33"/>
  <c r="D759" i="33"/>
  <c r="D758" i="33"/>
  <c r="D757" i="33"/>
  <c r="D756" i="33"/>
  <c r="D755" i="33"/>
  <c r="D754" i="33"/>
  <c r="D753" i="33"/>
  <c r="D752" i="33"/>
  <c r="D751" i="33"/>
  <c r="D750" i="33"/>
  <c r="D749" i="33"/>
  <c r="D748" i="33"/>
  <c r="D747" i="33"/>
  <c r="D746" i="33"/>
  <c r="D745" i="33"/>
  <c r="D744" i="33"/>
  <c r="D743" i="33"/>
  <c r="D742" i="33"/>
  <c r="D741" i="33"/>
  <c r="D740" i="33"/>
  <c r="D739" i="33"/>
  <c r="D738" i="33"/>
  <c r="D737" i="33"/>
  <c r="D736" i="33"/>
  <c r="D735" i="33"/>
  <c r="D734" i="33"/>
  <c r="D733" i="33"/>
  <c r="D732" i="33"/>
  <c r="D731" i="33"/>
  <c r="D730" i="33"/>
  <c r="D729" i="33"/>
  <c r="D728" i="33"/>
  <c r="D727" i="33"/>
  <c r="D726" i="33"/>
  <c r="D725" i="33"/>
  <c r="D724" i="33"/>
  <c r="D723" i="33"/>
  <c r="D722" i="33"/>
  <c r="D721" i="33"/>
  <c r="D720" i="33"/>
  <c r="D719" i="33"/>
  <c r="D718" i="33"/>
  <c r="D717" i="33"/>
  <c r="D716" i="33"/>
  <c r="D715" i="33"/>
  <c r="D714" i="33"/>
  <c r="D713" i="33"/>
  <c r="D712" i="33"/>
  <c r="D711" i="33"/>
  <c r="D710" i="33"/>
  <c r="D709" i="33"/>
  <c r="D708" i="33"/>
  <c r="D707" i="33"/>
  <c r="D706" i="33"/>
  <c r="D705" i="33"/>
  <c r="D704" i="33"/>
  <c r="D703" i="33"/>
  <c r="D702" i="33"/>
  <c r="D701" i="33"/>
  <c r="D700" i="33"/>
  <c r="D699" i="33"/>
  <c r="D698" i="33"/>
  <c r="D697" i="33"/>
  <c r="D696" i="33"/>
  <c r="D695" i="33"/>
  <c r="D694" i="33"/>
  <c r="D693" i="33"/>
  <c r="D692" i="33"/>
  <c r="D691" i="33"/>
  <c r="D690" i="33"/>
  <c r="D689" i="33"/>
  <c r="D688" i="33"/>
  <c r="D687" i="33"/>
  <c r="D686" i="33"/>
  <c r="D685" i="33"/>
  <c r="D684" i="33"/>
  <c r="D683" i="33"/>
  <c r="D682" i="33"/>
  <c r="D681" i="33"/>
  <c r="D680" i="33"/>
  <c r="D679" i="33"/>
  <c r="D678" i="33"/>
  <c r="D677" i="33"/>
  <c r="D676" i="33"/>
  <c r="D675" i="33"/>
  <c r="D674" i="33"/>
  <c r="D673" i="33"/>
  <c r="D672" i="33"/>
  <c r="D671" i="33"/>
  <c r="D670" i="33"/>
  <c r="D669" i="33"/>
  <c r="D668" i="33"/>
  <c r="D667" i="33"/>
  <c r="D666" i="33"/>
  <c r="D665" i="33"/>
  <c r="D664" i="33"/>
  <c r="D663" i="33"/>
  <c r="D662" i="33"/>
  <c r="D661" i="33"/>
  <c r="D660" i="33"/>
  <c r="D659" i="33"/>
  <c r="D658" i="33"/>
  <c r="D657" i="33"/>
  <c r="D656" i="33"/>
  <c r="D655" i="33"/>
  <c r="D654" i="33"/>
  <c r="D653" i="33"/>
  <c r="D652" i="33"/>
  <c r="D651" i="33"/>
  <c r="D650" i="33"/>
  <c r="D649" i="33"/>
  <c r="D648" i="33"/>
  <c r="D647" i="33"/>
  <c r="D646" i="33"/>
  <c r="D645" i="33"/>
  <c r="D644" i="33"/>
  <c r="D643" i="33"/>
  <c r="D642" i="33"/>
  <c r="D641" i="33"/>
  <c r="D640" i="33"/>
  <c r="D639" i="33"/>
  <c r="D638" i="33"/>
  <c r="D637" i="33"/>
  <c r="D636" i="33"/>
  <c r="D635" i="33"/>
  <c r="D634" i="33"/>
  <c r="D633" i="33"/>
  <c r="D632" i="33"/>
  <c r="D631" i="33"/>
  <c r="D630" i="33"/>
  <c r="D629" i="33"/>
  <c r="D628" i="33"/>
  <c r="D627" i="33"/>
  <c r="D626" i="33"/>
  <c r="D625" i="33"/>
  <c r="D624" i="33"/>
  <c r="D623" i="33"/>
  <c r="D622" i="33"/>
  <c r="D621" i="33"/>
  <c r="D620" i="33"/>
  <c r="D619" i="33"/>
  <c r="D618" i="33"/>
  <c r="D617" i="33"/>
  <c r="D616" i="33"/>
  <c r="D615" i="33"/>
  <c r="D614" i="33"/>
  <c r="D613" i="33"/>
  <c r="D612" i="33"/>
  <c r="D611" i="33"/>
  <c r="D610" i="33"/>
  <c r="D609" i="33"/>
  <c r="D608" i="33"/>
  <c r="D607" i="33"/>
  <c r="D606" i="33"/>
  <c r="D605" i="33"/>
  <c r="D604" i="33"/>
  <c r="D603" i="33"/>
  <c r="D602" i="33"/>
  <c r="D601" i="33"/>
  <c r="D600" i="33"/>
  <c r="D599" i="33"/>
  <c r="D598" i="33"/>
  <c r="D597" i="33"/>
  <c r="D596" i="33"/>
  <c r="D595" i="33"/>
  <c r="D594" i="33"/>
  <c r="D593" i="33"/>
  <c r="D592" i="33"/>
  <c r="D591" i="33"/>
  <c r="D590" i="33"/>
  <c r="D589" i="33"/>
  <c r="D588" i="33"/>
  <c r="D587" i="33"/>
  <c r="D586" i="33"/>
  <c r="D585" i="33"/>
  <c r="D584" i="33"/>
  <c r="D583" i="33"/>
  <c r="D582" i="33"/>
  <c r="D581" i="33"/>
  <c r="D580" i="33"/>
  <c r="D579" i="33"/>
  <c r="D578" i="33"/>
  <c r="D577" i="33"/>
  <c r="D576" i="33"/>
  <c r="D575" i="33"/>
  <c r="D574" i="33"/>
  <c r="D573" i="33"/>
  <c r="D572" i="33"/>
  <c r="D571" i="33"/>
  <c r="D570" i="33"/>
  <c r="D569" i="33"/>
  <c r="D568" i="33"/>
  <c r="D567" i="33"/>
  <c r="D566" i="33"/>
  <c r="D565" i="33"/>
  <c r="D564" i="33"/>
  <c r="D563" i="33"/>
  <c r="D562" i="33"/>
  <c r="D561" i="33"/>
  <c r="D560" i="33"/>
  <c r="D559" i="33"/>
  <c r="D558" i="33"/>
  <c r="D557" i="33"/>
  <c r="D556" i="33"/>
  <c r="D555" i="33"/>
  <c r="D554" i="33"/>
  <c r="D553" i="33"/>
  <c r="D552" i="33"/>
  <c r="D551" i="33"/>
  <c r="D550" i="33"/>
  <c r="D549" i="33"/>
  <c r="D548" i="33"/>
  <c r="D547" i="33"/>
  <c r="D546" i="33"/>
  <c r="D545" i="33"/>
  <c r="D544" i="33"/>
  <c r="D543" i="33"/>
  <c r="D542" i="33"/>
  <c r="D541" i="33"/>
  <c r="D540" i="33"/>
  <c r="D539" i="33"/>
  <c r="D538" i="33"/>
  <c r="D537" i="33"/>
  <c r="D536" i="33"/>
  <c r="D535" i="33"/>
  <c r="D534" i="33"/>
  <c r="D533" i="33"/>
  <c r="D532" i="33"/>
  <c r="D531" i="33"/>
  <c r="D530" i="33"/>
  <c r="D529" i="33"/>
  <c r="D528" i="33"/>
  <c r="D527" i="33"/>
  <c r="D526" i="33"/>
  <c r="D525" i="33"/>
  <c r="D524" i="33"/>
  <c r="D523" i="33"/>
  <c r="D522" i="33"/>
  <c r="D521" i="33"/>
  <c r="D520" i="33"/>
  <c r="D519" i="33"/>
  <c r="D518" i="33"/>
  <c r="D517" i="33"/>
  <c r="D516" i="33"/>
  <c r="D515" i="33"/>
  <c r="D514" i="33"/>
  <c r="D513" i="33"/>
  <c r="D512" i="33"/>
  <c r="D511" i="33"/>
  <c r="D510" i="33"/>
  <c r="D509" i="33"/>
  <c r="D508" i="33"/>
  <c r="D507" i="33"/>
  <c r="D506" i="33"/>
  <c r="D505" i="33"/>
  <c r="D504" i="33"/>
  <c r="D503" i="33"/>
  <c r="D502" i="33"/>
  <c r="D501" i="33"/>
  <c r="D500" i="33"/>
  <c r="D499" i="33"/>
  <c r="D498" i="33"/>
  <c r="D497" i="33"/>
  <c r="D496" i="33"/>
  <c r="D495" i="33"/>
  <c r="D494" i="33"/>
  <c r="D493" i="33"/>
  <c r="D492" i="33"/>
  <c r="D491" i="33"/>
  <c r="D490" i="33"/>
  <c r="D489" i="33"/>
  <c r="D488" i="33"/>
  <c r="D487" i="33"/>
  <c r="D486" i="33"/>
  <c r="D485" i="33"/>
  <c r="D484" i="33"/>
  <c r="D483" i="33"/>
  <c r="D482" i="33"/>
  <c r="D481" i="33"/>
  <c r="D480" i="33"/>
  <c r="D479" i="33"/>
  <c r="D478" i="33"/>
  <c r="D477" i="33"/>
  <c r="D476" i="33"/>
  <c r="D475" i="33"/>
  <c r="D474" i="33"/>
  <c r="D473" i="33"/>
  <c r="D472" i="33"/>
  <c r="D471" i="33"/>
  <c r="D470" i="33"/>
  <c r="D469" i="33"/>
  <c r="D468" i="33"/>
  <c r="D467" i="33"/>
  <c r="D466" i="33"/>
  <c r="D465" i="33"/>
  <c r="D464" i="33"/>
  <c r="D463" i="33"/>
  <c r="D462" i="33"/>
  <c r="D461" i="33"/>
  <c r="D460" i="33"/>
  <c r="D459" i="33"/>
  <c r="D458" i="33"/>
  <c r="D457" i="33"/>
  <c r="D456" i="33"/>
  <c r="D455" i="33"/>
  <c r="D454" i="33"/>
  <c r="D453" i="33"/>
  <c r="D452" i="33"/>
  <c r="D451" i="33"/>
  <c r="D450" i="33"/>
  <c r="D449" i="33"/>
  <c r="D448" i="33"/>
  <c r="D447" i="33"/>
  <c r="D446" i="33"/>
  <c r="D445" i="33"/>
  <c r="D444" i="33"/>
  <c r="D443" i="33"/>
  <c r="D442" i="33"/>
  <c r="D441" i="33"/>
  <c r="D440" i="33"/>
  <c r="D439" i="33"/>
  <c r="D438" i="33"/>
  <c r="D437" i="33"/>
  <c r="D436" i="33"/>
  <c r="D435" i="33"/>
  <c r="D434" i="33"/>
  <c r="D433" i="33"/>
  <c r="D432" i="33"/>
  <c r="D431" i="33"/>
  <c r="D430" i="33"/>
  <c r="D429" i="33"/>
  <c r="D428" i="33"/>
  <c r="D427" i="33"/>
  <c r="D426" i="33"/>
  <c r="D425" i="33"/>
  <c r="D424" i="33"/>
  <c r="D423" i="33"/>
  <c r="D422" i="33"/>
  <c r="D421" i="33"/>
  <c r="D420" i="33"/>
  <c r="D419" i="33"/>
  <c r="D418" i="33"/>
  <c r="D417" i="33"/>
  <c r="D416" i="33"/>
  <c r="D415" i="33"/>
  <c r="D414" i="33"/>
  <c r="D413" i="33"/>
  <c r="D412" i="33"/>
  <c r="D411" i="33"/>
  <c r="D410" i="33"/>
  <c r="D409" i="33"/>
  <c r="D408" i="33"/>
  <c r="D407" i="33"/>
  <c r="D406" i="33"/>
  <c r="D405" i="33"/>
  <c r="D404" i="33"/>
  <c r="D403" i="33"/>
  <c r="D402" i="33"/>
  <c r="D401" i="33"/>
  <c r="D400" i="33"/>
  <c r="D399" i="33"/>
  <c r="D398" i="33"/>
  <c r="D397" i="33"/>
  <c r="D396" i="33"/>
  <c r="D395" i="33"/>
  <c r="D394" i="33"/>
  <c r="D393" i="33"/>
  <c r="D392" i="33"/>
  <c r="D391" i="33"/>
  <c r="D390" i="33"/>
  <c r="D389" i="33"/>
  <c r="D388" i="33"/>
  <c r="D387" i="33"/>
  <c r="D386" i="33"/>
  <c r="D385" i="33"/>
  <c r="D384" i="33"/>
  <c r="D383" i="33"/>
  <c r="D382" i="33"/>
  <c r="D381" i="33"/>
  <c r="D380" i="33"/>
  <c r="D379" i="33"/>
  <c r="D378" i="33"/>
  <c r="D377" i="33"/>
  <c r="D376" i="33"/>
  <c r="D375" i="33"/>
  <c r="D374" i="33"/>
  <c r="D373" i="33"/>
  <c r="D372" i="33"/>
  <c r="D371" i="33"/>
  <c r="D370" i="33"/>
  <c r="D369" i="33"/>
  <c r="D368" i="33"/>
  <c r="D367" i="33"/>
  <c r="D366" i="33"/>
  <c r="D365" i="33"/>
  <c r="D364" i="33"/>
  <c r="D363" i="33"/>
  <c r="D362" i="33"/>
  <c r="D361" i="33"/>
  <c r="D360" i="33"/>
  <c r="D359" i="33"/>
  <c r="D358" i="33"/>
  <c r="D357" i="33"/>
  <c r="D356" i="33"/>
  <c r="D355" i="33"/>
  <c r="D354" i="33"/>
  <c r="D353" i="33"/>
  <c r="D352" i="33"/>
  <c r="D351" i="33"/>
  <c r="D350" i="33"/>
  <c r="D349" i="33"/>
  <c r="D348" i="33"/>
  <c r="D347" i="33"/>
  <c r="D346" i="33"/>
  <c r="D345" i="33"/>
  <c r="D344" i="33"/>
  <c r="D343" i="33"/>
  <c r="D342" i="33"/>
  <c r="D341" i="33"/>
  <c r="D340" i="33"/>
  <c r="D339" i="33"/>
  <c r="D338" i="33"/>
  <c r="D337" i="33"/>
  <c r="D336" i="33"/>
  <c r="D335" i="33"/>
  <c r="D334" i="33"/>
  <c r="D333" i="33"/>
  <c r="D332" i="33"/>
  <c r="D331" i="33"/>
  <c r="D330" i="33"/>
  <c r="D329" i="33"/>
  <c r="D328" i="33"/>
  <c r="D327" i="33"/>
  <c r="D326" i="33"/>
  <c r="D325" i="33"/>
  <c r="D324" i="33"/>
  <c r="D323" i="33"/>
  <c r="D322" i="33"/>
  <c r="D321" i="33"/>
  <c r="D320" i="33"/>
  <c r="D319" i="33"/>
  <c r="D318" i="33"/>
  <c r="D317" i="33"/>
  <c r="D316" i="33"/>
  <c r="D315" i="33"/>
  <c r="D314" i="33"/>
  <c r="D313" i="33"/>
  <c r="D312" i="33"/>
  <c r="D311" i="33"/>
  <c r="D310" i="33"/>
  <c r="D309" i="33"/>
  <c r="D308" i="33"/>
  <c r="D307" i="33"/>
  <c r="D306" i="33"/>
  <c r="D305" i="33"/>
  <c r="D304" i="33"/>
  <c r="D303" i="33"/>
  <c r="D302" i="33"/>
  <c r="D301" i="33"/>
  <c r="D300" i="33"/>
  <c r="D299" i="33"/>
  <c r="D298" i="33"/>
  <c r="D297" i="33"/>
  <c r="D296" i="33"/>
  <c r="D295" i="33"/>
  <c r="D294" i="33"/>
  <c r="D293" i="33"/>
  <c r="D292" i="33"/>
  <c r="D291" i="33"/>
  <c r="D290" i="33"/>
  <c r="D289" i="33"/>
  <c r="D288" i="33"/>
  <c r="D287" i="33"/>
  <c r="D286" i="33"/>
  <c r="D285" i="33"/>
  <c r="D284" i="33"/>
  <c r="D283" i="33"/>
  <c r="D282" i="33"/>
  <c r="D281" i="33"/>
  <c r="D280" i="33"/>
  <c r="D279" i="33"/>
  <c r="D278" i="33"/>
  <c r="D277" i="33"/>
  <c r="D276" i="33"/>
  <c r="D275" i="33"/>
  <c r="D274" i="33"/>
  <c r="D273" i="33"/>
  <c r="D272" i="33"/>
  <c r="D271" i="33"/>
  <c r="D270" i="33"/>
  <c r="D269" i="33"/>
  <c r="D268" i="33"/>
  <c r="D267" i="33"/>
  <c r="D266" i="33"/>
  <c r="D265" i="33"/>
  <c r="D264" i="33"/>
  <c r="D263" i="33"/>
  <c r="D262" i="33"/>
  <c r="D261" i="33"/>
  <c r="D260" i="33"/>
  <c r="D259" i="33"/>
  <c r="D258" i="33"/>
  <c r="D257" i="33"/>
  <c r="D256" i="33"/>
  <c r="D255" i="33"/>
  <c r="D254" i="33"/>
  <c r="D253" i="33"/>
  <c r="D252" i="33"/>
  <c r="D251" i="33"/>
  <c r="D250" i="33"/>
  <c r="D249" i="33"/>
  <c r="D248" i="33"/>
  <c r="D247" i="33"/>
  <c r="D246" i="33"/>
  <c r="D245" i="33"/>
  <c r="D244" i="33"/>
  <c r="D243" i="33"/>
  <c r="D242" i="33"/>
  <c r="D241" i="33"/>
  <c r="D240" i="33"/>
  <c r="D239" i="33"/>
  <c r="D238" i="33"/>
  <c r="D237" i="33"/>
  <c r="D236" i="33"/>
  <c r="D235" i="33"/>
  <c r="D234" i="33"/>
  <c r="D233" i="33"/>
  <c r="D232" i="33"/>
  <c r="D231" i="33"/>
  <c r="D230" i="33"/>
  <c r="D229" i="33"/>
  <c r="D228" i="33"/>
  <c r="D227" i="33"/>
  <c r="D226" i="33"/>
  <c r="D225" i="33"/>
  <c r="D224" i="33"/>
  <c r="D223" i="33"/>
  <c r="D222" i="33"/>
  <c r="D221" i="33"/>
  <c r="D220" i="33"/>
  <c r="D219" i="33"/>
  <c r="D218" i="33"/>
  <c r="D217" i="33"/>
  <c r="D216" i="33"/>
  <c r="D215" i="33"/>
  <c r="D214" i="33"/>
  <c r="D213" i="33"/>
  <c r="D212" i="33"/>
  <c r="D211" i="33"/>
  <c r="D210" i="33"/>
  <c r="D209" i="33"/>
  <c r="D208" i="33"/>
  <c r="D207" i="33"/>
  <c r="D206" i="33"/>
  <c r="D205" i="33"/>
  <c r="D204" i="33"/>
  <c r="D203" i="33"/>
  <c r="D202" i="33"/>
  <c r="D201" i="33"/>
  <c r="D200" i="33"/>
  <c r="D199" i="33"/>
  <c r="D198" i="33"/>
  <c r="D197" i="33"/>
  <c r="D196" i="33"/>
  <c r="D195" i="33"/>
  <c r="D194" i="33"/>
  <c r="D193" i="33"/>
  <c r="D192" i="33"/>
  <c r="D191" i="33"/>
  <c r="D190" i="33"/>
  <c r="D189" i="33"/>
  <c r="D188" i="33"/>
  <c r="D187" i="33"/>
  <c r="D186" i="33"/>
  <c r="D185" i="33"/>
  <c r="D184" i="33"/>
  <c r="D183" i="33"/>
  <c r="D182" i="33"/>
  <c r="D181" i="33"/>
  <c r="D180" i="33"/>
  <c r="D179" i="33"/>
  <c r="D178" i="33"/>
  <c r="D177" i="33"/>
  <c r="D176" i="33"/>
  <c r="D175" i="33"/>
  <c r="D174" i="33"/>
  <c r="D173" i="33"/>
  <c r="D172" i="33"/>
  <c r="D171" i="33"/>
  <c r="D170" i="33"/>
  <c r="D169" i="33"/>
  <c r="D168" i="33"/>
  <c r="D167" i="33"/>
  <c r="D166" i="33"/>
  <c r="D165" i="33"/>
  <c r="D164" i="33"/>
  <c r="D163" i="33"/>
  <c r="D162" i="33"/>
  <c r="D161" i="33"/>
  <c r="D160" i="33"/>
  <c r="D159" i="33"/>
  <c r="D158" i="33"/>
  <c r="D157" i="33"/>
  <c r="D156" i="33"/>
  <c r="D155" i="33"/>
  <c r="D154" i="33"/>
  <c r="D153" i="33"/>
  <c r="D152" i="33"/>
  <c r="D151" i="33"/>
  <c r="D150" i="33"/>
  <c r="D149" i="33"/>
  <c r="D148" i="33"/>
  <c r="D147" i="33"/>
  <c r="D146" i="33"/>
  <c r="D145" i="33"/>
  <c r="D144" i="33"/>
  <c r="D143" i="33"/>
  <c r="D142" i="33"/>
  <c r="D141" i="33"/>
  <c r="D140" i="33"/>
  <c r="D139" i="33"/>
  <c r="D138" i="33"/>
  <c r="D137" i="33"/>
  <c r="D136" i="33"/>
  <c r="D135" i="33"/>
  <c r="D134" i="33"/>
  <c r="D133" i="33"/>
  <c r="D132" i="33"/>
  <c r="D131" i="33"/>
  <c r="D130" i="33"/>
  <c r="D129" i="33"/>
  <c r="D128" i="33"/>
  <c r="D127" i="33"/>
  <c r="D126" i="33"/>
  <c r="D125" i="33"/>
  <c r="D124" i="33"/>
  <c r="D123" i="33"/>
  <c r="D122" i="33"/>
  <c r="D121" i="33"/>
  <c r="D120" i="33"/>
  <c r="D119" i="33"/>
  <c r="D118" i="33"/>
  <c r="D117" i="33"/>
  <c r="D116" i="33"/>
  <c r="D115" i="33"/>
  <c r="D114" i="33"/>
  <c r="D113" i="33"/>
  <c r="D112" i="33"/>
  <c r="D111" i="33"/>
  <c r="D110" i="33"/>
  <c r="D109" i="33"/>
  <c r="D108" i="33"/>
  <c r="D107" i="33"/>
  <c r="D106" i="33"/>
  <c r="D105" i="33"/>
  <c r="D104" i="33"/>
  <c r="D103" i="33"/>
  <c r="D102" i="33"/>
  <c r="D101" i="33"/>
  <c r="D100" i="33"/>
  <c r="D99" i="33"/>
  <c r="D98" i="33"/>
  <c r="D97" i="33"/>
  <c r="D96" i="33"/>
  <c r="D95" i="33"/>
  <c r="D94" i="33"/>
  <c r="D93" i="33"/>
  <c r="D92" i="33"/>
  <c r="D91" i="33"/>
  <c r="D90" i="33"/>
  <c r="D89" i="33"/>
  <c r="D88" i="33"/>
  <c r="D87" i="33"/>
  <c r="D86" i="33"/>
  <c r="D85" i="33"/>
  <c r="D84" i="33"/>
  <c r="D83" i="33"/>
  <c r="D82" i="33"/>
  <c r="D81" i="33"/>
  <c r="D80" i="33"/>
  <c r="D79" i="33"/>
  <c r="D78" i="33"/>
  <c r="D77" i="33"/>
  <c r="D76" i="33"/>
  <c r="D75" i="33"/>
  <c r="D74" i="33"/>
  <c r="D73" i="33"/>
  <c r="D72" i="33"/>
  <c r="D71" i="33"/>
  <c r="D70" i="33"/>
  <c r="D69" i="33"/>
  <c r="D68" i="33"/>
  <c r="D67" i="33"/>
  <c r="D66" i="33"/>
  <c r="D65" i="33"/>
  <c r="D64" i="33"/>
  <c r="D63" i="33"/>
  <c r="D62" i="33"/>
  <c r="D61" i="33"/>
  <c r="D60" i="33"/>
  <c r="D59" i="33"/>
  <c r="D58" i="33"/>
  <c r="D57" i="33"/>
  <c r="D56" i="33"/>
  <c r="D55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10" i="33"/>
  <c r="D9" i="33"/>
  <c r="D8" i="33"/>
  <c r="D7" i="33"/>
  <c r="B7" i="33"/>
  <c r="B8" i="33" s="1"/>
  <c r="B9" i="33" s="1"/>
  <c r="B10" i="33" s="1"/>
  <c r="B11" i="33" s="1"/>
  <c r="B12" i="33" s="1"/>
  <c r="B13" i="33" s="1"/>
  <c r="B14" i="33" s="1"/>
  <c r="B15" i="33" s="1"/>
  <c r="B16" i="33" s="1"/>
  <c r="B17" i="33" s="1"/>
  <c r="B18" i="33" s="1"/>
  <c r="B19" i="33" s="1"/>
  <c r="B20" i="33" s="1"/>
  <c r="B21" i="33" s="1"/>
  <c r="B22" i="33" s="1"/>
  <c r="B23" i="33" s="1"/>
  <c r="B24" i="33" s="1"/>
  <c r="B25" i="33" s="1"/>
  <c r="B26" i="33" s="1"/>
  <c r="B27" i="33" s="1"/>
  <c r="B28" i="33" s="1"/>
  <c r="B29" i="33" s="1"/>
  <c r="B30" i="33" s="1"/>
  <c r="B31" i="33" s="1"/>
  <c r="B32" i="33" s="1"/>
  <c r="B33" i="33" s="1"/>
  <c r="B34" i="33" s="1"/>
  <c r="B35" i="33" s="1"/>
  <c r="B36" i="33" s="1"/>
  <c r="B37" i="33" s="1"/>
  <c r="B38" i="33" s="1"/>
  <c r="B39" i="33" s="1"/>
  <c r="B40" i="33" s="1"/>
  <c r="B41" i="33" s="1"/>
  <c r="B42" i="33" s="1"/>
  <c r="B43" i="33" s="1"/>
  <c r="B44" i="33" s="1"/>
  <c r="B45" i="33" s="1"/>
  <c r="B46" i="33" s="1"/>
  <c r="B47" i="33" s="1"/>
  <c r="B48" i="33" s="1"/>
  <c r="B49" i="33" s="1"/>
  <c r="B50" i="33" s="1"/>
  <c r="B51" i="33" s="1"/>
  <c r="B52" i="33" s="1"/>
  <c r="B53" i="33" s="1"/>
  <c r="B54" i="33" s="1"/>
  <c r="B55" i="33" s="1"/>
  <c r="B56" i="33" s="1"/>
  <c r="B57" i="33" s="1"/>
  <c r="B58" i="33" s="1"/>
  <c r="B59" i="33" s="1"/>
  <c r="B60" i="33" s="1"/>
  <c r="B61" i="33" s="1"/>
  <c r="B62" i="33" s="1"/>
  <c r="B63" i="33" s="1"/>
  <c r="B64" i="33" s="1"/>
  <c r="B65" i="33" s="1"/>
  <c r="B66" i="33" s="1"/>
  <c r="B67" i="33" s="1"/>
  <c r="B68" i="33" s="1"/>
  <c r="B69" i="33" s="1"/>
  <c r="B70" i="33" s="1"/>
  <c r="B71" i="33" s="1"/>
  <c r="B72" i="33" s="1"/>
  <c r="B73" i="33" s="1"/>
  <c r="B74" i="33" s="1"/>
  <c r="B75" i="33" s="1"/>
  <c r="B76" i="33" s="1"/>
  <c r="B77" i="33" s="1"/>
  <c r="B78" i="33" s="1"/>
  <c r="B79" i="33" s="1"/>
  <c r="B80" i="33" s="1"/>
  <c r="B81" i="33" s="1"/>
  <c r="B82" i="33" s="1"/>
  <c r="B83" i="33" s="1"/>
  <c r="B84" i="33" s="1"/>
  <c r="B85" i="33" s="1"/>
  <c r="B86" i="33" s="1"/>
  <c r="B87" i="33" s="1"/>
  <c r="B88" i="33" s="1"/>
  <c r="B89" i="33" s="1"/>
  <c r="B90" i="33" s="1"/>
  <c r="B91" i="33" s="1"/>
  <c r="B92" i="33" s="1"/>
  <c r="B93" i="33" s="1"/>
  <c r="B94" i="33" s="1"/>
  <c r="B95" i="33" s="1"/>
  <c r="B96" i="33" s="1"/>
  <c r="B97" i="33" s="1"/>
  <c r="B98" i="33" s="1"/>
  <c r="B99" i="33" s="1"/>
  <c r="B100" i="33" s="1"/>
  <c r="B101" i="33" s="1"/>
  <c r="B102" i="33" s="1"/>
  <c r="B103" i="33" s="1"/>
  <c r="B104" i="33" s="1"/>
  <c r="B105" i="33" s="1"/>
  <c r="B106" i="33" s="1"/>
  <c r="B107" i="33" s="1"/>
  <c r="B108" i="33" s="1"/>
  <c r="B109" i="33" s="1"/>
  <c r="B110" i="33" s="1"/>
  <c r="B111" i="33" s="1"/>
  <c r="B112" i="33" s="1"/>
  <c r="B113" i="33" s="1"/>
  <c r="B114" i="33" s="1"/>
  <c r="B115" i="33" s="1"/>
  <c r="B116" i="33" s="1"/>
  <c r="B117" i="33" s="1"/>
  <c r="B118" i="33" s="1"/>
  <c r="B119" i="33" s="1"/>
  <c r="B120" i="33" s="1"/>
  <c r="B121" i="33" s="1"/>
  <c r="B122" i="33" s="1"/>
  <c r="B123" i="33" s="1"/>
  <c r="B124" i="33" s="1"/>
  <c r="B125" i="33" s="1"/>
  <c r="B126" i="33" s="1"/>
  <c r="B127" i="33" s="1"/>
  <c r="B128" i="33" s="1"/>
  <c r="B129" i="33" s="1"/>
  <c r="B130" i="33" s="1"/>
  <c r="B131" i="33" s="1"/>
  <c r="B132" i="33" s="1"/>
  <c r="B133" i="33" s="1"/>
  <c r="B134" i="33" s="1"/>
  <c r="B135" i="33" s="1"/>
  <c r="B136" i="33" s="1"/>
  <c r="B137" i="33" s="1"/>
  <c r="B138" i="33" s="1"/>
  <c r="B139" i="33" s="1"/>
  <c r="B140" i="33" s="1"/>
  <c r="B141" i="33" s="1"/>
  <c r="B142" i="33" s="1"/>
  <c r="B143" i="33" s="1"/>
  <c r="B144" i="33" s="1"/>
  <c r="B145" i="33" s="1"/>
  <c r="B146" i="33" s="1"/>
  <c r="B147" i="33" s="1"/>
  <c r="B148" i="33" s="1"/>
  <c r="B149" i="33" s="1"/>
  <c r="B150" i="33" s="1"/>
  <c r="B151" i="33" s="1"/>
  <c r="B152" i="33" s="1"/>
  <c r="B153" i="33" s="1"/>
  <c r="B154" i="33" s="1"/>
  <c r="B155" i="33" s="1"/>
  <c r="B156" i="33" s="1"/>
  <c r="B157" i="33" s="1"/>
  <c r="B158" i="33" s="1"/>
  <c r="B159" i="33" s="1"/>
  <c r="B160" i="33" s="1"/>
  <c r="B161" i="33" s="1"/>
  <c r="B162" i="33" s="1"/>
  <c r="B163" i="33" s="1"/>
  <c r="B164" i="33" s="1"/>
  <c r="B165" i="33" s="1"/>
  <c r="B166" i="33" s="1"/>
  <c r="B167" i="33" s="1"/>
  <c r="B168" i="33" s="1"/>
  <c r="B169" i="33" s="1"/>
  <c r="B170" i="33" s="1"/>
  <c r="B171" i="33" s="1"/>
  <c r="B172" i="33" s="1"/>
  <c r="B173" i="33" s="1"/>
  <c r="B174" i="33" s="1"/>
  <c r="B175" i="33" s="1"/>
  <c r="B176" i="33" s="1"/>
  <c r="B177" i="33" s="1"/>
  <c r="B178" i="33" s="1"/>
  <c r="B179" i="33" s="1"/>
  <c r="B180" i="33" s="1"/>
  <c r="B181" i="33" s="1"/>
  <c r="B182" i="33" s="1"/>
  <c r="B183" i="33" s="1"/>
  <c r="B184" i="33" s="1"/>
  <c r="B185" i="33" s="1"/>
  <c r="B186" i="33" s="1"/>
  <c r="B187" i="33" s="1"/>
  <c r="B188" i="33" s="1"/>
  <c r="B189" i="33" s="1"/>
  <c r="B190" i="33" s="1"/>
  <c r="B191" i="33" s="1"/>
  <c r="B192" i="33" s="1"/>
  <c r="B193" i="33" s="1"/>
  <c r="B194" i="33" s="1"/>
  <c r="B195" i="33" s="1"/>
  <c r="B196" i="33" s="1"/>
  <c r="B197" i="33" s="1"/>
  <c r="B198" i="33" s="1"/>
  <c r="B199" i="33" s="1"/>
  <c r="B200" i="33" s="1"/>
  <c r="B201" i="33" s="1"/>
  <c r="B202" i="33" s="1"/>
  <c r="B203" i="33" s="1"/>
  <c r="B204" i="33" s="1"/>
  <c r="B205" i="33" s="1"/>
  <c r="B206" i="33" s="1"/>
  <c r="B207" i="33" s="1"/>
  <c r="B208" i="33" s="1"/>
  <c r="B209" i="33" s="1"/>
  <c r="B210" i="33" s="1"/>
  <c r="B211" i="33" s="1"/>
  <c r="B212" i="33" s="1"/>
  <c r="B213" i="33" s="1"/>
  <c r="B214" i="33" s="1"/>
  <c r="B215" i="33" s="1"/>
  <c r="B216" i="33" s="1"/>
  <c r="B217" i="33" s="1"/>
  <c r="B218" i="33" s="1"/>
  <c r="B219" i="33" s="1"/>
  <c r="B220" i="33" s="1"/>
  <c r="B221" i="33" s="1"/>
  <c r="B222" i="33" s="1"/>
  <c r="B223" i="33" s="1"/>
  <c r="B224" i="33" s="1"/>
  <c r="B225" i="33" s="1"/>
  <c r="B226" i="33" s="1"/>
  <c r="B227" i="33" s="1"/>
  <c r="B228" i="33" s="1"/>
  <c r="B229" i="33" s="1"/>
  <c r="B230" i="33" s="1"/>
  <c r="B231" i="33" s="1"/>
  <c r="B232" i="33" s="1"/>
  <c r="B233" i="33" s="1"/>
  <c r="B234" i="33" s="1"/>
  <c r="B235" i="33" s="1"/>
  <c r="B236" i="33" s="1"/>
  <c r="B237" i="33" s="1"/>
  <c r="B238" i="33" s="1"/>
  <c r="B239" i="33" s="1"/>
  <c r="B240" i="33" s="1"/>
  <c r="B241" i="33" s="1"/>
  <c r="B242" i="33" s="1"/>
  <c r="B243" i="33" s="1"/>
  <c r="B244" i="33" s="1"/>
  <c r="B245" i="33" s="1"/>
  <c r="B246" i="33" s="1"/>
  <c r="B247" i="33" s="1"/>
  <c r="B248" i="33" s="1"/>
  <c r="B249" i="33" s="1"/>
  <c r="B250" i="33" s="1"/>
  <c r="B251" i="33" s="1"/>
  <c r="B252" i="33" s="1"/>
  <c r="B253" i="33" s="1"/>
  <c r="B254" i="33" s="1"/>
  <c r="B255" i="33" s="1"/>
  <c r="B256" i="33" s="1"/>
  <c r="B257" i="33" s="1"/>
  <c r="B258" i="33" s="1"/>
  <c r="B259" i="33" s="1"/>
  <c r="B260" i="33" s="1"/>
  <c r="B261" i="33" s="1"/>
  <c r="B262" i="33" s="1"/>
  <c r="B263" i="33" s="1"/>
  <c r="B264" i="33" s="1"/>
  <c r="B265" i="33" s="1"/>
  <c r="B266" i="33" s="1"/>
  <c r="B267" i="33" s="1"/>
  <c r="B268" i="33" s="1"/>
  <c r="B269" i="33" s="1"/>
  <c r="B270" i="33" s="1"/>
  <c r="B271" i="33" s="1"/>
  <c r="B272" i="33" s="1"/>
  <c r="B273" i="33" s="1"/>
  <c r="B274" i="33" s="1"/>
  <c r="B275" i="33" s="1"/>
  <c r="B276" i="33" s="1"/>
  <c r="B277" i="33" s="1"/>
  <c r="B278" i="33" s="1"/>
  <c r="B279" i="33" s="1"/>
  <c r="B280" i="33" s="1"/>
  <c r="B281" i="33" s="1"/>
  <c r="B282" i="33" s="1"/>
  <c r="B283" i="33" s="1"/>
  <c r="B284" i="33" s="1"/>
  <c r="B285" i="33" s="1"/>
  <c r="B286" i="33" s="1"/>
  <c r="B287" i="33" s="1"/>
  <c r="B288" i="33" s="1"/>
  <c r="B289" i="33" s="1"/>
  <c r="B290" i="33" s="1"/>
  <c r="B291" i="33" s="1"/>
  <c r="B292" i="33" s="1"/>
  <c r="B293" i="33" s="1"/>
  <c r="B294" i="33" s="1"/>
  <c r="B295" i="33" s="1"/>
  <c r="B296" i="33" s="1"/>
  <c r="B297" i="33" s="1"/>
  <c r="B298" i="33" s="1"/>
  <c r="B299" i="33" s="1"/>
  <c r="B300" i="33" s="1"/>
  <c r="B301" i="33" s="1"/>
  <c r="B302" i="33" s="1"/>
  <c r="B303" i="33" s="1"/>
  <c r="B304" i="33" s="1"/>
  <c r="B305" i="33" s="1"/>
  <c r="B306" i="33" s="1"/>
  <c r="B307" i="33" s="1"/>
  <c r="B308" i="33" s="1"/>
  <c r="B309" i="33" s="1"/>
  <c r="B310" i="33" s="1"/>
  <c r="B311" i="33" s="1"/>
  <c r="B312" i="33" s="1"/>
  <c r="B313" i="33" s="1"/>
  <c r="B314" i="33" s="1"/>
  <c r="B315" i="33" s="1"/>
  <c r="B316" i="33" s="1"/>
  <c r="B317" i="33" s="1"/>
  <c r="B318" i="33" s="1"/>
  <c r="B319" i="33" s="1"/>
  <c r="B320" i="33" s="1"/>
  <c r="B321" i="33" s="1"/>
  <c r="B322" i="33" s="1"/>
  <c r="B323" i="33" s="1"/>
  <c r="B324" i="33" s="1"/>
  <c r="B325" i="33" s="1"/>
  <c r="B326" i="33" s="1"/>
  <c r="B327" i="33" s="1"/>
  <c r="B328" i="33" s="1"/>
  <c r="B329" i="33" s="1"/>
  <c r="B330" i="33" s="1"/>
  <c r="B331" i="33" s="1"/>
  <c r="B332" i="33" s="1"/>
  <c r="B333" i="33" s="1"/>
  <c r="B334" i="33" s="1"/>
  <c r="B335" i="33" s="1"/>
  <c r="B336" i="33" s="1"/>
  <c r="B337" i="33" s="1"/>
  <c r="B338" i="33" s="1"/>
  <c r="B339" i="33" s="1"/>
  <c r="B340" i="33" s="1"/>
  <c r="B341" i="33" s="1"/>
  <c r="B342" i="33" s="1"/>
  <c r="B343" i="33" s="1"/>
  <c r="B344" i="33" s="1"/>
  <c r="B345" i="33" s="1"/>
  <c r="B346" i="33" s="1"/>
  <c r="B347" i="33" s="1"/>
  <c r="B348" i="33" s="1"/>
  <c r="B349" i="33" s="1"/>
  <c r="B350" i="33" s="1"/>
  <c r="B351" i="33" s="1"/>
  <c r="B352" i="33" s="1"/>
  <c r="B353" i="33" s="1"/>
  <c r="B354" i="33" s="1"/>
  <c r="B355" i="33" s="1"/>
  <c r="B356" i="33" s="1"/>
  <c r="B357" i="33" s="1"/>
  <c r="B358" i="33" s="1"/>
  <c r="B359" i="33" s="1"/>
  <c r="B360" i="33" s="1"/>
  <c r="B361" i="33" s="1"/>
  <c r="B362" i="33" s="1"/>
  <c r="B363" i="33" s="1"/>
  <c r="B364" i="33" s="1"/>
  <c r="B365" i="33" s="1"/>
  <c r="B366" i="33" s="1"/>
  <c r="B367" i="33" s="1"/>
  <c r="B368" i="33" s="1"/>
  <c r="B369" i="33" s="1"/>
  <c r="B370" i="33" s="1"/>
  <c r="B371" i="33" s="1"/>
  <c r="B372" i="33" s="1"/>
  <c r="B373" i="33" s="1"/>
  <c r="B374" i="33" s="1"/>
  <c r="B375" i="33" s="1"/>
  <c r="B376" i="33" s="1"/>
  <c r="B377" i="33" s="1"/>
  <c r="B378" i="33" s="1"/>
  <c r="B379" i="33" s="1"/>
  <c r="B380" i="33" s="1"/>
  <c r="B381" i="33" s="1"/>
  <c r="B382" i="33" s="1"/>
  <c r="B383" i="33" s="1"/>
  <c r="B384" i="33" s="1"/>
  <c r="B385" i="33" s="1"/>
  <c r="B386" i="33" s="1"/>
  <c r="B387" i="33" s="1"/>
  <c r="B388" i="33" s="1"/>
  <c r="B389" i="33" s="1"/>
  <c r="B390" i="33" s="1"/>
  <c r="B391" i="33" s="1"/>
  <c r="B392" i="33" s="1"/>
  <c r="B393" i="33" s="1"/>
  <c r="B394" i="33" s="1"/>
  <c r="B395" i="33" s="1"/>
  <c r="B396" i="33" s="1"/>
  <c r="B397" i="33" s="1"/>
  <c r="B398" i="33" s="1"/>
  <c r="B399" i="33" s="1"/>
  <c r="B400" i="33" s="1"/>
  <c r="B401" i="33" s="1"/>
  <c r="B402" i="33" s="1"/>
  <c r="B403" i="33" s="1"/>
  <c r="B404" i="33" s="1"/>
  <c r="B405" i="33" s="1"/>
  <c r="B406" i="33" s="1"/>
  <c r="B407" i="33" s="1"/>
  <c r="B408" i="33" s="1"/>
  <c r="B409" i="33" s="1"/>
  <c r="B410" i="33" s="1"/>
  <c r="B411" i="33" s="1"/>
  <c r="B412" i="33" s="1"/>
  <c r="B413" i="33" s="1"/>
  <c r="B414" i="33" s="1"/>
  <c r="B415" i="33" s="1"/>
  <c r="B416" i="33" s="1"/>
  <c r="B417" i="33" s="1"/>
  <c r="B418" i="33" s="1"/>
  <c r="B419" i="33" s="1"/>
  <c r="B420" i="33" s="1"/>
  <c r="B421" i="33" s="1"/>
  <c r="B422" i="33" s="1"/>
  <c r="B423" i="33" s="1"/>
  <c r="B424" i="33" s="1"/>
  <c r="B425" i="33" s="1"/>
  <c r="B426" i="33" s="1"/>
  <c r="B427" i="33" s="1"/>
  <c r="B428" i="33" s="1"/>
  <c r="B429" i="33" s="1"/>
  <c r="B430" i="33" s="1"/>
  <c r="B431" i="33" s="1"/>
  <c r="B432" i="33" s="1"/>
  <c r="B433" i="33" s="1"/>
  <c r="B434" i="33" s="1"/>
  <c r="B435" i="33" s="1"/>
  <c r="B436" i="33" s="1"/>
  <c r="B437" i="33" s="1"/>
  <c r="B438" i="33" s="1"/>
  <c r="B439" i="33" s="1"/>
  <c r="B440" i="33" s="1"/>
  <c r="B441" i="33" s="1"/>
  <c r="B442" i="33" s="1"/>
  <c r="B443" i="33" s="1"/>
  <c r="B444" i="33" s="1"/>
  <c r="B445" i="33" s="1"/>
  <c r="B446" i="33" s="1"/>
  <c r="B447" i="33" s="1"/>
  <c r="B448" i="33" s="1"/>
  <c r="B449" i="33" s="1"/>
  <c r="B450" i="33" s="1"/>
  <c r="B451" i="33" s="1"/>
  <c r="B452" i="33" s="1"/>
  <c r="B453" i="33" s="1"/>
  <c r="B454" i="33" s="1"/>
  <c r="B455" i="33" s="1"/>
  <c r="B456" i="33" s="1"/>
  <c r="B457" i="33" s="1"/>
  <c r="B458" i="33" s="1"/>
  <c r="B459" i="33" s="1"/>
  <c r="B460" i="33" s="1"/>
  <c r="B461" i="33" s="1"/>
  <c r="B462" i="33" s="1"/>
  <c r="B463" i="33" s="1"/>
  <c r="B464" i="33" s="1"/>
  <c r="B465" i="33" s="1"/>
  <c r="B466" i="33" s="1"/>
  <c r="B467" i="33" s="1"/>
  <c r="B468" i="33" s="1"/>
  <c r="B469" i="33" s="1"/>
  <c r="B470" i="33" s="1"/>
  <c r="B471" i="33" s="1"/>
  <c r="B472" i="33" s="1"/>
  <c r="B473" i="33" s="1"/>
  <c r="B474" i="33" s="1"/>
  <c r="B475" i="33" s="1"/>
  <c r="B476" i="33" s="1"/>
  <c r="B477" i="33" s="1"/>
  <c r="B478" i="33" s="1"/>
  <c r="B479" i="33" s="1"/>
  <c r="B480" i="33" s="1"/>
  <c r="B481" i="33" s="1"/>
  <c r="B482" i="33" s="1"/>
  <c r="B483" i="33" s="1"/>
  <c r="B484" i="33" s="1"/>
  <c r="B485" i="33" s="1"/>
  <c r="B486" i="33" s="1"/>
  <c r="B487" i="33" s="1"/>
  <c r="B488" i="33" s="1"/>
  <c r="B489" i="33" s="1"/>
  <c r="B490" i="33" s="1"/>
  <c r="B491" i="33" s="1"/>
  <c r="B492" i="33" s="1"/>
  <c r="B493" i="33" s="1"/>
  <c r="B494" i="33" s="1"/>
  <c r="B495" i="33" s="1"/>
  <c r="B496" i="33" s="1"/>
  <c r="B497" i="33" s="1"/>
  <c r="B498" i="33" s="1"/>
  <c r="B499" i="33" s="1"/>
  <c r="B500" i="33" s="1"/>
  <c r="B501" i="33" s="1"/>
  <c r="B502" i="33" s="1"/>
  <c r="B503" i="33" s="1"/>
  <c r="B504" i="33" s="1"/>
  <c r="B505" i="33" s="1"/>
  <c r="B506" i="33" s="1"/>
  <c r="B507" i="33" s="1"/>
  <c r="B508" i="33" s="1"/>
  <c r="B509" i="33" s="1"/>
  <c r="B510" i="33" s="1"/>
  <c r="B511" i="33" s="1"/>
  <c r="B512" i="33" s="1"/>
  <c r="B513" i="33" s="1"/>
  <c r="B514" i="33" s="1"/>
  <c r="B515" i="33" s="1"/>
  <c r="B516" i="33" s="1"/>
  <c r="B517" i="33" s="1"/>
  <c r="B518" i="33" s="1"/>
  <c r="B519" i="33" s="1"/>
  <c r="B520" i="33" s="1"/>
  <c r="B521" i="33" s="1"/>
  <c r="B522" i="33" s="1"/>
  <c r="B523" i="33" s="1"/>
  <c r="B524" i="33" s="1"/>
  <c r="B525" i="33" s="1"/>
  <c r="B526" i="33" s="1"/>
  <c r="B527" i="33" s="1"/>
  <c r="B528" i="33" s="1"/>
  <c r="B529" i="33" s="1"/>
  <c r="B530" i="33" s="1"/>
  <c r="B531" i="33" s="1"/>
  <c r="B532" i="33" s="1"/>
  <c r="B533" i="33" s="1"/>
  <c r="B534" i="33" s="1"/>
  <c r="B535" i="33" s="1"/>
  <c r="B536" i="33" s="1"/>
  <c r="B537" i="33" s="1"/>
  <c r="B538" i="33" s="1"/>
  <c r="B539" i="33" s="1"/>
  <c r="B540" i="33" s="1"/>
  <c r="B541" i="33" s="1"/>
  <c r="B542" i="33" s="1"/>
  <c r="B543" i="33" s="1"/>
  <c r="B544" i="33" s="1"/>
  <c r="B545" i="33" s="1"/>
  <c r="B546" i="33" s="1"/>
  <c r="B547" i="33" s="1"/>
  <c r="B548" i="33" s="1"/>
  <c r="B549" i="33" s="1"/>
  <c r="B550" i="33" s="1"/>
  <c r="B551" i="33" s="1"/>
  <c r="B552" i="33" s="1"/>
  <c r="B553" i="33" s="1"/>
  <c r="B554" i="33" s="1"/>
  <c r="B555" i="33" s="1"/>
  <c r="B556" i="33" s="1"/>
  <c r="B557" i="33" s="1"/>
  <c r="B558" i="33" s="1"/>
  <c r="B559" i="33" s="1"/>
  <c r="B560" i="33" s="1"/>
  <c r="B561" i="33" s="1"/>
  <c r="B562" i="33" s="1"/>
  <c r="B563" i="33" s="1"/>
  <c r="B564" i="33" s="1"/>
  <c r="B565" i="33" s="1"/>
  <c r="B566" i="33" s="1"/>
  <c r="B567" i="33" s="1"/>
  <c r="B568" i="33" s="1"/>
  <c r="B569" i="33" s="1"/>
  <c r="B570" i="33" s="1"/>
  <c r="B571" i="33" s="1"/>
  <c r="B572" i="33" s="1"/>
  <c r="B573" i="33" s="1"/>
  <c r="B574" i="33" s="1"/>
  <c r="B575" i="33" s="1"/>
  <c r="B576" i="33" s="1"/>
  <c r="B577" i="33" s="1"/>
  <c r="B578" i="33" s="1"/>
  <c r="B579" i="33" s="1"/>
  <c r="B580" i="33" s="1"/>
  <c r="B581" i="33" s="1"/>
  <c r="B582" i="33" s="1"/>
  <c r="B583" i="33" s="1"/>
  <c r="B584" i="33" s="1"/>
  <c r="B585" i="33" s="1"/>
  <c r="B586" i="33" s="1"/>
  <c r="B587" i="33" s="1"/>
  <c r="B588" i="33" s="1"/>
  <c r="B589" i="33" s="1"/>
  <c r="B590" i="33" s="1"/>
  <c r="B591" i="33" s="1"/>
  <c r="B592" i="33" s="1"/>
  <c r="B593" i="33" s="1"/>
  <c r="B594" i="33" s="1"/>
  <c r="B595" i="33" s="1"/>
  <c r="B596" i="33" s="1"/>
  <c r="B597" i="33" s="1"/>
  <c r="B598" i="33" s="1"/>
  <c r="B599" i="33" s="1"/>
  <c r="B600" i="33" s="1"/>
  <c r="B601" i="33" s="1"/>
  <c r="B602" i="33" s="1"/>
  <c r="B603" i="33" s="1"/>
  <c r="B604" i="33" s="1"/>
  <c r="B605" i="33" s="1"/>
  <c r="B606" i="33" s="1"/>
  <c r="B607" i="33" s="1"/>
  <c r="B608" i="33" s="1"/>
  <c r="B609" i="33" s="1"/>
  <c r="B610" i="33" s="1"/>
  <c r="B611" i="33" s="1"/>
  <c r="B612" i="33" s="1"/>
  <c r="B613" i="33" s="1"/>
  <c r="B614" i="33" s="1"/>
  <c r="B615" i="33" s="1"/>
  <c r="B616" i="33" s="1"/>
  <c r="B617" i="33" s="1"/>
  <c r="B618" i="33" s="1"/>
  <c r="B619" i="33" s="1"/>
  <c r="B620" i="33" s="1"/>
  <c r="B621" i="33" s="1"/>
  <c r="B622" i="33" s="1"/>
  <c r="B623" i="33" s="1"/>
  <c r="B624" i="33" s="1"/>
  <c r="B625" i="33" s="1"/>
  <c r="B626" i="33" s="1"/>
  <c r="B627" i="33" s="1"/>
  <c r="B628" i="33" s="1"/>
  <c r="B629" i="33" s="1"/>
  <c r="B630" i="33" s="1"/>
  <c r="B631" i="33" s="1"/>
  <c r="B632" i="33" s="1"/>
  <c r="B633" i="33" s="1"/>
  <c r="B634" i="33" s="1"/>
  <c r="B635" i="33" s="1"/>
  <c r="B636" i="33" s="1"/>
  <c r="B637" i="33" s="1"/>
  <c r="B638" i="33" s="1"/>
  <c r="B639" i="33" s="1"/>
  <c r="B640" i="33" s="1"/>
  <c r="B641" i="33" s="1"/>
  <c r="B642" i="33" s="1"/>
  <c r="B643" i="33" s="1"/>
  <c r="B644" i="33" s="1"/>
  <c r="B645" i="33" s="1"/>
  <c r="B646" i="33" s="1"/>
  <c r="B647" i="33" s="1"/>
  <c r="B648" i="33" s="1"/>
  <c r="B649" i="33" s="1"/>
  <c r="B650" i="33" s="1"/>
  <c r="B651" i="33" s="1"/>
  <c r="B652" i="33" s="1"/>
  <c r="B653" i="33" s="1"/>
  <c r="B654" i="33" s="1"/>
  <c r="B655" i="33" s="1"/>
  <c r="B656" i="33" s="1"/>
  <c r="B657" i="33" s="1"/>
  <c r="B658" i="33" s="1"/>
  <c r="B659" i="33" s="1"/>
  <c r="B660" i="33" s="1"/>
  <c r="B661" i="33" s="1"/>
  <c r="B662" i="33" s="1"/>
  <c r="B663" i="33" s="1"/>
  <c r="B664" i="33" s="1"/>
  <c r="B665" i="33" s="1"/>
  <c r="B666" i="33" s="1"/>
  <c r="B667" i="33" s="1"/>
  <c r="B668" i="33" s="1"/>
  <c r="B669" i="33" s="1"/>
  <c r="B670" i="33" s="1"/>
  <c r="B671" i="33" s="1"/>
  <c r="B672" i="33" s="1"/>
  <c r="B673" i="33" s="1"/>
  <c r="B674" i="33" s="1"/>
  <c r="B675" i="33" s="1"/>
  <c r="B676" i="33" s="1"/>
  <c r="B677" i="33" s="1"/>
  <c r="B678" i="33" s="1"/>
  <c r="B679" i="33" s="1"/>
  <c r="B680" i="33" s="1"/>
  <c r="B681" i="33" s="1"/>
  <c r="B682" i="33" s="1"/>
  <c r="B683" i="33" s="1"/>
  <c r="B684" i="33" s="1"/>
  <c r="B685" i="33" s="1"/>
  <c r="B686" i="33" s="1"/>
  <c r="B687" i="33" s="1"/>
  <c r="B688" i="33" s="1"/>
  <c r="B689" i="33" s="1"/>
  <c r="B690" i="33" s="1"/>
  <c r="B691" i="33" s="1"/>
  <c r="B692" i="33" s="1"/>
  <c r="B693" i="33" s="1"/>
  <c r="B694" i="33" s="1"/>
  <c r="B695" i="33" s="1"/>
  <c r="B696" i="33" s="1"/>
  <c r="B697" i="33" s="1"/>
  <c r="B698" i="33" s="1"/>
  <c r="B699" i="33" s="1"/>
  <c r="B700" i="33" s="1"/>
  <c r="B701" i="33" s="1"/>
  <c r="B702" i="33" s="1"/>
  <c r="B703" i="33" s="1"/>
  <c r="B704" i="33" s="1"/>
  <c r="B705" i="33" s="1"/>
  <c r="B706" i="33" s="1"/>
  <c r="B707" i="33" s="1"/>
  <c r="B708" i="33" s="1"/>
  <c r="B709" i="33" s="1"/>
  <c r="B710" i="33" s="1"/>
  <c r="B711" i="33" s="1"/>
  <c r="B712" i="33" s="1"/>
  <c r="B713" i="33" s="1"/>
  <c r="B714" i="33" s="1"/>
  <c r="B715" i="33" s="1"/>
  <c r="B716" i="33" s="1"/>
  <c r="B717" i="33" s="1"/>
  <c r="B718" i="33" s="1"/>
  <c r="B719" i="33" s="1"/>
  <c r="B720" i="33" s="1"/>
  <c r="B721" i="33" s="1"/>
  <c r="B722" i="33" s="1"/>
  <c r="B723" i="33" s="1"/>
  <c r="B724" i="33" s="1"/>
  <c r="B725" i="33" s="1"/>
  <c r="B726" i="33" s="1"/>
  <c r="B727" i="33" s="1"/>
  <c r="B728" i="33" s="1"/>
  <c r="B729" i="33" s="1"/>
  <c r="B730" i="33" s="1"/>
  <c r="B731" i="33" s="1"/>
  <c r="B732" i="33" s="1"/>
  <c r="B733" i="33" s="1"/>
  <c r="B734" i="33" s="1"/>
  <c r="B735" i="33" s="1"/>
  <c r="B736" i="33" s="1"/>
  <c r="B737" i="33" s="1"/>
  <c r="B738" i="33" s="1"/>
  <c r="B739" i="33" s="1"/>
  <c r="B740" i="33" s="1"/>
  <c r="B741" i="33" s="1"/>
  <c r="B742" i="33" s="1"/>
  <c r="B743" i="33" s="1"/>
  <c r="B744" i="33" s="1"/>
  <c r="B745" i="33" s="1"/>
  <c r="B746" i="33" s="1"/>
  <c r="B747" i="33" s="1"/>
  <c r="B748" i="33" s="1"/>
  <c r="B749" i="33" s="1"/>
  <c r="B750" i="33" s="1"/>
  <c r="B751" i="33" s="1"/>
  <c r="B752" i="33" s="1"/>
  <c r="B753" i="33" s="1"/>
  <c r="B754" i="33" s="1"/>
  <c r="B755" i="33" s="1"/>
  <c r="B756" i="33" s="1"/>
  <c r="B757" i="33" s="1"/>
  <c r="B758" i="33" s="1"/>
  <c r="B759" i="33" s="1"/>
  <c r="B760" i="33" s="1"/>
  <c r="B761" i="33" s="1"/>
  <c r="B762" i="33" s="1"/>
  <c r="B763" i="33" s="1"/>
  <c r="B764" i="33" s="1"/>
  <c r="B765" i="33" s="1"/>
  <c r="B766" i="33" s="1"/>
  <c r="B767" i="33" s="1"/>
  <c r="B768" i="33" s="1"/>
  <c r="B769" i="33" s="1"/>
  <c r="B770" i="33" s="1"/>
  <c r="B771" i="33" s="1"/>
  <c r="B772" i="33" s="1"/>
  <c r="B773" i="33" s="1"/>
  <c r="B774" i="33" s="1"/>
  <c r="B775" i="33" s="1"/>
  <c r="B776" i="33" s="1"/>
  <c r="B777" i="33" s="1"/>
  <c r="B778" i="33" s="1"/>
  <c r="B779" i="33" s="1"/>
  <c r="B780" i="33" s="1"/>
  <c r="B781" i="33" s="1"/>
  <c r="B782" i="33" s="1"/>
  <c r="B783" i="33" s="1"/>
  <c r="B784" i="33" s="1"/>
  <c r="B785" i="33" s="1"/>
  <c r="B786" i="33" s="1"/>
  <c r="B787" i="33" s="1"/>
  <c r="B788" i="33" s="1"/>
  <c r="B789" i="33" s="1"/>
  <c r="B790" i="33" s="1"/>
  <c r="B791" i="33" s="1"/>
  <c r="B792" i="33" s="1"/>
  <c r="B793" i="33" s="1"/>
  <c r="B794" i="33" s="1"/>
  <c r="B795" i="33" s="1"/>
  <c r="B796" i="33" s="1"/>
  <c r="B797" i="33" s="1"/>
  <c r="B798" i="33" s="1"/>
  <c r="B799" i="33" s="1"/>
  <c r="B800" i="33" s="1"/>
  <c r="B801" i="33" s="1"/>
  <c r="B802" i="33" s="1"/>
  <c r="B803" i="33" s="1"/>
  <c r="B804" i="33" s="1"/>
  <c r="B805" i="33" s="1"/>
  <c r="B806" i="33" s="1"/>
  <c r="B807" i="33" s="1"/>
  <c r="B808" i="33" s="1"/>
  <c r="B809" i="33" s="1"/>
  <c r="B810" i="33" s="1"/>
  <c r="B811" i="33" s="1"/>
  <c r="B812" i="33" s="1"/>
  <c r="B813" i="33" s="1"/>
  <c r="B814" i="33" s="1"/>
  <c r="B815" i="33" s="1"/>
  <c r="B816" i="33" s="1"/>
  <c r="B817" i="33" s="1"/>
  <c r="B818" i="33" s="1"/>
  <c r="B819" i="33" s="1"/>
  <c r="B820" i="33" s="1"/>
  <c r="B821" i="33" s="1"/>
  <c r="B822" i="33" s="1"/>
  <c r="B823" i="33" s="1"/>
  <c r="B824" i="33" s="1"/>
  <c r="B825" i="33" s="1"/>
  <c r="B826" i="33" s="1"/>
  <c r="B827" i="33" s="1"/>
  <c r="B828" i="33" s="1"/>
  <c r="B829" i="33" s="1"/>
  <c r="B830" i="33" s="1"/>
  <c r="B831" i="33" s="1"/>
  <c r="B832" i="33" s="1"/>
  <c r="B833" i="33" s="1"/>
  <c r="B834" i="33" s="1"/>
  <c r="B835" i="33" s="1"/>
  <c r="B836" i="33" s="1"/>
  <c r="B837" i="33" s="1"/>
  <c r="B838" i="33" s="1"/>
  <c r="B839" i="33" s="1"/>
  <c r="B840" i="33" s="1"/>
  <c r="B841" i="33" s="1"/>
  <c r="B842" i="33" s="1"/>
  <c r="B843" i="33" s="1"/>
  <c r="B844" i="33" s="1"/>
  <c r="B845" i="33" s="1"/>
  <c r="B846" i="33" s="1"/>
  <c r="B847" i="33" s="1"/>
  <c r="B848" i="33" s="1"/>
  <c r="B849" i="33" s="1"/>
  <c r="B850" i="33" s="1"/>
  <c r="B851" i="33" s="1"/>
  <c r="B852" i="33" s="1"/>
  <c r="B853" i="33" s="1"/>
  <c r="B854" i="33" s="1"/>
  <c r="B855" i="33" s="1"/>
  <c r="B856" i="33" s="1"/>
  <c r="B857" i="33" s="1"/>
  <c r="B858" i="33" s="1"/>
  <c r="B859" i="33" s="1"/>
  <c r="B860" i="33" s="1"/>
  <c r="B861" i="33" s="1"/>
  <c r="B862" i="33" s="1"/>
  <c r="B863" i="33" s="1"/>
  <c r="B864" i="33" s="1"/>
  <c r="B865" i="33" s="1"/>
  <c r="B866" i="33" s="1"/>
  <c r="B867" i="33" s="1"/>
  <c r="B868" i="33" s="1"/>
  <c r="B869" i="33" s="1"/>
  <c r="B870" i="33" s="1"/>
  <c r="B871" i="33" s="1"/>
  <c r="B872" i="33" s="1"/>
  <c r="B873" i="33" s="1"/>
  <c r="B874" i="33" s="1"/>
  <c r="B875" i="33" s="1"/>
  <c r="B876" i="33" s="1"/>
  <c r="B877" i="33" s="1"/>
  <c r="B878" i="33" s="1"/>
  <c r="B879" i="33" s="1"/>
  <c r="B880" i="33" s="1"/>
  <c r="B881" i="33" s="1"/>
  <c r="B882" i="33" s="1"/>
  <c r="B883" i="33" s="1"/>
  <c r="B884" i="33" s="1"/>
  <c r="B885" i="33" s="1"/>
  <c r="B886" i="33" s="1"/>
  <c r="B887" i="33" s="1"/>
  <c r="B888" i="33" s="1"/>
  <c r="B889" i="33" s="1"/>
  <c r="B890" i="33" s="1"/>
  <c r="B891" i="33" s="1"/>
  <c r="B892" i="33" s="1"/>
  <c r="B893" i="33" s="1"/>
  <c r="B894" i="33" s="1"/>
  <c r="B895" i="33" s="1"/>
  <c r="B896" i="33" s="1"/>
  <c r="B897" i="33" s="1"/>
  <c r="B898" i="33" s="1"/>
  <c r="B899" i="33" s="1"/>
  <c r="B900" i="33" s="1"/>
  <c r="B901" i="33" s="1"/>
  <c r="B902" i="33" s="1"/>
  <c r="B903" i="33" s="1"/>
  <c r="B904" i="33" s="1"/>
  <c r="B905" i="33" s="1"/>
  <c r="B906" i="33" s="1"/>
  <c r="B907" i="33" s="1"/>
  <c r="B908" i="33" s="1"/>
  <c r="B909" i="33" s="1"/>
  <c r="B910" i="33" s="1"/>
  <c r="B911" i="33" s="1"/>
  <c r="B912" i="33" s="1"/>
  <c r="B913" i="33" s="1"/>
  <c r="B914" i="33" s="1"/>
  <c r="B915" i="33" s="1"/>
  <c r="B916" i="33" s="1"/>
  <c r="B917" i="33" s="1"/>
  <c r="B918" i="33" s="1"/>
  <c r="B919" i="33" s="1"/>
  <c r="B920" i="33" s="1"/>
  <c r="B921" i="33" s="1"/>
  <c r="B922" i="33" s="1"/>
  <c r="B923" i="33" s="1"/>
  <c r="B924" i="33" s="1"/>
  <c r="B925" i="33" s="1"/>
  <c r="B926" i="33" s="1"/>
  <c r="B927" i="33" s="1"/>
  <c r="B928" i="33" s="1"/>
  <c r="B929" i="33" s="1"/>
  <c r="B930" i="33" s="1"/>
  <c r="B931" i="33" s="1"/>
  <c r="B932" i="33" s="1"/>
  <c r="B933" i="33" s="1"/>
  <c r="B934" i="33" s="1"/>
  <c r="B935" i="33" s="1"/>
  <c r="B936" i="33" s="1"/>
  <c r="B937" i="33" s="1"/>
  <c r="B938" i="33" s="1"/>
  <c r="B939" i="33" s="1"/>
  <c r="B940" i="33" s="1"/>
  <c r="B941" i="33" s="1"/>
  <c r="B942" i="33" s="1"/>
  <c r="B943" i="33" s="1"/>
  <c r="B944" i="33" s="1"/>
  <c r="B945" i="33" s="1"/>
  <c r="B946" i="33" s="1"/>
  <c r="B947" i="33" s="1"/>
  <c r="B948" i="33" s="1"/>
  <c r="B949" i="33" s="1"/>
  <c r="B950" i="33" s="1"/>
  <c r="B951" i="33" s="1"/>
  <c r="B952" i="33" s="1"/>
  <c r="B953" i="33" s="1"/>
  <c r="B954" i="33" s="1"/>
  <c r="B955" i="33" s="1"/>
  <c r="B956" i="33" s="1"/>
  <c r="B957" i="33" s="1"/>
  <c r="B958" i="33" s="1"/>
  <c r="B959" i="33" s="1"/>
  <c r="B960" i="33" s="1"/>
  <c r="B961" i="33" s="1"/>
  <c r="B962" i="33" s="1"/>
  <c r="B963" i="33" s="1"/>
  <c r="B964" i="33" s="1"/>
  <c r="B965" i="33" s="1"/>
  <c r="B966" i="33" s="1"/>
  <c r="B967" i="33" s="1"/>
  <c r="B968" i="33" s="1"/>
  <c r="B969" i="33" s="1"/>
  <c r="B970" i="33" s="1"/>
  <c r="B971" i="33" s="1"/>
  <c r="B972" i="33" s="1"/>
  <c r="B973" i="33" s="1"/>
  <c r="B974" i="33" s="1"/>
  <c r="B975" i="33" s="1"/>
  <c r="B976" i="33" s="1"/>
  <c r="B977" i="33" s="1"/>
  <c r="B978" i="33" s="1"/>
  <c r="B979" i="33" s="1"/>
  <c r="B980" i="33" s="1"/>
  <c r="B981" i="33" s="1"/>
  <c r="B982" i="33" s="1"/>
  <c r="B983" i="33" s="1"/>
  <c r="B984" i="33" s="1"/>
  <c r="B985" i="33" s="1"/>
  <c r="B986" i="33" s="1"/>
  <c r="B987" i="33" s="1"/>
  <c r="B988" i="33" s="1"/>
  <c r="B989" i="33" s="1"/>
  <c r="B990" i="33" s="1"/>
  <c r="B991" i="33" s="1"/>
  <c r="B992" i="33" s="1"/>
  <c r="B993" i="33" s="1"/>
  <c r="B994" i="33" s="1"/>
  <c r="B995" i="33" s="1"/>
  <c r="B996" i="33" s="1"/>
  <c r="B997" i="33" s="1"/>
  <c r="B998" i="33" s="1"/>
  <c r="B999" i="33" s="1"/>
  <c r="B1000" i="33" s="1"/>
  <c r="B1001" i="33" s="1"/>
  <c r="B1002" i="33" s="1"/>
  <c r="B1003" i="33" s="1"/>
  <c r="B1004" i="33" s="1"/>
  <c r="B1005" i="33" s="1"/>
  <c r="D6" i="33"/>
  <c r="I1704" i="32"/>
  <c r="E1704" i="32"/>
  <c r="I1703" i="32"/>
  <c r="E1703" i="32"/>
  <c r="I1702" i="32"/>
  <c r="E1702" i="32"/>
  <c r="I1701" i="32"/>
  <c r="E1701" i="32"/>
  <c r="I1700" i="32"/>
  <c r="E1700" i="32"/>
  <c r="I1699" i="32"/>
  <c r="E1699" i="32"/>
  <c r="I1698" i="32"/>
  <c r="E1698" i="32"/>
  <c r="I1697" i="32"/>
  <c r="E1697" i="32"/>
  <c r="I1696" i="32"/>
  <c r="E1696" i="32"/>
  <c r="I1695" i="32"/>
  <c r="E1695" i="32"/>
  <c r="I1694" i="32"/>
  <c r="E1694" i="32"/>
  <c r="I1693" i="32"/>
  <c r="E1693" i="32"/>
  <c r="I1692" i="32"/>
  <c r="E1692" i="32"/>
  <c r="I1691" i="32"/>
  <c r="E1691" i="32"/>
  <c r="I1690" i="32"/>
  <c r="E1690" i="32"/>
  <c r="I1689" i="32"/>
  <c r="E1689" i="32"/>
  <c r="I1688" i="32"/>
  <c r="E1688" i="32"/>
  <c r="I1687" i="32"/>
  <c r="E1687" i="32"/>
  <c r="I1686" i="32"/>
  <c r="E1686" i="32"/>
  <c r="I1685" i="32"/>
  <c r="E1685" i="32"/>
  <c r="I1684" i="32"/>
  <c r="E1684" i="32"/>
  <c r="I1683" i="32"/>
  <c r="E1683" i="32"/>
  <c r="I1682" i="32"/>
  <c r="E1682" i="32"/>
  <c r="I1681" i="32"/>
  <c r="E1681" i="32"/>
  <c r="I1680" i="32"/>
  <c r="E1680" i="32"/>
  <c r="I1679" i="32"/>
  <c r="E1679" i="32"/>
  <c r="I1678" i="32"/>
  <c r="E1678" i="32"/>
  <c r="I1677" i="32"/>
  <c r="E1677" i="32"/>
  <c r="I1676" i="32"/>
  <c r="E1676" i="32"/>
  <c r="I1675" i="32"/>
  <c r="E1675" i="32"/>
  <c r="I1674" i="32"/>
  <c r="E1674" i="32"/>
  <c r="I1673" i="32"/>
  <c r="E1673" i="32"/>
  <c r="I1672" i="32"/>
  <c r="E1672" i="32"/>
  <c r="I1671" i="32"/>
  <c r="E1671" i="32"/>
  <c r="I1670" i="32"/>
  <c r="E1670" i="32"/>
  <c r="I1669" i="32"/>
  <c r="E1669" i="32"/>
  <c r="I1668" i="32"/>
  <c r="E1668" i="32"/>
  <c r="I1667" i="32"/>
  <c r="E1667" i="32"/>
  <c r="I1666" i="32"/>
  <c r="E1666" i="32"/>
  <c r="I1665" i="32"/>
  <c r="E1665" i="32"/>
  <c r="I1664" i="32"/>
  <c r="E1664" i="32"/>
  <c r="I1663" i="32"/>
  <c r="E1663" i="32"/>
  <c r="I1662" i="32"/>
  <c r="E1662" i="32"/>
  <c r="I1661" i="32"/>
  <c r="E1661" i="32"/>
  <c r="I1660" i="32"/>
  <c r="E1660" i="32"/>
  <c r="I1659" i="32"/>
  <c r="E1659" i="32"/>
  <c r="I1658" i="32"/>
  <c r="E1658" i="32"/>
  <c r="I1657" i="32"/>
  <c r="E1657" i="32"/>
  <c r="I1656" i="32"/>
  <c r="E1656" i="32"/>
  <c r="I1655" i="32"/>
  <c r="E1655" i="32"/>
  <c r="I1654" i="32"/>
  <c r="E1654" i="32"/>
  <c r="I1653" i="32"/>
  <c r="E1653" i="32"/>
  <c r="I1652" i="32"/>
  <c r="E1652" i="32"/>
  <c r="I1651" i="32"/>
  <c r="E1651" i="32"/>
  <c r="I1650" i="32"/>
  <c r="E1650" i="32"/>
  <c r="I1649" i="32"/>
  <c r="E1649" i="32"/>
  <c r="I1648" i="32"/>
  <c r="E1648" i="32"/>
  <c r="I1647" i="32"/>
  <c r="E1647" i="32"/>
  <c r="I1646" i="32"/>
  <c r="E1646" i="32"/>
  <c r="I1645" i="32"/>
  <c r="E1645" i="32"/>
  <c r="I1644" i="32"/>
  <c r="E1644" i="32"/>
  <c r="I1643" i="32"/>
  <c r="E1643" i="32"/>
  <c r="I1642" i="32"/>
  <c r="E1642" i="32"/>
  <c r="I1641" i="32"/>
  <c r="E1641" i="32"/>
  <c r="I1640" i="32"/>
  <c r="E1640" i="32"/>
  <c r="I1639" i="32"/>
  <c r="E1639" i="32"/>
  <c r="I1638" i="32"/>
  <c r="E1638" i="32"/>
  <c r="I1637" i="32"/>
  <c r="E1637" i="32"/>
  <c r="I1636" i="32"/>
  <c r="E1636" i="32"/>
  <c r="I1635" i="32"/>
  <c r="E1635" i="32"/>
  <c r="I1634" i="32"/>
  <c r="E1634" i="32"/>
  <c r="I1633" i="32"/>
  <c r="E1633" i="32"/>
  <c r="I1632" i="32"/>
  <c r="E1632" i="32"/>
  <c r="I1631" i="32"/>
  <c r="E1631" i="32"/>
  <c r="I1630" i="32"/>
  <c r="E1630" i="32"/>
  <c r="I1629" i="32"/>
  <c r="E1629" i="32"/>
  <c r="I1628" i="32"/>
  <c r="E1628" i="32"/>
  <c r="I1627" i="32"/>
  <c r="E1627" i="32"/>
  <c r="I1626" i="32"/>
  <c r="E1626" i="32"/>
  <c r="I1625" i="32"/>
  <c r="E1625" i="32"/>
  <c r="I1624" i="32"/>
  <c r="E1624" i="32"/>
  <c r="I1623" i="32"/>
  <c r="E1623" i="32"/>
  <c r="I1622" i="32"/>
  <c r="E1622" i="32"/>
  <c r="I1621" i="32"/>
  <c r="E1621" i="32"/>
  <c r="I1620" i="32"/>
  <c r="E1620" i="32"/>
  <c r="I1619" i="32"/>
  <c r="E1619" i="32"/>
  <c r="I1618" i="32"/>
  <c r="E1618" i="32"/>
  <c r="I1617" i="32"/>
  <c r="E1617" i="32"/>
  <c r="I1616" i="32"/>
  <c r="E1616" i="32"/>
  <c r="I1615" i="32"/>
  <c r="E1615" i="32"/>
  <c r="I1614" i="32"/>
  <c r="E1614" i="32"/>
  <c r="I1613" i="32"/>
  <c r="E1613" i="32"/>
  <c r="I1612" i="32"/>
  <c r="E1612" i="32"/>
  <c r="I1611" i="32"/>
  <c r="E1611" i="32"/>
  <c r="I1610" i="32"/>
  <c r="E1610" i="32"/>
  <c r="I1609" i="32"/>
  <c r="E1609" i="32"/>
  <c r="I1608" i="32"/>
  <c r="E1608" i="32"/>
  <c r="I1607" i="32"/>
  <c r="E1607" i="32"/>
  <c r="I1606" i="32"/>
  <c r="E1606" i="32"/>
  <c r="I1605" i="32"/>
  <c r="E1605" i="32"/>
  <c r="I1604" i="32"/>
  <c r="E1604" i="32"/>
  <c r="I1603" i="32"/>
  <c r="E1603" i="32"/>
  <c r="I1602" i="32"/>
  <c r="E1602" i="32"/>
  <c r="I1601" i="32"/>
  <c r="E1601" i="32"/>
  <c r="I1600" i="32"/>
  <c r="E1600" i="32"/>
  <c r="I1599" i="32"/>
  <c r="E1599" i="32"/>
  <c r="I1598" i="32"/>
  <c r="E1598" i="32"/>
  <c r="I1597" i="32"/>
  <c r="E1597" i="32"/>
  <c r="I1596" i="32"/>
  <c r="E1596" i="32"/>
  <c r="I1595" i="32"/>
  <c r="E1595" i="32"/>
  <c r="I1594" i="32"/>
  <c r="E1594" i="32"/>
  <c r="I1593" i="32"/>
  <c r="E1593" i="32"/>
  <c r="I1592" i="32"/>
  <c r="E1592" i="32"/>
  <c r="I1591" i="32"/>
  <c r="E1591" i="32"/>
  <c r="I1590" i="32"/>
  <c r="E1590" i="32"/>
  <c r="I1589" i="32"/>
  <c r="E1589" i="32"/>
  <c r="I1588" i="32"/>
  <c r="E1588" i="32"/>
  <c r="I1587" i="32"/>
  <c r="E1587" i="32"/>
  <c r="I1586" i="32"/>
  <c r="E1586" i="32"/>
  <c r="I1585" i="32"/>
  <c r="E1585" i="32"/>
  <c r="I1584" i="32"/>
  <c r="E1584" i="32"/>
  <c r="I1583" i="32"/>
  <c r="E1583" i="32"/>
  <c r="I1582" i="32"/>
  <c r="E1582" i="32"/>
  <c r="I1581" i="32"/>
  <c r="E1581" i="32"/>
  <c r="I1580" i="32"/>
  <c r="E1580" i="32"/>
  <c r="I1579" i="32"/>
  <c r="E1579" i="32"/>
  <c r="I1578" i="32"/>
  <c r="E1578" i="32"/>
  <c r="I1577" i="32"/>
  <c r="E1577" i="32"/>
  <c r="I1576" i="32"/>
  <c r="E1576" i="32"/>
  <c r="I1575" i="32"/>
  <c r="E1575" i="32"/>
  <c r="I1574" i="32"/>
  <c r="E1574" i="32"/>
  <c r="I1573" i="32"/>
  <c r="E1573" i="32"/>
  <c r="I1572" i="32"/>
  <c r="E1572" i="32"/>
  <c r="I1571" i="32"/>
  <c r="E1571" i="32"/>
  <c r="I1570" i="32"/>
  <c r="E1570" i="32"/>
  <c r="I1569" i="32"/>
  <c r="E1569" i="32"/>
  <c r="I1568" i="32"/>
  <c r="E1568" i="32"/>
  <c r="I1567" i="32"/>
  <c r="E1567" i="32"/>
  <c r="I1566" i="32"/>
  <c r="E1566" i="32"/>
  <c r="I1565" i="32"/>
  <c r="E1565" i="32"/>
  <c r="I1564" i="32"/>
  <c r="E1564" i="32"/>
  <c r="I1563" i="32"/>
  <c r="E1563" i="32"/>
  <c r="I1562" i="32"/>
  <c r="E1562" i="32"/>
  <c r="I1561" i="32"/>
  <c r="E1561" i="32"/>
  <c r="I1560" i="32"/>
  <c r="E1560" i="32"/>
  <c r="I1559" i="32"/>
  <c r="E1559" i="32"/>
  <c r="I1558" i="32"/>
  <c r="E1558" i="32"/>
  <c r="I1557" i="32"/>
  <c r="E1557" i="32"/>
  <c r="I1556" i="32"/>
  <c r="E1556" i="32"/>
  <c r="I1555" i="32"/>
  <c r="E1555" i="32"/>
  <c r="I1554" i="32"/>
  <c r="E1554" i="32"/>
  <c r="I1553" i="32"/>
  <c r="E1553" i="32"/>
  <c r="I1552" i="32"/>
  <c r="E1552" i="32"/>
  <c r="I1551" i="32"/>
  <c r="E1551" i="32"/>
  <c r="I1550" i="32"/>
  <c r="E1550" i="32"/>
  <c r="I1549" i="32"/>
  <c r="E1549" i="32"/>
  <c r="I1548" i="32"/>
  <c r="E1548" i="32"/>
  <c r="I1547" i="32"/>
  <c r="E1547" i="32"/>
  <c r="I1546" i="32"/>
  <c r="E1546" i="32"/>
  <c r="I1545" i="32"/>
  <c r="E1545" i="32"/>
  <c r="I1544" i="32"/>
  <c r="E1544" i="32"/>
  <c r="I1543" i="32"/>
  <c r="E1543" i="32"/>
  <c r="I1542" i="32"/>
  <c r="E1542" i="32"/>
  <c r="I1541" i="32"/>
  <c r="E1541" i="32"/>
  <c r="I1540" i="32"/>
  <c r="E1540" i="32"/>
  <c r="I1539" i="32"/>
  <c r="E1539" i="32"/>
  <c r="I1538" i="32"/>
  <c r="E1538" i="32"/>
  <c r="I1537" i="32"/>
  <c r="E1537" i="32"/>
  <c r="I1536" i="32"/>
  <c r="E1536" i="32"/>
  <c r="I1535" i="32"/>
  <c r="E1535" i="32"/>
  <c r="I1534" i="32"/>
  <c r="E1534" i="32"/>
  <c r="I1533" i="32"/>
  <c r="E1533" i="32"/>
  <c r="I1532" i="32"/>
  <c r="E1532" i="32"/>
  <c r="I1531" i="32"/>
  <c r="E1531" i="32"/>
  <c r="I1530" i="32"/>
  <c r="E1530" i="32"/>
  <c r="I1529" i="32"/>
  <c r="E1529" i="32"/>
  <c r="I1528" i="32"/>
  <c r="E1528" i="32"/>
  <c r="I1527" i="32"/>
  <c r="E1527" i="32"/>
  <c r="I1526" i="32"/>
  <c r="E1526" i="32"/>
  <c r="I1525" i="32"/>
  <c r="E1525" i="32"/>
  <c r="I1524" i="32"/>
  <c r="E1524" i="32"/>
  <c r="I1523" i="32"/>
  <c r="E1523" i="32"/>
  <c r="I1522" i="32"/>
  <c r="E1522" i="32"/>
  <c r="I1521" i="32"/>
  <c r="E1521" i="32"/>
  <c r="I1520" i="32"/>
  <c r="E1520" i="32"/>
  <c r="I1519" i="32"/>
  <c r="E1519" i="32"/>
  <c r="I1518" i="32"/>
  <c r="E1518" i="32"/>
  <c r="I1517" i="32"/>
  <c r="E1517" i="32"/>
  <c r="I1516" i="32"/>
  <c r="E1516" i="32"/>
  <c r="I1515" i="32"/>
  <c r="E1515" i="32"/>
  <c r="I1514" i="32"/>
  <c r="E1514" i="32"/>
  <c r="I1513" i="32"/>
  <c r="E1513" i="32"/>
  <c r="I1512" i="32"/>
  <c r="E1512" i="32"/>
  <c r="I1511" i="32"/>
  <c r="E1511" i="32"/>
  <c r="I1510" i="32"/>
  <c r="E1510" i="32"/>
  <c r="I1509" i="32"/>
  <c r="E1509" i="32"/>
  <c r="I1508" i="32"/>
  <c r="E1508" i="32"/>
  <c r="I1507" i="32"/>
  <c r="E1507" i="32"/>
  <c r="I1506" i="32"/>
  <c r="E1506" i="32"/>
  <c r="I1505" i="32"/>
  <c r="E1505" i="32"/>
  <c r="I1504" i="32"/>
  <c r="E1504" i="32"/>
  <c r="I1503" i="32"/>
  <c r="E1503" i="32"/>
  <c r="I1502" i="32"/>
  <c r="E1502" i="32"/>
  <c r="I1501" i="32"/>
  <c r="E1501" i="32"/>
  <c r="I1500" i="32"/>
  <c r="E1500" i="32"/>
  <c r="I1499" i="32"/>
  <c r="E1499" i="32"/>
  <c r="I1498" i="32"/>
  <c r="E1498" i="32"/>
  <c r="I1497" i="32"/>
  <c r="E1497" i="32"/>
  <c r="I1496" i="32"/>
  <c r="E1496" i="32"/>
  <c r="I1495" i="32"/>
  <c r="E1495" i="32"/>
  <c r="I1494" i="32"/>
  <c r="E1494" i="32"/>
  <c r="I1493" i="32"/>
  <c r="E1493" i="32"/>
  <c r="I1492" i="32"/>
  <c r="E1492" i="32"/>
  <c r="I1491" i="32"/>
  <c r="E1491" i="32"/>
  <c r="I1490" i="32"/>
  <c r="E1490" i="32"/>
  <c r="I1489" i="32"/>
  <c r="E1489" i="32"/>
  <c r="I1488" i="32"/>
  <c r="E1488" i="32"/>
  <c r="I1487" i="32"/>
  <c r="E1487" i="32"/>
  <c r="I1486" i="32"/>
  <c r="E1486" i="32"/>
  <c r="I1485" i="32"/>
  <c r="E1485" i="32"/>
  <c r="I1484" i="32"/>
  <c r="E1484" i="32"/>
  <c r="I1483" i="32"/>
  <c r="E1483" i="32"/>
  <c r="I1482" i="32"/>
  <c r="E1482" i="32"/>
  <c r="I1481" i="32"/>
  <c r="E1481" i="32"/>
  <c r="I1480" i="32"/>
  <c r="E1480" i="32"/>
  <c r="I1479" i="32"/>
  <c r="E1479" i="32"/>
  <c r="I1478" i="32"/>
  <c r="E1478" i="32"/>
  <c r="I1477" i="32"/>
  <c r="E1477" i="32"/>
  <c r="I1476" i="32"/>
  <c r="E1476" i="32"/>
  <c r="I1475" i="32"/>
  <c r="E1475" i="32"/>
  <c r="I1474" i="32"/>
  <c r="E1474" i="32"/>
  <c r="I1473" i="32"/>
  <c r="E1473" i="32"/>
  <c r="I1472" i="32"/>
  <c r="E1472" i="32"/>
  <c r="I1471" i="32"/>
  <c r="E1471" i="32"/>
  <c r="I1470" i="32"/>
  <c r="E1470" i="32"/>
  <c r="I1469" i="32"/>
  <c r="E1469" i="32"/>
  <c r="I1468" i="32"/>
  <c r="E1468" i="32"/>
  <c r="I1467" i="32"/>
  <c r="E1467" i="32"/>
  <c r="I1466" i="32"/>
  <c r="E1466" i="32"/>
  <c r="I1465" i="32"/>
  <c r="E1465" i="32"/>
  <c r="I1464" i="32"/>
  <c r="E1464" i="32"/>
  <c r="I1463" i="32"/>
  <c r="E1463" i="32"/>
  <c r="I1462" i="32"/>
  <c r="E1462" i="32"/>
  <c r="I1461" i="32"/>
  <c r="E1461" i="32"/>
  <c r="I1460" i="32"/>
  <c r="E1460" i="32"/>
  <c r="I1459" i="32"/>
  <c r="E1459" i="32"/>
  <c r="I1458" i="32"/>
  <c r="E1458" i="32"/>
  <c r="I1457" i="32"/>
  <c r="E1457" i="32"/>
  <c r="I1456" i="32"/>
  <c r="E1456" i="32"/>
  <c r="I1455" i="32"/>
  <c r="E1455" i="32"/>
  <c r="I1454" i="32"/>
  <c r="E1454" i="32"/>
  <c r="I1453" i="32"/>
  <c r="E1453" i="32"/>
  <c r="I1452" i="32"/>
  <c r="E1452" i="32"/>
  <c r="I1451" i="32"/>
  <c r="E1451" i="32"/>
  <c r="I1450" i="32"/>
  <c r="E1450" i="32"/>
  <c r="I1449" i="32"/>
  <c r="E1449" i="32"/>
  <c r="I1448" i="32"/>
  <c r="E1448" i="32"/>
  <c r="I1447" i="32"/>
  <c r="E1447" i="32"/>
  <c r="I1446" i="32"/>
  <c r="E1446" i="32"/>
  <c r="I1445" i="32"/>
  <c r="E1445" i="32"/>
  <c r="I1444" i="32"/>
  <c r="E1444" i="32"/>
  <c r="I1443" i="32"/>
  <c r="E1443" i="32"/>
  <c r="I1442" i="32"/>
  <c r="E1442" i="32"/>
  <c r="I1441" i="32"/>
  <c r="E1441" i="32"/>
  <c r="I1440" i="32"/>
  <c r="E1440" i="32"/>
  <c r="I1439" i="32"/>
  <c r="E1439" i="32"/>
  <c r="I1438" i="32"/>
  <c r="E1438" i="32"/>
  <c r="I1437" i="32"/>
  <c r="E1437" i="32"/>
  <c r="I1436" i="32"/>
  <c r="E1436" i="32"/>
  <c r="I1435" i="32"/>
  <c r="E1435" i="32"/>
  <c r="I1434" i="32"/>
  <c r="E1434" i="32"/>
  <c r="I1433" i="32"/>
  <c r="E1433" i="32"/>
  <c r="I1432" i="32"/>
  <c r="E1432" i="32"/>
  <c r="I1431" i="32"/>
  <c r="E1431" i="32"/>
  <c r="I1430" i="32"/>
  <c r="E1430" i="32"/>
  <c r="I1429" i="32"/>
  <c r="E1429" i="32"/>
  <c r="I1428" i="32"/>
  <c r="E1428" i="32"/>
  <c r="I1427" i="32"/>
  <c r="E1427" i="32"/>
  <c r="I1426" i="32"/>
  <c r="E1426" i="32"/>
  <c r="I1425" i="32"/>
  <c r="E1425" i="32"/>
  <c r="I1424" i="32"/>
  <c r="E1424" i="32"/>
  <c r="I1423" i="32"/>
  <c r="E1423" i="32"/>
  <c r="I1422" i="32"/>
  <c r="E1422" i="32"/>
  <c r="I1421" i="32"/>
  <c r="E1421" i="32"/>
  <c r="I1420" i="32"/>
  <c r="E1420" i="32"/>
  <c r="I1419" i="32"/>
  <c r="E1419" i="32"/>
  <c r="I1418" i="32"/>
  <c r="E1418" i="32"/>
  <c r="I1417" i="32"/>
  <c r="E1417" i="32"/>
  <c r="I1416" i="32"/>
  <c r="E1416" i="32"/>
  <c r="I1415" i="32"/>
  <c r="E1415" i="32"/>
  <c r="I1414" i="32"/>
  <c r="E1414" i="32"/>
  <c r="I1413" i="32"/>
  <c r="E1413" i="32"/>
  <c r="I1412" i="32"/>
  <c r="E1412" i="32"/>
  <c r="I1411" i="32"/>
  <c r="E1411" i="32"/>
  <c r="I1410" i="32"/>
  <c r="E1410" i="32"/>
  <c r="I1409" i="32"/>
  <c r="E1409" i="32"/>
  <c r="I1408" i="32"/>
  <c r="E1408" i="32"/>
  <c r="I1407" i="32"/>
  <c r="E1407" i="32"/>
  <c r="I1406" i="32"/>
  <c r="E1406" i="32"/>
  <c r="I1405" i="32"/>
  <c r="E1405" i="32"/>
  <c r="I1404" i="32"/>
  <c r="E1404" i="32"/>
  <c r="I1403" i="32"/>
  <c r="E1403" i="32"/>
  <c r="I1402" i="32"/>
  <c r="E1402" i="32"/>
  <c r="I1401" i="32"/>
  <c r="E1401" i="32"/>
  <c r="I1400" i="32"/>
  <c r="E1400" i="32"/>
  <c r="I1399" i="32"/>
  <c r="E1399" i="32"/>
  <c r="I1398" i="32"/>
  <c r="E1398" i="32"/>
  <c r="I1397" i="32"/>
  <c r="E1397" i="32"/>
  <c r="I1396" i="32"/>
  <c r="E1396" i="32"/>
  <c r="I1395" i="32"/>
  <c r="E1395" i="32"/>
  <c r="I1394" i="32"/>
  <c r="E1394" i="32"/>
  <c r="I1393" i="32"/>
  <c r="E1393" i="32"/>
  <c r="I1392" i="32"/>
  <c r="E1392" i="32"/>
  <c r="I1391" i="32"/>
  <c r="E1391" i="32"/>
  <c r="I1390" i="32"/>
  <c r="E1390" i="32"/>
  <c r="I1389" i="32"/>
  <c r="E1389" i="32"/>
  <c r="I1388" i="32"/>
  <c r="E1388" i="32"/>
  <c r="I1387" i="32"/>
  <c r="E1387" i="32"/>
  <c r="I1386" i="32"/>
  <c r="E1386" i="32"/>
  <c r="I1385" i="32"/>
  <c r="E1385" i="32"/>
  <c r="I1384" i="32"/>
  <c r="E1384" i="32"/>
  <c r="I1383" i="32"/>
  <c r="E1383" i="32"/>
  <c r="I1382" i="32"/>
  <c r="E1382" i="32"/>
  <c r="I1381" i="32"/>
  <c r="E1381" i="32"/>
  <c r="I1380" i="32"/>
  <c r="E1380" i="32"/>
  <c r="I1379" i="32"/>
  <c r="E1379" i="32"/>
  <c r="I1378" i="32"/>
  <c r="E1378" i="32"/>
  <c r="I1377" i="32"/>
  <c r="E1377" i="32"/>
  <c r="I1376" i="32"/>
  <c r="E1376" i="32"/>
  <c r="I1375" i="32"/>
  <c r="E1375" i="32"/>
  <c r="I1374" i="32"/>
  <c r="E1374" i="32"/>
  <c r="I1373" i="32"/>
  <c r="E1373" i="32"/>
  <c r="I1372" i="32"/>
  <c r="E1372" i="32"/>
  <c r="I1371" i="32"/>
  <c r="E1371" i="32"/>
  <c r="I1370" i="32"/>
  <c r="E1370" i="32"/>
  <c r="I1369" i="32"/>
  <c r="E1369" i="32"/>
  <c r="I1368" i="32"/>
  <c r="E1368" i="32"/>
  <c r="I1367" i="32"/>
  <c r="E1367" i="32"/>
  <c r="I1366" i="32"/>
  <c r="E1366" i="32"/>
  <c r="I1365" i="32"/>
  <c r="E1365" i="32"/>
  <c r="I1364" i="32"/>
  <c r="E1364" i="32"/>
  <c r="I1363" i="32"/>
  <c r="E1363" i="32"/>
  <c r="I1362" i="32"/>
  <c r="E1362" i="32"/>
  <c r="I1361" i="32"/>
  <c r="E1361" i="32"/>
  <c r="I1360" i="32"/>
  <c r="E1360" i="32"/>
  <c r="I1359" i="32"/>
  <c r="E1359" i="32"/>
  <c r="I1358" i="32"/>
  <c r="E1358" i="32"/>
  <c r="I1357" i="32"/>
  <c r="E1357" i="32"/>
  <c r="I1356" i="32"/>
  <c r="E1356" i="32"/>
  <c r="I1355" i="32"/>
  <c r="E1355" i="32"/>
  <c r="I1354" i="32"/>
  <c r="E1354" i="32"/>
  <c r="I1353" i="32"/>
  <c r="E1353" i="32"/>
  <c r="I1352" i="32"/>
  <c r="E1352" i="32"/>
  <c r="I1351" i="32"/>
  <c r="E1351" i="32"/>
  <c r="I1350" i="32"/>
  <c r="E1350" i="32"/>
  <c r="I1349" i="32"/>
  <c r="E1349" i="32"/>
  <c r="I1348" i="32"/>
  <c r="E1348" i="32"/>
  <c r="I1347" i="32"/>
  <c r="E1347" i="32"/>
  <c r="I1346" i="32"/>
  <c r="E1346" i="32"/>
  <c r="I1345" i="32"/>
  <c r="E1345" i="32"/>
  <c r="I1344" i="32"/>
  <c r="E1344" i="32"/>
  <c r="I1343" i="32"/>
  <c r="E1343" i="32"/>
  <c r="I1342" i="32"/>
  <c r="E1342" i="32"/>
  <c r="I1341" i="32"/>
  <c r="E1341" i="32"/>
  <c r="I1340" i="32"/>
  <c r="E1340" i="32"/>
  <c r="I1339" i="32"/>
  <c r="E1339" i="32"/>
  <c r="I1338" i="32"/>
  <c r="E1338" i="32"/>
  <c r="I1337" i="32"/>
  <c r="E1337" i="32"/>
  <c r="I1336" i="32"/>
  <c r="E1336" i="32"/>
  <c r="I1335" i="32"/>
  <c r="E1335" i="32"/>
  <c r="I1334" i="32"/>
  <c r="E1334" i="32"/>
  <c r="I1333" i="32"/>
  <c r="E1333" i="32"/>
  <c r="I1332" i="32"/>
  <c r="E1332" i="32"/>
  <c r="I1331" i="32"/>
  <c r="E1331" i="32"/>
  <c r="I1330" i="32"/>
  <c r="E1330" i="32"/>
  <c r="I1329" i="32"/>
  <c r="E1329" i="32"/>
  <c r="I1328" i="32"/>
  <c r="E1328" i="32"/>
  <c r="I1327" i="32"/>
  <c r="E1327" i="32"/>
  <c r="I1326" i="32"/>
  <c r="E1326" i="32"/>
  <c r="I1325" i="32"/>
  <c r="E1325" i="32"/>
  <c r="I1324" i="32"/>
  <c r="E1324" i="32"/>
  <c r="I1323" i="32"/>
  <c r="E1323" i="32"/>
  <c r="I1322" i="32"/>
  <c r="E1322" i="32"/>
  <c r="I1321" i="32"/>
  <c r="E1321" i="32"/>
  <c r="I1320" i="32"/>
  <c r="E1320" i="32"/>
  <c r="I1319" i="32"/>
  <c r="E1319" i="32"/>
  <c r="I1318" i="32"/>
  <c r="E1318" i="32"/>
  <c r="I1317" i="32"/>
  <c r="E1317" i="32"/>
  <c r="I1316" i="32"/>
  <c r="E1316" i="32"/>
  <c r="I1315" i="32"/>
  <c r="E1315" i="32"/>
  <c r="I1314" i="32"/>
  <c r="E1314" i="32"/>
  <c r="I1313" i="32"/>
  <c r="E1313" i="32"/>
  <c r="I1312" i="32"/>
  <c r="E1312" i="32"/>
  <c r="I1311" i="32"/>
  <c r="E1311" i="32"/>
  <c r="I1310" i="32"/>
  <c r="E1310" i="32"/>
  <c r="I1309" i="32"/>
  <c r="E1309" i="32"/>
  <c r="I1308" i="32"/>
  <c r="E1308" i="32"/>
  <c r="I1307" i="32"/>
  <c r="E1307" i="32"/>
  <c r="I1306" i="32"/>
  <c r="E1306" i="32"/>
  <c r="I1305" i="32"/>
  <c r="E1305" i="32"/>
  <c r="I1304" i="32"/>
  <c r="E1304" i="32"/>
  <c r="I1303" i="32"/>
  <c r="E1303" i="32"/>
  <c r="I1302" i="32"/>
  <c r="E1302" i="32"/>
  <c r="I1301" i="32"/>
  <c r="E1301" i="32"/>
  <c r="I1300" i="32"/>
  <c r="E1300" i="32"/>
  <c r="I1299" i="32"/>
  <c r="E1299" i="32"/>
  <c r="I1298" i="32"/>
  <c r="E1298" i="32"/>
  <c r="I1297" i="32"/>
  <c r="E1297" i="32"/>
  <c r="I1296" i="32"/>
  <c r="E1296" i="32"/>
  <c r="I1295" i="32"/>
  <c r="E1295" i="32"/>
  <c r="I1294" i="32"/>
  <c r="E1294" i="32"/>
  <c r="I1293" i="32"/>
  <c r="E1293" i="32"/>
  <c r="I1292" i="32"/>
  <c r="E1292" i="32"/>
  <c r="I1291" i="32"/>
  <c r="E1291" i="32"/>
  <c r="I1290" i="32"/>
  <c r="E1290" i="32"/>
  <c r="I1289" i="32"/>
  <c r="E1289" i="32"/>
  <c r="I1288" i="32"/>
  <c r="E1288" i="32"/>
  <c r="I1287" i="32"/>
  <c r="E1287" i="32"/>
  <c r="I1286" i="32"/>
  <c r="E1286" i="32"/>
  <c r="I1285" i="32"/>
  <c r="E1285" i="32"/>
  <c r="I1284" i="32"/>
  <c r="E1284" i="32"/>
  <c r="I1283" i="32"/>
  <c r="E1283" i="32"/>
  <c r="I1282" i="32"/>
  <c r="E1282" i="32"/>
  <c r="I1281" i="32"/>
  <c r="E1281" i="32"/>
  <c r="I1280" i="32"/>
  <c r="E1280" i="32"/>
  <c r="I1279" i="32"/>
  <c r="E1279" i="32"/>
  <c r="I1278" i="32"/>
  <c r="E1278" i="32"/>
  <c r="I1277" i="32"/>
  <c r="E1277" i="32"/>
  <c r="I1276" i="32"/>
  <c r="E1276" i="32"/>
  <c r="I1275" i="32"/>
  <c r="E1275" i="32"/>
  <c r="I1274" i="32"/>
  <c r="E1274" i="32"/>
  <c r="I1273" i="32"/>
  <c r="E1273" i="32"/>
  <c r="I1272" i="32"/>
  <c r="E1272" i="32"/>
  <c r="I1271" i="32"/>
  <c r="E1271" i="32"/>
  <c r="I1270" i="32"/>
  <c r="E1270" i="32"/>
  <c r="I1269" i="32"/>
  <c r="E1269" i="32"/>
  <c r="I1268" i="32"/>
  <c r="E1268" i="32"/>
  <c r="I1267" i="32"/>
  <c r="E1267" i="32"/>
  <c r="I1266" i="32"/>
  <c r="E1266" i="32"/>
  <c r="I1265" i="32"/>
  <c r="E1265" i="32"/>
  <c r="I1264" i="32"/>
  <c r="E1264" i="32"/>
  <c r="I1263" i="32"/>
  <c r="E1263" i="32"/>
  <c r="I1262" i="32"/>
  <c r="E1262" i="32"/>
  <c r="I1261" i="32"/>
  <c r="E1261" i="32"/>
  <c r="I1260" i="32"/>
  <c r="E1260" i="32"/>
  <c r="I1259" i="32"/>
  <c r="E1259" i="32"/>
  <c r="I1258" i="32"/>
  <c r="E1258" i="32"/>
  <c r="I1257" i="32"/>
  <c r="E1257" i="32"/>
  <c r="I1256" i="32"/>
  <c r="E1256" i="32"/>
  <c r="I1255" i="32"/>
  <c r="E1255" i="32"/>
  <c r="I1254" i="32"/>
  <c r="E1254" i="32"/>
  <c r="I1253" i="32"/>
  <c r="E1253" i="32"/>
  <c r="I1252" i="32"/>
  <c r="E1252" i="32"/>
  <c r="I1251" i="32"/>
  <c r="E1251" i="32"/>
  <c r="I1250" i="32"/>
  <c r="E1250" i="32"/>
  <c r="I1249" i="32"/>
  <c r="E1249" i="32"/>
  <c r="I1248" i="32"/>
  <c r="E1248" i="32"/>
  <c r="I1247" i="32"/>
  <c r="E1247" i="32"/>
  <c r="I1246" i="32"/>
  <c r="E1246" i="32"/>
  <c r="I1245" i="32"/>
  <c r="E1245" i="32"/>
  <c r="I1244" i="32"/>
  <c r="E1244" i="32"/>
  <c r="I1243" i="32"/>
  <c r="E1243" i="32"/>
  <c r="I1242" i="32"/>
  <c r="E1242" i="32"/>
  <c r="I1241" i="32"/>
  <c r="E1241" i="32"/>
  <c r="I1240" i="32"/>
  <c r="E1240" i="32"/>
  <c r="I1239" i="32"/>
  <c r="E1239" i="32"/>
  <c r="I1238" i="32"/>
  <c r="E1238" i="32"/>
  <c r="I1237" i="32"/>
  <c r="E1237" i="32"/>
  <c r="I1236" i="32"/>
  <c r="E1236" i="32"/>
  <c r="I1235" i="32"/>
  <c r="E1235" i="32"/>
  <c r="I1234" i="32"/>
  <c r="E1234" i="32"/>
  <c r="I1233" i="32"/>
  <c r="E1233" i="32"/>
  <c r="I1232" i="32"/>
  <c r="E1232" i="32"/>
  <c r="I1231" i="32"/>
  <c r="E1231" i="32"/>
  <c r="I1230" i="32"/>
  <c r="E1230" i="32"/>
  <c r="I1229" i="32"/>
  <c r="E1229" i="32"/>
  <c r="I1228" i="32"/>
  <c r="E1228" i="32"/>
  <c r="I1227" i="32"/>
  <c r="E1227" i="32"/>
  <c r="I1226" i="32"/>
  <c r="E1226" i="32"/>
  <c r="I1225" i="32"/>
  <c r="E1225" i="32"/>
  <c r="I1224" i="32"/>
  <c r="E1224" i="32"/>
  <c r="I1223" i="32"/>
  <c r="E1223" i="32"/>
  <c r="I1222" i="32"/>
  <c r="E1222" i="32"/>
  <c r="I1221" i="32"/>
  <c r="E1221" i="32"/>
  <c r="I1220" i="32"/>
  <c r="E1220" i="32"/>
  <c r="I1219" i="32"/>
  <c r="E1219" i="32"/>
  <c r="I1218" i="32"/>
  <c r="E1218" i="32"/>
  <c r="I1217" i="32"/>
  <c r="E1217" i="32"/>
  <c r="I1216" i="32"/>
  <c r="E1216" i="32"/>
  <c r="I1215" i="32"/>
  <c r="E1215" i="32"/>
  <c r="I1214" i="32"/>
  <c r="E1214" i="32"/>
  <c r="I1213" i="32"/>
  <c r="E1213" i="32"/>
  <c r="I1212" i="32"/>
  <c r="E1212" i="32"/>
  <c r="I1211" i="32"/>
  <c r="E1211" i="32"/>
  <c r="I1210" i="32"/>
  <c r="E1210" i="32"/>
  <c r="I1209" i="32"/>
  <c r="E1209" i="32"/>
  <c r="I1208" i="32"/>
  <c r="E1208" i="32"/>
  <c r="I1207" i="32"/>
  <c r="E1207" i="32"/>
  <c r="I1206" i="32"/>
  <c r="E1206" i="32"/>
  <c r="I1205" i="32"/>
  <c r="E1205" i="32"/>
  <c r="I1204" i="32"/>
  <c r="E1204" i="32"/>
  <c r="I1203" i="32"/>
  <c r="E1203" i="32"/>
  <c r="I1202" i="32"/>
  <c r="E1202" i="32"/>
  <c r="I1201" i="32"/>
  <c r="E1201" i="32"/>
  <c r="I1200" i="32"/>
  <c r="E1200" i="32"/>
  <c r="I1199" i="32"/>
  <c r="E1199" i="32"/>
  <c r="I1198" i="32"/>
  <c r="E1198" i="32"/>
  <c r="I1197" i="32"/>
  <c r="E1197" i="32"/>
  <c r="I1196" i="32"/>
  <c r="E1196" i="32"/>
  <c r="I1195" i="32"/>
  <c r="E1195" i="32"/>
  <c r="I1194" i="32"/>
  <c r="E1194" i="32"/>
  <c r="I1193" i="32"/>
  <c r="E1193" i="32"/>
  <c r="I1192" i="32"/>
  <c r="E1192" i="32"/>
  <c r="I1191" i="32"/>
  <c r="E1191" i="32"/>
  <c r="I1190" i="32"/>
  <c r="E1190" i="32"/>
  <c r="I1189" i="32"/>
  <c r="E1189" i="32"/>
  <c r="I1188" i="32"/>
  <c r="E1188" i="32"/>
  <c r="I1187" i="32"/>
  <c r="E1187" i="32"/>
  <c r="I1186" i="32"/>
  <c r="E1186" i="32"/>
  <c r="I1185" i="32"/>
  <c r="E1185" i="32"/>
  <c r="I1184" i="32"/>
  <c r="E1184" i="32"/>
  <c r="I1183" i="32"/>
  <c r="E1183" i="32"/>
  <c r="I1182" i="32"/>
  <c r="E1182" i="32"/>
  <c r="I1181" i="32"/>
  <c r="E1181" i="32"/>
  <c r="I1180" i="32"/>
  <c r="E1180" i="32"/>
  <c r="I1179" i="32"/>
  <c r="E1179" i="32"/>
  <c r="I1178" i="32"/>
  <c r="E1178" i="32"/>
  <c r="I1177" i="32"/>
  <c r="E1177" i="32"/>
  <c r="I1176" i="32"/>
  <c r="E1176" i="32"/>
  <c r="I1175" i="32"/>
  <c r="E1175" i="32"/>
  <c r="I1174" i="32"/>
  <c r="E1174" i="32"/>
  <c r="I1173" i="32"/>
  <c r="E1173" i="32"/>
  <c r="I1172" i="32"/>
  <c r="E1172" i="32"/>
  <c r="I1171" i="32"/>
  <c r="E1171" i="32"/>
  <c r="I1170" i="32"/>
  <c r="E1170" i="32"/>
  <c r="I1169" i="32"/>
  <c r="E1169" i="32"/>
  <c r="I1168" i="32"/>
  <c r="E1168" i="32"/>
  <c r="I1167" i="32"/>
  <c r="E1167" i="32"/>
  <c r="I1166" i="32"/>
  <c r="E1166" i="32"/>
  <c r="I1165" i="32"/>
  <c r="E1165" i="32"/>
  <c r="I1164" i="32"/>
  <c r="E1164" i="32"/>
  <c r="I1163" i="32"/>
  <c r="E1163" i="32"/>
  <c r="I1162" i="32"/>
  <c r="E1162" i="32"/>
  <c r="I1161" i="32"/>
  <c r="E1161" i="32"/>
  <c r="I1160" i="32"/>
  <c r="E1160" i="32"/>
  <c r="I1159" i="32"/>
  <c r="E1159" i="32"/>
  <c r="I1158" i="32"/>
  <c r="E1158" i="32"/>
  <c r="I1157" i="32"/>
  <c r="E1157" i="32"/>
  <c r="I1156" i="32"/>
  <c r="E1156" i="32"/>
  <c r="I1155" i="32"/>
  <c r="E1155" i="32"/>
  <c r="I1154" i="32"/>
  <c r="E1154" i="32"/>
  <c r="I1153" i="32"/>
  <c r="E1153" i="32"/>
  <c r="I1152" i="32"/>
  <c r="E1152" i="32"/>
  <c r="I1151" i="32"/>
  <c r="E1151" i="32"/>
  <c r="I1150" i="32"/>
  <c r="E1150" i="32"/>
  <c r="I1149" i="32"/>
  <c r="E1149" i="32"/>
  <c r="I1148" i="32"/>
  <c r="E1148" i="32"/>
  <c r="I1147" i="32"/>
  <c r="E1147" i="32"/>
  <c r="I1146" i="32"/>
  <c r="E1146" i="32"/>
  <c r="I1145" i="32"/>
  <c r="E1145" i="32"/>
  <c r="I1144" i="32"/>
  <c r="E1144" i="32"/>
  <c r="I1143" i="32"/>
  <c r="E1143" i="32"/>
  <c r="I1142" i="32"/>
  <c r="E1142" i="32"/>
  <c r="I1141" i="32"/>
  <c r="E1141" i="32"/>
  <c r="I1140" i="32"/>
  <c r="E1140" i="32"/>
  <c r="I1139" i="32"/>
  <c r="E1139" i="32"/>
  <c r="I1138" i="32"/>
  <c r="E1138" i="32"/>
  <c r="I1137" i="32"/>
  <c r="E1137" i="32"/>
  <c r="I1136" i="32"/>
  <c r="E1136" i="32"/>
  <c r="I1135" i="32"/>
  <c r="E1135" i="32"/>
  <c r="I1134" i="32"/>
  <c r="E1134" i="32"/>
  <c r="I1133" i="32"/>
  <c r="E1133" i="32"/>
  <c r="I1132" i="32"/>
  <c r="E1132" i="32"/>
  <c r="I1131" i="32"/>
  <c r="E1131" i="32"/>
  <c r="I1130" i="32"/>
  <c r="E1130" i="32"/>
  <c r="I1129" i="32"/>
  <c r="E1129" i="32"/>
  <c r="I1128" i="32"/>
  <c r="E1128" i="32"/>
  <c r="I1127" i="32"/>
  <c r="E1127" i="32"/>
  <c r="I1126" i="32"/>
  <c r="E1126" i="32"/>
  <c r="I1125" i="32"/>
  <c r="E1125" i="32"/>
  <c r="I1124" i="32"/>
  <c r="E1124" i="32"/>
  <c r="I1123" i="32"/>
  <c r="E1123" i="32"/>
  <c r="I1122" i="32"/>
  <c r="E1122" i="32"/>
  <c r="I1121" i="32"/>
  <c r="E1121" i="32"/>
  <c r="I1120" i="32"/>
  <c r="E1120" i="32"/>
  <c r="I1119" i="32"/>
  <c r="E1119" i="32"/>
  <c r="I1118" i="32"/>
  <c r="E1118" i="32"/>
  <c r="I1117" i="32"/>
  <c r="E1117" i="32"/>
  <c r="I1116" i="32"/>
  <c r="E1116" i="32"/>
  <c r="I1115" i="32"/>
  <c r="E1115" i="32"/>
  <c r="I1114" i="32"/>
  <c r="E1114" i="32"/>
  <c r="I1113" i="32"/>
  <c r="E1113" i="32"/>
  <c r="I1112" i="32"/>
  <c r="E1112" i="32"/>
  <c r="I1111" i="32"/>
  <c r="E1111" i="32"/>
  <c r="I1110" i="32"/>
  <c r="E1110" i="32"/>
  <c r="I1109" i="32"/>
  <c r="E1109" i="32"/>
  <c r="I1108" i="32"/>
  <c r="E1108" i="32"/>
  <c r="I1107" i="32"/>
  <c r="E1107" i="32"/>
  <c r="I1106" i="32"/>
  <c r="E1106" i="32"/>
  <c r="I1105" i="32"/>
  <c r="E1105" i="32"/>
  <c r="I1104" i="32"/>
  <c r="E1104" i="32"/>
  <c r="I1103" i="32"/>
  <c r="E1103" i="32"/>
  <c r="I1102" i="32"/>
  <c r="E1102" i="32"/>
  <c r="I1101" i="32"/>
  <c r="E1101" i="32"/>
  <c r="I1100" i="32"/>
  <c r="E1100" i="32"/>
  <c r="I1099" i="32"/>
  <c r="E1099" i="32"/>
  <c r="I1098" i="32"/>
  <c r="E1098" i="32"/>
  <c r="I1097" i="32"/>
  <c r="E1097" i="32"/>
  <c r="I1096" i="32"/>
  <c r="E1096" i="32"/>
  <c r="I1095" i="32"/>
  <c r="E1095" i="32"/>
  <c r="I1094" i="32"/>
  <c r="E1094" i="32"/>
  <c r="I1093" i="32"/>
  <c r="E1093" i="32"/>
  <c r="I1092" i="32"/>
  <c r="E1092" i="32"/>
  <c r="I1091" i="32"/>
  <c r="E1091" i="32"/>
  <c r="I1090" i="32"/>
  <c r="E1090" i="32"/>
  <c r="I1089" i="32"/>
  <c r="E1089" i="32"/>
  <c r="I1088" i="32"/>
  <c r="E1088" i="32"/>
  <c r="I1087" i="32"/>
  <c r="E1087" i="32"/>
  <c r="I1086" i="32"/>
  <c r="E1086" i="32"/>
  <c r="I1085" i="32"/>
  <c r="E1085" i="32"/>
  <c r="I1084" i="32"/>
  <c r="E1084" i="32"/>
  <c r="I1083" i="32"/>
  <c r="E1083" i="32"/>
  <c r="I1082" i="32"/>
  <c r="E1082" i="32"/>
  <c r="I1081" i="32"/>
  <c r="E1081" i="32"/>
  <c r="I1080" i="32"/>
  <c r="E1080" i="32"/>
  <c r="I1079" i="32"/>
  <c r="E1079" i="32"/>
  <c r="I1078" i="32"/>
  <c r="E1078" i="32"/>
  <c r="I1077" i="32"/>
  <c r="E1077" i="32"/>
  <c r="I1076" i="32"/>
  <c r="E1076" i="32"/>
  <c r="I1075" i="32"/>
  <c r="E1075" i="32"/>
  <c r="I1074" i="32"/>
  <c r="E1074" i="32"/>
  <c r="I1073" i="32"/>
  <c r="E1073" i="32"/>
  <c r="I1072" i="32"/>
  <c r="E1072" i="32"/>
  <c r="I1071" i="32"/>
  <c r="E1071" i="32"/>
  <c r="I1070" i="32"/>
  <c r="E1070" i="32"/>
  <c r="I1069" i="32"/>
  <c r="E1069" i="32"/>
  <c r="I1068" i="32"/>
  <c r="E1068" i="32"/>
  <c r="I1067" i="32"/>
  <c r="E1067" i="32"/>
  <c r="I1066" i="32"/>
  <c r="E1066" i="32"/>
  <c r="I1065" i="32"/>
  <c r="E1065" i="32"/>
  <c r="I1064" i="32"/>
  <c r="E1064" i="32"/>
  <c r="I1063" i="32"/>
  <c r="E1063" i="32"/>
  <c r="I1062" i="32"/>
  <c r="E1062" i="32"/>
  <c r="I1061" i="32"/>
  <c r="E1061" i="32"/>
  <c r="I1060" i="32"/>
  <c r="E1060" i="32"/>
  <c r="I1059" i="32"/>
  <c r="E1059" i="32"/>
  <c r="I1058" i="32"/>
  <c r="E1058" i="32"/>
  <c r="I1057" i="32"/>
  <c r="E1057" i="32"/>
  <c r="I1056" i="32"/>
  <c r="E1056" i="32"/>
  <c r="I1055" i="32"/>
  <c r="E1055" i="32"/>
  <c r="I1054" i="32"/>
  <c r="E1054" i="32"/>
  <c r="I1053" i="32"/>
  <c r="E1053" i="32"/>
  <c r="I1052" i="32"/>
  <c r="E1052" i="32"/>
  <c r="I1051" i="32"/>
  <c r="E1051" i="32"/>
  <c r="I1050" i="32"/>
  <c r="E1050" i="32"/>
  <c r="I1049" i="32"/>
  <c r="E1049" i="32"/>
  <c r="I1048" i="32"/>
  <c r="E1048" i="32"/>
  <c r="I1047" i="32"/>
  <c r="E1047" i="32"/>
  <c r="I1046" i="32"/>
  <c r="E1046" i="32"/>
  <c r="I1045" i="32"/>
  <c r="E1045" i="32"/>
  <c r="I1044" i="32"/>
  <c r="E1044" i="32"/>
  <c r="I1043" i="32"/>
  <c r="E1043" i="32"/>
  <c r="I1042" i="32"/>
  <c r="E1042" i="32"/>
  <c r="I1041" i="32"/>
  <c r="E1041" i="32"/>
  <c r="I1040" i="32"/>
  <c r="E1040" i="32"/>
  <c r="I1039" i="32"/>
  <c r="E1039" i="32"/>
  <c r="I1038" i="32"/>
  <c r="E1038" i="32"/>
  <c r="I1037" i="32"/>
  <c r="E1037" i="32"/>
  <c r="I1036" i="32"/>
  <c r="E1036" i="32"/>
  <c r="I1035" i="32"/>
  <c r="E1035" i="32"/>
  <c r="I1034" i="32"/>
  <c r="E1034" i="32"/>
  <c r="I1033" i="32"/>
  <c r="E1033" i="32"/>
  <c r="I1032" i="32"/>
  <c r="E1032" i="32"/>
  <c r="I1031" i="32"/>
  <c r="E1031" i="32"/>
  <c r="I1030" i="32"/>
  <c r="E1030" i="32"/>
  <c r="I1029" i="32"/>
  <c r="E1029" i="32"/>
  <c r="I1028" i="32"/>
  <c r="E1028" i="32"/>
  <c r="I1027" i="32"/>
  <c r="E1027" i="32"/>
  <c r="I1026" i="32"/>
  <c r="E1026" i="32"/>
  <c r="I1025" i="32"/>
  <c r="E1025" i="32"/>
  <c r="I1024" i="32"/>
  <c r="E1024" i="32"/>
  <c r="I1023" i="32"/>
  <c r="E1023" i="32"/>
  <c r="I1022" i="32"/>
  <c r="E1022" i="32"/>
  <c r="I1021" i="32"/>
  <c r="E1021" i="32"/>
  <c r="I1020" i="32"/>
  <c r="E1020" i="32"/>
  <c r="I1019" i="32"/>
  <c r="E1019" i="32"/>
  <c r="I1018" i="32"/>
  <c r="E1018" i="32"/>
  <c r="I1017" i="32"/>
  <c r="E1017" i="32"/>
  <c r="I1016" i="32"/>
  <c r="E1016" i="32"/>
  <c r="I1015" i="32"/>
  <c r="E1015" i="32"/>
  <c r="I1014" i="32"/>
  <c r="E1014" i="32"/>
  <c r="I1013" i="32"/>
  <c r="E1013" i="32"/>
  <c r="I1012" i="32"/>
  <c r="E1012" i="32"/>
  <c r="I1011" i="32"/>
  <c r="E1011" i="32"/>
  <c r="I1010" i="32"/>
  <c r="E1010" i="32"/>
  <c r="I1009" i="32"/>
  <c r="E1009" i="32"/>
  <c r="I1008" i="32"/>
  <c r="E1008" i="32"/>
  <c r="I1007" i="32"/>
  <c r="E1007" i="32"/>
  <c r="I1006" i="32"/>
  <c r="E1006" i="32"/>
  <c r="I1005" i="32"/>
  <c r="E1005" i="32"/>
  <c r="I1004" i="32"/>
  <c r="E1004" i="32"/>
  <c r="I1003" i="32"/>
  <c r="E1003" i="32"/>
  <c r="I1002" i="32"/>
  <c r="E1002" i="32"/>
  <c r="I1001" i="32"/>
  <c r="E1001" i="32"/>
  <c r="I1000" i="32"/>
  <c r="E1000" i="32"/>
  <c r="I999" i="32"/>
  <c r="E999" i="32"/>
  <c r="I998" i="32"/>
  <c r="E998" i="32"/>
  <c r="I997" i="32"/>
  <c r="E997" i="32"/>
  <c r="I996" i="32"/>
  <c r="E996" i="32"/>
  <c r="I995" i="32"/>
  <c r="E995" i="32"/>
  <c r="I994" i="32"/>
  <c r="E994" i="32"/>
  <c r="I993" i="32"/>
  <c r="E993" i="32"/>
  <c r="I992" i="32"/>
  <c r="E992" i="32"/>
  <c r="I991" i="32"/>
  <c r="E991" i="32"/>
  <c r="I990" i="32"/>
  <c r="E990" i="32"/>
  <c r="I989" i="32"/>
  <c r="E989" i="32"/>
  <c r="I988" i="32"/>
  <c r="E988" i="32"/>
  <c r="I987" i="32"/>
  <c r="E987" i="32"/>
  <c r="I986" i="32"/>
  <c r="E986" i="32"/>
  <c r="I985" i="32"/>
  <c r="E985" i="32"/>
  <c r="I984" i="32"/>
  <c r="E984" i="32"/>
  <c r="I983" i="32"/>
  <c r="E983" i="32"/>
  <c r="I982" i="32"/>
  <c r="E982" i="32"/>
  <c r="I981" i="32"/>
  <c r="E981" i="32"/>
  <c r="I980" i="32"/>
  <c r="E980" i="32"/>
  <c r="I979" i="32"/>
  <c r="E979" i="32"/>
  <c r="I978" i="32"/>
  <c r="E978" i="32"/>
  <c r="I977" i="32"/>
  <c r="E977" i="32"/>
  <c r="I976" i="32"/>
  <c r="E976" i="32"/>
  <c r="I975" i="32"/>
  <c r="E975" i="32"/>
  <c r="I974" i="32"/>
  <c r="E974" i="32"/>
  <c r="I973" i="32"/>
  <c r="E973" i="32"/>
  <c r="I972" i="32"/>
  <c r="E972" i="32"/>
  <c r="I971" i="32"/>
  <c r="E971" i="32"/>
  <c r="I970" i="32"/>
  <c r="E970" i="32"/>
  <c r="I969" i="32"/>
  <c r="E969" i="32"/>
  <c r="I968" i="32"/>
  <c r="E968" i="32"/>
  <c r="I967" i="32"/>
  <c r="E967" i="32"/>
  <c r="I966" i="32"/>
  <c r="E966" i="32"/>
  <c r="I965" i="32"/>
  <c r="E965" i="32"/>
  <c r="I964" i="32"/>
  <c r="E964" i="32"/>
  <c r="I963" i="32"/>
  <c r="E963" i="32"/>
  <c r="I962" i="32"/>
  <c r="E962" i="32"/>
  <c r="I961" i="32"/>
  <c r="E961" i="32"/>
  <c r="I960" i="32"/>
  <c r="E960" i="32"/>
  <c r="I959" i="32"/>
  <c r="E959" i="32"/>
  <c r="I958" i="32"/>
  <c r="E958" i="32"/>
  <c r="I957" i="32"/>
  <c r="E957" i="32"/>
  <c r="I956" i="32"/>
  <c r="E956" i="32"/>
  <c r="I955" i="32"/>
  <c r="E955" i="32"/>
  <c r="I954" i="32"/>
  <c r="E954" i="32"/>
  <c r="I953" i="32"/>
  <c r="E953" i="32"/>
  <c r="I952" i="32"/>
  <c r="E952" i="32"/>
  <c r="I951" i="32"/>
  <c r="E951" i="32"/>
  <c r="I950" i="32"/>
  <c r="E950" i="32"/>
  <c r="I949" i="32"/>
  <c r="E949" i="32"/>
  <c r="I948" i="32"/>
  <c r="E948" i="32"/>
  <c r="I947" i="32"/>
  <c r="E947" i="32"/>
  <c r="I946" i="32"/>
  <c r="E946" i="32"/>
  <c r="I945" i="32"/>
  <c r="E945" i="32"/>
  <c r="I944" i="32"/>
  <c r="E944" i="32"/>
  <c r="I943" i="32"/>
  <c r="E943" i="32"/>
  <c r="I942" i="32"/>
  <c r="E942" i="32"/>
  <c r="I941" i="32"/>
  <c r="E941" i="32"/>
  <c r="I940" i="32"/>
  <c r="E940" i="32"/>
  <c r="I939" i="32"/>
  <c r="E939" i="32"/>
  <c r="I938" i="32"/>
  <c r="E938" i="32"/>
  <c r="I937" i="32"/>
  <c r="E937" i="32"/>
  <c r="I936" i="32"/>
  <c r="E936" i="32"/>
  <c r="I935" i="32"/>
  <c r="E935" i="32"/>
  <c r="I934" i="32"/>
  <c r="E934" i="32"/>
  <c r="I933" i="32"/>
  <c r="E933" i="32"/>
  <c r="I932" i="32"/>
  <c r="E932" i="32"/>
  <c r="I931" i="32"/>
  <c r="E931" i="32"/>
  <c r="I930" i="32"/>
  <c r="E930" i="32"/>
  <c r="I929" i="32"/>
  <c r="E929" i="32"/>
  <c r="I928" i="32"/>
  <c r="E928" i="32"/>
  <c r="I927" i="32"/>
  <c r="E927" i="32"/>
  <c r="I926" i="32"/>
  <c r="E926" i="32"/>
  <c r="I925" i="32"/>
  <c r="E925" i="32"/>
  <c r="I924" i="32"/>
  <c r="E924" i="32"/>
  <c r="I923" i="32"/>
  <c r="E923" i="32"/>
  <c r="I922" i="32"/>
  <c r="E922" i="32"/>
  <c r="I921" i="32"/>
  <c r="E921" i="32"/>
  <c r="I920" i="32"/>
  <c r="E920" i="32"/>
  <c r="I919" i="32"/>
  <c r="E919" i="32"/>
  <c r="I918" i="32"/>
  <c r="E918" i="32"/>
  <c r="I917" i="32"/>
  <c r="E917" i="32"/>
  <c r="I916" i="32"/>
  <c r="E916" i="32"/>
  <c r="I915" i="32"/>
  <c r="E915" i="32"/>
  <c r="I914" i="32"/>
  <c r="E914" i="32"/>
  <c r="I913" i="32"/>
  <c r="E913" i="32"/>
  <c r="I912" i="32"/>
  <c r="E912" i="32"/>
  <c r="I911" i="32"/>
  <c r="E911" i="32"/>
  <c r="I910" i="32"/>
  <c r="E910" i="32"/>
  <c r="I909" i="32"/>
  <c r="E909" i="32"/>
  <c r="I908" i="32"/>
  <c r="E908" i="32"/>
  <c r="I907" i="32"/>
  <c r="E907" i="32"/>
  <c r="I906" i="32"/>
  <c r="E906" i="32"/>
  <c r="I905" i="32"/>
  <c r="E905" i="32"/>
  <c r="I904" i="32"/>
  <c r="E904" i="32"/>
  <c r="I903" i="32"/>
  <c r="E903" i="32"/>
  <c r="I902" i="32"/>
  <c r="E902" i="32"/>
  <c r="I901" i="32"/>
  <c r="E901" i="32"/>
  <c r="I900" i="32"/>
  <c r="E900" i="32"/>
  <c r="I899" i="32"/>
  <c r="E899" i="32"/>
  <c r="I898" i="32"/>
  <c r="E898" i="32"/>
  <c r="I897" i="32"/>
  <c r="E897" i="32"/>
  <c r="I896" i="32"/>
  <c r="E896" i="32"/>
  <c r="I895" i="32"/>
  <c r="E895" i="32"/>
  <c r="I894" i="32"/>
  <c r="E894" i="32"/>
  <c r="I893" i="32"/>
  <c r="E893" i="32"/>
  <c r="I892" i="32"/>
  <c r="E892" i="32"/>
  <c r="I891" i="32"/>
  <c r="E891" i="32"/>
  <c r="I890" i="32"/>
  <c r="E890" i="32"/>
  <c r="I889" i="32"/>
  <c r="E889" i="32"/>
  <c r="I888" i="32"/>
  <c r="E888" i="32"/>
  <c r="I887" i="32"/>
  <c r="E887" i="32"/>
  <c r="I886" i="32"/>
  <c r="E886" i="32"/>
  <c r="I885" i="32"/>
  <c r="E885" i="32"/>
  <c r="I884" i="32"/>
  <c r="E884" i="32"/>
  <c r="I883" i="32"/>
  <c r="E883" i="32"/>
  <c r="I882" i="32"/>
  <c r="E882" i="32"/>
  <c r="I881" i="32"/>
  <c r="E881" i="32"/>
  <c r="I880" i="32"/>
  <c r="E880" i="32"/>
  <c r="I879" i="32"/>
  <c r="E879" i="32"/>
  <c r="I878" i="32"/>
  <c r="E878" i="32"/>
  <c r="I877" i="32"/>
  <c r="E877" i="32"/>
  <c r="I876" i="32"/>
  <c r="E876" i="32"/>
  <c r="I875" i="32"/>
  <c r="E875" i="32"/>
  <c r="I874" i="32"/>
  <c r="E874" i="32"/>
  <c r="I873" i="32"/>
  <c r="E873" i="32"/>
  <c r="I872" i="32"/>
  <c r="E872" i="32"/>
  <c r="I871" i="32"/>
  <c r="E871" i="32"/>
  <c r="I870" i="32"/>
  <c r="E870" i="32"/>
  <c r="I869" i="32"/>
  <c r="E869" i="32"/>
  <c r="I868" i="32"/>
  <c r="E868" i="32"/>
  <c r="I867" i="32"/>
  <c r="E867" i="32"/>
  <c r="I866" i="32"/>
  <c r="E866" i="32"/>
  <c r="I865" i="32"/>
  <c r="E865" i="32"/>
  <c r="I864" i="32"/>
  <c r="E864" i="32"/>
  <c r="I863" i="32"/>
  <c r="E863" i="32"/>
  <c r="I862" i="32"/>
  <c r="E862" i="32"/>
  <c r="I861" i="32"/>
  <c r="E861" i="32"/>
  <c r="I860" i="32"/>
  <c r="E860" i="32"/>
  <c r="I859" i="32"/>
  <c r="E859" i="32"/>
  <c r="I858" i="32"/>
  <c r="E858" i="32"/>
  <c r="I857" i="32"/>
  <c r="E857" i="32"/>
  <c r="I856" i="32"/>
  <c r="E856" i="32"/>
  <c r="I855" i="32"/>
  <c r="E855" i="32"/>
  <c r="I854" i="32"/>
  <c r="E854" i="32"/>
  <c r="I853" i="32"/>
  <c r="E853" i="32"/>
  <c r="I852" i="32"/>
  <c r="E852" i="32"/>
  <c r="I851" i="32"/>
  <c r="E851" i="32"/>
  <c r="I850" i="32"/>
  <c r="E850" i="32"/>
  <c r="I849" i="32"/>
  <c r="E849" i="32"/>
  <c r="I848" i="32"/>
  <c r="E848" i="32"/>
  <c r="I847" i="32"/>
  <c r="E847" i="32"/>
  <c r="I846" i="32"/>
  <c r="E846" i="32"/>
  <c r="I845" i="32"/>
  <c r="E845" i="32"/>
  <c r="I844" i="32"/>
  <c r="E844" i="32"/>
  <c r="I843" i="32"/>
  <c r="E843" i="32"/>
  <c r="I842" i="32"/>
  <c r="E842" i="32"/>
  <c r="I841" i="32"/>
  <c r="E841" i="32"/>
  <c r="I840" i="32"/>
  <c r="E840" i="32"/>
  <c r="I839" i="32"/>
  <c r="E839" i="32"/>
  <c r="I838" i="32"/>
  <c r="E838" i="32"/>
  <c r="I837" i="32"/>
  <c r="E837" i="32"/>
  <c r="I836" i="32"/>
  <c r="E836" i="32"/>
  <c r="I835" i="32"/>
  <c r="E835" i="32"/>
  <c r="I834" i="32"/>
  <c r="E834" i="32"/>
  <c r="I833" i="32"/>
  <c r="E833" i="32"/>
  <c r="I832" i="32"/>
  <c r="E832" i="32"/>
  <c r="I831" i="32"/>
  <c r="E831" i="32"/>
  <c r="I830" i="32"/>
  <c r="E830" i="32"/>
  <c r="I829" i="32"/>
  <c r="E829" i="32"/>
  <c r="I828" i="32"/>
  <c r="E828" i="32"/>
  <c r="I827" i="32"/>
  <c r="E827" i="32"/>
  <c r="I826" i="32"/>
  <c r="E826" i="32"/>
  <c r="I825" i="32"/>
  <c r="E825" i="32"/>
  <c r="I824" i="32"/>
  <c r="E824" i="32"/>
  <c r="I823" i="32"/>
  <c r="E823" i="32"/>
  <c r="I822" i="32"/>
  <c r="E822" i="32"/>
  <c r="I821" i="32"/>
  <c r="E821" i="32"/>
  <c r="I820" i="32"/>
  <c r="E820" i="32"/>
  <c r="I819" i="32"/>
  <c r="E819" i="32"/>
  <c r="I818" i="32"/>
  <c r="E818" i="32"/>
  <c r="I817" i="32"/>
  <c r="E817" i="32"/>
  <c r="I816" i="32"/>
  <c r="E816" i="32"/>
  <c r="I815" i="32"/>
  <c r="E815" i="32"/>
  <c r="I814" i="32"/>
  <c r="E814" i="32"/>
  <c r="I813" i="32"/>
  <c r="E813" i="32"/>
  <c r="I812" i="32"/>
  <c r="E812" i="32"/>
  <c r="I811" i="32"/>
  <c r="E811" i="32"/>
  <c r="I810" i="32"/>
  <c r="E810" i="32"/>
  <c r="I809" i="32"/>
  <c r="E809" i="32"/>
  <c r="I808" i="32"/>
  <c r="E808" i="32"/>
  <c r="I807" i="32"/>
  <c r="E807" i="32"/>
  <c r="I806" i="32"/>
  <c r="E806" i="32"/>
  <c r="I805" i="32"/>
  <c r="E805" i="32"/>
  <c r="I804" i="32"/>
  <c r="E804" i="32"/>
  <c r="I803" i="32"/>
  <c r="E803" i="32"/>
  <c r="I802" i="32"/>
  <c r="E802" i="32"/>
  <c r="I801" i="32"/>
  <c r="E801" i="32"/>
  <c r="I800" i="32"/>
  <c r="E800" i="32"/>
  <c r="I799" i="32"/>
  <c r="E799" i="32"/>
  <c r="I798" i="32"/>
  <c r="E798" i="32"/>
  <c r="I797" i="32"/>
  <c r="E797" i="32"/>
  <c r="I796" i="32"/>
  <c r="E796" i="32"/>
  <c r="I795" i="32"/>
  <c r="E795" i="32"/>
  <c r="I794" i="32"/>
  <c r="E794" i="32"/>
  <c r="I793" i="32"/>
  <c r="E793" i="32"/>
  <c r="I792" i="32"/>
  <c r="E792" i="32"/>
  <c r="I791" i="32"/>
  <c r="E791" i="32"/>
  <c r="I790" i="32"/>
  <c r="E790" i="32"/>
  <c r="I789" i="32"/>
  <c r="E789" i="32"/>
  <c r="I788" i="32"/>
  <c r="E788" i="32"/>
  <c r="I787" i="32"/>
  <c r="E787" i="32"/>
  <c r="I786" i="32"/>
  <c r="E786" i="32"/>
  <c r="I785" i="32"/>
  <c r="E785" i="32"/>
  <c r="I784" i="32"/>
  <c r="E784" i="32"/>
  <c r="I783" i="32"/>
  <c r="E783" i="32"/>
  <c r="I782" i="32"/>
  <c r="E782" i="32"/>
  <c r="I781" i="32"/>
  <c r="E781" i="32"/>
  <c r="I780" i="32"/>
  <c r="E780" i="32"/>
  <c r="I779" i="32"/>
  <c r="E779" i="32"/>
  <c r="I778" i="32"/>
  <c r="E778" i="32"/>
  <c r="I777" i="32"/>
  <c r="E777" i="32"/>
  <c r="I776" i="32"/>
  <c r="E776" i="32"/>
  <c r="I775" i="32"/>
  <c r="E775" i="32"/>
  <c r="I774" i="32"/>
  <c r="E774" i="32"/>
  <c r="I773" i="32"/>
  <c r="E773" i="32"/>
  <c r="I772" i="32"/>
  <c r="E772" i="32"/>
  <c r="I771" i="32"/>
  <c r="E771" i="32"/>
  <c r="I770" i="32"/>
  <c r="E770" i="32"/>
  <c r="I769" i="32"/>
  <c r="E769" i="32"/>
  <c r="I768" i="32"/>
  <c r="E768" i="32"/>
  <c r="I767" i="32"/>
  <c r="E767" i="32"/>
  <c r="I766" i="32"/>
  <c r="E766" i="32"/>
  <c r="I765" i="32"/>
  <c r="E765" i="32"/>
  <c r="I764" i="32"/>
  <c r="E764" i="32"/>
  <c r="I763" i="32"/>
  <c r="E763" i="32"/>
  <c r="I762" i="32"/>
  <c r="E762" i="32"/>
  <c r="I761" i="32"/>
  <c r="E761" i="32"/>
  <c r="I760" i="32"/>
  <c r="E760" i="32"/>
  <c r="I759" i="32"/>
  <c r="E759" i="32"/>
  <c r="I758" i="32"/>
  <c r="E758" i="32"/>
  <c r="I757" i="32"/>
  <c r="E757" i="32"/>
  <c r="I756" i="32"/>
  <c r="E756" i="32"/>
  <c r="I755" i="32"/>
  <c r="E755" i="32"/>
  <c r="I754" i="32"/>
  <c r="E754" i="32"/>
  <c r="I753" i="32"/>
  <c r="E753" i="32"/>
  <c r="I752" i="32"/>
  <c r="E752" i="32"/>
  <c r="I751" i="32"/>
  <c r="E751" i="32"/>
  <c r="I750" i="32"/>
  <c r="E750" i="32"/>
  <c r="I749" i="32"/>
  <c r="E749" i="32"/>
  <c r="I748" i="32"/>
  <c r="E748" i="32"/>
  <c r="I747" i="32"/>
  <c r="E747" i="32"/>
  <c r="I746" i="32"/>
  <c r="E746" i="32"/>
  <c r="I745" i="32"/>
  <c r="E745" i="32"/>
  <c r="I744" i="32"/>
  <c r="E744" i="32"/>
  <c r="I743" i="32"/>
  <c r="E743" i="32"/>
  <c r="I742" i="32"/>
  <c r="E742" i="32"/>
  <c r="I741" i="32"/>
  <c r="E741" i="32"/>
  <c r="I740" i="32"/>
  <c r="E740" i="32"/>
  <c r="I739" i="32"/>
  <c r="E739" i="32"/>
  <c r="I738" i="32"/>
  <c r="E738" i="32"/>
  <c r="I737" i="32"/>
  <c r="E737" i="32"/>
  <c r="I736" i="32"/>
  <c r="E736" i="32"/>
  <c r="I735" i="32"/>
  <c r="E735" i="32"/>
  <c r="I734" i="32"/>
  <c r="E734" i="32"/>
  <c r="I733" i="32"/>
  <c r="E733" i="32"/>
  <c r="I732" i="32"/>
  <c r="E732" i="32"/>
  <c r="I731" i="32"/>
  <c r="E731" i="32"/>
  <c r="I730" i="32"/>
  <c r="E730" i="32"/>
  <c r="I729" i="32"/>
  <c r="E729" i="32"/>
  <c r="I728" i="32"/>
  <c r="E728" i="32"/>
  <c r="I727" i="32"/>
  <c r="E727" i="32"/>
  <c r="I726" i="32"/>
  <c r="E726" i="32"/>
  <c r="I725" i="32"/>
  <c r="E725" i="32"/>
  <c r="I724" i="32"/>
  <c r="E724" i="32"/>
  <c r="I723" i="32"/>
  <c r="E723" i="32"/>
  <c r="I722" i="32"/>
  <c r="E722" i="32"/>
  <c r="I721" i="32"/>
  <c r="E721" i="32"/>
  <c r="I720" i="32"/>
  <c r="E720" i="32"/>
  <c r="I719" i="32"/>
  <c r="E719" i="32"/>
  <c r="I718" i="32"/>
  <c r="E718" i="32"/>
  <c r="I717" i="32"/>
  <c r="E717" i="32"/>
  <c r="I716" i="32"/>
  <c r="E716" i="32"/>
  <c r="I715" i="32"/>
  <c r="E715" i="32"/>
  <c r="I714" i="32"/>
  <c r="E714" i="32"/>
  <c r="I713" i="32"/>
  <c r="E713" i="32"/>
  <c r="I712" i="32"/>
  <c r="E712" i="32"/>
  <c r="I711" i="32"/>
  <c r="E711" i="32"/>
  <c r="I710" i="32"/>
  <c r="E710" i="32"/>
  <c r="I709" i="32"/>
  <c r="E709" i="32"/>
  <c r="I708" i="32"/>
  <c r="E708" i="32"/>
  <c r="I707" i="32"/>
  <c r="E707" i="32"/>
  <c r="I706" i="32"/>
  <c r="E706" i="32"/>
  <c r="I705" i="32"/>
  <c r="E705" i="32"/>
  <c r="I704" i="32"/>
  <c r="E704" i="32"/>
  <c r="I703" i="32"/>
  <c r="E703" i="32"/>
  <c r="I702" i="32"/>
  <c r="E702" i="32"/>
  <c r="I701" i="32"/>
  <c r="E701" i="32"/>
  <c r="I700" i="32"/>
  <c r="E700" i="32"/>
  <c r="I699" i="32"/>
  <c r="E699" i="32"/>
  <c r="I698" i="32"/>
  <c r="E698" i="32"/>
  <c r="I697" i="32"/>
  <c r="E697" i="32"/>
  <c r="I696" i="32"/>
  <c r="E696" i="32"/>
  <c r="I695" i="32"/>
  <c r="E695" i="32"/>
  <c r="I694" i="32"/>
  <c r="E694" i="32"/>
  <c r="I693" i="32"/>
  <c r="E693" i="32"/>
  <c r="I692" i="32"/>
  <c r="E692" i="32"/>
  <c r="I691" i="32"/>
  <c r="E691" i="32"/>
  <c r="I690" i="32"/>
  <c r="E690" i="32"/>
  <c r="I689" i="32"/>
  <c r="E689" i="32"/>
  <c r="I688" i="32"/>
  <c r="E688" i="32"/>
  <c r="I687" i="32"/>
  <c r="E687" i="32"/>
  <c r="I686" i="32"/>
  <c r="E686" i="32"/>
  <c r="I685" i="32"/>
  <c r="E685" i="32"/>
  <c r="I684" i="32"/>
  <c r="E684" i="32"/>
  <c r="I683" i="32"/>
  <c r="E683" i="32"/>
  <c r="I682" i="32"/>
  <c r="E682" i="32"/>
  <c r="I681" i="32"/>
  <c r="E681" i="32"/>
  <c r="I680" i="32"/>
  <c r="E680" i="32"/>
  <c r="I679" i="32"/>
  <c r="E679" i="32"/>
  <c r="I678" i="32"/>
  <c r="E678" i="32"/>
  <c r="I677" i="32"/>
  <c r="E677" i="32"/>
  <c r="I676" i="32"/>
  <c r="E676" i="32"/>
  <c r="I675" i="32"/>
  <c r="E675" i="32"/>
  <c r="I674" i="32"/>
  <c r="E674" i="32"/>
  <c r="I673" i="32"/>
  <c r="E673" i="32"/>
  <c r="I672" i="32"/>
  <c r="E672" i="32"/>
  <c r="I671" i="32"/>
  <c r="E671" i="32"/>
  <c r="I670" i="32"/>
  <c r="E670" i="32"/>
  <c r="I669" i="32"/>
  <c r="E669" i="32"/>
  <c r="I668" i="32"/>
  <c r="E668" i="32"/>
  <c r="I667" i="32"/>
  <c r="E667" i="32"/>
  <c r="I666" i="32"/>
  <c r="E666" i="32"/>
  <c r="I665" i="32"/>
  <c r="E665" i="32"/>
  <c r="I664" i="32"/>
  <c r="E664" i="32"/>
  <c r="I663" i="32"/>
  <c r="E663" i="32"/>
  <c r="I662" i="32"/>
  <c r="E662" i="32"/>
  <c r="I661" i="32"/>
  <c r="E661" i="32"/>
  <c r="I660" i="32"/>
  <c r="E660" i="32"/>
  <c r="I659" i="32"/>
  <c r="E659" i="32"/>
  <c r="I658" i="32"/>
  <c r="E658" i="32"/>
  <c r="I657" i="32"/>
  <c r="E657" i="32"/>
  <c r="I656" i="32"/>
  <c r="E656" i="32"/>
  <c r="I655" i="32"/>
  <c r="E655" i="32"/>
  <c r="I654" i="32"/>
  <c r="E654" i="32"/>
  <c r="I653" i="32"/>
  <c r="E653" i="32"/>
  <c r="I652" i="32"/>
  <c r="E652" i="32"/>
  <c r="I651" i="32"/>
  <c r="E651" i="32"/>
  <c r="I650" i="32"/>
  <c r="E650" i="32"/>
  <c r="I649" i="32"/>
  <c r="E649" i="32"/>
  <c r="I648" i="32"/>
  <c r="E648" i="32"/>
  <c r="I647" i="32"/>
  <c r="E647" i="32"/>
  <c r="I646" i="32"/>
  <c r="E646" i="32"/>
  <c r="I645" i="32"/>
  <c r="E645" i="32"/>
  <c r="I644" i="32"/>
  <c r="E644" i="32"/>
  <c r="I643" i="32"/>
  <c r="E643" i="32"/>
  <c r="I642" i="32"/>
  <c r="E642" i="32"/>
  <c r="I641" i="32"/>
  <c r="E641" i="32"/>
  <c r="I640" i="32"/>
  <c r="E640" i="32"/>
  <c r="I639" i="32"/>
  <c r="E639" i="32"/>
  <c r="I638" i="32"/>
  <c r="E638" i="32"/>
  <c r="I637" i="32"/>
  <c r="E637" i="32"/>
  <c r="I636" i="32"/>
  <c r="E636" i="32"/>
  <c r="I635" i="32"/>
  <c r="E635" i="32"/>
  <c r="I634" i="32"/>
  <c r="E634" i="32"/>
  <c r="I633" i="32"/>
  <c r="E633" i="32"/>
  <c r="I632" i="32"/>
  <c r="E632" i="32"/>
  <c r="I631" i="32"/>
  <c r="E631" i="32"/>
  <c r="I630" i="32"/>
  <c r="E630" i="32"/>
  <c r="I629" i="32"/>
  <c r="E629" i="32"/>
  <c r="I628" i="32"/>
  <c r="E628" i="32"/>
  <c r="I627" i="32"/>
  <c r="E627" i="32"/>
  <c r="I626" i="32"/>
  <c r="E626" i="32"/>
  <c r="I625" i="32"/>
  <c r="E625" i="32"/>
  <c r="I624" i="32"/>
  <c r="E624" i="32"/>
  <c r="I623" i="32"/>
  <c r="E623" i="32"/>
  <c r="I622" i="32"/>
  <c r="E622" i="32"/>
  <c r="I621" i="32"/>
  <c r="E621" i="32"/>
  <c r="I620" i="32"/>
  <c r="E620" i="32"/>
  <c r="I619" i="32"/>
  <c r="E619" i="32"/>
  <c r="I618" i="32"/>
  <c r="E618" i="32"/>
  <c r="I617" i="32"/>
  <c r="E617" i="32"/>
  <c r="I616" i="32"/>
  <c r="E616" i="32"/>
  <c r="I615" i="32"/>
  <c r="E615" i="32"/>
  <c r="I614" i="32"/>
  <c r="E614" i="32"/>
  <c r="I613" i="32"/>
  <c r="E613" i="32"/>
  <c r="I612" i="32"/>
  <c r="E612" i="32"/>
  <c r="I611" i="32"/>
  <c r="E611" i="32"/>
  <c r="I610" i="32"/>
  <c r="E610" i="32"/>
  <c r="I609" i="32"/>
  <c r="E609" i="32"/>
  <c r="I608" i="32"/>
  <c r="E608" i="32"/>
  <c r="I607" i="32"/>
  <c r="E607" i="32"/>
  <c r="I606" i="32"/>
  <c r="E606" i="32"/>
  <c r="I605" i="32"/>
  <c r="E605" i="32"/>
  <c r="I604" i="32"/>
  <c r="E604" i="32"/>
  <c r="I603" i="32"/>
  <c r="E603" i="32"/>
  <c r="I602" i="32"/>
  <c r="E602" i="32"/>
  <c r="I601" i="32"/>
  <c r="E601" i="32"/>
  <c r="I600" i="32"/>
  <c r="E600" i="32"/>
  <c r="I599" i="32"/>
  <c r="E599" i="32"/>
  <c r="I598" i="32"/>
  <c r="E598" i="32"/>
  <c r="I597" i="32"/>
  <c r="E597" i="32"/>
  <c r="I596" i="32"/>
  <c r="E596" i="32"/>
  <c r="I595" i="32"/>
  <c r="E595" i="32"/>
  <c r="I594" i="32"/>
  <c r="E594" i="32"/>
  <c r="I593" i="32"/>
  <c r="E593" i="32"/>
  <c r="I592" i="32"/>
  <c r="E592" i="32"/>
  <c r="I591" i="32"/>
  <c r="E591" i="32"/>
  <c r="I590" i="32"/>
  <c r="E590" i="32"/>
  <c r="I589" i="32"/>
  <c r="E589" i="32"/>
  <c r="I588" i="32"/>
  <c r="E588" i="32"/>
  <c r="I587" i="32"/>
  <c r="E587" i="32"/>
  <c r="I586" i="32"/>
  <c r="E586" i="32"/>
  <c r="I585" i="32"/>
  <c r="E585" i="32"/>
  <c r="I584" i="32"/>
  <c r="E584" i="32"/>
  <c r="I583" i="32"/>
  <c r="E583" i="32"/>
  <c r="I582" i="32"/>
  <c r="E582" i="32"/>
  <c r="I581" i="32"/>
  <c r="E581" i="32"/>
  <c r="I580" i="32"/>
  <c r="E580" i="32"/>
  <c r="I579" i="32"/>
  <c r="E579" i="32"/>
  <c r="I578" i="32"/>
  <c r="E578" i="32"/>
  <c r="I577" i="32"/>
  <c r="E577" i="32"/>
  <c r="I576" i="32"/>
  <c r="E576" i="32"/>
  <c r="I575" i="32"/>
  <c r="E575" i="32"/>
  <c r="I574" i="32"/>
  <c r="E574" i="32"/>
  <c r="I573" i="32"/>
  <c r="E573" i="32"/>
  <c r="I572" i="32"/>
  <c r="E572" i="32"/>
  <c r="I571" i="32"/>
  <c r="E571" i="32"/>
  <c r="I570" i="32"/>
  <c r="E570" i="32"/>
  <c r="I569" i="32"/>
  <c r="E569" i="32"/>
  <c r="I568" i="32"/>
  <c r="E568" i="32"/>
  <c r="I567" i="32"/>
  <c r="E567" i="32"/>
  <c r="I566" i="32"/>
  <c r="E566" i="32"/>
  <c r="I565" i="32"/>
  <c r="E565" i="32"/>
  <c r="I564" i="32"/>
  <c r="E564" i="32"/>
  <c r="I563" i="32"/>
  <c r="E563" i="32"/>
  <c r="I562" i="32"/>
  <c r="E562" i="32"/>
  <c r="I561" i="32"/>
  <c r="E561" i="32"/>
  <c r="I560" i="32"/>
  <c r="E560" i="32"/>
  <c r="I559" i="32"/>
  <c r="E559" i="32"/>
  <c r="I558" i="32"/>
  <c r="E558" i="32"/>
  <c r="I557" i="32"/>
  <c r="E557" i="32"/>
  <c r="I556" i="32"/>
  <c r="E556" i="32"/>
  <c r="I555" i="32"/>
  <c r="E555" i="32"/>
  <c r="I554" i="32"/>
  <c r="E554" i="32"/>
  <c r="I553" i="32"/>
  <c r="E553" i="32"/>
  <c r="I552" i="32"/>
  <c r="E552" i="32"/>
  <c r="I551" i="32"/>
  <c r="E551" i="32"/>
  <c r="I550" i="32"/>
  <c r="E550" i="32"/>
  <c r="I549" i="32"/>
  <c r="E549" i="32"/>
  <c r="I548" i="32"/>
  <c r="E548" i="32"/>
  <c r="I547" i="32"/>
  <c r="E547" i="32"/>
  <c r="I546" i="32"/>
  <c r="E546" i="32"/>
  <c r="I545" i="32"/>
  <c r="E545" i="32"/>
  <c r="I544" i="32"/>
  <c r="E544" i="32"/>
  <c r="I543" i="32"/>
  <c r="E543" i="32"/>
  <c r="I542" i="32"/>
  <c r="E542" i="32"/>
  <c r="I541" i="32"/>
  <c r="E541" i="32"/>
  <c r="I540" i="32"/>
  <c r="E540" i="32"/>
  <c r="I539" i="32"/>
  <c r="E539" i="32"/>
  <c r="I538" i="32"/>
  <c r="E538" i="32"/>
  <c r="I537" i="32"/>
  <c r="E537" i="32"/>
  <c r="I536" i="32"/>
  <c r="E536" i="32"/>
  <c r="I535" i="32"/>
  <c r="E535" i="32"/>
  <c r="I534" i="32"/>
  <c r="E534" i="32"/>
  <c r="I533" i="32"/>
  <c r="E533" i="32"/>
  <c r="I532" i="32"/>
  <c r="E532" i="32"/>
  <c r="I531" i="32"/>
  <c r="E531" i="32"/>
  <c r="I530" i="32"/>
  <c r="E530" i="32"/>
  <c r="I529" i="32"/>
  <c r="E529" i="32"/>
  <c r="I528" i="32"/>
  <c r="E528" i="32"/>
  <c r="I527" i="32"/>
  <c r="E527" i="32"/>
  <c r="I526" i="32"/>
  <c r="E526" i="32"/>
  <c r="I525" i="32"/>
  <c r="E525" i="32"/>
  <c r="I524" i="32"/>
  <c r="E524" i="32"/>
  <c r="I523" i="32"/>
  <c r="E523" i="32"/>
  <c r="I522" i="32"/>
  <c r="E522" i="32"/>
  <c r="I521" i="32"/>
  <c r="E521" i="32"/>
  <c r="I520" i="32"/>
  <c r="E520" i="32"/>
  <c r="I519" i="32"/>
  <c r="E519" i="32"/>
  <c r="I518" i="32"/>
  <c r="E518" i="32"/>
  <c r="I517" i="32"/>
  <c r="E517" i="32"/>
  <c r="I516" i="32"/>
  <c r="E516" i="32"/>
  <c r="I515" i="32"/>
  <c r="E515" i="32"/>
  <c r="I514" i="32"/>
  <c r="E514" i="32"/>
  <c r="I513" i="32"/>
  <c r="E513" i="32"/>
  <c r="I512" i="32"/>
  <c r="E512" i="32"/>
  <c r="I511" i="32"/>
  <c r="E511" i="32"/>
  <c r="I510" i="32"/>
  <c r="E510" i="32"/>
  <c r="I509" i="32"/>
  <c r="E509" i="32"/>
  <c r="I508" i="32"/>
  <c r="E508" i="32"/>
  <c r="I507" i="32"/>
  <c r="E507" i="32"/>
  <c r="I506" i="32"/>
  <c r="E506" i="32"/>
  <c r="I505" i="32"/>
  <c r="E505" i="32"/>
  <c r="I504" i="32"/>
  <c r="E504" i="32"/>
  <c r="I503" i="32"/>
  <c r="E503" i="32"/>
  <c r="I502" i="32"/>
  <c r="E502" i="32"/>
  <c r="I501" i="32"/>
  <c r="E501" i="32"/>
  <c r="I500" i="32"/>
  <c r="E500" i="32"/>
  <c r="I499" i="32"/>
  <c r="E499" i="32"/>
  <c r="I498" i="32"/>
  <c r="E498" i="32"/>
  <c r="I497" i="32"/>
  <c r="E497" i="32"/>
  <c r="I496" i="32"/>
  <c r="E496" i="32"/>
  <c r="I495" i="32"/>
  <c r="E495" i="32"/>
  <c r="I494" i="32"/>
  <c r="E494" i="32"/>
  <c r="I493" i="32"/>
  <c r="E493" i="32"/>
  <c r="I492" i="32"/>
  <c r="E492" i="32"/>
  <c r="I491" i="32"/>
  <c r="E491" i="32"/>
  <c r="I490" i="32"/>
  <c r="E490" i="32"/>
  <c r="I489" i="32"/>
  <c r="E489" i="32"/>
  <c r="I488" i="32"/>
  <c r="E488" i="32"/>
  <c r="I487" i="32"/>
  <c r="E487" i="32"/>
  <c r="I486" i="32"/>
  <c r="E486" i="32"/>
  <c r="I485" i="32"/>
  <c r="E485" i="32"/>
  <c r="I484" i="32"/>
  <c r="E484" i="32"/>
  <c r="I483" i="32"/>
  <c r="E483" i="32"/>
  <c r="I482" i="32"/>
  <c r="E482" i="32"/>
  <c r="I481" i="32"/>
  <c r="E481" i="32"/>
  <c r="I480" i="32"/>
  <c r="E480" i="32"/>
  <c r="I479" i="32"/>
  <c r="E479" i="32"/>
  <c r="I478" i="32"/>
  <c r="E478" i="32"/>
  <c r="I477" i="32"/>
  <c r="E477" i="32"/>
  <c r="I476" i="32"/>
  <c r="E476" i="32"/>
  <c r="I475" i="32"/>
  <c r="E475" i="32"/>
  <c r="I474" i="32"/>
  <c r="E474" i="32"/>
  <c r="I473" i="32"/>
  <c r="E473" i="32"/>
  <c r="I472" i="32"/>
  <c r="E472" i="32"/>
  <c r="I471" i="32"/>
  <c r="E471" i="32"/>
  <c r="I470" i="32"/>
  <c r="E470" i="32"/>
  <c r="I469" i="32"/>
  <c r="E469" i="32"/>
  <c r="I468" i="32"/>
  <c r="E468" i="32"/>
  <c r="I467" i="32"/>
  <c r="E467" i="32"/>
  <c r="I466" i="32"/>
  <c r="E466" i="32"/>
  <c r="I465" i="32"/>
  <c r="E465" i="32"/>
  <c r="I464" i="32"/>
  <c r="E464" i="32"/>
  <c r="I463" i="32"/>
  <c r="E463" i="32"/>
  <c r="I462" i="32"/>
  <c r="E462" i="32"/>
  <c r="I461" i="32"/>
  <c r="E461" i="32"/>
  <c r="I460" i="32"/>
  <c r="E460" i="32"/>
  <c r="I459" i="32"/>
  <c r="E459" i="32"/>
  <c r="I458" i="32"/>
  <c r="E458" i="32"/>
  <c r="I457" i="32"/>
  <c r="E457" i="32"/>
  <c r="I456" i="32"/>
  <c r="E456" i="32"/>
  <c r="I455" i="32"/>
  <c r="E455" i="32"/>
  <c r="I454" i="32"/>
  <c r="E454" i="32"/>
  <c r="I453" i="32"/>
  <c r="E453" i="32"/>
  <c r="I452" i="32"/>
  <c r="E452" i="32"/>
  <c r="I451" i="32"/>
  <c r="E451" i="32"/>
  <c r="I450" i="32"/>
  <c r="E450" i="32"/>
  <c r="I449" i="32"/>
  <c r="E449" i="32"/>
  <c r="I448" i="32"/>
  <c r="E448" i="32"/>
  <c r="I447" i="32"/>
  <c r="E447" i="32"/>
  <c r="I446" i="32"/>
  <c r="E446" i="32"/>
  <c r="I445" i="32"/>
  <c r="E445" i="32"/>
  <c r="I444" i="32"/>
  <c r="E444" i="32"/>
  <c r="I443" i="32"/>
  <c r="E443" i="32"/>
  <c r="I442" i="32"/>
  <c r="E442" i="32"/>
  <c r="I441" i="32"/>
  <c r="E441" i="32"/>
  <c r="I440" i="32"/>
  <c r="E440" i="32"/>
  <c r="I439" i="32"/>
  <c r="E439" i="32"/>
  <c r="I438" i="32"/>
  <c r="E438" i="32"/>
  <c r="I437" i="32"/>
  <c r="E437" i="32"/>
  <c r="I436" i="32"/>
  <c r="E436" i="32"/>
  <c r="I435" i="32"/>
  <c r="E435" i="32"/>
  <c r="I434" i="32"/>
  <c r="E434" i="32"/>
  <c r="I433" i="32"/>
  <c r="E433" i="32"/>
  <c r="I432" i="32"/>
  <c r="E432" i="32"/>
  <c r="I431" i="32"/>
  <c r="E431" i="32"/>
  <c r="I430" i="32"/>
  <c r="E430" i="32"/>
  <c r="I429" i="32"/>
  <c r="E429" i="32"/>
  <c r="I428" i="32"/>
  <c r="E428" i="32"/>
  <c r="I427" i="32"/>
  <c r="E427" i="32"/>
  <c r="I426" i="32"/>
  <c r="E426" i="32"/>
  <c r="I425" i="32"/>
  <c r="E425" i="32"/>
  <c r="I424" i="32"/>
  <c r="E424" i="32"/>
  <c r="I423" i="32"/>
  <c r="E423" i="32"/>
  <c r="I422" i="32"/>
  <c r="E422" i="32"/>
  <c r="I421" i="32"/>
  <c r="E421" i="32"/>
  <c r="I420" i="32"/>
  <c r="E420" i="32"/>
  <c r="I419" i="32"/>
  <c r="E419" i="32"/>
  <c r="I418" i="32"/>
  <c r="E418" i="32"/>
  <c r="I417" i="32"/>
  <c r="E417" i="32"/>
  <c r="I416" i="32"/>
  <c r="E416" i="32"/>
  <c r="I415" i="32"/>
  <c r="E415" i="32"/>
  <c r="I414" i="32"/>
  <c r="E414" i="32"/>
  <c r="I413" i="32"/>
  <c r="E413" i="32"/>
  <c r="I412" i="32"/>
  <c r="E412" i="32"/>
  <c r="I411" i="32"/>
  <c r="E411" i="32"/>
  <c r="I410" i="32"/>
  <c r="E410" i="32"/>
  <c r="I409" i="32"/>
  <c r="E409" i="32"/>
  <c r="I408" i="32"/>
  <c r="E408" i="32"/>
  <c r="I407" i="32"/>
  <c r="E407" i="32"/>
  <c r="I406" i="32"/>
  <c r="E406" i="32"/>
  <c r="I405" i="32"/>
  <c r="E405" i="32"/>
  <c r="I404" i="32"/>
  <c r="E404" i="32"/>
  <c r="I403" i="32"/>
  <c r="E403" i="32"/>
  <c r="I402" i="32"/>
  <c r="E402" i="32"/>
  <c r="I401" i="32"/>
  <c r="E401" i="32"/>
  <c r="I400" i="32"/>
  <c r="E400" i="32"/>
  <c r="I399" i="32"/>
  <c r="E399" i="32"/>
  <c r="I398" i="32"/>
  <c r="E398" i="32"/>
  <c r="I397" i="32"/>
  <c r="E397" i="32"/>
  <c r="I396" i="32"/>
  <c r="E396" i="32"/>
  <c r="I395" i="32"/>
  <c r="E395" i="32"/>
  <c r="I394" i="32"/>
  <c r="E394" i="32"/>
  <c r="I393" i="32"/>
  <c r="E393" i="32"/>
  <c r="I392" i="32"/>
  <c r="E392" i="32"/>
  <c r="I391" i="32"/>
  <c r="E391" i="32"/>
  <c r="I390" i="32"/>
  <c r="E390" i="32"/>
  <c r="I389" i="32"/>
  <c r="E389" i="32"/>
  <c r="I388" i="32"/>
  <c r="E388" i="32"/>
  <c r="I387" i="32"/>
  <c r="E387" i="32"/>
  <c r="I386" i="32"/>
  <c r="E386" i="32"/>
  <c r="I385" i="32"/>
  <c r="E385" i="32"/>
  <c r="I384" i="32"/>
  <c r="E384" i="32"/>
  <c r="I383" i="32"/>
  <c r="E383" i="32"/>
  <c r="I382" i="32"/>
  <c r="E382" i="32"/>
  <c r="I381" i="32"/>
  <c r="E381" i="32"/>
  <c r="I380" i="32"/>
  <c r="E380" i="32"/>
  <c r="I379" i="32"/>
  <c r="E379" i="32"/>
  <c r="I378" i="32"/>
  <c r="E378" i="32"/>
  <c r="I377" i="32"/>
  <c r="E377" i="32"/>
  <c r="I376" i="32"/>
  <c r="E376" i="32"/>
  <c r="I375" i="32"/>
  <c r="E375" i="32"/>
  <c r="I374" i="32"/>
  <c r="E374" i="32"/>
  <c r="I373" i="32"/>
  <c r="E373" i="32"/>
  <c r="I372" i="32"/>
  <c r="E372" i="32"/>
  <c r="I371" i="32"/>
  <c r="E371" i="32"/>
  <c r="I370" i="32"/>
  <c r="E370" i="32"/>
  <c r="I369" i="32"/>
  <c r="E369" i="32"/>
  <c r="I368" i="32"/>
  <c r="E368" i="32"/>
  <c r="I367" i="32"/>
  <c r="E367" i="32"/>
  <c r="I366" i="32"/>
  <c r="E366" i="32"/>
  <c r="I365" i="32"/>
  <c r="E365" i="32"/>
  <c r="I364" i="32"/>
  <c r="E364" i="32"/>
  <c r="I363" i="32"/>
  <c r="E363" i="32"/>
  <c r="I362" i="32"/>
  <c r="E362" i="32"/>
  <c r="I361" i="32"/>
  <c r="E361" i="32"/>
  <c r="I360" i="32"/>
  <c r="E360" i="32"/>
  <c r="I359" i="32"/>
  <c r="E359" i="32"/>
  <c r="I358" i="32"/>
  <c r="E358" i="32"/>
  <c r="I357" i="32"/>
  <c r="E357" i="32"/>
  <c r="I356" i="32"/>
  <c r="E356" i="32"/>
  <c r="I355" i="32"/>
  <c r="E355" i="32"/>
  <c r="I354" i="32"/>
  <c r="E354" i="32"/>
  <c r="I353" i="32"/>
  <c r="E353" i="32"/>
  <c r="I352" i="32"/>
  <c r="E352" i="32"/>
  <c r="I351" i="32"/>
  <c r="E351" i="32"/>
  <c r="I350" i="32"/>
  <c r="E350" i="32"/>
  <c r="I349" i="32"/>
  <c r="E349" i="32"/>
  <c r="I348" i="32"/>
  <c r="E348" i="32"/>
  <c r="I347" i="32"/>
  <c r="E347" i="32"/>
  <c r="I346" i="32"/>
  <c r="E346" i="32"/>
  <c r="I345" i="32"/>
  <c r="E345" i="32"/>
  <c r="I344" i="32"/>
  <c r="E344" i="32"/>
  <c r="I343" i="32"/>
  <c r="E343" i="32"/>
  <c r="I342" i="32"/>
  <c r="E342" i="32"/>
  <c r="I341" i="32"/>
  <c r="E341" i="32"/>
  <c r="I340" i="32"/>
  <c r="E340" i="32"/>
  <c r="I339" i="32"/>
  <c r="E339" i="32"/>
  <c r="I338" i="32"/>
  <c r="E338" i="32"/>
  <c r="I337" i="32"/>
  <c r="E337" i="32"/>
  <c r="I336" i="32"/>
  <c r="E336" i="32"/>
  <c r="I335" i="32"/>
  <c r="E335" i="32"/>
  <c r="I334" i="32"/>
  <c r="E334" i="32"/>
  <c r="I333" i="32"/>
  <c r="E333" i="32"/>
  <c r="I332" i="32"/>
  <c r="E332" i="32"/>
  <c r="I331" i="32"/>
  <c r="E331" i="32"/>
  <c r="I330" i="32"/>
  <c r="E330" i="32"/>
  <c r="I329" i="32"/>
  <c r="E329" i="32"/>
  <c r="I328" i="32"/>
  <c r="E328" i="32"/>
  <c r="I327" i="32"/>
  <c r="E327" i="32"/>
  <c r="I326" i="32"/>
  <c r="E326" i="32"/>
  <c r="I325" i="32"/>
  <c r="E325" i="32"/>
  <c r="I324" i="32"/>
  <c r="E324" i="32"/>
  <c r="I323" i="32"/>
  <c r="E323" i="32"/>
  <c r="I322" i="32"/>
  <c r="E322" i="32"/>
  <c r="I321" i="32"/>
  <c r="E321" i="32"/>
  <c r="I320" i="32"/>
  <c r="E320" i="32"/>
  <c r="I319" i="32"/>
  <c r="E319" i="32"/>
  <c r="I318" i="32"/>
  <c r="E318" i="32"/>
  <c r="I317" i="32"/>
  <c r="E317" i="32"/>
  <c r="I316" i="32"/>
  <c r="E316" i="32"/>
  <c r="I315" i="32"/>
  <c r="E315" i="32"/>
  <c r="I314" i="32"/>
  <c r="E314" i="32"/>
  <c r="I313" i="32"/>
  <c r="E313" i="32"/>
  <c r="I312" i="32"/>
  <c r="E312" i="32"/>
  <c r="I311" i="32"/>
  <c r="E311" i="32"/>
  <c r="I310" i="32"/>
  <c r="E310" i="32"/>
  <c r="I309" i="32"/>
  <c r="E309" i="32"/>
  <c r="I308" i="32"/>
  <c r="E308" i="32"/>
  <c r="I307" i="32"/>
  <c r="E307" i="32"/>
  <c r="I306" i="32"/>
  <c r="E306" i="32"/>
  <c r="I305" i="32"/>
  <c r="E305" i="32"/>
  <c r="I304" i="32"/>
  <c r="E304" i="32"/>
  <c r="I303" i="32"/>
  <c r="E303" i="32"/>
  <c r="I302" i="32"/>
  <c r="E302" i="32"/>
  <c r="I301" i="32"/>
  <c r="E301" i="32"/>
  <c r="I300" i="32"/>
  <c r="E300" i="32"/>
  <c r="I299" i="32"/>
  <c r="E299" i="32"/>
  <c r="I298" i="32"/>
  <c r="E298" i="32"/>
  <c r="I297" i="32"/>
  <c r="E297" i="32"/>
  <c r="I296" i="32"/>
  <c r="E296" i="32"/>
  <c r="I295" i="32"/>
  <c r="E295" i="32"/>
  <c r="I294" i="32"/>
  <c r="E294" i="32"/>
  <c r="I293" i="32"/>
  <c r="E293" i="32"/>
  <c r="I292" i="32"/>
  <c r="E292" i="32"/>
  <c r="I291" i="32"/>
  <c r="E291" i="32"/>
  <c r="I290" i="32"/>
  <c r="E290" i="32"/>
  <c r="I289" i="32"/>
  <c r="E289" i="32"/>
  <c r="I288" i="32"/>
  <c r="E288" i="32"/>
  <c r="I287" i="32"/>
  <c r="E287" i="32"/>
  <c r="I286" i="32"/>
  <c r="E286" i="32"/>
  <c r="I285" i="32"/>
  <c r="E285" i="32"/>
  <c r="I284" i="32"/>
  <c r="E284" i="32"/>
  <c r="I283" i="32"/>
  <c r="E283" i="32"/>
  <c r="I282" i="32"/>
  <c r="E282" i="32"/>
  <c r="I281" i="32"/>
  <c r="E281" i="32"/>
  <c r="I280" i="32"/>
  <c r="E280" i="32"/>
  <c r="I279" i="32"/>
  <c r="E279" i="32"/>
  <c r="I278" i="32"/>
  <c r="E278" i="32"/>
  <c r="I277" i="32"/>
  <c r="E277" i="32"/>
  <c r="I276" i="32"/>
  <c r="E276" i="32"/>
  <c r="I275" i="32"/>
  <c r="E275" i="32"/>
  <c r="I274" i="32"/>
  <c r="E274" i="32"/>
  <c r="I273" i="32"/>
  <c r="E273" i="32"/>
  <c r="I272" i="32"/>
  <c r="E272" i="32"/>
  <c r="I271" i="32"/>
  <c r="E271" i="32"/>
  <c r="I270" i="32"/>
  <c r="E270" i="32"/>
  <c r="I269" i="32"/>
  <c r="E269" i="32"/>
  <c r="I268" i="32"/>
  <c r="E268" i="32"/>
  <c r="I267" i="32"/>
  <c r="E267" i="32"/>
  <c r="I266" i="32"/>
  <c r="E266" i="32"/>
  <c r="I265" i="32"/>
  <c r="E265" i="32"/>
  <c r="I264" i="32"/>
  <c r="E264" i="32"/>
  <c r="I263" i="32"/>
  <c r="E263" i="32"/>
  <c r="I262" i="32"/>
  <c r="E262" i="32"/>
  <c r="I261" i="32"/>
  <c r="E261" i="32"/>
  <c r="I260" i="32"/>
  <c r="E260" i="32"/>
  <c r="I259" i="32"/>
  <c r="E259" i="32"/>
  <c r="I258" i="32"/>
  <c r="E258" i="32"/>
  <c r="I257" i="32"/>
  <c r="E257" i="32"/>
  <c r="I256" i="32"/>
  <c r="E256" i="32"/>
  <c r="I255" i="32"/>
  <c r="E255" i="32"/>
  <c r="I254" i="32"/>
  <c r="E254" i="32"/>
  <c r="I253" i="32"/>
  <c r="E253" i="32"/>
  <c r="I252" i="32"/>
  <c r="E252" i="32"/>
  <c r="I251" i="32"/>
  <c r="E251" i="32"/>
  <c r="I250" i="32"/>
  <c r="E250" i="32"/>
  <c r="I249" i="32"/>
  <c r="E249" i="32"/>
  <c r="I248" i="32"/>
  <c r="E248" i="32"/>
  <c r="I247" i="32"/>
  <c r="E247" i="32"/>
  <c r="I246" i="32"/>
  <c r="E246" i="32"/>
  <c r="I245" i="32"/>
  <c r="E245" i="32"/>
  <c r="I244" i="32"/>
  <c r="E244" i="32"/>
  <c r="I243" i="32"/>
  <c r="E243" i="32"/>
  <c r="I242" i="32"/>
  <c r="E242" i="32"/>
  <c r="I241" i="32"/>
  <c r="E241" i="32"/>
  <c r="I240" i="32"/>
  <c r="E240" i="32"/>
  <c r="I239" i="32"/>
  <c r="E239" i="32"/>
  <c r="I238" i="32"/>
  <c r="E238" i="32"/>
  <c r="I237" i="32"/>
  <c r="E237" i="32"/>
  <c r="I236" i="32"/>
  <c r="E236" i="32"/>
  <c r="I235" i="32"/>
  <c r="E235" i="32"/>
  <c r="I234" i="32"/>
  <c r="E234" i="32"/>
  <c r="I233" i="32"/>
  <c r="E233" i="32"/>
  <c r="I232" i="32"/>
  <c r="E232" i="32"/>
  <c r="I231" i="32"/>
  <c r="E231" i="32"/>
  <c r="I230" i="32"/>
  <c r="E230" i="32"/>
  <c r="I229" i="32"/>
  <c r="E229" i="32"/>
  <c r="I228" i="32"/>
  <c r="E228" i="32"/>
  <c r="I227" i="32"/>
  <c r="E227" i="32"/>
  <c r="I226" i="32"/>
  <c r="E226" i="32"/>
  <c r="I225" i="32"/>
  <c r="E225" i="32"/>
  <c r="I224" i="32"/>
  <c r="E224" i="32"/>
  <c r="I223" i="32"/>
  <c r="E223" i="32"/>
  <c r="I222" i="32"/>
  <c r="E222" i="32"/>
  <c r="I221" i="32"/>
  <c r="E221" i="32"/>
  <c r="I220" i="32"/>
  <c r="E220" i="32"/>
  <c r="I219" i="32"/>
  <c r="E219" i="32"/>
  <c r="I218" i="32"/>
  <c r="E218" i="32"/>
  <c r="I217" i="32"/>
  <c r="E217" i="32"/>
  <c r="I216" i="32"/>
  <c r="E216" i="32"/>
  <c r="I215" i="32"/>
  <c r="E215" i="32"/>
  <c r="I214" i="32"/>
  <c r="E214" i="32"/>
  <c r="I213" i="32"/>
  <c r="E213" i="32"/>
  <c r="I212" i="32"/>
  <c r="E212" i="32"/>
  <c r="I211" i="32"/>
  <c r="E211" i="32"/>
  <c r="I210" i="32"/>
  <c r="E210" i="32"/>
  <c r="I209" i="32"/>
  <c r="E209" i="32"/>
  <c r="I208" i="32"/>
  <c r="E208" i="32"/>
  <c r="I207" i="32"/>
  <c r="E207" i="32"/>
  <c r="I206" i="32"/>
  <c r="E206" i="32"/>
  <c r="I205" i="32"/>
  <c r="E205" i="32"/>
  <c r="I204" i="32"/>
  <c r="E204" i="32"/>
  <c r="I203" i="32"/>
  <c r="E203" i="32"/>
  <c r="I202" i="32"/>
  <c r="E202" i="32"/>
  <c r="I201" i="32"/>
  <c r="E201" i="32"/>
  <c r="I200" i="32"/>
  <c r="E200" i="32"/>
  <c r="I199" i="32"/>
  <c r="E199" i="32"/>
  <c r="I198" i="32"/>
  <c r="E198" i="32"/>
  <c r="I197" i="32"/>
  <c r="E197" i="32"/>
  <c r="I196" i="32"/>
  <c r="E196" i="32"/>
  <c r="I195" i="32"/>
  <c r="E195" i="32"/>
  <c r="I194" i="32"/>
  <c r="E194" i="32"/>
  <c r="I193" i="32"/>
  <c r="E193" i="32"/>
  <c r="I192" i="32"/>
  <c r="E192" i="32"/>
  <c r="I191" i="32"/>
  <c r="E191" i="32"/>
  <c r="I190" i="32"/>
  <c r="E190" i="32"/>
  <c r="I189" i="32"/>
  <c r="E189" i="32"/>
  <c r="I188" i="32"/>
  <c r="E188" i="32"/>
  <c r="I187" i="32"/>
  <c r="E187" i="32"/>
  <c r="I186" i="32"/>
  <c r="E186" i="32"/>
  <c r="I185" i="32"/>
  <c r="E185" i="32"/>
  <c r="I184" i="32"/>
  <c r="E184" i="32"/>
  <c r="I183" i="32"/>
  <c r="E183" i="32"/>
  <c r="I182" i="32"/>
  <c r="E182" i="32"/>
  <c r="I181" i="32"/>
  <c r="E181" i="32"/>
  <c r="I180" i="32"/>
  <c r="E180" i="32"/>
  <c r="I179" i="32"/>
  <c r="E179" i="32"/>
  <c r="I178" i="32"/>
  <c r="E178" i="32"/>
  <c r="I177" i="32"/>
  <c r="E177" i="32"/>
  <c r="I176" i="32"/>
  <c r="E176" i="32"/>
  <c r="I175" i="32"/>
  <c r="E175" i="32"/>
  <c r="I174" i="32"/>
  <c r="E174" i="32"/>
  <c r="I173" i="32"/>
  <c r="E173" i="32"/>
  <c r="I172" i="32"/>
  <c r="E172" i="32"/>
  <c r="I171" i="32"/>
  <c r="E171" i="32"/>
  <c r="I170" i="32"/>
  <c r="E170" i="32"/>
  <c r="I169" i="32"/>
  <c r="E169" i="32"/>
  <c r="I168" i="32"/>
  <c r="E168" i="32"/>
  <c r="I167" i="32"/>
  <c r="E167" i="32"/>
  <c r="I166" i="32"/>
  <c r="E166" i="32"/>
  <c r="I165" i="32"/>
  <c r="E165" i="32"/>
  <c r="I164" i="32"/>
  <c r="E164" i="32"/>
  <c r="I163" i="32"/>
  <c r="E163" i="32"/>
  <c r="I162" i="32"/>
  <c r="E162" i="32"/>
  <c r="I161" i="32"/>
  <c r="E161" i="32"/>
  <c r="I160" i="32"/>
  <c r="E160" i="32"/>
  <c r="I159" i="32"/>
  <c r="E159" i="32"/>
  <c r="I158" i="32"/>
  <c r="E158" i="32"/>
  <c r="I157" i="32"/>
  <c r="E157" i="32"/>
  <c r="I156" i="32"/>
  <c r="E156" i="32"/>
  <c r="I155" i="32"/>
  <c r="E155" i="32"/>
  <c r="I154" i="32"/>
  <c r="E154" i="32"/>
  <c r="I153" i="32"/>
  <c r="E153" i="32"/>
  <c r="I152" i="32"/>
  <c r="E152" i="32"/>
  <c r="I151" i="32"/>
  <c r="E151" i="32"/>
  <c r="I150" i="32"/>
  <c r="E150" i="32"/>
  <c r="I149" i="32"/>
  <c r="E149" i="32"/>
  <c r="I148" i="32"/>
  <c r="E148" i="32"/>
  <c r="I147" i="32"/>
  <c r="E147" i="32"/>
  <c r="I146" i="32"/>
  <c r="E146" i="32"/>
  <c r="I145" i="32"/>
  <c r="E145" i="32"/>
  <c r="I144" i="32"/>
  <c r="E144" i="32"/>
  <c r="I143" i="32"/>
  <c r="E143" i="32"/>
  <c r="I142" i="32"/>
  <c r="E142" i="32"/>
  <c r="I141" i="32"/>
  <c r="E141" i="32"/>
  <c r="I140" i="32"/>
  <c r="E140" i="32"/>
  <c r="I139" i="32"/>
  <c r="E139" i="32"/>
  <c r="I138" i="32"/>
  <c r="E138" i="32"/>
  <c r="I137" i="32"/>
  <c r="E137" i="32"/>
  <c r="I136" i="32"/>
  <c r="E136" i="32"/>
  <c r="I135" i="32"/>
  <c r="E135" i="32"/>
  <c r="I134" i="32"/>
  <c r="E134" i="32"/>
  <c r="I133" i="32"/>
  <c r="E133" i="32"/>
  <c r="I132" i="32"/>
  <c r="E132" i="32"/>
  <c r="I131" i="32"/>
  <c r="E131" i="32"/>
  <c r="I130" i="32"/>
  <c r="E130" i="32"/>
  <c r="I129" i="32"/>
  <c r="E129" i="32"/>
  <c r="I128" i="32"/>
  <c r="E128" i="32"/>
  <c r="I127" i="32"/>
  <c r="E127" i="32"/>
  <c r="I126" i="32"/>
  <c r="E126" i="32"/>
  <c r="I125" i="32"/>
  <c r="E125" i="32"/>
  <c r="I124" i="32"/>
  <c r="E124" i="32"/>
  <c r="I123" i="32"/>
  <c r="E123" i="32"/>
  <c r="I122" i="32"/>
  <c r="E122" i="32"/>
  <c r="I121" i="32"/>
  <c r="E121" i="32"/>
  <c r="I120" i="32"/>
  <c r="E120" i="32"/>
  <c r="I119" i="32"/>
  <c r="E119" i="32"/>
  <c r="I118" i="32"/>
  <c r="E118" i="32"/>
  <c r="I117" i="32"/>
  <c r="E117" i="32"/>
  <c r="I116" i="32"/>
  <c r="E116" i="32"/>
  <c r="I115" i="32"/>
  <c r="E115" i="32"/>
  <c r="I114" i="32"/>
  <c r="E114" i="32"/>
  <c r="I113" i="32"/>
  <c r="E113" i="32"/>
  <c r="I112" i="32"/>
  <c r="E112" i="32"/>
  <c r="I111" i="32"/>
  <c r="E111" i="32"/>
  <c r="I110" i="32"/>
  <c r="E110" i="32"/>
  <c r="I109" i="32"/>
  <c r="E109" i="32"/>
  <c r="I108" i="32"/>
  <c r="E108" i="32"/>
  <c r="I107" i="32"/>
  <c r="E107" i="32"/>
  <c r="I106" i="32"/>
  <c r="E106" i="32"/>
  <c r="I105" i="32"/>
  <c r="E105" i="32"/>
  <c r="I104" i="32"/>
  <c r="E104" i="32"/>
  <c r="I103" i="32"/>
  <c r="E103" i="32"/>
  <c r="I102" i="32"/>
  <c r="E102" i="32"/>
  <c r="I101" i="32"/>
  <c r="E101" i="32"/>
  <c r="I100" i="32"/>
  <c r="E100" i="32"/>
  <c r="I99" i="32"/>
  <c r="E99" i="32"/>
  <c r="I98" i="32"/>
  <c r="E98" i="32"/>
  <c r="I97" i="32"/>
  <c r="E97" i="32"/>
  <c r="I96" i="32"/>
  <c r="E96" i="32"/>
  <c r="I95" i="32"/>
  <c r="E95" i="32"/>
  <c r="I94" i="32"/>
  <c r="E94" i="32"/>
  <c r="I93" i="32"/>
  <c r="E93" i="32"/>
  <c r="I92" i="32"/>
  <c r="E92" i="32"/>
  <c r="I91" i="32"/>
  <c r="E91" i="32"/>
  <c r="I90" i="32"/>
  <c r="E90" i="32"/>
  <c r="I89" i="32"/>
  <c r="E89" i="32"/>
  <c r="I88" i="32"/>
  <c r="E88" i="32"/>
  <c r="I87" i="32"/>
  <c r="E87" i="32"/>
  <c r="I86" i="32"/>
  <c r="E86" i="32"/>
  <c r="I85" i="32"/>
  <c r="E85" i="32"/>
  <c r="I84" i="32"/>
  <c r="E84" i="32"/>
  <c r="I83" i="32"/>
  <c r="E83" i="32"/>
  <c r="I82" i="32"/>
  <c r="E82" i="32"/>
  <c r="AX86" i="32"/>
  <c r="I81" i="32"/>
  <c r="E81" i="32"/>
  <c r="I80" i="32"/>
  <c r="E80" i="32"/>
  <c r="I79" i="32"/>
  <c r="E79" i="32"/>
  <c r="I78" i="32"/>
  <c r="E78" i="32"/>
  <c r="I77" i="32"/>
  <c r="E77" i="32"/>
  <c r="I76" i="32"/>
  <c r="E76" i="32"/>
  <c r="I75" i="32"/>
  <c r="E75" i="32"/>
  <c r="I74" i="32"/>
  <c r="E74" i="32"/>
  <c r="I73" i="32"/>
  <c r="E73" i="32"/>
  <c r="I72" i="32"/>
  <c r="E72" i="32"/>
  <c r="I71" i="32"/>
  <c r="E71" i="32"/>
  <c r="I70" i="32"/>
  <c r="E70" i="32"/>
  <c r="I69" i="32"/>
  <c r="E69" i="32"/>
  <c r="I68" i="32"/>
  <c r="E68" i="32"/>
  <c r="I67" i="32"/>
  <c r="E67" i="32"/>
  <c r="I66" i="32"/>
  <c r="E66" i="32"/>
  <c r="I65" i="32"/>
  <c r="E65" i="32"/>
  <c r="I64" i="32"/>
  <c r="E64" i="32"/>
  <c r="I63" i="32"/>
  <c r="E63" i="32"/>
  <c r="I62" i="32"/>
  <c r="E62" i="32"/>
  <c r="I61" i="32"/>
  <c r="E61" i="32"/>
  <c r="I60" i="32"/>
  <c r="E60" i="32"/>
  <c r="I59" i="32"/>
  <c r="E59" i="32"/>
  <c r="I58" i="32"/>
  <c r="E58" i="32"/>
  <c r="I57" i="32"/>
  <c r="E57" i="32"/>
  <c r="I56" i="32"/>
  <c r="E56" i="32"/>
  <c r="I55" i="32"/>
  <c r="E55" i="32"/>
  <c r="I54" i="32"/>
  <c r="E54" i="32"/>
  <c r="I53" i="32"/>
  <c r="E53" i="32"/>
  <c r="I52" i="32"/>
  <c r="E52" i="32"/>
  <c r="I51" i="32"/>
  <c r="E51" i="32"/>
  <c r="I50" i="32"/>
  <c r="E50" i="32"/>
  <c r="I49" i="32"/>
  <c r="E49" i="32"/>
  <c r="I48" i="32"/>
  <c r="E48" i="32"/>
  <c r="I47" i="32"/>
  <c r="E47" i="32"/>
  <c r="I46" i="32"/>
  <c r="E46" i="32"/>
  <c r="I45" i="32"/>
  <c r="E45" i="32"/>
  <c r="I44" i="32"/>
  <c r="E44" i="32"/>
  <c r="I43" i="32"/>
  <c r="E43" i="32"/>
  <c r="I42" i="32"/>
  <c r="E42" i="32"/>
  <c r="I41" i="32"/>
  <c r="E41" i="32"/>
  <c r="I40" i="32"/>
  <c r="E40" i="32"/>
  <c r="I39" i="32"/>
  <c r="E39" i="32"/>
  <c r="I38" i="32"/>
  <c r="E38" i="32"/>
  <c r="I37" i="32"/>
  <c r="E37" i="32"/>
  <c r="I36" i="32"/>
  <c r="E36" i="32"/>
  <c r="I35" i="32"/>
  <c r="E35" i="32"/>
  <c r="I34" i="32"/>
  <c r="E34" i="32"/>
  <c r="I33" i="32"/>
  <c r="E33" i="32"/>
  <c r="I32" i="32"/>
  <c r="E32" i="32"/>
  <c r="I31" i="32"/>
  <c r="E31" i="32"/>
  <c r="I30" i="32"/>
  <c r="E30" i="32"/>
  <c r="I29" i="32"/>
  <c r="E29" i="32"/>
  <c r="I28" i="32"/>
  <c r="E28" i="32"/>
  <c r="I27" i="32"/>
  <c r="E27" i="32"/>
  <c r="I26" i="32"/>
  <c r="E26" i="32"/>
  <c r="I25" i="32"/>
  <c r="E25" i="32"/>
  <c r="I24" i="32"/>
  <c r="E24" i="32"/>
  <c r="I23" i="32"/>
  <c r="E23" i="32"/>
  <c r="I22" i="32"/>
  <c r="E22" i="32"/>
  <c r="I21" i="32"/>
  <c r="E21" i="32"/>
  <c r="I20" i="32"/>
  <c r="E20" i="32"/>
  <c r="I19" i="32"/>
  <c r="E19" i="32"/>
  <c r="I18" i="32"/>
  <c r="E18" i="32"/>
  <c r="I17" i="32"/>
  <c r="E17" i="32"/>
  <c r="I16" i="32"/>
  <c r="E16" i="32"/>
  <c r="I15" i="32"/>
  <c r="E15" i="32"/>
  <c r="I14" i="32"/>
  <c r="E14" i="32"/>
  <c r="I13" i="32"/>
  <c r="E13" i="32"/>
  <c r="I12" i="32"/>
  <c r="E12" i="32"/>
  <c r="I11" i="32"/>
  <c r="E11" i="32"/>
  <c r="AR10" i="32"/>
  <c r="AQ10" i="32"/>
  <c r="AP10" i="32"/>
  <c r="AO10" i="32"/>
  <c r="AN10" i="32"/>
  <c r="AM10" i="32"/>
  <c r="AL10" i="32"/>
  <c r="AK10" i="32"/>
  <c r="AJ10" i="32"/>
  <c r="AI10" i="32"/>
  <c r="AH10" i="32"/>
  <c r="AG10" i="32"/>
  <c r="I10" i="32"/>
  <c r="E10" i="32"/>
  <c r="AR9" i="32"/>
  <c r="AQ9" i="32"/>
  <c r="AP9" i="32"/>
  <c r="AO9" i="32"/>
  <c r="AN9" i="32"/>
  <c r="AM9" i="32"/>
  <c r="AL9" i="32"/>
  <c r="AK9" i="32"/>
  <c r="AJ9" i="32"/>
  <c r="AI9" i="32"/>
  <c r="AH9" i="32"/>
  <c r="AG9" i="32"/>
  <c r="I9" i="32"/>
  <c r="E9" i="32"/>
  <c r="I8" i="32"/>
  <c r="E8" i="32"/>
  <c r="I7" i="32"/>
  <c r="E7" i="32"/>
  <c r="I6" i="32"/>
  <c r="E6" i="32"/>
  <c r="I5" i="32"/>
  <c r="E5" i="32"/>
  <c r="AT1" i="32"/>
  <c r="AS1" i="32"/>
  <c r="AR1" i="32"/>
  <c r="AQ1" i="32"/>
  <c r="AP1" i="32"/>
  <c r="AO1" i="32"/>
  <c r="AN1" i="32"/>
  <c r="AM1" i="32"/>
  <c r="AL1" i="32"/>
  <c r="AK1" i="32"/>
  <c r="AJ1" i="32"/>
  <c r="AI1" i="32"/>
  <c r="AH1" i="32"/>
  <c r="AG1" i="32"/>
  <c r="O19" i="38" l="1"/>
  <c r="N20" i="38"/>
  <c r="O20" i="38" s="1"/>
  <c r="O10" i="38"/>
  <c r="N11" i="38"/>
  <c r="N28" i="38"/>
  <c r="O27" i="38"/>
  <c r="X5" i="31"/>
  <c r="X6" i="31"/>
  <c r="M8" i="31"/>
  <c r="AY8" i="32"/>
  <c r="AZ8" i="32" s="1"/>
  <c r="BA46" i="32"/>
  <c r="G89" i="39" l="1"/>
  <c r="H89" i="39"/>
  <c r="H558" i="39"/>
  <c r="G558" i="39"/>
  <c r="H660" i="39"/>
  <c r="G660" i="39"/>
  <c r="H404" i="39"/>
  <c r="G404" i="39"/>
  <c r="H425" i="39"/>
  <c r="G425" i="39"/>
  <c r="H741" i="39"/>
  <c r="G741" i="39"/>
  <c r="D7" i="39"/>
  <c r="D5" i="39"/>
  <c r="D4" i="39"/>
  <c r="F800" i="39" s="1"/>
  <c r="D3" i="39"/>
  <c r="D2" i="39"/>
  <c r="D9" i="39" s="1"/>
  <c r="D10" i="39" s="1"/>
  <c r="D12" i="39" s="1"/>
  <c r="O11" i="38"/>
  <c r="N12" i="38"/>
  <c r="O28" i="38"/>
  <c r="N29" i="38"/>
  <c r="Z13" i="31"/>
  <c r="Z12" i="31"/>
  <c r="Z14" i="31"/>
  <c r="K6" i="31"/>
  <c r="N6" i="31" s="1"/>
  <c r="Z9" i="31"/>
  <c r="Z10" i="31"/>
  <c r="AY86" i="32"/>
  <c r="Z8" i="31"/>
  <c r="Z7" i="31"/>
  <c r="M7" i="31"/>
  <c r="O8" i="31"/>
  <c r="L7" i="31"/>
  <c r="O7" i="31" s="1"/>
  <c r="L6" i="31"/>
  <c r="O6" i="31" s="1"/>
  <c r="K7" i="31"/>
  <c r="N7" i="31" s="1"/>
  <c r="Z6" i="31"/>
  <c r="Z5" i="31"/>
  <c r="R30" i="31"/>
  <c r="U30" i="31"/>
  <c r="J4" i="33"/>
  <c r="AX9" i="32"/>
  <c r="AW8" i="32"/>
  <c r="BA8" i="32"/>
  <c r="F289" i="39" l="1"/>
  <c r="F961" i="39"/>
  <c r="F634" i="39"/>
  <c r="G339" i="39"/>
  <c r="F12" i="39"/>
  <c r="H684" i="39"/>
  <c r="G389" i="39"/>
  <c r="H901" i="39"/>
  <c r="F574" i="39"/>
  <c r="H247" i="39"/>
  <c r="F951" i="39"/>
  <c r="H624" i="39"/>
  <c r="G353" i="39"/>
  <c r="H58" i="39"/>
  <c r="H730" i="39"/>
  <c r="F403" i="39"/>
  <c r="F108" i="39"/>
  <c r="F780" i="39"/>
  <c r="F453" i="39"/>
  <c r="G965" i="39"/>
  <c r="G670" i="39"/>
  <c r="F343" i="39"/>
  <c r="F16" i="39"/>
  <c r="H720" i="39"/>
  <c r="F449" i="39"/>
  <c r="G122" i="39"/>
  <c r="F826" i="39"/>
  <c r="F499" i="39"/>
  <c r="G172" i="39"/>
  <c r="G876" i="39"/>
  <c r="H549" i="39"/>
  <c r="F62" i="39"/>
  <c r="F734" i="39"/>
  <c r="H439" i="39"/>
  <c r="H112" i="39"/>
  <c r="F784" i="39"/>
  <c r="F545" i="39"/>
  <c r="F218" i="39"/>
  <c r="H890" i="39"/>
  <c r="G595" i="39"/>
  <c r="G268" i="39"/>
  <c r="H940" i="39"/>
  <c r="G645" i="39"/>
  <c r="G158" i="39"/>
  <c r="H830" i="39"/>
  <c r="F503" i="39"/>
  <c r="F208" i="39"/>
  <c r="F880" i="39"/>
  <c r="G609" i="39"/>
  <c r="H314" i="39"/>
  <c r="H986" i="39"/>
  <c r="F659" i="39"/>
  <c r="F364" i="39"/>
  <c r="H37" i="39"/>
  <c r="G709" i="39"/>
  <c r="F222" i="39"/>
  <c r="G926" i="39"/>
  <c r="G599" i="39"/>
  <c r="H272" i="39"/>
  <c r="H976" i="39"/>
  <c r="G865" i="39"/>
  <c r="F243" i="39"/>
  <c r="F620" i="39"/>
  <c r="F805" i="39"/>
  <c r="G183" i="39"/>
  <c r="H855" i="39"/>
  <c r="H896" i="39"/>
  <c r="G992" i="39"/>
  <c r="F992" i="39"/>
  <c r="H33" i="39"/>
  <c r="F705" i="39"/>
  <c r="G378" i="39"/>
  <c r="G83" i="39"/>
  <c r="F755" i="39"/>
  <c r="G428" i="39"/>
  <c r="G133" i="39"/>
  <c r="F318" i="39"/>
  <c r="F990" i="39"/>
  <c r="F695" i="39"/>
  <c r="H368" i="39"/>
  <c r="H2" i="39"/>
  <c r="F193" i="39"/>
  <c r="H570" i="39"/>
  <c r="F915" i="39"/>
  <c r="H293" i="39"/>
  <c r="F478" i="39"/>
  <c r="H528" i="39"/>
  <c r="G896" i="39"/>
  <c r="H992" i="39"/>
  <c r="G97" i="39"/>
  <c r="H801" i="39"/>
  <c r="G474" i="39"/>
  <c r="F147" i="39"/>
  <c r="H851" i="39"/>
  <c r="G524" i="39"/>
  <c r="F197" i="39"/>
  <c r="G414" i="39"/>
  <c r="G87" i="39"/>
  <c r="H759" i="39"/>
  <c r="F464" i="39"/>
  <c r="F896" i="39"/>
  <c r="F2" i="39"/>
  <c r="F33" i="39"/>
  <c r="F129" i="39"/>
  <c r="F225" i="39"/>
  <c r="G289" i="39"/>
  <c r="F385" i="39"/>
  <c r="F481" i="39"/>
  <c r="G545" i="39"/>
  <c r="F641" i="39"/>
  <c r="H737" i="39"/>
  <c r="G801" i="39"/>
  <c r="F897" i="39"/>
  <c r="H993" i="39"/>
  <c r="F58" i="39"/>
  <c r="F154" i="39"/>
  <c r="H250" i="39"/>
  <c r="G314" i="39"/>
  <c r="G410" i="39"/>
  <c r="H506" i="39"/>
  <c r="F570" i="39"/>
  <c r="G666" i="39"/>
  <c r="F762" i="39"/>
  <c r="H826" i="39"/>
  <c r="H922" i="39"/>
  <c r="H19" i="39"/>
  <c r="F83" i="39"/>
  <c r="F179" i="39"/>
  <c r="G275" i="39"/>
  <c r="F339" i="39"/>
  <c r="F435" i="39"/>
  <c r="G531" i="39"/>
  <c r="F595" i="39"/>
  <c r="F691" i="39"/>
  <c r="H787" i="39"/>
  <c r="F851" i="39"/>
  <c r="F947" i="39"/>
  <c r="H44" i="39"/>
  <c r="G108" i="39"/>
  <c r="G204" i="39"/>
  <c r="F300" i="39"/>
  <c r="G364" i="39"/>
  <c r="G460" i="39"/>
  <c r="F556" i="39"/>
  <c r="G620" i="39"/>
  <c r="F716" i="39"/>
  <c r="G812" i="39"/>
  <c r="H876" i="39"/>
  <c r="F972" i="39"/>
  <c r="G69" i="39"/>
  <c r="F133" i="39"/>
  <c r="H229" i="39"/>
  <c r="G325" i="39"/>
  <c r="F389" i="39"/>
  <c r="H485" i="39"/>
  <c r="G581" i="39"/>
  <c r="F645" i="39"/>
  <c r="H837" i="39"/>
  <c r="G901" i="39"/>
  <c r="F997" i="39"/>
  <c r="G94" i="39"/>
  <c r="F158" i="39"/>
  <c r="F254" i="39"/>
  <c r="G350" i="39"/>
  <c r="F414" i="39"/>
  <c r="F510" i="39"/>
  <c r="G606" i="39"/>
  <c r="F670" i="39"/>
  <c r="H766" i="39"/>
  <c r="G862" i="39"/>
  <c r="F926" i="39"/>
  <c r="G23" i="39"/>
  <c r="G119" i="39"/>
  <c r="H183" i="39"/>
  <c r="F279" i="39"/>
  <c r="G375" i="39"/>
  <c r="F439" i="39"/>
  <c r="G535" i="39"/>
  <c r="H631" i="39"/>
  <c r="H695" i="39"/>
  <c r="H791" i="39"/>
  <c r="F887" i="39"/>
  <c r="H951" i="39"/>
  <c r="H48" i="39"/>
  <c r="F144" i="39"/>
  <c r="H208" i="39"/>
  <c r="H304" i="39"/>
  <c r="F400" i="39"/>
  <c r="H464" i="39"/>
  <c r="H560" i="39"/>
  <c r="F656" i="39"/>
  <c r="F720" i="39"/>
  <c r="F816" i="39"/>
  <c r="H912" i="39"/>
  <c r="F976" i="39"/>
  <c r="F832" i="39"/>
  <c r="F41" i="39"/>
  <c r="H137" i="39"/>
  <c r="G233" i="39"/>
  <c r="H297" i="39"/>
  <c r="H393" i="39"/>
  <c r="H489" i="39"/>
  <c r="F553" i="39"/>
  <c r="H649" i="39"/>
  <c r="H745" i="39"/>
  <c r="G809" i="39"/>
  <c r="G905" i="39"/>
  <c r="H1001" i="39"/>
  <c r="G66" i="39"/>
  <c r="F162" i="39"/>
  <c r="H258" i="39"/>
  <c r="G322" i="39"/>
  <c r="G418" i="39"/>
  <c r="H514" i="39"/>
  <c r="F578" i="39"/>
  <c r="G674" i="39"/>
  <c r="G770" i="39"/>
  <c r="F834" i="39"/>
  <c r="G930" i="39"/>
  <c r="H27" i="39"/>
  <c r="F91" i="39"/>
  <c r="G187" i="39"/>
  <c r="G283" i="39"/>
  <c r="F347" i="39"/>
  <c r="G443" i="39"/>
  <c r="G539" i="39"/>
  <c r="F603" i="39"/>
  <c r="G699" i="39"/>
  <c r="H795" i="39"/>
  <c r="G859" i="39"/>
  <c r="G955" i="39"/>
  <c r="H52" i="39"/>
  <c r="F116" i="39"/>
  <c r="H212" i="39"/>
  <c r="H308" i="39"/>
  <c r="F372" i="39"/>
  <c r="F468" i="39"/>
  <c r="H564" i="39"/>
  <c r="F628" i="39"/>
  <c r="F724" i="39"/>
  <c r="F820" i="39"/>
  <c r="H884" i="39"/>
  <c r="F980" i="39"/>
  <c r="G77" i="39"/>
  <c r="F141" i="39"/>
  <c r="H237" i="39"/>
  <c r="G333" i="39"/>
  <c r="F397" i="39"/>
  <c r="H493" i="39"/>
  <c r="G589" i="39"/>
  <c r="F653" i="39"/>
  <c r="F749" i="39"/>
  <c r="H845" i="39"/>
  <c r="G909" i="39"/>
  <c r="G6" i="39"/>
  <c r="H102" i="39"/>
  <c r="G166" i="39"/>
  <c r="G262" i="39"/>
  <c r="H358" i="39"/>
  <c r="G422" i="39"/>
  <c r="G518" i="39"/>
  <c r="H614" i="39"/>
  <c r="G678" i="39"/>
  <c r="G774" i="39"/>
  <c r="G870" i="39"/>
  <c r="F934" i="39"/>
  <c r="H31" i="39"/>
  <c r="G127" i="39"/>
  <c r="H191" i="39"/>
  <c r="F287" i="39"/>
  <c r="G383" i="39"/>
  <c r="G447" i="39"/>
  <c r="G543" i="39"/>
  <c r="F639" i="39"/>
  <c r="G703" i="39"/>
  <c r="G799" i="39"/>
  <c r="F895" i="39"/>
  <c r="G959" i="39"/>
  <c r="G56" i="39"/>
  <c r="F152" i="39"/>
  <c r="G216" i="39"/>
  <c r="G312" i="39"/>
  <c r="F408" i="39"/>
  <c r="G472" i="39"/>
  <c r="G568" i="39"/>
  <c r="F664" i="39"/>
  <c r="H728" i="39"/>
  <c r="G824" i="39"/>
  <c r="G920" i="39"/>
  <c r="H984" i="39"/>
  <c r="H65" i="39"/>
  <c r="H129" i="39"/>
  <c r="H225" i="39"/>
  <c r="G321" i="39"/>
  <c r="H385" i="39"/>
  <c r="H481" i="39"/>
  <c r="G577" i="39"/>
  <c r="H641" i="39"/>
  <c r="F737" i="39"/>
  <c r="H833" i="39"/>
  <c r="G897" i="39"/>
  <c r="F993" i="39"/>
  <c r="H90" i="39"/>
  <c r="G154" i="39"/>
  <c r="F250" i="39"/>
  <c r="H346" i="39"/>
  <c r="F410" i="39"/>
  <c r="G506" i="39"/>
  <c r="H602" i="39"/>
  <c r="F666" i="39"/>
  <c r="G762" i="39"/>
  <c r="G858" i="39"/>
  <c r="F922" i="39"/>
  <c r="G19" i="39"/>
  <c r="H115" i="39"/>
  <c r="G179" i="39"/>
  <c r="H275" i="39"/>
  <c r="H371" i="39"/>
  <c r="G435" i="39"/>
  <c r="H531" i="39"/>
  <c r="H627" i="39"/>
  <c r="G691" i="39"/>
  <c r="G787" i="39"/>
  <c r="H883" i="39"/>
  <c r="G947" i="39"/>
  <c r="G44" i="39"/>
  <c r="H140" i="39"/>
  <c r="F204" i="39"/>
  <c r="H300" i="39"/>
  <c r="H396" i="39"/>
  <c r="F460" i="39"/>
  <c r="H556" i="39"/>
  <c r="H652" i="39"/>
  <c r="H716" i="39"/>
  <c r="F812" i="39"/>
  <c r="G908" i="39"/>
  <c r="H972" i="39"/>
  <c r="F69" i="39"/>
  <c r="G165" i="39"/>
  <c r="F229" i="39"/>
  <c r="H325" i="39"/>
  <c r="G421" i="39"/>
  <c r="F485" i="39"/>
  <c r="H581" i="39"/>
  <c r="G677" i="39"/>
  <c r="F837" i="39"/>
  <c r="H933" i="39"/>
  <c r="G997" i="39"/>
  <c r="H94" i="39"/>
  <c r="H190" i="39"/>
  <c r="G254" i="39"/>
  <c r="H350" i="39"/>
  <c r="H446" i="39"/>
  <c r="G510" i="39"/>
  <c r="H606" i="39"/>
  <c r="G702" i="39"/>
  <c r="F766" i="39"/>
  <c r="H862" i="39"/>
  <c r="G958" i="39"/>
  <c r="F23" i="39"/>
  <c r="F119" i="39"/>
  <c r="G215" i="39"/>
  <c r="H279" i="39"/>
  <c r="F375" i="39"/>
  <c r="H471" i="39"/>
  <c r="F535" i="39"/>
  <c r="G631" i="39"/>
  <c r="F727" i="39"/>
  <c r="G791" i="39"/>
  <c r="G887" i="39"/>
  <c r="F983" i="39"/>
  <c r="G48" i="39"/>
  <c r="G144" i="39"/>
  <c r="F240" i="39"/>
  <c r="G304" i="39"/>
  <c r="G400" i="39"/>
  <c r="F496" i="39"/>
  <c r="G560" i="39"/>
  <c r="G656" i="39"/>
  <c r="G752" i="39"/>
  <c r="H816" i="39"/>
  <c r="G912" i="39"/>
  <c r="H832" i="39"/>
  <c r="H73" i="39"/>
  <c r="G137" i="39"/>
  <c r="F233" i="39"/>
  <c r="F329" i="39"/>
  <c r="G393" i="39"/>
  <c r="G489" i="39"/>
  <c r="F585" i="39"/>
  <c r="G649" i="39"/>
  <c r="F745" i="39"/>
  <c r="F841" i="39"/>
  <c r="H905" i="39"/>
  <c r="F1001" i="39"/>
  <c r="H98" i="39"/>
  <c r="G162" i="39"/>
  <c r="F258" i="39"/>
  <c r="H354" i="39"/>
  <c r="F418" i="39"/>
  <c r="G514" i="39"/>
  <c r="H610" i="39"/>
  <c r="F674" i="39"/>
  <c r="H770" i="39"/>
  <c r="F866" i="39"/>
  <c r="H930" i="39"/>
  <c r="G27" i="39"/>
  <c r="F123" i="39"/>
  <c r="H187" i="39"/>
  <c r="H283" i="39"/>
  <c r="F379" i="39"/>
  <c r="H443" i="39"/>
  <c r="H539" i="39"/>
  <c r="F635" i="39"/>
  <c r="F699" i="39"/>
  <c r="F795" i="39"/>
  <c r="H891" i="39"/>
  <c r="F955" i="39"/>
  <c r="G52" i="39"/>
  <c r="F148" i="39"/>
  <c r="G212" i="39"/>
  <c r="G308" i="39"/>
  <c r="F404" i="39"/>
  <c r="H468" i="39"/>
  <c r="G564" i="39"/>
  <c r="F660" i="39"/>
  <c r="H724" i="39"/>
  <c r="G820" i="39"/>
  <c r="G916" i="39"/>
  <c r="H980" i="39"/>
  <c r="F77" i="39"/>
  <c r="G173" i="39"/>
  <c r="F237" i="39"/>
  <c r="H333" i="39"/>
  <c r="G429" i="39"/>
  <c r="F493" i="39"/>
  <c r="H589" i="39"/>
  <c r="G685" i="39"/>
  <c r="G749" i="39"/>
  <c r="F845" i="39"/>
  <c r="H941" i="39"/>
  <c r="F6" i="39"/>
  <c r="F102" i="39"/>
  <c r="F198" i="39"/>
  <c r="H262" i="39"/>
  <c r="F358" i="39"/>
  <c r="F454" i="39"/>
  <c r="H518" i="39"/>
  <c r="F614" i="39"/>
  <c r="H710" i="39"/>
  <c r="F774" i="39"/>
  <c r="H870" i="39"/>
  <c r="H966" i="39"/>
  <c r="G31" i="39"/>
  <c r="F127" i="39"/>
  <c r="G223" i="39"/>
  <c r="H287" i="39"/>
  <c r="F383" i="39"/>
  <c r="H479" i="39"/>
  <c r="F543" i="39"/>
  <c r="H639" i="39"/>
  <c r="F735" i="39"/>
  <c r="H799" i="39"/>
  <c r="H895" i="39"/>
  <c r="F991" i="39"/>
  <c r="H56" i="39"/>
  <c r="H152" i="39"/>
  <c r="F248" i="39"/>
  <c r="H312" i="39"/>
  <c r="H408" i="39"/>
  <c r="F504" i="39"/>
  <c r="H568" i="39"/>
  <c r="H664" i="39"/>
  <c r="H760" i="39"/>
  <c r="F824" i="39"/>
  <c r="F920" i="39"/>
  <c r="G800" i="39"/>
  <c r="F65" i="39"/>
  <c r="F161" i="39"/>
  <c r="G225" i="39"/>
  <c r="F321" i="39"/>
  <c r="F417" i="39"/>
  <c r="G481" i="39"/>
  <c r="F577" i="39"/>
  <c r="F673" i="39"/>
  <c r="G737" i="39"/>
  <c r="F833" i="39"/>
  <c r="H929" i="39"/>
  <c r="G993" i="39"/>
  <c r="F90" i="39"/>
  <c r="H186" i="39"/>
  <c r="G250" i="39"/>
  <c r="F346" i="39"/>
  <c r="H442" i="39"/>
  <c r="F506" i="39"/>
  <c r="G602" i="39"/>
  <c r="F698" i="39"/>
  <c r="H762" i="39"/>
  <c r="H858" i="39"/>
  <c r="F954" i="39"/>
  <c r="F19" i="39"/>
  <c r="F115" i="39"/>
  <c r="G211" i="39"/>
  <c r="F275" i="39"/>
  <c r="F371" i="39"/>
  <c r="G467" i="39"/>
  <c r="F531" i="39"/>
  <c r="F627" i="39"/>
  <c r="H723" i="39"/>
  <c r="F787" i="39"/>
  <c r="F883" i="39"/>
  <c r="H979" i="39"/>
  <c r="F44" i="39"/>
  <c r="G140" i="39"/>
  <c r="F236" i="39"/>
  <c r="G300" i="39"/>
  <c r="G396" i="39"/>
  <c r="F492" i="39"/>
  <c r="G556" i="39"/>
  <c r="G652" i="39"/>
  <c r="G748" i="39"/>
  <c r="H812" i="39"/>
  <c r="F908" i="39"/>
  <c r="H5" i="39"/>
  <c r="H69" i="39"/>
  <c r="H165" i="39"/>
  <c r="G261" i="39"/>
  <c r="F325" i="39"/>
  <c r="H421" i="39"/>
  <c r="G517" i="39"/>
  <c r="F581" i="39"/>
  <c r="H677" i="39"/>
  <c r="H773" i="39"/>
  <c r="G837" i="39"/>
  <c r="F933" i="39"/>
  <c r="F30" i="39"/>
  <c r="F94" i="39"/>
  <c r="F190" i="39"/>
  <c r="G286" i="39"/>
  <c r="F350" i="39"/>
  <c r="F446" i="39"/>
  <c r="G542" i="39"/>
  <c r="F606" i="39"/>
  <c r="H702" i="39"/>
  <c r="G798" i="39"/>
  <c r="F862" i="39"/>
  <c r="H958" i="39"/>
  <c r="H55" i="39"/>
  <c r="H119" i="39"/>
  <c r="F215" i="39"/>
  <c r="G311" i="39"/>
  <c r="H375" i="39"/>
  <c r="G471" i="39"/>
  <c r="H567" i="39"/>
  <c r="F631" i="39"/>
  <c r="H727" i="39"/>
  <c r="F823" i="39"/>
  <c r="H887" i="39"/>
  <c r="H983" i="39"/>
  <c r="F80" i="39"/>
  <c r="H144" i="39"/>
  <c r="H240" i="39"/>
  <c r="F336" i="39"/>
  <c r="H400" i="39"/>
  <c r="H496" i="39"/>
  <c r="F592" i="39"/>
  <c r="H656" i="39"/>
  <c r="F752" i="39"/>
  <c r="H848" i="39"/>
  <c r="F912" i="39"/>
  <c r="G832" i="39"/>
  <c r="F73" i="39"/>
  <c r="G169" i="39"/>
  <c r="H233" i="39"/>
  <c r="H329" i="39"/>
  <c r="F425" i="39"/>
  <c r="F489" i="39"/>
  <c r="H585" i="39"/>
  <c r="H681" i="39"/>
  <c r="G745" i="39"/>
  <c r="G841" i="39"/>
  <c r="H937" i="39"/>
  <c r="G1001" i="39"/>
  <c r="F98" i="39"/>
  <c r="H194" i="39"/>
  <c r="G258" i="39"/>
  <c r="F354" i="39"/>
  <c r="H450" i="39"/>
  <c r="F514" i="39"/>
  <c r="G610" i="39"/>
  <c r="G706" i="39"/>
  <c r="F770" i="39"/>
  <c r="G866" i="39"/>
  <c r="G962" i="39"/>
  <c r="F27" i="39"/>
  <c r="G123" i="39"/>
  <c r="G219" i="39"/>
  <c r="F283" i="39"/>
  <c r="G379" i="39"/>
  <c r="G475" i="39"/>
  <c r="F539" i="39"/>
  <c r="G635" i="39"/>
  <c r="H731" i="39"/>
  <c r="G795" i="39"/>
  <c r="G891" i="39"/>
  <c r="H987" i="39"/>
  <c r="F52" i="39"/>
  <c r="H148" i="39"/>
  <c r="H244" i="39"/>
  <c r="F308" i="39"/>
  <c r="H500" i="39"/>
  <c r="F564" i="39"/>
  <c r="F756" i="39"/>
  <c r="H820" i="39"/>
  <c r="F916" i="39"/>
  <c r="H13" i="39"/>
  <c r="H77" i="39"/>
  <c r="H173" i="39"/>
  <c r="G269" i="39"/>
  <c r="F333" i="39"/>
  <c r="H429" i="39"/>
  <c r="G525" i="39"/>
  <c r="F589" i="39"/>
  <c r="H685" i="39"/>
  <c r="H781" i="39"/>
  <c r="G845" i="39"/>
  <c r="F941" i="39"/>
  <c r="H38" i="39"/>
  <c r="G102" i="39"/>
  <c r="G198" i="39"/>
  <c r="H294" i="39"/>
  <c r="G358" i="39"/>
  <c r="G454" i="39"/>
  <c r="H550" i="39"/>
  <c r="G614" i="39"/>
  <c r="G710" i="39"/>
  <c r="G806" i="39"/>
  <c r="F870" i="39"/>
  <c r="G966" i="39"/>
  <c r="H63" i="39"/>
  <c r="H127" i="39"/>
  <c r="F223" i="39"/>
  <c r="G319" i="39"/>
  <c r="H383" i="39"/>
  <c r="G479" i="39"/>
  <c r="F575" i="39"/>
  <c r="G639" i="39"/>
  <c r="G735" i="39"/>
  <c r="F831" i="39"/>
  <c r="G895" i="39"/>
  <c r="G991" i="39"/>
  <c r="F88" i="39"/>
  <c r="G152" i="39"/>
  <c r="G248" i="39"/>
  <c r="F344" i="39"/>
  <c r="G408" i="39"/>
  <c r="G504" i="39"/>
  <c r="F600" i="39"/>
  <c r="G664" i="39"/>
  <c r="G760" i="39"/>
  <c r="G856" i="39"/>
  <c r="H920" i="39"/>
  <c r="G2270" i="39"/>
  <c r="H1031" i="39"/>
  <c r="H1063" i="39"/>
  <c r="H1095" i="39"/>
  <c r="H1127" i="39"/>
  <c r="H1159" i="39"/>
  <c r="H1191" i="39"/>
  <c r="H1223" i="39"/>
  <c r="H1259" i="39"/>
  <c r="H1291" i="39"/>
  <c r="H1323" i="39"/>
  <c r="H1355" i="39"/>
  <c r="H1387" i="39"/>
  <c r="H1419" i="39"/>
  <c r="H1451" i="39"/>
  <c r="H1483" i="39"/>
  <c r="H1515" i="39"/>
  <c r="H1551" i="39"/>
  <c r="H1583" i="39"/>
  <c r="H1615" i="39"/>
  <c r="H1647" i="39"/>
  <c r="H1683" i="39"/>
  <c r="H1715" i="39"/>
  <c r="H1747" i="39"/>
  <c r="H1779" i="39"/>
  <c r="H1811" i="39"/>
  <c r="H1843" i="39"/>
  <c r="H1875" i="39"/>
  <c r="H1907" i="39"/>
  <c r="H1939" i="39"/>
  <c r="H1971" i="39"/>
  <c r="H2003" i="39"/>
  <c r="H2039" i="39"/>
  <c r="H2071" i="39"/>
  <c r="H2103" i="39"/>
  <c r="H2135" i="39"/>
  <c r="H2167" i="39"/>
  <c r="H2199" i="39"/>
  <c r="H2231" i="39"/>
  <c r="H2263" i="39"/>
  <c r="G1024" i="39"/>
  <c r="G1056" i="39"/>
  <c r="G1088" i="39"/>
  <c r="G1120" i="39"/>
  <c r="G1152" i="39"/>
  <c r="G1184" i="39"/>
  <c r="G1216" i="39"/>
  <c r="G1248" i="39"/>
  <c r="G1280" i="39"/>
  <c r="G1312" i="39"/>
  <c r="G1344" i="39"/>
  <c r="G1376" i="39"/>
  <c r="G1408" i="39"/>
  <c r="G1440" i="39"/>
  <c r="G1472" i="39"/>
  <c r="G1504" i="39"/>
  <c r="G1536" i="39"/>
  <c r="G1568" i="39"/>
  <c r="G1600" i="39"/>
  <c r="G1632" i="39"/>
  <c r="G1664" i="39"/>
  <c r="G1696" i="39"/>
  <c r="G1728" i="39"/>
  <c r="G1760" i="39"/>
  <c r="G1792" i="39"/>
  <c r="G1824" i="39"/>
  <c r="G1856" i="39"/>
  <c r="G1888" i="39"/>
  <c r="G1920" i="39"/>
  <c r="G1952" i="39"/>
  <c r="G1984" i="39"/>
  <c r="G2016" i="39"/>
  <c r="G2048" i="39"/>
  <c r="G2080" i="39"/>
  <c r="G2112" i="39"/>
  <c r="G2144" i="39"/>
  <c r="G2176" i="39"/>
  <c r="G2208" i="39"/>
  <c r="G2240" i="39"/>
  <c r="G2272" i="39"/>
  <c r="H1032" i="39"/>
  <c r="H1064" i="39"/>
  <c r="H1096" i="39"/>
  <c r="H1128" i="39"/>
  <c r="H1160" i="39"/>
  <c r="H1192" i="39"/>
  <c r="H1224" i="39"/>
  <c r="H1256" i="39"/>
  <c r="H1288" i="39"/>
  <c r="H1320" i="39"/>
  <c r="H1352" i="39"/>
  <c r="H1384" i="39"/>
  <c r="H1416" i="39"/>
  <c r="H1448" i="39"/>
  <c r="H1480" i="39"/>
  <c r="H1512" i="39"/>
  <c r="H1544" i="39"/>
  <c r="H1576" i="39"/>
  <c r="H1608" i="39"/>
  <c r="H1640" i="39"/>
  <c r="H1672" i="39"/>
  <c r="H1704" i="39"/>
  <c r="H1736" i="39"/>
  <c r="H1768" i="39"/>
  <c r="H1800" i="39"/>
  <c r="H1832" i="39"/>
  <c r="H1864" i="39"/>
  <c r="H1896" i="39"/>
  <c r="H1928" i="39"/>
  <c r="H1960" i="39"/>
  <c r="H1992" i="39"/>
  <c r="H2024" i="39"/>
  <c r="H2056" i="39"/>
  <c r="H2088" i="39"/>
  <c r="H2120" i="39"/>
  <c r="H2152" i="39"/>
  <c r="H2184" i="39"/>
  <c r="H2216" i="39"/>
  <c r="H2248" i="39"/>
  <c r="G1013" i="39"/>
  <c r="G1045" i="39"/>
  <c r="G1077" i="39"/>
  <c r="G1109" i="39"/>
  <c r="G1141" i="39"/>
  <c r="G1173" i="39"/>
  <c r="G1205" i="39"/>
  <c r="G1237" i="39"/>
  <c r="G1269" i="39"/>
  <c r="G1301" i="39"/>
  <c r="G1333" i="39"/>
  <c r="G1365" i="39"/>
  <c r="G1397" i="39"/>
  <c r="G1429" i="39"/>
  <c r="G1465" i="39"/>
  <c r="G1497" i="39"/>
  <c r="G1529" i="39"/>
  <c r="G1561" i="39"/>
  <c r="G1593" i="39"/>
  <c r="G1625" i="39"/>
  <c r="G1657" i="39"/>
  <c r="G1689" i="39"/>
  <c r="G1721" i="39"/>
  <c r="G1753" i="39"/>
  <c r="G1785" i="39"/>
  <c r="G1817" i="39"/>
  <c r="G1849" i="39"/>
  <c r="G1885" i="39"/>
  <c r="G1917" i="39"/>
  <c r="G1949" i="39"/>
  <c r="G1981" i="39"/>
  <c r="G2013" i="39"/>
  <c r="G2045" i="39"/>
  <c r="G2077" i="39"/>
  <c r="G2109" i="39"/>
  <c r="G2141" i="39"/>
  <c r="G2177" i="39"/>
  <c r="G2209" i="39"/>
  <c r="G2241" i="39"/>
  <c r="H1005" i="39"/>
  <c r="H1037" i="39"/>
  <c r="H1069" i="39"/>
  <c r="H1101" i="39"/>
  <c r="H1133" i="39"/>
  <c r="H1165" i="39"/>
  <c r="H1197" i="39"/>
  <c r="H1229" i="39"/>
  <c r="H1261" i="39"/>
  <c r="H1293" i="39"/>
  <c r="H1325" i="39"/>
  <c r="H1357" i="39"/>
  <c r="H1389" i="39"/>
  <c r="H1421" i="39"/>
  <c r="H1457" i="39"/>
  <c r="H1489" i="39"/>
  <c r="H1521" i="39"/>
  <c r="H1553" i="39"/>
  <c r="H1585" i="39"/>
  <c r="H1617" i="39"/>
  <c r="H1649" i="39"/>
  <c r="H1681" i="39"/>
  <c r="H1713" i="39"/>
  <c r="H1745" i="39"/>
  <c r="H1777" i="39"/>
  <c r="H1809" i="39"/>
  <c r="H1841" i="39"/>
  <c r="H1877" i="39"/>
  <c r="H1909" i="39"/>
  <c r="H1941" i="39"/>
  <c r="H1973" i="39"/>
  <c r="H2005" i="39"/>
  <c r="H2037" i="39"/>
  <c r="H2069" i="39"/>
  <c r="H2101" i="39"/>
  <c r="H2133" i="39"/>
  <c r="H2169" i="39"/>
  <c r="H2201" i="39"/>
  <c r="H2233" i="39"/>
  <c r="H2265" i="39"/>
  <c r="G1026" i="39"/>
  <c r="G1058" i="39"/>
  <c r="G1094" i="39"/>
  <c r="G1126" i="39"/>
  <c r="G1158" i="39"/>
  <c r="G1198" i="39"/>
  <c r="G1230" i="39"/>
  <c r="G1262" i="39"/>
  <c r="G1294" i="39"/>
  <c r="G1326" i="39"/>
  <c r="G1358" i="39"/>
  <c r="G1390" i="39"/>
  <c r="G1422" i="39"/>
  <c r="G1454" i="39"/>
  <c r="G1486" i="39"/>
  <c r="G1518" i="39"/>
  <c r="G1550" i="39"/>
  <c r="G1582" i="39"/>
  <c r="G1614" i="39"/>
  <c r="G1646" i="39"/>
  <c r="G1678" i="39"/>
  <c r="G1710" i="39"/>
  <c r="G1742" i="39"/>
  <c r="G1774" i="39"/>
  <c r="G1806" i="39"/>
  <c r="G1838" i="39"/>
  <c r="G1870" i="39"/>
  <c r="G1902" i="39"/>
  <c r="G1934" i="39"/>
  <c r="G1966" i="39"/>
  <c r="G1998" i="39"/>
  <c r="G2030" i="39"/>
  <c r="G2062" i="39"/>
  <c r="G2098" i="39"/>
  <c r="G2130" i="39"/>
  <c r="G2162" i="39"/>
  <c r="G2194" i="39"/>
  <c r="G2226" i="39"/>
  <c r="G2258" i="39"/>
  <c r="H4980" i="39"/>
  <c r="H4948" i="39"/>
  <c r="H4916" i="39"/>
  <c r="H4884" i="39"/>
  <c r="H4852" i="39"/>
  <c r="H4820" i="39"/>
  <c r="H4788" i="39"/>
  <c r="H4756" i="39"/>
  <c r="H4724" i="39"/>
  <c r="H4692" i="39"/>
  <c r="H4660" i="39"/>
  <c r="H4628" i="39"/>
  <c r="H4596" i="39"/>
  <c r="H4564" i="39"/>
  <c r="H4532" i="39"/>
  <c r="H4500" i="39"/>
  <c r="H4468" i="39"/>
  <c r="H4436" i="39"/>
  <c r="H4404" i="39"/>
  <c r="H4372" i="39"/>
  <c r="H4340" i="39"/>
  <c r="G4988" i="39"/>
  <c r="G4956" i="39"/>
  <c r="G4924" i="39"/>
  <c r="G4892" i="39"/>
  <c r="G4860" i="39"/>
  <c r="G4828" i="39"/>
  <c r="G4796" i="39"/>
  <c r="G4764" i="39"/>
  <c r="G4732" i="39"/>
  <c r="G4700" i="39"/>
  <c r="G4668" i="39"/>
  <c r="G4636" i="39"/>
  <c r="G4604" i="39"/>
  <c r="G4572" i="39"/>
  <c r="G4540" i="39"/>
  <c r="G4508" i="39"/>
  <c r="G4476" i="39"/>
  <c r="G4444" i="39"/>
  <c r="G4412" i="39"/>
  <c r="G4380" i="39"/>
  <c r="G4348" i="39"/>
  <c r="H4999" i="39"/>
  <c r="H4967" i="39"/>
  <c r="H4935" i="39"/>
  <c r="H4903" i="39"/>
  <c r="H4871" i="39"/>
  <c r="H4839" i="39"/>
  <c r="H4807" i="39"/>
  <c r="H4775" i="39"/>
  <c r="H4743" i="39"/>
  <c r="H4711" i="39"/>
  <c r="H4679" i="39"/>
  <c r="H4647" i="39"/>
  <c r="H4615" i="39"/>
  <c r="H4583" i="39"/>
  <c r="H4551" i="39"/>
  <c r="H4519" i="39"/>
  <c r="H4487" i="39"/>
  <c r="H4455" i="39"/>
  <c r="H4423" i="39"/>
  <c r="H4391" i="39"/>
  <c r="H4359" i="39"/>
  <c r="H4327" i="39"/>
  <c r="G4975" i="39"/>
  <c r="G4943" i="39"/>
  <c r="G4911" i="39"/>
  <c r="G4879" i="39"/>
  <c r="G4847" i="39"/>
  <c r="G4815" i="39"/>
  <c r="G4783" i="39"/>
  <c r="G4751" i="39"/>
  <c r="G4719" i="39"/>
  <c r="G4687" i="39"/>
  <c r="G4655" i="39"/>
  <c r="G4623" i="39"/>
  <c r="G4591" i="39"/>
  <c r="G4559" i="39"/>
  <c r="G4527" i="39"/>
  <c r="G4495" i="39"/>
  <c r="G4463" i="39"/>
  <c r="G4431" i="39"/>
  <c r="G4399" i="39"/>
  <c r="G4367" i="39"/>
  <c r="G4335" i="39"/>
  <c r="H4982" i="39"/>
  <c r="H4946" i="39"/>
  <c r="H4914" i="39"/>
  <c r="H4882" i="39"/>
  <c r="H4850" i="39"/>
  <c r="H4818" i="39"/>
  <c r="H4786" i="39"/>
  <c r="H4754" i="39"/>
  <c r="H4722" i="39"/>
  <c r="H4686" i="39"/>
  <c r="H4654" i="39"/>
  <c r="H4622" i="39"/>
  <c r="H4590" i="39"/>
  <c r="H4558" i="39"/>
  <c r="H4526" i="39"/>
  <c r="H4494" i="39"/>
  <c r="H4462" i="39"/>
  <c r="H4430" i="39"/>
  <c r="H4398" i="39"/>
  <c r="H4366" i="39"/>
  <c r="H1003" i="39"/>
  <c r="H1035" i="39"/>
  <c r="H1067" i="39"/>
  <c r="H1099" i="39"/>
  <c r="H1131" i="39"/>
  <c r="H1163" i="39"/>
  <c r="H1195" i="39"/>
  <c r="H1227" i="39"/>
  <c r="H1263" i="39"/>
  <c r="H1295" i="39"/>
  <c r="H1327" i="39"/>
  <c r="H1359" i="39"/>
  <c r="H1391" i="39"/>
  <c r="H1423" i="39"/>
  <c r="H1455" i="39"/>
  <c r="H1487" i="39"/>
  <c r="H1519" i="39"/>
  <c r="H1555" i="39"/>
  <c r="H1587" i="39"/>
  <c r="H1619" i="39"/>
  <c r="H1651" i="39"/>
  <c r="H1687" i="39"/>
  <c r="H1719" i="39"/>
  <c r="H1751" i="39"/>
  <c r="H1783" i="39"/>
  <c r="H1815" i="39"/>
  <c r="H1847" i="39"/>
  <c r="H1879" i="39"/>
  <c r="H1911" i="39"/>
  <c r="H1943" i="39"/>
  <c r="H1975" i="39"/>
  <c r="H2007" i="39"/>
  <c r="H2043" i="39"/>
  <c r="H2075" i="39"/>
  <c r="H2107" i="39"/>
  <c r="H2139" i="39"/>
  <c r="H2171" i="39"/>
  <c r="H2203" i="39"/>
  <c r="H2235" i="39"/>
  <c r="H2267" i="39"/>
  <c r="G1028" i="39"/>
  <c r="G1060" i="39"/>
  <c r="G1092" i="39"/>
  <c r="G1124" i="39"/>
  <c r="G1156" i="39"/>
  <c r="G1188" i="39"/>
  <c r="G1220" i="39"/>
  <c r="G1252" i="39"/>
  <c r="G1284" i="39"/>
  <c r="G1316" i="39"/>
  <c r="G1348" i="39"/>
  <c r="G1380" i="39"/>
  <c r="G1412" i="39"/>
  <c r="G1444" i="39"/>
  <c r="G1476" i="39"/>
  <c r="G1508" i="39"/>
  <c r="G1540" i="39"/>
  <c r="G1572" i="39"/>
  <c r="G1604" i="39"/>
  <c r="G1636" i="39"/>
  <c r="G1668" i="39"/>
  <c r="G1700" i="39"/>
  <c r="G1732" i="39"/>
  <c r="G1764" i="39"/>
  <c r="G1796" i="39"/>
  <c r="G1828" i="39"/>
  <c r="G1860" i="39"/>
  <c r="G1892" i="39"/>
  <c r="G1924" i="39"/>
  <c r="G1956" i="39"/>
  <c r="G1988" i="39"/>
  <c r="G2020" i="39"/>
  <c r="G2052" i="39"/>
  <c r="G2084" i="39"/>
  <c r="G2116" i="39"/>
  <c r="G2148" i="39"/>
  <c r="G2180" i="39"/>
  <c r="G2212" i="39"/>
  <c r="G2244" i="39"/>
  <c r="H1004" i="39"/>
  <c r="H1036" i="39"/>
  <c r="H1068" i="39"/>
  <c r="H1100" i="39"/>
  <c r="H1132" i="39"/>
  <c r="H1164" i="39"/>
  <c r="H1196" i="39"/>
  <c r="H1228" i="39"/>
  <c r="H1260" i="39"/>
  <c r="H1292" i="39"/>
  <c r="H1324" i="39"/>
  <c r="H1356" i="39"/>
  <c r="H1388" i="39"/>
  <c r="H1420" i="39"/>
  <c r="H1452" i="39"/>
  <c r="H1484" i="39"/>
  <c r="H1516" i="39"/>
  <c r="H1548" i="39"/>
  <c r="H1580" i="39"/>
  <c r="H1612" i="39"/>
  <c r="H1644" i="39"/>
  <c r="H1676" i="39"/>
  <c r="H1708" i="39"/>
  <c r="H1740" i="39"/>
  <c r="H1772" i="39"/>
  <c r="H1804" i="39"/>
  <c r="H1836" i="39"/>
  <c r="H1868" i="39"/>
  <c r="H1900" i="39"/>
  <c r="H1932" i="39"/>
  <c r="H1964" i="39"/>
  <c r="H1996" i="39"/>
  <c r="H2028" i="39"/>
  <c r="H2060" i="39"/>
  <c r="H2092" i="39"/>
  <c r="H2124" i="39"/>
  <c r="H2156" i="39"/>
  <c r="H2188" i="39"/>
  <c r="H2220" i="39"/>
  <c r="H2252" i="39"/>
  <c r="G1017" i="39"/>
  <c r="G1049" i="39"/>
  <c r="G1081" i="39"/>
  <c r="G1113" i="39"/>
  <c r="G1145" i="39"/>
  <c r="G1177" i="39"/>
  <c r="G1209" i="39"/>
  <c r="G1241" i="39"/>
  <c r="G1273" i="39"/>
  <c r="G1305" i="39"/>
  <c r="G1337" i="39"/>
  <c r="G1369" i="39"/>
  <c r="G1401" i="39"/>
  <c r="G1433" i="39"/>
  <c r="G1469" i="39"/>
  <c r="G1501" i="39"/>
  <c r="G1533" i="39"/>
  <c r="G1565" i="39"/>
  <c r="G1597" i="39"/>
  <c r="G1629" i="39"/>
  <c r="G1661" i="39"/>
  <c r="G1693" i="39"/>
  <c r="G1725" i="39"/>
  <c r="G1757" i="39"/>
  <c r="G1789" i="39"/>
  <c r="G1821" i="39"/>
  <c r="G1853" i="39"/>
  <c r="G1889" i="39"/>
  <c r="G1921" i="39"/>
  <c r="G1953" i="39"/>
  <c r="G1985" i="39"/>
  <c r="G2017" i="39"/>
  <c r="G2049" i="39"/>
  <c r="G2081" i="39"/>
  <c r="G2113" i="39"/>
  <c r="G2145" i="39"/>
  <c r="G2181" i="39"/>
  <c r="G2213" i="39"/>
  <c r="G2245" i="39"/>
  <c r="H1009" i="39"/>
  <c r="H1041" i="39"/>
  <c r="H1073" i="39"/>
  <c r="H1105" i="39"/>
  <c r="H1137" i="39"/>
  <c r="H1169" i="39"/>
  <c r="H1201" i="39"/>
  <c r="H1233" i="39"/>
  <c r="H1265" i="39"/>
  <c r="H1297" i="39"/>
  <c r="H1329" i="39"/>
  <c r="H1361" i="39"/>
  <c r="H1393" i="39"/>
  <c r="H1425" i="39"/>
  <c r="H1461" i="39"/>
  <c r="H1493" i="39"/>
  <c r="H1525" i="39"/>
  <c r="H1557" i="39"/>
  <c r="H1589" i="39"/>
  <c r="H1621" i="39"/>
  <c r="H1653" i="39"/>
  <c r="H1685" i="39"/>
  <c r="H1717" i="39"/>
  <c r="H1749" i="39"/>
  <c r="H1781" i="39"/>
  <c r="H1813" i="39"/>
  <c r="H1845" i="39"/>
  <c r="H1881" i="39"/>
  <c r="H1913" i="39"/>
  <c r="H1945" i="39"/>
  <c r="H1977" i="39"/>
  <c r="H2009" i="39"/>
  <c r="H2041" i="39"/>
  <c r="H2073" i="39"/>
  <c r="H2105" i="39"/>
  <c r="H2137" i="39"/>
  <c r="H2173" i="39"/>
  <c r="H2205" i="39"/>
  <c r="H2237" i="39"/>
  <c r="H2269" i="39"/>
  <c r="G1030" i="39"/>
  <c r="G1062" i="39"/>
  <c r="G1098" i="39"/>
  <c r="G1130" i="39"/>
  <c r="G1162" i="39"/>
  <c r="G1202" i="39"/>
  <c r="G1234" i="39"/>
  <c r="G1266" i="39"/>
  <c r="G1298" i="39"/>
  <c r="G1330" i="39"/>
  <c r="G1362" i="39"/>
  <c r="G1394" i="39"/>
  <c r="G1426" i="39"/>
  <c r="G1458" i="39"/>
  <c r="G1490" i="39"/>
  <c r="G1522" i="39"/>
  <c r="G1554" i="39"/>
  <c r="G1586" i="39"/>
  <c r="G1618" i="39"/>
  <c r="G1650" i="39"/>
  <c r="G1682" i="39"/>
  <c r="G1714" i="39"/>
  <c r="G1746" i="39"/>
  <c r="G1778" i="39"/>
  <c r="G1810" i="39"/>
  <c r="G1842" i="39"/>
  <c r="G1874" i="39"/>
  <c r="G1906" i="39"/>
  <c r="G1938" i="39"/>
  <c r="G1970" i="39"/>
  <c r="G2002" i="39"/>
  <c r="G2034" i="39"/>
  <c r="G2066" i="39"/>
  <c r="G2102" i="39"/>
  <c r="G2134" i="39"/>
  <c r="G2166" i="39"/>
  <c r="G2198" i="39"/>
  <c r="G2230" i="39"/>
  <c r="G2262" i="39"/>
  <c r="H4976" i="39"/>
  <c r="H4944" i="39"/>
  <c r="H4912" i="39"/>
  <c r="H4880" i="39"/>
  <c r="H4848" i="39"/>
  <c r="H4816" i="39"/>
  <c r="H4784" i="39"/>
  <c r="H4752" i="39"/>
  <c r="H4720" i="39"/>
  <c r="H4688" i="39"/>
  <c r="H4656" i="39"/>
  <c r="H4624" i="39"/>
  <c r="H4592" i="39"/>
  <c r="H4560" i="39"/>
  <c r="H4528" i="39"/>
  <c r="H4496" i="39"/>
  <c r="H4464" i="39"/>
  <c r="H4432" i="39"/>
  <c r="H4400" i="39"/>
  <c r="H4368" i="39"/>
  <c r="H4336" i="39"/>
  <c r="G4984" i="39"/>
  <c r="G4952" i="39"/>
  <c r="G4920" i="39"/>
  <c r="G4888" i="39"/>
  <c r="G4856" i="39"/>
  <c r="G4824" i="39"/>
  <c r="G4792" i="39"/>
  <c r="G4760" i="39"/>
  <c r="G4728" i="39"/>
  <c r="G4696" i="39"/>
  <c r="G4664" i="39"/>
  <c r="G4632" i="39"/>
  <c r="G4600" i="39"/>
  <c r="G4568" i="39"/>
  <c r="G4536" i="39"/>
  <c r="G4504" i="39"/>
  <c r="G4472" i="39"/>
  <c r="G4440" i="39"/>
  <c r="G4408" i="39"/>
  <c r="G4376" i="39"/>
  <c r="G4344" i="39"/>
  <c r="H4995" i="39"/>
  <c r="H4963" i="39"/>
  <c r="H4931" i="39"/>
  <c r="H4899" i="39"/>
  <c r="H4867" i="39"/>
  <c r="H4835" i="39"/>
  <c r="H4803" i="39"/>
  <c r="H4771" i="39"/>
  <c r="H4739" i="39"/>
  <c r="H4707" i="39"/>
  <c r="H4675" i="39"/>
  <c r="H4643" i="39"/>
  <c r="H4611" i="39"/>
  <c r="H4579" i="39"/>
  <c r="H4547" i="39"/>
  <c r="H4515" i="39"/>
  <c r="H4483" i="39"/>
  <c r="H4451" i="39"/>
  <c r="H4419" i="39"/>
  <c r="H4387" i="39"/>
  <c r="H4355" i="39"/>
  <c r="H4323" i="39"/>
  <c r="G4971" i="39"/>
  <c r="G4939" i="39"/>
  <c r="G4907" i="39"/>
  <c r="G4875" i="39"/>
  <c r="G4843" i="39"/>
  <c r="G4811" i="39"/>
  <c r="G4779" i="39"/>
  <c r="G4747" i="39"/>
  <c r="G4715" i="39"/>
  <c r="G4683" i="39"/>
  <c r="G4651" i="39"/>
  <c r="G4619" i="39"/>
  <c r="G4587" i="39"/>
  <c r="G4555" i="39"/>
  <c r="G4523" i="39"/>
  <c r="G4491" i="39"/>
  <c r="G4459" i="39"/>
  <c r="G4427" i="39"/>
  <c r="G4395" i="39"/>
  <c r="G4363" i="39"/>
  <c r="G4331" i="39"/>
  <c r="H4974" i="39"/>
  <c r="H4942" i="39"/>
  <c r="H4910" i="39"/>
  <c r="H4878" i="39"/>
  <c r="H4846" i="39"/>
  <c r="H4814" i="39"/>
  <c r="H4782" i="39"/>
  <c r="H4750" i="39"/>
  <c r="H4718" i="39"/>
  <c r="H4682" i="39"/>
  <c r="H4650" i="39"/>
  <c r="H4618" i="39"/>
  <c r="H4586" i="39"/>
  <c r="H4554" i="39"/>
  <c r="H4522" i="39"/>
  <c r="H4490" i="39"/>
  <c r="H4458" i="39"/>
  <c r="H4426" i="39"/>
  <c r="H4394" i="39"/>
  <c r="H1007" i="39"/>
  <c r="H1039" i="39"/>
  <c r="H1071" i="39"/>
  <c r="H1103" i="39"/>
  <c r="H1135" i="39"/>
  <c r="H1167" i="39"/>
  <c r="H1199" i="39"/>
  <c r="H1231" i="39"/>
  <c r="H1267" i="39"/>
  <c r="H1299" i="39"/>
  <c r="H1331" i="39"/>
  <c r="H1363" i="39"/>
  <c r="H1395" i="39"/>
  <c r="H1427" i="39"/>
  <c r="H1459" i="39"/>
  <c r="H1491" i="39"/>
  <c r="H1523" i="39"/>
  <c r="H1559" i="39"/>
  <c r="H1591" i="39"/>
  <c r="H1623" i="39"/>
  <c r="H1655" i="39"/>
  <c r="H1691" i="39"/>
  <c r="H1723" i="39"/>
  <c r="H1755" i="39"/>
  <c r="H1787" i="39"/>
  <c r="H1819" i="39"/>
  <c r="H1851" i="39"/>
  <c r="H1883" i="39"/>
  <c r="H1915" i="39"/>
  <c r="H1947" i="39"/>
  <c r="H1979" i="39"/>
  <c r="H2011" i="39"/>
  <c r="H2047" i="39"/>
  <c r="H2079" i="39"/>
  <c r="H2111" i="39"/>
  <c r="H2143" i="39"/>
  <c r="H2175" i="39"/>
  <c r="H2207" i="39"/>
  <c r="H2239" i="39"/>
  <c r="H2271" i="39"/>
  <c r="G1032" i="39"/>
  <c r="G1064" i="39"/>
  <c r="G1096" i="39"/>
  <c r="G1128" i="39"/>
  <c r="G1160" i="39"/>
  <c r="G1192" i="39"/>
  <c r="G1224" i="39"/>
  <c r="G1256" i="39"/>
  <c r="G1288" i="39"/>
  <c r="G1320" i="39"/>
  <c r="G1352" i="39"/>
  <c r="G1384" i="39"/>
  <c r="G1416" i="39"/>
  <c r="G1448" i="39"/>
  <c r="G1480" i="39"/>
  <c r="G1512" i="39"/>
  <c r="G1544" i="39"/>
  <c r="G1576" i="39"/>
  <c r="G1608" i="39"/>
  <c r="G1640" i="39"/>
  <c r="G1672" i="39"/>
  <c r="G1704" i="39"/>
  <c r="G1736" i="39"/>
  <c r="G1768" i="39"/>
  <c r="G1800" i="39"/>
  <c r="G1832" i="39"/>
  <c r="G1864" i="39"/>
  <c r="G1896" i="39"/>
  <c r="G1928" i="39"/>
  <c r="G1960" i="39"/>
  <c r="G1992" i="39"/>
  <c r="G2024" i="39"/>
  <c r="G2056" i="39"/>
  <c r="G2088" i="39"/>
  <c r="G2120" i="39"/>
  <c r="G2152" i="39"/>
  <c r="G2184" i="39"/>
  <c r="G2216" i="39"/>
  <c r="G2248" i="39"/>
  <c r="H1008" i="39"/>
  <c r="H1040" i="39"/>
  <c r="H1072" i="39"/>
  <c r="H1104" i="39"/>
  <c r="H1136" i="39"/>
  <c r="H1168" i="39"/>
  <c r="H1200" i="39"/>
  <c r="H1232" i="39"/>
  <c r="H1264" i="39"/>
  <c r="H1296" i="39"/>
  <c r="H1328" i="39"/>
  <c r="H1360" i="39"/>
  <c r="H1392" i="39"/>
  <c r="H1424" i="39"/>
  <c r="H1456" i="39"/>
  <c r="H1488" i="39"/>
  <c r="H1520" i="39"/>
  <c r="H1552" i="39"/>
  <c r="H1584" i="39"/>
  <c r="H1616" i="39"/>
  <c r="H1648" i="39"/>
  <c r="H1680" i="39"/>
  <c r="H1712" i="39"/>
  <c r="H1744" i="39"/>
  <c r="H1776" i="39"/>
  <c r="H1808" i="39"/>
  <c r="H1840" i="39"/>
  <c r="H1872" i="39"/>
  <c r="H1904" i="39"/>
  <c r="H1936" i="39"/>
  <c r="H1968" i="39"/>
  <c r="H2000" i="39"/>
  <c r="H2032" i="39"/>
  <c r="H2064" i="39"/>
  <c r="H2096" i="39"/>
  <c r="H2128" i="39"/>
  <c r="H2160" i="39"/>
  <c r="H2192" i="39"/>
  <c r="H2224" i="39"/>
  <c r="H2256" i="39"/>
  <c r="G1021" i="39"/>
  <c r="G1053" i="39"/>
  <c r="G1085" i="39"/>
  <c r="G1117" i="39"/>
  <c r="G1149" i="39"/>
  <c r="G1181" i="39"/>
  <c r="G1213" i="39"/>
  <c r="G1245" i="39"/>
  <c r="G1277" i="39"/>
  <c r="G1309" i="39"/>
  <c r="G1341" i="39"/>
  <c r="G1373" i="39"/>
  <c r="G1405" i="39"/>
  <c r="G1441" i="39"/>
  <c r="G1473" i="39"/>
  <c r="G1505" i="39"/>
  <c r="G1537" i="39"/>
  <c r="G1569" i="39"/>
  <c r="G1601" i="39"/>
  <c r="G1633" i="39"/>
  <c r="G1665" i="39"/>
  <c r="G1697" i="39"/>
  <c r="G1729" i="39"/>
  <c r="G1761" i="39"/>
  <c r="G1793" i="39"/>
  <c r="G1825" i="39"/>
  <c r="G1857" i="39"/>
  <c r="G1893" i="39"/>
  <c r="G1925" i="39"/>
  <c r="G1957" i="39"/>
  <c r="G1989" i="39"/>
  <c r="G2021" i="39"/>
  <c r="G2053" i="39"/>
  <c r="G2085" i="39"/>
  <c r="G2117" i="39"/>
  <c r="G2149" i="39"/>
  <c r="G2185" i="39"/>
  <c r="G2217" i="39"/>
  <c r="G2249" i="39"/>
  <c r="H1013" i="39"/>
  <c r="H1045" i="39"/>
  <c r="H1077" i="39"/>
  <c r="H1109" i="39"/>
  <c r="H1141" i="39"/>
  <c r="H1173" i="39"/>
  <c r="H1205" i="39"/>
  <c r="H1237" i="39"/>
  <c r="H1269" i="39"/>
  <c r="H1301" i="39"/>
  <c r="H1333" i="39"/>
  <c r="H1365" i="39"/>
  <c r="H1397" i="39"/>
  <c r="H1429" i="39"/>
  <c r="H1465" i="39"/>
  <c r="H1497" i="39"/>
  <c r="H1529" i="39"/>
  <c r="H1561" i="39"/>
  <c r="H1593" i="39"/>
  <c r="H1625" i="39"/>
  <c r="H1657" i="39"/>
  <c r="H1689" i="39"/>
  <c r="H1721" i="39"/>
  <c r="H1753" i="39"/>
  <c r="H1785" i="39"/>
  <c r="H1817" i="39"/>
  <c r="H1849" i="39"/>
  <c r="H1885" i="39"/>
  <c r="H1917" i="39"/>
  <c r="H1949" i="39"/>
  <c r="H1981" i="39"/>
  <c r="H2013" i="39"/>
  <c r="H2045" i="39"/>
  <c r="H2077" i="39"/>
  <c r="H2109" i="39"/>
  <c r="H2141" i="39"/>
  <c r="H2177" i="39"/>
  <c r="H2209" i="39"/>
  <c r="H2241" i="39"/>
  <c r="G1002" i="39"/>
  <c r="G1034" i="39"/>
  <c r="G1066" i="39"/>
  <c r="G1102" i="39"/>
  <c r="G1134" i="39"/>
  <c r="G1170" i="39"/>
  <c r="G1206" i="39"/>
  <c r="G1238" i="39"/>
  <c r="G1270" i="39"/>
  <c r="G1302" i="39"/>
  <c r="G1334" i="39"/>
  <c r="G1366" i="39"/>
  <c r="G1398" i="39"/>
  <c r="G1430" i="39"/>
  <c r="G1462" i="39"/>
  <c r="G1494" i="39"/>
  <c r="G1526" i="39"/>
  <c r="G1558" i="39"/>
  <c r="G1590" i="39"/>
  <c r="G1622" i="39"/>
  <c r="G1654" i="39"/>
  <c r="G1686" i="39"/>
  <c r="G1718" i="39"/>
  <c r="G1750" i="39"/>
  <c r="G1782" i="39"/>
  <c r="G1814" i="39"/>
  <c r="G1846" i="39"/>
  <c r="G1878" i="39"/>
  <c r="G1910" i="39"/>
  <c r="G1942" i="39"/>
  <c r="G1974" i="39"/>
  <c r="G2006" i="39"/>
  <c r="G2038" i="39"/>
  <c r="G2074" i="39"/>
  <c r="G2106" i="39"/>
  <c r="G2138" i="39"/>
  <c r="G2170" i="39"/>
  <c r="G2202" i="39"/>
  <c r="G2234" i="39"/>
  <c r="G2266" i="39"/>
  <c r="H4972" i="39"/>
  <c r="H4940" i="39"/>
  <c r="H4908" i="39"/>
  <c r="H4876" i="39"/>
  <c r="H4844" i="39"/>
  <c r="H4812" i="39"/>
  <c r="H4780" i="39"/>
  <c r="H4748" i="39"/>
  <c r="H4716" i="39"/>
  <c r="H4684" i="39"/>
  <c r="H4652" i="39"/>
  <c r="H4620" i="39"/>
  <c r="H4588" i="39"/>
  <c r="H4556" i="39"/>
  <c r="H4524" i="39"/>
  <c r="H4492" i="39"/>
  <c r="H4460" i="39"/>
  <c r="H4428" i="39"/>
  <c r="H4396" i="39"/>
  <c r="H4364" i="39"/>
  <c r="H4332" i="39"/>
  <c r="G4980" i="39"/>
  <c r="G4948" i="39"/>
  <c r="G4916" i="39"/>
  <c r="G4884" i="39"/>
  <c r="G4852" i="39"/>
  <c r="G4820" i="39"/>
  <c r="G4788" i="39"/>
  <c r="G4756" i="39"/>
  <c r="G4724" i="39"/>
  <c r="G4692" i="39"/>
  <c r="G4660" i="39"/>
  <c r="G4628" i="39"/>
  <c r="G4596" i="39"/>
  <c r="G4564" i="39"/>
  <c r="G4532" i="39"/>
  <c r="G4500" i="39"/>
  <c r="G4468" i="39"/>
  <c r="G4436" i="39"/>
  <c r="G4404" i="39"/>
  <c r="G4372" i="39"/>
  <c r="G4340" i="39"/>
  <c r="H4991" i="39"/>
  <c r="H4959" i="39"/>
  <c r="H4927" i="39"/>
  <c r="H4895" i="39"/>
  <c r="H4863" i="39"/>
  <c r="H4831" i="39"/>
  <c r="H4799" i="39"/>
  <c r="H4767" i="39"/>
  <c r="H4735" i="39"/>
  <c r="H4703" i="39"/>
  <c r="H4671" i="39"/>
  <c r="H4639" i="39"/>
  <c r="H4607" i="39"/>
  <c r="H4575" i="39"/>
  <c r="H4543" i="39"/>
  <c r="H4511" i="39"/>
  <c r="H4479" i="39"/>
  <c r="H4447" i="39"/>
  <c r="H4415" i="39"/>
  <c r="H4383" i="39"/>
  <c r="H4351" i="39"/>
  <c r="G4999" i="39"/>
  <c r="G4967" i="39"/>
  <c r="G4935" i="39"/>
  <c r="G4903" i="39"/>
  <c r="G4871" i="39"/>
  <c r="G4839" i="39"/>
  <c r="G4807" i="39"/>
  <c r="G4775" i="39"/>
  <c r="G4743" i="39"/>
  <c r="G4711" i="39"/>
  <c r="G4679" i="39"/>
  <c r="G4647" i="39"/>
  <c r="G4615" i="39"/>
  <c r="G4583" i="39"/>
  <c r="G4551" i="39"/>
  <c r="G4519" i="39"/>
  <c r="G4487" i="39"/>
  <c r="G4455" i="39"/>
  <c r="G4423" i="39"/>
  <c r="G4391" i="39"/>
  <c r="G4359" i="39"/>
  <c r="G4327" i="39"/>
  <c r="H4970" i="39"/>
  <c r="H4938" i="39"/>
  <c r="H4906" i="39"/>
  <c r="H4874" i="39"/>
  <c r="H4842" i="39"/>
  <c r="H4810" i="39"/>
  <c r="H4778" i="39"/>
  <c r="H4746" i="39"/>
  <c r="H4714" i="39"/>
  <c r="H4678" i="39"/>
  <c r="H4646" i="39"/>
  <c r="H4614" i="39"/>
  <c r="H4582" i="39"/>
  <c r="H4550" i="39"/>
  <c r="H4518" i="39"/>
  <c r="H4486" i="39"/>
  <c r="H4454" i="39"/>
  <c r="H4422" i="39"/>
  <c r="H4390" i="39"/>
  <c r="H1011" i="39"/>
  <c r="H1043" i="39"/>
  <c r="H1075" i="39"/>
  <c r="H1107" i="39"/>
  <c r="H1139" i="39"/>
  <c r="H1171" i="39"/>
  <c r="H1203" i="39"/>
  <c r="H1235" i="39"/>
  <c r="H1271" i="39"/>
  <c r="H1303" i="39"/>
  <c r="H1335" i="39"/>
  <c r="H1367" i="39"/>
  <c r="H1399" i="39"/>
  <c r="H1431" i="39"/>
  <c r="H1463" i="39"/>
  <c r="H1495" i="39"/>
  <c r="H1527" i="39"/>
  <c r="H1563" i="39"/>
  <c r="H1595" i="39"/>
  <c r="H1627" i="39"/>
  <c r="H1659" i="39"/>
  <c r="H1695" i="39"/>
  <c r="H1727" i="39"/>
  <c r="H1759" i="39"/>
  <c r="H1791" i="39"/>
  <c r="H1823" i="39"/>
  <c r="H1855" i="39"/>
  <c r="H1887" i="39"/>
  <c r="H1919" i="39"/>
  <c r="H1951" i="39"/>
  <c r="H1983" i="39"/>
  <c r="H2015" i="39"/>
  <c r="H2051" i="39"/>
  <c r="H2083" i="39"/>
  <c r="H2115" i="39"/>
  <c r="H2147" i="39"/>
  <c r="H2179" i="39"/>
  <c r="H2211" i="39"/>
  <c r="H2243" i="39"/>
  <c r="G1004" i="39"/>
  <c r="G1036" i="39"/>
  <c r="G1068" i="39"/>
  <c r="G1100" i="39"/>
  <c r="G1132" i="39"/>
  <c r="G1164" i="39"/>
  <c r="G1196" i="39"/>
  <c r="G1228" i="39"/>
  <c r="G1260" i="39"/>
  <c r="G1292" i="39"/>
  <c r="G1324" i="39"/>
  <c r="G1356" i="39"/>
  <c r="G1388" i="39"/>
  <c r="G1420" i="39"/>
  <c r="G1452" i="39"/>
  <c r="G1484" i="39"/>
  <c r="G1516" i="39"/>
  <c r="G1548" i="39"/>
  <c r="G1580" i="39"/>
  <c r="G1612" i="39"/>
  <c r="G1644" i="39"/>
  <c r="G1676" i="39"/>
  <c r="G1708" i="39"/>
  <c r="G1740" i="39"/>
  <c r="G1772" i="39"/>
  <c r="G1804" i="39"/>
  <c r="G1836" i="39"/>
  <c r="G1868" i="39"/>
  <c r="G1900" i="39"/>
  <c r="G1932" i="39"/>
  <c r="G1964" i="39"/>
  <c r="G1996" i="39"/>
  <c r="G2028" i="39"/>
  <c r="G2060" i="39"/>
  <c r="G2092" i="39"/>
  <c r="G2124" i="39"/>
  <c r="G2156" i="39"/>
  <c r="G2188" i="39"/>
  <c r="G2220" i="39"/>
  <c r="G2252" i="39"/>
  <c r="H1012" i="39"/>
  <c r="H1044" i="39"/>
  <c r="H1076" i="39"/>
  <c r="H1108" i="39"/>
  <c r="H1140" i="39"/>
  <c r="H1172" i="39"/>
  <c r="H1204" i="39"/>
  <c r="H1236" i="39"/>
  <c r="H1268" i="39"/>
  <c r="H1300" i="39"/>
  <c r="H1332" i="39"/>
  <c r="H1364" i="39"/>
  <c r="H1396" i="39"/>
  <c r="H1428" i="39"/>
  <c r="H1460" i="39"/>
  <c r="H1492" i="39"/>
  <c r="H1524" i="39"/>
  <c r="H1556" i="39"/>
  <c r="H1588" i="39"/>
  <c r="H1620" i="39"/>
  <c r="H1652" i="39"/>
  <c r="H1684" i="39"/>
  <c r="H1716" i="39"/>
  <c r="H1748" i="39"/>
  <c r="H1780" i="39"/>
  <c r="H1812" i="39"/>
  <c r="H1844" i="39"/>
  <c r="H1876" i="39"/>
  <c r="H1908" i="39"/>
  <c r="H1940" i="39"/>
  <c r="H1972" i="39"/>
  <c r="H2004" i="39"/>
  <c r="H2036" i="39"/>
  <c r="H2068" i="39"/>
  <c r="H2100" i="39"/>
  <c r="H2132" i="39"/>
  <c r="H2164" i="39"/>
  <c r="H2196" i="39"/>
  <c r="H2228" i="39"/>
  <c r="H2260" i="39"/>
  <c r="G1025" i="39"/>
  <c r="G1057" i="39"/>
  <c r="G1089" i="39"/>
  <c r="G1121" i="39"/>
  <c r="G1153" i="39"/>
  <c r="G1185" i="39"/>
  <c r="G1217" i="39"/>
  <c r="G1249" i="39"/>
  <c r="G1281" i="39"/>
  <c r="G1313" i="39"/>
  <c r="G1345" i="39"/>
  <c r="G1377" i="39"/>
  <c r="G1409" i="39"/>
  <c r="G1445" i="39"/>
  <c r="G1477" i="39"/>
  <c r="G1509" i="39"/>
  <c r="G1541" i="39"/>
  <c r="G1573" i="39"/>
  <c r="G1605" i="39"/>
  <c r="G1637" i="39"/>
  <c r="G1669" i="39"/>
  <c r="G1701" i="39"/>
  <c r="G1733" i="39"/>
  <c r="G1765" i="39"/>
  <c r="G1797" i="39"/>
  <c r="G1829" i="39"/>
  <c r="G1861" i="39"/>
  <c r="G1897" i="39"/>
  <c r="G1929" i="39"/>
  <c r="G1961" i="39"/>
  <c r="G1993" i="39"/>
  <c r="G2025" i="39"/>
  <c r="G2057" i="39"/>
  <c r="G2089" i="39"/>
  <c r="G2121" i="39"/>
  <c r="G2157" i="39"/>
  <c r="G2189" i="39"/>
  <c r="G2221" i="39"/>
  <c r="G2253" i="39"/>
  <c r="H1017" i="39"/>
  <c r="H1049" i="39"/>
  <c r="H1081" i="39"/>
  <c r="H1113" i="39"/>
  <c r="H1145" i="39"/>
  <c r="H1177" i="39"/>
  <c r="H1209" i="39"/>
  <c r="H1241" i="39"/>
  <c r="H1273" i="39"/>
  <c r="H1305" i="39"/>
  <c r="H1337" i="39"/>
  <c r="H1369" i="39"/>
  <c r="H1401" i="39"/>
  <c r="H1433" i="39"/>
  <c r="H1469" i="39"/>
  <c r="H1501" i="39"/>
  <c r="H1533" i="39"/>
  <c r="H1565" i="39"/>
  <c r="H1597" i="39"/>
  <c r="H1629" i="39"/>
  <c r="H1661" i="39"/>
  <c r="H1693" i="39"/>
  <c r="H1725" i="39"/>
  <c r="H1757" i="39"/>
  <c r="H1789" i="39"/>
  <c r="H1821" i="39"/>
  <c r="H1853" i="39"/>
  <c r="H1889" i="39"/>
  <c r="H1921" i="39"/>
  <c r="H1953" i="39"/>
  <c r="H1985" i="39"/>
  <c r="H2017" i="39"/>
  <c r="H2049" i="39"/>
  <c r="H2081" i="39"/>
  <c r="H2113" i="39"/>
  <c r="H2145" i="39"/>
  <c r="H2181" i="39"/>
  <c r="H2213" i="39"/>
  <c r="H2245" i="39"/>
  <c r="G1006" i="39"/>
  <c r="G1038" i="39"/>
  <c r="G1074" i="39"/>
  <c r="G1106" i="39"/>
  <c r="G1138" i="39"/>
  <c r="G1174" i="39"/>
  <c r="G1210" i="39"/>
  <c r="G1242" i="39"/>
  <c r="G1274" i="39"/>
  <c r="G1306" i="39"/>
  <c r="G1338" i="39"/>
  <c r="G1370" i="39"/>
  <c r="G1402" i="39"/>
  <c r="G1434" i="39"/>
  <c r="G1466" i="39"/>
  <c r="G1498" i="39"/>
  <c r="G1530" i="39"/>
  <c r="G1562" i="39"/>
  <c r="G1594" i="39"/>
  <c r="G1626" i="39"/>
  <c r="G1658" i="39"/>
  <c r="G1690" i="39"/>
  <c r="G1722" i="39"/>
  <c r="G1754" i="39"/>
  <c r="G1786" i="39"/>
  <c r="G1818" i="39"/>
  <c r="G1850" i="39"/>
  <c r="G1882" i="39"/>
  <c r="G1914" i="39"/>
  <c r="G1946" i="39"/>
  <c r="G1978" i="39"/>
  <c r="G2010" i="39"/>
  <c r="G2042" i="39"/>
  <c r="G2078" i="39"/>
  <c r="G2110" i="39"/>
  <c r="G2142" i="39"/>
  <c r="G2174" i="39"/>
  <c r="G2206" i="39"/>
  <c r="G2238" i="39"/>
  <c r="H5000" i="39"/>
  <c r="H4968" i="39"/>
  <c r="H4936" i="39"/>
  <c r="H4904" i="39"/>
  <c r="H4872" i="39"/>
  <c r="H4840" i="39"/>
  <c r="H4808" i="39"/>
  <c r="H4776" i="39"/>
  <c r="H4744" i="39"/>
  <c r="H4712" i="39"/>
  <c r="H4680" i="39"/>
  <c r="H4648" i="39"/>
  <c r="H4616" i="39"/>
  <c r="H4584" i="39"/>
  <c r="H4552" i="39"/>
  <c r="H4520" i="39"/>
  <c r="H4488" i="39"/>
  <c r="H4456" i="39"/>
  <c r="H4424" i="39"/>
  <c r="H4392" i="39"/>
  <c r="H4360" i="39"/>
  <c r="H4328" i="39"/>
  <c r="G4976" i="39"/>
  <c r="G4944" i="39"/>
  <c r="G4912" i="39"/>
  <c r="G4880" i="39"/>
  <c r="G4848" i="39"/>
  <c r="G4816" i="39"/>
  <c r="G4784" i="39"/>
  <c r="G4752" i="39"/>
  <c r="G4720" i="39"/>
  <c r="G4688" i="39"/>
  <c r="G4656" i="39"/>
  <c r="G4624" i="39"/>
  <c r="G4592" i="39"/>
  <c r="G4560" i="39"/>
  <c r="G4528" i="39"/>
  <c r="G4496" i="39"/>
  <c r="G4464" i="39"/>
  <c r="G4432" i="39"/>
  <c r="G4400" i="39"/>
  <c r="G4368" i="39"/>
  <c r="G4336" i="39"/>
  <c r="H4987" i="39"/>
  <c r="H4955" i="39"/>
  <c r="H4923" i="39"/>
  <c r="H4891" i="39"/>
  <c r="H4859" i="39"/>
  <c r="H4827" i="39"/>
  <c r="H4795" i="39"/>
  <c r="H4763" i="39"/>
  <c r="H4731" i="39"/>
  <c r="H4699" i="39"/>
  <c r="H4667" i="39"/>
  <c r="H4635" i="39"/>
  <c r="H4603" i="39"/>
  <c r="H4571" i="39"/>
  <c r="H4539" i="39"/>
  <c r="H4507" i="39"/>
  <c r="H4475" i="39"/>
  <c r="H4443" i="39"/>
  <c r="H4411" i="39"/>
  <c r="H4379" i="39"/>
  <c r="H4347" i="39"/>
  <c r="G4995" i="39"/>
  <c r="G4963" i="39"/>
  <c r="G4931" i="39"/>
  <c r="G4899" i="39"/>
  <c r="G4867" i="39"/>
  <c r="G4835" i="39"/>
  <c r="G4803" i="39"/>
  <c r="G4771" i="39"/>
  <c r="G4739" i="39"/>
  <c r="G4707" i="39"/>
  <c r="G4675" i="39"/>
  <c r="G4643" i="39"/>
  <c r="G4611" i="39"/>
  <c r="G4579" i="39"/>
  <c r="G4547" i="39"/>
  <c r="G4515" i="39"/>
  <c r="G4483" i="39"/>
  <c r="G4451" i="39"/>
  <c r="G4419" i="39"/>
  <c r="G4387" i="39"/>
  <c r="G4355" i="39"/>
  <c r="G4323" i="39"/>
  <c r="H4966" i="39"/>
  <c r="H4934" i="39"/>
  <c r="H4902" i="39"/>
  <c r="H4870" i="39"/>
  <c r="H4838" i="39"/>
  <c r="H4806" i="39"/>
  <c r="H4774" i="39"/>
  <c r="H4742" i="39"/>
  <c r="H4710" i="39"/>
  <c r="H4674" i="39"/>
  <c r="H4642" i="39"/>
  <c r="H4610" i="39"/>
  <c r="H4578" i="39"/>
  <c r="H4546" i="39"/>
  <c r="H4514" i="39"/>
  <c r="H4482" i="39"/>
  <c r="H4450" i="39"/>
  <c r="H4418" i="39"/>
  <c r="H4386" i="39"/>
  <c r="H1019" i="39"/>
  <c r="H1051" i="39"/>
  <c r="H1083" i="39"/>
  <c r="H1115" i="39"/>
  <c r="H1147" i="39"/>
  <c r="H1179" i="39"/>
  <c r="H1211" i="39"/>
  <c r="H1247" i="39"/>
  <c r="H1279" i="39"/>
  <c r="H1311" i="39"/>
  <c r="H1343" i="39"/>
  <c r="H1375" i="39"/>
  <c r="H1407" i="39"/>
  <c r="H1439" i="39"/>
  <c r="H1471" i="39"/>
  <c r="H1503" i="39"/>
  <c r="H1535" i="39"/>
  <c r="H1571" i="39"/>
  <c r="H1603" i="39"/>
  <c r="H1635" i="39"/>
  <c r="H1671" i="39"/>
  <c r="H1703" i="39"/>
  <c r="H1735" i="39"/>
  <c r="H1767" i="39"/>
  <c r="H1799" i="39"/>
  <c r="H1831" i="39"/>
  <c r="H1863" i="39"/>
  <c r="H1895" i="39"/>
  <c r="H1927" i="39"/>
  <c r="H1959" i="39"/>
  <c r="H1991" i="39"/>
  <c r="H2023" i="39"/>
  <c r="H2059" i="39"/>
  <c r="H2091" i="39"/>
  <c r="H2123" i="39"/>
  <c r="H2155" i="39"/>
  <c r="H2187" i="39"/>
  <c r="H2219" i="39"/>
  <c r="H2251" i="39"/>
  <c r="G1012" i="39"/>
  <c r="G1044" i="39"/>
  <c r="G1076" i="39"/>
  <c r="G1108" i="39"/>
  <c r="G1140" i="39"/>
  <c r="G1172" i="39"/>
  <c r="G1204" i="39"/>
  <c r="G1236" i="39"/>
  <c r="G1268" i="39"/>
  <c r="G1300" i="39"/>
  <c r="G1332" i="39"/>
  <c r="G1364" i="39"/>
  <c r="G1396" i="39"/>
  <c r="G1428" i="39"/>
  <c r="G1460" i="39"/>
  <c r="G1492" i="39"/>
  <c r="G1524" i="39"/>
  <c r="G1556" i="39"/>
  <c r="G1588" i="39"/>
  <c r="G1620" i="39"/>
  <c r="G1652" i="39"/>
  <c r="G1684" i="39"/>
  <c r="G1716" i="39"/>
  <c r="G1748" i="39"/>
  <c r="G1780" i="39"/>
  <c r="G1812" i="39"/>
  <c r="G1844" i="39"/>
  <c r="G1876" i="39"/>
  <c r="G1908" i="39"/>
  <c r="G1940" i="39"/>
  <c r="G1972" i="39"/>
  <c r="G2004" i="39"/>
  <c r="G2036" i="39"/>
  <c r="G2068" i="39"/>
  <c r="G2100" i="39"/>
  <c r="G2132" i="39"/>
  <c r="G2164" i="39"/>
  <c r="G2196" i="39"/>
  <c r="G2228" i="39"/>
  <c r="G2260" i="39"/>
  <c r="H1020" i="39"/>
  <c r="H1052" i="39"/>
  <c r="H1084" i="39"/>
  <c r="H1116" i="39"/>
  <c r="H1148" i="39"/>
  <c r="H1180" i="39"/>
  <c r="H1212" i="39"/>
  <c r="H1244" i="39"/>
  <c r="H1276" i="39"/>
  <c r="H1308" i="39"/>
  <c r="H1340" i="39"/>
  <c r="H1372" i="39"/>
  <c r="H1404" i="39"/>
  <c r="H1436" i="39"/>
  <c r="H1468" i="39"/>
  <c r="H1500" i="39"/>
  <c r="H1532" i="39"/>
  <c r="H1564" i="39"/>
  <c r="H1596" i="39"/>
  <c r="H1628" i="39"/>
  <c r="H1660" i="39"/>
  <c r="H1692" i="39"/>
  <c r="H1724" i="39"/>
  <c r="H1756" i="39"/>
  <c r="H1788" i="39"/>
  <c r="H1820" i="39"/>
  <c r="H1852" i="39"/>
  <c r="H1884" i="39"/>
  <c r="H1916" i="39"/>
  <c r="H1948" i="39"/>
  <c r="H1980" i="39"/>
  <c r="H2012" i="39"/>
  <c r="H2044" i="39"/>
  <c r="H2076" i="39"/>
  <c r="H2108" i="39"/>
  <c r="H2140" i="39"/>
  <c r="H2172" i="39"/>
  <c r="H2204" i="39"/>
  <c r="H2236" i="39"/>
  <c r="H2268" i="39"/>
  <c r="G1033" i="39"/>
  <c r="G1065" i="39"/>
  <c r="G1097" i="39"/>
  <c r="G1129" i="39"/>
  <c r="G1161" i="39"/>
  <c r="G1193" i="39"/>
  <c r="G1225" i="39"/>
  <c r="G1257" i="39"/>
  <c r="G1289" i="39"/>
  <c r="G1321" i="39"/>
  <c r="G1353" i="39"/>
  <c r="G1385" i="39"/>
  <c r="G1417" i="39"/>
  <c r="G1453" i="39"/>
  <c r="G1485" i="39"/>
  <c r="G1517" i="39"/>
  <c r="G1549" i="39"/>
  <c r="G1581" i="39"/>
  <c r="G1613" i="39"/>
  <c r="G1645" i="39"/>
  <c r="G1677" i="39"/>
  <c r="G1709" i="39"/>
  <c r="G1741" i="39"/>
  <c r="G1773" i="39"/>
  <c r="G1805" i="39"/>
  <c r="G1837" i="39"/>
  <c r="G1869" i="39"/>
  <c r="G1905" i="39"/>
  <c r="G1937" i="39"/>
  <c r="G1969" i="39"/>
  <c r="G2001" i="39"/>
  <c r="G2033" i="39"/>
  <c r="G2065" i="39"/>
  <c r="G2097" i="39"/>
  <c r="G2129" i="39"/>
  <c r="G2165" i="39"/>
  <c r="G2197" i="39"/>
  <c r="G2229" i="39"/>
  <c r="G2261" i="39"/>
  <c r="H1025" i="39"/>
  <c r="H1057" i="39"/>
  <c r="H1089" i="39"/>
  <c r="H1121" i="39"/>
  <c r="H1153" i="39"/>
  <c r="H1185" i="39"/>
  <c r="H1217" i="39"/>
  <c r="H1249" i="39"/>
  <c r="H1281" i="39"/>
  <c r="H1313" i="39"/>
  <c r="H1345" i="39"/>
  <c r="H1377" i="39"/>
  <c r="H1409" i="39"/>
  <c r="H1445" i="39"/>
  <c r="H1477" i="39"/>
  <c r="H1509" i="39"/>
  <c r="H1541" i="39"/>
  <c r="H1573" i="39"/>
  <c r="H1605" i="39"/>
  <c r="H1637" i="39"/>
  <c r="H1669" i="39"/>
  <c r="H1701" i="39"/>
  <c r="H1733" i="39"/>
  <c r="H1765" i="39"/>
  <c r="H1797" i="39"/>
  <c r="H1829" i="39"/>
  <c r="H1861" i="39"/>
  <c r="H1897" i="39"/>
  <c r="H1929" i="39"/>
  <c r="H1961" i="39"/>
  <c r="H1993" i="39"/>
  <c r="H2025" i="39"/>
  <c r="H2057" i="39"/>
  <c r="H2089" i="39"/>
  <c r="H2121" i="39"/>
  <c r="H2157" i="39"/>
  <c r="H2189" i="39"/>
  <c r="H2221" i="39"/>
  <c r="H2253" i="39"/>
  <c r="G1014" i="39"/>
  <c r="G1046" i="39"/>
  <c r="G1082" i="39"/>
  <c r="G1114" i="39"/>
  <c r="G1146" i="39"/>
  <c r="G1182" i="39"/>
  <c r="G1218" i="39"/>
  <c r="G1250" i="39"/>
  <c r="G1282" i="39"/>
  <c r="G1314" i="39"/>
  <c r="G1346" i="39"/>
  <c r="G1378" i="39"/>
  <c r="G1410" i="39"/>
  <c r="G1442" i="39"/>
  <c r="G1474" i="39"/>
  <c r="G1506" i="39"/>
  <c r="G1538" i="39"/>
  <c r="G1570" i="39"/>
  <c r="G1602" i="39"/>
  <c r="G1634" i="39"/>
  <c r="G1666" i="39"/>
  <c r="G1698" i="39"/>
  <c r="G1730" i="39"/>
  <c r="G1762" i="39"/>
  <c r="G1794" i="39"/>
  <c r="G1826" i="39"/>
  <c r="G1858" i="39"/>
  <c r="G1890" i="39"/>
  <c r="G1922" i="39"/>
  <c r="G1954" i="39"/>
  <c r="G1986" i="39"/>
  <c r="G2018" i="39"/>
  <c r="G2050" i="39"/>
  <c r="G2086" i="39"/>
  <c r="G2118" i="39"/>
  <c r="G2150" i="39"/>
  <c r="G2182" i="39"/>
  <c r="G2214" i="39"/>
  <c r="G2246" i="39"/>
  <c r="H4992" i="39"/>
  <c r="H4960" i="39"/>
  <c r="H4928" i="39"/>
  <c r="H4896" i="39"/>
  <c r="H4864" i="39"/>
  <c r="H4832" i="39"/>
  <c r="H4800" i="39"/>
  <c r="H4768" i="39"/>
  <c r="H4736" i="39"/>
  <c r="H4704" i="39"/>
  <c r="H4672" i="39"/>
  <c r="H4640" i="39"/>
  <c r="H4608" i="39"/>
  <c r="H4576" i="39"/>
  <c r="H4544" i="39"/>
  <c r="H4512" i="39"/>
  <c r="H4480" i="39"/>
  <c r="H4448" i="39"/>
  <c r="H4416" i="39"/>
  <c r="H4384" i="39"/>
  <c r="H4352" i="39"/>
  <c r="G5000" i="39"/>
  <c r="G4968" i="39"/>
  <c r="G4936" i="39"/>
  <c r="G4904" i="39"/>
  <c r="G4872" i="39"/>
  <c r="G4840" i="39"/>
  <c r="G4808" i="39"/>
  <c r="G4776" i="39"/>
  <c r="G4744" i="39"/>
  <c r="G4712" i="39"/>
  <c r="G4680" i="39"/>
  <c r="G4648" i="39"/>
  <c r="G4616" i="39"/>
  <c r="G4584" i="39"/>
  <c r="G4552" i="39"/>
  <c r="G4520" i="39"/>
  <c r="G4488" i="39"/>
  <c r="G4456" i="39"/>
  <c r="G4424" i="39"/>
  <c r="G4392" i="39"/>
  <c r="G4360" i="39"/>
  <c r="G4328" i="39"/>
  <c r="H4979" i="39"/>
  <c r="H4947" i="39"/>
  <c r="H4915" i="39"/>
  <c r="H4883" i="39"/>
  <c r="H4851" i="39"/>
  <c r="H4819" i="39"/>
  <c r="H4787" i="39"/>
  <c r="H4755" i="39"/>
  <c r="H4723" i="39"/>
  <c r="H4691" i="39"/>
  <c r="H4659" i="39"/>
  <c r="H4627" i="39"/>
  <c r="H4595" i="39"/>
  <c r="H4563" i="39"/>
  <c r="H4531" i="39"/>
  <c r="H4499" i="39"/>
  <c r="H4467" i="39"/>
  <c r="H4435" i="39"/>
  <c r="H4403" i="39"/>
  <c r="H4371" i="39"/>
  <c r="H4339" i="39"/>
  <c r="G4987" i="39"/>
  <c r="G4955" i="39"/>
  <c r="G4923" i="39"/>
  <c r="G4891" i="39"/>
  <c r="G4859" i="39"/>
  <c r="G4827" i="39"/>
  <c r="G4795" i="39"/>
  <c r="G4763" i="39"/>
  <c r="G4731" i="39"/>
  <c r="G4699" i="39"/>
  <c r="G4667" i="39"/>
  <c r="G4635" i="39"/>
  <c r="G4603" i="39"/>
  <c r="G4571" i="39"/>
  <c r="G4539" i="39"/>
  <c r="G4507" i="39"/>
  <c r="G4475" i="39"/>
  <c r="G4443" i="39"/>
  <c r="G4411" i="39"/>
  <c r="G4379" i="39"/>
  <c r="G4347" i="39"/>
  <c r="H4994" i="39"/>
  <c r="H4958" i="39"/>
  <c r="H4926" i="39"/>
  <c r="H4894" i="39"/>
  <c r="H4862" i="39"/>
  <c r="H4830" i="39"/>
  <c r="H4798" i="39"/>
  <c r="H4766" i="39"/>
  <c r="H4734" i="39"/>
  <c r="H4702" i="39"/>
  <c r="H4666" i="39"/>
  <c r="H4634" i="39"/>
  <c r="H4602" i="39"/>
  <c r="H4570" i="39"/>
  <c r="H4538" i="39"/>
  <c r="H4506" i="39"/>
  <c r="H4474" i="39"/>
  <c r="H4442" i="39"/>
  <c r="H4410" i="39"/>
  <c r="H4378" i="39"/>
  <c r="H1023" i="39"/>
  <c r="H1055" i="39"/>
  <c r="H1087" i="39"/>
  <c r="H1119" i="39"/>
  <c r="H1151" i="39"/>
  <c r="H1183" i="39"/>
  <c r="H1215" i="39"/>
  <c r="H1251" i="39"/>
  <c r="H1283" i="39"/>
  <c r="H1315" i="39"/>
  <c r="H1347" i="39"/>
  <c r="H1379" i="39"/>
  <c r="H1411" i="39"/>
  <c r="H1443" i="39"/>
  <c r="H1475" i="39"/>
  <c r="H1507" i="39"/>
  <c r="H1539" i="39"/>
  <c r="H1575" i="39"/>
  <c r="H1607" i="39"/>
  <c r="H1639" i="39"/>
  <c r="H1675" i="39"/>
  <c r="H1707" i="39"/>
  <c r="H1739" i="39"/>
  <c r="H1771" i="39"/>
  <c r="H1803" i="39"/>
  <c r="H1835" i="39"/>
  <c r="H1867" i="39"/>
  <c r="H1899" i="39"/>
  <c r="H1931" i="39"/>
  <c r="H1963" i="39"/>
  <c r="H1995" i="39"/>
  <c r="H2031" i="39"/>
  <c r="H2063" i="39"/>
  <c r="H2095" i="39"/>
  <c r="H2127" i="39"/>
  <c r="H2159" i="39"/>
  <c r="H2191" i="39"/>
  <c r="H2223" i="39"/>
  <c r="H2255" i="39"/>
  <c r="G1016" i="39"/>
  <c r="G1048" i="39"/>
  <c r="G1080" i="39"/>
  <c r="G1112" i="39"/>
  <c r="G1144" i="39"/>
  <c r="G1176" i="39"/>
  <c r="G1208" i="39"/>
  <c r="G1240" i="39"/>
  <c r="G1272" i="39"/>
  <c r="G1304" i="39"/>
  <c r="G1336" i="39"/>
  <c r="G1368" i="39"/>
  <c r="G1400" i="39"/>
  <c r="G1432" i="39"/>
  <c r="G1464" i="39"/>
  <c r="G1496" i="39"/>
  <c r="G1528" i="39"/>
  <c r="G1560" i="39"/>
  <c r="G1592" i="39"/>
  <c r="G1624" i="39"/>
  <c r="G1656" i="39"/>
  <c r="G1688" i="39"/>
  <c r="G1720" i="39"/>
  <c r="G1752" i="39"/>
  <c r="G1784" i="39"/>
  <c r="G1816" i="39"/>
  <c r="G1848" i="39"/>
  <c r="G1880" i="39"/>
  <c r="G1912" i="39"/>
  <c r="G1944" i="39"/>
  <c r="G1976" i="39"/>
  <c r="G2008" i="39"/>
  <c r="G2040" i="39"/>
  <c r="G2072" i="39"/>
  <c r="G2104" i="39"/>
  <c r="G2136" i="39"/>
  <c r="G2168" i="39"/>
  <c r="G2200" i="39"/>
  <c r="G2232" i="39"/>
  <c r="G2264" i="39"/>
  <c r="H1024" i="39"/>
  <c r="H1056" i="39"/>
  <c r="H1088" i="39"/>
  <c r="H1120" i="39"/>
  <c r="H1152" i="39"/>
  <c r="H1184" i="39"/>
  <c r="H1216" i="39"/>
  <c r="H1248" i="39"/>
  <c r="H1280" i="39"/>
  <c r="H1312" i="39"/>
  <c r="H1344" i="39"/>
  <c r="H1376" i="39"/>
  <c r="H1408" i="39"/>
  <c r="H1440" i="39"/>
  <c r="H1472" i="39"/>
  <c r="H1504" i="39"/>
  <c r="H1536" i="39"/>
  <c r="H1568" i="39"/>
  <c r="H1600" i="39"/>
  <c r="H1632" i="39"/>
  <c r="H1664" i="39"/>
  <c r="H1696" i="39"/>
  <c r="H1728" i="39"/>
  <c r="H1760" i="39"/>
  <c r="H1792" i="39"/>
  <c r="H1824" i="39"/>
  <c r="H1856" i="39"/>
  <c r="H1888" i="39"/>
  <c r="H1920" i="39"/>
  <c r="H1952" i="39"/>
  <c r="H1984" i="39"/>
  <c r="H2016" i="39"/>
  <c r="H2048" i="39"/>
  <c r="H2080" i="39"/>
  <c r="H2112" i="39"/>
  <c r="H2144" i="39"/>
  <c r="H2176" i="39"/>
  <c r="H2208" i="39"/>
  <c r="H2240" i="39"/>
  <c r="G1005" i="39"/>
  <c r="G1037" i="39"/>
  <c r="G1069" i="39"/>
  <c r="G1101" i="39"/>
  <c r="G1133" i="39"/>
  <c r="G1165" i="39"/>
  <c r="G1197" i="39"/>
  <c r="G1229" i="39"/>
  <c r="G1261" i="39"/>
  <c r="G1293" i="39"/>
  <c r="G1325" i="39"/>
  <c r="G1357" i="39"/>
  <c r="G1389" i="39"/>
  <c r="G1421" i="39"/>
  <c r="G1457" i="39"/>
  <c r="G1489" i="39"/>
  <c r="G1521" i="39"/>
  <c r="G1553" i="39"/>
  <c r="G1585" i="39"/>
  <c r="G1617" i="39"/>
  <c r="G1649" i="39"/>
  <c r="G1681" i="39"/>
  <c r="G1713" i="39"/>
  <c r="G1745" i="39"/>
  <c r="G1777" i="39"/>
  <c r="G1809" i="39"/>
  <c r="G1841" i="39"/>
  <c r="G1877" i="39"/>
  <c r="G1909" i="39"/>
  <c r="G1941" i="39"/>
  <c r="G1973" i="39"/>
  <c r="G2005" i="39"/>
  <c r="G2037" i="39"/>
  <c r="G2069" i="39"/>
  <c r="G2101" i="39"/>
  <c r="G2133" i="39"/>
  <c r="G2169" i="39"/>
  <c r="G2201" i="39"/>
  <c r="G2233" i="39"/>
  <c r="G2265" i="39"/>
  <c r="H1029" i="39"/>
  <c r="H1061" i="39"/>
  <c r="H1093" i="39"/>
  <c r="H1125" i="39"/>
  <c r="H1157" i="39"/>
  <c r="H1189" i="39"/>
  <c r="H1221" i="39"/>
  <c r="H1253" i="39"/>
  <c r="H1285" i="39"/>
  <c r="H1317" i="39"/>
  <c r="H1349" i="39"/>
  <c r="H1381" i="39"/>
  <c r="H1413" i="39"/>
  <c r="H1449" i="39"/>
  <c r="H1481" i="39"/>
  <c r="H1513" i="39"/>
  <c r="H1545" i="39"/>
  <c r="H1577" i="39"/>
  <c r="H1609" i="39"/>
  <c r="H1641" i="39"/>
  <c r="H1673" i="39"/>
  <c r="H1705" i="39"/>
  <c r="H1737" i="39"/>
  <c r="H1769" i="39"/>
  <c r="H1801" i="39"/>
  <c r="H1833" i="39"/>
  <c r="H1865" i="39"/>
  <c r="H1901" i="39"/>
  <c r="H1933" i="39"/>
  <c r="H1965" i="39"/>
  <c r="H1997" i="39"/>
  <c r="H2029" i="39"/>
  <c r="H2061" i="39"/>
  <c r="H2093" i="39"/>
  <c r="H2125" i="39"/>
  <c r="H2161" i="39"/>
  <c r="H2193" i="39"/>
  <c r="H2225" i="39"/>
  <c r="H2257" i="39"/>
  <c r="G1018" i="39"/>
  <c r="G1050" i="39"/>
  <c r="G1086" i="39"/>
  <c r="G1118" i="39"/>
  <c r="G1150" i="39"/>
  <c r="G1190" i="39"/>
  <c r="G1222" i="39"/>
  <c r="G1254" i="39"/>
  <c r="G1286" i="39"/>
  <c r="G1318" i="39"/>
  <c r="G1350" i="39"/>
  <c r="G1382" i="39"/>
  <c r="G1414" i="39"/>
  <c r="G1446" i="39"/>
  <c r="G1478" i="39"/>
  <c r="G1510" i="39"/>
  <c r="G1542" i="39"/>
  <c r="G1574" i="39"/>
  <c r="G1606" i="39"/>
  <c r="G1638" i="39"/>
  <c r="G1670" i="39"/>
  <c r="G1702" i="39"/>
  <c r="G1734" i="39"/>
  <c r="G1766" i="39"/>
  <c r="G1798" i="39"/>
  <c r="G1830" i="39"/>
  <c r="G1862" i="39"/>
  <c r="G1894" i="39"/>
  <c r="G1926" i="39"/>
  <c r="G1958" i="39"/>
  <c r="G1990" i="39"/>
  <c r="G2022" i="39"/>
  <c r="G2054" i="39"/>
  <c r="G2090" i="39"/>
  <c r="G2122" i="39"/>
  <c r="G2154" i="39"/>
  <c r="G2186" i="39"/>
  <c r="G2218" i="39"/>
  <c r="G2250" i="39"/>
  <c r="H4988" i="39"/>
  <c r="H4956" i="39"/>
  <c r="H4924" i="39"/>
  <c r="H4892" i="39"/>
  <c r="H4860" i="39"/>
  <c r="H4828" i="39"/>
  <c r="H4796" i="39"/>
  <c r="H4764" i="39"/>
  <c r="H4732" i="39"/>
  <c r="H4700" i="39"/>
  <c r="H4668" i="39"/>
  <c r="H4636" i="39"/>
  <c r="H4604" i="39"/>
  <c r="H4572" i="39"/>
  <c r="H4540" i="39"/>
  <c r="H4508" i="39"/>
  <c r="H4476" i="39"/>
  <c r="H4444" i="39"/>
  <c r="H4412" i="39"/>
  <c r="H4380" i="39"/>
  <c r="H4348" i="39"/>
  <c r="G4996" i="39"/>
  <c r="G4964" i="39"/>
  <c r="G4932" i="39"/>
  <c r="G4900" i="39"/>
  <c r="G4868" i="39"/>
  <c r="G4836" i="39"/>
  <c r="G4804" i="39"/>
  <c r="G4772" i="39"/>
  <c r="G4740" i="39"/>
  <c r="G4708" i="39"/>
  <c r="G4676" i="39"/>
  <c r="G4644" i="39"/>
  <c r="G4612" i="39"/>
  <c r="G4580" i="39"/>
  <c r="G4548" i="39"/>
  <c r="G4516" i="39"/>
  <c r="G4484" i="39"/>
  <c r="G4452" i="39"/>
  <c r="G4420" i="39"/>
  <c r="G4388" i="39"/>
  <c r="G4356" i="39"/>
  <c r="G4324" i="39"/>
  <c r="H4975" i="39"/>
  <c r="H4943" i="39"/>
  <c r="H4911" i="39"/>
  <c r="H4879" i="39"/>
  <c r="H4847" i="39"/>
  <c r="H4815" i="39"/>
  <c r="H4783" i="39"/>
  <c r="H4751" i="39"/>
  <c r="H4719" i="39"/>
  <c r="H4687" i="39"/>
  <c r="H4655" i="39"/>
  <c r="H4623" i="39"/>
  <c r="H4591" i="39"/>
  <c r="H4559" i="39"/>
  <c r="H4527" i="39"/>
  <c r="H4495" i="39"/>
  <c r="H4463" i="39"/>
  <c r="H4431" i="39"/>
  <c r="H4399" i="39"/>
  <c r="H4367" i="39"/>
  <c r="H4335" i="39"/>
  <c r="G4983" i="39"/>
  <c r="G4951" i="39"/>
  <c r="G4919" i="39"/>
  <c r="G4887" i="39"/>
  <c r="G4855" i="39"/>
  <c r="G4823" i="39"/>
  <c r="G4791" i="39"/>
  <c r="G4759" i="39"/>
  <c r="G4727" i="39"/>
  <c r="G4695" i="39"/>
  <c r="G4663" i="39"/>
  <c r="G4631" i="39"/>
  <c r="G4599" i="39"/>
  <c r="G4567" i="39"/>
  <c r="G4535" i="39"/>
  <c r="G4503" i="39"/>
  <c r="G4471" i="39"/>
  <c r="G4439" i="39"/>
  <c r="G4407" i="39"/>
  <c r="G4375" i="39"/>
  <c r="G4343" i="39"/>
  <c r="H4990" i="39"/>
  <c r="H4954" i="39"/>
  <c r="H4922" i="39"/>
  <c r="H4890" i="39"/>
  <c r="H4858" i="39"/>
  <c r="H4826" i="39"/>
  <c r="H4794" i="39"/>
  <c r="H4762" i="39"/>
  <c r="H4730" i="39"/>
  <c r="H4698" i="39"/>
  <c r="H4662" i="39"/>
  <c r="H4630" i="39"/>
  <c r="H4598" i="39"/>
  <c r="H4566" i="39"/>
  <c r="H4534" i="39"/>
  <c r="H4502" i="39"/>
  <c r="H4470" i="39"/>
  <c r="H4438" i="39"/>
  <c r="H4406" i="39"/>
  <c r="H4374" i="39"/>
  <c r="H1027" i="39"/>
  <c r="H1059" i="39"/>
  <c r="H1091" i="39"/>
  <c r="H1123" i="39"/>
  <c r="H1155" i="39"/>
  <c r="H1187" i="39"/>
  <c r="H1219" i="39"/>
  <c r="H1255" i="39"/>
  <c r="H1287" i="39"/>
  <c r="H1319" i="39"/>
  <c r="H1351" i="39"/>
  <c r="H1383" i="39"/>
  <c r="H1415" i="39"/>
  <c r="H1447" i="39"/>
  <c r="H1479" i="39"/>
  <c r="H1511" i="39"/>
  <c r="H1547" i="39"/>
  <c r="H1579" i="39"/>
  <c r="H1611" i="39"/>
  <c r="H1643" i="39"/>
  <c r="H1679" i="39"/>
  <c r="H1711" i="39"/>
  <c r="H1743" i="39"/>
  <c r="H1775" i="39"/>
  <c r="H1807" i="39"/>
  <c r="H1839" i="39"/>
  <c r="H1871" i="39"/>
  <c r="H1903" i="39"/>
  <c r="H1935" i="39"/>
  <c r="H1967" i="39"/>
  <c r="H1999" i="39"/>
  <c r="H2035" i="39"/>
  <c r="H2067" i="39"/>
  <c r="H2099" i="39"/>
  <c r="H2131" i="39"/>
  <c r="H2163" i="39"/>
  <c r="H2195" i="39"/>
  <c r="H2227" i="39"/>
  <c r="H2259" i="39"/>
  <c r="G1020" i="39"/>
  <c r="G1052" i="39"/>
  <c r="G1084" i="39"/>
  <c r="G1116" i="39"/>
  <c r="G1148" i="39"/>
  <c r="G1180" i="39"/>
  <c r="G1212" i="39"/>
  <c r="G1244" i="39"/>
  <c r="G1276" i="39"/>
  <c r="G1308" i="39"/>
  <c r="G1340" i="39"/>
  <c r="G1372" i="39"/>
  <c r="G1404" i="39"/>
  <c r="G1436" i="39"/>
  <c r="G1468" i="39"/>
  <c r="G1500" i="39"/>
  <c r="G1532" i="39"/>
  <c r="G1564" i="39"/>
  <c r="G1596" i="39"/>
  <c r="G1628" i="39"/>
  <c r="G1660" i="39"/>
  <c r="G1692" i="39"/>
  <c r="G1724" i="39"/>
  <c r="G1756" i="39"/>
  <c r="G1788" i="39"/>
  <c r="G1820" i="39"/>
  <c r="G1852" i="39"/>
  <c r="G1884" i="39"/>
  <c r="G1916" i="39"/>
  <c r="G1948" i="39"/>
  <c r="G1980" i="39"/>
  <c r="G2012" i="39"/>
  <c r="G2044" i="39"/>
  <c r="G2076" i="39"/>
  <c r="G2108" i="39"/>
  <c r="G2140" i="39"/>
  <c r="G2172" i="39"/>
  <c r="G2204" i="39"/>
  <c r="G2236" i="39"/>
  <c r="G2268" i="39"/>
  <c r="H1028" i="39"/>
  <c r="H1060" i="39"/>
  <c r="H1092" i="39"/>
  <c r="H1124" i="39"/>
  <c r="H1156" i="39"/>
  <c r="H1188" i="39"/>
  <c r="H1220" i="39"/>
  <c r="H1252" i="39"/>
  <c r="H1284" i="39"/>
  <c r="H1316" i="39"/>
  <c r="H1348" i="39"/>
  <c r="H1380" i="39"/>
  <c r="H1412" i="39"/>
  <c r="H1444" i="39"/>
  <c r="H1476" i="39"/>
  <c r="H1508" i="39"/>
  <c r="H1540" i="39"/>
  <c r="H1572" i="39"/>
  <c r="H1604" i="39"/>
  <c r="H1636" i="39"/>
  <c r="H1668" i="39"/>
  <c r="H1700" i="39"/>
  <c r="H1732" i="39"/>
  <c r="H1764" i="39"/>
  <c r="H1796" i="39"/>
  <c r="H1828" i="39"/>
  <c r="H1860" i="39"/>
  <c r="H1892" i="39"/>
  <c r="H1924" i="39"/>
  <c r="H1956" i="39"/>
  <c r="H1988" i="39"/>
  <c r="H2020" i="39"/>
  <c r="H2052" i="39"/>
  <c r="H2084" i="39"/>
  <c r="H2116" i="39"/>
  <c r="H2148" i="39"/>
  <c r="H2180" i="39"/>
  <c r="H2212" i="39"/>
  <c r="H2244" i="39"/>
  <c r="G1009" i="39"/>
  <c r="G1041" i="39"/>
  <c r="G1073" i="39"/>
  <c r="G1105" i="39"/>
  <c r="G1137" i="39"/>
  <c r="G1169" i="39"/>
  <c r="G1201" i="39"/>
  <c r="G1233" i="39"/>
  <c r="G1265" i="39"/>
  <c r="G1297" i="39"/>
  <c r="G1329" i="39"/>
  <c r="G1361" i="39"/>
  <c r="G1393" i="39"/>
  <c r="G1425" i="39"/>
  <c r="G1461" i="39"/>
  <c r="G1493" i="39"/>
  <c r="G1525" i="39"/>
  <c r="G1557" i="39"/>
  <c r="G1589" i="39"/>
  <c r="G1621" i="39"/>
  <c r="G1653" i="39"/>
  <c r="G1685" i="39"/>
  <c r="G1717" i="39"/>
  <c r="G1749" i="39"/>
  <c r="G1781" i="39"/>
  <c r="G1813" i="39"/>
  <c r="G1845" i="39"/>
  <c r="G1881" i="39"/>
  <c r="G1913" i="39"/>
  <c r="G1945" i="39"/>
  <c r="G1977" i="39"/>
  <c r="G2009" i="39"/>
  <c r="G2041" i="39"/>
  <c r="G2073" i="39"/>
  <c r="G2105" i="39"/>
  <c r="G2137" i="39"/>
  <c r="G2173" i="39"/>
  <c r="G2205" i="39"/>
  <c r="G2237" i="39"/>
  <c r="G2269" i="39"/>
  <c r="H1033" i="39"/>
  <c r="H1065" i="39"/>
  <c r="H1097" i="39"/>
  <c r="H1129" i="39"/>
  <c r="H1161" i="39"/>
  <c r="H1193" i="39"/>
  <c r="H1225" i="39"/>
  <c r="H1257" i="39"/>
  <c r="H1289" i="39"/>
  <c r="H1321" i="39"/>
  <c r="H1353" i="39"/>
  <c r="H1385" i="39"/>
  <c r="H1417" i="39"/>
  <c r="H1453" i="39"/>
  <c r="H1485" i="39"/>
  <c r="H1517" i="39"/>
  <c r="H1549" i="39"/>
  <c r="H1581" i="39"/>
  <c r="H1613" i="39"/>
  <c r="H1645" i="39"/>
  <c r="H1677" i="39"/>
  <c r="H1709" i="39"/>
  <c r="H1741" i="39"/>
  <c r="H1773" i="39"/>
  <c r="H1805" i="39"/>
  <c r="H1837" i="39"/>
  <c r="H1869" i="39"/>
  <c r="H1905" i="39"/>
  <c r="H1937" i="39"/>
  <c r="H1969" i="39"/>
  <c r="H2001" i="39"/>
  <c r="H2033" i="39"/>
  <c r="H2065" i="39"/>
  <c r="H2097" i="39"/>
  <c r="H2129" i="39"/>
  <c r="H2165" i="39"/>
  <c r="H2197" i="39"/>
  <c r="H2229" i="39"/>
  <c r="H2261" i="39"/>
  <c r="G1022" i="39"/>
  <c r="G1054" i="39"/>
  <c r="G1090" i="39"/>
  <c r="G1122" i="39"/>
  <c r="G1154" i="39"/>
  <c r="G1194" i="39"/>
  <c r="G1226" i="39"/>
  <c r="G1258" i="39"/>
  <c r="G1290" i="39"/>
  <c r="G1322" i="39"/>
  <c r="G1354" i="39"/>
  <c r="G1386" i="39"/>
  <c r="G1418" i="39"/>
  <c r="G1450" i="39"/>
  <c r="G1482" i="39"/>
  <c r="G1514" i="39"/>
  <c r="G1546" i="39"/>
  <c r="G1578" i="39"/>
  <c r="G1610" i="39"/>
  <c r="G1642" i="39"/>
  <c r="G1674" i="39"/>
  <c r="G1706" i="39"/>
  <c r="G1738" i="39"/>
  <c r="G1770" i="39"/>
  <c r="G1802" i="39"/>
  <c r="G1834" i="39"/>
  <c r="G1866" i="39"/>
  <c r="G1898" i="39"/>
  <c r="G1930" i="39"/>
  <c r="G1962" i="39"/>
  <c r="G1994" i="39"/>
  <c r="G2026" i="39"/>
  <c r="G2058" i="39"/>
  <c r="G2094" i="39"/>
  <c r="G2126" i="39"/>
  <c r="G2158" i="39"/>
  <c r="G2190" i="39"/>
  <c r="G2222" i="39"/>
  <c r="G2254" i="39"/>
  <c r="H4984" i="39"/>
  <c r="H4952" i="39"/>
  <c r="H4920" i="39"/>
  <c r="H4888" i="39"/>
  <c r="H4856" i="39"/>
  <c r="H4824" i="39"/>
  <c r="H4792" i="39"/>
  <c r="H4760" i="39"/>
  <c r="H4728" i="39"/>
  <c r="H4696" i="39"/>
  <c r="H4664" i="39"/>
  <c r="H4632" i="39"/>
  <c r="H4600" i="39"/>
  <c r="H4568" i="39"/>
  <c r="H4536" i="39"/>
  <c r="H4504" i="39"/>
  <c r="H4472" i="39"/>
  <c r="H4440" i="39"/>
  <c r="H4408" i="39"/>
  <c r="H4376" i="39"/>
  <c r="H4344" i="39"/>
  <c r="G4992" i="39"/>
  <c r="G4960" i="39"/>
  <c r="G4928" i="39"/>
  <c r="G4896" i="39"/>
  <c r="G4864" i="39"/>
  <c r="G4832" i="39"/>
  <c r="G4800" i="39"/>
  <c r="G4768" i="39"/>
  <c r="G4736" i="39"/>
  <c r="G4704" i="39"/>
  <c r="G4672" i="39"/>
  <c r="G4640" i="39"/>
  <c r="G4608" i="39"/>
  <c r="G4576" i="39"/>
  <c r="G4544" i="39"/>
  <c r="G4512" i="39"/>
  <c r="G4480" i="39"/>
  <c r="G4448" i="39"/>
  <c r="G4416" i="39"/>
  <c r="G4384" i="39"/>
  <c r="G4352" i="39"/>
  <c r="G4320" i="39"/>
  <c r="H4971" i="39"/>
  <c r="H4939" i="39"/>
  <c r="H4907" i="39"/>
  <c r="H4875" i="39"/>
  <c r="H4843" i="39"/>
  <c r="H4811" i="39"/>
  <c r="H4779" i="39"/>
  <c r="H4747" i="39"/>
  <c r="H4715" i="39"/>
  <c r="H4683" i="39"/>
  <c r="H4651" i="39"/>
  <c r="H4619" i="39"/>
  <c r="H4587" i="39"/>
  <c r="H4555" i="39"/>
  <c r="H4523" i="39"/>
  <c r="H4491" i="39"/>
  <c r="H4459" i="39"/>
  <c r="H4427" i="39"/>
  <c r="H4395" i="39"/>
  <c r="H4363" i="39"/>
  <c r="H4331" i="39"/>
  <c r="G4979" i="39"/>
  <c r="G4947" i="39"/>
  <c r="G4915" i="39"/>
  <c r="G4883" i="39"/>
  <c r="G4851" i="39"/>
  <c r="G4819" i="39"/>
  <c r="G4787" i="39"/>
  <c r="G4755" i="39"/>
  <c r="G4723" i="39"/>
  <c r="G4691" i="39"/>
  <c r="G4659" i="39"/>
  <c r="G4627" i="39"/>
  <c r="G4595" i="39"/>
  <c r="G4563" i="39"/>
  <c r="G4531" i="39"/>
  <c r="G4499" i="39"/>
  <c r="G4467" i="39"/>
  <c r="G4435" i="39"/>
  <c r="G4403" i="39"/>
  <c r="G4371" i="39"/>
  <c r="G4339" i="39"/>
  <c r="H4986" i="39"/>
  <c r="H4950" i="39"/>
  <c r="H4918" i="39"/>
  <c r="H4886" i="39"/>
  <c r="H4854" i="39"/>
  <c r="H4822" i="39"/>
  <c r="H4790" i="39"/>
  <c r="H4758" i="39"/>
  <c r="H4726" i="39"/>
  <c r="H4694" i="39"/>
  <c r="H4658" i="39"/>
  <c r="H4626" i="39"/>
  <c r="H4594" i="39"/>
  <c r="H4562" i="39"/>
  <c r="H4530" i="39"/>
  <c r="H4498" i="39"/>
  <c r="H4466" i="39"/>
  <c r="H4434" i="39"/>
  <c r="H4402" i="39"/>
  <c r="H4370" i="39"/>
  <c r="H1243" i="39"/>
  <c r="H1499" i="39"/>
  <c r="H1763" i="39"/>
  <c r="H2019" i="39"/>
  <c r="G1008" i="39"/>
  <c r="G1264" i="39"/>
  <c r="G1520" i="39"/>
  <c r="G1776" i="39"/>
  <c r="G2032" i="39"/>
  <c r="H1016" i="39"/>
  <c r="H1272" i="39"/>
  <c r="H1528" i="39"/>
  <c r="H1784" i="39"/>
  <c r="H2040" i="39"/>
  <c r="G1029" i="39"/>
  <c r="G1285" i="39"/>
  <c r="G1545" i="39"/>
  <c r="G1801" i="39"/>
  <c r="G2061" i="39"/>
  <c r="H1053" i="39"/>
  <c r="H1309" i="39"/>
  <c r="H1569" i="39"/>
  <c r="H1825" i="39"/>
  <c r="H2085" i="39"/>
  <c r="G1078" i="39"/>
  <c r="G1342" i="39"/>
  <c r="G1598" i="39"/>
  <c r="G1854" i="39"/>
  <c r="G2114" i="39"/>
  <c r="H4900" i="39"/>
  <c r="H4644" i="39"/>
  <c r="H4388" i="39"/>
  <c r="G4812" i="39"/>
  <c r="G4556" i="39"/>
  <c r="H4983" i="39"/>
  <c r="H4727" i="39"/>
  <c r="H4471" i="39"/>
  <c r="G4895" i="39"/>
  <c r="G4639" i="39"/>
  <c r="G4383" i="39"/>
  <c r="H4802" i="39"/>
  <c r="H4542" i="39"/>
  <c r="H4354" i="39"/>
  <c r="H4322" i="39"/>
  <c r="G4966" i="39"/>
  <c r="G4934" i="39"/>
  <c r="G4902" i="39"/>
  <c r="G4870" i="39"/>
  <c r="G4838" i="39"/>
  <c r="G4806" i="39"/>
  <c r="G4774" i="39"/>
  <c r="G4742" i="39"/>
  <c r="G4710" i="39"/>
  <c r="G4674" i="39"/>
  <c r="G4642" i="39"/>
  <c r="G4610" i="39"/>
  <c r="G4578" i="39"/>
  <c r="G4546" i="39"/>
  <c r="G4514" i="39"/>
  <c r="G4482" i="39"/>
  <c r="G4450" i="39"/>
  <c r="G4418" i="39"/>
  <c r="G4386" i="39"/>
  <c r="G4354" i="39"/>
  <c r="G4322" i="39"/>
  <c r="H4973" i="39"/>
  <c r="H4941" i="39"/>
  <c r="H4909" i="39"/>
  <c r="H4877" i="39"/>
  <c r="H4845" i="39"/>
  <c r="H4813" i="39"/>
  <c r="H4781" i="39"/>
  <c r="H4749" i="39"/>
  <c r="H4717" i="39"/>
  <c r="H4685" i="39"/>
  <c r="H4653" i="39"/>
  <c r="H4621" i="39"/>
  <c r="H4589" i="39"/>
  <c r="H4557" i="39"/>
  <c r="H4525" i="39"/>
  <c r="H4493" i="39"/>
  <c r="H4461" i="39"/>
  <c r="H4429" i="39"/>
  <c r="H4397" i="39"/>
  <c r="H4365" i="39"/>
  <c r="H4333" i="39"/>
  <c r="G4981" i="39"/>
  <c r="G4949" i="39"/>
  <c r="G4917" i="39"/>
  <c r="G4885" i="39"/>
  <c r="G4853" i="39"/>
  <c r="G4821" i="39"/>
  <c r="G4789" i="39"/>
  <c r="G4757" i="39"/>
  <c r="G4725" i="39"/>
  <c r="G4693" i="39"/>
  <c r="G4661" i="39"/>
  <c r="G4629" i="39"/>
  <c r="G4597" i="39"/>
  <c r="G4565" i="39"/>
  <c r="G4533" i="39"/>
  <c r="G4501" i="39"/>
  <c r="G4469" i="39"/>
  <c r="G4437" i="39"/>
  <c r="G4405" i="39"/>
  <c r="G4373" i="39"/>
  <c r="G4341" i="39"/>
  <c r="G4306" i="39"/>
  <c r="G4274" i="39"/>
  <c r="G4242" i="39"/>
  <c r="G4210" i="39"/>
  <c r="G4178" i="39"/>
  <c r="G4146" i="39"/>
  <c r="G4114" i="39"/>
  <c r="G4082" i="39"/>
  <c r="G4050" i="39"/>
  <c r="G4018" i="39"/>
  <c r="G3986" i="39"/>
  <c r="G3954" i="39"/>
  <c r="G3922" i="39"/>
  <c r="G3890" i="39"/>
  <c r="G3858" i="39"/>
  <c r="G3822" i="39"/>
  <c r="G3790" i="39"/>
  <c r="G3758" i="39"/>
  <c r="G3726" i="39"/>
  <c r="G3694" i="39"/>
  <c r="G3662" i="39"/>
  <c r="H4309" i="39"/>
  <c r="H4277" i="39"/>
  <c r="H4245" i="39"/>
  <c r="H4213" i="39"/>
  <c r="H4181" i="39"/>
  <c r="H4145" i="39"/>
  <c r="H4113" i="39"/>
  <c r="H4081" i="39"/>
  <c r="H4049" i="39"/>
  <c r="H4017" i="39"/>
  <c r="H3985" i="39"/>
  <c r="H3953" i="39"/>
  <c r="H3921" i="39"/>
  <c r="H3889" i="39"/>
  <c r="H3857" i="39"/>
  <c r="H3825" i="39"/>
  <c r="H3793" i="39"/>
  <c r="H3761" i="39"/>
  <c r="H3729" i="39"/>
  <c r="H3697" i="39"/>
  <c r="H3665" i="39"/>
  <c r="G4317" i="39"/>
  <c r="G4285" i="39"/>
  <c r="G4253" i="39"/>
  <c r="G4221" i="39"/>
  <c r="G4189" i="39"/>
  <c r="G4153" i="39"/>
  <c r="G4121" i="39"/>
  <c r="G4089" i="39"/>
  <c r="G4057" i="39"/>
  <c r="G4025" i="39"/>
  <c r="G3993" i="39"/>
  <c r="G3961" i="39"/>
  <c r="G3929" i="39"/>
  <c r="G3897" i="39"/>
  <c r="G3865" i="39"/>
  <c r="G3833" i="39"/>
  <c r="G3801" i="39"/>
  <c r="G3769" i="39"/>
  <c r="G3737" i="39"/>
  <c r="G3705" i="39"/>
  <c r="G3673" i="39"/>
  <c r="H1015" i="39"/>
  <c r="H1275" i="39"/>
  <c r="H1531" i="39"/>
  <c r="H1795" i="39"/>
  <c r="H2055" i="39"/>
  <c r="G1040" i="39"/>
  <c r="G1296" i="39"/>
  <c r="G1552" i="39"/>
  <c r="G1808" i="39"/>
  <c r="G2064" i="39"/>
  <c r="H1048" i="39"/>
  <c r="H1304" i="39"/>
  <c r="H1560" i="39"/>
  <c r="H1816" i="39"/>
  <c r="H2072" i="39"/>
  <c r="G1061" i="39"/>
  <c r="G1317" i="39"/>
  <c r="G1577" i="39"/>
  <c r="G1833" i="39"/>
  <c r="G2093" i="39"/>
  <c r="H1085" i="39"/>
  <c r="H1341" i="39"/>
  <c r="H1601" i="39"/>
  <c r="H1857" i="39"/>
  <c r="H2117" i="39"/>
  <c r="G1110" i="39"/>
  <c r="G1374" i="39"/>
  <c r="G1630" i="39"/>
  <c r="G1886" i="39"/>
  <c r="G2146" i="39"/>
  <c r="H4868" i="39"/>
  <c r="H4612" i="39"/>
  <c r="H4356" i="39"/>
  <c r="G4780" i="39"/>
  <c r="G4524" i="39"/>
  <c r="H4951" i="39"/>
  <c r="H4695" i="39"/>
  <c r="H4439" i="39"/>
  <c r="G4863" i="39"/>
  <c r="G4607" i="39"/>
  <c r="G4351" i="39"/>
  <c r="H4770" i="39"/>
  <c r="H4510" i="39"/>
  <c r="H4350" i="39"/>
  <c r="G4998" i="39"/>
  <c r="G4962" i="39"/>
  <c r="G4930" i="39"/>
  <c r="G4898" i="39"/>
  <c r="G4866" i="39"/>
  <c r="G4834" i="39"/>
  <c r="G4802" i="39"/>
  <c r="G4770" i="39"/>
  <c r="G4738" i="39"/>
  <c r="G4706" i="39"/>
  <c r="G4670" i="39"/>
  <c r="G4638" i="39"/>
  <c r="G4606" i="39"/>
  <c r="G4574" i="39"/>
  <c r="G4542" i="39"/>
  <c r="G4510" i="39"/>
  <c r="G4478" i="39"/>
  <c r="G4446" i="39"/>
  <c r="G4414" i="39"/>
  <c r="G4382" i="39"/>
  <c r="G4350" i="39"/>
  <c r="H5001" i="39"/>
  <c r="H4969" i="39"/>
  <c r="H4937" i="39"/>
  <c r="H4905" i="39"/>
  <c r="H4873" i="39"/>
  <c r="H4841" i="39"/>
  <c r="H4809" i="39"/>
  <c r="H4777" i="39"/>
  <c r="H4745" i="39"/>
  <c r="H4713" i="39"/>
  <c r="H4681" i="39"/>
  <c r="H4649" i="39"/>
  <c r="H4617" i="39"/>
  <c r="H4585" i="39"/>
  <c r="H4553" i="39"/>
  <c r="H4521" i="39"/>
  <c r="H4489" i="39"/>
  <c r="H4457" i="39"/>
  <c r="H4425" i="39"/>
  <c r="H4393" i="39"/>
  <c r="H4361" i="39"/>
  <c r="H4329" i="39"/>
  <c r="G4977" i="39"/>
  <c r="G4945" i="39"/>
  <c r="G4913" i="39"/>
  <c r="G4881" i="39"/>
  <c r="G4849" i="39"/>
  <c r="G4817" i="39"/>
  <c r="G4785" i="39"/>
  <c r="G4753" i="39"/>
  <c r="G4721" i="39"/>
  <c r="G4689" i="39"/>
  <c r="G4657" i="39"/>
  <c r="G4625" i="39"/>
  <c r="G4593" i="39"/>
  <c r="G4561" i="39"/>
  <c r="G4529" i="39"/>
  <c r="G4497" i="39"/>
  <c r="G4465" i="39"/>
  <c r="G4433" i="39"/>
  <c r="G4401" i="39"/>
  <c r="G4369" i="39"/>
  <c r="G4337" i="39"/>
  <c r="G4302" i="39"/>
  <c r="G4270" i="39"/>
  <c r="G4238" i="39"/>
  <c r="G4206" i="39"/>
  <c r="G4174" i="39"/>
  <c r="G4142" i="39"/>
  <c r="G4110" i="39"/>
  <c r="G4078" i="39"/>
  <c r="G4046" i="39"/>
  <c r="G4014" i="39"/>
  <c r="G3982" i="39"/>
  <c r="G3950" i="39"/>
  <c r="G3918" i="39"/>
  <c r="G3886" i="39"/>
  <c r="G3854" i="39"/>
  <c r="G3818" i="39"/>
  <c r="G3786" i="39"/>
  <c r="G3754" i="39"/>
  <c r="G3722" i="39"/>
  <c r="G3690" i="39"/>
  <c r="G3658" i="39"/>
  <c r="H4305" i="39"/>
  <c r="H4273" i="39"/>
  <c r="H4241" i="39"/>
  <c r="H4209" i="39"/>
  <c r="H4177" i="39"/>
  <c r="H4141" i="39"/>
  <c r="H4109" i="39"/>
  <c r="H4077" i="39"/>
  <c r="H4045" i="39"/>
  <c r="H4013" i="39"/>
  <c r="H3981" i="39"/>
  <c r="H3949" i="39"/>
  <c r="H3917" i="39"/>
  <c r="H3885" i="39"/>
  <c r="H3853" i="39"/>
  <c r="H3821" i="39"/>
  <c r="H3789" i="39"/>
  <c r="H3757" i="39"/>
  <c r="H3725" i="39"/>
  <c r="H3693" i="39"/>
  <c r="H3661" i="39"/>
  <c r="G4313" i="39"/>
  <c r="G4281" i="39"/>
  <c r="G4249" i="39"/>
  <c r="G4217" i="39"/>
  <c r="G4185" i="39"/>
  <c r="G4149" i="39"/>
  <c r="G4117" i="39"/>
  <c r="G4085" i="39"/>
  <c r="G4053" i="39"/>
  <c r="G4021" i="39"/>
  <c r="G3989" i="39"/>
  <c r="G3957" i="39"/>
  <c r="G3925" i="39"/>
  <c r="G3893" i="39"/>
  <c r="G3861" i="39"/>
  <c r="G3829" i="39"/>
  <c r="G3797" i="39"/>
  <c r="G3765" i="39"/>
  <c r="G3733" i="39"/>
  <c r="G3701" i="39"/>
  <c r="G3669" i="39"/>
  <c r="H1047" i="39"/>
  <c r="H1307" i="39"/>
  <c r="H1567" i="39"/>
  <c r="H1827" i="39"/>
  <c r="H2087" i="39"/>
  <c r="G1072" i="39"/>
  <c r="G1328" i="39"/>
  <c r="G1584" i="39"/>
  <c r="G1840" i="39"/>
  <c r="G2096" i="39"/>
  <c r="H1080" i="39"/>
  <c r="H1336" i="39"/>
  <c r="H1592" i="39"/>
  <c r="H1848" i="39"/>
  <c r="H2104" i="39"/>
  <c r="G1093" i="39"/>
  <c r="G1349" i="39"/>
  <c r="G1609" i="39"/>
  <c r="G1865" i="39"/>
  <c r="G2125" i="39"/>
  <c r="H1117" i="39"/>
  <c r="H1373" i="39"/>
  <c r="H1633" i="39"/>
  <c r="H1893" i="39"/>
  <c r="H2149" i="39"/>
  <c r="G1142" i="39"/>
  <c r="G1406" i="39"/>
  <c r="G1662" i="39"/>
  <c r="G1918" i="39"/>
  <c r="G2178" i="39"/>
  <c r="H4836" i="39"/>
  <c r="H4580" i="39"/>
  <c r="H4324" i="39"/>
  <c r="G4748" i="39"/>
  <c r="G4492" i="39"/>
  <c r="H4919" i="39"/>
  <c r="H4663" i="39"/>
  <c r="H4407" i="39"/>
  <c r="G4831" i="39"/>
  <c r="G4575" i="39"/>
  <c r="H4998" i="39"/>
  <c r="H4738" i="39"/>
  <c r="H4478" i="39"/>
  <c r="H4346" i="39"/>
  <c r="G4994" i="39"/>
  <c r="G4958" i="39"/>
  <c r="G4926" i="39"/>
  <c r="G4894" i="39"/>
  <c r="G4862" i="39"/>
  <c r="G4830" i="39"/>
  <c r="G4798" i="39"/>
  <c r="G4766" i="39"/>
  <c r="G4734" i="39"/>
  <c r="G4702" i="39"/>
  <c r="G4666" i="39"/>
  <c r="G4634" i="39"/>
  <c r="G4602" i="39"/>
  <c r="G4570" i="39"/>
  <c r="G4538" i="39"/>
  <c r="G4506" i="39"/>
  <c r="G4474" i="39"/>
  <c r="G4442" i="39"/>
  <c r="G4410" i="39"/>
  <c r="G4378" i="39"/>
  <c r="G4346" i="39"/>
  <c r="H4997" i="39"/>
  <c r="H4965" i="39"/>
  <c r="H4933" i="39"/>
  <c r="H4901" i="39"/>
  <c r="H4869" i="39"/>
  <c r="H4837" i="39"/>
  <c r="H4805" i="39"/>
  <c r="H4773" i="39"/>
  <c r="H4741" i="39"/>
  <c r="H4709" i="39"/>
  <c r="H4677" i="39"/>
  <c r="H4645" i="39"/>
  <c r="H4613" i="39"/>
  <c r="H4581" i="39"/>
  <c r="H4549" i="39"/>
  <c r="H4517" i="39"/>
  <c r="H4485" i="39"/>
  <c r="H4453" i="39"/>
  <c r="H4421" i="39"/>
  <c r="H4389" i="39"/>
  <c r="H4357" i="39"/>
  <c r="H4325" i="39"/>
  <c r="G4973" i="39"/>
  <c r="G4941" i="39"/>
  <c r="G4909" i="39"/>
  <c r="G4877" i="39"/>
  <c r="G4845" i="39"/>
  <c r="G4813" i="39"/>
  <c r="G4781" i="39"/>
  <c r="G4749" i="39"/>
  <c r="G4717" i="39"/>
  <c r="G4685" i="39"/>
  <c r="G4653" i="39"/>
  <c r="G4621" i="39"/>
  <c r="G4589" i="39"/>
  <c r="G4557" i="39"/>
  <c r="G4525" i="39"/>
  <c r="G4493" i="39"/>
  <c r="G4461" i="39"/>
  <c r="G4429" i="39"/>
  <c r="G4397" i="39"/>
  <c r="G4365" i="39"/>
  <c r="G4333" i="39"/>
  <c r="G4298" i="39"/>
  <c r="G4266" i="39"/>
  <c r="G4234" i="39"/>
  <c r="G4202" i="39"/>
  <c r="G4170" i="39"/>
  <c r="G4138" i="39"/>
  <c r="G4106" i="39"/>
  <c r="G4074" i="39"/>
  <c r="G4042" i="39"/>
  <c r="G4010" i="39"/>
  <c r="G3978" i="39"/>
  <c r="G3946" i="39"/>
  <c r="G3914" i="39"/>
  <c r="G3882" i="39"/>
  <c r="G3846" i="39"/>
  <c r="G3814" i="39"/>
  <c r="G3782" i="39"/>
  <c r="G3750" i="39"/>
  <c r="G3718" i="39"/>
  <c r="G3686" i="39"/>
  <c r="G3654" i="39"/>
  <c r="H4301" i="39"/>
  <c r="H4269" i="39"/>
  <c r="H4237" i="39"/>
  <c r="H4205" i="39"/>
  <c r="H4173" i="39"/>
  <c r="H4137" i="39"/>
  <c r="H4105" i="39"/>
  <c r="H4073" i="39"/>
  <c r="H4041" i="39"/>
  <c r="H4009" i="39"/>
  <c r="H3977" i="39"/>
  <c r="H3945" i="39"/>
  <c r="H3913" i="39"/>
  <c r="H3881" i="39"/>
  <c r="H3849" i="39"/>
  <c r="H3817" i="39"/>
  <c r="H3785" i="39"/>
  <c r="H3753" i="39"/>
  <c r="H3721" i="39"/>
  <c r="H3689" i="39"/>
  <c r="H3657" i="39"/>
  <c r="G4309" i="39"/>
  <c r="G4277" i="39"/>
  <c r="G4245" i="39"/>
  <c r="G4213" i="39"/>
  <c r="G4181" i="39"/>
  <c r="G4145" i="39"/>
  <c r="G4113" i="39"/>
  <c r="G4081" i="39"/>
  <c r="G4049" i="39"/>
  <c r="G4017" i="39"/>
  <c r="G3985" i="39"/>
  <c r="G3953" i="39"/>
  <c r="G3921" i="39"/>
  <c r="G3889" i="39"/>
  <c r="G3857" i="39"/>
  <c r="G3825" i="39"/>
  <c r="G3793" i="39"/>
  <c r="G3761" i="39"/>
  <c r="G3729" i="39"/>
  <c r="G3697" i="39"/>
  <c r="G3665" i="39"/>
  <c r="H1079" i="39"/>
  <c r="H1339" i="39"/>
  <c r="H1599" i="39"/>
  <c r="H1859" i="39"/>
  <c r="H2119" i="39"/>
  <c r="G1104" i="39"/>
  <c r="G1360" i="39"/>
  <c r="G1616" i="39"/>
  <c r="G1872" i="39"/>
  <c r="G2128" i="39"/>
  <c r="H1112" i="39"/>
  <c r="H1368" i="39"/>
  <c r="H1624" i="39"/>
  <c r="H1880" i="39"/>
  <c r="H2136" i="39"/>
  <c r="G1125" i="39"/>
  <c r="G1381" i="39"/>
  <c r="G1641" i="39"/>
  <c r="G1901" i="39"/>
  <c r="G2161" i="39"/>
  <c r="H1149" i="39"/>
  <c r="H1405" i="39"/>
  <c r="H1665" i="39"/>
  <c r="H1925" i="39"/>
  <c r="H2185" i="39"/>
  <c r="G1178" i="39"/>
  <c r="G1438" i="39"/>
  <c r="G1694" i="39"/>
  <c r="G1950" i="39"/>
  <c r="G2210" i="39"/>
  <c r="H4804" i="39"/>
  <c r="H4548" i="39"/>
  <c r="G4972" i="39"/>
  <c r="G4716" i="39"/>
  <c r="G4460" i="39"/>
  <c r="H4887" i="39"/>
  <c r="H4631" i="39"/>
  <c r="H4375" i="39"/>
  <c r="G4799" i="39"/>
  <c r="G4543" i="39"/>
  <c r="H4962" i="39"/>
  <c r="H4706" i="39"/>
  <c r="H4446" i="39"/>
  <c r="H4342" i="39"/>
  <c r="G4990" i="39"/>
  <c r="G4954" i="39"/>
  <c r="G4922" i="39"/>
  <c r="G4890" i="39"/>
  <c r="G4858" i="39"/>
  <c r="G4826" i="39"/>
  <c r="G4794" i="39"/>
  <c r="G4762" i="39"/>
  <c r="G4730" i="39"/>
  <c r="G4698" i="39"/>
  <c r="G4662" i="39"/>
  <c r="G4630" i="39"/>
  <c r="G4598" i="39"/>
  <c r="G4566" i="39"/>
  <c r="G4534" i="39"/>
  <c r="G4502" i="39"/>
  <c r="G4470" i="39"/>
  <c r="G4438" i="39"/>
  <c r="G4406" i="39"/>
  <c r="G4374" i="39"/>
  <c r="G4342" i="39"/>
  <c r="H4993" i="39"/>
  <c r="H4961" i="39"/>
  <c r="H4929" i="39"/>
  <c r="H4897" i="39"/>
  <c r="H4865" i="39"/>
  <c r="H4833" i="39"/>
  <c r="H4801" i="39"/>
  <c r="H4769" i="39"/>
  <c r="H4737" i="39"/>
  <c r="H4705" i="39"/>
  <c r="H4673" i="39"/>
  <c r="H4641" i="39"/>
  <c r="H4609" i="39"/>
  <c r="H4577" i="39"/>
  <c r="H4545" i="39"/>
  <c r="H4513" i="39"/>
  <c r="H4481" i="39"/>
  <c r="H4449" i="39"/>
  <c r="H4417" i="39"/>
  <c r="H4385" i="39"/>
  <c r="H4353" i="39"/>
  <c r="G5001" i="39"/>
  <c r="G4969" i="39"/>
  <c r="G4937" i="39"/>
  <c r="G4905" i="39"/>
  <c r="G4873" i="39"/>
  <c r="G4841" i="39"/>
  <c r="G4809" i="39"/>
  <c r="G4777" i="39"/>
  <c r="G4745" i="39"/>
  <c r="G4713" i="39"/>
  <c r="G4681" i="39"/>
  <c r="G4649" i="39"/>
  <c r="G4617" i="39"/>
  <c r="G4585" i="39"/>
  <c r="G4553" i="39"/>
  <c r="G4521" i="39"/>
  <c r="G4489" i="39"/>
  <c r="G4457" i="39"/>
  <c r="G4425" i="39"/>
  <c r="G4393" i="39"/>
  <c r="G4361" i="39"/>
  <c r="G4329" i="39"/>
  <c r="G4294" i="39"/>
  <c r="G4262" i="39"/>
  <c r="G4230" i="39"/>
  <c r="G4198" i="39"/>
  <c r="G4166" i="39"/>
  <c r="G4134" i="39"/>
  <c r="G4102" i="39"/>
  <c r="G4070" i="39"/>
  <c r="G4038" i="39"/>
  <c r="G4006" i="39"/>
  <c r="G3974" i="39"/>
  <c r="G3942" i="39"/>
  <c r="G3910" i="39"/>
  <c r="G3878" i="39"/>
  <c r="G3842" i="39"/>
  <c r="G3810" i="39"/>
  <c r="G3778" i="39"/>
  <c r="G3746" i="39"/>
  <c r="G3714" i="39"/>
  <c r="G3682" i="39"/>
  <c r="G3650" i="39"/>
  <c r="H4297" i="39"/>
  <c r="H4265" i="39"/>
  <c r="H4233" i="39"/>
  <c r="H4201" i="39"/>
  <c r="H4169" i="39"/>
  <c r="H4133" i="39"/>
  <c r="H4101" i="39"/>
  <c r="H4069" i="39"/>
  <c r="H4037" i="39"/>
  <c r="H4005" i="39"/>
  <c r="H3973" i="39"/>
  <c r="H3941" i="39"/>
  <c r="H3909" i="39"/>
  <c r="H3877" i="39"/>
  <c r="H3845" i="39"/>
  <c r="H3813" i="39"/>
  <c r="H3781" i="39"/>
  <c r="H3749" i="39"/>
  <c r="H3717" i="39"/>
  <c r="H3685" i="39"/>
  <c r="H3653" i="39"/>
  <c r="G4305" i="39"/>
  <c r="G4273" i="39"/>
  <c r="G4241" i="39"/>
  <c r="G4209" i="39"/>
  <c r="G4177" i="39"/>
  <c r="G4141" i="39"/>
  <c r="G4109" i="39"/>
  <c r="G4077" i="39"/>
  <c r="G4045" i="39"/>
  <c r="G4013" i="39"/>
  <c r="G3981" i="39"/>
  <c r="G3949" i="39"/>
  <c r="G3917" i="39"/>
  <c r="G3885" i="39"/>
  <c r="G3853" i="39"/>
  <c r="G3821" i="39"/>
  <c r="G3789" i="39"/>
  <c r="G3757" i="39"/>
  <c r="G3725" i="39"/>
  <c r="G3693" i="39"/>
  <c r="G3661" i="39"/>
  <c r="H1111" i="39"/>
  <c r="H1371" i="39"/>
  <c r="H1631" i="39"/>
  <c r="H1891" i="39"/>
  <c r="H2151" i="39"/>
  <c r="G1136" i="39"/>
  <c r="G1392" i="39"/>
  <c r="G1648" i="39"/>
  <c r="G1904" i="39"/>
  <c r="G2160" i="39"/>
  <c r="H1144" i="39"/>
  <c r="H1400" i="39"/>
  <c r="H1656" i="39"/>
  <c r="H1912" i="39"/>
  <c r="H2168" i="39"/>
  <c r="G1157" i="39"/>
  <c r="G1413" i="39"/>
  <c r="G1673" i="39"/>
  <c r="G1933" i="39"/>
  <c r="G2193" i="39"/>
  <c r="H1181" i="39"/>
  <c r="H1441" i="39"/>
  <c r="H1697" i="39"/>
  <c r="H1957" i="39"/>
  <c r="H2217" i="39"/>
  <c r="G1214" i="39"/>
  <c r="G1470" i="39"/>
  <c r="G1726" i="39"/>
  <c r="G1982" i="39"/>
  <c r="G2242" i="39"/>
  <c r="H4772" i="39"/>
  <c r="H4516" i="39"/>
  <c r="G4940" i="39"/>
  <c r="G4684" i="39"/>
  <c r="G4428" i="39"/>
  <c r="H4855" i="39"/>
  <c r="H4599" i="39"/>
  <c r="H4343" i="39"/>
  <c r="G4767" i="39"/>
  <c r="G4511" i="39"/>
  <c r="H4930" i="39"/>
  <c r="H4670" i="39"/>
  <c r="H4414" i="39"/>
  <c r="H4338" i="39"/>
  <c r="G4986" i="39"/>
  <c r="G4950" i="39"/>
  <c r="G4918" i="39"/>
  <c r="G4886" i="39"/>
  <c r="G4854" i="39"/>
  <c r="G4822" i="39"/>
  <c r="G4790" i="39"/>
  <c r="G4758" i="39"/>
  <c r="G4726" i="39"/>
  <c r="G4694" i="39"/>
  <c r="G4658" i="39"/>
  <c r="G4626" i="39"/>
  <c r="G4594" i="39"/>
  <c r="G4562" i="39"/>
  <c r="G4530" i="39"/>
  <c r="G4498" i="39"/>
  <c r="G4466" i="39"/>
  <c r="G4434" i="39"/>
  <c r="G4402" i="39"/>
  <c r="G4370" i="39"/>
  <c r="G4338" i="39"/>
  <c r="H4989" i="39"/>
  <c r="H4957" i="39"/>
  <c r="H4925" i="39"/>
  <c r="H4893" i="39"/>
  <c r="H4861" i="39"/>
  <c r="H4829" i="39"/>
  <c r="H4797" i="39"/>
  <c r="H4765" i="39"/>
  <c r="H4733" i="39"/>
  <c r="H4701" i="39"/>
  <c r="H4669" i="39"/>
  <c r="H4637" i="39"/>
  <c r="H4605" i="39"/>
  <c r="H4573" i="39"/>
  <c r="H4541" i="39"/>
  <c r="H4509" i="39"/>
  <c r="H4477" i="39"/>
  <c r="H4445" i="39"/>
  <c r="H4413" i="39"/>
  <c r="H4381" i="39"/>
  <c r="H4349" i="39"/>
  <c r="G4997" i="39"/>
  <c r="G4965" i="39"/>
  <c r="G4933" i="39"/>
  <c r="G4901" i="39"/>
  <c r="G4869" i="39"/>
  <c r="G4837" i="39"/>
  <c r="G4805" i="39"/>
  <c r="G4773" i="39"/>
  <c r="G4741" i="39"/>
  <c r="G4709" i="39"/>
  <c r="G4677" i="39"/>
  <c r="G4645" i="39"/>
  <c r="G4613" i="39"/>
  <c r="G4581" i="39"/>
  <c r="G4549" i="39"/>
  <c r="G4517" i="39"/>
  <c r="G4485" i="39"/>
  <c r="G4453" i="39"/>
  <c r="G4421" i="39"/>
  <c r="G4389" i="39"/>
  <c r="G4357" i="39"/>
  <c r="G4325" i="39"/>
  <c r="G4290" i="39"/>
  <c r="G4258" i="39"/>
  <c r="G4226" i="39"/>
  <c r="G4194" i="39"/>
  <c r="G4162" i="39"/>
  <c r="G4130" i="39"/>
  <c r="G4098" i="39"/>
  <c r="G4066" i="39"/>
  <c r="G4034" i="39"/>
  <c r="G4002" i="39"/>
  <c r="G3970" i="39"/>
  <c r="G3938" i="39"/>
  <c r="G3906" i="39"/>
  <c r="G3874" i="39"/>
  <c r="G3838" i="39"/>
  <c r="G3806" i="39"/>
  <c r="G3774" i="39"/>
  <c r="G3742" i="39"/>
  <c r="G3710" i="39"/>
  <c r="G3678" i="39"/>
  <c r="G3646" i="39"/>
  <c r="H4293" i="39"/>
  <c r="H4261" i="39"/>
  <c r="H4229" i="39"/>
  <c r="H4197" i="39"/>
  <c r="H4165" i="39"/>
  <c r="H4129" i="39"/>
  <c r="H4097" i="39"/>
  <c r="H4065" i="39"/>
  <c r="H4033" i="39"/>
  <c r="H4001" i="39"/>
  <c r="H3969" i="39"/>
  <c r="H3937" i="39"/>
  <c r="H3905" i="39"/>
  <c r="H3873" i="39"/>
  <c r="H3841" i="39"/>
  <c r="H3809" i="39"/>
  <c r="H3777" i="39"/>
  <c r="H3745" i="39"/>
  <c r="H3713" i="39"/>
  <c r="H3681" i="39"/>
  <c r="H3649" i="39"/>
  <c r="G4301" i="39"/>
  <c r="G4269" i="39"/>
  <c r="G4237" i="39"/>
  <c r="G4205" i="39"/>
  <c r="G4173" i="39"/>
  <c r="G4137" i="39"/>
  <c r="G4105" i="39"/>
  <c r="G4073" i="39"/>
  <c r="G4041" i="39"/>
  <c r="G4009" i="39"/>
  <c r="G3977" i="39"/>
  <c r="G3945" i="39"/>
  <c r="G3913" i="39"/>
  <c r="G3881" i="39"/>
  <c r="G3849" i="39"/>
  <c r="G3817" i="39"/>
  <c r="G3785" i="39"/>
  <c r="G3753" i="39"/>
  <c r="G3721" i="39"/>
  <c r="G3689" i="39"/>
  <c r="H1143" i="39"/>
  <c r="H1403" i="39"/>
  <c r="H1667" i="39"/>
  <c r="H1923" i="39"/>
  <c r="H2183" i="39"/>
  <c r="G1168" i="39"/>
  <c r="G1424" i="39"/>
  <c r="G1680" i="39"/>
  <c r="G1936" i="39"/>
  <c r="G2192" i="39"/>
  <c r="H1176" i="39"/>
  <c r="H1432" i="39"/>
  <c r="H1688" i="39"/>
  <c r="H1944" i="39"/>
  <c r="H2200" i="39"/>
  <c r="G1189" i="39"/>
  <c r="G1449" i="39"/>
  <c r="G1705" i="39"/>
  <c r="G1965" i="39"/>
  <c r="G2225" i="39"/>
  <c r="H1213" i="39"/>
  <c r="H1473" i="39"/>
  <c r="H1729" i="39"/>
  <c r="H1989" i="39"/>
  <c r="H2249" i="39"/>
  <c r="G1246" i="39"/>
  <c r="G1502" i="39"/>
  <c r="G1758" i="39"/>
  <c r="G2014" i="39"/>
  <c r="H4996" i="39"/>
  <c r="H4740" i="39"/>
  <c r="H4484" i="39"/>
  <c r="G4908" i="39"/>
  <c r="G4652" i="39"/>
  <c r="G4396" i="39"/>
  <c r="H4823" i="39"/>
  <c r="H4567" i="39"/>
  <c r="G4991" i="39"/>
  <c r="G4735" i="39"/>
  <c r="G4479" i="39"/>
  <c r="H4898" i="39"/>
  <c r="H4638" i="39"/>
  <c r="H4382" i="39"/>
  <c r="H4334" i="39"/>
  <c r="G4982" i="39"/>
  <c r="G4946" i="39"/>
  <c r="G4914" i="39"/>
  <c r="G4882" i="39"/>
  <c r="G4850" i="39"/>
  <c r="G4818" i="39"/>
  <c r="G4786" i="39"/>
  <c r="G4754" i="39"/>
  <c r="G4722" i="39"/>
  <c r="G4686" i="39"/>
  <c r="G4654" i="39"/>
  <c r="G4622" i="39"/>
  <c r="G4590" i="39"/>
  <c r="G4558" i="39"/>
  <c r="G4526" i="39"/>
  <c r="G4494" i="39"/>
  <c r="G4462" i="39"/>
  <c r="G4430" i="39"/>
  <c r="G4398" i="39"/>
  <c r="G4366" i="39"/>
  <c r="G4334" i="39"/>
  <c r="H4985" i="39"/>
  <c r="H4953" i="39"/>
  <c r="H4921" i="39"/>
  <c r="H4889" i="39"/>
  <c r="H4857" i="39"/>
  <c r="H4825" i="39"/>
  <c r="H4793" i="39"/>
  <c r="H4761" i="39"/>
  <c r="H4729" i="39"/>
  <c r="H4697" i="39"/>
  <c r="H4665" i="39"/>
  <c r="H4633" i="39"/>
  <c r="H4601" i="39"/>
  <c r="H4569" i="39"/>
  <c r="H4537" i="39"/>
  <c r="H4505" i="39"/>
  <c r="H4473" i="39"/>
  <c r="H4441" i="39"/>
  <c r="H4409" i="39"/>
  <c r="H4377" i="39"/>
  <c r="H4345" i="39"/>
  <c r="G4993" i="39"/>
  <c r="G4961" i="39"/>
  <c r="G4929" i="39"/>
  <c r="G4897" i="39"/>
  <c r="G4865" i="39"/>
  <c r="G4833" i="39"/>
  <c r="G4801" i="39"/>
  <c r="G4769" i="39"/>
  <c r="G4737" i="39"/>
  <c r="G4705" i="39"/>
  <c r="G4673" i="39"/>
  <c r="G4641" i="39"/>
  <c r="G4609" i="39"/>
  <c r="G4577" i="39"/>
  <c r="G4545" i="39"/>
  <c r="G4513" i="39"/>
  <c r="G4481" i="39"/>
  <c r="G4449" i="39"/>
  <c r="G4417" i="39"/>
  <c r="G4385" i="39"/>
  <c r="G4353" i="39"/>
  <c r="G4318" i="39"/>
  <c r="G4286" i="39"/>
  <c r="G4254" i="39"/>
  <c r="G4222" i="39"/>
  <c r="G4190" i="39"/>
  <c r="G4158" i="39"/>
  <c r="G4126" i="39"/>
  <c r="G4094" i="39"/>
  <c r="G4062" i="39"/>
  <c r="G4030" i="39"/>
  <c r="G3998" i="39"/>
  <c r="G3966" i="39"/>
  <c r="G3934" i="39"/>
  <c r="G3902" i="39"/>
  <c r="G3870" i="39"/>
  <c r="G3834" i="39"/>
  <c r="G3802" i="39"/>
  <c r="G3770" i="39"/>
  <c r="G3738" i="39"/>
  <c r="G3706" i="39"/>
  <c r="G3674" i="39"/>
  <c r="G3642" i="39"/>
  <c r="H4289" i="39"/>
  <c r="H4257" i="39"/>
  <c r="H4225" i="39"/>
  <c r="H4193" i="39"/>
  <c r="H4161" i="39"/>
  <c r="H4125" i="39"/>
  <c r="H4093" i="39"/>
  <c r="H4061" i="39"/>
  <c r="H4029" i="39"/>
  <c r="H3997" i="39"/>
  <c r="H3965" i="39"/>
  <c r="H3933" i="39"/>
  <c r="H3901" i="39"/>
  <c r="H3869" i="39"/>
  <c r="H3837" i="39"/>
  <c r="H3805" i="39"/>
  <c r="H3773" i="39"/>
  <c r="H3741" i="39"/>
  <c r="H3709" i="39"/>
  <c r="H3677" i="39"/>
  <c r="H3645" i="39"/>
  <c r="G4297" i="39"/>
  <c r="G4265" i="39"/>
  <c r="G4233" i="39"/>
  <c r="G4201" i="39"/>
  <c r="G4169" i="39"/>
  <c r="G4133" i="39"/>
  <c r="G4101" i="39"/>
  <c r="G4069" i="39"/>
  <c r="G4037" i="39"/>
  <c r="G4005" i="39"/>
  <c r="G3973" i="39"/>
  <c r="G3941" i="39"/>
  <c r="G3909" i="39"/>
  <c r="G3877" i="39"/>
  <c r="G3845" i="39"/>
  <c r="G3813" i="39"/>
  <c r="G3781" i="39"/>
  <c r="G3749" i="39"/>
  <c r="G3717" i="39"/>
  <c r="G3685" i="39"/>
  <c r="H1175" i="39"/>
  <c r="H1435" i="39"/>
  <c r="H1699" i="39"/>
  <c r="H1955" i="39"/>
  <c r="H2215" i="39"/>
  <c r="G1200" i="39"/>
  <c r="G1456" i="39"/>
  <c r="G1712" i="39"/>
  <c r="G1968" i="39"/>
  <c r="G2224" i="39"/>
  <c r="H1208" i="39"/>
  <c r="H1464" i="39"/>
  <c r="H1720" i="39"/>
  <c r="H1976" i="39"/>
  <c r="H2232" i="39"/>
  <c r="G1221" i="39"/>
  <c r="G1481" i="39"/>
  <c r="G1737" i="39"/>
  <c r="G1997" i="39"/>
  <c r="G2257" i="39"/>
  <c r="H1245" i="39"/>
  <c r="H1505" i="39"/>
  <c r="H1761" i="39"/>
  <c r="H2021" i="39"/>
  <c r="G1010" i="39"/>
  <c r="G1278" i="39"/>
  <c r="G1534" i="39"/>
  <c r="G1790" i="39"/>
  <c r="G2046" i="39"/>
  <c r="H4964" i="39"/>
  <c r="H4708" i="39"/>
  <c r="H4452" i="39"/>
  <c r="G4876" i="39"/>
  <c r="G4620" i="39"/>
  <c r="G4364" i="39"/>
  <c r="H4791" i="39"/>
  <c r="H4535" i="39"/>
  <c r="G4959" i="39"/>
  <c r="G4703" i="39"/>
  <c r="G4447" i="39"/>
  <c r="H4866" i="39"/>
  <c r="H4606" i="39"/>
  <c r="H4362" i="39"/>
  <c r="H4330" i="39"/>
  <c r="G4974" i="39"/>
  <c r="G4942" i="39"/>
  <c r="G4910" i="39"/>
  <c r="G4878" i="39"/>
  <c r="G4846" i="39"/>
  <c r="G4814" i="39"/>
  <c r="G4782" i="39"/>
  <c r="G4750" i="39"/>
  <c r="G4718" i="39"/>
  <c r="G4682" i="39"/>
  <c r="G4650" i="39"/>
  <c r="G4618" i="39"/>
  <c r="G4586" i="39"/>
  <c r="G4554" i="39"/>
  <c r="G4522" i="39"/>
  <c r="G4490" i="39"/>
  <c r="G4458" i="39"/>
  <c r="G4426" i="39"/>
  <c r="G4394" i="39"/>
  <c r="G4362" i="39"/>
  <c r="G4330" i="39"/>
  <c r="H4981" i="39"/>
  <c r="H4949" i="39"/>
  <c r="H4917" i="39"/>
  <c r="H4885" i="39"/>
  <c r="H4853" i="39"/>
  <c r="H4821" i="39"/>
  <c r="H4789" i="39"/>
  <c r="H4757" i="39"/>
  <c r="H4725" i="39"/>
  <c r="H4693" i="39"/>
  <c r="H4661" i="39"/>
  <c r="H4629" i="39"/>
  <c r="H4597" i="39"/>
  <c r="H4565" i="39"/>
  <c r="H4533" i="39"/>
  <c r="H4501" i="39"/>
  <c r="H4469" i="39"/>
  <c r="H4437" i="39"/>
  <c r="H4405" i="39"/>
  <c r="H4373" i="39"/>
  <c r="H4341" i="39"/>
  <c r="G4989" i="39"/>
  <c r="G4957" i="39"/>
  <c r="G4925" i="39"/>
  <c r="G4893" i="39"/>
  <c r="G4861" i="39"/>
  <c r="G4829" i="39"/>
  <c r="G4797" i="39"/>
  <c r="G4765" i="39"/>
  <c r="G4733" i="39"/>
  <c r="G4701" i="39"/>
  <c r="G4669" i="39"/>
  <c r="G4637" i="39"/>
  <c r="G4605" i="39"/>
  <c r="G4573" i="39"/>
  <c r="G4541" i="39"/>
  <c r="G4509" i="39"/>
  <c r="G4477" i="39"/>
  <c r="G4445" i="39"/>
  <c r="G4413" i="39"/>
  <c r="G4381" i="39"/>
  <c r="G4349" i="39"/>
  <c r="G4314" i="39"/>
  <c r="G4282" i="39"/>
  <c r="G4250" i="39"/>
  <c r="G4218" i="39"/>
  <c r="G4186" i="39"/>
  <c r="G4154" i="39"/>
  <c r="G4122" i="39"/>
  <c r="G4090" i="39"/>
  <c r="G4058" i="39"/>
  <c r="G4026" i="39"/>
  <c r="G3994" i="39"/>
  <c r="G3962" i="39"/>
  <c r="G3930" i="39"/>
  <c r="G3898" i="39"/>
  <c r="G3866" i="39"/>
  <c r="G3830" i="39"/>
  <c r="G3798" i="39"/>
  <c r="G3766" i="39"/>
  <c r="G3734" i="39"/>
  <c r="G3702" i="39"/>
  <c r="G3670" i="39"/>
  <c r="H4317" i="39"/>
  <c r="H4285" i="39"/>
  <c r="H4253" i="39"/>
  <c r="H4221" i="39"/>
  <c r="H4189" i="39"/>
  <c r="H4153" i="39"/>
  <c r="H4121" i="39"/>
  <c r="H4089" i="39"/>
  <c r="H4057" i="39"/>
  <c r="H4025" i="39"/>
  <c r="H3993" i="39"/>
  <c r="H3961" i="39"/>
  <c r="H3929" i="39"/>
  <c r="H3897" i="39"/>
  <c r="H3865" i="39"/>
  <c r="H3833" i="39"/>
  <c r="H3801" i="39"/>
  <c r="H3769" i="39"/>
  <c r="H3737" i="39"/>
  <c r="H3705" i="39"/>
  <c r="H3673" i="39"/>
  <c r="H3641" i="39"/>
  <c r="G4293" i="39"/>
  <c r="G4261" i="39"/>
  <c r="G4229" i="39"/>
  <c r="G4197" i="39"/>
  <c r="G4165" i="39"/>
  <c r="G4129" i="39"/>
  <c r="G4097" i="39"/>
  <c r="G4065" i="39"/>
  <c r="G4033" i="39"/>
  <c r="G4001" i="39"/>
  <c r="G3969" i="39"/>
  <c r="G3937" i="39"/>
  <c r="G3905" i="39"/>
  <c r="G3873" i="39"/>
  <c r="G3841" i="39"/>
  <c r="G3809" i="39"/>
  <c r="G3777" i="39"/>
  <c r="G3745" i="39"/>
  <c r="G3713" i="39"/>
  <c r="G3681" i="39"/>
  <c r="H1207" i="39"/>
  <c r="H1467" i="39"/>
  <c r="H1731" i="39"/>
  <c r="H1987" i="39"/>
  <c r="H2247" i="39"/>
  <c r="G1232" i="39"/>
  <c r="G1488" i="39"/>
  <c r="G1744" i="39"/>
  <c r="G2000" i="39"/>
  <c r="G2256" i="39"/>
  <c r="H1240" i="39"/>
  <c r="H1496" i="39"/>
  <c r="H1752" i="39"/>
  <c r="H2008" i="39"/>
  <c r="H2264" i="39"/>
  <c r="G1253" i="39"/>
  <c r="G1513" i="39"/>
  <c r="G1769" i="39"/>
  <c r="G2029" i="39"/>
  <c r="H1021" i="39"/>
  <c r="H1277" i="39"/>
  <c r="H1537" i="39"/>
  <c r="H1793" i="39"/>
  <c r="H2053" i="39"/>
  <c r="G1042" i="39"/>
  <c r="G1310" i="39"/>
  <c r="G1566" i="39"/>
  <c r="G1822" i="39"/>
  <c r="G2082" i="39"/>
  <c r="H4932" i="39"/>
  <c r="H4676" i="39"/>
  <c r="H4420" i="39"/>
  <c r="G4844" i="39"/>
  <c r="G4588" i="39"/>
  <c r="G4332" i="39"/>
  <c r="H4759" i="39"/>
  <c r="H4503" i="39"/>
  <c r="G4927" i="39"/>
  <c r="G4671" i="39"/>
  <c r="G4415" i="39"/>
  <c r="H4834" i="39"/>
  <c r="H4574" i="39"/>
  <c r="H4358" i="39"/>
  <c r="H4326" i="39"/>
  <c r="G4970" i="39"/>
  <c r="G4938" i="39"/>
  <c r="G4906" i="39"/>
  <c r="G4874" i="39"/>
  <c r="G4842" i="39"/>
  <c r="G4810" i="39"/>
  <c r="G4778" i="39"/>
  <c r="G4746" i="39"/>
  <c r="G4714" i="39"/>
  <c r="G4678" i="39"/>
  <c r="G4646" i="39"/>
  <c r="G4614" i="39"/>
  <c r="G4582" i="39"/>
  <c r="G4550" i="39"/>
  <c r="G4518" i="39"/>
  <c r="G4486" i="39"/>
  <c r="G4454" i="39"/>
  <c r="G4422" i="39"/>
  <c r="G4390" i="39"/>
  <c r="G4358" i="39"/>
  <c r="G4326" i="39"/>
  <c r="H4977" i="39"/>
  <c r="H4945" i="39"/>
  <c r="H4913" i="39"/>
  <c r="H4881" i="39"/>
  <c r="H4849" i="39"/>
  <c r="H4817" i="39"/>
  <c r="H4785" i="39"/>
  <c r="H4753" i="39"/>
  <c r="H4721" i="39"/>
  <c r="H4689" i="39"/>
  <c r="H4657" i="39"/>
  <c r="H4625" i="39"/>
  <c r="H4593" i="39"/>
  <c r="H4561" i="39"/>
  <c r="H4529" i="39"/>
  <c r="H4497" i="39"/>
  <c r="H4465" i="39"/>
  <c r="H4433" i="39"/>
  <c r="H4401" i="39"/>
  <c r="H4369" i="39"/>
  <c r="H4337" i="39"/>
  <c r="G4985" i="39"/>
  <c r="G4953" i="39"/>
  <c r="G4921" i="39"/>
  <c r="G4889" i="39"/>
  <c r="G4857" i="39"/>
  <c r="G4825" i="39"/>
  <c r="G4793" i="39"/>
  <c r="G4761" i="39"/>
  <c r="G4729" i="39"/>
  <c r="G4697" i="39"/>
  <c r="G4665" i="39"/>
  <c r="G4633" i="39"/>
  <c r="G4601" i="39"/>
  <c r="G4569" i="39"/>
  <c r="G4537" i="39"/>
  <c r="G4505" i="39"/>
  <c r="G4473" i="39"/>
  <c r="G4441" i="39"/>
  <c r="G4409" i="39"/>
  <c r="G4377" i="39"/>
  <c r="G4345" i="39"/>
  <c r="G4310" i="39"/>
  <c r="G4278" i="39"/>
  <c r="G4246" i="39"/>
  <c r="G4214" i="39"/>
  <c r="G4182" i="39"/>
  <c r="G4150" i="39"/>
  <c r="G4118" i="39"/>
  <c r="G4086" i="39"/>
  <c r="G4054" i="39"/>
  <c r="G4022" i="39"/>
  <c r="G3990" i="39"/>
  <c r="G3958" i="39"/>
  <c r="G3926" i="39"/>
  <c r="G3894" i="39"/>
  <c r="G3862" i="39"/>
  <c r="G3826" i="39"/>
  <c r="G3794" i="39"/>
  <c r="G3762" i="39"/>
  <c r="G3730" i="39"/>
  <c r="G3698" i="39"/>
  <c r="G3666" i="39"/>
  <c r="H4313" i="39"/>
  <c r="H4281" i="39"/>
  <c r="H4249" i="39"/>
  <c r="H4217" i="39"/>
  <c r="H4185" i="39"/>
  <c r="H4149" i="39"/>
  <c r="H4117" i="39"/>
  <c r="H4085" i="39"/>
  <c r="H4053" i="39"/>
  <c r="H4021" i="39"/>
  <c r="H3989" i="39"/>
  <c r="H3957" i="39"/>
  <c r="H3925" i="39"/>
  <c r="H3893" i="39"/>
  <c r="H3861" i="39"/>
  <c r="H3829" i="39"/>
  <c r="H3797" i="39"/>
  <c r="H3765" i="39"/>
  <c r="H3733" i="39"/>
  <c r="H3701" i="39"/>
  <c r="H3669" i="39"/>
  <c r="H4321" i="39"/>
  <c r="G4289" i="39"/>
  <c r="G4257" i="39"/>
  <c r="G4225" i="39"/>
  <c r="G4193" i="39"/>
  <c r="G4161" i="39"/>
  <c r="G4125" i="39"/>
  <c r="G4093" i="39"/>
  <c r="G4061" i="39"/>
  <c r="G4029" i="39"/>
  <c r="G3997" i="39"/>
  <c r="G3965" i="39"/>
  <c r="G3933" i="39"/>
  <c r="G3901" i="39"/>
  <c r="G3869" i="39"/>
  <c r="G3837" i="39"/>
  <c r="G3805" i="39"/>
  <c r="G3773" i="39"/>
  <c r="G3741" i="39"/>
  <c r="G3709" i="39"/>
  <c r="G3677" i="39"/>
  <c r="H4312" i="39"/>
  <c r="H4280" i="39"/>
  <c r="H4248" i="39"/>
  <c r="H4216" i="39"/>
  <c r="H4184" i="39"/>
  <c r="H4152" i="39"/>
  <c r="H4120" i="39"/>
  <c r="H4088" i="39"/>
  <c r="H4056" i="39"/>
  <c r="H4024" i="39"/>
  <c r="H3992" i="39"/>
  <c r="H3960" i="39"/>
  <c r="H3928" i="39"/>
  <c r="H3896" i="39"/>
  <c r="H3864" i="39"/>
  <c r="H3832" i="39"/>
  <c r="H3800" i="39"/>
  <c r="H3768" i="39"/>
  <c r="H3736" i="39"/>
  <c r="H3700" i="39"/>
  <c r="H3668" i="39"/>
  <c r="H4320" i="39"/>
  <c r="G4288" i="39"/>
  <c r="G4256" i="39"/>
  <c r="G4224" i="39"/>
  <c r="G4192" i="39"/>
  <c r="G4160" i="39"/>
  <c r="G4128" i="39"/>
  <c r="G4096" i="39"/>
  <c r="G4064" i="39"/>
  <c r="G4032" i="39"/>
  <c r="G4000" i="39"/>
  <c r="G3968" i="39"/>
  <c r="G3936" i="39"/>
  <c r="G3904" i="39"/>
  <c r="G3872" i="39"/>
  <c r="G3840" i="39"/>
  <c r="G3808" i="39"/>
  <c r="G3776" i="39"/>
  <c r="G3744" i="39"/>
  <c r="G3708" i="39"/>
  <c r="G3676" i="39"/>
  <c r="G3644" i="39"/>
  <c r="H4295" i="39"/>
  <c r="H4263" i="39"/>
  <c r="H4231" i="39"/>
  <c r="H4199" i="39"/>
  <c r="H4167" i="39"/>
  <c r="H4135" i="39"/>
  <c r="H4103" i="39"/>
  <c r="H4071" i="39"/>
  <c r="H4039" i="39"/>
  <c r="H4007" i="39"/>
  <c r="H3975" i="39"/>
  <c r="H3943" i="39"/>
  <c r="H3911" i="39"/>
  <c r="H3879" i="39"/>
  <c r="H3847" i="39"/>
  <c r="H3815" i="39"/>
  <c r="H3783" i="39"/>
  <c r="H3751" i="39"/>
  <c r="H3719" i="39"/>
  <c r="H3687" i="39"/>
  <c r="H3655" i="39"/>
  <c r="G4307" i="39"/>
  <c r="G4275" i="39"/>
  <c r="G4243" i="39"/>
  <c r="G4211" i="39"/>
  <c r="G4179" i="39"/>
  <c r="G4147" i="39"/>
  <c r="G4115" i="39"/>
  <c r="G4083" i="39"/>
  <c r="G4051" i="39"/>
  <c r="G4019" i="39"/>
  <c r="G3987" i="39"/>
  <c r="G3955" i="39"/>
  <c r="G3923" i="39"/>
  <c r="G3891" i="39"/>
  <c r="G3859" i="39"/>
  <c r="G3827" i="39"/>
  <c r="G3795" i="39"/>
  <c r="G3763" i="39"/>
  <c r="G3731" i="39"/>
  <c r="G3699" i="39"/>
  <c r="G3667" i="39"/>
  <c r="H4314" i="39"/>
  <c r="H4282" i="39"/>
  <c r="H4250" i="39"/>
  <c r="H4218" i="39"/>
  <c r="H4186" i="39"/>
  <c r="H4154" i="39"/>
  <c r="H4122" i="39"/>
  <c r="H4090" i="39"/>
  <c r="H4058" i="39"/>
  <c r="H4026" i="39"/>
  <c r="H3994" i="39"/>
  <c r="H3962" i="39"/>
  <c r="H3930" i="39"/>
  <c r="H3898" i="39"/>
  <c r="H3866" i="39"/>
  <c r="H3830" i="39"/>
  <c r="H3798" i="39"/>
  <c r="H3766" i="39"/>
  <c r="H3734" i="39"/>
  <c r="H3702" i="39"/>
  <c r="H3670" i="39"/>
  <c r="H3638" i="39"/>
  <c r="H3610" i="39"/>
  <c r="H3578" i="39"/>
  <c r="H3546" i="39"/>
  <c r="H3514" i="39"/>
  <c r="H3478" i="39"/>
  <c r="H3446" i="39"/>
  <c r="H3414" i="39"/>
  <c r="H3382" i="39"/>
  <c r="H3350" i="39"/>
  <c r="H3318" i="39"/>
  <c r="H3286" i="39"/>
  <c r="H3254" i="39"/>
  <c r="H3222" i="39"/>
  <c r="H3190" i="39"/>
  <c r="H3158" i="39"/>
  <c r="H3126" i="39"/>
  <c r="H3094" i="39"/>
  <c r="H3062" i="39"/>
  <c r="H3030" i="39"/>
  <c r="H2994" i="39"/>
  <c r="H2962" i="39"/>
  <c r="G3618" i="39"/>
  <c r="G3586" i="39"/>
  <c r="G3554" i="39"/>
  <c r="G3522" i="39"/>
  <c r="G3486" i="39"/>
  <c r="G3454" i="39"/>
  <c r="G3422" i="39"/>
  <c r="G3390" i="39"/>
  <c r="G3358" i="39"/>
  <c r="G3326" i="39"/>
  <c r="G3294" i="39"/>
  <c r="G3262" i="39"/>
  <c r="G3230" i="39"/>
  <c r="G3198" i="39"/>
  <c r="G3166" i="39"/>
  <c r="G3134" i="39"/>
  <c r="G3102" i="39"/>
  <c r="G3070" i="39"/>
  <c r="G3038" i="39"/>
  <c r="G3002" i="39"/>
  <c r="G2970" i="39"/>
  <c r="H3625" i="39"/>
  <c r="H3593" i="39"/>
  <c r="H3561" i="39"/>
  <c r="H3529" i="39"/>
  <c r="H3497" i="39"/>
  <c r="H3465" i="39"/>
  <c r="H3433" i="39"/>
  <c r="H3401" i="39"/>
  <c r="H3369" i="39"/>
  <c r="H3333" i="39"/>
  <c r="H3301" i="39"/>
  <c r="H3269" i="39"/>
  <c r="H3237" i="39"/>
  <c r="H3205" i="39"/>
  <c r="H3173" i="39"/>
  <c r="H3141" i="39"/>
  <c r="H3109" i="39"/>
  <c r="H3077" i="39"/>
  <c r="H3045" i="39"/>
  <c r="H3013" i="39"/>
  <c r="H2981" i="39"/>
  <c r="G3633" i="39"/>
  <c r="G3601" i="39"/>
  <c r="G3569" i="39"/>
  <c r="G3537" i="39"/>
  <c r="G3505" i="39"/>
  <c r="G3473" i="39"/>
  <c r="G3441" i="39"/>
  <c r="G3409" i="39"/>
  <c r="G3377" i="39"/>
  <c r="G3341" i="39"/>
  <c r="G3309" i="39"/>
  <c r="G3277" i="39"/>
  <c r="G3245" i="39"/>
  <c r="G3213" i="39"/>
  <c r="G3181" i="39"/>
  <c r="G3149" i="39"/>
  <c r="G3117" i="39"/>
  <c r="G3085" i="39"/>
  <c r="G3053" i="39"/>
  <c r="G3021" i="39"/>
  <c r="G2989" i="39"/>
  <c r="G2957" i="39"/>
  <c r="H3612" i="39"/>
  <c r="H3580" i="39"/>
  <c r="H3548" i="39"/>
  <c r="H3516" i="39"/>
  <c r="H3484" i="39"/>
  <c r="H3452" i="39"/>
  <c r="H3420" i="39"/>
  <c r="H3388" i="39"/>
  <c r="H3356" i="39"/>
  <c r="H3324" i="39"/>
  <c r="H3292" i="39"/>
  <c r="H3260" i="39"/>
  <c r="H3228" i="39"/>
  <c r="H3196" i="39"/>
  <c r="H3164" i="39"/>
  <c r="H3128" i="39"/>
  <c r="H3096" i="39"/>
  <c r="H3064" i="39"/>
  <c r="H3032" i="39"/>
  <c r="H3000" i="39"/>
  <c r="H2968" i="39"/>
  <c r="G3624" i="39"/>
  <c r="G3592" i="39"/>
  <c r="G3560" i="39"/>
  <c r="G3528" i="39"/>
  <c r="G3496" i="39"/>
  <c r="G3464" i="39"/>
  <c r="G3432" i="39"/>
  <c r="G3400" i="39"/>
  <c r="G3368" i="39"/>
  <c r="G3336" i="39"/>
  <c r="G3304" i="39"/>
  <c r="G3272" i="39"/>
  <c r="G3240" i="39"/>
  <c r="G3208" i="39"/>
  <c r="G3176" i="39"/>
  <c r="G3140" i="39"/>
  <c r="G3108" i="39"/>
  <c r="G3076" i="39"/>
  <c r="G3044" i="39"/>
  <c r="G3012" i="39"/>
  <c r="G2980" i="39"/>
  <c r="H3631" i="39"/>
  <c r="H3599" i="39"/>
  <c r="H3567" i="39"/>
  <c r="H3535" i="39"/>
  <c r="H3503" i="39"/>
  <c r="H3471" i="39"/>
  <c r="H3439" i="39"/>
  <c r="H3407" i="39"/>
  <c r="H3375" i="39"/>
  <c r="H3343" i="39"/>
  <c r="H3311" i="39"/>
  <c r="H3279" i="39"/>
  <c r="H3247" i="39"/>
  <c r="H3215" i="39"/>
  <c r="H3183" i="39"/>
  <c r="H3151" i="39"/>
  <c r="H3115" i="39"/>
  <c r="H3079" i="39"/>
  <c r="H3047" i="39"/>
  <c r="H3015" i="39"/>
  <c r="H2983" i="39"/>
  <c r="G3635" i="39"/>
  <c r="G3603" i="39"/>
  <c r="G3571" i="39"/>
  <c r="G3539" i="39"/>
  <c r="G3507" i="39"/>
  <c r="G3475" i="39"/>
  <c r="G3443" i="39"/>
  <c r="G3411" i="39"/>
  <c r="G3379" i="39"/>
  <c r="G3347" i="39"/>
  <c r="G3315" i="39"/>
  <c r="G3283" i="39"/>
  <c r="G3251" i="39"/>
  <c r="G3219" i="39"/>
  <c r="G3187" i="39"/>
  <c r="G3155" i="39"/>
  <c r="G3119" i="39"/>
  <c r="G3083" i="39"/>
  <c r="G3051" i="39"/>
  <c r="G3019" i="39"/>
  <c r="G2987" i="39"/>
  <c r="G2944" i="39"/>
  <c r="G2912" i="39"/>
  <c r="G2880" i="39"/>
  <c r="G2848" i="39"/>
  <c r="G2816" i="39"/>
  <c r="G2784" i="39"/>
  <c r="G2752" i="39"/>
  <c r="G2720" i="39"/>
  <c r="G2688" i="39"/>
  <c r="G2656" i="39"/>
  <c r="G2624" i="39"/>
  <c r="G2592" i="39"/>
  <c r="G2560" i="39"/>
  <c r="G2528" i="39"/>
  <c r="G2496" i="39"/>
  <c r="G2464" i="39"/>
  <c r="G2432" i="39"/>
  <c r="G2400" i="39"/>
  <c r="G2368" i="39"/>
  <c r="G2336" i="39"/>
  <c r="G2304" i="39"/>
  <c r="H2951" i="39"/>
  <c r="H2919" i="39"/>
  <c r="H2887" i="39"/>
  <c r="H2855" i="39"/>
  <c r="H2823" i="39"/>
  <c r="H2791" i="39"/>
  <c r="H2759" i="39"/>
  <c r="H2727" i="39"/>
  <c r="H2695" i="39"/>
  <c r="H2663" i="39"/>
  <c r="H2631" i="39"/>
  <c r="H2599" i="39"/>
  <c r="H2567" i="39"/>
  <c r="H2535" i="39"/>
  <c r="H2503" i="39"/>
  <c r="H2471" i="39"/>
  <c r="H2439" i="39"/>
  <c r="H2407" i="39"/>
  <c r="H2375" i="39"/>
  <c r="H2343" i="39"/>
  <c r="H2311" i="39"/>
  <c r="H2279" i="39"/>
  <c r="G2927" i="39"/>
  <c r="G2895" i="39"/>
  <c r="G2863" i="39"/>
  <c r="G2831" i="39"/>
  <c r="G2799" i="39"/>
  <c r="G2767" i="39"/>
  <c r="G2735" i="39"/>
  <c r="G2703" i="39"/>
  <c r="G2671" i="39"/>
  <c r="G2639" i="39"/>
  <c r="G2607" i="39"/>
  <c r="G2575" i="39"/>
  <c r="G2543" i="39"/>
  <c r="G2511" i="39"/>
  <c r="G2479" i="39"/>
  <c r="G2447" i="39"/>
  <c r="G2415" i="39"/>
  <c r="G2383" i="39"/>
  <c r="G2351" i="39"/>
  <c r="G2319" i="39"/>
  <c r="G2287" i="39"/>
  <c r="H2934" i="39"/>
  <c r="G3657" i="39"/>
  <c r="H4308" i="39"/>
  <c r="H4276" i="39"/>
  <c r="H4244" i="39"/>
  <c r="H4212" i="39"/>
  <c r="H4180" i="39"/>
  <c r="H4148" i="39"/>
  <c r="H4116" i="39"/>
  <c r="H4084" i="39"/>
  <c r="H4052" i="39"/>
  <c r="H4020" i="39"/>
  <c r="H3988" i="39"/>
  <c r="H3956" i="39"/>
  <c r="H3924" i="39"/>
  <c r="H3892" i="39"/>
  <c r="H3860" i="39"/>
  <c r="H3828" i="39"/>
  <c r="H3796" i="39"/>
  <c r="H3764" i="39"/>
  <c r="H3732" i="39"/>
  <c r="H3696" i="39"/>
  <c r="H3664" i="39"/>
  <c r="G4316" i="39"/>
  <c r="G4284" i="39"/>
  <c r="G4252" i="39"/>
  <c r="G4220" i="39"/>
  <c r="G4188" i="39"/>
  <c r="G4156" i="39"/>
  <c r="G4124" i="39"/>
  <c r="G4092" i="39"/>
  <c r="G4060" i="39"/>
  <c r="G4028" i="39"/>
  <c r="G3996" i="39"/>
  <c r="G3964" i="39"/>
  <c r="G3932" i="39"/>
  <c r="G3900" i="39"/>
  <c r="G3868" i="39"/>
  <c r="G3836" i="39"/>
  <c r="G3804" i="39"/>
  <c r="G3772" i="39"/>
  <c r="G3740" i="39"/>
  <c r="G3704" i="39"/>
  <c r="G3672" i="39"/>
  <c r="G3640" i="39"/>
  <c r="H4291" i="39"/>
  <c r="H4259" i="39"/>
  <c r="H4227" i="39"/>
  <c r="H4195" i="39"/>
  <c r="H4163" i="39"/>
  <c r="H4131" i="39"/>
  <c r="H4099" i="39"/>
  <c r="H4067" i="39"/>
  <c r="H4035" i="39"/>
  <c r="H4003" i="39"/>
  <c r="H3971" i="39"/>
  <c r="H3939" i="39"/>
  <c r="H3907" i="39"/>
  <c r="H3875" i="39"/>
  <c r="H3843" i="39"/>
  <c r="H3811" i="39"/>
  <c r="H3779" i="39"/>
  <c r="H3747" i="39"/>
  <c r="H3715" i="39"/>
  <c r="H3683" i="39"/>
  <c r="H3651" i="39"/>
  <c r="G4303" i="39"/>
  <c r="G4271" i="39"/>
  <c r="G4239" i="39"/>
  <c r="G4207" i="39"/>
  <c r="G4175" i="39"/>
  <c r="G4143" i="39"/>
  <c r="G4111" i="39"/>
  <c r="G4079" i="39"/>
  <c r="G4047" i="39"/>
  <c r="G4015" i="39"/>
  <c r="G3983" i="39"/>
  <c r="G3951" i="39"/>
  <c r="G3919" i="39"/>
  <c r="G3887" i="39"/>
  <c r="G3855" i="39"/>
  <c r="G3823" i="39"/>
  <c r="G3791" i="39"/>
  <c r="G3759" i="39"/>
  <c r="G3727" i="39"/>
  <c r="G3695" i="39"/>
  <c r="G3663" i="39"/>
  <c r="H4310" i="39"/>
  <c r="H4278" i="39"/>
  <c r="H4246" i="39"/>
  <c r="H4214" i="39"/>
  <c r="H4182" i="39"/>
  <c r="H4150" i="39"/>
  <c r="H4118" i="39"/>
  <c r="H4086" i="39"/>
  <c r="H4054" i="39"/>
  <c r="H4022" i="39"/>
  <c r="H3990" i="39"/>
  <c r="H3958" i="39"/>
  <c r="H3926" i="39"/>
  <c r="H3894" i="39"/>
  <c r="H3862" i="39"/>
  <c r="H3826" i="39"/>
  <c r="H3794" i="39"/>
  <c r="H3762" i="39"/>
  <c r="H3730" i="39"/>
  <c r="H3698" i="39"/>
  <c r="H3666" i="39"/>
  <c r="G3639" i="39"/>
  <c r="H3606" i="39"/>
  <c r="H3574" i="39"/>
  <c r="H3542" i="39"/>
  <c r="H3510" i="39"/>
  <c r="H3474" i="39"/>
  <c r="H3442" i="39"/>
  <c r="H3410" i="39"/>
  <c r="H3378" i="39"/>
  <c r="H3346" i="39"/>
  <c r="H3314" i="39"/>
  <c r="H3282" i="39"/>
  <c r="H3250" i="39"/>
  <c r="H3218" i="39"/>
  <c r="H3186" i="39"/>
  <c r="H3154" i="39"/>
  <c r="H3122" i="39"/>
  <c r="H3090" i="39"/>
  <c r="H3058" i="39"/>
  <c r="H3026" i="39"/>
  <c r="H2990" i="39"/>
  <c r="H2958" i="39"/>
  <c r="G3614" i="39"/>
  <c r="G3582" i="39"/>
  <c r="G3550" i="39"/>
  <c r="G3518" i="39"/>
  <c r="G3482" i="39"/>
  <c r="G3450" i="39"/>
  <c r="G3418" i="39"/>
  <c r="G3386" i="39"/>
  <c r="G3354" i="39"/>
  <c r="G3322" i="39"/>
  <c r="G3290" i="39"/>
  <c r="G3258" i="39"/>
  <c r="G3226" i="39"/>
  <c r="G3194" i="39"/>
  <c r="G3162" i="39"/>
  <c r="G3130" i="39"/>
  <c r="G3098" i="39"/>
  <c r="G3066" i="39"/>
  <c r="G3034" i="39"/>
  <c r="G2998" i="39"/>
  <c r="G2966" i="39"/>
  <c r="H3621" i="39"/>
  <c r="H3589" i="39"/>
  <c r="H3557" i="39"/>
  <c r="H3525" i="39"/>
  <c r="H3493" i="39"/>
  <c r="H3461" i="39"/>
  <c r="H3429" i="39"/>
  <c r="H3397" i="39"/>
  <c r="H3365" i="39"/>
  <c r="H3329" i="39"/>
  <c r="H3297" i="39"/>
  <c r="H3265" i="39"/>
  <c r="H3233" i="39"/>
  <c r="H3201" i="39"/>
  <c r="H3169" i="39"/>
  <c r="H3137" i="39"/>
  <c r="H3105" i="39"/>
  <c r="H3073" i="39"/>
  <c r="H3041" i="39"/>
  <c r="H3009" i="39"/>
  <c r="H2977" i="39"/>
  <c r="G3629" i="39"/>
  <c r="G3597" i="39"/>
  <c r="G3565" i="39"/>
  <c r="G3533" i="39"/>
  <c r="G3501" i="39"/>
  <c r="G3469" i="39"/>
  <c r="G3437" i="39"/>
  <c r="G3405" i="39"/>
  <c r="G3373" i="39"/>
  <c r="G3337" i="39"/>
  <c r="G3305" i="39"/>
  <c r="G3273" i="39"/>
  <c r="G3241" i="39"/>
  <c r="G3209" i="39"/>
  <c r="G3177" i="39"/>
  <c r="G3145" i="39"/>
  <c r="G3113" i="39"/>
  <c r="G3081" i="39"/>
  <c r="G3049" i="39"/>
  <c r="G3017" i="39"/>
  <c r="G2985" i="39"/>
  <c r="G2953" i="39"/>
  <c r="H3608" i="39"/>
  <c r="H3576" i="39"/>
  <c r="H3544" i="39"/>
  <c r="H3512" i="39"/>
  <c r="H3480" i="39"/>
  <c r="H3448" i="39"/>
  <c r="H3416" i="39"/>
  <c r="H3384" i="39"/>
  <c r="H3352" i="39"/>
  <c r="H3320" i="39"/>
  <c r="H3288" i="39"/>
  <c r="H3256" i="39"/>
  <c r="H3224" i="39"/>
  <c r="H3192" i="39"/>
  <c r="H3156" i="39"/>
  <c r="H3124" i="39"/>
  <c r="H3092" i="39"/>
  <c r="H3060" i="39"/>
  <c r="H3028" i="39"/>
  <c r="H2996" i="39"/>
  <c r="H2964" i="39"/>
  <c r="G3620" i="39"/>
  <c r="G3588" i="39"/>
  <c r="G3556" i="39"/>
  <c r="G3524" i="39"/>
  <c r="G3492" i="39"/>
  <c r="G3460" i="39"/>
  <c r="G3428" i="39"/>
  <c r="G3396" i="39"/>
  <c r="G3364" i="39"/>
  <c r="G3332" i="39"/>
  <c r="G3300" i="39"/>
  <c r="G3268" i="39"/>
  <c r="G3236" i="39"/>
  <c r="G3204" i="39"/>
  <c r="G3172" i="39"/>
  <c r="G3136" i="39"/>
  <c r="G3104" i="39"/>
  <c r="G3072" i="39"/>
  <c r="G3040" i="39"/>
  <c r="G3008" i="39"/>
  <c r="G2976" i="39"/>
  <c r="H3627" i="39"/>
  <c r="H3595" i="39"/>
  <c r="H3563" i="39"/>
  <c r="H3531" i="39"/>
  <c r="H3499" i="39"/>
  <c r="H3467" i="39"/>
  <c r="H3435" i="39"/>
  <c r="H3403" i="39"/>
  <c r="H3371" i="39"/>
  <c r="H3339" i="39"/>
  <c r="H3307" i="39"/>
  <c r="H3275" i="39"/>
  <c r="H3243" i="39"/>
  <c r="H3211" i="39"/>
  <c r="H3179" i="39"/>
  <c r="H3147" i="39"/>
  <c r="H3111" i="39"/>
  <c r="H3075" i="39"/>
  <c r="H3043" i="39"/>
  <c r="H3011" i="39"/>
  <c r="H2979" i="39"/>
  <c r="G3631" i="39"/>
  <c r="G3599" i="39"/>
  <c r="G3567" i="39"/>
  <c r="G3535" i="39"/>
  <c r="G3503" i="39"/>
  <c r="G3471" i="39"/>
  <c r="G3439" i="39"/>
  <c r="G3407" i="39"/>
  <c r="G3375" i="39"/>
  <c r="G3343" i="39"/>
  <c r="G3311" i="39"/>
  <c r="G3279" i="39"/>
  <c r="G3247" i="39"/>
  <c r="G3215" i="39"/>
  <c r="G3183" i="39"/>
  <c r="G3151" i="39"/>
  <c r="G3115" i="39"/>
  <c r="G3079" i="39"/>
  <c r="G3047" i="39"/>
  <c r="G3015" i="39"/>
  <c r="G2983" i="39"/>
  <c r="G2940" i="39"/>
  <c r="G2908" i="39"/>
  <c r="G2876" i="39"/>
  <c r="G2844" i="39"/>
  <c r="G2812" i="39"/>
  <c r="G2780" i="39"/>
  <c r="G2748" i="39"/>
  <c r="G2716" i="39"/>
  <c r="G2684" i="39"/>
  <c r="G2652" i="39"/>
  <c r="G2620" i="39"/>
  <c r="G2588" i="39"/>
  <c r="G2556" i="39"/>
  <c r="G2524" i="39"/>
  <c r="G2492" i="39"/>
  <c r="G2460" i="39"/>
  <c r="G2428" i="39"/>
  <c r="G2396" i="39"/>
  <c r="G2364" i="39"/>
  <c r="G2332" i="39"/>
  <c r="G2300" i="39"/>
  <c r="H2947" i="39"/>
  <c r="H2915" i="39"/>
  <c r="H2883" i="39"/>
  <c r="H2851" i="39"/>
  <c r="H2819" i="39"/>
  <c r="H2787" i="39"/>
  <c r="H2755" i="39"/>
  <c r="H2723" i="39"/>
  <c r="H2691" i="39"/>
  <c r="H2659" i="39"/>
  <c r="H2627" i="39"/>
  <c r="H2595" i="39"/>
  <c r="H2563" i="39"/>
  <c r="H2531" i="39"/>
  <c r="H2499" i="39"/>
  <c r="H2467" i="39"/>
  <c r="H2435" i="39"/>
  <c r="H2403" i="39"/>
  <c r="H2371" i="39"/>
  <c r="H2339" i="39"/>
  <c r="H2307" i="39"/>
  <c r="H2275" i="39"/>
  <c r="G2923" i="39"/>
  <c r="G2891" i="39"/>
  <c r="G2859" i="39"/>
  <c r="G2827" i="39"/>
  <c r="G2795" i="39"/>
  <c r="G2763" i="39"/>
  <c r="G2731" i="39"/>
  <c r="G2699" i="39"/>
  <c r="G2667" i="39"/>
  <c r="G2635" i="39"/>
  <c r="G2603" i="39"/>
  <c r="G2571" i="39"/>
  <c r="G2539" i="39"/>
  <c r="G2507" i="39"/>
  <c r="G2475" i="39"/>
  <c r="G2443" i="39"/>
  <c r="G2411" i="39"/>
  <c r="G2379" i="39"/>
  <c r="G2347" i="39"/>
  <c r="G2315" i="39"/>
  <c r="G2283" i="39"/>
  <c r="G3653" i="39"/>
  <c r="H4304" i="39"/>
  <c r="H4272" i="39"/>
  <c r="H4240" i="39"/>
  <c r="H4208" i="39"/>
  <c r="H4176" i="39"/>
  <c r="H4144" i="39"/>
  <c r="H4112" i="39"/>
  <c r="H4080" i="39"/>
  <c r="H4048" i="39"/>
  <c r="H4016" i="39"/>
  <c r="H3984" i="39"/>
  <c r="H3952" i="39"/>
  <c r="H3920" i="39"/>
  <c r="H3888" i="39"/>
  <c r="H3856" i="39"/>
  <c r="H3824" i="39"/>
  <c r="H3792" i="39"/>
  <c r="H3760" i="39"/>
  <c r="H3728" i="39"/>
  <c r="H3692" i="39"/>
  <c r="H3660" i="39"/>
  <c r="G4312" i="39"/>
  <c r="G4280" i="39"/>
  <c r="G4248" i="39"/>
  <c r="G4216" i="39"/>
  <c r="G4184" i="39"/>
  <c r="G4152" i="39"/>
  <c r="G4120" i="39"/>
  <c r="G4088" i="39"/>
  <c r="G4056" i="39"/>
  <c r="G4024" i="39"/>
  <c r="G3992" i="39"/>
  <c r="G3960" i="39"/>
  <c r="G3928" i="39"/>
  <c r="G3896" i="39"/>
  <c r="G3864" i="39"/>
  <c r="G3832" i="39"/>
  <c r="G3800" i="39"/>
  <c r="G3768" i="39"/>
  <c r="G3736" i="39"/>
  <c r="G3700" i="39"/>
  <c r="G3668" i="39"/>
  <c r="H4319" i="39"/>
  <c r="H4287" i="39"/>
  <c r="H4255" i="39"/>
  <c r="H4223" i="39"/>
  <c r="H4191" i="39"/>
  <c r="H4159" i="39"/>
  <c r="H4127" i="39"/>
  <c r="H4095" i="39"/>
  <c r="H4063" i="39"/>
  <c r="H4031" i="39"/>
  <c r="H3999" i="39"/>
  <c r="H3967" i="39"/>
  <c r="H3935" i="39"/>
  <c r="H3903" i="39"/>
  <c r="H3871" i="39"/>
  <c r="H3839" i="39"/>
  <c r="H3807" i="39"/>
  <c r="H3775" i="39"/>
  <c r="H3743" i="39"/>
  <c r="H3711" i="39"/>
  <c r="H3679" i="39"/>
  <c r="H3647" i="39"/>
  <c r="G4299" i="39"/>
  <c r="G4267" i="39"/>
  <c r="G4235" i="39"/>
  <c r="G4203" i="39"/>
  <c r="G4171" i="39"/>
  <c r="G4139" i="39"/>
  <c r="G4107" i="39"/>
  <c r="G4075" i="39"/>
  <c r="G4043" i="39"/>
  <c r="G4011" i="39"/>
  <c r="G3979" i="39"/>
  <c r="G3947" i="39"/>
  <c r="G3915" i="39"/>
  <c r="G3883" i="39"/>
  <c r="G3851" i="39"/>
  <c r="G3819" i="39"/>
  <c r="G3787" i="39"/>
  <c r="G3755" i="39"/>
  <c r="G3723" i="39"/>
  <c r="G3691" i="39"/>
  <c r="G3659" i="39"/>
  <c r="H4306" i="39"/>
  <c r="H4274" i="39"/>
  <c r="H4242" i="39"/>
  <c r="H4210" i="39"/>
  <c r="H4178" i="39"/>
  <c r="H4146" i="39"/>
  <c r="H4114" i="39"/>
  <c r="H4082" i="39"/>
  <c r="H4050" i="39"/>
  <c r="H4018" i="39"/>
  <c r="H3986" i="39"/>
  <c r="H3954" i="39"/>
  <c r="H3922" i="39"/>
  <c r="H3890" i="39"/>
  <c r="H3858" i="39"/>
  <c r="H3822" i="39"/>
  <c r="H3790" i="39"/>
  <c r="H3758" i="39"/>
  <c r="H3726" i="39"/>
  <c r="H3694" i="39"/>
  <c r="H3662" i="39"/>
  <c r="H3634" i="39"/>
  <c r="H3602" i="39"/>
  <c r="H3570" i="39"/>
  <c r="H3538" i="39"/>
  <c r="H3506" i="39"/>
  <c r="H3470" i="39"/>
  <c r="H3438" i="39"/>
  <c r="H3406" i="39"/>
  <c r="H3374" i="39"/>
  <c r="H3342" i="39"/>
  <c r="H3310" i="39"/>
  <c r="H3278" i="39"/>
  <c r="H3246" i="39"/>
  <c r="H3214" i="39"/>
  <c r="H3182" i="39"/>
  <c r="H3150" i="39"/>
  <c r="H3118" i="39"/>
  <c r="H3086" i="39"/>
  <c r="H3054" i="39"/>
  <c r="H3018" i="39"/>
  <c r="H2986" i="39"/>
  <c r="H2954" i="39"/>
  <c r="G3610" i="39"/>
  <c r="G3578" i="39"/>
  <c r="G3546" i="39"/>
  <c r="G3514" i="39"/>
  <c r="G3478" i="39"/>
  <c r="G3446" i="39"/>
  <c r="G3414" i="39"/>
  <c r="G3382" i="39"/>
  <c r="G3350" i="39"/>
  <c r="G3318" i="39"/>
  <c r="G3286" i="39"/>
  <c r="G3254" i="39"/>
  <c r="G3222" i="39"/>
  <c r="G3190" i="39"/>
  <c r="G3158" i="39"/>
  <c r="G3126" i="39"/>
  <c r="G3094" i="39"/>
  <c r="G3062" i="39"/>
  <c r="G3030" i="39"/>
  <c r="G2994" i="39"/>
  <c r="G2962" i="39"/>
  <c r="H3617" i="39"/>
  <c r="H3585" i="39"/>
  <c r="H3553" i="39"/>
  <c r="H3521" i="39"/>
  <c r="H3489" i="39"/>
  <c r="H3457" i="39"/>
  <c r="H3425" i="39"/>
  <c r="H3393" i="39"/>
  <c r="H3357" i="39"/>
  <c r="H3325" i="39"/>
  <c r="H3293" i="39"/>
  <c r="H3261" i="39"/>
  <c r="H3229" i="39"/>
  <c r="H3197" i="39"/>
  <c r="H3165" i="39"/>
  <c r="H3133" i="39"/>
  <c r="H3101" i="39"/>
  <c r="H3069" i="39"/>
  <c r="H3037" i="39"/>
  <c r="H3005" i="39"/>
  <c r="H2973" i="39"/>
  <c r="G3625" i="39"/>
  <c r="G3593" i="39"/>
  <c r="G3561" i="39"/>
  <c r="G3529" i="39"/>
  <c r="G3497" i="39"/>
  <c r="G3465" i="39"/>
  <c r="G3433" i="39"/>
  <c r="G3401" i="39"/>
  <c r="G3369" i="39"/>
  <c r="G3333" i="39"/>
  <c r="G3301" i="39"/>
  <c r="G3269" i="39"/>
  <c r="G3237" i="39"/>
  <c r="G3205" i="39"/>
  <c r="G3173" i="39"/>
  <c r="G3141" i="39"/>
  <c r="G3109" i="39"/>
  <c r="G3077" i="39"/>
  <c r="G3045" i="39"/>
  <c r="G3013" i="39"/>
  <c r="G2981" i="39"/>
  <c r="H3636" i="39"/>
  <c r="H3604" i="39"/>
  <c r="H3572" i="39"/>
  <c r="H3540" i="39"/>
  <c r="H3508" i="39"/>
  <c r="H3476" i="39"/>
  <c r="H3444" i="39"/>
  <c r="H3412" i="39"/>
  <c r="H3380" i="39"/>
  <c r="H3348" i="39"/>
  <c r="H3316" i="39"/>
  <c r="H3284" i="39"/>
  <c r="H3252" i="39"/>
  <c r="H3220" i="39"/>
  <c r="H3188" i="39"/>
  <c r="H3152" i="39"/>
  <c r="H3120" i="39"/>
  <c r="H3088" i="39"/>
  <c r="H3056" i="39"/>
  <c r="H3024" i="39"/>
  <c r="H2992" i="39"/>
  <c r="H2960" i="39"/>
  <c r="G3616" i="39"/>
  <c r="G3584" i="39"/>
  <c r="G3552" i="39"/>
  <c r="G3520" i="39"/>
  <c r="G3488" i="39"/>
  <c r="G3456" i="39"/>
  <c r="G3424" i="39"/>
  <c r="G3392" i="39"/>
  <c r="G3360" i="39"/>
  <c r="G3328" i="39"/>
  <c r="G3296" i="39"/>
  <c r="G3264" i="39"/>
  <c r="G3232" i="39"/>
  <c r="G3200" i="39"/>
  <c r="G3168" i="39"/>
  <c r="G3132" i="39"/>
  <c r="G3100" i="39"/>
  <c r="G3068" i="39"/>
  <c r="G3036" i="39"/>
  <c r="G3004" i="39"/>
  <c r="G2972" i="39"/>
  <c r="H3623" i="39"/>
  <c r="H3591" i="39"/>
  <c r="H3559" i="39"/>
  <c r="H3527" i="39"/>
  <c r="H3495" i="39"/>
  <c r="H3463" i="39"/>
  <c r="H3431" i="39"/>
  <c r="H3399" i="39"/>
  <c r="H3367" i="39"/>
  <c r="H3335" i="39"/>
  <c r="H3303" i="39"/>
  <c r="H3271" i="39"/>
  <c r="H3239" i="39"/>
  <c r="H3207" i="39"/>
  <c r="H3175" i="39"/>
  <c r="H3143" i="39"/>
  <c r="H3107" i="39"/>
  <c r="H3071" i="39"/>
  <c r="H3039" i="39"/>
  <c r="H3007" i="39"/>
  <c r="H2975" i="39"/>
  <c r="G3627" i="39"/>
  <c r="G3595" i="39"/>
  <c r="G3563" i="39"/>
  <c r="G3531" i="39"/>
  <c r="G3499" i="39"/>
  <c r="G3467" i="39"/>
  <c r="G3435" i="39"/>
  <c r="G3403" i="39"/>
  <c r="G3371" i="39"/>
  <c r="G3339" i="39"/>
  <c r="G3307" i="39"/>
  <c r="G3275" i="39"/>
  <c r="G3243" i="39"/>
  <c r="G3211" i="39"/>
  <c r="G3179" i="39"/>
  <c r="G3147" i="39"/>
  <c r="G3111" i="39"/>
  <c r="G3075" i="39"/>
  <c r="G3043" i="39"/>
  <c r="G3011" i="39"/>
  <c r="G2979" i="39"/>
  <c r="G2936" i="39"/>
  <c r="G2904" i="39"/>
  <c r="G2872" i="39"/>
  <c r="G2840" i="39"/>
  <c r="G2808" i="39"/>
  <c r="G2776" i="39"/>
  <c r="G2744" i="39"/>
  <c r="G2712" i="39"/>
  <c r="G2680" i="39"/>
  <c r="G2648" i="39"/>
  <c r="G2616" i="39"/>
  <c r="G2584" i="39"/>
  <c r="G2552" i="39"/>
  <c r="G2520" i="39"/>
  <c r="G2488" i="39"/>
  <c r="G2456" i="39"/>
  <c r="G2424" i="39"/>
  <c r="G2392" i="39"/>
  <c r="G2360" i="39"/>
  <c r="G2328" i="39"/>
  <c r="G2296" i="39"/>
  <c r="H2943" i="39"/>
  <c r="H2911" i="39"/>
  <c r="H2879" i="39"/>
  <c r="H2847" i="39"/>
  <c r="H2815" i="39"/>
  <c r="H2783" i="39"/>
  <c r="H2751" i="39"/>
  <c r="H2719" i="39"/>
  <c r="H2687" i="39"/>
  <c r="H2655" i="39"/>
  <c r="H2623" i="39"/>
  <c r="H2591" i="39"/>
  <c r="H2559" i="39"/>
  <c r="H2527" i="39"/>
  <c r="H2495" i="39"/>
  <c r="H2463" i="39"/>
  <c r="H2431" i="39"/>
  <c r="H2399" i="39"/>
  <c r="H2367" i="39"/>
  <c r="H2335" i="39"/>
  <c r="H2303" i="39"/>
  <c r="G2951" i="39"/>
  <c r="G2919" i="39"/>
  <c r="G2887" i="39"/>
  <c r="G2855" i="39"/>
  <c r="G2823" i="39"/>
  <c r="G2791" i="39"/>
  <c r="G2759" i="39"/>
  <c r="G2727" i="39"/>
  <c r="G2695" i="39"/>
  <c r="G2663" i="39"/>
  <c r="G2631" i="39"/>
  <c r="G2599" i="39"/>
  <c r="G2567" i="39"/>
  <c r="G2535" i="39"/>
  <c r="G2503" i="39"/>
  <c r="G2471" i="39"/>
  <c r="G2439" i="39"/>
  <c r="G2407" i="39"/>
  <c r="G2375" i="39"/>
  <c r="G2343" i="39"/>
  <c r="G2311" i="39"/>
  <c r="G2279" i="39"/>
  <c r="G3649" i="39"/>
  <c r="H4300" i="39"/>
  <c r="H4268" i="39"/>
  <c r="H4236" i="39"/>
  <c r="H4204" i="39"/>
  <c r="H4172" i="39"/>
  <c r="H4140" i="39"/>
  <c r="H4108" i="39"/>
  <c r="H4076" i="39"/>
  <c r="H4044" i="39"/>
  <c r="H4012" i="39"/>
  <c r="H3980" i="39"/>
  <c r="H3948" i="39"/>
  <c r="H3916" i="39"/>
  <c r="H3884" i="39"/>
  <c r="H3852" i="39"/>
  <c r="H3820" i="39"/>
  <c r="H3788" i="39"/>
  <c r="H3756" i="39"/>
  <c r="H3724" i="39"/>
  <c r="H3688" i="39"/>
  <c r="H3656" i="39"/>
  <c r="G4308" i="39"/>
  <c r="G4276" i="39"/>
  <c r="G4244" i="39"/>
  <c r="G4212" i="39"/>
  <c r="G4180" i="39"/>
  <c r="G4148" i="39"/>
  <c r="G4116" i="39"/>
  <c r="G4084" i="39"/>
  <c r="G4052" i="39"/>
  <c r="G4020" i="39"/>
  <c r="G3988" i="39"/>
  <c r="G3956" i="39"/>
  <c r="G3924" i="39"/>
  <c r="G3892" i="39"/>
  <c r="G3860" i="39"/>
  <c r="G3828" i="39"/>
  <c r="G3796" i="39"/>
  <c r="G3764" i="39"/>
  <c r="G3732" i="39"/>
  <c r="G3696" i="39"/>
  <c r="G3664" i="39"/>
  <c r="H4315" i="39"/>
  <c r="H4283" i="39"/>
  <c r="H4251" i="39"/>
  <c r="H4219" i="39"/>
  <c r="H4187" i="39"/>
  <c r="H4155" i="39"/>
  <c r="H4123" i="39"/>
  <c r="H4091" i="39"/>
  <c r="H4059" i="39"/>
  <c r="H4027" i="39"/>
  <c r="H3995" i="39"/>
  <c r="H3963" i="39"/>
  <c r="H3931" i="39"/>
  <c r="H3899" i="39"/>
  <c r="H3867" i="39"/>
  <c r="H3835" i="39"/>
  <c r="H3803" i="39"/>
  <c r="H3771" i="39"/>
  <c r="H3739" i="39"/>
  <c r="H3707" i="39"/>
  <c r="H3675" i="39"/>
  <c r="H3643" i="39"/>
  <c r="G4295" i="39"/>
  <c r="G4263" i="39"/>
  <c r="G4231" i="39"/>
  <c r="G4199" i="39"/>
  <c r="G4167" i="39"/>
  <c r="G4135" i="39"/>
  <c r="G4103" i="39"/>
  <c r="G4071" i="39"/>
  <c r="G4039" i="39"/>
  <c r="G4007" i="39"/>
  <c r="G3975" i="39"/>
  <c r="G3943" i="39"/>
  <c r="G3911" i="39"/>
  <c r="G3879" i="39"/>
  <c r="G3847" i="39"/>
  <c r="G3815" i="39"/>
  <c r="G3783" i="39"/>
  <c r="G3751" i="39"/>
  <c r="G3719" i="39"/>
  <c r="G3687" i="39"/>
  <c r="G3655" i="39"/>
  <c r="H4302" i="39"/>
  <c r="H4270" i="39"/>
  <c r="H4238" i="39"/>
  <c r="H4206" i="39"/>
  <c r="H4174" i="39"/>
  <c r="H4142" i="39"/>
  <c r="H4110" i="39"/>
  <c r="H4078" i="39"/>
  <c r="H4046" i="39"/>
  <c r="H4014" i="39"/>
  <c r="H3982" i="39"/>
  <c r="H3950" i="39"/>
  <c r="H3918" i="39"/>
  <c r="H3886" i="39"/>
  <c r="H3854" i="39"/>
  <c r="H3818" i="39"/>
  <c r="H3786" i="39"/>
  <c r="H3754" i="39"/>
  <c r="H3722" i="39"/>
  <c r="H3690" i="39"/>
  <c r="H3658" i="39"/>
  <c r="H3630" i="39"/>
  <c r="H3598" i="39"/>
  <c r="H3566" i="39"/>
  <c r="H3534" i="39"/>
  <c r="H3502" i="39"/>
  <c r="H3466" i="39"/>
  <c r="H3434" i="39"/>
  <c r="H3402" i="39"/>
  <c r="H3370" i="39"/>
  <c r="H3338" i="39"/>
  <c r="H3306" i="39"/>
  <c r="H3274" i="39"/>
  <c r="H3242" i="39"/>
  <c r="H3210" i="39"/>
  <c r="H3178" i="39"/>
  <c r="H3146" i="39"/>
  <c r="H3114" i="39"/>
  <c r="H3082" i="39"/>
  <c r="H3050" i="39"/>
  <c r="H3014" i="39"/>
  <c r="H2982" i="39"/>
  <c r="G3638" i="39"/>
  <c r="G3606" i="39"/>
  <c r="G3574" i="39"/>
  <c r="G3542" i="39"/>
  <c r="G3510" i="39"/>
  <c r="G3474" i="39"/>
  <c r="G3442" i="39"/>
  <c r="G3410" i="39"/>
  <c r="G3378" i="39"/>
  <c r="G3346" i="39"/>
  <c r="G3314" i="39"/>
  <c r="G3282" i="39"/>
  <c r="G3250" i="39"/>
  <c r="G3218" i="39"/>
  <c r="G3186" i="39"/>
  <c r="G3154" i="39"/>
  <c r="G3122" i="39"/>
  <c r="G3090" i="39"/>
  <c r="G3058" i="39"/>
  <c r="G3026" i="39"/>
  <c r="G2990" i="39"/>
  <c r="G2958" i="39"/>
  <c r="H3613" i="39"/>
  <c r="H3581" i="39"/>
  <c r="H3549" i="39"/>
  <c r="H3517" i="39"/>
  <c r="H3485" i="39"/>
  <c r="H3453" i="39"/>
  <c r="H3421" i="39"/>
  <c r="H3389" i="39"/>
  <c r="H3353" i="39"/>
  <c r="H3321" i="39"/>
  <c r="H3289" i="39"/>
  <c r="H3257" i="39"/>
  <c r="H3225" i="39"/>
  <c r="H3193" i="39"/>
  <c r="H3161" i="39"/>
  <c r="H3129" i="39"/>
  <c r="H3097" i="39"/>
  <c r="H3065" i="39"/>
  <c r="H3033" i="39"/>
  <c r="H3001" i="39"/>
  <c r="H2969" i="39"/>
  <c r="G3621" i="39"/>
  <c r="G3589" i="39"/>
  <c r="G3557" i="39"/>
  <c r="G3525" i="39"/>
  <c r="G3493" i="39"/>
  <c r="G3461" i="39"/>
  <c r="G3429" i="39"/>
  <c r="G3397" i="39"/>
  <c r="G3365" i="39"/>
  <c r="G3329" i="39"/>
  <c r="G3297" i="39"/>
  <c r="G3265" i="39"/>
  <c r="G3233" i="39"/>
  <c r="G3201" i="39"/>
  <c r="G3169" i="39"/>
  <c r="G3137" i="39"/>
  <c r="G3105" i="39"/>
  <c r="G3073" i="39"/>
  <c r="G3041" i="39"/>
  <c r="G3009" i="39"/>
  <c r="G2977" i="39"/>
  <c r="H3632" i="39"/>
  <c r="H3600" i="39"/>
  <c r="H3568" i="39"/>
  <c r="H3536" i="39"/>
  <c r="H3504" i="39"/>
  <c r="H3472" i="39"/>
  <c r="H3440" i="39"/>
  <c r="H3408" i="39"/>
  <c r="H3376" i="39"/>
  <c r="H3344" i="39"/>
  <c r="H3312" i="39"/>
  <c r="H3280" i="39"/>
  <c r="H3248" i="39"/>
  <c r="H3216" i="39"/>
  <c r="H3184" i="39"/>
  <c r="H3148" i="39"/>
  <c r="H3116" i="39"/>
  <c r="H3084" i="39"/>
  <c r="H3052" i="39"/>
  <c r="H3020" i="39"/>
  <c r="H2988" i="39"/>
  <c r="H2956" i="39"/>
  <c r="G3612" i="39"/>
  <c r="G3580" i="39"/>
  <c r="G3548" i="39"/>
  <c r="G3516" i="39"/>
  <c r="G3484" i="39"/>
  <c r="G3452" i="39"/>
  <c r="G3420" i="39"/>
  <c r="G3388" i="39"/>
  <c r="G3356" i="39"/>
  <c r="G3324" i="39"/>
  <c r="G3292" i="39"/>
  <c r="G3260" i="39"/>
  <c r="G3228" i="39"/>
  <c r="G3196" i="39"/>
  <c r="G3164" i="39"/>
  <c r="G3128" i="39"/>
  <c r="G3096" i="39"/>
  <c r="G3064" i="39"/>
  <c r="G3032" i="39"/>
  <c r="G3000" i="39"/>
  <c r="G2968" i="39"/>
  <c r="H3619" i="39"/>
  <c r="H3587" i="39"/>
  <c r="H3555" i="39"/>
  <c r="H3523" i="39"/>
  <c r="H3491" i="39"/>
  <c r="H3459" i="39"/>
  <c r="H3427" i="39"/>
  <c r="H3395" i="39"/>
  <c r="H3363" i="39"/>
  <c r="H3331" i="39"/>
  <c r="H3299" i="39"/>
  <c r="H3267" i="39"/>
  <c r="H3235" i="39"/>
  <c r="H3203" i="39"/>
  <c r="H3171" i="39"/>
  <c r="H3139" i="39"/>
  <c r="H3099" i="39"/>
  <c r="H3067" i="39"/>
  <c r="H3035" i="39"/>
  <c r="H3003" i="39"/>
  <c r="H2971" i="39"/>
  <c r="G3623" i="39"/>
  <c r="G3591" i="39"/>
  <c r="G3559" i="39"/>
  <c r="G3527" i="39"/>
  <c r="G3495" i="39"/>
  <c r="G3463" i="39"/>
  <c r="G3431" i="39"/>
  <c r="G3399" i="39"/>
  <c r="G3367" i="39"/>
  <c r="G3335" i="39"/>
  <c r="G3303" i="39"/>
  <c r="G3271" i="39"/>
  <c r="G3239" i="39"/>
  <c r="G3207" i="39"/>
  <c r="G3175" i="39"/>
  <c r="G3143" i="39"/>
  <c r="G3107" i="39"/>
  <c r="G3071" i="39"/>
  <c r="G3039" i="39"/>
  <c r="G3007" i="39"/>
  <c r="G2975" i="39"/>
  <c r="G2932" i="39"/>
  <c r="G2900" i="39"/>
  <c r="G2868" i="39"/>
  <c r="G2836" i="39"/>
  <c r="G2804" i="39"/>
  <c r="G2772" i="39"/>
  <c r="G2740" i="39"/>
  <c r="G2708" i="39"/>
  <c r="G2676" i="39"/>
  <c r="G2644" i="39"/>
  <c r="G2612" i="39"/>
  <c r="G2580" i="39"/>
  <c r="G2548" i="39"/>
  <c r="G2516" i="39"/>
  <c r="G2484" i="39"/>
  <c r="G2452" i="39"/>
  <c r="G2420" i="39"/>
  <c r="G2388" i="39"/>
  <c r="G2356" i="39"/>
  <c r="G2324" i="39"/>
  <c r="G2292" i="39"/>
  <c r="H2939" i="39"/>
  <c r="H2907" i="39"/>
  <c r="H2875" i="39"/>
  <c r="H2843" i="39"/>
  <c r="H2811" i="39"/>
  <c r="H2779" i="39"/>
  <c r="H2747" i="39"/>
  <c r="H2715" i="39"/>
  <c r="H2683" i="39"/>
  <c r="H2651" i="39"/>
  <c r="H2619" i="39"/>
  <c r="H2587" i="39"/>
  <c r="H2555" i="39"/>
  <c r="H2523" i="39"/>
  <c r="H2491" i="39"/>
  <c r="H2459" i="39"/>
  <c r="H2427" i="39"/>
  <c r="H2395" i="39"/>
  <c r="H2363" i="39"/>
  <c r="H2331" i="39"/>
  <c r="H2299" i="39"/>
  <c r="G2947" i="39"/>
  <c r="G2915" i="39"/>
  <c r="G2883" i="39"/>
  <c r="G2851" i="39"/>
  <c r="G2819" i="39"/>
  <c r="G2787" i="39"/>
  <c r="G2755" i="39"/>
  <c r="G2723" i="39"/>
  <c r="G2691" i="39"/>
  <c r="G2659" i="39"/>
  <c r="G2627" i="39"/>
  <c r="G2595" i="39"/>
  <c r="G2563" i="39"/>
  <c r="G2531" i="39"/>
  <c r="G2499" i="39"/>
  <c r="G2467" i="39"/>
  <c r="G2435" i="39"/>
  <c r="G2403" i="39"/>
  <c r="G2371" i="39"/>
  <c r="G2339" i="39"/>
  <c r="G2307" i="39"/>
  <c r="G2275" i="39"/>
  <c r="G3645" i="39"/>
  <c r="H4296" i="39"/>
  <c r="H4264" i="39"/>
  <c r="H4232" i="39"/>
  <c r="H4200" i="39"/>
  <c r="H4168" i="39"/>
  <c r="H4136" i="39"/>
  <c r="H4104" i="39"/>
  <c r="H4072" i="39"/>
  <c r="H4040" i="39"/>
  <c r="H4008" i="39"/>
  <c r="H3976" i="39"/>
  <c r="H3944" i="39"/>
  <c r="H3912" i="39"/>
  <c r="H3880" i="39"/>
  <c r="H3848" i="39"/>
  <c r="H3816" i="39"/>
  <c r="H3784" i="39"/>
  <c r="H3752" i="39"/>
  <c r="H3716" i="39"/>
  <c r="H3684" i="39"/>
  <c r="H3652" i="39"/>
  <c r="G4304" i="39"/>
  <c r="G4272" i="39"/>
  <c r="G4240" i="39"/>
  <c r="G4208" i="39"/>
  <c r="G4176" i="39"/>
  <c r="G4144" i="39"/>
  <c r="G4112" i="39"/>
  <c r="G4080" i="39"/>
  <c r="G4048" i="39"/>
  <c r="G4016" i="39"/>
  <c r="G3984" i="39"/>
  <c r="G3952" i="39"/>
  <c r="G3920" i="39"/>
  <c r="G3888" i="39"/>
  <c r="G3856" i="39"/>
  <c r="G3824" i="39"/>
  <c r="G3792" i="39"/>
  <c r="G3760" i="39"/>
  <c r="G3728" i="39"/>
  <c r="G3692" i="39"/>
  <c r="G3660" i="39"/>
  <c r="H4311" i="39"/>
  <c r="H4279" i="39"/>
  <c r="H4247" i="39"/>
  <c r="H4215" i="39"/>
  <c r="H4183" i="39"/>
  <c r="H4151" i="39"/>
  <c r="H4119" i="39"/>
  <c r="H4087" i="39"/>
  <c r="H4055" i="39"/>
  <c r="H4023" i="39"/>
  <c r="H3991" i="39"/>
  <c r="H3959" i="39"/>
  <c r="H3927" i="39"/>
  <c r="H3895" i="39"/>
  <c r="H3863" i="39"/>
  <c r="H3831" i="39"/>
  <c r="H3799" i="39"/>
  <c r="H3767" i="39"/>
  <c r="H3735" i="39"/>
  <c r="H3703" i="39"/>
  <c r="H3671" i="39"/>
  <c r="H3639" i="39"/>
  <c r="G4291" i="39"/>
  <c r="G4259" i="39"/>
  <c r="G4227" i="39"/>
  <c r="G4195" i="39"/>
  <c r="G4163" i="39"/>
  <c r="G4131" i="39"/>
  <c r="G4099" i="39"/>
  <c r="G4067" i="39"/>
  <c r="G4035" i="39"/>
  <c r="G4003" i="39"/>
  <c r="G3971" i="39"/>
  <c r="G3939" i="39"/>
  <c r="G3907" i="39"/>
  <c r="G3875" i="39"/>
  <c r="G3843" i="39"/>
  <c r="G3811" i="39"/>
  <c r="G3779" i="39"/>
  <c r="G3747" i="39"/>
  <c r="G3715" i="39"/>
  <c r="G3683" i="39"/>
  <c r="G3651" i="39"/>
  <c r="H4298" i="39"/>
  <c r="H4266" i="39"/>
  <c r="H4234" i="39"/>
  <c r="H4202" i="39"/>
  <c r="H4170" i="39"/>
  <c r="H4138" i="39"/>
  <c r="H4106" i="39"/>
  <c r="H4074" i="39"/>
  <c r="H4042" i="39"/>
  <c r="H4010" i="39"/>
  <c r="H3978" i="39"/>
  <c r="H3946" i="39"/>
  <c r="H3914" i="39"/>
  <c r="H3882" i="39"/>
  <c r="H3846" i="39"/>
  <c r="H3814" i="39"/>
  <c r="H3782" i="39"/>
  <c r="H3750" i="39"/>
  <c r="H3718" i="39"/>
  <c r="H3686" i="39"/>
  <c r="H3654" i="39"/>
  <c r="H3626" i="39"/>
  <c r="H3594" i="39"/>
  <c r="H3562" i="39"/>
  <c r="H3530" i="39"/>
  <c r="H3498" i="39"/>
  <c r="H3462" i="39"/>
  <c r="H3430" i="39"/>
  <c r="H3398" i="39"/>
  <c r="H3366" i="39"/>
  <c r="H3334" i="39"/>
  <c r="H3302" i="39"/>
  <c r="H3270" i="39"/>
  <c r="H3238" i="39"/>
  <c r="H3206" i="39"/>
  <c r="H3174" i="39"/>
  <c r="H3142" i="39"/>
  <c r="H3110" i="39"/>
  <c r="H3078" i="39"/>
  <c r="H3046" i="39"/>
  <c r="H3010" i="39"/>
  <c r="H2978" i="39"/>
  <c r="G3634" i="39"/>
  <c r="G3602" i="39"/>
  <c r="G3570" i="39"/>
  <c r="G3538" i="39"/>
  <c r="G3506" i="39"/>
  <c r="G3470" i="39"/>
  <c r="G3438" i="39"/>
  <c r="G3406" i="39"/>
  <c r="G3374" i="39"/>
  <c r="G3342" i="39"/>
  <c r="G3310" i="39"/>
  <c r="G3278" i="39"/>
  <c r="G3246" i="39"/>
  <c r="G3214" i="39"/>
  <c r="G3182" i="39"/>
  <c r="G3150" i="39"/>
  <c r="G3118" i="39"/>
  <c r="G3086" i="39"/>
  <c r="G3054" i="39"/>
  <c r="G3018" i="39"/>
  <c r="G2986" i="39"/>
  <c r="G2954" i="39"/>
  <c r="H3609" i="39"/>
  <c r="H3577" i="39"/>
  <c r="H3545" i="39"/>
  <c r="H3513" i="39"/>
  <c r="H3481" i="39"/>
  <c r="H3449" i="39"/>
  <c r="H3417" i="39"/>
  <c r="H3385" i="39"/>
  <c r="H3349" i="39"/>
  <c r="H3317" i="39"/>
  <c r="H3285" i="39"/>
  <c r="H3253" i="39"/>
  <c r="H3221" i="39"/>
  <c r="H3189" i="39"/>
  <c r="H3157" i="39"/>
  <c r="H3125" i="39"/>
  <c r="H3093" i="39"/>
  <c r="H3061" i="39"/>
  <c r="H3029" i="39"/>
  <c r="H2997" i="39"/>
  <c r="H2965" i="39"/>
  <c r="G3617" i="39"/>
  <c r="G3585" i="39"/>
  <c r="G3553" i="39"/>
  <c r="G3521" i="39"/>
  <c r="G3489" i="39"/>
  <c r="G3457" i="39"/>
  <c r="G3425" i="39"/>
  <c r="G3393" i="39"/>
  <c r="G3357" i="39"/>
  <c r="G3325" i="39"/>
  <c r="G3293" i="39"/>
  <c r="G3261" i="39"/>
  <c r="G3229" i="39"/>
  <c r="G3197" i="39"/>
  <c r="G3165" i="39"/>
  <c r="G3133" i="39"/>
  <c r="G3101" i="39"/>
  <c r="G3069" i="39"/>
  <c r="G3037" i="39"/>
  <c r="G3005" i="39"/>
  <c r="G2973" i="39"/>
  <c r="H3628" i="39"/>
  <c r="H3596" i="39"/>
  <c r="H3564" i="39"/>
  <c r="H3532" i="39"/>
  <c r="H3500" i="39"/>
  <c r="H3468" i="39"/>
  <c r="H3436" i="39"/>
  <c r="H3404" i="39"/>
  <c r="H3372" i="39"/>
  <c r="H3340" i="39"/>
  <c r="H3308" i="39"/>
  <c r="H3276" i="39"/>
  <c r="H3244" i="39"/>
  <c r="H3212" i="39"/>
  <c r="H3180" i="39"/>
  <c r="H3144" i="39"/>
  <c r="H3112" i="39"/>
  <c r="H3080" i="39"/>
  <c r="H3048" i="39"/>
  <c r="H3016" i="39"/>
  <c r="H2984" i="39"/>
  <c r="H2952" i="39"/>
  <c r="G3608" i="39"/>
  <c r="G3576" i="39"/>
  <c r="G3544" i="39"/>
  <c r="G3512" i="39"/>
  <c r="G3480" i="39"/>
  <c r="G3448" i="39"/>
  <c r="G3416" i="39"/>
  <c r="G3384" i="39"/>
  <c r="G3352" i="39"/>
  <c r="G3320" i="39"/>
  <c r="G3288" i="39"/>
  <c r="G3256" i="39"/>
  <c r="G3224" i="39"/>
  <c r="G3192" i="39"/>
  <c r="G3156" i="39"/>
  <c r="G3124" i="39"/>
  <c r="G3092" i="39"/>
  <c r="G3060" i="39"/>
  <c r="G3028" i="39"/>
  <c r="G2996" i="39"/>
  <c r="G2964" i="39"/>
  <c r="H3615" i="39"/>
  <c r="H3583" i="39"/>
  <c r="H3551" i="39"/>
  <c r="H3519" i="39"/>
  <c r="H3487" i="39"/>
  <c r="H3455" i="39"/>
  <c r="H3423" i="39"/>
  <c r="H3391" i="39"/>
  <c r="H3359" i="39"/>
  <c r="H3327" i="39"/>
  <c r="H3295" i="39"/>
  <c r="H3263" i="39"/>
  <c r="H3231" i="39"/>
  <c r="H3199" i="39"/>
  <c r="H3167" i="39"/>
  <c r="H3135" i="39"/>
  <c r="H3095" i="39"/>
  <c r="H3063" i="39"/>
  <c r="H3031" i="39"/>
  <c r="H2999" i="39"/>
  <c r="H2967" i="39"/>
  <c r="G3619" i="39"/>
  <c r="G3587" i="39"/>
  <c r="G3555" i="39"/>
  <c r="G3523" i="39"/>
  <c r="G3491" i="39"/>
  <c r="G3459" i="39"/>
  <c r="G3427" i="39"/>
  <c r="G3395" i="39"/>
  <c r="G3363" i="39"/>
  <c r="G3331" i="39"/>
  <c r="G3299" i="39"/>
  <c r="G3267" i="39"/>
  <c r="G3235" i="39"/>
  <c r="G3203" i="39"/>
  <c r="G3171" i="39"/>
  <c r="G3139" i="39"/>
  <c r="G3099" i="39"/>
  <c r="G3067" i="39"/>
  <c r="G3035" i="39"/>
  <c r="G3003" i="39"/>
  <c r="G2971" i="39"/>
  <c r="G2928" i="39"/>
  <c r="G2896" i="39"/>
  <c r="G2864" i="39"/>
  <c r="G2832" i="39"/>
  <c r="G2800" i="39"/>
  <c r="G2768" i="39"/>
  <c r="G2736" i="39"/>
  <c r="G2704" i="39"/>
  <c r="G2672" i="39"/>
  <c r="G2640" i="39"/>
  <c r="G2608" i="39"/>
  <c r="G2576" i="39"/>
  <c r="G2544" i="39"/>
  <c r="G2512" i="39"/>
  <c r="G2480" i="39"/>
  <c r="G2448" i="39"/>
  <c r="G2416" i="39"/>
  <c r="G2384" i="39"/>
  <c r="G2352" i="39"/>
  <c r="G2320" i="39"/>
  <c r="G2288" i="39"/>
  <c r="H2935" i="39"/>
  <c r="H2903" i="39"/>
  <c r="H2871" i="39"/>
  <c r="H2839" i="39"/>
  <c r="H2807" i="39"/>
  <c r="H2775" i="39"/>
  <c r="H2743" i="39"/>
  <c r="H2711" i="39"/>
  <c r="H2679" i="39"/>
  <c r="H2647" i="39"/>
  <c r="H2615" i="39"/>
  <c r="H2583" i="39"/>
  <c r="H2551" i="39"/>
  <c r="H2519" i="39"/>
  <c r="H2487" i="39"/>
  <c r="H2455" i="39"/>
  <c r="H2423" i="39"/>
  <c r="H2391" i="39"/>
  <c r="H2359" i="39"/>
  <c r="H2327" i="39"/>
  <c r="H2295" i="39"/>
  <c r="G2943" i="39"/>
  <c r="G2911" i="39"/>
  <c r="G2879" i="39"/>
  <c r="G2847" i="39"/>
  <c r="G2815" i="39"/>
  <c r="G2783" i="39"/>
  <c r="G2751" i="39"/>
  <c r="G2719" i="39"/>
  <c r="G2687" i="39"/>
  <c r="G2655" i="39"/>
  <c r="G2623" i="39"/>
  <c r="G2591" i="39"/>
  <c r="G2559" i="39"/>
  <c r="G2527" i="39"/>
  <c r="G2495" i="39"/>
  <c r="G2463" i="39"/>
  <c r="G2431" i="39"/>
  <c r="G2399" i="39"/>
  <c r="G2367" i="39"/>
  <c r="G2335" i="39"/>
  <c r="G2303" i="39"/>
  <c r="H2950" i="39"/>
  <c r="G3641" i="39"/>
  <c r="H4292" i="39"/>
  <c r="H4260" i="39"/>
  <c r="H4228" i="39"/>
  <c r="H4196" i="39"/>
  <c r="H4164" i="39"/>
  <c r="H4132" i="39"/>
  <c r="H4100" i="39"/>
  <c r="H4068" i="39"/>
  <c r="H4036" i="39"/>
  <c r="H4004" i="39"/>
  <c r="H3972" i="39"/>
  <c r="H3940" i="39"/>
  <c r="H3908" i="39"/>
  <c r="H3876" i="39"/>
  <c r="H3844" i="39"/>
  <c r="H3812" i="39"/>
  <c r="H3780" i="39"/>
  <c r="H3748" i="39"/>
  <c r="H3712" i="39"/>
  <c r="H3680" i="39"/>
  <c r="H3648" i="39"/>
  <c r="G4300" i="39"/>
  <c r="G4268" i="39"/>
  <c r="G4236" i="39"/>
  <c r="G4204" i="39"/>
  <c r="G4172" i="39"/>
  <c r="G4140" i="39"/>
  <c r="G4108" i="39"/>
  <c r="G4076" i="39"/>
  <c r="G4044" i="39"/>
  <c r="G4012" i="39"/>
  <c r="G3980" i="39"/>
  <c r="G3948" i="39"/>
  <c r="G3916" i="39"/>
  <c r="G3884" i="39"/>
  <c r="G3852" i="39"/>
  <c r="G3820" i="39"/>
  <c r="G3788" i="39"/>
  <c r="G3756" i="39"/>
  <c r="G3724" i="39"/>
  <c r="G3688" i="39"/>
  <c r="G3656" i="39"/>
  <c r="H4307" i="39"/>
  <c r="H4275" i="39"/>
  <c r="H4243" i="39"/>
  <c r="H4211" i="39"/>
  <c r="H4179" i="39"/>
  <c r="H4147" i="39"/>
  <c r="H4115" i="39"/>
  <c r="H4083" i="39"/>
  <c r="H4051" i="39"/>
  <c r="H4019" i="39"/>
  <c r="H3987" i="39"/>
  <c r="H3955" i="39"/>
  <c r="H3923" i="39"/>
  <c r="H3891" i="39"/>
  <c r="H3859" i="39"/>
  <c r="H3827" i="39"/>
  <c r="H3795" i="39"/>
  <c r="H3763" i="39"/>
  <c r="H3731" i="39"/>
  <c r="H3699" i="39"/>
  <c r="H3667" i="39"/>
  <c r="G4319" i="39"/>
  <c r="G4287" i="39"/>
  <c r="G4255" i="39"/>
  <c r="G4223" i="39"/>
  <c r="G4191" i="39"/>
  <c r="G4159" i="39"/>
  <c r="G4127" i="39"/>
  <c r="G4095" i="39"/>
  <c r="G4063" i="39"/>
  <c r="G4031" i="39"/>
  <c r="G3999" i="39"/>
  <c r="G3967" i="39"/>
  <c r="G3935" i="39"/>
  <c r="G3903" i="39"/>
  <c r="G3871" i="39"/>
  <c r="G3839" i="39"/>
  <c r="G3807" i="39"/>
  <c r="G3775" i="39"/>
  <c r="G3743" i="39"/>
  <c r="G3711" i="39"/>
  <c r="G3679" i="39"/>
  <c r="G3647" i="39"/>
  <c r="H4294" i="39"/>
  <c r="H4262" i="39"/>
  <c r="H4230" i="39"/>
  <c r="H4198" i="39"/>
  <c r="H4166" i="39"/>
  <c r="H4134" i="39"/>
  <c r="H4102" i="39"/>
  <c r="H4070" i="39"/>
  <c r="H4038" i="39"/>
  <c r="H4006" i="39"/>
  <c r="H3974" i="39"/>
  <c r="H3942" i="39"/>
  <c r="H3910" i="39"/>
  <c r="H3878" i="39"/>
  <c r="H3842" i="39"/>
  <c r="H3810" i="39"/>
  <c r="H3778" i="39"/>
  <c r="H3746" i="39"/>
  <c r="H3714" i="39"/>
  <c r="H3682" i="39"/>
  <c r="H3650" i="39"/>
  <c r="H3622" i="39"/>
  <c r="H3590" i="39"/>
  <c r="H3558" i="39"/>
  <c r="H3526" i="39"/>
  <c r="H3490" i="39"/>
  <c r="H3458" i="39"/>
  <c r="H3426" i="39"/>
  <c r="H3394" i="39"/>
  <c r="H3362" i="39"/>
  <c r="H3330" i="39"/>
  <c r="H3298" i="39"/>
  <c r="H3266" i="39"/>
  <c r="H3234" i="39"/>
  <c r="H3202" i="39"/>
  <c r="H3170" i="39"/>
  <c r="H3138" i="39"/>
  <c r="H3106" i="39"/>
  <c r="H3074" i="39"/>
  <c r="H3042" i="39"/>
  <c r="H3006" i="39"/>
  <c r="H2974" i="39"/>
  <c r="G3630" i="39"/>
  <c r="G3598" i="39"/>
  <c r="G3566" i="39"/>
  <c r="G3534" i="39"/>
  <c r="G3502" i="39"/>
  <c r="G3466" i="39"/>
  <c r="G3434" i="39"/>
  <c r="G3402" i="39"/>
  <c r="G3370" i="39"/>
  <c r="G3338" i="39"/>
  <c r="G3306" i="39"/>
  <c r="G3274" i="39"/>
  <c r="G3242" i="39"/>
  <c r="G3210" i="39"/>
  <c r="G3178" i="39"/>
  <c r="G3146" i="39"/>
  <c r="G3114" i="39"/>
  <c r="G3082" i="39"/>
  <c r="G3050" i="39"/>
  <c r="G3014" i="39"/>
  <c r="G2982" i="39"/>
  <c r="H3637" i="39"/>
  <c r="H3605" i="39"/>
  <c r="H3573" i="39"/>
  <c r="H3541" i="39"/>
  <c r="H3509" i="39"/>
  <c r="H3477" i="39"/>
  <c r="H3445" i="39"/>
  <c r="H3413" i="39"/>
  <c r="H3381" i="39"/>
  <c r="H3345" i="39"/>
  <c r="H3313" i="39"/>
  <c r="H3281" i="39"/>
  <c r="H3249" i="39"/>
  <c r="H3217" i="39"/>
  <c r="H3185" i="39"/>
  <c r="H3153" i="39"/>
  <c r="H3121" i="39"/>
  <c r="H3089" i="39"/>
  <c r="H3057" i="39"/>
  <c r="H3025" i="39"/>
  <c r="H2993" i="39"/>
  <c r="H2961" i="39"/>
  <c r="G3613" i="39"/>
  <c r="G3581" i="39"/>
  <c r="G3549" i="39"/>
  <c r="G3517" i="39"/>
  <c r="G3485" i="39"/>
  <c r="G3453" i="39"/>
  <c r="G3421" i="39"/>
  <c r="G3389" i="39"/>
  <c r="G3353" i="39"/>
  <c r="G3321" i="39"/>
  <c r="G3289" i="39"/>
  <c r="G3257" i="39"/>
  <c r="G3225" i="39"/>
  <c r="G3193" i="39"/>
  <c r="G3161" i="39"/>
  <c r="G3129" i="39"/>
  <c r="G3097" i="39"/>
  <c r="G3065" i="39"/>
  <c r="G3033" i="39"/>
  <c r="G3001" i="39"/>
  <c r="G2969" i="39"/>
  <c r="H3624" i="39"/>
  <c r="H3592" i="39"/>
  <c r="H3560" i="39"/>
  <c r="H3528" i="39"/>
  <c r="H3496" i="39"/>
  <c r="H3464" i="39"/>
  <c r="H3432" i="39"/>
  <c r="H3400" i="39"/>
  <c r="H3368" i="39"/>
  <c r="H3336" i="39"/>
  <c r="H3304" i="39"/>
  <c r="H3272" i="39"/>
  <c r="H3240" i="39"/>
  <c r="H3208" i="39"/>
  <c r="H3176" i="39"/>
  <c r="H3140" i="39"/>
  <c r="H3108" i="39"/>
  <c r="H3076" i="39"/>
  <c r="H3044" i="39"/>
  <c r="H3012" i="39"/>
  <c r="H2980" i="39"/>
  <c r="G3636" i="39"/>
  <c r="G3604" i="39"/>
  <c r="G3572" i="39"/>
  <c r="G3540" i="39"/>
  <c r="G3508" i="39"/>
  <c r="G3476" i="39"/>
  <c r="G3444" i="39"/>
  <c r="G3412" i="39"/>
  <c r="G3380" i="39"/>
  <c r="G3348" i="39"/>
  <c r="G3316" i="39"/>
  <c r="G3284" i="39"/>
  <c r="G3252" i="39"/>
  <c r="G3220" i="39"/>
  <c r="G3188" i="39"/>
  <c r="G3152" i="39"/>
  <c r="G3120" i="39"/>
  <c r="G3088" i="39"/>
  <c r="G3056" i="39"/>
  <c r="G3024" i="39"/>
  <c r="G2992" i="39"/>
  <c r="G2960" i="39"/>
  <c r="H3611" i="39"/>
  <c r="H3579" i="39"/>
  <c r="H3547" i="39"/>
  <c r="H3515" i="39"/>
  <c r="H3483" i="39"/>
  <c r="H3451" i="39"/>
  <c r="H3419" i="39"/>
  <c r="H3387" i="39"/>
  <c r="H3355" i="39"/>
  <c r="H3323" i="39"/>
  <c r="H3291" i="39"/>
  <c r="H3259" i="39"/>
  <c r="H3227" i="39"/>
  <c r="H3195" i="39"/>
  <c r="H3163" i="39"/>
  <c r="H3127" i="39"/>
  <c r="H3091" i="39"/>
  <c r="H3059" i="39"/>
  <c r="H3027" i="39"/>
  <c r="H2995" i="39"/>
  <c r="H2963" i="39"/>
  <c r="G3615" i="39"/>
  <c r="G3583" i="39"/>
  <c r="G3551" i="39"/>
  <c r="G3519" i="39"/>
  <c r="G3487" i="39"/>
  <c r="G3455" i="39"/>
  <c r="G3423" i="39"/>
  <c r="G3391" i="39"/>
  <c r="G3359" i="39"/>
  <c r="G3327" i="39"/>
  <c r="G3295" i="39"/>
  <c r="G3263" i="39"/>
  <c r="G3231" i="39"/>
  <c r="G3199" i="39"/>
  <c r="G3167" i="39"/>
  <c r="G3135" i="39"/>
  <c r="G3095" i="39"/>
  <c r="G3063" i="39"/>
  <c r="G3031" i="39"/>
  <c r="G2999" i="39"/>
  <c r="G2967" i="39"/>
  <c r="G2924" i="39"/>
  <c r="G2892" i="39"/>
  <c r="G2860" i="39"/>
  <c r="G2828" i="39"/>
  <c r="G2796" i="39"/>
  <c r="G2764" i="39"/>
  <c r="G2732" i="39"/>
  <c r="G2700" i="39"/>
  <c r="G2668" i="39"/>
  <c r="G2636" i="39"/>
  <c r="G2604" i="39"/>
  <c r="G2572" i="39"/>
  <c r="G2540" i="39"/>
  <c r="G2508" i="39"/>
  <c r="G2476" i="39"/>
  <c r="G2444" i="39"/>
  <c r="G2412" i="39"/>
  <c r="G2380" i="39"/>
  <c r="G2348" i="39"/>
  <c r="G2316" i="39"/>
  <c r="G2284" i="39"/>
  <c r="H2931" i="39"/>
  <c r="H2899" i="39"/>
  <c r="H2867" i="39"/>
  <c r="H2835" i="39"/>
  <c r="H2803" i="39"/>
  <c r="H2771" i="39"/>
  <c r="H2739" i="39"/>
  <c r="H2707" i="39"/>
  <c r="H2675" i="39"/>
  <c r="H2643" i="39"/>
  <c r="H2611" i="39"/>
  <c r="H2579" i="39"/>
  <c r="H2547" i="39"/>
  <c r="H2515" i="39"/>
  <c r="H2483" i="39"/>
  <c r="H2451" i="39"/>
  <c r="H2419" i="39"/>
  <c r="H2387" i="39"/>
  <c r="H2355" i="39"/>
  <c r="H2323" i="39"/>
  <c r="H2291" i="39"/>
  <c r="G2939" i="39"/>
  <c r="G2907" i="39"/>
  <c r="G2875" i="39"/>
  <c r="G2843" i="39"/>
  <c r="G2811" i="39"/>
  <c r="G2779" i="39"/>
  <c r="G2747" i="39"/>
  <c r="G2715" i="39"/>
  <c r="G2683" i="39"/>
  <c r="G2651" i="39"/>
  <c r="G2619" i="39"/>
  <c r="G2587" i="39"/>
  <c r="G2555" i="39"/>
  <c r="G2523" i="39"/>
  <c r="G2491" i="39"/>
  <c r="G2459" i="39"/>
  <c r="G2427" i="39"/>
  <c r="G2395" i="39"/>
  <c r="G2363" i="39"/>
  <c r="G2331" i="39"/>
  <c r="G2299" i="39"/>
  <c r="H2946" i="39"/>
  <c r="G4321" i="39"/>
  <c r="H4288" i="39"/>
  <c r="H4256" i="39"/>
  <c r="H4224" i="39"/>
  <c r="H4192" i="39"/>
  <c r="H4160" i="39"/>
  <c r="H4128" i="39"/>
  <c r="H4096" i="39"/>
  <c r="H4064" i="39"/>
  <c r="H4032" i="39"/>
  <c r="H4000" i="39"/>
  <c r="H3968" i="39"/>
  <c r="H3936" i="39"/>
  <c r="H3904" i="39"/>
  <c r="H3872" i="39"/>
  <c r="H3840" i="39"/>
  <c r="H3808" i="39"/>
  <c r="H3776" i="39"/>
  <c r="H3744" i="39"/>
  <c r="H3708" i="39"/>
  <c r="H3676" i="39"/>
  <c r="H3644" i="39"/>
  <c r="G4296" i="39"/>
  <c r="G4264" i="39"/>
  <c r="G4232" i="39"/>
  <c r="G4200" i="39"/>
  <c r="G4168" i="39"/>
  <c r="G4136" i="39"/>
  <c r="G4104" i="39"/>
  <c r="G4072" i="39"/>
  <c r="G4040" i="39"/>
  <c r="G4008" i="39"/>
  <c r="G3976" i="39"/>
  <c r="G3944" i="39"/>
  <c r="G3912" i="39"/>
  <c r="G3880" i="39"/>
  <c r="G3848" i="39"/>
  <c r="G3816" i="39"/>
  <c r="G3784" i="39"/>
  <c r="G3752" i="39"/>
  <c r="G3716" i="39"/>
  <c r="G3684" i="39"/>
  <c r="G3652" i="39"/>
  <c r="H4303" i="39"/>
  <c r="H4271" i="39"/>
  <c r="H4239" i="39"/>
  <c r="H4207" i="39"/>
  <c r="H4175" i="39"/>
  <c r="H4143" i="39"/>
  <c r="H4111" i="39"/>
  <c r="H4079" i="39"/>
  <c r="H4047" i="39"/>
  <c r="H4015" i="39"/>
  <c r="H3983" i="39"/>
  <c r="H3951" i="39"/>
  <c r="H3919" i="39"/>
  <c r="H3887" i="39"/>
  <c r="H3855" i="39"/>
  <c r="H3823" i="39"/>
  <c r="H3791" i="39"/>
  <c r="H3759" i="39"/>
  <c r="H3727" i="39"/>
  <c r="H3695" i="39"/>
  <c r="H3663" i="39"/>
  <c r="G4315" i="39"/>
  <c r="G4283" i="39"/>
  <c r="G4251" i="39"/>
  <c r="G4219" i="39"/>
  <c r="G4187" i="39"/>
  <c r="G4155" i="39"/>
  <c r="G4123" i="39"/>
  <c r="G4091" i="39"/>
  <c r="G4059" i="39"/>
  <c r="G4027" i="39"/>
  <c r="G3995" i="39"/>
  <c r="G3963" i="39"/>
  <c r="G3931" i="39"/>
  <c r="G3899" i="39"/>
  <c r="G3867" i="39"/>
  <c r="G3835" i="39"/>
  <c r="G3803" i="39"/>
  <c r="G3771" i="39"/>
  <c r="G3739" i="39"/>
  <c r="G3707" i="39"/>
  <c r="G3675" i="39"/>
  <c r="G3643" i="39"/>
  <c r="H4290" i="39"/>
  <c r="H4258" i="39"/>
  <c r="H4226" i="39"/>
  <c r="H4194" i="39"/>
  <c r="H4162" i="39"/>
  <c r="H4130" i="39"/>
  <c r="H4098" i="39"/>
  <c r="H4066" i="39"/>
  <c r="H4034" i="39"/>
  <c r="H4002" i="39"/>
  <c r="H3970" i="39"/>
  <c r="H3938" i="39"/>
  <c r="H3906" i="39"/>
  <c r="H3874" i="39"/>
  <c r="H3838" i="39"/>
  <c r="H3806" i="39"/>
  <c r="H3774" i="39"/>
  <c r="H3742" i="39"/>
  <c r="H3710" i="39"/>
  <c r="H3678" i="39"/>
  <c r="H3646" i="39"/>
  <c r="H3618" i="39"/>
  <c r="H3586" i="39"/>
  <c r="H3554" i="39"/>
  <c r="H3522" i="39"/>
  <c r="H3486" i="39"/>
  <c r="H3454" i="39"/>
  <c r="H3422" i="39"/>
  <c r="H3390" i="39"/>
  <c r="H3358" i="39"/>
  <c r="H3326" i="39"/>
  <c r="H3294" i="39"/>
  <c r="H3262" i="39"/>
  <c r="H3230" i="39"/>
  <c r="H3198" i="39"/>
  <c r="H3166" i="39"/>
  <c r="H3134" i="39"/>
  <c r="H3102" i="39"/>
  <c r="H3070" i="39"/>
  <c r="H3038" i="39"/>
  <c r="H3002" i="39"/>
  <c r="H2970" i="39"/>
  <c r="G3626" i="39"/>
  <c r="G3594" i="39"/>
  <c r="G3562" i="39"/>
  <c r="G3530" i="39"/>
  <c r="G3498" i="39"/>
  <c r="G3462" i="39"/>
  <c r="G3430" i="39"/>
  <c r="G3398" i="39"/>
  <c r="G3366" i="39"/>
  <c r="G3334" i="39"/>
  <c r="G3302" i="39"/>
  <c r="G3270" i="39"/>
  <c r="G3238" i="39"/>
  <c r="G3206" i="39"/>
  <c r="G3174" i="39"/>
  <c r="G3142" i="39"/>
  <c r="G3110" i="39"/>
  <c r="G3078" i="39"/>
  <c r="G3046" i="39"/>
  <c r="G3010" i="39"/>
  <c r="G2978" i="39"/>
  <c r="H3633" i="39"/>
  <c r="H3601" i="39"/>
  <c r="H3569" i="39"/>
  <c r="H3537" i="39"/>
  <c r="H3505" i="39"/>
  <c r="H3473" i="39"/>
  <c r="H3441" i="39"/>
  <c r="H3409" i="39"/>
  <c r="H3377" i="39"/>
  <c r="H3341" i="39"/>
  <c r="H3309" i="39"/>
  <c r="H3277" i="39"/>
  <c r="H3245" i="39"/>
  <c r="H3213" i="39"/>
  <c r="H3181" i="39"/>
  <c r="H3149" i="39"/>
  <c r="H3117" i="39"/>
  <c r="H3085" i="39"/>
  <c r="H3053" i="39"/>
  <c r="H3021" i="39"/>
  <c r="H2989" i="39"/>
  <c r="H2957" i="39"/>
  <c r="G3609" i="39"/>
  <c r="G3577" i="39"/>
  <c r="G3545" i="39"/>
  <c r="G3513" i="39"/>
  <c r="G3481" i="39"/>
  <c r="G3449" i="39"/>
  <c r="G3417" i="39"/>
  <c r="G3385" i="39"/>
  <c r="G3349" i="39"/>
  <c r="G3317" i="39"/>
  <c r="G3285" i="39"/>
  <c r="G3253" i="39"/>
  <c r="G3221" i="39"/>
  <c r="G3189" i="39"/>
  <c r="G3157" i="39"/>
  <c r="G3125" i="39"/>
  <c r="G3093" i="39"/>
  <c r="G3061" i="39"/>
  <c r="G3029" i="39"/>
  <c r="G2997" i="39"/>
  <c r="G2965" i="39"/>
  <c r="H3620" i="39"/>
  <c r="H3588" i="39"/>
  <c r="H3556" i="39"/>
  <c r="H3524" i="39"/>
  <c r="H3492" i="39"/>
  <c r="H3460" i="39"/>
  <c r="H3428" i="39"/>
  <c r="H3396" i="39"/>
  <c r="H3364" i="39"/>
  <c r="H3332" i="39"/>
  <c r="H3300" i="39"/>
  <c r="H3268" i="39"/>
  <c r="H3236" i="39"/>
  <c r="H3204" i="39"/>
  <c r="H3172" i="39"/>
  <c r="H3136" i="39"/>
  <c r="H3104" i="39"/>
  <c r="H3072" i="39"/>
  <c r="H3040" i="39"/>
  <c r="H3008" i="39"/>
  <c r="H2976" i="39"/>
  <c r="G3632" i="39"/>
  <c r="G3600" i="39"/>
  <c r="G3568" i="39"/>
  <c r="G3536" i="39"/>
  <c r="G3504" i="39"/>
  <c r="G3472" i="39"/>
  <c r="G3440" i="39"/>
  <c r="G3408" i="39"/>
  <c r="G3376" i="39"/>
  <c r="G3344" i="39"/>
  <c r="G3312" i="39"/>
  <c r="G3280" i="39"/>
  <c r="G3248" i="39"/>
  <c r="G3216" i="39"/>
  <c r="G3184" i="39"/>
  <c r="G3148" i="39"/>
  <c r="G3116" i="39"/>
  <c r="G3084" i="39"/>
  <c r="G3052" i="39"/>
  <c r="G3020" i="39"/>
  <c r="G2988" i="39"/>
  <c r="G2956" i="39"/>
  <c r="H3607" i="39"/>
  <c r="H3575" i="39"/>
  <c r="H3543" i="39"/>
  <c r="H3511" i="39"/>
  <c r="H3479" i="39"/>
  <c r="H3447" i="39"/>
  <c r="H3415" i="39"/>
  <c r="H3383" i="39"/>
  <c r="H3351" i="39"/>
  <c r="H3319" i="39"/>
  <c r="H3287" i="39"/>
  <c r="H3255" i="39"/>
  <c r="H3223" i="39"/>
  <c r="H3191" i="39"/>
  <c r="H3159" i="39"/>
  <c r="H3123" i="39"/>
  <c r="H3087" i="39"/>
  <c r="H3055" i="39"/>
  <c r="H3023" i="39"/>
  <c r="H2991" i="39"/>
  <c r="H2959" i="39"/>
  <c r="G3611" i="39"/>
  <c r="G3579" i="39"/>
  <c r="G3547" i="39"/>
  <c r="G3515" i="39"/>
  <c r="G3483" i="39"/>
  <c r="G3451" i="39"/>
  <c r="G3419" i="39"/>
  <c r="G3387" i="39"/>
  <c r="G3355" i="39"/>
  <c r="G3323" i="39"/>
  <c r="G3291" i="39"/>
  <c r="G3259" i="39"/>
  <c r="G3227" i="39"/>
  <c r="G3195" i="39"/>
  <c r="G3163" i="39"/>
  <c r="G3127" i="39"/>
  <c r="G3091" i="39"/>
  <c r="G3059" i="39"/>
  <c r="G3027" i="39"/>
  <c r="G2995" i="39"/>
  <c r="G2952" i="39"/>
  <c r="G2920" i="39"/>
  <c r="G2888" i="39"/>
  <c r="G2856" i="39"/>
  <c r="G2824" i="39"/>
  <c r="G2792" i="39"/>
  <c r="G2760" i="39"/>
  <c r="G2728" i="39"/>
  <c r="G2696" i="39"/>
  <c r="G2664" i="39"/>
  <c r="G2632" i="39"/>
  <c r="G2600" i="39"/>
  <c r="G2568" i="39"/>
  <c r="G2536" i="39"/>
  <c r="G2504" i="39"/>
  <c r="G2472" i="39"/>
  <c r="G2440" i="39"/>
  <c r="G2408" i="39"/>
  <c r="G2376" i="39"/>
  <c r="G2344" i="39"/>
  <c r="G2312" i="39"/>
  <c r="G2280" i="39"/>
  <c r="H2927" i="39"/>
  <c r="H2895" i="39"/>
  <c r="H2863" i="39"/>
  <c r="H2831" i="39"/>
  <c r="H2799" i="39"/>
  <c r="H2767" i="39"/>
  <c r="H2735" i="39"/>
  <c r="H2703" i="39"/>
  <c r="H2671" i="39"/>
  <c r="H2639" i="39"/>
  <c r="H2607" i="39"/>
  <c r="H2575" i="39"/>
  <c r="H2543" i="39"/>
  <c r="H2511" i="39"/>
  <c r="H2479" i="39"/>
  <c r="H2447" i="39"/>
  <c r="H2415" i="39"/>
  <c r="H2383" i="39"/>
  <c r="H2351" i="39"/>
  <c r="H2319" i="39"/>
  <c r="H2287" i="39"/>
  <c r="G2935" i="39"/>
  <c r="G2903" i="39"/>
  <c r="G2871" i="39"/>
  <c r="G2839" i="39"/>
  <c r="G2807" i="39"/>
  <c r="G2775" i="39"/>
  <c r="G2743" i="39"/>
  <c r="G2711" i="39"/>
  <c r="G2679" i="39"/>
  <c r="G2647" i="39"/>
  <c r="G2615" i="39"/>
  <c r="G2583" i="39"/>
  <c r="G2551" i="39"/>
  <c r="G2519" i="39"/>
  <c r="G2487" i="39"/>
  <c r="G2455" i="39"/>
  <c r="G2423" i="39"/>
  <c r="G2391" i="39"/>
  <c r="G2359" i="39"/>
  <c r="G2327" i="39"/>
  <c r="G2295" i="39"/>
  <c r="H2942" i="39"/>
  <c r="H4316" i="39"/>
  <c r="H4284" i="39"/>
  <c r="H4252" i="39"/>
  <c r="H4220" i="39"/>
  <c r="H4188" i="39"/>
  <c r="H4156" i="39"/>
  <c r="H4124" i="39"/>
  <c r="H4092" i="39"/>
  <c r="H4060" i="39"/>
  <c r="H4028" i="39"/>
  <c r="H3996" i="39"/>
  <c r="H3964" i="39"/>
  <c r="H3932" i="39"/>
  <c r="H3900" i="39"/>
  <c r="H3868" i="39"/>
  <c r="H3836" i="39"/>
  <c r="H3804" i="39"/>
  <c r="H3772" i="39"/>
  <c r="H3740" i="39"/>
  <c r="H3704" i="39"/>
  <c r="H3672" i="39"/>
  <c r="H3640" i="39"/>
  <c r="G4292" i="39"/>
  <c r="G4260" i="39"/>
  <c r="G4228" i="39"/>
  <c r="G4196" i="39"/>
  <c r="G4164" i="39"/>
  <c r="G4132" i="39"/>
  <c r="G4100" i="39"/>
  <c r="G4068" i="39"/>
  <c r="G4036" i="39"/>
  <c r="G4004" i="39"/>
  <c r="G3972" i="39"/>
  <c r="G3940" i="39"/>
  <c r="G3908" i="39"/>
  <c r="G3876" i="39"/>
  <c r="G3844" i="39"/>
  <c r="G3812" i="39"/>
  <c r="G3780" i="39"/>
  <c r="G3748" i="39"/>
  <c r="G3712" i="39"/>
  <c r="G3680" i="39"/>
  <c r="G3648" i="39"/>
  <c r="H4299" i="39"/>
  <c r="H4267" i="39"/>
  <c r="H4235" i="39"/>
  <c r="H4203" i="39"/>
  <c r="H4171" i="39"/>
  <c r="H4139" i="39"/>
  <c r="H4107" i="39"/>
  <c r="H4075" i="39"/>
  <c r="H4043" i="39"/>
  <c r="H4011" i="39"/>
  <c r="H3979" i="39"/>
  <c r="H3947" i="39"/>
  <c r="H3915" i="39"/>
  <c r="H3883" i="39"/>
  <c r="H3851" i="39"/>
  <c r="H3819" i="39"/>
  <c r="H3787" i="39"/>
  <c r="H3755" i="39"/>
  <c r="H3723" i="39"/>
  <c r="H3691" i="39"/>
  <c r="H3659" i="39"/>
  <c r="G4311" i="39"/>
  <c r="G4279" i="39"/>
  <c r="G4247" i="39"/>
  <c r="G4215" i="39"/>
  <c r="G4183" i="39"/>
  <c r="G4151" i="39"/>
  <c r="G4119" i="39"/>
  <c r="G4087" i="39"/>
  <c r="G4055" i="39"/>
  <c r="G4023" i="39"/>
  <c r="G3991" i="39"/>
  <c r="G3959" i="39"/>
  <c r="G3927" i="39"/>
  <c r="G3895" i="39"/>
  <c r="G3863" i="39"/>
  <c r="G3831" i="39"/>
  <c r="G3799" i="39"/>
  <c r="G3767" i="39"/>
  <c r="G3735" i="39"/>
  <c r="G3703" i="39"/>
  <c r="G3671" i="39"/>
  <c r="H4318" i="39"/>
  <c r="H4286" i="39"/>
  <c r="H4254" i="39"/>
  <c r="H4222" i="39"/>
  <c r="H4190" i="39"/>
  <c r="H4158" i="39"/>
  <c r="H4126" i="39"/>
  <c r="H4094" i="39"/>
  <c r="H4062" i="39"/>
  <c r="H4030" i="39"/>
  <c r="H3998" i="39"/>
  <c r="H3966" i="39"/>
  <c r="H3934" i="39"/>
  <c r="H3902" i="39"/>
  <c r="H3870" i="39"/>
  <c r="H3834" i="39"/>
  <c r="H3802" i="39"/>
  <c r="H3770" i="39"/>
  <c r="H3738" i="39"/>
  <c r="H3706" i="39"/>
  <c r="H3674" i="39"/>
  <c r="H3642" i="39"/>
  <c r="H3614" i="39"/>
  <c r="H3582" i="39"/>
  <c r="H3550" i="39"/>
  <c r="H3518" i="39"/>
  <c r="H3482" i="39"/>
  <c r="H3450" i="39"/>
  <c r="H3418" i="39"/>
  <c r="H3386" i="39"/>
  <c r="H3354" i="39"/>
  <c r="H3322" i="39"/>
  <c r="H3290" i="39"/>
  <c r="H3258" i="39"/>
  <c r="H3226" i="39"/>
  <c r="H3194" i="39"/>
  <c r="H3162" i="39"/>
  <c r="H3130" i="39"/>
  <c r="H3098" i="39"/>
  <c r="H3066" i="39"/>
  <c r="H3034" i="39"/>
  <c r="H2998" i="39"/>
  <c r="H2966" i="39"/>
  <c r="G3622" i="39"/>
  <c r="G3590" i="39"/>
  <c r="G3558" i="39"/>
  <c r="G3526" i="39"/>
  <c r="G3490" i="39"/>
  <c r="G3458" i="39"/>
  <c r="G3426" i="39"/>
  <c r="G3394" i="39"/>
  <c r="G3362" i="39"/>
  <c r="G3330" i="39"/>
  <c r="G3298" i="39"/>
  <c r="G3266" i="39"/>
  <c r="G3234" i="39"/>
  <c r="G3202" i="39"/>
  <c r="G3170" i="39"/>
  <c r="G3138" i="39"/>
  <c r="G3106" i="39"/>
  <c r="G3074" i="39"/>
  <c r="G3042" i="39"/>
  <c r="G3006" i="39"/>
  <c r="G2974" i="39"/>
  <c r="H3629" i="39"/>
  <c r="H3597" i="39"/>
  <c r="H3565" i="39"/>
  <c r="H3533" i="39"/>
  <c r="H3501" i="39"/>
  <c r="H3469" i="39"/>
  <c r="H3437" i="39"/>
  <c r="H3405" i="39"/>
  <c r="H3373" i="39"/>
  <c r="H3337" i="39"/>
  <c r="H3305" i="39"/>
  <c r="H3273" i="39"/>
  <c r="H3241" i="39"/>
  <c r="H3209" i="39"/>
  <c r="H3177" i="39"/>
  <c r="H3145" i="39"/>
  <c r="H3113" i="39"/>
  <c r="H3081" i="39"/>
  <c r="H3049" i="39"/>
  <c r="H3017" i="39"/>
  <c r="H2985" i="39"/>
  <c r="G3637" i="39"/>
  <c r="G3605" i="39"/>
  <c r="G3573" i="39"/>
  <c r="G3541" i="39"/>
  <c r="G3509" i="39"/>
  <c r="G3477" i="39"/>
  <c r="G3445" i="39"/>
  <c r="G3413" i="39"/>
  <c r="G3381" i="39"/>
  <c r="G3345" i="39"/>
  <c r="G3313" i="39"/>
  <c r="G3281" i="39"/>
  <c r="G3249" i="39"/>
  <c r="G3217" i="39"/>
  <c r="G3185" i="39"/>
  <c r="G3153" i="39"/>
  <c r="G3121" i="39"/>
  <c r="G3089" i="39"/>
  <c r="G3057" i="39"/>
  <c r="G3025" i="39"/>
  <c r="G2993" i="39"/>
  <c r="G2961" i="39"/>
  <c r="H3616" i="39"/>
  <c r="H3584" i="39"/>
  <c r="H3552" i="39"/>
  <c r="H3520" i="39"/>
  <c r="H3488" i="39"/>
  <c r="H3456" i="39"/>
  <c r="H3424" i="39"/>
  <c r="H3392" i="39"/>
  <c r="H3360" i="39"/>
  <c r="H3328" i="39"/>
  <c r="H3296" i="39"/>
  <c r="H3264" i="39"/>
  <c r="H3232" i="39"/>
  <c r="H3200" i="39"/>
  <c r="H3168" i="39"/>
  <c r="H3132" i="39"/>
  <c r="H3100" i="39"/>
  <c r="H3068" i="39"/>
  <c r="H3036" i="39"/>
  <c r="H3004" i="39"/>
  <c r="H2972" i="39"/>
  <c r="G3628" i="39"/>
  <c r="G3596" i="39"/>
  <c r="G3564" i="39"/>
  <c r="G3532" i="39"/>
  <c r="G3500" i="39"/>
  <c r="G3468" i="39"/>
  <c r="G3436" i="39"/>
  <c r="G3404" i="39"/>
  <c r="G3372" i="39"/>
  <c r="G3340" i="39"/>
  <c r="G3308" i="39"/>
  <c r="G3276" i="39"/>
  <c r="G3244" i="39"/>
  <c r="G3212" i="39"/>
  <c r="G3180" i="39"/>
  <c r="G3144" i="39"/>
  <c r="G3112" i="39"/>
  <c r="G3080" i="39"/>
  <c r="G3048" i="39"/>
  <c r="G3016" i="39"/>
  <c r="G2984" i="39"/>
  <c r="H3635" i="39"/>
  <c r="H3603" i="39"/>
  <c r="H3571" i="39"/>
  <c r="H3539" i="39"/>
  <c r="H3507" i="39"/>
  <c r="H3475" i="39"/>
  <c r="H3443" i="39"/>
  <c r="H3411" i="39"/>
  <c r="H3379" i="39"/>
  <c r="H3347" i="39"/>
  <c r="H3315" i="39"/>
  <c r="H3283" i="39"/>
  <c r="H3251" i="39"/>
  <c r="H3219" i="39"/>
  <c r="H3187" i="39"/>
  <c r="H3155" i="39"/>
  <c r="H3119" i="39"/>
  <c r="H3083" i="39"/>
  <c r="H3051" i="39"/>
  <c r="H3019" i="39"/>
  <c r="H2987" i="39"/>
  <c r="H2955" i="39"/>
  <c r="G3607" i="39"/>
  <c r="G3575" i="39"/>
  <c r="G3543" i="39"/>
  <c r="G3511" i="39"/>
  <c r="G3479" i="39"/>
  <c r="G3447" i="39"/>
  <c r="G3415" i="39"/>
  <c r="G3383" i="39"/>
  <c r="G3351" i="39"/>
  <c r="G3319" i="39"/>
  <c r="G3287" i="39"/>
  <c r="G3255" i="39"/>
  <c r="G3223" i="39"/>
  <c r="G3191" i="39"/>
  <c r="G3159" i="39"/>
  <c r="G3123" i="39"/>
  <c r="G3087" i="39"/>
  <c r="G3055" i="39"/>
  <c r="G3023" i="39"/>
  <c r="G2991" i="39"/>
  <c r="G2948" i="39"/>
  <c r="G2916" i="39"/>
  <c r="G2884" i="39"/>
  <c r="G2852" i="39"/>
  <c r="G2820" i="39"/>
  <c r="G2788" i="39"/>
  <c r="G2756" i="39"/>
  <c r="G2724" i="39"/>
  <c r="G2692" i="39"/>
  <c r="G2660" i="39"/>
  <c r="G2628" i="39"/>
  <c r="G2596" i="39"/>
  <c r="G2564" i="39"/>
  <c r="G2532" i="39"/>
  <c r="G2500" i="39"/>
  <c r="G2468" i="39"/>
  <c r="G2436" i="39"/>
  <c r="G2404" i="39"/>
  <c r="G2372" i="39"/>
  <c r="G2340" i="39"/>
  <c r="G2308" i="39"/>
  <c r="G2276" i="39"/>
  <c r="H2923" i="39"/>
  <c r="H2891" i="39"/>
  <c r="H2859" i="39"/>
  <c r="H2827" i="39"/>
  <c r="H2795" i="39"/>
  <c r="H2763" i="39"/>
  <c r="H2731" i="39"/>
  <c r="H2699" i="39"/>
  <c r="H2667" i="39"/>
  <c r="H2635" i="39"/>
  <c r="H2603" i="39"/>
  <c r="H2571" i="39"/>
  <c r="H2539" i="39"/>
  <c r="H2507" i="39"/>
  <c r="H2475" i="39"/>
  <c r="H2443" i="39"/>
  <c r="H2411" i="39"/>
  <c r="H2379" i="39"/>
  <c r="H2347" i="39"/>
  <c r="H2315" i="39"/>
  <c r="H2283" i="39"/>
  <c r="G2931" i="39"/>
  <c r="G2899" i="39"/>
  <c r="G2867" i="39"/>
  <c r="G2835" i="39"/>
  <c r="G2803" i="39"/>
  <c r="G2771" i="39"/>
  <c r="G2739" i="39"/>
  <c r="G2707" i="39"/>
  <c r="G2675" i="39"/>
  <c r="G2643" i="39"/>
  <c r="G2611" i="39"/>
  <c r="G2579" i="39"/>
  <c r="G2547" i="39"/>
  <c r="G2515" i="39"/>
  <c r="G2483" i="39"/>
  <c r="G2451" i="39"/>
  <c r="G2419" i="39"/>
  <c r="G2387" i="39"/>
  <c r="G2355" i="39"/>
  <c r="G2323" i="39"/>
  <c r="G2291" i="39"/>
  <c r="H2938" i="39"/>
  <c r="H2902" i="39"/>
  <c r="H2870" i="39"/>
  <c r="H2838" i="39"/>
  <c r="H2806" i="39"/>
  <c r="H2774" i="39"/>
  <c r="H2742" i="39"/>
  <c r="H2710" i="39"/>
  <c r="H2678" i="39"/>
  <c r="H2646" i="39"/>
  <c r="H2614" i="39"/>
  <c r="H2582" i="39"/>
  <c r="H2550" i="39"/>
  <c r="H2518" i="39"/>
  <c r="H2486" i="39"/>
  <c r="H2454" i="39"/>
  <c r="H2422" i="39"/>
  <c r="H2390" i="39"/>
  <c r="H2358" i="39"/>
  <c r="H2326" i="39"/>
  <c r="H2294" i="39"/>
  <c r="G2946" i="39"/>
  <c r="G2914" i="39"/>
  <c r="G2882" i="39"/>
  <c r="G2850" i="39"/>
  <c r="G2818" i="39"/>
  <c r="G2786" i="39"/>
  <c r="G2754" i="39"/>
  <c r="G2722" i="39"/>
  <c r="G2690" i="39"/>
  <c r="G2658" i="39"/>
  <c r="G2626" i="39"/>
  <c r="G2594" i="39"/>
  <c r="G2562" i="39"/>
  <c r="G2530" i="39"/>
  <c r="G2498" i="39"/>
  <c r="G2466" i="39"/>
  <c r="G2434" i="39"/>
  <c r="G2402" i="39"/>
  <c r="G2370" i="39"/>
  <c r="G2338" i="39"/>
  <c r="G2306" i="39"/>
  <c r="G2274" i="39"/>
  <c r="H2925" i="39"/>
  <c r="H2893" i="39"/>
  <c r="H2861" i="39"/>
  <c r="H2829" i="39"/>
  <c r="H2797" i="39"/>
  <c r="H2765" i="39"/>
  <c r="H2733" i="39"/>
  <c r="H2701" i="39"/>
  <c r="H2669" i="39"/>
  <c r="H2637" i="39"/>
  <c r="H2601" i="39"/>
  <c r="H2569" i="39"/>
  <c r="H2537" i="39"/>
  <c r="H2505" i="39"/>
  <c r="H2473" i="39"/>
  <c r="H2441" i="39"/>
  <c r="H2409" i="39"/>
  <c r="H2377" i="39"/>
  <c r="H2345" i="39"/>
  <c r="H2313" i="39"/>
  <c r="H2281" i="39"/>
  <c r="G2933" i="39"/>
  <c r="G2901" i="39"/>
  <c r="G2869" i="39"/>
  <c r="G2837" i="39"/>
  <c r="G2805" i="39"/>
  <c r="G2773" i="39"/>
  <c r="G2741" i="39"/>
  <c r="G2709" i="39"/>
  <c r="G2677" i="39"/>
  <c r="G2645" i="39"/>
  <c r="G2609" i="39"/>
  <c r="G2577" i="39"/>
  <c r="G2545" i="39"/>
  <c r="G2513" i="39"/>
  <c r="G2481" i="39"/>
  <c r="G2449" i="39"/>
  <c r="G2417" i="39"/>
  <c r="G2385" i="39"/>
  <c r="G2353" i="39"/>
  <c r="G2321" i="39"/>
  <c r="G2289" i="39"/>
  <c r="H2940" i="39"/>
  <c r="H2908" i="39"/>
  <c r="H2876" i="39"/>
  <c r="H2844" i="39"/>
  <c r="H2812" i="39"/>
  <c r="H2780" i="39"/>
  <c r="H2748" i="39"/>
  <c r="H2716" i="39"/>
  <c r="H2684" i="39"/>
  <c r="H2652" i="39"/>
  <c r="H2620" i="39"/>
  <c r="H2588" i="39"/>
  <c r="H2556" i="39"/>
  <c r="H2524" i="39"/>
  <c r="H2492" i="39"/>
  <c r="H2460" i="39"/>
  <c r="H2428" i="39"/>
  <c r="H2396" i="39"/>
  <c r="H2364" i="39"/>
  <c r="H2332" i="39"/>
  <c r="H2300" i="39"/>
  <c r="H1002" i="39"/>
  <c r="H1034" i="39"/>
  <c r="H1066" i="39"/>
  <c r="H1102" i="39"/>
  <c r="H1134" i="39"/>
  <c r="H1170" i="39"/>
  <c r="H1206" i="39"/>
  <c r="H1238" i="39"/>
  <c r="H1270" i="39"/>
  <c r="H1302" i="39"/>
  <c r="H1334" i="39"/>
  <c r="H1366" i="39"/>
  <c r="H1398" i="39"/>
  <c r="H1430" i="39"/>
  <c r="H1462" i="39"/>
  <c r="H1494" i="39"/>
  <c r="H1526" i="39"/>
  <c r="H1558" i="39"/>
  <c r="H1590" i="39"/>
  <c r="H1622" i="39"/>
  <c r="H1654" i="39"/>
  <c r="H1686" i="39"/>
  <c r="H1718" i="39"/>
  <c r="H1750" i="39"/>
  <c r="H1782" i="39"/>
  <c r="H1814" i="39"/>
  <c r="H1846" i="39"/>
  <c r="H1878" i="39"/>
  <c r="H1910" i="39"/>
  <c r="H1942" i="39"/>
  <c r="H1974" i="39"/>
  <c r="H2006" i="39"/>
  <c r="H2038" i="39"/>
  <c r="H2074" i="39"/>
  <c r="H2106" i="39"/>
  <c r="H2138" i="39"/>
  <c r="H2170" i="39"/>
  <c r="H2202" i="39"/>
  <c r="H2234" i="39"/>
  <c r="H2266" i="39"/>
  <c r="G1027" i="39"/>
  <c r="G1059" i="39"/>
  <c r="G1091" i="39"/>
  <c r="G1123" i="39"/>
  <c r="G1155" i="39"/>
  <c r="G1187" i="39"/>
  <c r="G1219" i="39"/>
  <c r="G1255" i="39"/>
  <c r="G1287" i="39"/>
  <c r="G1319" i="39"/>
  <c r="G1351" i="39"/>
  <c r="G1383" i="39"/>
  <c r="G1415" i="39"/>
  <c r="G1447" i="39"/>
  <c r="G1479" i="39"/>
  <c r="G1511" i="39"/>
  <c r="G1547" i="39"/>
  <c r="G1579" i="39"/>
  <c r="G1611" i="39"/>
  <c r="G1643" i="39"/>
  <c r="G1679" i="39"/>
  <c r="G1711" i="39"/>
  <c r="G1743" i="39"/>
  <c r="G1775" i="39"/>
  <c r="G1807" i="39"/>
  <c r="G1839" i="39"/>
  <c r="G1871" i="39"/>
  <c r="G1903" i="39"/>
  <c r="G1935" i="39"/>
  <c r="G1967" i="39"/>
  <c r="G1999" i="39"/>
  <c r="G2035" i="39"/>
  <c r="G2067" i="39"/>
  <c r="G2099" i="39"/>
  <c r="G2131" i="39"/>
  <c r="G2163" i="39"/>
  <c r="G2195" i="39"/>
  <c r="G2227" i="39"/>
  <c r="G2259" i="39"/>
  <c r="F4981" i="39"/>
  <c r="F4917" i="39"/>
  <c r="F4853" i="39"/>
  <c r="F4789" i="39"/>
  <c r="F4725" i="39"/>
  <c r="F5001" i="39"/>
  <c r="F4937" i="39"/>
  <c r="F4873" i="39"/>
  <c r="F4809" i="39"/>
  <c r="F4745" i="39"/>
  <c r="F4998" i="39"/>
  <c r="F4936" i="39"/>
  <c r="F4843" i="39"/>
  <c r="F4750" i="39"/>
  <c r="F4670" i="39"/>
  <c r="F4606" i="39"/>
  <c r="F4542" i="39"/>
  <c r="F4478" i="39"/>
  <c r="F4414" i="39"/>
  <c r="F4350" i="39"/>
  <c r="F4286" i="39"/>
  <c r="F4222" i="39"/>
  <c r="F4158" i="39"/>
  <c r="F4094" i="39"/>
  <c r="F4030" i="39"/>
  <c r="F3966" i="39"/>
  <c r="F3902" i="39"/>
  <c r="F3838" i="39"/>
  <c r="F3774" i="39"/>
  <c r="F3710" i="39"/>
  <c r="F3646" i="39"/>
  <c r="F3582" i="39"/>
  <c r="F3518" i="39"/>
  <c r="F3454" i="39"/>
  <c r="F3390" i="39"/>
  <c r="F3326" i="39"/>
  <c r="F3262" i="39"/>
  <c r="F3198" i="39"/>
  <c r="F3134" i="39"/>
  <c r="F3070" i="39"/>
  <c r="F3006" i="39"/>
  <c r="F2942" i="39"/>
  <c r="F2878" i="39"/>
  <c r="F2814" i="39"/>
  <c r="F2750" i="39"/>
  <c r="F2686" i="39"/>
  <c r="F2622" i="39"/>
  <c r="F2558" i="39"/>
  <c r="F2494" i="39"/>
  <c r="F4930" i="39"/>
  <c r="F4860" i="39"/>
  <c r="F4767" i="39"/>
  <c r="F4683" i="39"/>
  <c r="F4619" i="39"/>
  <c r="F4555" i="39"/>
  <c r="F4491" i="39"/>
  <c r="F4427" i="39"/>
  <c r="F4363" i="39"/>
  <c r="F4299" i="39"/>
  <c r="F4235" i="39"/>
  <c r="F4171" i="39"/>
  <c r="F4107" i="39"/>
  <c r="F4043" i="39"/>
  <c r="F3979" i="39"/>
  <c r="F3915" i="39"/>
  <c r="F3851" i="39"/>
  <c r="F3787" i="39"/>
  <c r="F3723" i="39"/>
  <c r="F3659" i="39"/>
  <c r="F3595" i="39"/>
  <c r="F3531" i="39"/>
  <c r="F3467" i="39"/>
  <c r="F3403" i="39"/>
  <c r="F3339" i="39"/>
  <c r="F3275" i="39"/>
  <c r="F3211" i="39"/>
  <c r="F3147" i="39"/>
  <c r="F3083" i="39"/>
  <c r="F3019" i="39"/>
  <c r="F2955" i="39"/>
  <c r="F2891" i="39"/>
  <c r="F2827" i="39"/>
  <c r="F2763" i="39"/>
  <c r="F2699" i="39"/>
  <c r="F2635" i="39"/>
  <c r="F2571" i="39"/>
  <c r="F2507" i="39"/>
  <c r="F4988" i="39"/>
  <c r="F4915" i="39"/>
  <c r="F4822" i="39"/>
  <c r="F4752" i="39"/>
  <c r="F4672" i="39"/>
  <c r="F4608" i="39"/>
  <c r="F4544" i="39"/>
  <c r="F4480" i="39"/>
  <c r="F4416" i="39"/>
  <c r="F4352" i="39"/>
  <c r="F4288" i="39"/>
  <c r="F4224" i="39"/>
  <c r="F4160" i="39"/>
  <c r="F4096" i="39"/>
  <c r="F4032" i="39"/>
  <c r="F3968" i="39"/>
  <c r="F3904" i="39"/>
  <c r="F3840" i="39"/>
  <c r="F3776" i="39"/>
  <c r="F3712" i="39"/>
  <c r="F3648" i="39"/>
  <c r="F3584" i="39"/>
  <c r="F3520" i="39"/>
  <c r="F3456" i="39"/>
  <c r="F3392" i="39"/>
  <c r="F3328" i="39"/>
  <c r="F3264" i="39"/>
  <c r="F3200" i="39"/>
  <c r="F3136" i="39"/>
  <c r="F3072" i="39"/>
  <c r="F3008" i="39"/>
  <c r="F2944" i="39"/>
  <c r="F2880" i="39"/>
  <c r="F2816" i="39"/>
  <c r="F2752" i="39"/>
  <c r="F2688" i="39"/>
  <c r="F2624" i="39"/>
  <c r="F2560" i="39"/>
  <c r="F2496" i="39"/>
  <c r="F4964" i="39"/>
  <c r="F4871" i="39"/>
  <c r="F4778" i="39"/>
  <c r="F4708" i="39"/>
  <c r="F4629" i="39"/>
  <c r="F4565" i="39"/>
  <c r="F4501" i="39"/>
  <c r="F4437" i="39"/>
  <c r="F4373" i="39"/>
  <c r="F4309" i="39"/>
  <c r="F4245" i="39"/>
  <c r="F4181" i="39"/>
  <c r="F4117" i="39"/>
  <c r="F4053" i="39"/>
  <c r="F3989" i="39"/>
  <c r="F3925" i="39"/>
  <c r="F3861" i="39"/>
  <c r="F3797" i="39"/>
  <c r="F3733" i="39"/>
  <c r="F3669" i="39"/>
  <c r="F3605" i="39"/>
  <c r="F3541" i="39"/>
  <c r="F3477" i="39"/>
  <c r="F3413" i="39"/>
  <c r="F3349" i="39"/>
  <c r="F3285" i="39"/>
  <c r="F3221" i="39"/>
  <c r="F3157" i="39"/>
  <c r="F3093" i="39"/>
  <c r="F3029" i="39"/>
  <c r="F2965" i="39"/>
  <c r="H2930" i="39"/>
  <c r="H2898" i="39"/>
  <c r="H2866" i="39"/>
  <c r="H2834" i="39"/>
  <c r="H2802" i="39"/>
  <c r="H2770" i="39"/>
  <c r="H2738" i="39"/>
  <c r="H2706" i="39"/>
  <c r="H2674" i="39"/>
  <c r="H2642" i="39"/>
  <c r="H2610" i="39"/>
  <c r="H2578" i="39"/>
  <c r="H2546" i="39"/>
  <c r="H2514" i="39"/>
  <c r="H2482" i="39"/>
  <c r="H2450" i="39"/>
  <c r="H2418" i="39"/>
  <c r="H2386" i="39"/>
  <c r="H2354" i="39"/>
  <c r="H2322" i="39"/>
  <c r="H2290" i="39"/>
  <c r="G2942" i="39"/>
  <c r="G2910" i="39"/>
  <c r="G2878" i="39"/>
  <c r="G2846" i="39"/>
  <c r="G2814" i="39"/>
  <c r="G2782" i="39"/>
  <c r="G2750" i="39"/>
  <c r="G2718" i="39"/>
  <c r="G2686" i="39"/>
  <c r="G2654" i="39"/>
  <c r="G2622" i="39"/>
  <c r="G2590" i="39"/>
  <c r="G2558" i="39"/>
  <c r="G2526" i="39"/>
  <c r="G2494" i="39"/>
  <c r="G2462" i="39"/>
  <c r="G2430" i="39"/>
  <c r="G2398" i="39"/>
  <c r="G2366" i="39"/>
  <c r="G2334" i="39"/>
  <c r="G2302" i="39"/>
  <c r="G2959" i="39"/>
  <c r="H2921" i="39"/>
  <c r="H2889" i="39"/>
  <c r="H2857" i="39"/>
  <c r="H2825" i="39"/>
  <c r="H2793" i="39"/>
  <c r="H2761" i="39"/>
  <c r="H2729" i="39"/>
  <c r="H2697" i="39"/>
  <c r="H2665" i="39"/>
  <c r="H2633" i="39"/>
  <c r="H2597" i="39"/>
  <c r="H2565" i="39"/>
  <c r="H2533" i="39"/>
  <c r="H2501" i="39"/>
  <c r="H2469" i="39"/>
  <c r="H2437" i="39"/>
  <c r="H2405" i="39"/>
  <c r="H2373" i="39"/>
  <c r="H2341" i="39"/>
  <c r="H2309" i="39"/>
  <c r="H2277" i="39"/>
  <c r="G2929" i="39"/>
  <c r="G2897" i="39"/>
  <c r="G2865" i="39"/>
  <c r="G2833" i="39"/>
  <c r="G2801" i="39"/>
  <c r="G2769" i="39"/>
  <c r="G2737" i="39"/>
  <c r="G2705" i="39"/>
  <c r="G2673" i="39"/>
  <c r="G2641" i="39"/>
  <c r="G2605" i="39"/>
  <c r="G2573" i="39"/>
  <c r="G2541" i="39"/>
  <c r="G2509" i="39"/>
  <c r="G2477" i="39"/>
  <c r="G2445" i="39"/>
  <c r="G2413" i="39"/>
  <c r="G2381" i="39"/>
  <c r="G2349" i="39"/>
  <c r="G2317" i="39"/>
  <c r="G2285" i="39"/>
  <c r="H2936" i="39"/>
  <c r="H2904" i="39"/>
  <c r="H2872" i="39"/>
  <c r="H2840" i="39"/>
  <c r="H2808" i="39"/>
  <c r="H2776" i="39"/>
  <c r="H2744" i="39"/>
  <c r="H2712" i="39"/>
  <c r="H2680" i="39"/>
  <c r="H2648" i="39"/>
  <c r="H2616" i="39"/>
  <c r="H2584" i="39"/>
  <c r="H2552" i="39"/>
  <c r="H2520" i="39"/>
  <c r="H2488" i="39"/>
  <c r="H2456" i="39"/>
  <c r="H2424" i="39"/>
  <c r="H2392" i="39"/>
  <c r="H2360" i="39"/>
  <c r="H2328" i="39"/>
  <c r="H2296" i="39"/>
  <c r="H1006" i="39"/>
  <c r="H1038" i="39"/>
  <c r="H1074" i="39"/>
  <c r="H1106" i="39"/>
  <c r="H1138" i="39"/>
  <c r="H1174" i="39"/>
  <c r="H1210" i="39"/>
  <c r="H1242" i="39"/>
  <c r="H1274" i="39"/>
  <c r="H1306" i="39"/>
  <c r="H1338" i="39"/>
  <c r="H1370" i="39"/>
  <c r="H1402" i="39"/>
  <c r="H1434" i="39"/>
  <c r="H1466" i="39"/>
  <c r="H1498" i="39"/>
  <c r="H1530" i="39"/>
  <c r="H1562" i="39"/>
  <c r="H1594" i="39"/>
  <c r="H1626" i="39"/>
  <c r="H1658" i="39"/>
  <c r="H1690" i="39"/>
  <c r="H1722" i="39"/>
  <c r="H1754" i="39"/>
  <c r="H1786" i="39"/>
  <c r="H1818" i="39"/>
  <c r="H1850" i="39"/>
  <c r="H1882" i="39"/>
  <c r="H1914" i="39"/>
  <c r="H1946" i="39"/>
  <c r="H1978" i="39"/>
  <c r="H2010" i="39"/>
  <c r="H2042" i="39"/>
  <c r="H2078" i="39"/>
  <c r="H2110" i="39"/>
  <c r="H2142" i="39"/>
  <c r="H2174" i="39"/>
  <c r="H2206" i="39"/>
  <c r="H2238" i="39"/>
  <c r="H2270" i="39"/>
  <c r="G1031" i="39"/>
  <c r="G1063" i="39"/>
  <c r="G1095" i="39"/>
  <c r="G1127" i="39"/>
  <c r="G1159" i="39"/>
  <c r="G1191" i="39"/>
  <c r="G1223" i="39"/>
  <c r="G1259" i="39"/>
  <c r="G1291" i="39"/>
  <c r="G1323" i="39"/>
  <c r="G1355" i="39"/>
  <c r="G1387" i="39"/>
  <c r="G1419" i="39"/>
  <c r="G1451" i="39"/>
  <c r="G1483" i="39"/>
  <c r="G1515" i="39"/>
  <c r="G1551" i="39"/>
  <c r="G1583" i="39"/>
  <c r="G1615" i="39"/>
  <c r="G1647" i="39"/>
  <c r="G1683" i="39"/>
  <c r="G1715" i="39"/>
  <c r="G1747" i="39"/>
  <c r="G1779" i="39"/>
  <c r="G1811" i="39"/>
  <c r="G1843" i="39"/>
  <c r="G1875" i="39"/>
  <c r="G1907" i="39"/>
  <c r="G1939" i="39"/>
  <c r="G1971" i="39"/>
  <c r="G2003" i="39"/>
  <c r="G2039" i="39"/>
  <c r="G2071" i="39"/>
  <c r="G2103" i="39"/>
  <c r="G2135" i="39"/>
  <c r="G2167" i="39"/>
  <c r="G2199" i="39"/>
  <c r="G2231" i="39"/>
  <c r="G2263" i="39"/>
  <c r="F4973" i="39"/>
  <c r="F4909" i="39"/>
  <c r="F4845" i="39"/>
  <c r="F4781" i="39"/>
  <c r="F4717" i="39"/>
  <c r="F4993" i="39"/>
  <c r="F4929" i="39"/>
  <c r="F4865" i="39"/>
  <c r="F4801" i="39"/>
  <c r="F4737" i="39"/>
  <c r="F4990" i="39"/>
  <c r="F4910" i="39"/>
  <c r="F4840" i="39"/>
  <c r="F4747" i="39"/>
  <c r="F4662" i="39"/>
  <c r="F4598" i="39"/>
  <c r="F4534" i="39"/>
  <c r="F4470" i="39"/>
  <c r="F4406" i="39"/>
  <c r="F4342" i="39"/>
  <c r="F4278" i="39"/>
  <c r="F4214" i="39"/>
  <c r="F4150" i="39"/>
  <c r="F4086" i="39"/>
  <c r="F4022" i="39"/>
  <c r="F3958" i="39"/>
  <c r="F3894" i="39"/>
  <c r="F3830" i="39"/>
  <c r="F3766" i="39"/>
  <c r="F3702" i="39"/>
  <c r="F3638" i="39"/>
  <c r="F3574" i="39"/>
  <c r="F3510" i="39"/>
  <c r="F3446" i="39"/>
  <c r="F3382" i="39"/>
  <c r="F3318" i="39"/>
  <c r="F3254" i="39"/>
  <c r="F3190" i="39"/>
  <c r="F3126" i="39"/>
  <c r="F3062" i="39"/>
  <c r="F2998" i="39"/>
  <c r="F2934" i="39"/>
  <c r="F2870" i="39"/>
  <c r="F2806" i="39"/>
  <c r="F2742" i="39"/>
  <c r="F2678" i="39"/>
  <c r="F2614" i="39"/>
  <c r="F2550" i="39"/>
  <c r="F2486" i="39"/>
  <c r="F4927" i="39"/>
  <c r="F4834" i="39"/>
  <c r="F4764" i="39"/>
  <c r="F4675" i="39"/>
  <c r="F4611" i="39"/>
  <c r="F4547" i="39"/>
  <c r="F4483" i="39"/>
  <c r="F4419" i="39"/>
  <c r="F4355" i="39"/>
  <c r="F4291" i="39"/>
  <c r="F4227" i="39"/>
  <c r="F4163" i="39"/>
  <c r="F4099" i="39"/>
  <c r="F4035" i="39"/>
  <c r="F3971" i="39"/>
  <c r="F3907" i="39"/>
  <c r="F3843" i="39"/>
  <c r="F3779" i="39"/>
  <c r="F3715" i="39"/>
  <c r="F3651" i="39"/>
  <c r="F3587" i="39"/>
  <c r="F3523" i="39"/>
  <c r="F3459" i="39"/>
  <c r="F3395" i="39"/>
  <c r="F3331" i="39"/>
  <c r="F3267" i="39"/>
  <c r="F3203" i="39"/>
  <c r="F3139" i="39"/>
  <c r="F3075" i="39"/>
  <c r="F3011" i="39"/>
  <c r="F2947" i="39"/>
  <c r="F2883" i="39"/>
  <c r="F2819" i="39"/>
  <c r="F2755" i="39"/>
  <c r="F2691" i="39"/>
  <c r="F2627" i="39"/>
  <c r="F2563" i="39"/>
  <c r="F2499" i="39"/>
  <c r="F4982" i="39"/>
  <c r="F4912" i="39"/>
  <c r="F4819" i="39"/>
  <c r="F4726" i="39"/>
  <c r="F4664" i="39"/>
  <c r="F4600" i="39"/>
  <c r="F4536" i="39"/>
  <c r="F4472" i="39"/>
  <c r="F4408" i="39"/>
  <c r="F4344" i="39"/>
  <c r="F4280" i="39"/>
  <c r="F4216" i="39"/>
  <c r="F4152" i="39"/>
  <c r="F4088" i="39"/>
  <c r="F4024" i="39"/>
  <c r="F3960" i="39"/>
  <c r="F3896" i="39"/>
  <c r="F3832" i="39"/>
  <c r="F3768" i="39"/>
  <c r="F3704" i="39"/>
  <c r="F3640" i="39"/>
  <c r="F3576" i="39"/>
  <c r="F3512" i="39"/>
  <c r="F3448" i="39"/>
  <c r="F3384" i="39"/>
  <c r="F3320" i="39"/>
  <c r="F3256" i="39"/>
  <c r="F3192" i="39"/>
  <c r="F3128" i="39"/>
  <c r="F3064" i="39"/>
  <c r="F3000" i="39"/>
  <c r="F2936" i="39"/>
  <c r="F2872" i="39"/>
  <c r="F2808" i="39"/>
  <c r="F2744" i="39"/>
  <c r="F2680" i="39"/>
  <c r="F2616" i="39"/>
  <c r="F2552" i="39"/>
  <c r="F2488" i="39"/>
  <c r="F4938" i="39"/>
  <c r="F4868" i="39"/>
  <c r="F4775" i="39"/>
  <c r="F4685" i="39"/>
  <c r="F4621" i="39"/>
  <c r="F4557" i="39"/>
  <c r="F4493" i="39"/>
  <c r="F4429" i="39"/>
  <c r="F4365" i="39"/>
  <c r="F4301" i="39"/>
  <c r="F4237" i="39"/>
  <c r="F4173" i="39"/>
  <c r="F4109" i="39"/>
  <c r="F4045" i="39"/>
  <c r="F3981" i="39"/>
  <c r="F3917" i="39"/>
  <c r="F3853" i="39"/>
  <c r="F3789" i="39"/>
  <c r="F3725" i="39"/>
  <c r="F3661" i="39"/>
  <c r="F3597" i="39"/>
  <c r="F3533" i="39"/>
  <c r="F3469" i="39"/>
  <c r="F3405" i="39"/>
  <c r="F3341" i="39"/>
  <c r="F3277" i="39"/>
  <c r="F3213" i="39"/>
  <c r="F3149" i="39"/>
  <c r="F3085" i="39"/>
  <c r="F3021" i="39"/>
  <c r="F2957" i="39"/>
  <c r="H2926" i="39"/>
  <c r="H2894" i="39"/>
  <c r="H2862" i="39"/>
  <c r="H2830" i="39"/>
  <c r="H2798" i="39"/>
  <c r="H2766" i="39"/>
  <c r="H2734" i="39"/>
  <c r="H2702" i="39"/>
  <c r="H2670" i="39"/>
  <c r="H2638" i="39"/>
  <c r="H2606" i="39"/>
  <c r="H2574" i="39"/>
  <c r="H2542" i="39"/>
  <c r="H2510" i="39"/>
  <c r="H2478" i="39"/>
  <c r="H2446" i="39"/>
  <c r="H2414" i="39"/>
  <c r="H2382" i="39"/>
  <c r="H2350" i="39"/>
  <c r="H2318" i="39"/>
  <c r="H2286" i="39"/>
  <c r="G2938" i="39"/>
  <c r="G2906" i="39"/>
  <c r="G2874" i="39"/>
  <c r="G2842" i="39"/>
  <c r="G2810" i="39"/>
  <c r="G2778" i="39"/>
  <c r="G2746" i="39"/>
  <c r="G2714" i="39"/>
  <c r="G2682" i="39"/>
  <c r="G2650" i="39"/>
  <c r="G2618" i="39"/>
  <c r="G2586" i="39"/>
  <c r="G2554" i="39"/>
  <c r="G2522" i="39"/>
  <c r="G2490" i="39"/>
  <c r="G2458" i="39"/>
  <c r="G2426" i="39"/>
  <c r="G2394" i="39"/>
  <c r="G2362" i="39"/>
  <c r="G2330" i="39"/>
  <c r="G2298" i="39"/>
  <c r="H2949" i="39"/>
  <c r="H2917" i="39"/>
  <c r="H2885" i="39"/>
  <c r="H2853" i="39"/>
  <c r="H2821" i="39"/>
  <c r="H2789" i="39"/>
  <c r="H2757" i="39"/>
  <c r="H2725" i="39"/>
  <c r="H2693" i="39"/>
  <c r="H2661" i="39"/>
  <c r="H2625" i="39"/>
  <c r="H2593" i="39"/>
  <c r="H2561" i="39"/>
  <c r="H2529" i="39"/>
  <c r="H2497" i="39"/>
  <c r="H2465" i="39"/>
  <c r="H2433" i="39"/>
  <c r="H2401" i="39"/>
  <c r="H2369" i="39"/>
  <c r="H2337" i="39"/>
  <c r="H2305" i="39"/>
  <c r="H2273" i="39"/>
  <c r="G2925" i="39"/>
  <c r="G2893" i="39"/>
  <c r="G2861" i="39"/>
  <c r="G2829" i="39"/>
  <c r="G2797" i="39"/>
  <c r="G2765" i="39"/>
  <c r="G2733" i="39"/>
  <c r="G2701" i="39"/>
  <c r="G2669" i="39"/>
  <c r="G2637" i="39"/>
  <c r="G2601" i="39"/>
  <c r="G2569" i="39"/>
  <c r="G2537" i="39"/>
  <c r="G2505" i="39"/>
  <c r="G2473" i="39"/>
  <c r="G2441" i="39"/>
  <c r="G2409" i="39"/>
  <c r="G2377" i="39"/>
  <c r="G2345" i="39"/>
  <c r="G2313" i="39"/>
  <c r="G2281" i="39"/>
  <c r="H2932" i="39"/>
  <c r="H2900" i="39"/>
  <c r="H2868" i="39"/>
  <c r="H2836" i="39"/>
  <c r="H2804" i="39"/>
  <c r="H2772" i="39"/>
  <c r="H2740" i="39"/>
  <c r="H2708" i="39"/>
  <c r="H2676" i="39"/>
  <c r="H2644" i="39"/>
  <c r="H2612" i="39"/>
  <c r="H2580" i="39"/>
  <c r="H2548" i="39"/>
  <c r="H2516" i="39"/>
  <c r="H2484" i="39"/>
  <c r="H2452" i="39"/>
  <c r="H2420" i="39"/>
  <c r="H2388" i="39"/>
  <c r="H2356" i="39"/>
  <c r="H2324" i="39"/>
  <c r="H2292" i="39"/>
  <c r="H1010" i="39"/>
  <c r="H1042" i="39"/>
  <c r="H1078" i="39"/>
  <c r="H1110" i="39"/>
  <c r="H1142" i="39"/>
  <c r="H1178" i="39"/>
  <c r="H1214" i="39"/>
  <c r="H1246" i="39"/>
  <c r="H1278" i="39"/>
  <c r="H1310" i="39"/>
  <c r="H1342" i="39"/>
  <c r="H1374" i="39"/>
  <c r="H1406" i="39"/>
  <c r="H1438" i="39"/>
  <c r="H1470" i="39"/>
  <c r="H1502" i="39"/>
  <c r="H1534" i="39"/>
  <c r="H1566" i="39"/>
  <c r="H1598" i="39"/>
  <c r="H1630" i="39"/>
  <c r="H1662" i="39"/>
  <c r="H1694" i="39"/>
  <c r="H1726" i="39"/>
  <c r="H1758" i="39"/>
  <c r="H1790" i="39"/>
  <c r="H1822" i="39"/>
  <c r="H1854" i="39"/>
  <c r="H1886" i="39"/>
  <c r="H1918" i="39"/>
  <c r="H1950" i="39"/>
  <c r="H1982" i="39"/>
  <c r="H2014" i="39"/>
  <c r="H2046" i="39"/>
  <c r="H2082" i="39"/>
  <c r="H2114" i="39"/>
  <c r="H2146" i="39"/>
  <c r="H2178" i="39"/>
  <c r="H2210" i="39"/>
  <c r="H2242" i="39"/>
  <c r="G1003" i="39"/>
  <c r="G1035" i="39"/>
  <c r="G1067" i="39"/>
  <c r="G1099" i="39"/>
  <c r="G1131" i="39"/>
  <c r="G1163" i="39"/>
  <c r="G1195" i="39"/>
  <c r="G1227" i="39"/>
  <c r="G1263" i="39"/>
  <c r="G1295" i="39"/>
  <c r="G1327" i="39"/>
  <c r="G1359" i="39"/>
  <c r="G1391" i="39"/>
  <c r="G1423" i="39"/>
  <c r="G1455" i="39"/>
  <c r="G1487" i="39"/>
  <c r="G1519" i="39"/>
  <c r="G1555" i="39"/>
  <c r="G1587" i="39"/>
  <c r="G1619" i="39"/>
  <c r="G1651" i="39"/>
  <c r="G1687" i="39"/>
  <c r="G1719" i="39"/>
  <c r="G1751" i="39"/>
  <c r="G1783" i="39"/>
  <c r="G1815" i="39"/>
  <c r="G1847" i="39"/>
  <c r="G1879" i="39"/>
  <c r="G1911" i="39"/>
  <c r="G1943" i="39"/>
  <c r="G1975" i="39"/>
  <c r="G2007" i="39"/>
  <c r="G2043" i="39"/>
  <c r="G2075" i="39"/>
  <c r="G2107" i="39"/>
  <c r="G2139" i="39"/>
  <c r="G2171" i="39"/>
  <c r="G2203" i="39"/>
  <c r="G2235" i="39"/>
  <c r="G2267" i="39"/>
  <c r="F4965" i="39"/>
  <c r="F4901" i="39"/>
  <c r="F4837" i="39"/>
  <c r="F4773" i="39"/>
  <c r="F4709" i="39"/>
  <c r="F4985" i="39"/>
  <c r="F4921" i="39"/>
  <c r="F4857" i="39"/>
  <c r="F4793" i="39"/>
  <c r="F4729" i="39"/>
  <c r="F4986" i="39"/>
  <c r="F4907" i="39"/>
  <c r="F4814" i="39"/>
  <c r="F4744" i="39"/>
  <c r="F4654" i="39"/>
  <c r="F4590" i="39"/>
  <c r="F4526" i="39"/>
  <c r="F4462" i="39"/>
  <c r="F4398" i="39"/>
  <c r="F4334" i="39"/>
  <c r="F4270" i="39"/>
  <c r="F4206" i="39"/>
  <c r="F4142" i="39"/>
  <c r="F4078" i="39"/>
  <c r="F4014" i="39"/>
  <c r="F3950" i="39"/>
  <c r="F3886" i="39"/>
  <c r="F3822" i="39"/>
  <c r="F3758" i="39"/>
  <c r="F3694" i="39"/>
  <c r="F3630" i="39"/>
  <c r="F3566" i="39"/>
  <c r="F3502" i="39"/>
  <c r="F3438" i="39"/>
  <c r="F3374" i="39"/>
  <c r="F3310" i="39"/>
  <c r="F3246" i="39"/>
  <c r="F3182" i="39"/>
  <c r="F3118" i="39"/>
  <c r="F3054" i="39"/>
  <c r="F2990" i="39"/>
  <c r="F2926" i="39"/>
  <c r="F2862" i="39"/>
  <c r="F2798" i="39"/>
  <c r="F2734" i="39"/>
  <c r="F2670" i="39"/>
  <c r="F2606" i="39"/>
  <c r="F2542" i="39"/>
  <c r="F2478" i="39"/>
  <c r="F4924" i="39"/>
  <c r="F4831" i="39"/>
  <c r="F4738" i="39"/>
  <c r="F4667" i="39"/>
  <c r="F4603" i="39"/>
  <c r="F4539" i="39"/>
  <c r="F4475" i="39"/>
  <c r="F4411" i="39"/>
  <c r="F4347" i="39"/>
  <c r="F4283" i="39"/>
  <c r="F4219" i="39"/>
  <c r="F4155" i="39"/>
  <c r="F4091" i="39"/>
  <c r="F4027" i="39"/>
  <c r="F3963" i="39"/>
  <c r="F3899" i="39"/>
  <c r="F3835" i="39"/>
  <c r="F3771" i="39"/>
  <c r="F3707" i="39"/>
  <c r="F3643" i="39"/>
  <c r="F3579" i="39"/>
  <c r="F3515" i="39"/>
  <c r="F3451" i="39"/>
  <c r="F3387" i="39"/>
  <c r="F3323" i="39"/>
  <c r="F3259" i="39"/>
  <c r="F3195" i="39"/>
  <c r="F3131" i="39"/>
  <c r="F3067" i="39"/>
  <c r="F3003" i="39"/>
  <c r="F2939" i="39"/>
  <c r="F2875" i="39"/>
  <c r="F2811" i="39"/>
  <c r="F2747" i="39"/>
  <c r="F2683" i="39"/>
  <c r="F2619" i="39"/>
  <c r="F2555" i="39"/>
  <c r="F2491" i="39"/>
  <c r="F4979" i="39"/>
  <c r="F4886" i="39"/>
  <c r="F4816" i="39"/>
  <c r="F4723" i="39"/>
  <c r="F4656" i="39"/>
  <c r="F4592" i="39"/>
  <c r="F4528" i="39"/>
  <c r="F4464" i="39"/>
  <c r="F4400" i="39"/>
  <c r="F4336" i="39"/>
  <c r="F4272" i="39"/>
  <c r="F4208" i="39"/>
  <c r="F4144" i="39"/>
  <c r="F4080" i="39"/>
  <c r="F4016" i="39"/>
  <c r="F3952" i="39"/>
  <c r="F3888" i="39"/>
  <c r="F3824" i="39"/>
  <c r="F3760" i="39"/>
  <c r="F3696" i="39"/>
  <c r="F3632" i="39"/>
  <c r="F3568" i="39"/>
  <c r="F3504" i="39"/>
  <c r="F3440" i="39"/>
  <c r="F3376" i="39"/>
  <c r="F3312" i="39"/>
  <c r="F3248" i="39"/>
  <c r="F3184" i="39"/>
  <c r="F3120" i="39"/>
  <c r="F3056" i="39"/>
  <c r="F2992" i="39"/>
  <c r="F2928" i="39"/>
  <c r="F2864" i="39"/>
  <c r="F2800" i="39"/>
  <c r="F2736" i="39"/>
  <c r="F2672" i="39"/>
  <c r="F2608" i="39"/>
  <c r="F2544" i="39"/>
  <c r="F2480" i="39"/>
  <c r="F4935" i="39"/>
  <c r="F4842" i="39"/>
  <c r="F4772" i="39"/>
  <c r="F4677" i="39"/>
  <c r="F4613" i="39"/>
  <c r="F4549" i="39"/>
  <c r="F4485" i="39"/>
  <c r="F4421" i="39"/>
  <c r="F4357" i="39"/>
  <c r="F4293" i="39"/>
  <c r="F4229" i="39"/>
  <c r="F4165" i="39"/>
  <c r="F4101" i="39"/>
  <c r="F4037" i="39"/>
  <c r="F3973" i="39"/>
  <c r="F3909" i="39"/>
  <c r="F3845" i="39"/>
  <c r="F3781" i="39"/>
  <c r="F3717" i="39"/>
  <c r="F3653" i="39"/>
  <c r="F3589" i="39"/>
  <c r="F3525" i="39"/>
  <c r="F3461" i="39"/>
  <c r="F3397" i="39"/>
  <c r="F3333" i="39"/>
  <c r="F3269" i="39"/>
  <c r="F3205" i="39"/>
  <c r="F3141" i="39"/>
  <c r="F3077" i="39"/>
  <c r="F3013" i="39"/>
  <c r="F2949" i="39"/>
  <c r="H2922" i="39"/>
  <c r="H2890" i="39"/>
  <c r="H2858" i="39"/>
  <c r="H2826" i="39"/>
  <c r="H2794" i="39"/>
  <c r="H2762" i="39"/>
  <c r="H2730" i="39"/>
  <c r="H2698" i="39"/>
  <c r="H2666" i="39"/>
  <c r="H2634" i="39"/>
  <c r="H2602" i="39"/>
  <c r="H2570" i="39"/>
  <c r="H2538" i="39"/>
  <c r="H2506" i="39"/>
  <c r="H2474" i="39"/>
  <c r="H2442" i="39"/>
  <c r="H2410" i="39"/>
  <c r="H2378" i="39"/>
  <c r="H2346" i="39"/>
  <c r="H2314" i="39"/>
  <c r="H2282" i="39"/>
  <c r="G2934" i="39"/>
  <c r="G2902" i="39"/>
  <c r="G2870" i="39"/>
  <c r="G2838" i="39"/>
  <c r="G2806" i="39"/>
  <c r="G2774" i="39"/>
  <c r="G2742" i="39"/>
  <c r="G2710" i="39"/>
  <c r="G2678" i="39"/>
  <c r="G2646" i="39"/>
  <c r="G2614" i="39"/>
  <c r="G2582" i="39"/>
  <c r="G2550" i="39"/>
  <c r="G2518" i="39"/>
  <c r="G2486" i="39"/>
  <c r="G2454" i="39"/>
  <c r="G2422" i="39"/>
  <c r="G2390" i="39"/>
  <c r="G2358" i="39"/>
  <c r="G2326" i="39"/>
  <c r="G2294" i="39"/>
  <c r="H2945" i="39"/>
  <c r="H2913" i="39"/>
  <c r="H2881" i="39"/>
  <c r="H2849" i="39"/>
  <c r="H2817" i="39"/>
  <c r="H2785" i="39"/>
  <c r="H2753" i="39"/>
  <c r="H2721" i="39"/>
  <c r="H2689" i="39"/>
  <c r="H2657" i="39"/>
  <c r="H2621" i="39"/>
  <c r="H2589" i="39"/>
  <c r="H2557" i="39"/>
  <c r="H2525" i="39"/>
  <c r="H2493" i="39"/>
  <c r="H2461" i="39"/>
  <c r="H2429" i="39"/>
  <c r="H2397" i="39"/>
  <c r="H2365" i="39"/>
  <c r="H2333" i="39"/>
  <c r="H2301" i="39"/>
  <c r="G2955" i="39"/>
  <c r="G2921" i="39"/>
  <c r="G2889" i="39"/>
  <c r="G2857" i="39"/>
  <c r="G2825" i="39"/>
  <c r="G2793" i="39"/>
  <c r="G2761" i="39"/>
  <c r="G2729" i="39"/>
  <c r="G2697" i="39"/>
  <c r="G2665" i="39"/>
  <c r="G2633" i="39"/>
  <c r="G2597" i="39"/>
  <c r="G2565" i="39"/>
  <c r="G2533" i="39"/>
  <c r="G2501" i="39"/>
  <c r="G2469" i="39"/>
  <c r="G2437" i="39"/>
  <c r="G2405" i="39"/>
  <c r="G2373" i="39"/>
  <c r="G2341" i="39"/>
  <c r="G2309" i="39"/>
  <c r="G2277" i="39"/>
  <c r="H2928" i="39"/>
  <c r="H2896" i="39"/>
  <c r="H2864" i="39"/>
  <c r="H2832" i="39"/>
  <c r="H2800" i="39"/>
  <c r="H2768" i="39"/>
  <c r="H2736" i="39"/>
  <c r="H2704" i="39"/>
  <c r="H2672" i="39"/>
  <c r="H2640" i="39"/>
  <c r="H2608" i="39"/>
  <c r="H2576" i="39"/>
  <c r="H2544" i="39"/>
  <c r="H2512" i="39"/>
  <c r="H2480" i="39"/>
  <c r="H2448" i="39"/>
  <c r="H2416" i="39"/>
  <c r="H2384" i="39"/>
  <c r="H2352" i="39"/>
  <c r="H2320" i="39"/>
  <c r="H2288" i="39"/>
  <c r="H1014" i="39"/>
  <c r="H1046" i="39"/>
  <c r="H1082" i="39"/>
  <c r="H1114" i="39"/>
  <c r="H1146" i="39"/>
  <c r="H1182" i="39"/>
  <c r="H1218" i="39"/>
  <c r="H1250" i="39"/>
  <c r="H1282" i="39"/>
  <c r="H1314" i="39"/>
  <c r="H1346" i="39"/>
  <c r="H1378" i="39"/>
  <c r="H1410" i="39"/>
  <c r="H1442" i="39"/>
  <c r="H1474" i="39"/>
  <c r="H1506" i="39"/>
  <c r="H1538" i="39"/>
  <c r="H1570" i="39"/>
  <c r="H1602" i="39"/>
  <c r="H1634" i="39"/>
  <c r="H1666" i="39"/>
  <c r="H1698" i="39"/>
  <c r="H1730" i="39"/>
  <c r="H1762" i="39"/>
  <c r="H1794" i="39"/>
  <c r="H1826" i="39"/>
  <c r="H1858" i="39"/>
  <c r="H1890" i="39"/>
  <c r="H1922" i="39"/>
  <c r="H1954" i="39"/>
  <c r="H1986" i="39"/>
  <c r="H2018" i="39"/>
  <c r="H2050" i="39"/>
  <c r="H2086" i="39"/>
  <c r="H2118" i="39"/>
  <c r="H2150" i="39"/>
  <c r="H2182" i="39"/>
  <c r="H2214" i="39"/>
  <c r="H2246" i="39"/>
  <c r="G1007" i="39"/>
  <c r="G1039" i="39"/>
  <c r="G1071" i="39"/>
  <c r="G1103" i="39"/>
  <c r="G1135" i="39"/>
  <c r="G1167" i="39"/>
  <c r="G1199" i="39"/>
  <c r="G1231" i="39"/>
  <c r="G1267" i="39"/>
  <c r="G1299" i="39"/>
  <c r="G1331" i="39"/>
  <c r="G1363" i="39"/>
  <c r="G1395" i="39"/>
  <c r="G1427" i="39"/>
  <c r="G1459" i="39"/>
  <c r="G1491" i="39"/>
  <c r="G1523" i="39"/>
  <c r="G1559" i="39"/>
  <c r="G1591" i="39"/>
  <c r="G1623" i="39"/>
  <c r="G1655" i="39"/>
  <c r="G1691" i="39"/>
  <c r="G1723" i="39"/>
  <c r="G1755" i="39"/>
  <c r="G1787" i="39"/>
  <c r="G1819" i="39"/>
  <c r="G1851" i="39"/>
  <c r="G1883" i="39"/>
  <c r="G1915" i="39"/>
  <c r="G1947" i="39"/>
  <c r="G1979" i="39"/>
  <c r="G2011" i="39"/>
  <c r="G2047" i="39"/>
  <c r="G2079" i="39"/>
  <c r="G2111" i="39"/>
  <c r="G2143" i="39"/>
  <c r="G2175" i="39"/>
  <c r="G2207" i="39"/>
  <c r="G2239" i="39"/>
  <c r="G2271" i="39"/>
  <c r="F4957" i="39"/>
  <c r="F4893" i="39"/>
  <c r="F4829" i="39"/>
  <c r="F4765" i="39"/>
  <c r="F4701" i="39"/>
  <c r="F4977" i="39"/>
  <c r="F4913" i="39"/>
  <c r="F4849" i="39"/>
  <c r="F4785" i="39"/>
  <c r="F4721" i="39"/>
  <c r="F4974" i="39"/>
  <c r="F4904" i="39"/>
  <c r="F4811" i="39"/>
  <c r="F4718" i="39"/>
  <c r="F4646" i="39"/>
  <c r="F4582" i="39"/>
  <c r="F4518" i="39"/>
  <c r="F4454" i="39"/>
  <c r="F4390" i="39"/>
  <c r="F4326" i="39"/>
  <c r="F4262" i="39"/>
  <c r="F4198" i="39"/>
  <c r="F4134" i="39"/>
  <c r="F4070" i="39"/>
  <c r="F4006" i="39"/>
  <c r="F3942" i="39"/>
  <c r="F3878" i="39"/>
  <c r="F3814" i="39"/>
  <c r="F3750" i="39"/>
  <c r="F3686" i="39"/>
  <c r="F3622" i="39"/>
  <c r="F3558" i="39"/>
  <c r="F3494" i="39"/>
  <c r="F3430" i="39"/>
  <c r="F3366" i="39"/>
  <c r="F3302" i="39"/>
  <c r="F3238" i="39"/>
  <c r="F3174" i="39"/>
  <c r="F3110" i="39"/>
  <c r="F3046" i="39"/>
  <c r="F2982" i="39"/>
  <c r="F2918" i="39"/>
  <c r="F2854" i="39"/>
  <c r="F2790" i="39"/>
  <c r="F2726" i="39"/>
  <c r="F2662" i="39"/>
  <c r="F2598" i="39"/>
  <c r="F2534" i="39"/>
  <c r="F2470" i="39"/>
  <c r="F4898" i="39"/>
  <c r="F4828" i="39"/>
  <c r="F4735" i="39"/>
  <c r="F4659" i="39"/>
  <c r="F4595" i="39"/>
  <c r="F4531" i="39"/>
  <c r="F4467" i="39"/>
  <c r="F4403" i="39"/>
  <c r="F4339" i="39"/>
  <c r="F4275" i="39"/>
  <c r="F4211" i="39"/>
  <c r="F4147" i="39"/>
  <c r="F4083" i="39"/>
  <c r="F4019" i="39"/>
  <c r="F3955" i="39"/>
  <c r="F3891" i="39"/>
  <c r="F3827" i="39"/>
  <c r="F3763" i="39"/>
  <c r="F3699" i="39"/>
  <c r="F3635" i="39"/>
  <c r="F3571" i="39"/>
  <c r="F3507" i="39"/>
  <c r="F3443" i="39"/>
  <c r="F3379" i="39"/>
  <c r="F3315" i="39"/>
  <c r="F3251" i="39"/>
  <c r="F3187" i="39"/>
  <c r="F3123" i="39"/>
  <c r="F3059" i="39"/>
  <c r="F2995" i="39"/>
  <c r="F2931" i="39"/>
  <c r="F2867" i="39"/>
  <c r="F2803" i="39"/>
  <c r="F2739" i="39"/>
  <c r="F2675" i="39"/>
  <c r="F2611" i="39"/>
  <c r="F2547" i="39"/>
  <c r="F2483" i="39"/>
  <c r="F4976" i="39"/>
  <c r="F4883" i="39"/>
  <c r="F4790" i="39"/>
  <c r="F4720" i="39"/>
  <c r="F4648" i="39"/>
  <c r="F4584" i="39"/>
  <c r="F4520" i="39"/>
  <c r="F4456" i="39"/>
  <c r="F4392" i="39"/>
  <c r="F4328" i="39"/>
  <c r="F4264" i="39"/>
  <c r="F4200" i="39"/>
  <c r="F4136" i="39"/>
  <c r="F4072" i="39"/>
  <c r="F4008" i="39"/>
  <c r="F3944" i="39"/>
  <c r="F3880" i="39"/>
  <c r="F3816" i="39"/>
  <c r="F3752" i="39"/>
  <c r="F3688" i="39"/>
  <c r="F3624" i="39"/>
  <c r="F3560" i="39"/>
  <c r="F3496" i="39"/>
  <c r="F3432" i="39"/>
  <c r="F3368" i="39"/>
  <c r="F3304" i="39"/>
  <c r="F3240" i="39"/>
  <c r="F3176" i="39"/>
  <c r="F3112" i="39"/>
  <c r="F3048" i="39"/>
  <c r="F2984" i="39"/>
  <c r="F2920" i="39"/>
  <c r="F2856" i="39"/>
  <c r="F2792" i="39"/>
  <c r="F2728" i="39"/>
  <c r="F2664" i="39"/>
  <c r="F2600" i="39"/>
  <c r="F2536" i="39"/>
  <c r="F2472" i="39"/>
  <c r="F4932" i="39"/>
  <c r="F4839" i="39"/>
  <c r="F4746" i="39"/>
  <c r="F4669" i="39"/>
  <c r="F4605" i="39"/>
  <c r="F4541" i="39"/>
  <c r="F4477" i="39"/>
  <c r="F4413" i="39"/>
  <c r="F4349" i="39"/>
  <c r="F4285" i="39"/>
  <c r="F4221" i="39"/>
  <c r="F4157" i="39"/>
  <c r="F4093" i="39"/>
  <c r="F4029" i="39"/>
  <c r="F3965" i="39"/>
  <c r="F3901" i="39"/>
  <c r="F3837" i="39"/>
  <c r="F3773" i="39"/>
  <c r="F3709" i="39"/>
  <c r="F3645" i="39"/>
  <c r="F3581" i="39"/>
  <c r="F3517" i="39"/>
  <c r="F3453" i="39"/>
  <c r="F3389" i="39"/>
  <c r="F3325" i="39"/>
  <c r="F3261" i="39"/>
  <c r="F3197" i="39"/>
  <c r="F3133" i="39"/>
  <c r="F3069" i="39"/>
  <c r="F3005" i="39"/>
  <c r="H2918" i="39"/>
  <c r="H2886" i="39"/>
  <c r="H2854" i="39"/>
  <c r="H2822" i="39"/>
  <c r="H2790" i="39"/>
  <c r="H2758" i="39"/>
  <c r="H2726" i="39"/>
  <c r="H2694" i="39"/>
  <c r="H2662" i="39"/>
  <c r="H2630" i="39"/>
  <c r="H2598" i="39"/>
  <c r="H2566" i="39"/>
  <c r="H2534" i="39"/>
  <c r="H2502" i="39"/>
  <c r="H2470" i="39"/>
  <c r="H2438" i="39"/>
  <c r="H2406" i="39"/>
  <c r="H2374" i="39"/>
  <c r="H2342" i="39"/>
  <c r="H2310" i="39"/>
  <c r="H2278" i="39"/>
  <c r="G2930" i="39"/>
  <c r="G2898" i="39"/>
  <c r="G2866" i="39"/>
  <c r="G2834" i="39"/>
  <c r="G2802" i="39"/>
  <c r="G2770" i="39"/>
  <c r="G2738" i="39"/>
  <c r="G2706" i="39"/>
  <c r="G2674" i="39"/>
  <c r="G2642" i="39"/>
  <c r="G2610" i="39"/>
  <c r="G2578" i="39"/>
  <c r="G2546" i="39"/>
  <c r="G2514" i="39"/>
  <c r="G2482" i="39"/>
  <c r="G2450" i="39"/>
  <c r="G2418" i="39"/>
  <c r="G2386" i="39"/>
  <c r="G2354" i="39"/>
  <c r="G2322" i="39"/>
  <c r="G2290" i="39"/>
  <c r="H2941" i="39"/>
  <c r="H2909" i="39"/>
  <c r="H2877" i="39"/>
  <c r="H2845" i="39"/>
  <c r="H2813" i="39"/>
  <c r="H2781" i="39"/>
  <c r="H2749" i="39"/>
  <c r="H2717" i="39"/>
  <c r="H2685" i="39"/>
  <c r="H2653" i="39"/>
  <c r="H2617" i="39"/>
  <c r="H2585" i="39"/>
  <c r="H2553" i="39"/>
  <c r="H2521" i="39"/>
  <c r="H2489" i="39"/>
  <c r="H2457" i="39"/>
  <c r="H2425" i="39"/>
  <c r="H2393" i="39"/>
  <c r="H2361" i="39"/>
  <c r="H2329" i="39"/>
  <c r="H2297" i="39"/>
  <c r="G2949" i="39"/>
  <c r="G2917" i="39"/>
  <c r="G2885" i="39"/>
  <c r="G2853" i="39"/>
  <c r="G2821" i="39"/>
  <c r="G2789" i="39"/>
  <c r="G2757" i="39"/>
  <c r="G2725" i="39"/>
  <c r="G2693" i="39"/>
  <c r="G2661" i="39"/>
  <c r="G2625" i="39"/>
  <c r="G2593" i="39"/>
  <c r="G2561" i="39"/>
  <c r="G2529" i="39"/>
  <c r="G2497" i="39"/>
  <c r="G2465" i="39"/>
  <c r="G2433" i="39"/>
  <c r="G2401" i="39"/>
  <c r="G2369" i="39"/>
  <c r="G2337" i="39"/>
  <c r="G2305" i="39"/>
  <c r="G2273" i="39"/>
  <c r="H2924" i="39"/>
  <c r="H2892" i="39"/>
  <c r="H2860" i="39"/>
  <c r="H2828" i="39"/>
  <c r="H2796" i="39"/>
  <c r="H2764" i="39"/>
  <c r="H2732" i="39"/>
  <c r="H2700" i="39"/>
  <c r="H2668" i="39"/>
  <c r="H2636" i="39"/>
  <c r="H2604" i="39"/>
  <c r="H2572" i="39"/>
  <c r="H2540" i="39"/>
  <c r="H2508" i="39"/>
  <c r="H2476" i="39"/>
  <c r="H2444" i="39"/>
  <c r="H2412" i="39"/>
  <c r="H2380" i="39"/>
  <c r="H2348" i="39"/>
  <c r="H2316" i="39"/>
  <c r="H2284" i="39"/>
  <c r="H1018" i="39"/>
  <c r="H1050" i="39"/>
  <c r="H1086" i="39"/>
  <c r="H1118" i="39"/>
  <c r="H1150" i="39"/>
  <c r="H1190" i="39"/>
  <c r="H1222" i="39"/>
  <c r="H1254" i="39"/>
  <c r="H1286" i="39"/>
  <c r="H1318" i="39"/>
  <c r="H1350" i="39"/>
  <c r="H1382" i="39"/>
  <c r="H1414" i="39"/>
  <c r="H1446" i="39"/>
  <c r="H1478" i="39"/>
  <c r="H1510" i="39"/>
  <c r="H1542" i="39"/>
  <c r="H1574" i="39"/>
  <c r="H1606" i="39"/>
  <c r="H1638" i="39"/>
  <c r="H1670" i="39"/>
  <c r="H1702" i="39"/>
  <c r="H1734" i="39"/>
  <c r="H1766" i="39"/>
  <c r="H1798" i="39"/>
  <c r="H1830" i="39"/>
  <c r="H1862" i="39"/>
  <c r="H1894" i="39"/>
  <c r="H1926" i="39"/>
  <c r="H1958" i="39"/>
  <c r="H1990" i="39"/>
  <c r="H2022" i="39"/>
  <c r="H2054" i="39"/>
  <c r="H2090" i="39"/>
  <c r="H2122" i="39"/>
  <c r="H2154" i="39"/>
  <c r="H2186" i="39"/>
  <c r="H2218" i="39"/>
  <c r="H2250" i="39"/>
  <c r="G1011" i="39"/>
  <c r="G1043" i="39"/>
  <c r="G1075" i="39"/>
  <c r="G1107" i="39"/>
  <c r="G1139" i="39"/>
  <c r="G1171" i="39"/>
  <c r="G1203" i="39"/>
  <c r="G1235" i="39"/>
  <c r="G1271" i="39"/>
  <c r="G1303" i="39"/>
  <c r="G1335" i="39"/>
  <c r="G1367" i="39"/>
  <c r="G1399" i="39"/>
  <c r="G1431" i="39"/>
  <c r="G1463" i="39"/>
  <c r="G1495" i="39"/>
  <c r="G1527" i="39"/>
  <c r="G1563" i="39"/>
  <c r="G1595" i="39"/>
  <c r="G1627" i="39"/>
  <c r="G1659" i="39"/>
  <c r="G1695" i="39"/>
  <c r="G1727" i="39"/>
  <c r="G1759" i="39"/>
  <c r="G1791" i="39"/>
  <c r="G1823" i="39"/>
  <c r="G1855" i="39"/>
  <c r="G1887" i="39"/>
  <c r="G1919" i="39"/>
  <c r="G1951" i="39"/>
  <c r="G1983" i="39"/>
  <c r="G2015" i="39"/>
  <c r="G2051" i="39"/>
  <c r="G2083" i="39"/>
  <c r="G2115" i="39"/>
  <c r="G2147" i="39"/>
  <c r="G2179" i="39"/>
  <c r="G2211" i="39"/>
  <c r="G2243" i="39"/>
  <c r="F5000" i="39"/>
  <c r="F4949" i="39"/>
  <c r="F4885" i="39"/>
  <c r="F4821" i="39"/>
  <c r="F4757" i="39"/>
  <c r="F4693" i="39"/>
  <c r="F4969" i="39"/>
  <c r="F4905" i="39"/>
  <c r="F4841" i="39"/>
  <c r="F4777" i="39"/>
  <c r="F4713" i="39"/>
  <c r="F4971" i="39"/>
  <c r="F4878" i="39"/>
  <c r="F4808" i="39"/>
  <c r="F4715" i="39"/>
  <c r="F4638" i="39"/>
  <c r="F4574" i="39"/>
  <c r="F4510" i="39"/>
  <c r="F4446" i="39"/>
  <c r="F4382" i="39"/>
  <c r="F4318" i="39"/>
  <c r="F4254" i="39"/>
  <c r="F4190" i="39"/>
  <c r="F4126" i="39"/>
  <c r="F4062" i="39"/>
  <c r="F3998" i="39"/>
  <c r="F3934" i="39"/>
  <c r="F3870" i="39"/>
  <c r="F3806" i="39"/>
  <c r="F3742" i="39"/>
  <c r="F3678" i="39"/>
  <c r="F3614" i="39"/>
  <c r="F3550" i="39"/>
  <c r="F3486" i="39"/>
  <c r="F3422" i="39"/>
  <c r="F3358" i="39"/>
  <c r="F3294" i="39"/>
  <c r="F3230" i="39"/>
  <c r="F3166" i="39"/>
  <c r="F3102" i="39"/>
  <c r="F3038" i="39"/>
  <c r="F2974" i="39"/>
  <c r="F2910" i="39"/>
  <c r="F2846" i="39"/>
  <c r="F2782" i="39"/>
  <c r="F2718" i="39"/>
  <c r="F2654" i="39"/>
  <c r="F2590" i="39"/>
  <c r="F2526" i="39"/>
  <c r="F2462" i="39"/>
  <c r="F4895" i="39"/>
  <c r="F4802" i="39"/>
  <c r="F4732" i="39"/>
  <c r="F4651" i="39"/>
  <c r="F4587" i="39"/>
  <c r="F4523" i="39"/>
  <c r="F4459" i="39"/>
  <c r="F4395" i="39"/>
  <c r="F4331" i="39"/>
  <c r="F4267" i="39"/>
  <c r="F4203" i="39"/>
  <c r="F4139" i="39"/>
  <c r="F4075" i="39"/>
  <c r="F4011" i="39"/>
  <c r="F3947" i="39"/>
  <c r="F3883" i="39"/>
  <c r="F3819" i="39"/>
  <c r="F3755" i="39"/>
  <c r="F3691" i="39"/>
  <c r="F3627" i="39"/>
  <c r="F3563" i="39"/>
  <c r="F3499" i="39"/>
  <c r="F3435" i="39"/>
  <c r="F3371" i="39"/>
  <c r="F3307" i="39"/>
  <c r="F3243" i="39"/>
  <c r="F3179" i="39"/>
  <c r="F3115" i="39"/>
  <c r="F3051" i="39"/>
  <c r="F2987" i="39"/>
  <c r="F2923" i="39"/>
  <c r="F2859" i="39"/>
  <c r="F2795" i="39"/>
  <c r="F2731" i="39"/>
  <c r="F2667" i="39"/>
  <c r="F2603" i="39"/>
  <c r="F2539" i="39"/>
  <c r="F2475" i="39"/>
  <c r="F4950" i="39"/>
  <c r="F4880" i="39"/>
  <c r="F4787" i="39"/>
  <c r="F4694" i="39"/>
  <c r="F4640" i="39"/>
  <c r="F4576" i="39"/>
  <c r="F4512" i="39"/>
  <c r="F4448" i="39"/>
  <c r="F4384" i="39"/>
  <c r="F4320" i="39"/>
  <c r="F4256" i="39"/>
  <c r="F4192" i="39"/>
  <c r="F4128" i="39"/>
  <c r="F4064" i="39"/>
  <c r="F4000" i="39"/>
  <c r="F3936" i="39"/>
  <c r="F3872" i="39"/>
  <c r="F3808" i="39"/>
  <c r="F3744" i="39"/>
  <c r="F3680" i="39"/>
  <c r="F3616" i="39"/>
  <c r="F3552" i="39"/>
  <c r="F3488" i="39"/>
  <c r="F3424" i="39"/>
  <c r="F3360" i="39"/>
  <c r="F3296" i="39"/>
  <c r="F3232" i="39"/>
  <c r="F3168" i="39"/>
  <c r="F3104" i="39"/>
  <c r="F3040" i="39"/>
  <c r="F2976" i="39"/>
  <c r="F2912" i="39"/>
  <c r="F2848" i="39"/>
  <c r="F2784" i="39"/>
  <c r="F2720" i="39"/>
  <c r="F2656" i="39"/>
  <c r="F2592" i="39"/>
  <c r="F2528" i="39"/>
  <c r="F2464" i="39"/>
  <c r="F4906" i="39"/>
  <c r="F4836" i="39"/>
  <c r="F4743" i="39"/>
  <c r="F4661" i="39"/>
  <c r="F4597" i="39"/>
  <c r="F4533" i="39"/>
  <c r="F4469" i="39"/>
  <c r="F4405" i="39"/>
  <c r="F4341" i="39"/>
  <c r="F4277" i="39"/>
  <c r="F4213" i="39"/>
  <c r="F4149" i="39"/>
  <c r="F4085" i="39"/>
  <c r="F4021" i="39"/>
  <c r="F3957" i="39"/>
  <c r="F3893" i="39"/>
  <c r="F3829" i="39"/>
  <c r="F3765" i="39"/>
  <c r="F3701" i="39"/>
  <c r="F3637" i="39"/>
  <c r="F3573" i="39"/>
  <c r="F3509" i="39"/>
  <c r="F3445" i="39"/>
  <c r="F3381" i="39"/>
  <c r="F3317" i="39"/>
  <c r="F3253" i="39"/>
  <c r="F3189" i="39"/>
  <c r="F3125" i="39"/>
  <c r="F3061" i="39"/>
  <c r="F2997" i="39"/>
  <c r="H2914" i="39"/>
  <c r="H2882" i="39"/>
  <c r="H2850" i="39"/>
  <c r="H2818" i="39"/>
  <c r="H2786" i="39"/>
  <c r="H2754" i="39"/>
  <c r="H2722" i="39"/>
  <c r="H2690" i="39"/>
  <c r="H2658" i="39"/>
  <c r="H2626" i="39"/>
  <c r="H2594" i="39"/>
  <c r="H2562" i="39"/>
  <c r="H2530" i="39"/>
  <c r="H2498" i="39"/>
  <c r="H2466" i="39"/>
  <c r="H2434" i="39"/>
  <c r="H2402" i="39"/>
  <c r="H2370" i="39"/>
  <c r="H2338" i="39"/>
  <c r="H2306" i="39"/>
  <c r="H2274" i="39"/>
  <c r="G2926" i="39"/>
  <c r="G2894" i="39"/>
  <c r="G2862" i="39"/>
  <c r="G2830" i="39"/>
  <c r="G2798" i="39"/>
  <c r="G2766" i="39"/>
  <c r="G2734" i="39"/>
  <c r="G2702" i="39"/>
  <c r="G2670" i="39"/>
  <c r="G2638" i="39"/>
  <c r="G2606" i="39"/>
  <c r="G2574" i="39"/>
  <c r="G2542" i="39"/>
  <c r="G2510" i="39"/>
  <c r="G2478" i="39"/>
  <c r="G2446" i="39"/>
  <c r="G2414" i="39"/>
  <c r="G2382" i="39"/>
  <c r="G2350" i="39"/>
  <c r="G2318" i="39"/>
  <c r="G2286" i="39"/>
  <c r="H2937" i="39"/>
  <c r="H2905" i="39"/>
  <c r="H2873" i="39"/>
  <c r="H2841" i="39"/>
  <c r="H2809" i="39"/>
  <c r="H2777" i="39"/>
  <c r="H2745" i="39"/>
  <c r="H2713" i="39"/>
  <c r="H2681" i="39"/>
  <c r="H2649" i="39"/>
  <c r="H2613" i="39"/>
  <c r="H2581" i="39"/>
  <c r="H2549" i="39"/>
  <c r="H2517" i="39"/>
  <c r="H2485" i="39"/>
  <c r="H2453" i="39"/>
  <c r="H2421" i="39"/>
  <c r="H2389" i="39"/>
  <c r="H2357" i="39"/>
  <c r="H2325" i="39"/>
  <c r="H2293" i="39"/>
  <c r="G2945" i="39"/>
  <c r="G2913" i="39"/>
  <c r="G2881" i="39"/>
  <c r="G2849" i="39"/>
  <c r="G2817" i="39"/>
  <c r="G2785" i="39"/>
  <c r="G2753" i="39"/>
  <c r="G2721" i="39"/>
  <c r="G2689" i="39"/>
  <c r="G2657" i="39"/>
  <c r="G2621" i="39"/>
  <c r="G2589" i="39"/>
  <c r="G2557" i="39"/>
  <c r="G2525" i="39"/>
  <c r="G2493" i="39"/>
  <c r="G2461" i="39"/>
  <c r="G2429" i="39"/>
  <c r="G2397" i="39"/>
  <c r="G2365" i="39"/>
  <c r="G2333" i="39"/>
  <c r="G2301" i="39"/>
  <c r="H2953" i="39"/>
  <c r="H2920" i="39"/>
  <c r="H2888" i="39"/>
  <c r="H2856" i="39"/>
  <c r="H2824" i="39"/>
  <c r="H2792" i="39"/>
  <c r="H2760" i="39"/>
  <c r="H2728" i="39"/>
  <c r="H2696" i="39"/>
  <c r="H2664" i="39"/>
  <c r="H2632" i="39"/>
  <c r="H2600" i="39"/>
  <c r="H2568" i="39"/>
  <c r="H2536" i="39"/>
  <c r="H2504" i="39"/>
  <c r="H2472" i="39"/>
  <c r="H2440" i="39"/>
  <c r="H2408" i="39"/>
  <c r="H2376" i="39"/>
  <c r="H2344" i="39"/>
  <c r="H2312" i="39"/>
  <c r="H2280" i="39"/>
  <c r="H1022" i="39"/>
  <c r="H1054" i="39"/>
  <c r="H1090" i="39"/>
  <c r="H1122" i="39"/>
  <c r="H1154" i="39"/>
  <c r="H1194" i="39"/>
  <c r="H1226" i="39"/>
  <c r="H1258" i="39"/>
  <c r="H1290" i="39"/>
  <c r="H1322" i="39"/>
  <c r="H1354" i="39"/>
  <c r="H1386" i="39"/>
  <c r="H1418" i="39"/>
  <c r="H1450" i="39"/>
  <c r="H1482" i="39"/>
  <c r="H1514" i="39"/>
  <c r="H1546" i="39"/>
  <c r="H1578" i="39"/>
  <c r="H1610" i="39"/>
  <c r="H1642" i="39"/>
  <c r="H1674" i="39"/>
  <c r="H1706" i="39"/>
  <c r="H1738" i="39"/>
  <c r="H1770" i="39"/>
  <c r="H1802" i="39"/>
  <c r="H1834" i="39"/>
  <c r="H1866" i="39"/>
  <c r="H1898" i="39"/>
  <c r="H1930" i="39"/>
  <c r="H1962" i="39"/>
  <c r="H1994" i="39"/>
  <c r="H2026" i="39"/>
  <c r="H2058" i="39"/>
  <c r="H2094" i="39"/>
  <c r="H2126" i="39"/>
  <c r="H2158" i="39"/>
  <c r="H2190" i="39"/>
  <c r="H2222" i="39"/>
  <c r="H2254" i="39"/>
  <c r="G1015" i="39"/>
  <c r="G1047" i="39"/>
  <c r="G1079" i="39"/>
  <c r="G1111" i="39"/>
  <c r="G1143" i="39"/>
  <c r="G1175" i="39"/>
  <c r="G1207" i="39"/>
  <c r="G1243" i="39"/>
  <c r="G1275" i="39"/>
  <c r="G1307" i="39"/>
  <c r="G1339" i="39"/>
  <c r="G1371" i="39"/>
  <c r="G1403" i="39"/>
  <c r="G1435" i="39"/>
  <c r="G1467" i="39"/>
  <c r="G1499" i="39"/>
  <c r="G1531" i="39"/>
  <c r="G1567" i="39"/>
  <c r="G1599" i="39"/>
  <c r="G1631" i="39"/>
  <c r="G1667" i="39"/>
  <c r="G1699" i="39"/>
  <c r="G1731" i="39"/>
  <c r="G1763" i="39"/>
  <c r="G1795" i="39"/>
  <c r="G1827" i="39"/>
  <c r="G1859" i="39"/>
  <c r="G1891" i="39"/>
  <c r="G1923" i="39"/>
  <c r="G1955" i="39"/>
  <c r="G1987" i="39"/>
  <c r="G2019" i="39"/>
  <c r="G2055" i="39"/>
  <c r="G2087" i="39"/>
  <c r="G2119" i="39"/>
  <c r="G2151" i="39"/>
  <c r="G2183" i="39"/>
  <c r="G2215" i="39"/>
  <c r="G2247" i="39"/>
  <c r="F4992" i="39"/>
  <c r="F4941" i="39"/>
  <c r="F4877" i="39"/>
  <c r="F4813" i="39"/>
  <c r="F4749" i="39"/>
  <c r="F4999" i="39"/>
  <c r="F4961" i="39"/>
  <c r="F4897" i="39"/>
  <c r="F4833" i="39"/>
  <c r="F4769" i="39"/>
  <c r="F4705" i="39"/>
  <c r="F4968" i="39"/>
  <c r="F4875" i="39"/>
  <c r="F4782" i="39"/>
  <c r="F4712" i="39"/>
  <c r="F4630" i="39"/>
  <c r="F4566" i="39"/>
  <c r="F4502" i="39"/>
  <c r="F4438" i="39"/>
  <c r="F4374" i="39"/>
  <c r="F4310" i="39"/>
  <c r="F4246" i="39"/>
  <c r="F4182" i="39"/>
  <c r="F4118" i="39"/>
  <c r="F4054" i="39"/>
  <c r="F3990" i="39"/>
  <c r="F3926" i="39"/>
  <c r="F3862" i="39"/>
  <c r="F3798" i="39"/>
  <c r="F3734" i="39"/>
  <c r="F3670" i="39"/>
  <c r="F3606" i="39"/>
  <c r="F3542" i="39"/>
  <c r="F3478" i="39"/>
  <c r="F3414" i="39"/>
  <c r="F3350" i="39"/>
  <c r="F3286" i="39"/>
  <c r="F3222" i="39"/>
  <c r="F3158" i="39"/>
  <c r="F3094" i="39"/>
  <c r="F3030" i="39"/>
  <c r="F2966" i="39"/>
  <c r="F2902" i="39"/>
  <c r="F2838" i="39"/>
  <c r="F2774" i="39"/>
  <c r="F2710" i="39"/>
  <c r="F2646" i="39"/>
  <c r="F2582" i="39"/>
  <c r="F2518" i="39"/>
  <c r="F4962" i="39"/>
  <c r="F4892" i="39"/>
  <c r="F4799" i="39"/>
  <c r="F4706" i="39"/>
  <c r="F4643" i="39"/>
  <c r="F4579" i="39"/>
  <c r="F4515" i="39"/>
  <c r="F4451" i="39"/>
  <c r="F4387" i="39"/>
  <c r="F4323" i="39"/>
  <c r="F4259" i="39"/>
  <c r="F4195" i="39"/>
  <c r="F4131" i="39"/>
  <c r="F4067" i="39"/>
  <c r="F4003" i="39"/>
  <c r="F3939" i="39"/>
  <c r="F3875" i="39"/>
  <c r="F3811" i="39"/>
  <c r="F3747" i="39"/>
  <c r="F3683" i="39"/>
  <c r="F3619" i="39"/>
  <c r="F3555" i="39"/>
  <c r="F3491" i="39"/>
  <c r="F3427" i="39"/>
  <c r="F3363" i="39"/>
  <c r="F3299" i="39"/>
  <c r="F3235" i="39"/>
  <c r="F3171" i="39"/>
  <c r="F3107" i="39"/>
  <c r="F3043" i="39"/>
  <c r="F2979" i="39"/>
  <c r="F2915" i="39"/>
  <c r="F2851" i="39"/>
  <c r="F2787" i="39"/>
  <c r="F2723" i="39"/>
  <c r="F2659" i="39"/>
  <c r="F2595" i="39"/>
  <c r="F2531" i="39"/>
  <c r="F2467" i="39"/>
  <c r="F4947" i="39"/>
  <c r="F4854" i="39"/>
  <c r="F4784" i="39"/>
  <c r="F4691" i="39"/>
  <c r="F4632" i="39"/>
  <c r="F4568" i="39"/>
  <c r="F4504" i="39"/>
  <c r="F4440" i="39"/>
  <c r="F4376" i="39"/>
  <c r="F4312" i="39"/>
  <c r="F4248" i="39"/>
  <c r="F4184" i="39"/>
  <c r="F4120" i="39"/>
  <c r="F4056" i="39"/>
  <c r="F3992" i="39"/>
  <c r="F3928" i="39"/>
  <c r="F3864" i="39"/>
  <c r="F3800" i="39"/>
  <c r="F3736" i="39"/>
  <c r="F3672" i="39"/>
  <c r="F3608" i="39"/>
  <c r="F3544" i="39"/>
  <c r="F3480" i="39"/>
  <c r="F3416" i="39"/>
  <c r="F3352" i="39"/>
  <c r="F3288" i="39"/>
  <c r="F3224" i="39"/>
  <c r="F3160" i="39"/>
  <c r="F3096" i="39"/>
  <c r="F3032" i="39"/>
  <c r="F2968" i="39"/>
  <c r="F2904" i="39"/>
  <c r="F2840" i="39"/>
  <c r="F2776" i="39"/>
  <c r="F2712" i="39"/>
  <c r="F2648" i="39"/>
  <c r="F2584" i="39"/>
  <c r="F2520" i="39"/>
  <c r="F2456" i="39"/>
  <c r="F4903" i="39"/>
  <c r="F4810" i="39"/>
  <c r="F4740" i="39"/>
  <c r="F4653" i="39"/>
  <c r="F4589" i="39"/>
  <c r="F4525" i="39"/>
  <c r="F4461" i="39"/>
  <c r="F4397" i="39"/>
  <c r="F4333" i="39"/>
  <c r="F4269" i="39"/>
  <c r="F4205" i="39"/>
  <c r="F4141" i="39"/>
  <c r="F4077" i="39"/>
  <c r="F4013" i="39"/>
  <c r="F3949" i="39"/>
  <c r="F3885" i="39"/>
  <c r="F3821" i="39"/>
  <c r="F3757" i="39"/>
  <c r="F3693" i="39"/>
  <c r="F3629" i="39"/>
  <c r="F3565" i="39"/>
  <c r="F3501" i="39"/>
  <c r="F3437" i="39"/>
  <c r="F3373" i="39"/>
  <c r="F3309" i="39"/>
  <c r="F3245" i="39"/>
  <c r="F3181" i="39"/>
  <c r="F3117" i="39"/>
  <c r="F3053" i="39"/>
  <c r="F2989" i="39"/>
  <c r="H2910" i="39"/>
  <c r="H2878" i="39"/>
  <c r="H2846" i="39"/>
  <c r="H2814" i="39"/>
  <c r="H2782" i="39"/>
  <c r="H2750" i="39"/>
  <c r="H2718" i="39"/>
  <c r="H2686" i="39"/>
  <c r="H2654" i="39"/>
  <c r="H2622" i="39"/>
  <c r="H2590" i="39"/>
  <c r="H2558" i="39"/>
  <c r="H2526" i="39"/>
  <c r="H2494" i="39"/>
  <c r="H2462" i="39"/>
  <c r="H2430" i="39"/>
  <c r="H2398" i="39"/>
  <c r="H2366" i="39"/>
  <c r="H2334" i="39"/>
  <c r="H2302" i="39"/>
  <c r="G2963" i="39"/>
  <c r="G2922" i="39"/>
  <c r="G2890" i="39"/>
  <c r="G2858" i="39"/>
  <c r="G2826" i="39"/>
  <c r="G2794" i="39"/>
  <c r="G2762" i="39"/>
  <c r="G2730" i="39"/>
  <c r="G2698" i="39"/>
  <c r="G2666" i="39"/>
  <c r="G2634" i="39"/>
  <c r="G2602" i="39"/>
  <c r="G2570" i="39"/>
  <c r="G2538" i="39"/>
  <c r="G2506" i="39"/>
  <c r="G2474" i="39"/>
  <c r="G2442" i="39"/>
  <c r="G2410" i="39"/>
  <c r="G2378" i="39"/>
  <c r="G2346" i="39"/>
  <c r="G2314" i="39"/>
  <c r="G2282" i="39"/>
  <c r="H2933" i="39"/>
  <c r="H2901" i="39"/>
  <c r="H2869" i="39"/>
  <c r="H2837" i="39"/>
  <c r="H2805" i="39"/>
  <c r="H2773" i="39"/>
  <c r="H2741" i="39"/>
  <c r="H2709" i="39"/>
  <c r="H2677" i="39"/>
  <c r="H2645" i="39"/>
  <c r="H2609" i="39"/>
  <c r="H2577" i="39"/>
  <c r="H2545" i="39"/>
  <c r="H2513" i="39"/>
  <c r="H2481" i="39"/>
  <c r="H2449" i="39"/>
  <c r="H2417" i="39"/>
  <c r="H2385" i="39"/>
  <c r="H2353" i="39"/>
  <c r="H2321" i="39"/>
  <c r="H2289" i="39"/>
  <c r="G2941" i="39"/>
  <c r="G2909" i="39"/>
  <c r="G2877" i="39"/>
  <c r="G2845" i="39"/>
  <c r="G2813" i="39"/>
  <c r="G2781" i="39"/>
  <c r="G2749" i="39"/>
  <c r="G2717" i="39"/>
  <c r="G2685" i="39"/>
  <c r="G2653" i="39"/>
  <c r="G2617" i="39"/>
  <c r="G2585" i="39"/>
  <c r="G2553" i="39"/>
  <c r="G2521" i="39"/>
  <c r="G2489" i="39"/>
  <c r="G2457" i="39"/>
  <c r="G2425" i="39"/>
  <c r="G2393" i="39"/>
  <c r="G2361" i="39"/>
  <c r="G2329" i="39"/>
  <c r="G2297" i="39"/>
  <c r="H2948" i="39"/>
  <c r="H2916" i="39"/>
  <c r="H2884" i="39"/>
  <c r="H2852" i="39"/>
  <c r="H2820" i="39"/>
  <c r="H2788" i="39"/>
  <c r="H2756" i="39"/>
  <c r="H2724" i="39"/>
  <c r="H2692" i="39"/>
  <c r="H2660" i="39"/>
  <c r="H2628" i="39"/>
  <c r="H2596" i="39"/>
  <c r="H2564" i="39"/>
  <c r="H2532" i="39"/>
  <c r="H2500" i="39"/>
  <c r="H2468" i="39"/>
  <c r="H2436" i="39"/>
  <c r="H2404" i="39"/>
  <c r="H2372" i="39"/>
  <c r="H2340" i="39"/>
  <c r="H2308" i="39"/>
  <c r="H2276" i="39"/>
  <c r="H1026" i="39"/>
  <c r="H1058" i="39"/>
  <c r="H1094" i="39"/>
  <c r="H1126" i="39"/>
  <c r="H1158" i="39"/>
  <c r="H1198" i="39"/>
  <c r="H1230" i="39"/>
  <c r="H1262" i="39"/>
  <c r="H1294" i="39"/>
  <c r="H1326" i="39"/>
  <c r="H1358" i="39"/>
  <c r="H1390" i="39"/>
  <c r="H1422" i="39"/>
  <c r="H1454" i="39"/>
  <c r="H1486" i="39"/>
  <c r="H1518" i="39"/>
  <c r="H1550" i="39"/>
  <c r="H1582" i="39"/>
  <c r="H1614" i="39"/>
  <c r="H1646" i="39"/>
  <c r="H1678" i="39"/>
  <c r="H1710" i="39"/>
  <c r="H1742" i="39"/>
  <c r="H1774" i="39"/>
  <c r="H1806" i="39"/>
  <c r="H1838" i="39"/>
  <c r="H1870" i="39"/>
  <c r="H1902" i="39"/>
  <c r="H1934" i="39"/>
  <c r="H1966" i="39"/>
  <c r="H1998" i="39"/>
  <c r="H2030" i="39"/>
  <c r="H2062" i="39"/>
  <c r="H2098" i="39"/>
  <c r="H2130" i="39"/>
  <c r="H2162" i="39"/>
  <c r="H2194" i="39"/>
  <c r="H2226" i="39"/>
  <c r="H2258" i="39"/>
  <c r="G1019" i="39"/>
  <c r="G1051" i="39"/>
  <c r="G1083" i="39"/>
  <c r="G1115" i="39"/>
  <c r="G1147" i="39"/>
  <c r="G1179" i="39"/>
  <c r="G1211" i="39"/>
  <c r="G1247" i="39"/>
  <c r="G1279" i="39"/>
  <c r="G1311" i="39"/>
  <c r="G1343" i="39"/>
  <c r="G1375" i="39"/>
  <c r="G1407" i="39"/>
  <c r="G1439" i="39"/>
  <c r="G1471" i="39"/>
  <c r="G1503" i="39"/>
  <c r="G1535" i="39"/>
  <c r="G1571" i="39"/>
  <c r="G1603" i="39"/>
  <c r="G1635" i="39"/>
  <c r="G1671" i="39"/>
  <c r="G1703" i="39"/>
  <c r="G1735" i="39"/>
  <c r="G1767" i="39"/>
  <c r="G1799" i="39"/>
  <c r="G1831" i="39"/>
  <c r="G1863" i="39"/>
  <c r="G1895" i="39"/>
  <c r="G1927" i="39"/>
  <c r="G1959" i="39"/>
  <c r="G1991" i="39"/>
  <c r="G2023" i="39"/>
  <c r="G2059" i="39"/>
  <c r="G2091" i="39"/>
  <c r="G2123" i="39"/>
  <c r="G2155" i="39"/>
  <c r="G2187" i="39"/>
  <c r="G2219" i="39"/>
  <c r="G2251" i="39"/>
  <c r="F4997" i="39"/>
  <c r="F4933" i="39"/>
  <c r="F4869" i="39"/>
  <c r="F4805" i="39"/>
  <c r="F4741" i="39"/>
  <c r="F4991" i="39"/>
  <c r="F4953" i="39"/>
  <c r="F4889" i="39"/>
  <c r="F4825" i="39"/>
  <c r="F4761" i="39"/>
  <c r="F4697" i="39"/>
  <c r="F4942" i="39"/>
  <c r="F4872" i="39"/>
  <c r="F4779" i="39"/>
  <c r="F4686" i="39"/>
  <c r="F4622" i="39"/>
  <c r="F4558" i="39"/>
  <c r="F4494" i="39"/>
  <c r="F4430" i="39"/>
  <c r="F4366" i="39"/>
  <c r="F4302" i="39"/>
  <c r="F4238" i="39"/>
  <c r="F4174" i="39"/>
  <c r="F4110" i="39"/>
  <c r="F4046" i="39"/>
  <c r="F3982" i="39"/>
  <c r="F3918" i="39"/>
  <c r="F3854" i="39"/>
  <c r="F3790" i="39"/>
  <c r="F3726" i="39"/>
  <c r="F3662" i="39"/>
  <c r="F3598" i="39"/>
  <c r="F3534" i="39"/>
  <c r="F3470" i="39"/>
  <c r="F3406" i="39"/>
  <c r="F3342" i="39"/>
  <c r="F3278" i="39"/>
  <c r="F3214" i="39"/>
  <c r="F3150" i="39"/>
  <c r="F3086" i="39"/>
  <c r="F3022" i="39"/>
  <c r="F2958" i="39"/>
  <c r="F2894" i="39"/>
  <c r="F2830" i="39"/>
  <c r="F2766" i="39"/>
  <c r="F2702" i="39"/>
  <c r="F2638" i="39"/>
  <c r="F2574" i="39"/>
  <c r="F2510" i="39"/>
  <c r="F4959" i="39"/>
  <c r="F4866" i="39"/>
  <c r="F4796" i="39"/>
  <c r="F4703" i="39"/>
  <c r="F4635" i="39"/>
  <c r="F4571" i="39"/>
  <c r="F4507" i="39"/>
  <c r="F4443" i="39"/>
  <c r="F4379" i="39"/>
  <c r="F4315" i="39"/>
  <c r="F4251" i="39"/>
  <c r="F4187" i="39"/>
  <c r="F4123" i="39"/>
  <c r="F4059" i="39"/>
  <c r="F3995" i="39"/>
  <c r="F3931" i="39"/>
  <c r="F3867" i="39"/>
  <c r="F3803" i="39"/>
  <c r="F3739" i="39"/>
  <c r="F3675" i="39"/>
  <c r="F3611" i="39"/>
  <c r="F3547" i="39"/>
  <c r="F3483" i="39"/>
  <c r="F3419" i="39"/>
  <c r="F3355" i="39"/>
  <c r="F3291" i="39"/>
  <c r="F3227" i="39"/>
  <c r="F3163" i="39"/>
  <c r="F3099" i="39"/>
  <c r="F3035" i="39"/>
  <c r="F2971" i="39"/>
  <c r="F2907" i="39"/>
  <c r="F2843" i="39"/>
  <c r="F2779" i="39"/>
  <c r="F2715" i="39"/>
  <c r="F2651" i="39"/>
  <c r="F2587" i="39"/>
  <c r="F2523" i="39"/>
  <c r="F2459" i="39"/>
  <c r="F4944" i="39"/>
  <c r="F4851" i="39"/>
  <c r="F4758" i="39"/>
  <c r="F4688" i="39"/>
  <c r="F4624" i="39"/>
  <c r="F4560" i="39"/>
  <c r="F4496" i="39"/>
  <c r="F4432" i="39"/>
  <c r="F4368" i="39"/>
  <c r="F4304" i="39"/>
  <c r="F4240" i="39"/>
  <c r="F4176" i="39"/>
  <c r="F4112" i="39"/>
  <c r="F4048" i="39"/>
  <c r="F3984" i="39"/>
  <c r="F3920" i="39"/>
  <c r="F3856" i="39"/>
  <c r="F3792" i="39"/>
  <c r="F3728" i="39"/>
  <c r="F3664" i="39"/>
  <c r="F3600" i="39"/>
  <c r="F3536" i="39"/>
  <c r="F3472" i="39"/>
  <c r="F3408" i="39"/>
  <c r="F3344" i="39"/>
  <c r="F3280" i="39"/>
  <c r="F3216" i="39"/>
  <c r="F3152" i="39"/>
  <c r="F3088" i="39"/>
  <c r="F3024" i="39"/>
  <c r="F2960" i="39"/>
  <c r="F2896" i="39"/>
  <c r="F2832" i="39"/>
  <c r="F2768" i="39"/>
  <c r="F2704" i="39"/>
  <c r="F2640" i="39"/>
  <c r="F2576" i="39"/>
  <c r="F2512" i="39"/>
  <c r="F4970" i="39"/>
  <c r="F4900" i="39"/>
  <c r="F4807" i="39"/>
  <c r="F4714" i="39"/>
  <c r="F4645" i="39"/>
  <c r="F4581" i="39"/>
  <c r="F4517" i="39"/>
  <c r="F4453" i="39"/>
  <c r="F4389" i="39"/>
  <c r="F4325" i="39"/>
  <c r="F4261" i="39"/>
  <c r="F4197" i="39"/>
  <c r="F4133" i="39"/>
  <c r="F4069" i="39"/>
  <c r="F4005" i="39"/>
  <c r="F3941" i="39"/>
  <c r="F3877" i="39"/>
  <c r="F3813" i="39"/>
  <c r="F3749" i="39"/>
  <c r="F3685" i="39"/>
  <c r="F3621" i="39"/>
  <c r="F3557" i="39"/>
  <c r="F3493" i="39"/>
  <c r="F3429" i="39"/>
  <c r="F3365" i="39"/>
  <c r="F3301" i="39"/>
  <c r="F3237" i="39"/>
  <c r="F3173" i="39"/>
  <c r="F3109" i="39"/>
  <c r="F3045" i="39"/>
  <c r="F2981" i="39"/>
  <c r="H2906" i="39"/>
  <c r="H2874" i="39"/>
  <c r="H2842" i="39"/>
  <c r="H2810" i="39"/>
  <c r="H2778" i="39"/>
  <c r="H2746" i="39"/>
  <c r="H2714" i="39"/>
  <c r="H2682" i="39"/>
  <c r="H2650" i="39"/>
  <c r="H2618" i="39"/>
  <c r="H2586" i="39"/>
  <c r="H2554" i="39"/>
  <c r="H2522" i="39"/>
  <c r="H2490" i="39"/>
  <c r="H2458" i="39"/>
  <c r="H2426" i="39"/>
  <c r="H2394" i="39"/>
  <c r="H2362" i="39"/>
  <c r="H2330" i="39"/>
  <c r="H2298" i="39"/>
  <c r="G2950" i="39"/>
  <c r="G2918" i="39"/>
  <c r="G2886" i="39"/>
  <c r="G2854" i="39"/>
  <c r="G2822" i="39"/>
  <c r="G2790" i="39"/>
  <c r="G2758" i="39"/>
  <c r="G2726" i="39"/>
  <c r="G2694" i="39"/>
  <c r="G2662" i="39"/>
  <c r="G2630" i="39"/>
  <c r="G2598" i="39"/>
  <c r="G2566" i="39"/>
  <c r="G2534" i="39"/>
  <c r="G2502" i="39"/>
  <c r="G2470" i="39"/>
  <c r="G2438" i="39"/>
  <c r="G2406" i="39"/>
  <c r="G2374" i="39"/>
  <c r="G2342" i="39"/>
  <c r="G2310" i="39"/>
  <c r="G2278" i="39"/>
  <c r="H2929" i="39"/>
  <c r="H2897" i="39"/>
  <c r="H2865" i="39"/>
  <c r="H2833" i="39"/>
  <c r="H2801" i="39"/>
  <c r="H2769" i="39"/>
  <c r="H2737" i="39"/>
  <c r="H2705" i="39"/>
  <c r="H2673" i="39"/>
  <c r="H2641" i="39"/>
  <c r="H2605" i="39"/>
  <c r="H2573" i="39"/>
  <c r="H2541" i="39"/>
  <c r="H2509" i="39"/>
  <c r="H2477" i="39"/>
  <c r="H2445" i="39"/>
  <c r="H2413" i="39"/>
  <c r="H2381" i="39"/>
  <c r="H2349" i="39"/>
  <c r="H2317" i="39"/>
  <c r="H2285" i="39"/>
  <c r="G2937" i="39"/>
  <c r="G2905" i="39"/>
  <c r="G2873" i="39"/>
  <c r="G2841" i="39"/>
  <c r="G2809" i="39"/>
  <c r="G2777" i="39"/>
  <c r="G2745" i="39"/>
  <c r="G2713" i="39"/>
  <c r="G2681" i="39"/>
  <c r="G2649" i="39"/>
  <c r="G2613" i="39"/>
  <c r="G2581" i="39"/>
  <c r="G2549" i="39"/>
  <c r="G2517" i="39"/>
  <c r="G2485" i="39"/>
  <c r="G2453" i="39"/>
  <c r="G2421" i="39"/>
  <c r="G2389" i="39"/>
  <c r="G2357" i="39"/>
  <c r="G2325" i="39"/>
  <c r="G2293" i="39"/>
  <c r="H2944" i="39"/>
  <c r="H2912" i="39"/>
  <c r="H2880" i="39"/>
  <c r="H2848" i="39"/>
  <c r="H2816" i="39"/>
  <c r="H2784" i="39"/>
  <c r="H2752" i="39"/>
  <c r="H2720" i="39"/>
  <c r="H2688" i="39"/>
  <c r="H2656" i="39"/>
  <c r="H2624" i="39"/>
  <c r="H2592" i="39"/>
  <c r="H2560" i="39"/>
  <c r="H2528" i="39"/>
  <c r="H2496" i="39"/>
  <c r="H2464" i="39"/>
  <c r="H2432" i="39"/>
  <c r="H2400" i="39"/>
  <c r="H2368" i="39"/>
  <c r="H2336" i="39"/>
  <c r="H2304" i="39"/>
  <c r="H2272" i="39"/>
  <c r="H1030" i="39"/>
  <c r="H1062" i="39"/>
  <c r="H1098" i="39"/>
  <c r="H1130" i="39"/>
  <c r="H1162" i="39"/>
  <c r="H1202" i="39"/>
  <c r="H1234" i="39"/>
  <c r="H1266" i="39"/>
  <c r="H1298" i="39"/>
  <c r="H1330" i="39"/>
  <c r="H1362" i="39"/>
  <c r="H1394" i="39"/>
  <c r="H1426" i="39"/>
  <c r="H1458" i="39"/>
  <c r="H1490" i="39"/>
  <c r="H1522" i="39"/>
  <c r="H1554" i="39"/>
  <c r="H1586" i="39"/>
  <c r="H1618" i="39"/>
  <c r="H1650" i="39"/>
  <c r="H1682" i="39"/>
  <c r="H1714" i="39"/>
  <c r="H1746" i="39"/>
  <c r="H1778" i="39"/>
  <c r="H1810" i="39"/>
  <c r="H1842" i="39"/>
  <c r="H1874" i="39"/>
  <c r="H1906" i="39"/>
  <c r="H1938" i="39"/>
  <c r="H1970" i="39"/>
  <c r="H2002" i="39"/>
  <c r="H2034" i="39"/>
  <c r="H2066" i="39"/>
  <c r="H2102" i="39"/>
  <c r="H2134" i="39"/>
  <c r="H2166" i="39"/>
  <c r="H2198" i="39"/>
  <c r="H2230" i="39"/>
  <c r="H2262" i="39"/>
  <c r="G1023" i="39"/>
  <c r="G1055" i="39"/>
  <c r="G1087" i="39"/>
  <c r="G1119" i="39"/>
  <c r="G1151" i="39"/>
  <c r="G1183" i="39"/>
  <c r="G1215" i="39"/>
  <c r="G1251" i="39"/>
  <c r="G1283" i="39"/>
  <c r="G1315" i="39"/>
  <c r="G1347" i="39"/>
  <c r="G1379" i="39"/>
  <c r="G1411" i="39"/>
  <c r="G1443" i="39"/>
  <c r="G1475" i="39"/>
  <c r="G1507" i="39"/>
  <c r="G1539" i="39"/>
  <c r="G1575" i="39"/>
  <c r="G1607" i="39"/>
  <c r="G1639" i="39"/>
  <c r="G1675" i="39"/>
  <c r="G1707" i="39"/>
  <c r="G1739" i="39"/>
  <c r="G1771" i="39"/>
  <c r="G1803" i="39"/>
  <c r="G1835" i="39"/>
  <c r="G1867" i="39"/>
  <c r="G1899" i="39"/>
  <c r="G1931" i="39"/>
  <c r="G1963" i="39"/>
  <c r="G1995" i="39"/>
  <c r="G2031" i="39"/>
  <c r="G2063" i="39"/>
  <c r="G2095" i="39"/>
  <c r="G2127" i="39"/>
  <c r="G2159" i="39"/>
  <c r="G2191" i="39"/>
  <c r="G2223" i="39"/>
  <c r="G2255" i="39"/>
  <c r="F4989" i="39"/>
  <c r="F4925" i="39"/>
  <c r="F4861" i="39"/>
  <c r="F4797" i="39"/>
  <c r="F4733" i="39"/>
  <c r="F4983" i="39"/>
  <c r="F4945" i="39"/>
  <c r="F4881" i="39"/>
  <c r="F4817" i="39"/>
  <c r="F4753" i="39"/>
  <c r="F4689" i="39"/>
  <c r="F4939" i="39"/>
  <c r="F4846" i="39"/>
  <c r="F4776" i="39"/>
  <c r="F4678" i="39"/>
  <c r="F4614" i="39"/>
  <c r="F4550" i="39"/>
  <c r="F4486" i="39"/>
  <c r="F4422" i="39"/>
  <c r="F4358" i="39"/>
  <c r="F4294" i="39"/>
  <c r="F4230" i="39"/>
  <c r="F4166" i="39"/>
  <c r="F4102" i="39"/>
  <c r="F4038" i="39"/>
  <c r="F3974" i="39"/>
  <c r="F3910" i="39"/>
  <c r="F3846" i="39"/>
  <c r="F3782" i="39"/>
  <c r="F3718" i="39"/>
  <c r="F3654" i="39"/>
  <c r="F3590" i="39"/>
  <c r="F3526" i="39"/>
  <c r="F3462" i="39"/>
  <c r="F3398" i="39"/>
  <c r="F3334" i="39"/>
  <c r="F3270" i="39"/>
  <c r="F3206" i="39"/>
  <c r="F3142" i="39"/>
  <c r="F3078" i="39"/>
  <c r="F3014" i="39"/>
  <c r="F2950" i="39"/>
  <c r="F2886" i="39"/>
  <c r="F2822" i="39"/>
  <c r="F2758" i="39"/>
  <c r="F2694" i="39"/>
  <c r="F2630" i="39"/>
  <c r="F2566" i="39"/>
  <c r="F2502" i="39"/>
  <c r="F4956" i="39"/>
  <c r="F4863" i="39"/>
  <c r="F4770" i="39"/>
  <c r="F4700" i="39"/>
  <c r="F4627" i="39"/>
  <c r="F4563" i="39"/>
  <c r="F4499" i="39"/>
  <c r="F4435" i="39"/>
  <c r="F4371" i="39"/>
  <c r="F4307" i="39"/>
  <c r="F4243" i="39"/>
  <c r="F4179" i="39"/>
  <c r="F4115" i="39"/>
  <c r="F4051" i="39"/>
  <c r="F3987" i="39"/>
  <c r="F3923" i="39"/>
  <c r="F3859" i="39"/>
  <c r="F3795" i="39"/>
  <c r="F3731" i="39"/>
  <c r="F3667" i="39"/>
  <c r="F3603" i="39"/>
  <c r="F3539" i="39"/>
  <c r="F3475" i="39"/>
  <c r="F3411" i="39"/>
  <c r="F3347" i="39"/>
  <c r="F3283" i="39"/>
  <c r="F3219" i="39"/>
  <c r="F3155" i="39"/>
  <c r="F3091" i="39"/>
  <c r="F3027" i="39"/>
  <c r="F2963" i="39"/>
  <c r="F2899" i="39"/>
  <c r="F2835" i="39"/>
  <c r="F2771" i="39"/>
  <c r="F2707" i="39"/>
  <c r="F2643" i="39"/>
  <c r="F2579" i="39"/>
  <c r="F2515" i="39"/>
  <c r="F4995" i="39"/>
  <c r="F4918" i="39"/>
  <c r="F4848" i="39"/>
  <c r="F4755" i="39"/>
  <c r="F4680" i="39"/>
  <c r="F4616" i="39"/>
  <c r="F4552" i="39"/>
  <c r="F4488" i="39"/>
  <c r="F4424" i="39"/>
  <c r="F4360" i="39"/>
  <c r="F4296" i="39"/>
  <c r="F4232" i="39"/>
  <c r="F4168" i="39"/>
  <c r="F4104" i="39"/>
  <c r="F4040" i="39"/>
  <c r="F3976" i="39"/>
  <c r="F3912" i="39"/>
  <c r="F3848" i="39"/>
  <c r="F3784" i="39"/>
  <c r="F3720" i="39"/>
  <c r="F3656" i="39"/>
  <c r="F3592" i="39"/>
  <c r="F3528" i="39"/>
  <c r="F3464" i="39"/>
  <c r="F3400" i="39"/>
  <c r="F3336" i="39"/>
  <c r="F3272" i="39"/>
  <c r="F3208" i="39"/>
  <c r="F3144" i="39"/>
  <c r="F3080" i="39"/>
  <c r="F3016" i="39"/>
  <c r="F2952" i="39"/>
  <c r="F2888" i="39"/>
  <c r="F2824" i="39"/>
  <c r="F2760" i="39"/>
  <c r="F2696" i="39"/>
  <c r="F2632" i="39"/>
  <c r="F2568" i="39"/>
  <c r="F2504" i="39"/>
  <c r="F4967" i="39"/>
  <c r="F4874" i="39"/>
  <c r="F4804" i="39"/>
  <c r="F4711" i="39"/>
  <c r="F4637" i="39"/>
  <c r="F4573" i="39"/>
  <c r="F4509" i="39"/>
  <c r="F4445" i="39"/>
  <c r="F4381" i="39"/>
  <c r="F4317" i="39"/>
  <c r="F4253" i="39"/>
  <c r="F4189" i="39"/>
  <c r="F4125" i="39"/>
  <c r="F4061" i="39"/>
  <c r="F3997" i="39"/>
  <c r="F3933" i="39"/>
  <c r="F3869" i="39"/>
  <c r="F3805" i="39"/>
  <c r="F3741" i="39"/>
  <c r="F3677" i="39"/>
  <c r="F3613" i="39"/>
  <c r="F3549" i="39"/>
  <c r="F3485" i="39"/>
  <c r="F3421" i="39"/>
  <c r="F3357" i="39"/>
  <c r="F3293" i="39"/>
  <c r="F3229" i="39"/>
  <c r="F3165" i="39"/>
  <c r="F3101" i="39"/>
  <c r="F3037" i="39"/>
  <c r="F2973" i="39"/>
  <c r="F2885" i="39"/>
  <c r="F2821" i="39"/>
  <c r="F2757" i="39"/>
  <c r="F2693" i="39"/>
  <c r="F2629" i="39"/>
  <c r="F2565" i="39"/>
  <c r="F2501" i="39"/>
  <c r="F4955" i="39"/>
  <c r="F4862" i="39"/>
  <c r="F4792" i="39"/>
  <c r="F4699" i="39"/>
  <c r="F4634" i="39"/>
  <c r="F4570" i="39"/>
  <c r="F4506" i="39"/>
  <c r="F4442" i="39"/>
  <c r="F4378" i="39"/>
  <c r="F4314" i="39"/>
  <c r="F4250" i="39"/>
  <c r="F4186" i="39"/>
  <c r="F4122" i="39"/>
  <c r="F4058" i="39"/>
  <c r="F3994" i="39"/>
  <c r="F3930" i="39"/>
  <c r="F3866" i="39"/>
  <c r="F3802" i="39"/>
  <c r="F3738" i="39"/>
  <c r="F3674" i="39"/>
  <c r="F3610" i="39"/>
  <c r="F3546" i="39"/>
  <c r="F3482" i="39"/>
  <c r="F3418" i="39"/>
  <c r="F3354" i="39"/>
  <c r="F3290" i="39"/>
  <c r="F3226" i="39"/>
  <c r="F3162" i="39"/>
  <c r="F3098" i="39"/>
  <c r="F3034" i="39"/>
  <c r="F2970" i="39"/>
  <c r="F2906" i="39"/>
  <c r="F2842" i="39"/>
  <c r="F2778" i="39"/>
  <c r="F2714" i="39"/>
  <c r="F2650" i="39"/>
  <c r="F2586" i="39"/>
  <c r="F2522" i="39"/>
  <c r="F2458" i="39"/>
  <c r="F4943" i="39"/>
  <c r="F4850" i="39"/>
  <c r="F4780" i="39"/>
  <c r="F4687" i="39"/>
  <c r="F4623" i="39"/>
  <c r="F4559" i="39"/>
  <c r="F4495" i="39"/>
  <c r="F4431" i="39"/>
  <c r="F4367" i="39"/>
  <c r="F4303" i="39"/>
  <c r="F4239" i="39"/>
  <c r="F4175" i="39"/>
  <c r="F4111" i="39"/>
  <c r="F4047" i="39"/>
  <c r="F3983" i="39"/>
  <c r="F3919" i="39"/>
  <c r="F3855" i="39"/>
  <c r="F3791" i="39"/>
  <c r="F3727" i="39"/>
  <c r="F3663" i="39"/>
  <c r="F3599" i="39"/>
  <c r="F3535" i="39"/>
  <c r="F3471" i="39"/>
  <c r="F3407" i="39"/>
  <c r="F3343" i="39"/>
  <c r="F3279" i="39"/>
  <c r="F3215" i="39"/>
  <c r="F3151" i="39"/>
  <c r="F3087" i="39"/>
  <c r="F3023" i="39"/>
  <c r="F2959" i="39"/>
  <c r="F2895" i="39"/>
  <c r="F2831" i="39"/>
  <c r="F2767" i="39"/>
  <c r="F2703" i="39"/>
  <c r="F2639" i="39"/>
  <c r="F2575" i="39"/>
  <c r="F2511" i="39"/>
  <c r="F4963" i="39"/>
  <c r="F4870" i="39"/>
  <c r="F4800" i="39"/>
  <c r="F4707" i="39"/>
  <c r="F4636" i="39"/>
  <c r="F4572" i="39"/>
  <c r="F4508" i="39"/>
  <c r="F4444" i="39"/>
  <c r="F4380" i="39"/>
  <c r="F4316" i="39"/>
  <c r="F4252" i="39"/>
  <c r="F4188" i="39"/>
  <c r="F4124" i="39"/>
  <c r="F4060" i="39"/>
  <c r="F3996" i="39"/>
  <c r="F3932" i="39"/>
  <c r="F3868" i="39"/>
  <c r="F3804" i="39"/>
  <c r="F3740" i="39"/>
  <c r="F3676" i="39"/>
  <c r="F3612" i="39"/>
  <c r="F3548" i="39"/>
  <c r="F3484" i="39"/>
  <c r="F3420" i="39"/>
  <c r="F3356" i="39"/>
  <c r="F3292" i="39"/>
  <c r="F3228" i="39"/>
  <c r="F3164" i="39"/>
  <c r="F3100" i="39"/>
  <c r="F3036" i="39"/>
  <c r="F2972" i="39"/>
  <c r="F2908" i="39"/>
  <c r="F2844" i="39"/>
  <c r="F2780" i="39"/>
  <c r="F2716" i="39"/>
  <c r="F2652" i="39"/>
  <c r="F2588" i="39"/>
  <c r="F2524" i="39"/>
  <c r="F2460" i="39"/>
  <c r="F4449" i="39"/>
  <c r="F3937" i="39"/>
  <c r="F3425" i="39"/>
  <c r="F2913" i="39"/>
  <c r="F2446" i="39"/>
  <c r="F2382" i="39"/>
  <c r="F2318" i="39"/>
  <c r="F2254" i="39"/>
  <c r="F2190" i="39"/>
  <c r="F2126" i="39"/>
  <c r="F2062" i="39"/>
  <c r="F1998" i="39"/>
  <c r="F1934" i="39"/>
  <c r="F1870" i="39"/>
  <c r="F1806" i="39"/>
  <c r="F1742" i="39"/>
  <c r="F1678" i="39"/>
  <c r="F1614" i="39"/>
  <c r="F1550" i="39"/>
  <c r="F1486" i="39"/>
  <c r="F1422" i="39"/>
  <c r="F1358" i="39"/>
  <c r="F1294" i="39"/>
  <c r="F1230" i="39"/>
  <c r="F1166" i="39"/>
  <c r="F1102" i="39"/>
  <c r="F1038" i="39"/>
  <c r="F4569" i="39"/>
  <c r="F4057" i="39"/>
  <c r="F3545" i="39"/>
  <c r="F3033" i="39"/>
  <c r="F2521" i="39"/>
  <c r="F2411" i="39"/>
  <c r="F2347" i="39"/>
  <c r="F2283" i="39"/>
  <c r="F2219" i="39"/>
  <c r="F2155" i="39"/>
  <c r="F2091" i="39"/>
  <c r="F2027" i="39"/>
  <c r="F1963" i="39"/>
  <c r="F1899" i="39"/>
  <c r="F1835" i="39"/>
  <c r="F1771" i="39"/>
  <c r="F1707" i="39"/>
  <c r="F1643" i="39"/>
  <c r="F1579" i="39"/>
  <c r="F1515" i="39"/>
  <c r="F1451" i="39"/>
  <c r="F1387" i="39"/>
  <c r="F1323" i="39"/>
  <c r="F1259" i="39"/>
  <c r="F1195" i="39"/>
  <c r="F1131" i="39"/>
  <c r="F1067" i="39"/>
  <c r="F1003" i="39"/>
  <c r="F4727" i="39"/>
  <c r="F4177" i="39"/>
  <c r="F3665" i="39"/>
  <c r="F3153" i="39"/>
  <c r="F2641" i="39"/>
  <c r="F2408" i="39"/>
  <c r="F2344" i="39"/>
  <c r="F2280" i="39"/>
  <c r="F2216" i="39"/>
  <c r="F2152" i="39"/>
  <c r="F2088" i="39"/>
  <c r="F2024" i="39"/>
  <c r="F1960" i="39"/>
  <c r="F1896" i="39"/>
  <c r="F1832" i="39"/>
  <c r="F1768" i="39"/>
  <c r="F1704" i="39"/>
  <c r="F1640" i="39"/>
  <c r="F1576" i="39"/>
  <c r="F1512" i="39"/>
  <c r="F1448" i="39"/>
  <c r="F1384" i="39"/>
  <c r="F1320" i="39"/>
  <c r="F1256" i="39"/>
  <c r="F1192" i="39"/>
  <c r="F1128" i="39"/>
  <c r="F1064" i="39"/>
  <c r="F4681" i="39"/>
  <c r="F4169" i="39"/>
  <c r="F3657" i="39"/>
  <c r="F3145" i="39"/>
  <c r="F2633" i="39"/>
  <c r="F2405" i="39"/>
  <c r="F2341" i="39"/>
  <c r="F2277" i="39"/>
  <c r="F2213" i="39"/>
  <c r="F2149" i="39"/>
  <c r="F2085" i="39"/>
  <c r="F2021" i="39"/>
  <c r="F1957" i="39"/>
  <c r="F1893" i="39"/>
  <c r="F1829" i="39"/>
  <c r="F1765" i="39"/>
  <c r="F1701" i="39"/>
  <c r="F1637" i="39"/>
  <c r="F1573" i="39"/>
  <c r="F1509" i="39"/>
  <c r="F1445" i="39"/>
  <c r="F1381" i="39"/>
  <c r="F1317" i="39"/>
  <c r="F1253" i="39"/>
  <c r="F1189" i="39"/>
  <c r="F1125" i="39"/>
  <c r="F1061" i="39"/>
  <c r="F4791" i="39"/>
  <c r="F4289" i="39"/>
  <c r="F3777" i="39"/>
  <c r="F3265" i="39"/>
  <c r="F2753" i="39"/>
  <c r="F2426" i="39"/>
  <c r="F2362" i="39"/>
  <c r="F2298" i="39"/>
  <c r="F2234" i="39"/>
  <c r="F2170" i="39"/>
  <c r="F2106" i="39"/>
  <c r="F2042" i="39"/>
  <c r="F1978" i="39"/>
  <c r="F1914" i="39"/>
  <c r="F1850" i="39"/>
  <c r="F1786" i="39"/>
  <c r="F1722" i="39"/>
  <c r="F1658" i="39"/>
  <c r="F1594" i="39"/>
  <c r="F1530" i="39"/>
  <c r="F1466" i="39"/>
  <c r="F1402" i="39"/>
  <c r="F1338" i="39"/>
  <c r="F1274" i="39"/>
  <c r="F1210" i="39"/>
  <c r="F1146" i="39"/>
  <c r="F1082" i="39"/>
  <c r="F1018" i="39"/>
  <c r="F4473" i="39"/>
  <c r="F3961" i="39"/>
  <c r="F3449" i="39"/>
  <c r="F2937" i="39"/>
  <c r="F2447" i="39"/>
  <c r="F2383" i="39"/>
  <c r="F2319" i="39"/>
  <c r="F2941" i="39"/>
  <c r="F2877" i="39"/>
  <c r="F2813" i="39"/>
  <c r="F2749" i="39"/>
  <c r="F2685" i="39"/>
  <c r="F2621" i="39"/>
  <c r="F2557" i="39"/>
  <c r="F2493" i="39"/>
  <c r="F4952" i="39"/>
  <c r="F4859" i="39"/>
  <c r="F4766" i="39"/>
  <c r="F4696" i="39"/>
  <c r="F4626" i="39"/>
  <c r="F4562" i="39"/>
  <c r="F4498" i="39"/>
  <c r="F4434" i="39"/>
  <c r="F4370" i="39"/>
  <c r="F4306" i="39"/>
  <c r="F4242" i="39"/>
  <c r="F4178" i="39"/>
  <c r="F4114" i="39"/>
  <c r="F4050" i="39"/>
  <c r="F3986" i="39"/>
  <c r="F3922" i="39"/>
  <c r="F3858" i="39"/>
  <c r="F3794" i="39"/>
  <c r="F3730" i="39"/>
  <c r="F3666" i="39"/>
  <c r="F3602" i="39"/>
  <c r="F3538" i="39"/>
  <c r="F3474" i="39"/>
  <c r="F3410" i="39"/>
  <c r="F3346" i="39"/>
  <c r="F3282" i="39"/>
  <c r="F3218" i="39"/>
  <c r="F3154" i="39"/>
  <c r="F3090" i="39"/>
  <c r="F3026" i="39"/>
  <c r="F2962" i="39"/>
  <c r="F2898" i="39"/>
  <c r="F2834" i="39"/>
  <c r="F2770" i="39"/>
  <c r="F2706" i="39"/>
  <c r="F2642" i="39"/>
  <c r="F2578" i="39"/>
  <c r="F2514" i="39"/>
  <c r="F4994" i="39"/>
  <c r="F4940" i="39"/>
  <c r="F4847" i="39"/>
  <c r="F4754" i="39"/>
  <c r="F4679" i="39"/>
  <c r="F4615" i="39"/>
  <c r="F4551" i="39"/>
  <c r="F4487" i="39"/>
  <c r="F4423" i="39"/>
  <c r="F4359" i="39"/>
  <c r="F4295" i="39"/>
  <c r="F4231" i="39"/>
  <c r="F4167" i="39"/>
  <c r="F4103" i="39"/>
  <c r="F4039" i="39"/>
  <c r="F3975" i="39"/>
  <c r="F3911" i="39"/>
  <c r="F3847" i="39"/>
  <c r="F3783" i="39"/>
  <c r="F3719" i="39"/>
  <c r="F3655" i="39"/>
  <c r="F3591" i="39"/>
  <c r="F3527" i="39"/>
  <c r="F3463" i="39"/>
  <c r="F3399" i="39"/>
  <c r="F3335" i="39"/>
  <c r="F3271" i="39"/>
  <c r="F3207" i="39"/>
  <c r="F3143" i="39"/>
  <c r="F3079" i="39"/>
  <c r="F3015" i="39"/>
  <c r="F2951" i="39"/>
  <c r="F2887" i="39"/>
  <c r="F2823" i="39"/>
  <c r="F2759" i="39"/>
  <c r="F2695" i="39"/>
  <c r="F2631" i="39"/>
  <c r="F2567" i="39"/>
  <c r="F2503" i="39"/>
  <c r="F4960" i="39"/>
  <c r="F4867" i="39"/>
  <c r="F4774" i="39"/>
  <c r="F4704" i="39"/>
  <c r="F4628" i="39"/>
  <c r="F4564" i="39"/>
  <c r="F4500" i="39"/>
  <c r="F4436" i="39"/>
  <c r="F4372" i="39"/>
  <c r="F4308" i="39"/>
  <c r="F4244" i="39"/>
  <c r="F4180" i="39"/>
  <c r="F4116" i="39"/>
  <c r="F4052" i="39"/>
  <c r="F3988" i="39"/>
  <c r="F3924" i="39"/>
  <c r="F3860" i="39"/>
  <c r="F3796" i="39"/>
  <c r="F3732" i="39"/>
  <c r="F3668" i="39"/>
  <c r="F3604" i="39"/>
  <c r="F3540" i="39"/>
  <c r="F3476" i="39"/>
  <c r="F3412" i="39"/>
  <c r="F3348" i="39"/>
  <c r="F3284" i="39"/>
  <c r="F3220" i="39"/>
  <c r="F3156" i="39"/>
  <c r="F3092" i="39"/>
  <c r="F3028" i="39"/>
  <c r="F2964" i="39"/>
  <c r="F2900" i="39"/>
  <c r="F2836" i="39"/>
  <c r="F2772" i="39"/>
  <c r="F2708" i="39"/>
  <c r="F2644" i="39"/>
  <c r="F2580" i="39"/>
  <c r="F2516" i="39"/>
  <c r="F4996" i="39"/>
  <c r="F4385" i="39"/>
  <c r="F3873" i="39"/>
  <c r="F3361" i="39"/>
  <c r="F2849" i="39"/>
  <c r="F2438" i="39"/>
  <c r="F2374" i="39"/>
  <c r="F2310" i="39"/>
  <c r="F2246" i="39"/>
  <c r="F2182" i="39"/>
  <c r="F2118" i="39"/>
  <c r="F2054" i="39"/>
  <c r="F1990" i="39"/>
  <c r="F1926" i="39"/>
  <c r="F1862" i="39"/>
  <c r="F1798" i="39"/>
  <c r="F1734" i="39"/>
  <c r="F1670" i="39"/>
  <c r="F1606" i="39"/>
  <c r="F1542" i="39"/>
  <c r="F1478" i="39"/>
  <c r="F1414" i="39"/>
  <c r="F1350" i="39"/>
  <c r="F1286" i="39"/>
  <c r="F1222" i="39"/>
  <c r="F1158" i="39"/>
  <c r="F1094" i="39"/>
  <c r="F1030" i="39"/>
  <c r="F4505" i="39"/>
  <c r="F3993" i="39"/>
  <c r="F3481" i="39"/>
  <c r="F2969" i="39"/>
  <c r="F2457" i="39"/>
  <c r="F2403" i="39"/>
  <c r="F2339" i="39"/>
  <c r="F2275" i="39"/>
  <c r="F2211" i="39"/>
  <c r="F2147" i="39"/>
  <c r="F2083" i="39"/>
  <c r="F2019" i="39"/>
  <c r="F1955" i="39"/>
  <c r="F1891" i="39"/>
  <c r="F1827" i="39"/>
  <c r="F1763" i="39"/>
  <c r="F1699" i="39"/>
  <c r="F1635" i="39"/>
  <c r="F1571" i="39"/>
  <c r="F1507" i="39"/>
  <c r="F1443" i="39"/>
  <c r="F1379" i="39"/>
  <c r="F1315" i="39"/>
  <c r="F1251" i="39"/>
  <c r="F1187" i="39"/>
  <c r="F1123" i="39"/>
  <c r="F1059" i="39"/>
  <c r="F4625" i="39"/>
  <c r="F4113" i="39"/>
  <c r="F3601" i="39"/>
  <c r="F3089" i="39"/>
  <c r="F2577" i="39"/>
  <c r="F2400" i="39"/>
  <c r="F2336" i="39"/>
  <c r="F2272" i="39"/>
  <c r="F2208" i="39"/>
  <c r="F2144" i="39"/>
  <c r="F2080" i="39"/>
  <c r="F2016" i="39"/>
  <c r="F1952" i="39"/>
  <c r="F1888" i="39"/>
  <c r="F1824" i="39"/>
  <c r="F1760" i="39"/>
  <c r="F1696" i="39"/>
  <c r="F1632" i="39"/>
  <c r="F1568" i="39"/>
  <c r="F1504" i="39"/>
  <c r="F1440" i="39"/>
  <c r="F1376" i="39"/>
  <c r="F1312" i="39"/>
  <c r="F1248" i="39"/>
  <c r="F1184" i="39"/>
  <c r="F1120" i="39"/>
  <c r="F1056" i="39"/>
  <c r="F4617" i="39"/>
  <c r="F4105" i="39"/>
  <c r="F3593" i="39"/>
  <c r="F3081" i="39"/>
  <c r="F2569" i="39"/>
  <c r="F2397" i="39"/>
  <c r="F2333" i="39"/>
  <c r="F2269" i="39"/>
  <c r="F2205" i="39"/>
  <c r="F2141" i="39"/>
  <c r="F2077" i="39"/>
  <c r="F2013" i="39"/>
  <c r="F1949" i="39"/>
  <c r="F1885" i="39"/>
  <c r="F1821" i="39"/>
  <c r="F1757" i="39"/>
  <c r="F1693" i="39"/>
  <c r="F1629" i="39"/>
  <c r="F1565" i="39"/>
  <c r="F1501" i="39"/>
  <c r="F1437" i="39"/>
  <c r="F1373" i="39"/>
  <c r="F1309" i="39"/>
  <c r="F1245" i="39"/>
  <c r="F1181" i="39"/>
  <c r="F1117" i="39"/>
  <c r="F1053" i="39"/>
  <c r="F4692" i="39"/>
  <c r="F4225" i="39"/>
  <c r="F3713" i="39"/>
  <c r="F3201" i="39"/>
  <c r="F2689" i="39"/>
  <c r="F2418" i="39"/>
  <c r="F2354" i="39"/>
  <c r="F2290" i="39"/>
  <c r="F2226" i="39"/>
  <c r="F2162" i="39"/>
  <c r="F2098" i="39"/>
  <c r="F2034" i="39"/>
  <c r="F1970" i="39"/>
  <c r="F1906" i="39"/>
  <c r="F1842" i="39"/>
  <c r="F1778" i="39"/>
  <c r="F1714" i="39"/>
  <c r="F1650" i="39"/>
  <c r="F1586" i="39"/>
  <c r="F1522" i="39"/>
  <c r="F1458" i="39"/>
  <c r="F1394" i="39"/>
  <c r="F1330" i="39"/>
  <c r="F1266" i="39"/>
  <c r="F1202" i="39"/>
  <c r="F1138" i="39"/>
  <c r="F1074" i="39"/>
  <c r="F1010" i="39"/>
  <c r="F4951" i="39"/>
  <c r="F4409" i="39"/>
  <c r="F3897" i="39"/>
  <c r="F3385" i="39"/>
  <c r="F2873" i="39"/>
  <c r="F2439" i="39"/>
  <c r="F2375" i="39"/>
  <c r="F2311" i="39"/>
  <c r="F2933" i="39"/>
  <c r="F2869" i="39"/>
  <c r="F2805" i="39"/>
  <c r="F2741" i="39"/>
  <c r="F2677" i="39"/>
  <c r="F2613" i="39"/>
  <c r="F2549" i="39"/>
  <c r="F2485" i="39"/>
  <c r="F4926" i="39"/>
  <c r="F4856" i="39"/>
  <c r="F4763" i="39"/>
  <c r="F4682" i="39"/>
  <c r="F4618" i="39"/>
  <c r="F4554" i="39"/>
  <c r="F4490" i="39"/>
  <c r="F4426" i="39"/>
  <c r="F4362" i="39"/>
  <c r="F4298" i="39"/>
  <c r="F4234" i="39"/>
  <c r="F4170" i="39"/>
  <c r="F4106" i="39"/>
  <c r="F4042" i="39"/>
  <c r="F3978" i="39"/>
  <c r="F3914" i="39"/>
  <c r="F3850" i="39"/>
  <c r="F3786" i="39"/>
  <c r="F3722" i="39"/>
  <c r="F3658" i="39"/>
  <c r="F3594" i="39"/>
  <c r="F3530" i="39"/>
  <c r="F3466" i="39"/>
  <c r="F3402" i="39"/>
  <c r="F3338" i="39"/>
  <c r="F3274" i="39"/>
  <c r="F3210" i="39"/>
  <c r="F3146" i="39"/>
  <c r="F3082" i="39"/>
  <c r="F3018" i="39"/>
  <c r="F2954" i="39"/>
  <c r="F2890" i="39"/>
  <c r="F2826" i="39"/>
  <c r="F2762" i="39"/>
  <c r="F2698" i="39"/>
  <c r="F2634" i="39"/>
  <c r="F2570" i="39"/>
  <c r="F2506" i="39"/>
  <c r="F4987" i="39"/>
  <c r="F4914" i="39"/>
  <c r="F4844" i="39"/>
  <c r="F4751" i="39"/>
  <c r="F4671" i="39"/>
  <c r="F4607" i="39"/>
  <c r="F4543" i="39"/>
  <c r="F4479" i="39"/>
  <c r="F4415" i="39"/>
  <c r="F4351" i="39"/>
  <c r="F4287" i="39"/>
  <c r="F4223" i="39"/>
  <c r="F4159" i="39"/>
  <c r="F4095" i="39"/>
  <c r="F4031" i="39"/>
  <c r="F3967" i="39"/>
  <c r="F3903" i="39"/>
  <c r="F3839" i="39"/>
  <c r="F3775" i="39"/>
  <c r="F3711" i="39"/>
  <c r="F3647" i="39"/>
  <c r="F3583" i="39"/>
  <c r="F3519" i="39"/>
  <c r="F3455" i="39"/>
  <c r="F3391" i="39"/>
  <c r="F3327" i="39"/>
  <c r="F3263" i="39"/>
  <c r="F3199" i="39"/>
  <c r="F3135" i="39"/>
  <c r="F3071" i="39"/>
  <c r="F3007" i="39"/>
  <c r="F2943" i="39"/>
  <c r="F2879" i="39"/>
  <c r="F2815" i="39"/>
  <c r="F2751" i="39"/>
  <c r="F2687" i="39"/>
  <c r="F2623" i="39"/>
  <c r="F2559" i="39"/>
  <c r="F2495" i="39"/>
  <c r="F4934" i="39"/>
  <c r="F4864" i="39"/>
  <c r="F4771" i="39"/>
  <c r="F4684" i="39"/>
  <c r="F4620" i="39"/>
  <c r="F4556" i="39"/>
  <c r="F4492" i="39"/>
  <c r="F4428" i="39"/>
  <c r="F4364" i="39"/>
  <c r="F4300" i="39"/>
  <c r="F4236" i="39"/>
  <c r="F4172" i="39"/>
  <c r="F4108" i="39"/>
  <c r="F4044" i="39"/>
  <c r="F3980" i="39"/>
  <c r="F3916" i="39"/>
  <c r="F3852" i="39"/>
  <c r="F3788" i="39"/>
  <c r="F3724" i="39"/>
  <c r="F3660" i="39"/>
  <c r="F3596" i="39"/>
  <c r="F3532" i="39"/>
  <c r="F3468" i="39"/>
  <c r="F3404" i="39"/>
  <c r="F3340" i="39"/>
  <c r="F3276" i="39"/>
  <c r="F3212" i="39"/>
  <c r="F3148" i="39"/>
  <c r="F3084" i="39"/>
  <c r="F3020" i="39"/>
  <c r="F2956" i="39"/>
  <c r="F2892" i="39"/>
  <c r="F2828" i="39"/>
  <c r="F2764" i="39"/>
  <c r="F2700" i="39"/>
  <c r="F2636" i="39"/>
  <c r="F2572" i="39"/>
  <c r="F2508" i="39"/>
  <c r="F4919" i="39"/>
  <c r="F4321" i="39"/>
  <c r="F3809" i="39"/>
  <c r="F3297" i="39"/>
  <c r="F2785" i="39"/>
  <c r="F2430" i="39"/>
  <c r="F2366" i="39"/>
  <c r="F2302" i="39"/>
  <c r="F2238" i="39"/>
  <c r="F2174" i="39"/>
  <c r="F2110" i="39"/>
  <c r="F2046" i="39"/>
  <c r="F1982" i="39"/>
  <c r="F1918" i="39"/>
  <c r="F1854" i="39"/>
  <c r="F1790" i="39"/>
  <c r="F1726" i="39"/>
  <c r="F1662" i="39"/>
  <c r="F1598" i="39"/>
  <c r="F1534" i="39"/>
  <c r="F1470" i="39"/>
  <c r="F1406" i="39"/>
  <c r="F1342" i="39"/>
  <c r="F1278" i="39"/>
  <c r="F1214" i="39"/>
  <c r="F1150" i="39"/>
  <c r="F1086" i="39"/>
  <c r="F1022" i="39"/>
  <c r="F4441" i="39"/>
  <c r="F3929" i="39"/>
  <c r="F3417" i="39"/>
  <c r="F2905" i="39"/>
  <c r="F2454" i="39"/>
  <c r="F2395" i="39"/>
  <c r="F2331" i="39"/>
  <c r="F2267" i="39"/>
  <c r="F2203" i="39"/>
  <c r="F2139" i="39"/>
  <c r="F2075" i="39"/>
  <c r="F2011" i="39"/>
  <c r="F1947" i="39"/>
  <c r="F1883" i="39"/>
  <c r="F1819" i="39"/>
  <c r="F1755" i="39"/>
  <c r="F1691" i="39"/>
  <c r="F1627" i="39"/>
  <c r="F1563" i="39"/>
  <c r="F1499" i="39"/>
  <c r="F1435" i="39"/>
  <c r="F1371" i="39"/>
  <c r="F1307" i="39"/>
  <c r="F1243" i="39"/>
  <c r="F1179" i="39"/>
  <c r="F1115" i="39"/>
  <c r="F1051" i="39"/>
  <c r="F4561" i="39"/>
  <c r="F4049" i="39"/>
  <c r="F3537" i="39"/>
  <c r="F3025" i="39"/>
  <c r="F2513" i="39"/>
  <c r="F2392" i="39"/>
  <c r="F2328" i="39"/>
  <c r="F2264" i="39"/>
  <c r="F2200" i="39"/>
  <c r="F2136" i="39"/>
  <c r="F2072" i="39"/>
  <c r="F2008" i="39"/>
  <c r="F1944" i="39"/>
  <c r="F1880" i="39"/>
  <c r="F1816" i="39"/>
  <c r="F1752" i="39"/>
  <c r="F1688" i="39"/>
  <c r="F1624" i="39"/>
  <c r="F1560" i="39"/>
  <c r="F1496" i="39"/>
  <c r="F1432" i="39"/>
  <c r="F1368" i="39"/>
  <c r="F1304" i="39"/>
  <c r="F1240" i="39"/>
  <c r="F1176" i="39"/>
  <c r="F1112" i="39"/>
  <c r="F1048" i="39"/>
  <c r="F4553" i="39"/>
  <c r="F4041" i="39"/>
  <c r="F3529" i="39"/>
  <c r="F3017" i="39"/>
  <c r="F2505" i="39"/>
  <c r="F2389" i="39"/>
  <c r="F2325" i="39"/>
  <c r="F2261" i="39"/>
  <c r="F2197" i="39"/>
  <c r="F2133" i="39"/>
  <c r="F2069" i="39"/>
  <c r="F2005" i="39"/>
  <c r="F1941" i="39"/>
  <c r="F1877" i="39"/>
  <c r="F1813" i="39"/>
  <c r="F1749" i="39"/>
  <c r="F1685" i="39"/>
  <c r="F1621" i="39"/>
  <c r="F1557" i="39"/>
  <c r="F1493" i="39"/>
  <c r="F1429" i="39"/>
  <c r="F1365" i="39"/>
  <c r="F1301" i="39"/>
  <c r="F1237" i="39"/>
  <c r="F1173" i="39"/>
  <c r="F1109" i="39"/>
  <c r="F1045" i="39"/>
  <c r="F4673" i="39"/>
  <c r="F4161" i="39"/>
  <c r="F3649" i="39"/>
  <c r="F3137" i="39"/>
  <c r="F2625" i="39"/>
  <c r="F2410" i="39"/>
  <c r="F2346" i="39"/>
  <c r="F2282" i="39"/>
  <c r="F2218" i="39"/>
  <c r="F2154" i="39"/>
  <c r="F2090" i="39"/>
  <c r="F2026" i="39"/>
  <c r="F1962" i="39"/>
  <c r="F1898" i="39"/>
  <c r="F1834" i="39"/>
  <c r="F1770" i="39"/>
  <c r="F1706" i="39"/>
  <c r="F1642" i="39"/>
  <c r="F1578" i="39"/>
  <c r="F1514" i="39"/>
  <c r="F1450" i="39"/>
  <c r="F1386" i="39"/>
  <c r="F1322" i="39"/>
  <c r="F1258" i="39"/>
  <c r="F1194" i="39"/>
  <c r="F1130" i="39"/>
  <c r="F1066" i="39"/>
  <c r="F1002" i="39"/>
  <c r="F4852" i="39"/>
  <c r="F4345" i="39"/>
  <c r="F3833" i="39"/>
  <c r="F3321" i="39"/>
  <c r="F2809" i="39"/>
  <c r="F2431" i="39"/>
  <c r="F2367" i="39"/>
  <c r="F2925" i="39"/>
  <c r="F2861" i="39"/>
  <c r="F2797" i="39"/>
  <c r="F2733" i="39"/>
  <c r="F2669" i="39"/>
  <c r="F2605" i="39"/>
  <c r="F2541" i="39"/>
  <c r="F2477" i="39"/>
  <c r="F4923" i="39"/>
  <c r="F4830" i="39"/>
  <c r="F4760" i="39"/>
  <c r="F4674" i="39"/>
  <c r="F4610" i="39"/>
  <c r="F4546" i="39"/>
  <c r="F4482" i="39"/>
  <c r="F4418" i="39"/>
  <c r="F4354" i="39"/>
  <c r="F4290" i="39"/>
  <c r="F4226" i="39"/>
  <c r="F4162" i="39"/>
  <c r="F4098" i="39"/>
  <c r="F4034" i="39"/>
  <c r="F3970" i="39"/>
  <c r="F3906" i="39"/>
  <c r="F3842" i="39"/>
  <c r="F3778" i="39"/>
  <c r="F3714" i="39"/>
  <c r="F3650" i="39"/>
  <c r="F3586" i="39"/>
  <c r="F3522" i="39"/>
  <c r="F3458" i="39"/>
  <c r="F3394" i="39"/>
  <c r="F3330" i="39"/>
  <c r="F3266" i="39"/>
  <c r="F3202" i="39"/>
  <c r="F3138" i="39"/>
  <c r="F3074" i="39"/>
  <c r="F3010" i="39"/>
  <c r="F2946" i="39"/>
  <c r="F2882" i="39"/>
  <c r="F2818" i="39"/>
  <c r="F2754" i="39"/>
  <c r="F2690" i="39"/>
  <c r="F2626" i="39"/>
  <c r="F2562" i="39"/>
  <c r="F2498" i="39"/>
  <c r="F4984" i="39"/>
  <c r="F4911" i="39"/>
  <c r="F4818" i="39"/>
  <c r="F4748" i="39"/>
  <c r="F4663" i="39"/>
  <c r="F4599" i="39"/>
  <c r="F4535" i="39"/>
  <c r="F4471" i="39"/>
  <c r="F4407" i="39"/>
  <c r="F4343" i="39"/>
  <c r="F4279" i="39"/>
  <c r="F4215" i="39"/>
  <c r="F4151" i="39"/>
  <c r="F4087" i="39"/>
  <c r="F4023" i="39"/>
  <c r="F3959" i="39"/>
  <c r="F3895" i="39"/>
  <c r="F3831" i="39"/>
  <c r="F3767" i="39"/>
  <c r="F3703" i="39"/>
  <c r="F3639" i="39"/>
  <c r="F3575" i="39"/>
  <c r="F3511" i="39"/>
  <c r="F3447" i="39"/>
  <c r="F3383" i="39"/>
  <c r="F3319" i="39"/>
  <c r="F3255" i="39"/>
  <c r="F3191" i="39"/>
  <c r="F3127" i="39"/>
  <c r="F3063" i="39"/>
  <c r="F2999" i="39"/>
  <c r="F2935" i="39"/>
  <c r="F2871" i="39"/>
  <c r="F2807" i="39"/>
  <c r="F2743" i="39"/>
  <c r="F2679" i="39"/>
  <c r="F2615" i="39"/>
  <c r="F2551" i="39"/>
  <c r="F2487" i="39"/>
  <c r="F4931" i="39"/>
  <c r="F4838" i="39"/>
  <c r="F4768" i="39"/>
  <c r="F4676" i="39"/>
  <c r="F4612" i="39"/>
  <c r="F4548" i="39"/>
  <c r="F4484" i="39"/>
  <c r="F4420" i="39"/>
  <c r="F4356" i="39"/>
  <c r="F4292" i="39"/>
  <c r="F4228" i="39"/>
  <c r="F4164" i="39"/>
  <c r="F4100" i="39"/>
  <c r="F4036" i="39"/>
  <c r="F3972" i="39"/>
  <c r="F3908" i="39"/>
  <c r="F3844" i="39"/>
  <c r="F3780" i="39"/>
  <c r="F3716" i="39"/>
  <c r="F3652" i="39"/>
  <c r="F3588" i="39"/>
  <c r="F3524" i="39"/>
  <c r="F3460" i="39"/>
  <c r="F3396" i="39"/>
  <c r="F3332" i="39"/>
  <c r="F3268" i="39"/>
  <c r="F3204" i="39"/>
  <c r="F3140" i="39"/>
  <c r="F3076" i="39"/>
  <c r="F3012" i="39"/>
  <c r="F2948" i="39"/>
  <c r="F2884" i="39"/>
  <c r="F2820" i="39"/>
  <c r="F2756" i="39"/>
  <c r="F2692" i="39"/>
  <c r="F2628" i="39"/>
  <c r="F2564" i="39"/>
  <c r="F2500" i="39"/>
  <c r="F4820" i="39"/>
  <c r="F4257" i="39"/>
  <c r="F3745" i="39"/>
  <c r="F3233" i="39"/>
  <c r="F2721" i="39"/>
  <c r="F2422" i="39"/>
  <c r="F2358" i="39"/>
  <c r="F2294" i="39"/>
  <c r="F2230" i="39"/>
  <c r="F2166" i="39"/>
  <c r="F2102" i="39"/>
  <c r="F2038" i="39"/>
  <c r="F1974" i="39"/>
  <c r="F1910" i="39"/>
  <c r="F1846" i="39"/>
  <c r="F1782" i="39"/>
  <c r="F1718" i="39"/>
  <c r="F1654" i="39"/>
  <c r="F1590" i="39"/>
  <c r="F1526" i="39"/>
  <c r="F1462" i="39"/>
  <c r="F1398" i="39"/>
  <c r="F1334" i="39"/>
  <c r="F1270" i="39"/>
  <c r="F1206" i="39"/>
  <c r="F1142" i="39"/>
  <c r="F1078" i="39"/>
  <c r="F1014" i="39"/>
  <c r="F4980" i="39"/>
  <c r="F4377" i="39"/>
  <c r="F3865" i="39"/>
  <c r="F3353" i="39"/>
  <c r="F2841" i="39"/>
  <c r="F2451" i="39"/>
  <c r="F2387" i="39"/>
  <c r="F2323" i="39"/>
  <c r="F2259" i="39"/>
  <c r="F2195" i="39"/>
  <c r="F2131" i="39"/>
  <c r="F2067" i="39"/>
  <c r="F2003" i="39"/>
  <c r="F1939" i="39"/>
  <c r="F1875" i="39"/>
  <c r="F1811" i="39"/>
  <c r="F1747" i="39"/>
  <c r="F1683" i="39"/>
  <c r="F1619" i="39"/>
  <c r="F1555" i="39"/>
  <c r="F1491" i="39"/>
  <c r="F1427" i="39"/>
  <c r="F1363" i="39"/>
  <c r="F1299" i="39"/>
  <c r="F1235" i="39"/>
  <c r="F1171" i="39"/>
  <c r="F1107" i="39"/>
  <c r="F1043" i="39"/>
  <c r="F4497" i="39"/>
  <c r="F3985" i="39"/>
  <c r="F3473" i="39"/>
  <c r="F2961" i="39"/>
  <c r="F2448" i="39"/>
  <c r="F2384" i="39"/>
  <c r="F2320" i="39"/>
  <c r="F2256" i="39"/>
  <c r="F2192" i="39"/>
  <c r="F2128" i="39"/>
  <c r="F2064" i="39"/>
  <c r="F2000" i="39"/>
  <c r="F1936" i="39"/>
  <c r="F1872" i="39"/>
  <c r="F1808" i="39"/>
  <c r="F1744" i="39"/>
  <c r="F1680" i="39"/>
  <c r="F1616" i="39"/>
  <c r="F1552" i="39"/>
  <c r="F1488" i="39"/>
  <c r="F1424" i="39"/>
  <c r="F1360" i="39"/>
  <c r="F1296" i="39"/>
  <c r="F1232" i="39"/>
  <c r="F1168" i="39"/>
  <c r="F1104" i="39"/>
  <c r="F1040" i="39"/>
  <c r="F4489" i="39"/>
  <c r="F3977" i="39"/>
  <c r="F3465" i="39"/>
  <c r="F2953" i="39"/>
  <c r="F2445" i="39"/>
  <c r="F2381" i="39"/>
  <c r="F2317" i="39"/>
  <c r="F2253" i="39"/>
  <c r="F2189" i="39"/>
  <c r="F2125" i="39"/>
  <c r="F2061" i="39"/>
  <c r="F1997" i="39"/>
  <c r="F1933" i="39"/>
  <c r="F1869" i="39"/>
  <c r="F1805" i="39"/>
  <c r="F1741" i="39"/>
  <c r="F1677" i="39"/>
  <c r="F1613" i="39"/>
  <c r="F1549" i="39"/>
  <c r="F1485" i="39"/>
  <c r="F1421" i="39"/>
  <c r="F1357" i="39"/>
  <c r="F1293" i="39"/>
  <c r="F1229" i="39"/>
  <c r="F1165" i="39"/>
  <c r="F1101" i="39"/>
  <c r="F1037" i="39"/>
  <c r="F4609" i="39"/>
  <c r="F4097" i="39"/>
  <c r="F3585" i="39"/>
  <c r="F3073" i="39"/>
  <c r="F2561" i="39"/>
  <c r="F2402" i="39"/>
  <c r="F2338" i="39"/>
  <c r="F2274" i="39"/>
  <c r="F2210" i="39"/>
  <c r="F2146" i="39"/>
  <c r="F2082" i="39"/>
  <c r="F2018" i="39"/>
  <c r="F1954" i="39"/>
  <c r="F1890" i="39"/>
  <c r="F1826" i="39"/>
  <c r="F1762" i="39"/>
  <c r="F1698" i="39"/>
  <c r="F1634" i="39"/>
  <c r="F1570" i="39"/>
  <c r="F1506" i="39"/>
  <c r="F1442" i="39"/>
  <c r="F1378" i="39"/>
  <c r="F1314" i="39"/>
  <c r="F1250" i="39"/>
  <c r="F1186" i="39"/>
  <c r="F1122" i="39"/>
  <c r="F1058" i="39"/>
  <c r="F4794" i="39"/>
  <c r="F4281" i="39"/>
  <c r="F3769" i="39"/>
  <c r="F3257" i="39"/>
  <c r="F2745" i="39"/>
  <c r="F2423" i="39"/>
  <c r="F2359" i="39"/>
  <c r="F2917" i="39"/>
  <c r="F2853" i="39"/>
  <c r="F2789" i="39"/>
  <c r="F2725" i="39"/>
  <c r="F2661" i="39"/>
  <c r="F2597" i="39"/>
  <c r="F2533" i="39"/>
  <c r="F2469" i="39"/>
  <c r="F4920" i="39"/>
  <c r="F4827" i="39"/>
  <c r="F4734" i="39"/>
  <c r="F4666" i="39"/>
  <c r="F4602" i="39"/>
  <c r="F4538" i="39"/>
  <c r="F4474" i="39"/>
  <c r="F4410" i="39"/>
  <c r="F4346" i="39"/>
  <c r="F4282" i="39"/>
  <c r="F4218" i="39"/>
  <c r="F4154" i="39"/>
  <c r="F4090" i="39"/>
  <c r="F4026" i="39"/>
  <c r="F3962" i="39"/>
  <c r="F3898" i="39"/>
  <c r="F3834" i="39"/>
  <c r="F3770" i="39"/>
  <c r="F3706" i="39"/>
  <c r="F3642" i="39"/>
  <c r="F3578" i="39"/>
  <c r="F3514" i="39"/>
  <c r="F3450" i="39"/>
  <c r="F3386" i="39"/>
  <c r="F3322" i="39"/>
  <c r="F3258" i="39"/>
  <c r="F3194" i="39"/>
  <c r="F3130" i="39"/>
  <c r="F3066" i="39"/>
  <c r="F3002" i="39"/>
  <c r="F2938" i="39"/>
  <c r="F2874" i="39"/>
  <c r="F2810" i="39"/>
  <c r="F2746" i="39"/>
  <c r="F2682" i="39"/>
  <c r="F2618" i="39"/>
  <c r="F2554" i="39"/>
  <c r="F2490" i="39"/>
  <c r="F4978" i="39"/>
  <c r="F4908" i="39"/>
  <c r="F4815" i="39"/>
  <c r="F4722" i="39"/>
  <c r="F4655" i="39"/>
  <c r="F4591" i="39"/>
  <c r="F4527" i="39"/>
  <c r="F4463" i="39"/>
  <c r="F4399" i="39"/>
  <c r="F4335" i="39"/>
  <c r="F4271" i="39"/>
  <c r="F4207" i="39"/>
  <c r="F4143" i="39"/>
  <c r="F4079" i="39"/>
  <c r="F4015" i="39"/>
  <c r="F3951" i="39"/>
  <c r="F3887" i="39"/>
  <c r="F3823" i="39"/>
  <c r="F3759" i="39"/>
  <c r="F3695" i="39"/>
  <c r="F3631" i="39"/>
  <c r="F3567" i="39"/>
  <c r="F3503" i="39"/>
  <c r="F3439" i="39"/>
  <c r="F3375" i="39"/>
  <c r="F3311" i="39"/>
  <c r="F3247" i="39"/>
  <c r="F3183" i="39"/>
  <c r="F3119" i="39"/>
  <c r="F3055" i="39"/>
  <c r="F2991" i="39"/>
  <c r="F2927" i="39"/>
  <c r="F2863" i="39"/>
  <c r="F2799" i="39"/>
  <c r="F2735" i="39"/>
  <c r="F2671" i="39"/>
  <c r="F2607" i="39"/>
  <c r="F2543" i="39"/>
  <c r="F2479" i="39"/>
  <c r="F4928" i="39"/>
  <c r="F4835" i="39"/>
  <c r="F4742" i="39"/>
  <c r="F4668" i="39"/>
  <c r="F4604" i="39"/>
  <c r="F4540" i="39"/>
  <c r="F4476" i="39"/>
  <c r="F4412" i="39"/>
  <c r="F4348" i="39"/>
  <c r="F4284" i="39"/>
  <c r="F4220" i="39"/>
  <c r="F4156" i="39"/>
  <c r="F4092" i="39"/>
  <c r="F4028" i="39"/>
  <c r="F3964" i="39"/>
  <c r="F3900" i="39"/>
  <c r="F3836" i="39"/>
  <c r="F3772" i="39"/>
  <c r="F3708" i="39"/>
  <c r="F3644" i="39"/>
  <c r="F3580" i="39"/>
  <c r="F3516" i="39"/>
  <c r="F3452" i="39"/>
  <c r="F3388" i="39"/>
  <c r="F3324" i="39"/>
  <c r="F3260" i="39"/>
  <c r="F3196" i="39"/>
  <c r="F3132" i="39"/>
  <c r="F3068" i="39"/>
  <c r="F3004" i="39"/>
  <c r="F2940" i="39"/>
  <c r="F2876" i="39"/>
  <c r="F2812" i="39"/>
  <c r="F2748" i="39"/>
  <c r="F2684" i="39"/>
  <c r="F2620" i="39"/>
  <c r="F2556" i="39"/>
  <c r="F2492" i="39"/>
  <c r="F4762" i="39"/>
  <c r="F4193" i="39"/>
  <c r="F3681" i="39"/>
  <c r="F3169" i="39"/>
  <c r="F2657" i="39"/>
  <c r="F2414" i="39"/>
  <c r="F2350" i="39"/>
  <c r="F2286" i="39"/>
  <c r="F2222" i="39"/>
  <c r="F2158" i="39"/>
  <c r="F2094" i="39"/>
  <c r="F2030" i="39"/>
  <c r="F1966" i="39"/>
  <c r="F1902" i="39"/>
  <c r="F1838" i="39"/>
  <c r="F1774" i="39"/>
  <c r="F1710" i="39"/>
  <c r="F1646" i="39"/>
  <c r="F1582" i="39"/>
  <c r="F1518" i="39"/>
  <c r="F1454" i="39"/>
  <c r="F1390" i="39"/>
  <c r="F1326" i="39"/>
  <c r="F1262" i="39"/>
  <c r="F1198" i="39"/>
  <c r="F1134" i="39"/>
  <c r="F1070" i="39"/>
  <c r="F1006" i="39"/>
  <c r="F4922" i="39"/>
  <c r="F4313" i="39"/>
  <c r="F3801" i="39"/>
  <c r="F3289" i="39"/>
  <c r="F2777" i="39"/>
  <c r="F2443" i="39"/>
  <c r="F2379" i="39"/>
  <c r="F2315" i="39"/>
  <c r="F2251" i="39"/>
  <c r="F2187" i="39"/>
  <c r="F2123" i="39"/>
  <c r="F2059" i="39"/>
  <c r="F1995" i="39"/>
  <c r="F1931" i="39"/>
  <c r="F1867" i="39"/>
  <c r="F1803" i="39"/>
  <c r="F1739" i="39"/>
  <c r="F1675" i="39"/>
  <c r="F1611" i="39"/>
  <c r="F1547" i="39"/>
  <c r="F1483" i="39"/>
  <c r="F1419" i="39"/>
  <c r="F1355" i="39"/>
  <c r="F1291" i="39"/>
  <c r="F1227" i="39"/>
  <c r="F1163" i="39"/>
  <c r="F1099" i="39"/>
  <c r="F1035" i="39"/>
  <c r="F4433" i="39"/>
  <c r="F3921" i="39"/>
  <c r="F3409" i="39"/>
  <c r="F2897" i="39"/>
  <c r="F2440" i="39"/>
  <c r="F2376" i="39"/>
  <c r="F2312" i="39"/>
  <c r="F2248" i="39"/>
  <c r="F2184" i="39"/>
  <c r="F2120" i="39"/>
  <c r="F2056" i="39"/>
  <c r="F1992" i="39"/>
  <c r="F1928" i="39"/>
  <c r="F1864" i="39"/>
  <c r="F1800" i="39"/>
  <c r="F1736" i="39"/>
  <c r="F1672" i="39"/>
  <c r="F1608" i="39"/>
  <c r="F1544" i="39"/>
  <c r="F1480" i="39"/>
  <c r="F1416" i="39"/>
  <c r="F1352" i="39"/>
  <c r="F1288" i="39"/>
  <c r="F1224" i="39"/>
  <c r="F1160" i="39"/>
  <c r="F1096" i="39"/>
  <c r="F1032" i="39"/>
  <c r="F4425" i="39"/>
  <c r="F3913" i="39"/>
  <c r="F3401" i="39"/>
  <c r="F2889" i="39"/>
  <c r="F2437" i="39"/>
  <c r="F2373" i="39"/>
  <c r="F2309" i="39"/>
  <c r="F2245" i="39"/>
  <c r="F2181" i="39"/>
  <c r="F2117" i="39"/>
  <c r="F2053" i="39"/>
  <c r="F1989" i="39"/>
  <c r="F1925" i="39"/>
  <c r="F1861" i="39"/>
  <c r="F1797" i="39"/>
  <c r="F1733" i="39"/>
  <c r="F1669" i="39"/>
  <c r="F1605" i="39"/>
  <c r="F1541" i="39"/>
  <c r="F1477" i="39"/>
  <c r="F1413" i="39"/>
  <c r="F1349" i="39"/>
  <c r="F1285" i="39"/>
  <c r="F1221" i="39"/>
  <c r="F1157" i="39"/>
  <c r="F1093" i="39"/>
  <c r="F1029" i="39"/>
  <c r="F4545" i="39"/>
  <c r="F4033" i="39"/>
  <c r="F3521" i="39"/>
  <c r="F3009" i="39"/>
  <c r="F2497" i="39"/>
  <c r="F2394" i="39"/>
  <c r="F2330" i="39"/>
  <c r="F2266" i="39"/>
  <c r="F2202" i="39"/>
  <c r="F2138" i="39"/>
  <c r="F2074" i="39"/>
  <c r="F2010" i="39"/>
  <c r="F1946" i="39"/>
  <c r="F1882" i="39"/>
  <c r="F1818" i="39"/>
  <c r="F1754" i="39"/>
  <c r="F1690" i="39"/>
  <c r="F1626" i="39"/>
  <c r="F1562" i="39"/>
  <c r="F1498" i="39"/>
  <c r="F1434" i="39"/>
  <c r="F1370" i="39"/>
  <c r="F1306" i="39"/>
  <c r="F1242" i="39"/>
  <c r="F1178" i="39"/>
  <c r="F1114" i="39"/>
  <c r="F1050" i="39"/>
  <c r="F4695" i="39"/>
  <c r="F4217" i="39"/>
  <c r="F3705" i="39"/>
  <c r="F3193" i="39"/>
  <c r="F2681" i="39"/>
  <c r="F2415" i="39"/>
  <c r="F2351" i="39"/>
  <c r="F2909" i="39"/>
  <c r="F2845" i="39"/>
  <c r="F2781" i="39"/>
  <c r="F2717" i="39"/>
  <c r="F2653" i="39"/>
  <c r="F2589" i="39"/>
  <c r="F2525" i="39"/>
  <c r="F2461" i="39"/>
  <c r="F4894" i="39"/>
  <c r="F4824" i="39"/>
  <c r="F4731" i="39"/>
  <c r="F4658" i="39"/>
  <c r="F4594" i="39"/>
  <c r="F4530" i="39"/>
  <c r="F4466" i="39"/>
  <c r="F4402" i="39"/>
  <c r="F4338" i="39"/>
  <c r="F4274" i="39"/>
  <c r="F4210" i="39"/>
  <c r="F4146" i="39"/>
  <c r="F4082" i="39"/>
  <c r="F4018" i="39"/>
  <c r="F3954" i="39"/>
  <c r="F3890" i="39"/>
  <c r="F3826" i="39"/>
  <c r="F3762" i="39"/>
  <c r="F3698" i="39"/>
  <c r="F3634" i="39"/>
  <c r="F3570" i="39"/>
  <c r="F3506" i="39"/>
  <c r="F3442" i="39"/>
  <c r="F3378" i="39"/>
  <c r="F3314" i="39"/>
  <c r="F3250" i="39"/>
  <c r="F3186" i="39"/>
  <c r="F3122" i="39"/>
  <c r="F3058" i="39"/>
  <c r="F2994" i="39"/>
  <c r="F2930" i="39"/>
  <c r="F2866" i="39"/>
  <c r="F2802" i="39"/>
  <c r="F2738" i="39"/>
  <c r="F2674" i="39"/>
  <c r="F2610" i="39"/>
  <c r="F2546" i="39"/>
  <c r="F2482" i="39"/>
  <c r="F4975" i="39"/>
  <c r="F4882" i="39"/>
  <c r="F4812" i="39"/>
  <c r="F4719" i="39"/>
  <c r="F4647" i="39"/>
  <c r="F4583" i="39"/>
  <c r="F4519" i="39"/>
  <c r="F4455" i="39"/>
  <c r="F4391" i="39"/>
  <c r="F4327" i="39"/>
  <c r="F4263" i="39"/>
  <c r="F4199" i="39"/>
  <c r="F4135" i="39"/>
  <c r="F4071" i="39"/>
  <c r="F4007" i="39"/>
  <c r="F3943" i="39"/>
  <c r="F3879" i="39"/>
  <c r="F3815" i="39"/>
  <c r="F3751" i="39"/>
  <c r="F3687" i="39"/>
  <c r="F3623" i="39"/>
  <c r="F3559" i="39"/>
  <c r="F3495" i="39"/>
  <c r="F3431" i="39"/>
  <c r="F3367" i="39"/>
  <c r="F3303" i="39"/>
  <c r="F3239" i="39"/>
  <c r="F3175" i="39"/>
  <c r="F3111" i="39"/>
  <c r="F3047" i="39"/>
  <c r="F2983" i="39"/>
  <c r="F2919" i="39"/>
  <c r="F2855" i="39"/>
  <c r="F2791" i="39"/>
  <c r="F2727" i="39"/>
  <c r="F2663" i="39"/>
  <c r="F2599" i="39"/>
  <c r="F2535" i="39"/>
  <c r="F2471" i="39"/>
  <c r="F4902" i="39"/>
  <c r="F4832" i="39"/>
  <c r="F4739" i="39"/>
  <c r="F4660" i="39"/>
  <c r="F4596" i="39"/>
  <c r="F4532" i="39"/>
  <c r="F4468" i="39"/>
  <c r="F4404" i="39"/>
  <c r="F4340" i="39"/>
  <c r="F4276" i="39"/>
  <c r="F4212" i="39"/>
  <c r="F4148" i="39"/>
  <c r="F4084" i="39"/>
  <c r="F4020" i="39"/>
  <c r="F3956" i="39"/>
  <c r="F3892" i="39"/>
  <c r="F3828" i="39"/>
  <c r="F3764" i="39"/>
  <c r="F3700" i="39"/>
  <c r="F3636" i="39"/>
  <c r="F3572" i="39"/>
  <c r="F3508" i="39"/>
  <c r="F3444" i="39"/>
  <c r="F3380" i="39"/>
  <c r="F3316" i="39"/>
  <c r="F3252" i="39"/>
  <c r="F3188" i="39"/>
  <c r="F3124" i="39"/>
  <c r="F3060" i="39"/>
  <c r="F2996" i="39"/>
  <c r="F2932" i="39"/>
  <c r="F2868" i="39"/>
  <c r="F2804" i="39"/>
  <c r="F2740" i="39"/>
  <c r="F2676" i="39"/>
  <c r="F2612" i="39"/>
  <c r="F2548" i="39"/>
  <c r="F2484" i="39"/>
  <c r="F4641" i="39"/>
  <c r="F4129" i="39"/>
  <c r="F3617" i="39"/>
  <c r="F3105" i="39"/>
  <c r="F2593" i="39"/>
  <c r="F2406" i="39"/>
  <c r="F2342" i="39"/>
  <c r="F2278" i="39"/>
  <c r="F2214" i="39"/>
  <c r="F2150" i="39"/>
  <c r="F2086" i="39"/>
  <c r="F2022" i="39"/>
  <c r="F1958" i="39"/>
  <c r="F1894" i="39"/>
  <c r="F1830" i="39"/>
  <c r="F1766" i="39"/>
  <c r="F1702" i="39"/>
  <c r="F1638" i="39"/>
  <c r="F1574" i="39"/>
  <c r="F1510" i="39"/>
  <c r="F1446" i="39"/>
  <c r="F1382" i="39"/>
  <c r="F1318" i="39"/>
  <c r="F1254" i="39"/>
  <c r="F1190" i="39"/>
  <c r="F1126" i="39"/>
  <c r="F1062" i="39"/>
  <c r="F4823" i="39"/>
  <c r="F4249" i="39"/>
  <c r="F3737" i="39"/>
  <c r="F3225" i="39"/>
  <c r="F2713" i="39"/>
  <c r="F2435" i="39"/>
  <c r="F2371" i="39"/>
  <c r="F2307" i="39"/>
  <c r="F2243" i="39"/>
  <c r="F2179" i="39"/>
  <c r="F2115" i="39"/>
  <c r="F2051" i="39"/>
  <c r="F1987" i="39"/>
  <c r="F1923" i="39"/>
  <c r="F1859" i="39"/>
  <c r="F1795" i="39"/>
  <c r="F1731" i="39"/>
  <c r="F1667" i="39"/>
  <c r="F1603" i="39"/>
  <c r="F1539" i="39"/>
  <c r="F1475" i="39"/>
  <c r="F1411" i="39"/>
  <c r="F1347" i="39"/>
  <c r="F1283" i="39"/>
  <c r="F1219" i="39"/>
  <c r="F1155" i="39"/>
  <c r="F1091" i="39"/>
  <c r="F1027" i="39"/>
  <c r="F4369" i="39"/>
  <c r="F3857" i="39"/>
  <c r="F3345" i="39"/>
  <c r="F2833" i="39"/>
  <c r="F2432" i="39"/>
  <c r="F2368" i="39"/>
  <c r="F2304" i="39"/>
  <c r="F2240" i="39"/>
  <c r="F2176" i="39"/>
  <c r="F2112" i="39"/>
  <c r="F2048" i="39"/>
  <c r="F1984" i="39"/>
  <c r="F1920" i="39"/>
  <c r="F1856" i="39"/>
  <c r="F1792" i="39"/>
  <c r="F1728" i="39"/>
  <c r="F1664" i="39"/>
  <c r="F1600" i="39"/>
  <c r="F1536" i="39"/>
  <c r="F1472" i="39"/>
  <c r="F1408" i="39"/>
  <c r="F1344" i="39"/>
  <c r="F1280" i="39"/>
  <c r="F1216" i="39"/>
  <c r="F1152" i="39"/>
  <c r="F1088" i="39"/>
  <c r="F1024" i="39"/>
  <c r="F4887" i="39"/>
  <c r="F4361" i="39"/>
  <c r="F3849" i="39"/>
  <c r="F3337" i="39"/>
  <c r="F2825" i="39"/>
  <c r="F2429" i="39"/>
  <c r="F2365" i="39"/>
  <c r="F2301" i="39"/>
  <c r="F2237" i="39"/>
  <c r="F2173" i="39"/>
  <c r="F2109" i="39"/>
  <c r="F2045" i="39"/>
  <c r="F1981" i="39"/>
  <c r="F1917" i="39"/>
  <c r="F1853" i="39"/>
  <c r="F1789" i="39"/>
  <c r="F1725" i="39"/>
  <c r="F1661" i="39"/>
  <c r="F1597" i="39"/>
  <c r="F1533" i="39"/>
  <c r="F1469" i="39"/>
  <c r="F1405" i="39"/>
  <c r="F1341" i="39"/>
  <c r="F1277" i="39"/>
  <c r="F1213" i="39"/>
  <c r="F1149" i="39"/>
  <c r="F1085" i="39"/>
  <c r="F1021" i="39"/>
  <c r="F4481" i="39"/>
  <c r="F3969" i="39"/>
  <c r="F3457" i="39"/>
  <c r="F2945" i="39"/>
  <c r="F2450" i="39"/>
  <c r="F2386" i="39"/>
  <c r="F2322" i="39"/>
  <c r="F2258" i="39"/>
  <c r="F2194" i="39"/>
  <c r="F2130" i="39"/>
  <c r="F2066" i="39"/>
  <c r="F2002" i="39"/>
  <c r="F1938" i="39"/>
  <c r="F1874" i="39"/>
  <c r="F1810" i="39"/>
  <c r="F1746" i="39"/>
  <c r="F1682" i="39"/>
  <c r="F1618" i="39"/>
  <c r="F1554" i="39"/>
  <c r="F1490" i="39"/>
  <c r="F1426" i="39"/>
  <c r="F1362" i="39"/>
  <c r="F1298" i="39"/>
  <c r="F1234" i="39"/>
  <c r="F1170" i="39"/>
  <c r="F1106" i="39"/>
  <c r="F1042" i="39"/>
  <c r="F4665" i="39"/>
  <c r="F4153" i="39"/>
  <c r="F3641" i="39"/>
  <c r="F3129" i="39"/>
  <c r="F2617" i="39"/>
  <c r="F2407" i="39"/>
  <c r="F2343" i="39"/>
  <c r="F2901" i="39"/>
  <c r="F2837" i="39"/>
  <c r="F2773" i="39"/>
  <c r="F2709" i="39"/>
  <c r="F2645" i="39"/>
  <c r="F2581" i="39"/>
  <c r="F2517" i="39"/>
  <c r="F2453" i="39"/>
  <c r="F4891" i="39"/>
  <c r="F4798" i="39"/>
  <c r="F4728" i="39"/>
  <c r="F4650" i="39"/>
  <c r="F4586" i="39"/>
  <c r="F4522" i="39"/>
  <c r="F4458" i="39"/>
  <c r="F4394" i="39"/>
  <c r="F4330" i="39"/>
  <c r="F4266" i="39"/>
  <c r="F4202" i="39"/>
  <c r="F4138" i="39"/>
  <c r="F4074" i="39"/>
  <c r="F4010" i="39"/>
  <c r="F3946" i="39"/>
  <c r="F3882" i="39"/>
  <c r="F3818" i="39"/>
  <c r="F3754" i="39"/>
  <c r="F3690" i="39"/>
  <c r="F3626" i="39"/>
  <c r="F3562" i="39"/>
  <c r="F3498" i="39"/>
  <c r="F3434" i="39"/>
  <c r="F3370" i="39"/>
  <c r="F3306" i="39"/>
  <c r="F3242" i="39"/>
  <c r="F3178" i="39"/>
  <c r="F3114" i="39"/>
  <c r="F3050" i="39"/>
  <c r="F2986" i="39"/>
  <c r="F2922" i="39"/>
  <c r="F2858" i="39"/>
  <c r="F2794" i="39"/>
  <c r="F2730" i="39"/>
  <c r="F2666" i="39"/>
  <c r="F2602" i="39"/>
  <c r="F2538" i="39"/>
  <c r="F2474" i="39"/>
  <c r="F4972" i="39"/>
  <c r="F4879" i="39"/>
  <c r="F4786" i="39"/>
  <c r="F4716" i="39"/>
  <c r="F4639" i="39"/>
  <c r="F4575" i="39"/>
  <c r="F4511" i="39"/>
  <c r="F4447" i="39"/>
  <c r="F4383" i="39"/>
  <c r="F4319" i="39"/>
  <c r="F4255" i="39"/>
  <c r="F4191" i="39"/>
  <c r="F4127" i="39"/>
  <c r="F4063" i="39"/>
  <c r="F3999" i="39"/>
  <c r="F3935" i="39"/>
  <c r="F3871" i="39"/>
  <c r="F3807" i="39"/>
  <c r="F3743" i="39"/>
  <c r="F3679" i="39"/>
  <c r="F3615" i="39"/>
  <c r="F3551" i="39"/>
  <c r="F3487" i="39"/>
  <c r="F3423" i="39"/>
  <c r="F3359" i="39"/>
  <c r="F3295" i="39"/>
  <c r="F3231" i="39"/>
  <c r="F3167" i="39"/>
  <c r="F3103" i="39"/>
  <c r="F3039" i="39"/>
  <c r="F2975" i="39"/>
  <c r="F2911" i="39"/>
  <c r="F2847" i="39"/>
  <c r="F2783" i="39"/>
  <c r="F2719" i="39"/>
  <c r="F2655" i="39"/>
  <c r="F2591" i="39"/>
  <c r="F2527" i="39"/>
  <c r="F2463" i="39"/>
  <c r="F4899" i="39"/>
  <c r="F4806" i="39"/>
  <c r="F4736" i="39"/>
  <c r="F4652" i="39"/>
  <c r="F4588" i="39"/>
  <c r="F4524" i="39"/>
  <c r="F4460" i="39"/>
  <c r="F4396" i="39"/>
  <c r="F4332" i="39"/>
  <c r="F4268" i="39"/>
  <c r="F4204" i="39"/>
  <c r="F4140" i="39"/>
  <c r="F4076" i="39"/>
  <c r="F4012" i="39"/>
  <c r="F3948" i="39"/>
  <c r="F3884" i="39"/>
  <c r="F3820" i="39"/>
  <c r="F3756" i="39"/>
  <c r="F3692" i="39"/>
  <c r="F3628" i="39"/>
  <c r="F3564" i="39"/>
  <c r="F3500" i="39"/>
  <c r="F3436" i="39"/>
  <c r="F3372" i="39"/>
  <c r="F3308" i="39"/>
  <c r="F3244" i="39"/>
  <c r="F3180" i="39"/>
  <c r="F3116" i="39"/>
  <c r="F3052" i="39"/>
  <c r="F2988" i="39"/>
  <c r="F2924" i="39"/>
  <c r="F2860" i="39"/>
  <c r="F2796" i="39"/>
  <c r="F2732" i="39"/>
  <c r="F2668" i="39"/>
  <c r="F2604" i="39"/>
  <c r="F2540" i="39"/>
  <c r="F2476" i="39"/>
  <c r="F4577" i="39"/>
  <c r="F4065" i="39"/>
  <c r="F3553" i="39"/>
  <c r="F3041" i="39"/>
  <c r="F2529" i="39"/>
  <c r="F2398" i="39"/>
  <c r="F2334" i="39"/>
  <c r="F2270" i="39"/>
  <c r="F2206" i="39"/>
  <c r="F2142" i="39"/>
  <c r="F2078" i="39"/>
  <c r="F2014" i="39"/>
  <c r="F1950" i="39"/>
  <c r="F1886" i="39"/>
  <c r="F1822" i="39"/>
  <c r="F1758" i="39"/>
  <c r="F1694" i="39"/>
  <c r="F1630" i="39"/>
  <c r="F1566" i="39"/>
  <c r="F1502" i="39"/>
  <c r="F1438" i="39"/>
  <c r="F1374" i="39"/>
  <c r="F1310" i="39"/>
  <c r="F1246" i="39"/>
  <c r="F1182" i="39"/>
  <c r="F1118" i="39"/>
  <c r="F1054" i="39"/>
  <c r="F4724" i="39"/>
  <c r="F4185" i="39"/>
  <c r="F3673" i="39"/>
  <c r="F3161" i="39"/>
  <c r="F2649" i="39"/>
  <c r="F2427" i="39"/>
  <c r="F2363" i="39"/>
  <c r="F2299" i="39"/>
  <c r="F2235" i="39"/>
  <c r="F2171" i="39"/>
  <c r="F2107" i="39"/>
  <c r="F2043" i="39"/>
  <c r="F1979" i="39"/>
  <c r="F1915" i="39"/>
  <c r="F1851" i="39"/>
  <c r="F1787" i="39"/>
  <c r="F1723" i="39"/>
  <c r="F1659" i="39"/>
  <c r="F1595" i="39"/>
  <c r="F1531" i="39"/>
  <c r="F1467" i="39"/>
  <c r="F1403" i="39"/>
  <c r="F1339" i="39"/>
  <c r="F1275" i="39"/>
  <c r="F1211" i="39"/>
  <c r="F1147" i="39"/>
  <c r="F1083" i="39"/>
  <c r="F1019" i="39"/>
  <c r="F4884" i="39"/>
  <c r="F4305" i="39"/>
  <c r="F3793" i="39"/>
  <c r="F3281" i="39"/>
  <c r="F2769" i="39"/>
  <c r="F2424" i="39"/>
  <c r="F2360" i="39"/>
  <c r="F2296" i="39"/>
  <c r="F2232" i="39"/>
  <c r="F2168" i="39"/>
  <c r="F2104" i="39"/>
  <c r="F2040" i="39"/>
  <c r="F1976" i="39"/>
  <c r="F1912" i="39"/>
  <c r="F1848" i="39"/>
  <c r="F1784" i="39"/>
  <c r="F1720" i="39"/>
  <c r="F1656" i="39"/>
  <c r="F1592" i="39"/>
  <c r="F1528" i="39"/>
  <c r="F1464" i="39"/>
  <c r="F1400" i="39"/>
  <c r="F1336" i="39"/>
  <c r="F1272" i="39"/>
  <c r="F1208" i="39"/>
  <c r="F1144" i="39"/>
  <c r="F1080" i="39"/>
  <c r="F1016" i="39"/>
  <c r="F4788" i="39"/>
  <c r="F4297" i="39"/>
  <c r="F3785" i="39"/>
  <c r="F3273" i="39"/>
  <c r="F2761" i="39"/>
  <c r="F2421" i="39"/>
  <c r="F2357" i="39"/>
  <c r="F2293" i="39"/>
  <c r="F2229" i="39"/>
  <c r="F2165" i="39"/>
  <c r="F2101" i="39"/>
  <c r="F2037" i="39"/>
  <c r="F1973" i="39"/>
  <c r="F1909" i="39"/>
  <c r="F1845" i="39"/>
  <c r="F1781" i="39"/>
  <c r="F1717" i="39"/>
  <c r="F1653" i="39"/>
  <c r="F1589" i="39"/>
  <c r="F1525" i="39"/>
  <c r="F1461" i="39"/>
  <c r="F1397" i="39"/>
  <c r="F1333" i="39"/>
  <c r="F1269" i="39"/>
  <c r="F1205" i="39"/>
  <c r="F1141" i="39"/>
  <c r="F1077" i="39"/>
  <c r="F1013" i="39"/>
  <c r="F4948" i="39"/>
  <c r="F4417" i="39"/>
  <c r="F3905" i="39"/>
  <c r="F3393" i="39"/>
  <c r="F2881" i="39"/>
  <c r="F2442" i="39"/>
  <c r="F2378" i="39"/>
  <c r="F2314" i="39"/>
  <c r="F2250" i="39"/>
  <c r="F2186" i="39"/>
  <c r="F2122" i="39"/>
  <c r="F2058" i="39"/>
  <c r="F1994" i="39"/>
  <c r="F1930" i="39"/>
  <c r="F1866" i="39"/>
  <c r="F1802" i="39"/>
  <c r="F1738" i="39"/>
  <c r="F1674" i="39"/>
  <c r="F1610" i="39"/>
  <c r="F1546" i="39"/>
  <c r="F1482" i="39"/>
  <c r="F1418" i="39"/>
  <c r="F1354" i="39"/>
  <c r="F1290" i="39"/>
  <c r="F1226" i="39"/>
  <c r="F1162" i="39"/>
  <c r="F1098" i="39"/>
  <c r="F1034" i="39"/>
  <c r="F4601" i="39"/>
  <c r="F4089" i="39"/>
  <c r="F3577" i="39"/>
  <c r="F3065" i="39"/>
  <c r="F2553" i="39"/>
  <c r="F2399" i="39"/>
  <c r="F2335" i="39"/>
  <c r="F2893" i="39"/>
  <c r="F2829" i="39"/>
  <c r="F2765" i="39"/>
  <c r="F2701" i="39"/>
  <c r="F2637" i="39"/>
  <c r="F2573" i="39"/>
  <c r="F2509" i="39"/>
  <c r="F4958" i="39"/>
  <c r="F4888" i="39"/>
  <c r="F4795" i="39"/>
  <c r="F4702" i="39"/>
  <c r="F4642" i="39"/>
  <c r="F4578" i="39"/>
  <c r="F4514" i="39"/>
  <c r="F4450" i="39"/>
  <c r="F4386" i="39"/>
  <c r="F4322" i="39"/>
  <c r="F4258" i="39"/>
  <c r="F4194" i="39"/>
  <c r="F4130" i="39"/>
  <c r="F4066" i="39"/>
  <c r="F4002" i="39"/>
  <c r="F3938" i="39"/>
  <c r="F3874" i="39"/>
  <c r="F3810" i="39"/>
  <c r="F3746" i="39"/>
  <c r="F3682" i="39"/>
  <c r="F3618" i="39"/>
  <c r="F3554" i="39"/>
  <c r="F3490" i="39"/>
  <c r="F3426" i="39"/>
  <c r="F3362" i="39"/>
  <c r="F3298" i="39"/>
  <c r="F3234" i="39"/>
  <c r="F3170" i="39"/>
  <c r="F3106" i="39"/>
  <c r="F3042" i="39"/>
  <c r="F2978" i="39"/>
  <c r="F2914" i="39"/>
  <c r="F2850" i="39"/>
  <c r="F2786" i="39"/>
  <c r="F2722" i="39"/>
  <c r="F2658" i="39"/>
  <c r="F2594" i="39"/>
  <c r="F2530" i="39"/>
  <c r="F2466" i="39"/>
  <c r="F4946" i="39"/>
  <c r="F4876" i="39"/>
  <c r="F4783" i="39"/>
  <c r="F4690" i="39"/>
  <c r="F4631" i="39"/>
  <c r="F4567" i="39"/>
  <c r="F4503" i="39"/>
  <c r="F4439" i="39"/>
  <c r="F4375" i="39"/>
  <c r="F4311" i="39"/>
  <c r="F4247" i="39"/>
  <c r="F4183" i="39"/>
  <c r="F4119" i="39"/>
  <c r="F4055" i="39"/>
  <c r="F3991" i="39"/>
  <c r="F3927" i="39"/>
  <c r="F3863" i="39"/>
  <c r="F3799" i="39"/>
  <c r="F3735" i="39"/>
  <c r="F3671" i="39"/>
  <c r="F3607" i="39"/>
  <c r="F3543" i="39"/>
  <c r="F3479" i="39"/>
  <c r="F3415" i="39"/>
  <c r="F3351" i="39"/>
  <c r="F3287" i="39"/>
  <c r="F3223" i="39"/>
  <c r="F3159" i="39"/>
  <c r="F3095" i="39"/>
  <c r="F3031" i="39"/>
  <c r="F2967" i="39"/>
  <c r="F2903" i="39"/>
  <c r="F2839" i="39"/>
  <c r="F2775" i="39"/>
  <c r="F2711" i="39"/>
  <c r="F2647" i="39"/>
  <c r="F2583" i="39"/>
  <c r="F2519" i="39"/>
  <c r="F4966" i="39"/>
  <c r="F4896" i="39"/>
  <c r="F4803" i="39"/>
  <c r="F4710" i="39"/>
  <c r="F4644" i="39"/>
  <c r="F4580" i="39"/>
  <c r="F4516" i="39"/>
  <c r="F4452" i="39"/>
  <c r="F4388" i="39"/>
  <c r="F4324" i="39"/>
  <c r="F4260" i="39"/>
  <c r="F4196" i="39"/>
  <c r="F4132" i="39"/>
  <c r="F4068" i="39"/>
  <c r="F4004" i="39"/>
  <c r="F3940" i="39"/>
  <c r="F3876" i="39"/>
  <c r="F3812" i="39"/>
  <c r="F3748" i="39"/>
  <c r="F3684" i="39"/>
  <c r="F3620" i="39"/>
  <c r="F3556" i="39"/>
  <c r="F3492" i="39"/>
  <c r="F3428" i="39"/>
  <c r="F3364" i="39"/>
  <c r="F3300" i="39"/>
  <c r="F3236" i="39"/>
  <c r="F3172" i="39"/>
  <c r="F3108" i="39"/>
  <c r="F3044" i="39"/>
  <c r="F2980" i="39"/>
  <c r="F2916" i="39"/>
  <c r="F2852" i="39"/>
  <c r="F2788" i="39"/>
  <c r="F2724" i="39"/>
  <c r="F2660" i="39"/>
  <c r="F2596" i="39"/>
  <c r="F2532" i="39"/>
  <c r="F2468" i="39"/>
  <c r="F4513" i="39"/>
  <c r="F4001" i="39"/>
  <c r="F3489" i="39"/>
  <c r="F2977" i="39"/>
  <c r="F2465" i="39"/>
  <c r="F2390" i="39"/>
  <c r="F2326" i="39"/>
  <c r="F2262" i="39"/>
  <c r="F2198" i="39"/>
  <c r="F2134" i="39"/>
  <c r="F2070" i="39"/>
  <c r="F2006" i="39"/>
  <c r="F1942" i="39"/>
  <c r="F1878" i="39"/>
  <c r="F1814" i="39"/>
  <c r="F1750" i="39"/>
  <c r="F1686" i="39"/>
  <c r="F1622" i="39"/>
  <c r="F1558" i="39"/>
  <c r="F1494" i="39"/>
  <c r="F1430" i="39"/>
  <c r="F1366" i="39"/>
  <c r="F1302" i="39"/>
  <c r="F1238" i="39"/>
  <c r="F1174" i="39"/>
  <c r="F1110" i="39"/>
  <c r="F1046" i="39"/>
  <c r="F4633" i="39"/>
  <c r="F4121" i="39"/>
  <c r="F3609" i="39"/>
  <c r="F3097" i="39"/>
  <c r="F2585" i="39"/>
  <c r="F2419" i="39"/>
  <c r="F2355" i="39"/>
  <c r="F2291" i="39"/>
  <c r="F2227" i="39"/>
  <c r="F2163" i="39"/>
  <c r="F2099" i="39"/>
  <c r="F2035" i="39"/>
  <c r="F1971" i="39"/>
  <c r="F1907" i="39"/>
  <c r="F1843" i="39"/>
  <c r="F1779" i="39"/>
  <c r="F1715" i="39"/>
  <c r="F1651" i="39"/>
  <c r="F1587" i="39"/>
  <c r="F1523" i="39"/>
  <c r="F1459" i="39"/>
  <c r="F1395" i="39"/>
  <c r="F1331" i="39"/>
  <c r="F1267" i="39"/>
  <c r="F1203" i="39"/>
  <c r="F1139" i="39"/>
  <c r="F1075" i="39"/>
  <c r="F1011" i="39"/>
  <c r="F4826" i="39"/>
  <c r="F4241" i="39"/>
  <c r="F3729" i="39"/>
  <c r="F3217" i="39"/>
  <c r="F2705" i="39"/>
  <c r="F2416" i="39"/>
  <c r="F2352" i="39"/>
  <c r="F2288" i="39"/>
  <c r="F2224" i="39"/>
  <c r="F2160" i="39"/>
  <c r="F2096" i="39"/>
  <c r="F2032" i="39"/>
  <c r="F1968" i="39"/>
  <c r="F1904" i="39"/>
  <c r="F1840" i="39"/>
  <c r="F1776" i="39"/>
  <c r="F1712" i="39"/>
  <c r="F1648" i="39"/>
  <c r="F1584" i="39"/>
  <c r="F1520" i="39"/>
  <c r="F1456" i="39"/>
  <c r="F1392" i="39"/>
  <c r="F1328" i="39"/>
  <c r="F1264" i="39"/>
  <c r="F1200" i="39"/>
  <c r="F1136" i="39"/>
  <c r="F1072" i="39"/>
  <c r="F1008" i="39"/>
  <c r="F4730" i="39"/>
  <c r="F4233" i="39"/>
  <c r="F3721" i="39"/>
  <c r="F3209" i="39"/>
  <c r="F2697" i="39"/>
  <c r="F2413" i="39"/>
  <c r="F2349" i="39"/>
  <c r="F2285" i="39"/>
  <c r="F2221" i="39"/>
  <c r="F2157" i="39"/>
  <c r="F2093" i="39"/>
  <c r="F2029" i="39"/>
  <c r="F1965" i="39"/>
  <c r="F1901" i="39"/>
  <c r="F1837" i="39"/>
  <c r="F1773" i="39"/>
  <c r="F1709" i="39"/>
  <c r="F1645" i="39"/>
  <c r="F1581" i="39"/>
  <c r="F1517" i="39"/>
  <c r="F1453" i="39"/>
  <c r="F1389" i="39"/>
  <c r="F1325" i="39"/>
  <c r="F1261" i="39"/>
  <c r="F1197" i="39"/>
  <c r="F1133" i="39"/>
  <c r="F1069" i="39"/>
  <c r="F1005" i="39"/>
  <c r="F4890" i="39"/>
  <c r="F4353" i="39"/>
  <c r="F3841" i="39"/>
  <c r="F3329" i="39"/>
  <c r="F2817" i="39"/>
  <c r="F2434" i="39"/>
  <c r="F2370" i="39"/>
  <c r="F2306" i="39"/>
  <c r="F2242" i="39"/>
  <c r="F2178" i="39"/>
  <c r="F2114" i="39"/>
  <c r="F2050" i="39"/>
  <c r="F1986" i="39"/>
  <c r="F1922" i="39"/>
  <c r="F1858" i="39"/>
  <c r="F1794" i="39"/>
  <c r="F1730" i="39"/>
  <c r="F1666" i="39"/>
  <c r="F1602" i="39"/>
  <c r="F1538" i="39"/>
  <c r="F1474" i="39"/>
  <c r="F1410" i="39"/>
  <c r="F1346" i="39"/>
  <c r="F1282" i="39"/>
  <c r="F1218" i="39"/>
  <c r="F1154" i="39"/>
  <c r="F1090" i="39"/>
  <c r="F1026" i="39"/>
  <c r="F4537" i="39"/>
  <c r="F4025" i="39"/>
  <c r="F3513" i="39"/>
  <c r="F3001" i="39"/>
  <c r="F2489" i="39"/>
  <c r="F2391" i="39"/>
  <c r="F2327" i="39"/>
  <c r="F2247" i="39"/>
  <c r="F2183" i="39"/>
  <c r="F2119" i="39"/>
  <c r="F2055" i="39"/>
  <c r="F1991" i="39"/>
  <c r="F1927" i="39"/>
  <c r="F1863" i="39"/>
  <c r="F1799" i="39"/>
  <c r="F1735" i="39"/>
  <c r="F1671" i="39"/>
  <c r="F1607" i="39"/>
  <c r="F1543" i="39"/>
  <c r="F1479" i="39"/>
  <c r="F1415" i="39"/>
  <c r="F1351" i="39"/>
  <c r="F1287" i="39"/>
  <c r="F1223" i="39"/>
  <c r="F1159" i="39"/>
  <c r="F1095" i="39"/>
  <c r="F1031" i="39"/>
  <c r="F4593" i="39"/>
  <c r="F4081" i="39"/>
  <c r="F3569" i="39"/>
  <c r="F3057" i="39"/>
  <c r="F2545" i="39"/>
  <c r="F2412" i="39"/>
  <c r="F2348" i="39"/>
  <c r="F2284" i="39"/>
  <c r="F2220" i="39"/>
  <c r="F2156" i="39"/>
  <c r="F2092" i="39"/>
  <c r="F2028" i="39"/>
  <c r="F1964" i="39"/>
  <c r="F1900" i="39"/>
  <c r="F1836" i="39"/>
  <c r="F1772" i="39"/>
  <c r="F1708" i="39"/>
  <c r="F1644" i="39"/>
  <c r="F1580" i="39"/>
  <c r="F1516" i="39"/>
  <c r="F1452" i="39"/>
  <c r="F1388" i="39"/>
  <c r="F1324" i="39"/>
  <c r="F1260" i="39"/>
  <c r="F1196" i="39"/>
  <c r="F1132" i="39"/>
  <c r="F1068" i="39"/>
  <c r="F1004" i="39"/>
  <c r="F4916" i="39"/>
  <c r="F4329" i="39"/>
  <c r="F3817" i="39"/>
  <c r="F3305" i="39"/>
  <c r="F2793" i="39"/>
  <c r="F2433" i="39"/>
  <c r="F2369" i="39"/>
  <c r="F2305" i="39"/>
  <c r="F2241" i="39"/>
  <c r="F2177" i="39"/>
  <c r="F2113" i="39"/>
  <c r="F2049" i="39"/>
  <c r="F1985" i="39"/>
  <c r="F1921" i="39"/>
  <c r="F1857" i="39"/>
  <c r="F1793" i="39"/>
  <c r="F1729" i="39"/>
  <c r="F1665" i="39"/>
  <c r="F1601" i="39"/>
  <c r="F1537" i="39"/>
  <c r="F1473" i="39"/>
  <c r="F1409" i="39"/>
  <c r="F1345" i="39"/>
  <c r="F1281" i="39"/>
  <c r="F1217" i="39"/>
  <c r="F1153" i="39"/>
  <c r="F1089" i="39"/>
  <c r="F1025" i="39"/>
  <c r="F2303" i="39"/>
  <c r="F2239" i="39"/>
  <c r="F2175" i="39"/>
  <c r="F2111" i="39"/>
  <c r="F2047" i="39"/>
  <c r="F1983" i="39"/>
  <c r="F1919" i="39"/>
  <c r="F1855" i="39"/>
  <c r="F1791" i="39"/>
  <c r="F1727" i="39"/>
  <c r="F1663" i="39"/>
  <c r="F1599" i="39"/>
  <c r="F1535" i="39"/>
  <c r="F1471" i="39"/>
  <c r="F1407" i="39"/>
  <c r="F1343" i="39"/>
  <c r="F1279" i="39"/>
  <c r="F1215" i="39"/>
  <c r="F1151" i="39"/>
  <c r="F1087" i="39"/>
  <c r="F1023" i="39"/>
  <c r="F4529" i="39"/>
  <c r="F4017" i="39"/>
  <c r="F3505" i="39"/>
  <c r="F2993" i="39"/>
  <c r="F2481" i="39"/>
  <c r="F2404" i="39"/>
  <c r="F2340" i="39"/>
  <c r="F2276" i="39"/>
  <c r="F2212" i="39"/>
  <c r="F2148" i="39"/>
  <c r="F2084" i="39"/>
  <c r="F2020" i="39"/>
  <c r="F1956" i="39"/>
  <c r="F1892" i="39"/>
  <c r="F1828" i="39"/>
  <c r="F1764" i="39"/>
  <c r="F1700" i="39"/>
  <c r="F1636" i="39"/>
  <c r="F1572" i="39"/>
  <c r="F1508" i="39"/>
  <c r="F1444" i="39"/>
  <c r="F1380" i="39"/>
  <c r="F1316" i="39"/>
  <c r="F1252" i="39"/>
  <c r="F1188" i="39"/>
  <c r="F1124" i="39"/>
  <c r="F1060" i="39"/>
  <c r="F4858" i="39"/>
  <c r="F4265" i="39"/>
  <c r="F3753" i="39"/>
  <c r="F3241" i="39"/>
  <c r="F2729" i="39"/>
  <c r="F2425" i="39"/>
  <c r="F2361" i="39"/>
  <c r="F2297" i="39"/>
  <c r="F2233" i="39"/>
  <c r="F2169" i="39"/>
  <c r="F2105" i="39"/>
  <c r="F2041" i="39"/>
  <c r="F1977" i="39"/>
  <c r="F1913" i="39"/>
  <c r="F1849" i="39"/>
  <c r="F1785" i="39"/>
  <c r="F1721" i="39"/>
  <c r="F1657" i="39"/>
  <c r="F1593" i="39"/>
  <c r="F1529" i="39"/>
  <c r="F1465" i="39"/>
  <c r="F1401" i="39"/>
  <c r="F1337" i="39"/>
  <c r="F1273" i="39"/>
  <c r="F1209" i="39"/>
  <c r="F1145" i="39"/>
  <c r="F1081" i="39"/>
  <c r="F1017" i="39"/>
  <c r="F2295" i="39"/>
  <c r="F2231" i="39"/>
  <c r="F2167" i="39"/>
  <c r="F2103" i="39"/>
  <c r="F2039" i="39"/>
  <c r="F1975" i="39"/>
  <c r="F1911" i="39"/>
  <c r="F1847" i="39"/>
  <c r="F1783" i="39"/>
  <c r="F1719" i="39"/>
  <c r="F1655" i="39"/>
  <c r="F1591" i="39"/>
  <c r="F1527" i="39"/>
  <c r="F1463" i="39"/>
  <c r="F1399" i="39"/>
  <c r="F1335" i="39"/>
  <c r="F1271" i="39"/>
  <c r="F1207" i="39"/>
  <c r="F1143" i="39"/>
  <c r="F1079" i="39"/>
  <c r="F1015" i="39"/>
  <c r="F4465" i="39"/>
  <c r="F3953" i="39"/>
  <c r="F3441" i="39"/>
  <c r="F2929" i="39"/>
  <c r="F2455" i="39"/>
  <c r="F2396" i="39"/>
  <c r="F2332" i="39"/>
  <c r="F2268" i="39"/>
  <c r="F2204" i="39"/>
  <c r="F2140" i="39"/>
  <c r="F2076" i="39"/>
  <c r="F2012" i="39"/>
  <c r="F1948" i="39"/>
  <c r="F1884" i="39"/>
  <c r="F1820" i="39"/>
  <c r="F1756" i="39"/>
  <c r="F1692" i="39"/>
  <c r="F1628" i="39"/>
  <c r="F1564" i="39"/>
  <c r="F1500" i="39"/>
  <c r="F1436" i="39"/>
  <c r="F1372" i="39"/>
  <c r="F1308" i="39"/>
  <c r="F1244" i="39"/>
  <c r="F1180" i="39"/>
  <c r="F1116" i="39"/>
  <c r="F1052" i="39"/>
  <c r="F4759" i="39"/>
  <c r="F4201" i="39"/>
  <c r="F3689" i="39"/>
  <c r="F3177" i="39"/>
  <c r="F2665" i="39"/>
  <c r="F2417" i="39"/>
  <c r="F2353" i="39"/>
  <c r="F2289" i="39"/>
  <c r="F2225" i="39"/>
  <c r="F2161" i="39"/>
  <c r="F2097" i="39"/>
  <c r="F2033" i="39"/>
  <c r="F1969" i="39"/>
  <c r="F1905" i="39"/>
  <c r="F1841" i="39"/>
  <c r="F1777" i="39"/>
  <c r="F1713" i="39"/>
  <c r="F1649" i="39"/>
  <c r="F1585" i="39"/>
  <c r="F1521" i="39"/>
  <c r="F1457" i="39"/>
  <c r="F1393" i="39"/>
  <c r="F1329" i="39"/>
  <c r="F1265" i="39"/>
  <c r="F1201" i="39"/>
  <c r="F1137" i="39"/>
  <c r="F1073" i="39"/>
  <c r="F1009" i="39"/>
  <c r="F2287" i="39"/>
  <c r="F2223" i="39"/>
  <c r="F2159" i="39"/>
  <c r="F2095" i="39"/>
  <c r="F2031" i="39"/>
  <c r="F1967" i="39"/>
  <c r="F1903" i="39"/>
  <c r="F1839" i="39"/>
  <c r="F1775" i="39"/>
  <c r="F1711" i="39"/>
  <c r="F1647" i="39"/>
  <c r="F1583" i="39"/>
  <c r="F1519" i="39"/>
  <c r="F1455" i="39"/>
  <c r="F1391" i="39"/>
  <c r="F1327" i="39"/>
  <c r="F1263" i="39"/>
  <c r="F1199" i="39"/>
  <c r="F1135" i="39"/>
  <c r="F1071" i="39"/>
  <c r="F1007" i="39"/>
  <c r="F4954" i="39"/>
  <c r="F4401" i="39"/>
  <c r="F3889" i="39"/>
  <c r="F3377" i="39"/>
  <c r="F2865" i="39"/>
  <c r="F2452" i="39"/>
  <c r="F2388" i="39"/>
  <c r="F2324" i="39"/>
  <c r="F2260" i="39"/>
  <c r="F2196" i="39"/>
  <c r="F2132" i="39"/>
  <c r="F2068" i="39"/>
  <c r="F2004" i="39"/>
  <c r="F1940" i="39"/>
  <c r="F1876" i="39"/>
  <c r="F1812" i="39"/>
  <c r="F1748" i="39"/>
  <c r="F1684" i="39"/>
  <c r="F1620" i="39"/>
  <c r="F1556" i="39"/>
  <c r="F1492" i="39"/>
  <c r="F1428" i="39"/>
  <c r="F1364" i="39"/>
  <c r="F1300" i="39"/>
  <c r="F1236" i="39"/>
  <c r="F1172" i="39"/>
  <c r="F1108" i="39"/>
  <c r="F1044" i="39"/>
  <c r="F4649" i="39"/>
  <c r="F4137" i="39"/>
  <c r="F3625" i="39"/>
  <c r="F3113" i="39"/>
  <c r="F2601" i="39"/>
  <c r="F2409" i="39"/>
  <c r="F2345" i="39"/>
  <c r="F2281" i="39"/>
  <c r="F2217" i="39"/>
  <c r="F2153" i="39"/>
  <c r="F2089" i="39"/>
  <c r="F2025" i="39"/>
  <c r="F1961" i="39"/>
  <c r="F1897" i="39"/>
  <c r="F1833" i="39"/>
  <c r="F1769" i="39"/>
  <c r="F1705" i="39"/>
  <c r="F1641" i="39"/>
  <c r="F1577" i="39"/>
  <c r="F1513" i="39"/>
  <c r="F1449" i="39"/>
  <c r="F1385" i="39"/>
  <c r="F1321" i="39"/>
  <c r="F1257" i="39"/>
  <c r="F1193" i="39"/>
  <c r="F1129" i="39"/>
  <c r="F1065" i="39"/>
  <c r="F2279" i="39"/>
  <c r="F2215" i="39"/>
  <c r="F2151" i="39"/>
  <c r="F2087" i="39"/>
  <c r="F2023" i="39"/>
  <c r="F1959" i="39"/>
  <c r="F1895" i="39"/>
  <c r="F1831" i="39"/>
  <c r="F1767" i="39"/>
  <c r="F1703" i="39"/>
  <c r="F1639" i="39"/>
  <c r="F1575" i="39"/>
  <c r="F1511" i="39"/>
  <c r="F1447" i="39"/>
  <c r="F1383" i="39"/>
  <c r="F1319" i="39"/>
  <c r="F1255" i="39"/>
  <c r="F1191" i="39"/>
  <c r="F1127" i="39"/>
  <c r="F1063" i="39"/>
  <c r="F4855" i="39"/>
  <c r="F4337" i="39"/>
  <c r="F3825" i="39"/>
  <c r="F3313" i="39"/>
  <c r="F2801" i="39"/>
  <c r="F2444" i="39"/>
  <c r="F2380" i="39"/>
  <c r="F2316" i="39"/>
  <c r="F2252" i="39"/>
  <c r="F2188" i="39"/>
  <c r="F2124" i="39"/>
  <c r="F2060" i="39"/>
  <c r="F1996" i="39"/>
  <c r="F1932" i="39"/>
  <c r="F1868" i="39"/>
  <c r="F1804" i="39"/>
  <c r="F1740" i="39"/>
  <c r="F1676" i="39"/>
  <c r="F1612" i="39"/>
  <c r="F1548" i="39"/>
  <c r="F1484" i="39"/>
  <c r="F1420" i="39"/>
  <c r="F1356" i="39"/>
  <c r="F1292" i="39"/>
  <c r="F1228" i="39"/>
  <c r="F1164" i="39"/>
  <c r="F1100" i="39"/>
  <c r="F1036" i="39"/>
  <c r="F4585" i="39"/>
  <c r="F4073" i="39"/>
  <c r="F3561" i="39"/>
  <c r="F3049" i="39"/>
  <c r="F2537" i="39"/>
  <c r="F2401" i="39"/>
  <c r="F2337" i="39"/>
  <c r="F2273" i="39"/>
  <c r="F2209" i="39"/>
  <c r="F2145" i="39"/>
  <c r="F2081" i="39"/>
  <c r="F2017" i="39"/>
  <c r="F1953" i="39"/>
  <c r="F1889" i="39"/>
  <c r="F1825" i="39"/>
  <c r="F1761" i="39"/>
  <c r="F1697" i="39"/>
  <c r="F1633" i="39"/>
  <c r="F1569" i="39"/>
  <c r="F1505" i="39"/>
  <c r="F1441" i="39"/>
  <c r="F1377" i="39"/>
  <c r="F1313" i="39"/>
  <c r="F1249" i="39"/>
  <c r="F1185" i="39"/>
  <c r="F1121" i="39"/>
  <c r="F1057" i="39"/>
  <c r="F2271" i="39"/>
  <c r="F2207" i="39"/>
  <c r="F2143" i="39"/>
  <c r="F2079" i="39"/>
  <c r="F2015" i="39"/>
  <c r="F1951" i="39"/>
  <c r="F1887" i="39"/>
  <c r="F1823" i="39"/>
  <c r="F1759" i="39"/>
  <c r="F1695" i="39"/>
  <c r="F1631" i="39"/>
  <c r="F1567" i="39"/>
  <c r="F1503" i="39"/>
  <c r="F1439" i="39"/>
  <c r="F1375" i="39"/>
  <c r="F1311" i="39"/>
  <c r="F1247" i="39"/>
  <c r="F1183" i="39"/>
  <c r="F1119" i="39"/>
  <c r="F1055" i="39"/>
  <c r="F4756" i="39"/>
  <c r="F4273" i="39"/>
  <c r="F3761" i="39"/>
  <c r="F3249" i="39"/>
  <c r="F2737" i="39"/>
  <c r="F2436" i="39"/>
  <c r="F2372" i="39"/>
  <c r="F2308" i="39"/>
  <c r="F2244" i="39"/>
  <c r="F2180" i="39"/>
  <c r="F2116" i="39"/>
  <c r="F2052" i="39"/>
  <c r="F1988" i="39"/>
  <c r="F1924" i="39"/>
  <c r="F1860" i="39"/>
  <c r="F1796" i="39"/>
  <c r="F1732" i="39"/>
  <c r="F1668" i="39"/>
  <c r="F1604" i="39"/>
  <c r="F1540" i="39"/>
  <c r="F1476" i="39"/>
  <c r="F1412" i="39"/>
  <c r="F1348" i="39"/>
  <c r="F1284" i="39"/>
  <c r="F1220" i="39"/>
  <c r="F1156" i="39"/>
  <c r="F1092" i="39"/>
  <c r="F1028" i="39"/>
  <c r="F4521" i="39"/>
  <c r="F4009" i="39"/>
  <c r="F3497" i="39"/>
  <c r="F2985" i="39"/>
  <c r="F2473" i="39"/>
  <c r="F2393" i="39"/>
  <c r="F2329" i="39"/>
  <c r="F2265" i="39"/>
  <c r="F2201" i="39"/>
  <c r="F2137" i="39"/>
  <c r="F2073" i="39"/>
  <c r="F2009" i="39"/>
  <c r="F1945" i="39"/>
  <c r="F1881" i="39"/>
  <c r="F1817" i="39"/>
  <c r="F1753" i="39"/>
  <c r="F1689" i="39"/>
  <c r="F1625" i="39"/>
  <c r="F1561" i="39"/>
  <c r="F1497" i="39"/>
  <c r="F1433" i="39"/>
  <c r="F1369" i="39"/>
  <c r="F1305" i="39"/>
  <c r="F1241" i="39"/>
  <c r="F1177" i="39"/>
  <c r="F1113" i="39"/>
  <c r="F1049" i="39"/>
  <c r="F2263" i="39"/>
  <c r="F2199" i="39"/>
  <c r="F2135" i="39"/>
  <c r="F2071" i="39"/>
  <c r="F2007" i="39"/>
  <c r="F1943" i="39"/>
  <c r="F1879" i="39"/>
  <c r="F1815" i="39"/>
  <c r="F1751" i="39"/>
  <c r="F1687" i="39"/>
  <c r="F1623" i="39"/>
  <c r="F1559" i="39"/>
  <c r="F1495" i="39"/>
  <c r="F1431" i="39"/>
  <c r="F1367" i="39"/>
  <c r="F1303" i="39"/>
  <c r="F1239" i="39"/>
  <c r="F1175" i="39"/>
  <c r="F1111" i="39"/>
  <c r="F1047" i="39"/>
  <c r="F4698" i="39"/>
  <c r="F4209" i="39"/>
  <c r="F3697" i="39"/>
  <c r="F3185" i="39"/>
  <c r="F2673" i="39"/>
  <c r="F2428" i="39"/>
  <c r="F2364" i="39"/>
  <c r="F2300" i="39"/>
  <c r="F2236" i="39"/>
  <c r="F2172" i="39"/>
  <c r="F2108" i="39"/>
  <c r="F2044" i="39"/>
  <c r="F1980" i="39"/>
  <c r="F1916" i="39"/>
  <c r="F1852" i="39"/>
  <c r="F1788" i="39"/>
  <c r="F1724" i="39"/>
  <c r="F1660" i="39"/>
  <c r="F1596" i="39"/>
  <c r="F1532" i="39"/>
  <c r="F1468" i="39"/>
  <c r="F1404" i="39"/>
  <c r="F1340" i="39"/>
  <c r="F1276" i="39"/>
  <c r="F1212" i="39"/>
  <c r="F1148" i="39"/>
  <c r="F1084" i="39"/>
  <c r="F1020" i="39"/>
  <c r="F4457" i="39"/>
  <c r="F3945" i="39"/>
  <c r="F3433" i="39"/>
  <c r="F2921" i="39"/>
  <c r="F2449" i="39"/>
  <c r="F2385" i="39"/>
  <c r="F2321" i="39"/>
  <c r="F2257" i="39"/>
  <c r="F2193" i="39"/>
  <c r="F2129" i="39"/>
  <c r="F2065" i="39"/>
  <c r="F2001" i="39"/>
  <c r="F1937" i="39"/>
  <c r="F1873" i="39"/>
  <c r="F1809" i="39"/>
  <c r="F1745" i="39"/>
  <c r="F1681" i="39"/>
  <c r="F1617" i="39"/>
  <c r="F1553" i="39"/>
  <c r="F1489" i="39"/>
  <c r="F1425" i="39"/>
  <c r="F1361" i="39"/>
  <c r="F1297" i="39"/>
  <c r="F1233" i="39"/>
  <c r="F1169" i="39"/>
  <c r="F1105" i="39"/>
  <c r="F1041" i="39"/>
  <c r="D15" i="39"/>
  <c r="F2255" i="39"/>
  <c r="F2191" i="39"/>
  <c r="F2127" i="39"/>
  <c r="F2063" i="39"/>
  <c r="F1999" i="39"/>
  <c r="F1935" i="39"/>
  <c r="F1871" i="39"/>
  <c r="F1807" i="39"/>
  <c r="F1743" i="39"/>
  <c r="F1679" i="39"/>
  <c r="F1615" i="39"/>
  <c r="F1551" i="39"/>
  <c r="F1487" i="39"/>
  <c r="F1423" i="39"/>
  <c r="F1359" i="39"/>
  <c r="F1295" i="39"/>
  <c r="F1231" i="39"/>
  <c r="F1167" i="39"/>
  <c r="F1103" i="39"/>
  <c r="F1039" i="39"/>
  <c r="F4657" i="39"/>
  <c r="F4145" i="39"/>
  <c r="F3633" i="39"/>
  <c r="F3121" i="39"/>
  <c r="F2609" i="39"/>
  <c r="F2420" i="39"/>
  <c r="F2356" i="39"/>
  <c r="F2292" i="39"/>
  <c r="F2228" i="39"/>
  <c r="F2164" i="39"/>
  <c r="F2100" i="39"/>
  <c r="F2036" i="39"/>
  <c r="F1972" i="39"/>
  <c r="F1908" i="39"/>
  <c r="F1844" i="39"/>
  <c r="F1780" i="39"/>
  <c r="F1716" i="39"/>
  <c r="F1652" i="39"/>
  <c r="F1588" i="39"/>
  <c r="F1524" i="39"/>
  <c r="F1460" i="39"/>
  <c r="F1396" i="39"/>
  <c r="F1332" i="39"/>
  <c r="F1268" i="39"/>
  <c r="F1204" i="39"/>
  <c r="F1140" i="39"/>
  <c r="F1076" i="39"/>
  <c r="F1012" i="39"/>
  <c r="F4393" i="39"/>
  <c r="F3881" i="39"/>
  <c r="F3369" i="39"/>
  <c r="F2857" i="39"/>
  <c r="F2441" i="39"/>
  <c r="F2377" i="39"/>
  <c r="F2313" i="39"/>
  <c r="F2249" i="39"/>
  <c r="F2185" i="39"/>
  <c r="F2121" i="39"/>
  <c r="F2057" i="39"/>
  <c r="F1993" i="39"/>
  <c r="F1929" i="39"/>
  <c r="F1865" i="39"/>
  <c r="F1801" i="39"/>
  <c r="F1737" i="39"/>
  <c r="F1673" i="39"/>
  <c r="F1609" i="39"/>
  <c r="F1545" i="39"/>
  <c r="F1481" i="39"/>
  <c r="F1417" i="39"/>
  <c r="F1353" i="39"/>
  <c r="F1289" i="39"/>
  <c r="F1225" i="39"/>
  <c r="F1161" i="39"/>
  <c r="F1097" i="39"/>
  <c r="F1033" i="39"/>
  <c r="H736" i="39"/>
  <c r="G968" i="39"/>
  <c r="G872" i="39"/>
  <c r="H776" i="39"/>
  <c r="G712" i="39"/>
  <c r="H616" i="39"/>
  <c r="H520" i="39"/>
  <c r="F456" i="39"/>
  <c r="H360" i="39"/>
  <c r="H264" i="39"/>
  <c r="F200" i="39"/>
  <c r="H104" i="39"/>
  <c r="G8" i="39"/>
  <c r="F943" i="39"/>
  <c r="G847" i="39"/>
  <c r="G751" i="39"/>
  <c r="F687" i="39"/>
  <c r="G591" i="39"/>
  <c r="F495" i="39"/>
  <c r="H431" i="39"/>
  <c r="F335" i="39"/>
  <c r="H239" i="39"/>
  <c r="G175" i="39"/>
  <c r="H79" i="39"/>
  <c r="F982" i="39"/>
  <c r="G918" i="39"/>
  <c r="H822" i="39"/>
  <c r="F726" i="39"/>
  <c r="H662" i="39"/>
  <c r="H566" i="39"/>
  <c r="G470" i="39"/>
  <c r="H406" i="39"/>
  <c r="H310" i="39"/>
  <c r="G214" i="39"/>
  <c r="H150" i="39"/>
  <c r="H54" i="39"/>
  <c r="G957" i="39"/>
  <c r="H893" i="39"/>
  <c r="F797" i="39"/>
  <c r="H701" i="39"/>
  <c r="G637" i="39"/>
  <c r="H541" i="39"/>
  <c r="H445" i="39"/>
  <c r="G381" i="39"/>
  <c r="H285" i="39"/>
  <c r="H189" i="39"/>
  <c r="G125" i="39"/>
  <c r="F29" i="39"/>
  <c r="H932" i="39"/>
  <c r="G868" i="39"/>
  <c r="G772" i="39"/>
  <c r="F676" i="39"/>
  <c r="H612" i="39"/>
  <c r="H516" i="39"/>
  <c r="F420" i="39"/>
  <c r="H356" i="39"/>
  <c r="G260" i="39"/>
  <c r="F164" i="39"/>
  <c r="H100" i="39"/>
  <c r="F4" i="39"/>
  <c r="G907" i="39"/>
  <c r="H843" i="39"/>
  <c r="G747" i="39"/>
  <c r="G651" i="39"/>
  <c r="H587" i="39"/>
  <c r="H491" i="39"/>
  <c r="G395" i="39"/>
  <c r="H331" i="39"/>
  <c r="H235" i="39"/>
  <c r="G139" i="39"/>
  <c r="H75" i="39"/>
  <c r="G978" i="39"/>
  <c r="H882" i="39"/>
  <c r="F818" i="39"/>
  <c r="F722" i="39"/>
  <c r="F626" i="39"/>
  <c r="H562" i="39"/>
  <c r="G466" i="39"/>
  <c r="G370" i="39"/>
  <c r="H306" i="39"/>
  <c r="G210" i="39"/>
  <c r="G114" i="39"/>
  <c r="G50" i="39"/>
  <c r="F953" i="39"/>
  <c r="F857" i="39"/>
  <c r="G793" i="39"/>
  <c r="F697" i="39"/>
  <c r="H601" i="39"/>
  <c r="G537" i="39"/>
  <c r="G441" i="39"/>
  <c r="G345" i="39"/>
  <c r="F281" i="39"/>
  <c r="G185" i="39"/>
  <c r="H25" i="39"/>
  <c r="F928" i="39"/>
  <c r="H672" i="39"/>
  <c r="F608" i="39"/>
  <c r="H512" i="39"/>
  <c r="H416" i="39"/>
  <c r="F352" i="39"/>
  <c r="H256" i="39"/>
  <c r="H160" i="39"/>
  <c r="F96" i="39"/>
  <c r="G999" i="39"/>
  <c r="H903" i="39"/>
  <c r="F839" i="39"/>
  <c r="G743" i="39"/>
  <c r="F647" i="39"/>
  <c r="H583" i="39"/>
  <c r="G487" i="39"/>
  <c r="H391" i="39"/>
  <c r="G327" i="39"/>
  <c r="G231" i="39"/>
  <c r="H135" i="39"/>
  <c r="F71" i="39"/>
  <c r="H974" i="39"/>
  <c r="F878" i="39"/>
  <c r="H814" i="39"/>
  <c r="H718" i="39"/>
  <c r="G622" i="39"/>
  <c r="F558" i="39"/>
  <c r="F462" i="39"/>
  <c r="H366" i="39"/>
  <c r="F302" i="39"/>
  <c r="F206" i="39"/>
  <c r="H110" i="39"/>
  <c r="G46" i="39"/>
  <c r="F949" i="39"/>
  <c r="H853" i="39"/>
  <c r="F789" i="39"/>
  <c r="H693" i="39"/>
  <c r="F597" i="39"/>
  <c r="G533" i="39"/>
  <c r="H437" i="39"/>
  <c r="F341" i="39"/>
  <c r="G277" i="39"/>
  <c r="H181" i="39"/>
  <c r="F85" i="39"/>
  <c r="G21" i="39"/>
  <c r="G924" i="39"/>
  <c r="H828" i="39"/>
  <c r="G764" i="39"/>
  <c r="H668" i="39"/>
  <c r="F572" i="39"/>
  <c r="H508" i="39"/>
  <c r="G412" i="39"/>
  <c r="G316" i="39"/>
  <c r="F252" i="39"/>
  <c r="G156" i="39"/>
  <c r="G60" i="39"/>
  <c r="H995" i="39"/>
  <c r="F899" i="39"/>
  <c r="F803" i="39"/>
  <c r="H739" i="39"/>
  <c r="H643" i="39"/>
  <c r="H547" i="39"/>
  <c r="F483" i="39"/>
  <c r="H387" i="39"/>
  <c r="H291" i="39"/>
  <c r="F227" i="39"/>
  <c r="H131" i="39"/>
  <c r="H35" i="39"/>
  <c r="F970" i="39"/>
  <c r="H874" i="39"/>
  <c r="H778" i="39"/>
  <c r="F714" i="39"/>
  <c r="G618" i="39"/>
  <c r="F522" i="39"/>
  <c r="H458" i="39"/>
  <c r="F362" i="39"/>
  <c r="G266" i="39"/>
  <c r="H202" i="39"/>
  <c r="F106" i="39"/>
  <c r="H10" i="39"/>
  <c r="G945" i="39"/>
  <c r="F849" i="39"/>
  <c r="F753" i="39"/>
  <c r="G689" i="39"/>
  <c r="G593" i="39"/>
  <c r="G497" i="39"/>
  <c r="F433" i="39"/>
  <c r="F337" i="39"/>
  <c r="G241" i="39"/>
  <c r="F177" i="39"/>
  <c r="H81" i="39"/>
  <c r="G960" i="39"/>
  <c r="F736" i="39"/>
  <c r="F936" i="39"/>
  <c r="H872" i="39"/>
  <c r="F776" i="39"/>
  <c r="G680" i="39"/>
  <c r="F616" i="39"/>
  <c r="G520" i="39"/>
  <c r="G424" i="39"/>
  <c r="F360" i="39"/>
  <c r="G264" i="39"/>
  <c r="G168" i="39"/>
  <c r="F104" i="39"/>
  <c r="H8" i="39"/>
  <c r="H911" i="39"/>
  <c r="F847" i="39"/>
  <c r="H751" i="39"/>
  <c r="F655" i="39"/>
  <c r="H591" i="39"/>
  <c r="G495" i="39"/>
  <c r="H399" i="39"/>
  <c r="G335" i="39"/>
  <c r="F239" i="39"/>
  <c r="H143" i="39"/>
  <c r="G79" i="39"/>
  <c r="H982" i="39"/>
  <c r="F886" i="39"/>
  <c r="G822" i="39"/>
  <c r="H726" i="39"/>
  <c r="F630" i="39"/>
  <c r="G566" i="39"/>
  <c r="F470" i="39"/>
  <c r="F374" i="39"/>
  <c r="G310" i="39"/>
  <c r="F214" i="39"/>
  <c r="F118" i="39"/>
  <c r="G54" i="39"/>
  <c r="F957" i="39"/>
  <c r="G861" i="39"/>
  <c r="H797" i="39"/>
  <c r="F701" i="39"/>
  <c r="F605" i="39"/>
  <c r="G541" i="39"/>
  <c r="F445" i="39"/>
  <c r="F349" i="39"/>
  <c r="G285" i="39"/>
  <c r="F189" i="39"/>
  <c r="F93" i="39"/>
  <c r="G29" i="39"/>
  <c r="F932" i="39"/>
  <c r="H836" i="39"/>
  <c r="F772" i="39"/>
  <c r="G676" i="39"/>
  <c r="G580" i="39"/>
  <c r="F516" i="39"/>
  <c r="G420" i="39"/>
  <c r="F324" i="39"/>
  <c r="H260" i="39"/>
  <c r="G164" i="39"/>
  <c r="F68" i="39"/>
  <c r="G4" i="39"/>
  <c r="F907" i="39"/>
  <c r="F811" i="39"/>
  <c r="H747" i="39"/>
  <c r="F651" i="39"/>
  <c r="F555" i="39"/>
  <c r="G491" i="39"/>
  <c r="F395" i="39"/>
  <c r="F299" i="39"/>
  <c r="G235" i="39"/>
  <c r="F139" i="39"/>
  <c r="F43" i="39"/>
  <c r="F978" i="39"/>
  <c r="G882" i="39"/>
  <c r="H786" i="39"/>
  <c r="H722" i="39"/>
  <c r="G626" i="39"/>
  <c r="F530" i="39"/>
  <c r="H466" i="39"/>
  <c r="F370" i="39"/>
  <c r="F274" i="39"/>
  <c r="H210" i="39"/>
  <c r="F114" i="39"/>
  <c r="F18" i="39"/>
  <c r="H953" i="39"/>
  <c r="H857" i="39"/>
  <c r="G761" i="39"/>
  <c r="H697" i="39"/>
  <c r="F601" i="39"/>
  <c r="F505" i="39"/>
  <c r="H441" i="39"/>
  <c r="H345" i="39"/>
  <c r="F249" i="39"/>
  <c r="H185" i="39"/>
  <c r="G928" i="39"/>
  <c r="G672" i="39"/>
  <c r="G576" i="39"/>
  <c r="F512" i="39"/>
  <c r="G416" i="39"/>
  <c r="G320" i="39"/>
  <c r="F256" i="39"/>
  <c r="G160" i="39"/>
  <c r="G64" i="39"/>
  <c r="F999" i="39"/>
  <c r="G903" i="39"/>
  <c r="H807" i="39"/>
  <c r="F743" i="39"/>
  <c r="G647" i="39"/>
  <c r="F551" i="39"/>
  <c r="H487" i="39"/>
  <c r="F391" i="39"/>
  <c r="F295" i="39"/>
  <c r="H231" i="39"/>
  <c r="F135" i="39"/>
  <c r="F39" i="39"/>
  <c r="G974" i="39"/>
  <c r="G878" i="39"/>
  <c r="F782" i="39"/>
  <c r="G718" i="39"/>
  <c r="F622" i="39"/>
  <c r="G526" i="39"/>
  <c r="H462" i="39"/>
  <c r="G366" i="39"/>
  <c r="G270" i="39"/>
  <c r="H206" i="39"/>
  <c r="G110" i="39"/>
  <c r="G14" i="39"/>
  <c r="H949" i="39"/>
  <c r="G853" i="39"/>
  <c r="G757" i="39"/>
  <c r="F693" i="39"/>
  <c r="H597" i="39"/>
  <c r="F501" i="39"/>
  <c r="G437" i="39"/>
  <c r="H341" i="39"/>
  <c r="F245" i="39"/>
  <c r="G181" i="39"/>
  <c r="H85" i="39"/>
  <c r="H988" i="39"/>
  <c r="F924" i="39"/>
  <c r="F828" i="39"/>
  <c r="H732" i="39"/>
  <c r="F668" i="39"/>
  <c r="G572" i="39"/>
  <c r="F476" i="39"/>
  <c r="H412" i="39"/>
  <c r="H316" i="39"/>
  <c r="F220" i="39"/>
  <c r="H156" i="39"/>
  <c r="F60" i="39"/>
  <c r="G963" i="39"/>
  <c r="H899" i="39"/>
  <c r="G803" i="39"/>
  <c r="G707" i="39"/>
  <c r="G643" i="39"/>
  <c r="G547" i="39"/>
  <c r="F451" i="39"/>
  <c r="G387" i="39"/>
  <c r="G291" i="39"/>
  <c r="F195" i="39"/>
  <c r="G131" i="39"/>
  <c r="F35" i="39"/>
  <c r="F938" i="39"/>
  <c r="G874" i="39"/>
  <c r="G778" i="39"/>
  <c r="G682" i="39"/>
  <c r="H618" i="39"/>
  <c r="G522" i="39"/>
  <c r="F426" i="39"/>
  <c r="H362" i="39"/>
  <c r="F266" i="39"/>
  <c r="G170" i="39"/>
  <c r="H106" i="39"/>
  <c r="G10" i="39"/>
  <c r="G913" i="39"/>
  <c r="H849" i="39"/>
  <c r="H753" i="39"/>
  <c r="F657" i="39"/>
  <c r="H593" i="39"/>
  <c r="H497" i="39"/>
  <c r="H401" i="39"/>
  <c r="G337" i="39"/>
  <c r="H241" i="39"/>
  <c r="H145" i="39"/>
  <c r="G81" i="39"/>
  <c r="H960" i="39"/>
  <c r="G736" i="39"/>
  <c r="G936" i="39"/>
  <c r="H840" i="39"/>
  <c r="G776" i="39"/>
  <c r="H680" i="39"/>
  <c r="H584" i="39"/>
  <c r="F520" i="39"/>
  <c r="H424" i="39"/>
  <c r="H328" i="39"/>
  <c r="F264" i="39"/>
  <c r="H168" i="39"/>
  <c r="H72" i="39"/>
  <c r="F8" i="39"/>
  <c r="G911" i="39"/>
  <c r="G815" i="39"/>
  <c r="F751" i="39"/>
  <c r="G655" i="39"/>
  <c r="F559" i="39"/>
  <c r="H495" i="39"/>
  <c r="F399" i="39"/>
  <c r="H303" i="39"/>
  <c r="G239" i="39"/>
  <c r="F143" i="39"/>
  <c r="F47" i="39"/>
  <c r="G982" i="39"/>
  <c r="H886" i="39"/>
  <c r="F790" i="39"/>
  <c r="G726" i="39"/>
  <c r="H630" i="39"/>
  <c r="G534" i="39"/>
  <c r="H470" i="39"/>
  <c r="H374" i="39"/>
  <c r="G278" i="39"/>
  <c r="H214" i="39"/>
  <c r="H118" i="39"/>
  <c r="H22" i="39"/>
  <c r="H957" i="39"/>
  <c r="F861" i="39"/>
  <c r="G765" i="39"/>
  <c r="G701" i="39"/>
  <c r="H605" i="39"/>
  <c r="H509" i="39"/>
  <c r="G445" i="39"/>
  <c r="H349" i="39"/>
  <c r="H253" i="39"/>
  <c r="G189" i="39"/>
  <c r="H93" i="39"/>
  <c r="H996" i="39"/>
  <c r="G932" i="39"/>
  <c r="G836" i="39"/>
  <c r="H740" i="39"/>
  <c r="H676" i="39"/>
  <c r="H580" i="39"/>
  <c r="F484" i="39"/>
  <c r="H420" i="39"/>
  <c r="G324" i="39"/>
  <c r="F228" i="39"/>
  <c r="H164" i="39"/>
  <c r="H68" i="39"/>
  <c r="G971" i="39"/>
  <c r="H907" i="39"/>
  <c r="G811" i="39"/>
  <c r="G715" i="39"/>
  <c r="H651" i="39"/>
  <c r="H555" i="39"/>
  <c r="G459" i="39"/>
  <c r="H395" i="39"/>
  <c r="H299" i="39"/>
  <c r="G203" i="39"/>
  <c r="H139" i="39"/>
  <c r="G43" i="39"/>
  <c r="H946" i="39"/>
  <c r="F882" i="39"/>
  <c r="G786" i="39"/>
  <c r="H690" i="39"/>
  <c r="H626" i="39"/>
  <c r="G530" i="39"/>
  <c r="F434" i="39"/>
  <c r="H370" i="39"/>
  <c r="G274" i="39"/>
  <c r="G178" i="39"/>
  <c r="H114" i="39"/>
  <c r="G18" i="39"/>
  <c r="F921" i="39"/>
  <c r="G857" i="39"/>
  <c r="F761" i="39"/>
  <c r="H665" i="39"/>
  <c r="G601" i="39"/>
  <c r="G505" i="39"/>
  <c r="G409" i="39"/>
  <c r="F345" i="39"/>
  <c r="G249" i="39"/>
  <c r="G153" i="39"/>
  <c r="F89" i="39"/>
  <c r="G768" i="39"/>
  <c r="F672" i="39"/>
  <c r="H576" i="39"/>
  <c r="H480" i="39"/>
  <c r="F416" i="39"/>
  <c r="H320" i="39"/>
  <c r="H224" i="39"/>
  <c r="F160" i="39"/>
  <c r="H64" i="39"/>
  <c r="H967" i="39"/>
  <c r="F903" i="39"/>
  <c r="G807" i="39"/>
  <c r="H711" i="39"/>
  <c r="H647" i="39"/>
  <c r="G551" i="39"/>
  <c r="F455" i="39"/>
  <c r="G391" i="39"/>
  <c r="G295" i="39"/>
  <c r="H199" i="39"/>
  <c r="G135" i="39"/>
  <c r="G39" i="39"/>
  <c r="F942" i="39"/>
  <c r="H878" i="39"/>
  <c r="H782" i="39"/>
  <c r="G686" i="39"/>
  <c r="H622" i="39"/>
  <c r="F526" i="39"/>
  <c r="G430" i="39"/>
  <c r="F366" i="39"/>
  <c r="F270" i="39"/>
  <c r="H174" i="39"/>
  <c r="F110" i="39"/>
  <c r="F14" i="39"/>
  <c r="H917" i="39"/>
  <c r="F853" i="39"/>
  <c r="F757" i="39"/>
  <c r="F661" i="39"/>
  <c r="G597" i="39"/>
  <c r="H501" i="39"/>
  <c r="F405" i="39"/>
  <c r="G341" i="39"/>
  <c r="H245" i="39"/>
  <c r="F149" i="39"/>
  <c r="G85" i="39"/>
  <c r="G988" i="39"/>
  <c r="H892" i="39"/>
  <c r="G828" i="39"/>
  <c r="G732" i="39"/>
  <c r="F636" i="39"/>
  <c r="H572" i="39"/>
  <c r="G476" i="39"/>
  <c r="G380" i="39"/>
  <c r="F316" i="39"/>
  <c r="G220" i="39"/>
  <c r="G124" i="39"/>
  <c r="H60" i="39"/>
  <c r="F963" i="39"/>
  <c r="F867" i="39"/>
  <c r="H803" i="39"/>
  <c r="F707" i="39"/>
  <c r="G611" i="39"/>
  <c r="F547" i="39"/>
  <c r="H451" i="39"/>
  <c r="H355" i="39"/>
  <c r="F291" i="39"/>
  <c r="H195" i="39"/>
  <c r="H99" i="39"/>
  <c r="G35" i="39"/>
  <c r="H938" i="39"/>
  <c r="H842" i="39"/>
  <c r="F778" i="39"/>
  <c r="F682" i="39"/>
  <c r="F586" i="39"/>
  <c r="H522" i="39"/>
  <c r="G426" i="39"/>
  <c r="G330" i="39"/>
  <c r="H266" i="39"/>
  <c r="F170" i="39"/>
  <c r="F74" i="39"/>
  <c r="F10" i="39"/>
  <c r="F913" i="39"/>
  <c r="F817" i="39"/>
  <c r="G753" i="39"/>
  <c r="G657" i="39"/>
  <c r="H561" i="39"/>
  <c r="F497" i="39"/>
  <c r="F401" i="39"/>
  <c r="G305" i="39"/>
  <c r="F241" i="39"/>
  <c r="F145" i="39"/>
  <c r="G49" i="39"/>
  <c r="F960" i="39"/>
  <c r="F1000" i="39"/>
  <c r="H936" i="39"/>
  <c r="F840" i="39"/>
  <c r="F744" i="39"/>
  <c r="F680" i="39"/>
  <c r="G584" i="39"/>
  <c r="G488" i="39"/>
  <c r="F424" i="39"/>
  <c r="G328" i="39"/>
  <c r="G232" i="39"/>
  <c r="F168" i="39"/>
  <c r="G72" i="39"/>
  <c r="H975" i="39"/>
  <c r="F911" i="39"/>
  <c r="H815" i="39"/>
  <c r="H719" i="39"/>
  <c r="H655" i="39"/>
  <c r="G559" i="39"/>
  <c r="F463" i="39"/>
  <c r="G399" i="39"/>
  <c r="F303" i="39"/>
  <c r="H207" i="39"/>
  <c r="G143" i="39"/>
  <c r="G47" i="39"/>
  <c r="F950" i="39"/>
  <c r="G886" i="39"/>
  <c r="H790" i="39"/>
  <c r="F694" i="39"/>
  <c r="G630" i="39"/>
  <c r="F534" i="39"/>
  <c r="F438" i="39"/>
  <c r="G374" i="39"/>
  <c r="F278" i="39"/>
  <c r="F182" i="39"/>
  <c r="G118" i="39"/>
  <c r="F22" i="39"/>
  <c r="G925" i="39"/>
  <c r="H861" i="39"/>
  <c r="F765" i="39"/>
  <c r="F669" i="39"/>
  <c r="G605" i="39"/>
  <c r="F509" i="39"/>
  <c r="F413" i="39"/>
  <c r="G349" i="39"/>
  <c r="F253" i="39"/>
  <c r="F157" i="39"/>
  <c r="G93" i="39"/>
  <c r="F996" i="39"/>
  <c r="H900" i="39"/>
  <c r="F836" i="39"/>
  <c r="F740" i="39"/>
  <c r="G644" i="39"/>
  <c r="F580" i="39"/>
  <c r="G484" i="39"/>
  <c r="F388" i="39"/>
  <c r="H324" i="39"/>
  <c r="G228" i="39"/>
  <c r="F132" i="39"/>
  <c r="G68" i="39"/>
  <c r="F971" i="39"/>
  <c r="F875" i="39"/>
  <c r="H811" i="39"/>
  <c r="F715" i="39"/>
  <c r="F619" i="39"/>
  <c r="G555" i="39"/>
  <c r="F459" i="39"/>
  <c r="F363" i="39"/>
  <c r="G299" i="39"/>
  <c r="F203" i="39"/>
  <c r="F107" i="39"/>
  <c r="H43" i="39"/>
  <c r="G946" i="39"/>
  <c r="H850" i="39"/>
  <c r="F786" i="39"/>
  <c r="G690" i="39"/>
  <c r="F594" i="39"/>
  <c r="H530" i="39"/>
  <c r="G434" i="39"/>
  <c r="F338" i="39"/>
  <c r="H274" i="39"/>
  <c r="F178" i="39"/>
  <c r="F82" i="39"/>
  <c r="H18" i="39"/>
  <c r="H921" i="39"/>
  <c r="G825" i="39"/>
  <c r="H761" i="39"/>
  <c r="F665" i="39"/>
  <c r="G569" i="39"/>
  <c r="H505" i="39"/>
  <c r="H409" i="39"/>
  <c r="F313" i="39"/>
  <c r="H249" i="39"/>
  <c r="H153" i="39"/>
  <c r="F57" i="39"/>
  <c r="H768" i="39"/>
  <c r="G640" i="39"/>
  <c r="F576" i="39"/>
  <c r="G480" i="39"/>
  <c r="G384" i="39"/>
  <c r="F320" i="39"/>
  <c r="G224" i="39"/>
  <c r="G128" i="39"/>
  <c r="F64" i="39"/>
  <c r="G967" i="39"/>
  <c r="H871" i="39"/>
  <c r="F807" i="39"/>
  <c r="G711" i="39"/>
  <c r="F615" i="39"/>
  <c r="H551" i="39"/>
  <c r="G455" i="39"/>
  <c r="F359" i="39"/>
  <c r="H295" i="39"/>
  <c r="F199" i="39"/>
  <c r="F103" i="39"/>
  <c r="H39" i="39"/>
  <c r="G942" i="39"/>
  <c r="F846" i="39"/>
  <c r="G782" i="39"/>
  <c r="F686" i="39"/>
  <c r="F590" i="39"/>
  <c r="H526" i="39"/>
  <c r="F430" i="39"/>
  <c r="G334" i="39"/>
  <c r="H270" i="39"/>
  <c r="G174" i="39"/>
  <c r="G78" i="39"/>
  <c r="H14" i="39"/>
  <c r="G917" i="39"/>
  <c r="G821" i="39"/>
  <c r="H757" i="39"/>
  <c r="H661" i="39"/>
  <c r="F565" i="39"/>
  <c r="G501" i="39"/>
  <c r="H405" i="39"/>
  <c r="F309" i="39"/>
  <c r="G245" i="39"/>
  <c r="H149" i="39"/>
  <c r="F53" i="39"/>
  <c r="F988" i="39"/>
  <c r="F892" i="39"/>
  <c r="H796" i="39"/>
  <c r="F732" i="39"/>
  <c r="G636" i="39"/>
  <c r="F540" i="39"/>
  <c r="H476" i="39"/>
  <c r="H380" i="39"/>
  <c r="F284" i="39"/>
  <c r="H220" i="39"/>
  <c r="H124" i="39"/>
  <c r="H28" i="39"/>
  <c r="H963" i="39"/>
  <c r="G867" i="39"/>
  <c r="G771" i="39"/>
  <c r="H707" i="39"/>
  <c r="F611" i="39"/>
  <c r="F515" i="39"/>
  <c r="G451" i="39"/>
  <c r="G355" i="39"/>
  <c r="F259" i="39"/>
  <c r="G195" i="39"/>
  <c r="G99" i="39"/>
  <c r="G3" i="39"/>
  <c r="G938" i="39"/>
  <c r="G842" i="39"/>
  <c r="F746" i="39"/>
  <c r="H682" i="39"/>
  <c r="G586" i="39"/>
  <c r="F490" i="39"/>
  <c r="H426" i="39"/>
  <c r="F330" i="39"/>
  <c r="G234" i="39"/>
  <c r="H170" i="39"/>
  <c r="G74" i="39"/>
  <c r="G977" i="39"/>
  <c r="H913" i="39"/>
  <c r="H817" i="39"/>
  <c r="G721" i="39"/>
  <c r="H657" i="39"/>
  <c r="F561" i="39"/>
  <c r="F465" i="39"/>
  <c r="G401" i="39"/>
  <c r="H305" i="39"/>
  <c r="H209" i="39"/>
  <c r="G145" i="39"/>
  <c r="F49" i="39"/>
  <c r="H864" i="39"/>
  <c r="G1000" i="39"/>
  <c r="H904" i="39"/>
  <c r="G840" i="39"/>
  <c r="G744" i="39"/>
  <c r="H648" i="39"/>
  <c r="F584" i="39"/>
  <c r="H488" i="39"/>
  <c r="H392" i="39"/>
  <c r="F328" i="39"/>
  <c r="H232" i="39"/>
  <c r="H136" i="39"/>
  <c r="F72" i="39"/>
  <c r="G975" i="39"/>
  <c r="G879" i="39"/>
  <c r="F815" i="39"/>
  <c r="G719" i="39"/>
  <c r="F623" i="39"/>
  <c r="H559" i="39"/>
  <c r="G463" i="39"/>
  <c r="H367" i="39"/>
  <c r="G303" i="39"/>
  <c r="F207" i="39"/>
  <c r="H111" i="39"/>
  <c r="H47" i="39"/>
  <c r="H950" i="39"/>
  <c r="F854" i="39"/>
  <c r="G790" i="39"/>
  <c r="H694" i="39"/>
  <c r="G598" i="39"/>
  <c r="H534" i="39"/>
  <c r="H438" i="39"/>
  <c r="G342" i="39"/>
  <c r="H278" i="39"/>
  <c r="H182" i="39"/>
  <c r="H86" i="39"/>
  <c r="G22" i="39"/>
  <c r="F925" i="39"/>
  <c r="G829" i="39"/>
  <c r="H765" i="39"/>
  <c r="H669" i="39"/>
  <c r="H573" i="39"/>
  <c r="G509" i="39"/>
  <c r="H413" i="39"/>
  <c r="H317" i="39"/>
  <c r="G253" i="39"/>
  <c r="H157" i="39"/>
  <c r="H61" i="39"/>
  <c r="G996" i="39"/>
  <c r="G900" i="39"/>
  <c r="H804" i="39"/>
  <c r="G740" i="39"/>
  <c r="H644" i="39"/>
  <c r="F548" i="39"/>
  <c r="H484" i="39"/>
  <c r="G388" i="39"/>
  <c r="F292" i="39"/>
  <c r="H228" i="39"/>
  <c r="G132" i="39"/>
  <c r="G36" i="39"/>
  <c r="H971" i="39"/>
  <c r="G875" i="39"/>
  <c r="G779" i="39"/>
  <c r="H715" i="39"/>
  <c r="H619" i="39"/>
  <c r="G523" i="39"/>
  <c r="H459" i="39"/>
  <c r="H363" i="39"/>
  <c r="G267" i="39"/>
  <c r="H203" i="39"/>
  <c r="H107" i="39"/>
  <c r="H11" i="39"/>
  <c r="F946" i="39"/>
  <c r="G850" i="39"/>
  <c r="H754" i="39"/>
  <c r="F690" i="39"/>
  <c r="G594" i="39"/>
  <c r="F498" i="39"/>
  <c r="H434" i="39"/>
  <c r="G338" i="39"/>
  <c r="G242" i="39"/>
  <c r="H178" i="39"/>
  <c r="G82" i="39"/>
  <c r="F985" i="39"/>
  <c r="G921" i="39"/>
  <c r="F825" i="39"/>
  <c r="F729" i="39"/>
  <c r="G665" i="39"/>
  <c r="H569" i="39"/>
  <c r="H473" i="39"/>
  <c r="F409" i="39"/>
  <c r="G313" i="39"/>
  <c r="G217" i="39"/>
  <c r="F153" i="39"/>
  <c r="H57" i="39"/>
  <c r="F768" i="39"/>
  <c r="H640" i="39"/>
  <c r="H544" i="39"/>
  <c r="F480" i="39"/>
  <c r="H384" i="39"/>
  <c r="H288" i="39"/>
  <c r="F224" i="39"/>
  <c r="H128" i="39"/>
  <c r="G32" i="39"/>
  <c r="F967" i="39"/>
  <c r="G871" i="39"/>
  <c r="H775" i="39"/>
  <c r="F711" i="39"/>
  <c r="G615" i="39"/>
  <c r="F519" i="39"/>
  <c r="H455" i="39"/>
  <c r="G359" i="39"/>
  <c r="H263" i="39"/>
  <c r="G199" i="39"/>
  <c r="G103" i="39"/>
  <c r="F7" i="39"/>
  <c r="H942" i="39"/>
  <c r="H846" i="39"/>
  <c r="F750" i="39"/>
  <c r="H686" i="39"/>
  <c r="H590" i="39"/>
  <c r="G494" i="39"/>
  <c r="H430" i="39"/>
  <c r="F334" i="39"/>
  <c r="H238" i="39"/>
  <c r="F174" i="39"/>
  <c r="F78" i="39"/>
  <c r="H981" i="39"/>
  <c r="F917" i="39"/>
  <c r="F821" i="39"/>
  <c r="G725" i="39"/>
  <c r="G661" i="39"/>
  <c r="H565" i="39"/>
  <c r="F469" i="39"/>
  <c r="G405" i="39"/>
  <c r="H309" i="39"/>
  <c r="F213" i="39"/>
  <c r="G149" i="39"/>
  <c r="H53" i="39"/>
  <c r="H956" i="39"/>
  <c r="G892" i="39"/>
  <c r="G796" i="39"/>
  <c r="H700" i="39"/>
  <c r="H636" i="39"/>
  <c r="G540" i="39"/>
  <c r="F444" i="39"/>
  <c r="F380" i="39"/>
  <c r="G284" i="39"/>
  <c r="G188" i="39"/>
  <c r="F124" i="39"/>
  <c r="F28" i="39"/>
  <c r="F931" i="39"/>
  <c r="H867" i="39"/>
  <c r="F771" i="39"/>
  <c r="G675" i="39"/>
  <c r="H611" i="39"/>
  <c r="H515" i="39"/>
  <c r="H419" i="39"/>
  <c r="F355" i="39"/>
  <c r="H259" i="39"/>
  <c r="H163" i="39"/>
  <c r="F99" i="39"/>
  <c r="F3" i="39"/>
  <c r="H906" i="39"/>
  <c r="F842" i="39"/>
  <c r="H746" i="39"/>
  <c r="F650" i="39"/>
  <c r="H586" i="39"/>
  <c r="G490" i="39"/>
  <c r="G394" i="39"/>
  <c r="H330" i="39"/>
  <c r="F234" i="39"/>
  <c r="G138" i="39"/>
  <c r="H74" i="39"/>
  <c r="F977" i="39"/>
  <c r="F881" i="39"/>
  <c r="G817" i="39"/>
  <c r="F721" i="39"/>
  <c r="H625" i="39"/>
  <c r="G561" i="39"/>
  <c r="G465" i="39"/>
  <c r="G369" i="39"/>
  <c r="F305" i="39"/>
  <c r="F209" i="39"/>
  <c r="G113" i="39"/>
  <c r="H49" i="39"/>
  <c r="F864" i="39"/>
  <c r="H1000" i="39"/>
  <c r="F904" i="39"/>
  <c r="F808" i="39"/>
  <c r="H744" i="39"/>
  <c r="G648" i="39"/>
  <c r="G552" i="39"/>
  <c r="F488" i="39"/>
  <c r="G392" i="39"/>
  <c r="G296" i="39"/>
  <c r="F232" i="39"/>
  <c r="G136" i="39"/>
  <c r="G40" i="39"/>
  <c r="F975" i="39"/>
  <c r="H879" i="39"/>
  <c r="H783" i="39"/>
  <c r="F719" i="39"/>
  <c r="G623" i="39"/>
  <c r="F527" i="39"/>
  <c r="H463" i="39"/>
  <c r="F367" i="39"/>
  <c r="H271" i="39"/>
  <c r="G207" i="39"/>
  <c r="F111" i="39"/>
  <c r="F15" i="39"/>
  <c r="G950" i="39"/>
  <c r="H854" i="39"/>
  <c r="F758" i="39"/>
  <c r="G694" i="39"/>
  <c r="F598" i="39"/>
  <c r="F502" i="39"/>
  <c r="G438" i="39"/>
  <c r="F342" i="39"/>
  <c r="F246" i="39"/>
  <c r="G182" i="39"/>
  <c r="G86" i="39"/>
  <c r="G989" i="39"/>
  <c r="H925" i="39"/>
  <c r="F829" i="39"/>
  <c r="G733" i="39"/>
  <c r="G669" i="39"/>
  <c r="F573" i="39"/>
  <c r="F477" i="39"/>
  <c r="G413" i="39"/>
  <c r="F317" i="39"/>
  <c r="F221" i="39"/>
  <c r="G157" i="39"/>
  <c r="G61" i="39"/>
  <c r="H964" i="39"/>
  <c r="F900" i="39"/>
  <c r="F804" i="39"/>
  <c r="H708" i="39"/>
  <c r="F644" i="39"/>
  <c r="G548" i="39"/>
  <c r="G452" i="39"/>
  <c r="H388" i="39"/>
  <c r="G292" i="39"/>
  <c r="F196" i="39"/>
  <c r="H132" i="39"/>
  <c r="H36" i="39"/>
  <c r="F939" i="39"/>
  <c r="H875" i="39"/>
  <c r="F779" i="39"/>
  <c r="F683" i="39"/>
  <c r="G619" i="39"/>
  <c r="F523" i="39"/>
  <c r="F427" i="39"/>
  <c r="G363" i="39"/>
  <c r="F267" i="39"/>
  <c r="F171" i="39"/>
  <c r="G107" i="39"/>
  <c r="F11" i="39"/>
  <c r="H914" i="39"/>
  <c r="F850" i="39"/>
  <c r="G754" i="39"/>
  <c r="F658" i="39"/>
  <c r="H594" i="39"/>
  <c r="G498" i="39"/>
  <c r="F402" i="39"/>
  <c r="H338" i="39"/>
  <c r="F242" i="39"/>
  <c r="F146" i="39"/>
  <c r="H82" i="39"/>
  <c r="H985" i="39"/>
  <c r="G889" i="39"/>
  <c r="H825" i="39"/>
  <c r="H729" i="39"/>
  <c r="G633" i="39"/>
  <c r="F569" i="39"/>
  <c r="F473" i="39"/>
  <c r="F377" i="39"/>
  <c r="H313" i="39"/>
  <c r="H217" i="39"/>
  <c r="F121" i="39"/>
  <c r="G57" i="39"/>
  <c r="H704" i="39"/>
  <c r="F640" i="39"/>
  <c r="G544" i="39"/>
  <c r="G448" i="39"/>
  <c r="F384" i="39"/>
  <c r="G288" i="39"/>
  <c r="G192" i="39"/>
  <c r="F128" i="39"/>
  <c r="H32" i="39"/>
  <c r="H935" i="39"/>
  <c r="F871" i="39"/>
  <c r="G775" i="39"/>
  <c r="F679" i="39"/>
  <c r="H615" i="39"/>
  <c r="G519" i="39"/>
  <c r="F423" i="39"/>
  <c r="H359" i="39"/>
  <c r="F263" i="39"/>
  <c r="F167" i="39"/>
  <c r="H103" i="39"/>
  <c r="G7" i="39"/>
  <c r="F910" i="39"/>
  <c r="G846" i="39"/>
  <c r="G750" i="39"/>
  <c r="F654" i="39"/>
  <c r="G590" i="39"/>
  <c r="F494" i="39"/>
  <c r="G398" i="39"/>
  <c r="H334" i="39"/>
  <c r="G238" i="39"/>
  <c r="G142" i="39"/>
  <c r="H78" i="39"/>
  <c r="G981" i="39"/>
  <c r="G885" i="39"/>
  <c r="H821" i="39"/>
  <c r="H725" i="39"/>
  <c r="F629" i="39"/>
  <c r="G565" i="39"/>
  <c r="H469" i="39"/>
  <c r="F373" i="39"/>
  <c r="G309" i="39"/>
  <c r="H213" i="39"/>
  <c r="F117" i="39"/>
  <c r="G53" i="39"/>
  <c r="F956" i="39"/>
  <c r="H860" i="39"/>
  <c r="F796" i="39"/>
  <c r="F700" i="39"/>
  <c r="G604" i="39"/>
  <c r="H540" i="39"/>
  <c r="G444" i="39"/>
  <c r="F348" i="39"/>
  <c r="H284" i="39"/>
  <c r="H188" i="39"/>
  <c r="F92" i="39"/>
  <c r="G28" i="39"/>
  <c r="G931" i="39"/>
  <c r="G835" i="39"/>
  <c r="H771" i="39"/>
  <c r="F675" i="39"/>
  <c r="F579" i="39"/>
  <c r="G515" i="39"/>
  <c r="G419" i="39"/>
  <c r="F323" i="39"/>
  <c r="G259" i="39"/>
  <c r="G163" i="39"/>
  <c r="F67" i="39"/>
  <c r="H3" i="39"/>
  <c r="G906" i="39"/>
  <c r="F810" i="39"/>
  <c r="G746" i="39"/>
  <c r="G650" i="39"/>
  <c r="F554" i="39"/>
  <c r="H490" i="39"/>
  <c r="F394" i="39"/>
  <c r="G298" i="39"/>
  <c r="H234" i="39"/>
  <c r="F138" i="39"/>
  <c r="F42" i="39"/>
  <c r="H977" i="39"/>
  <c r="H881" i="39"/>
  <c r="G785" i="39"/>
  <c r="H721" i="39"/>
  <c r="F625" i="39"/>
  <c r="F529" i="39"/>
  <c r="H465" i="39"/>
  <c r="H369" i="39"/>
  <c r="H273" i="39"/>
  <c r="G209" i="39"/>
  <c r="H113" i="39"/>
  <c r="H17" i="39"/>
  <c r="G864" i="39"/>
  <c r="H968" i="39"/>
  <c r="G904" i="39"/>
  <c r="G808" i="39"/>
  <c r="H712" i="39"/>
  <c r="F648" i="39"/>
  <c r="H552" i="39"/>
  <c r="H456" i="39"/>
  <c r="F392" i="39"/>
  <c r="H296" i="39"/>
  <c r="H200" i="39"/>
  <c r="F136" i="39"/>
  <c r="H40" i="39"/>
  <c r="G943" i="39"/>
  <c r="F879" i="39"/>
  <c r="G783" i="39"/>
  <c r="G687" i="39"/>
  <c r="H623" i="39"/>
  <c r="G527" i="39"/>
  <c r="F431" i="39"/>
  <c r="G367" i="39"/>
  <c r="F271" i="39"/>
  <c r="H175" i="39"/>
  <c r="G111" i="39"/>
  <c r="H15" i="39"/>
  <c r="F918" i="39"/>
  <c r="G854" i="39"/>
  <c r="H758" i="39"/>
  <c r="G662" i="39"/>
  <c r="H598" i="39"/>
  <c r="H502" i="39"/>
  <c r="G406" i="39"/>
  <c r="H342" i="39"/>
  <c r="H246" i="39"/>
  <c r="G150" i="39"/>
  <c r="F86" i="39"/>
  <c r="F989" i="39"/>
  <c r="G893" i="39"/>
  <c r="H829" i="39"/>
  <c r="H733" i="39"/>
  <c r="H637" i="39"/>
  <c r="G573" i="39"/>
  <c r="H477" i="39"/>
  <c r="H381" i="39"/>
  <c r="G317" i="39"/>
  <c r="H221" i="39"/>
  <c r="H125" i="39"/>
  <c r="F61" i="39"/>
  <c r="G964" i="39"/>
  <c r="H868" i="39"/>
  <c r="G804" i="39"/>
  <c r="G708" i="39"/>
  <c r="F612" i="39"/>
  <c r="H548" i="39"/>
  <c r="H452" i="39"/>
  <c r="F356" i="39"/>
  <c r="H292" i="39"/>
  <c r="G196" i="39"/>
  <c r="F100" i="39"/>
  <c r="F36" i="39"/>
  <c r="G939" i="39"/>
  <c r="G843" i="39"/>
  <c r="H779" i="39"/>
  <c r="H683" i="39"/>
  <c r="G587" i="39"/>
  <c r="H523" i="39"/>
  <c r="H427" i="39"/>
  <c r="G331" i="39"/>
  <c r="H267" i="39"/>
  <c r="H171" i="39"/>
  <c r="G75" i="39"/>
  <c r="G11" i="39"/>
  <c r="G914" i="39"/>
  <c r="H818" i="39"/>
  <c r="F754" i="39"/>
  <c r="G658" i="39"/>
  <c r="F562" i="39"/>
  <c r="H498" i="39"/>
  <c r="G402" i="39"/>
  <c r="G306" i="39"/>
  <c r="H242" i="39"/>
  <c r="G146" i="39"/>
  <c r="F50" i="39"/>
  <c r="G985" i="39"/>
  <c r="F889" i="39"/>
  <c r="F793" i="39"/>
  <c r="G729" i="39"/>
  <c r="H633" i="39"/>
  <c r="H537" i="39"/>
  <c r="G473" i="39"/>
  <c r="G377" i="39"/>
  <c r="G281" i="39"/>
  <c r="F217" i="39"/>
  <c r="G121" i="39"/>
  <c r="G25" i="39"/>
  <c r="F704" i="39"/>
  <c r="H608" i="39"/>
  <c r="F544" i="39"/>
  <c r="H448" i="39"/>
  <c r="H352" i="39"/>
  <c r="F288" i="39"/>
  <c r="H192" i="39"/>
  <c r="H96" i="39"/>
  <c r="F32" i="39"/>
  <c r="G935" i="39"/>
  <c r="H839" i="39"/>
  <c r="F775" i="39"/>
  <c r="G679" i="39"/>
  <c r="F583" i="39"/>
  <c r="H519" i="39"/>
  <c r="G423" i="39"/>
  <c r="H327" i="39"/>
  <c r="G263" i="39"/>
  <c r="G167" i="39"/>
  <c r="G71" i="39"/>
  <c r="H7" i="39"/>
  <c r="H910" i="39"/>
  <c r="F814" i="39"/>
  <c r="H750" i="39"/>
  <c r="H654" i="39"/>
  <c r="H494" i="39"/>
  <c r="F398" i="39"/>
  <c r="H302" i="39"/>
  <c r="F238" i="39"/>
  <c r="F142" i="39"/>
  <c r="F46" i="39"/>
  <c r="F981" i="39"/>
  <c r="F885" i="39"/>
  <c r="H789" i="39"/>
  <c r="F725" i="39"/>
  <c r="H629" i="39"/>
  <c r="F533" i="39"/>
  <c r="G469" i="39"/>
  <c r="H373" i="39"/>
  <c r="F277" i="39"/>
  <c r="G213" i="39"/>
  <c r="H117" i="39"/>
  <c r="H21" i="39"/>
  <c r="G956" i="39"/>
  <c r="G860" i="39"/>
  <c r="H764" i="39"/>
  <c r="G700" i="39"/>
  <c r="H604" i="39"/>
  <c r="F508" i="39"/>
  <c r="H444" i="39"/>
  <c r="G348" i="39"/>
  <c r="G252" i="39"/>
  <c r="F188" i="39"/>
  <c r="G92" i="39"/>
  <c r="F995" i="39"/>
  <c r="H931" i="39"/>
  <c r="F835" i="39"/>
  <c r="F739" i="39"/>
  <c r="H675" i="39"/>
  <c r="H579" i="39"/>
  <c r="H483" i="39"/>
  <c r="F419" i="39"/>
  <c r="H323" i="39"/>
  <c r="H227" i="39"/>
  <c r="F163" i="39"/>
  <c r="H67" i="39"/>
  <c r="H970" i="39"/>
  <c r="F906" i="39"/>
  <c r="H810" i="39"/>
  <c r="H714" i="39"/>
  <c r="H650" i="39"/>
  <c r="G554" i="39"/>
  <c r="F458" i="39"/>
  <c r="H394" i="39"/>
  <c r="F298" i="39"/>
  <c r="G202" i="39"/>
  <c r="H138" i="39"/>
  <c r="G42" i="39"/>
  <c r="F945" i="39"/>
  <c r="G881" i="39"/>
  <c r="F785" i="39"/>
  <c r="F689" i="39"/>
  <c r="G625" i="39"/>
  <c r="G529" i="39"/>
  <c r="G433" i="39"/>
  <c r="F369" i="39"/>
  <c r="F273" i="39"/>
  <c r="G177" i="39"/>
  <c r="F113" i="39"/>
  <c r="G17" i="39"/>
  <c r="F968" i="39"/>
  <c r="F872" i="39"/>
  <c r="H808" i="39"/>
  <c r="F712" i="39"/>
  <c r="G616" i="39"/>
  <c r="F552" i="39"/>
  <c r="G456" i="39"/>
  <c r="G360" i="39"/>
  <c r="F296" i="39"/>
  <c r="G200" i="39"/>
  <c r="G104" i="39"/>
  <c r="F40" i="39"/>
  <c r="H943" i="39"/>
  <c r="H847" i="39"/>
  <c r="F783" i="39"/>
  <c r="H687" i="39"/>
  <c r="F591" i="39"/>
  <c r="H527" i="39"/>
  <c r="G431" i="39"/>
  <c r="H335" i="39"/>
  <c r="G271" i="39"/>
  <c r="F175" i="39"/>
  <c r="F79" i="39"/>
  <c r="G15" i="39"/>
  <c r="H918" i="39"/>
  <c r="F822" i="39"/>
  <c r="G758" i="39"/>
  <c r="F662" i="39"/>
  <c r="F566" i="39"/>
  <c r="G502" i="39"/>
  <c r="F406" i="39"/>
  <c r="F310" i="39"/>
  <c r="G246" i="39"/>
  <c r="F150" i="39"/>
  <c r="F54" i="39"/>
  <c r="H989" i="39"/>
  <c r="F893" i="39"/>
  <c r="G797" i="39"/>
  <c r="F733" i="39"/>
  <c r="F637" i="39"/>
  <c r="F541" i="39"/>
  <c r="G477" i="39"/>
  <c r="F381" i="39"/>
  <c r="F285" i="39"/>
  <c r="G221" i="39"/>
  <c r="F125" i="39"/>
  <c r="H29" i="39"/>
  <c r="F964" i="39"/>
  <c r="F868" i="39"/>
  <c r="H772" i="39"/>
  <c r="F708" i="39"/>
  <c r="G612" i="39"/>
  <c r="G516" i="39"/>
  <c r="F452" i="39"/>
  <c r="G356" i="39"/>
  <c r="F260" i="39"/>
  <c r="H196" i="39"/>
  <c r="G100" i="39"/>
  <c r="H4" i="39"/>
  <c r="H939" i="39"/>
  <c r="F843" i="39"/>
  <c r="F747" i="39"/>
  <c r="G683" i="39"/>
  <c r="F587" i="39"/>
  <c r="F491" i="39"/>
  <c r="G427" i="39"/>
  <c r="F331" i="39"/>
  <c r="F235" i="39"/>
  <c r="G171" i="39"/>
  <c r="F75" i="39"/>
  <c r="H978" i="39"/>
  <c r="F914" i="39"/>
  <c r="G818" i="39"/>
  <c r="G722" i="39"/>
  <c r="H658" i="39"/>
  <c r="G562" i="39"/>
  <c r="F466" i="39"/>
  <c r="H402" i="39"/>
  <c r="F306" i="39"/>
  <c r="F210" i="39"/>
  <c r="H146" i="39"/>
  <c r="H50" i="39"/>
  <c r="G953" i="39"/>
  <c r="H889" i="39"/>
  <c r="H793" i="39"/>
  <c r="G697" i="39"/>
  <c r="F633" i="39"/>
  <c r="F537" i="39"/>
  <c r="F441" i="39"/>
  <c r="H377" i="39"/>
  <c r="H281" i="39"/>
  <c r="F185" i="39"/>
  <c r="H121" i="39"/>
  <c r="F25" i="39"/>
  <c r="H928" i="39"/>
  <c r="G704" i="39"/>
  <c r="G608" i="39"/>
  <c r="G512" i="39"/>
  <c r="F448" i="39"/>
  <c r="G352" i="39"/>
  <c r="G256" i="39"/>
  <c r="F192" i="39"/>
  <c r="G96" i="39"/>
  <c r="H999" i="39"/>
  <c r="F935" i="39"/>
  <c r="G839" i="39"/>
  <c r="H743" i="39"/>
  <c r="H679" i="39"/>
  <c r="G583" i="39"/>
  <c r="F487" i="39"/>
  <c r="H423" i="39"/>
  <c r="F327" i="39"/>
  <c r="F231" i="39"/>
  <c r="H167" i="39"/>
  <c r="H71" i="39"/>
  <c r="F974" i="39"/>
  <c r="G910" i="39"/>
  <c r="G814" i="39"/>
  <c r="F718" i="39"/>
  <c r="G654" i="39"/>
  <c r="G462" i="39"/>
  <c r="H398" i="39"/>
  <c r="G302" i="39"/>
  <c r="G206" i="39"/>
  <c r="H142" i="39"/>
  <c r="H46" i="39"/>
  <c r="G949" i="39"/>
  <c r="H885" i="39"/>
  <c r="G789" i="39"/>
  <c r="G693" i="39"/>
  <c r="G629" i="39"/>
  <c r="H533" i="39"/>
  <c r="F437" i="39"/>
  <c r="G373" i="39"/>
  <c r="H277" i="39"/>
  <c r="F181" i="39"/>
  <c r="G117" i="39"/>
  <c r="F21" i="39"/>
  <c r="H924" i="39"/>
  <c r="F860" i="39"/>
  <c r="F764" i="39"/>
  <c r="G668" i="39"/>
  <c r="F604" i="39"/>
  <c r="G508" i="39"/>
  <c r="F412" i="39"/>
  <c r="H348" i="39"/>
  <c r="H252" i="39"/>
  <c r="F156" i="39"/>
  <c r="H92" i="39"/>
  <c r="G995" i="39"/>
  <c r="G899" i="39"/>
  <c r="H835" i="39"/>
  <c r="G739" i="39"/>
  <c r="F643" i="39"/>
  <c r="G579" i="39"/>
  <c r="G483" i="39"/>
  <c r="F387" i="39"/>
  <c r="G323" i="39"/>
  <c r="G227" i="39"/>
  <c r="F131" i="39"/>
  <c r="G67" i="39"/>
  <c r="G970" i="39"/>
  <c r="F874" i="39"/>
  <c r="G810" i="39"/>
  <c r="G714" i="39"/>
  <c r="F618" i="39"/>
  <c r="H554" i="39"/>
  <c r="G458" i="39"/>
  <c r="G362" i="39"/>
  <c r="H298" i="39"/>
  <c r="F202" i="39"/>
  <c r="G106" i="39"/>
  <c r="H42" i="39"/>
  <c r="H945" i="39"/>
  <c r="G849" i="39"/>
  <c r="H785" i="39"/>
  <c r="H689" i="39"/>
  <c r="F593" i="39"/>
  <c r="H529" i="39"/>
  <c r="H433" i="39"/>
  <c r="H337" i="39"/>
  <c r="G273" i="39"/>
  <c r="H177" i="39"/>
  <c r="F81" i="39"/>
  <c r="F17" i="39"/>
  <c r="G65" i="39"/>
  <c r="H161" i="39"/>
  <c r="G257" i="39"/>
  <c r="H321" i="39"/>
  <c r="H417" i="39"/>
  <c r="G513" i="39"/>
  <c r="H577" i="39"/>
  <c r="H673" i="39"/>
  <c r="H769" i="39"/>
  <c r="G833" i="39"/>
  <c r="F929" i="39"/>
  <c r="H26" i="39"/>
  <c r="G90" i="39"/>
  <c r="F186" i="39"/>
  <c r="H282" i="39"/>
  <c r="G346" i="39"/>
  <c r="G442" i="39"/>
  <c r="H538" i="39"/>
  <c r="F602" i="39"/>
  <c r="G698" i="39"/>
  <c r="G794" i="39"/>
  <c r="F858" i="39"/>
  <c r="G954" i="39"/>
  <c r="H51" i="39"/>
  <c r="G115" i="39"/>
  <c r="H211" i="39"/>
  <c r="H307" i="39"/>
  <c r="G371" i="39"/>
  <c r="H467" i="39"/>
  <c r="H563" i="39"/>
  <c r="G627" i="39"/>
  <c r="G723" i="39"/>
  <c r="H819" i="39"/>
  <c r="G883" i="39"/>
  <c r="G979" i="39"/>
  <c r="G76" i="39"/>
  <c r="F140" i="39"/>
  <c r="H236" i="39"/>
  <c r="H332" i="39"/>
  <c r="F396" i="39"/>
  <c r="H492" i="39"/>
  <c r="H588" i="39"/>
  <c r="F652" i="39"/>
  <c r="F748" i="39"/>
  <c r="G844" i="39"/>
  <c r="H908" i="39"/>
  <c r="G5" i="39"/>
  <c r="G101" i="39"/>
  <c r="F165" i="39"/>
  <c r="H261" i="39"/>
  <c r="G357" i="39"/>
  <c r="F421" i="39"/>
  <c r="H517" i="39"/>
  <c r="G613" i="39"/>
  <c r="F677" i="39"/>
  <c r="F773" i="39"/>
  <c r="H869" i="39"/>
  <c r="G933" i="39"/>
  <c r="H30" i="39"/>
  <c r="H126" i="39"/>
  <c r="G190" i="39"/>
  <c r="H286" i="39"/>
  <c r="H382" i="39"/>
  <c r="G446" i="39"/>
  <c r="H542" i="39"/>
  <c r="H638" i="39"/>
  <c r="F702" i="39"/>
  <c r="H798" i="39"/>
  <c r="G894" i="39"/>
  <c r="F958" i="39"/>
  <c r="F55" i="39"/>
  <c r="G151" i="39"/>
  <c r="H215" i="39"/>
  <c r="F311" i="39"/>
  <c r="H407" i="39"/>
  <c r="F471" i="39"/>
  <c r="G567" i="39"/>
  <c r="F663" i="39"/>
  <c r="G727" i="39"/>
  <c r="G823" i="39"/>
  <c r="F919" i="39"/>
  <c r="G983" i="39"/>
  <c r="G80" i="39"/>
  <c r="F176" i="39"/>
  <c r="G240" i="39"/>
  <c r="G336" i="39"/>
  <c r="F432" i="39"/>
  <c r="G496" i="39"/>
  <c r="G592" i="39"/>
  <c r="G688" i="39"/>
  <c r="H752" i="39"/>
  <c r="G848" i="39"/>
  <c r="G944" i="39"/>
  <c r="G9" i="39"/>
  <c r="G73" i="39"/>
  <c r="F169" i="39"/>
  <c r="F265" i="39"/>
  <c r="G329" i="39"/>
  <c r="F521" i="39"/>
  <c r="G585" i="39"/>
  <c r="G681" i="39"/>
  <c r="F777" i="39"/>
  <c r="H841" i="39"/>
  <c r="F937" i="39"/>
  <c r="H34" i="39"/>
  <c r="G98" i="39"/>
  <c r="F194" i="39"/>
  <c r="H290" i="39"/>
  <c r="G354" i="39"/>
  <c r="G450" i="39"/>
  <c r="H546" i="39"/>
  <c r="F610" i="39"/>
  <c r="H706" i="39"/>
  <c r="F802" i="39"/>
  <c r="H866" i="39"/>
  <c r="H962" i="39"/>
  <c r="F59" i="39"/>
  <c r="H123" i="39"/>
  <c r="H219" i="39"/>
  <c r="F315" i="39"/>
  <c r="H379" i="39"/>
  <c r="H475" i="39"/>
  <c r="F571" i="39"/>
  <c r="H635" i="39"/>
  <c r="F731" i="39"/>
  <c r="H827" i="39"/>
  <c r="F891" i="39"/>
  <c r="F987" i="39"/>
  <c r="F84" i="39"/>
  <c r="G148" i="39"/>
  <c r="G244" i="39"/>
  <c r="F340" i="39"/>
  <c r="G500" i="39"/>
  <c r="G596" i="39"/>
  <c r="G756" i="39"/>
  <c r="G852" i="39"/>
  <c r="H916" i="39"/>
  <c r="G13" i="39"/>
  <c r="G109" i="39"/>
  <c r="F173" i="39"/>
  <c r="H269" i="39"/>
  <c r="G365" i="39"/>
  <c r="F429" i="39"/>
  <c r="H525" i="39"/>
  <c r="G621" i="39"/>
  <c r="F685" i="39"/>
  <c r="F781" i="39"/>
  <c r="H877" i="39"/>
  <c r="G941" i="39"/>
  <c r="F38" i="39"/>
  <c r="F134" i="39"/>
  <c r="H198" i="39"/>
  <c r="F294" i="39"/>
  <c r="F390" i="39"/>
  <c r="H454" i="39"/>
  <c r="F550" i="39"/>
  <c r="H646" i="39"/>
  <c r="F710" i="39"/>
  <c r="H806" i="39"/>
  <c r="H902" i="39"/>
  <c r="F966" i="39"/>
  <c r="G63" i="39"/>
  <c r="G159" i="39"/>
  <c r="H223" i="39"/>
  <c r="F319" i="39"/>
  <c r="H415" i="39"/>
  <c r="F479" i="39"/>
  <c r="H575" i="39"/>
  <c r="H671" i="39"/>
  <c r="H735" i="39"/>
  <c r="H831" i="39"/>
  <c r="F927" i="39"/>
  <c r="H991" i="39"/>
  <c r="H88" i="39"/>
  <c r="F184" i="39"/>
  <c r="H248" i="39"/>
  <c r="H344" i="39"/>
  <c r="F440" i="39"/>
  <c r="H504" i="39"/>
  <c r="H600" i="39"/>
  <c r="H696" i="39"/>
  <c r="F760" i="39"/>
  <c r="F856" i="39"/>
  <c r="H952" i="39"/>
  <c r="H800" i="39"/>
  <c r="F97" i="39"/>
  <c r="G161" i="39"/>
  <c r="F257" i="39"/>
  <c r="F353" i="39"/>
  <c r="G417" i="39"/>
  <c r="F513" i="39"/>
  <c r="F609" i="39"/>
  <c r="G673" i="39"/>
  <c r="F769" i="39"/>
  <c r="H865" i="39"/>
  <c r="G929" i="39"/>
  <c r="F26" i="39"/>
  <c r="H122" i="39"/>
  <c r="G186" i="39"/>
  <c r="F282" i="39"/>
  <c r="H378" i="39"/>
  <c r="F442" i="39"/>
  <c r="G538" i="39"/>
  <c r="H634" i="39"/>
  <c r="H698" i="39"/>
  <c r="H794" i="39"/>
  <c r="F890" i="39"/>
  <c r="H954" i="39"/>
  <c r="G51" i="39"/>
  <c r="G147" i="39"/>
  <c r="F211" i="39"/>
  <c r="F307" i="39"/>
  <c r="G403" i="39"/>
  <c r="F467" i="39"/>
  <c r="F563" i="39"/>
  <c r="G659" i="39"/>
  <c r="F723" i="39"/>
  <c r="F819" i="39"/>
  <c r="H915" i="39"/>
  <c r="F979" i="39"/>
  <c r="H76" i="39"/>
  <c r="F172" i="39"/>
  <c r="G236" i="39"/>
  <c r="G332" i="39"/>
  <c r="F428" i="39"/>
  <c r="G492" i="39"/>
  <c r="G588" i="39"/>
  <c r="G684" i="39"/>
  <c r="H748" i="39"/>
  <c r="F844" i="39"/>
  <c r="G940" i="39"/>
  <c r="F5" i="39"/>
  <c r="H101" i="39"/>
  <c r="G197" i="39"/>
  <c r="F261" i="39"/>
  <c r="H357" i="39"/>
  <c r="G453" i="39"/>
  <c r="F517" i="39"/>
  <c r="H613" i="39"/>
  <c r="F709" i="39"/>
  <c r="G773" i="39"/>
  <c r="F869" i="39"/>
  <c r="H965" i="39"/>
  <c r="G30" i="39"/>
  <c r="F126" i="39"/>
  <c r="G222" i="39"/>
  <c r="F286" i="39"/>
  <c r="F382" i="39"/>
  <c r="G478" i="39"/>
  <c r="F542" i="39"/>
  <c r="F638" i="39"/>
  <c r="G734" i="39"/>
  <c r="F798" i="39"/>
  <c r="H894" i="39"/>
  <c r="G990" i="39"/>
  <c r="G55" i="39"/>
  <c r="F151" i="39"/>
  <c r="G247" i="39"/>
  <c r="H311" i="39"/>
  <c r="G407" i="39"/>
  <c r="H503" i="39"/>
  <c r="F567" i="39"/>
  <c r="H663" i="39"/>
  <c r="F759" i="39"/>
  <c r="H823" i="39"/>
  <c r="H919" i="39"/>
  <c r="G16" i="39"/>
  <c r="H80" i="39"/>
  <c r="H176" i="39"/>
  <c r="F272" i="39"/>
  <c r="H336" i="39"/>
  <c r="H432" i="39"/>
  <c r="F528" i="39"/>
  <c r="H592" i="39"/>
  <c r="F688" i="39"/>
  <c r="H784" i="39"/>
  <c r="F848" i="39"/>
  <c r="F944" i="39"/>
  <c r="F9" i="39"/>
  <c r="G105" i="39"/>
  <c r="H169" i="39"/>
  <c r="H265" i="39"/>
  <c r="G361" i="39"/>
  <c r="H521" i="39"/>
  <c r="H617" i="39"/>
  <c r="F681" i="39"/>
  <c r="G777" i="39"/>
  <c r="H873" i="39"/>
  <c r="G937" i="39"/>
  <c r="G34" i="39"/>
  <c r="H130" i="39"/>
  <c r="G194" i="39"/>
  <c r="F290" i="39"/>
  <c r="H386" i="39"/>
  <c r="F450" i="39"/>
  <c r="G546" i="39"/>
  <c r="H642" i="39"/>
  <c r="F706" i="39"/>
  <c r="G802" i="39"/>
  <c r="G898" i="39"/>
  <c r="F962" i="39"/>
  <c r="G59" i="39"/>
  <c r="G155" i="39"/>
  <c r="F219" i="39"/>
  <c r="G315" i="39"/>
  <c r="G411" i="39"/>
  <c r="F475" i="39"/>
  <c r="G571" i="39"/>
  <c r="G667" i="39"/>
  <c r="G731" i="39"/>
  <c r="G827" i="39"/>
  <c r="H923" i="39"/>
  <c r="G987" i="39"/>
  <c r="G84" i="39"/>
  <c r="H180" i="39"/>
  <c r="F244" i="39"/>
  <c r="H340" i="39"/>
  <c r="H436" i="39"/>
  <c r="F500" i="39"/>
  <c r="F596" i="39"/>
  <c r="F692" i="39"/>
  <c r="H756" i="39"/>
  <c r="F852" i="39"/>
  <c r="F948" i="39"/>
  <c r="F13" i="39"/>
  <c r="H109" i="39"/>
  <c r="G205" i="39"/>
  <c r="F269" i="39"/>
  <c r="H365" i="39"/>
  <c r="G461" i="39"/>
  <c r="F525" i="39"/>
  <c r="H621" i="39"/>
  <c r="F717" i="39"/>
  <c r="G781" i="39"/>
  <c r="F877" i="39"/>
  <c r="H973" i="39"/>
  <c r="G38" i="39"/>
  <c r="G134" i="39"/>
  <c r="H230" i="39"/>
  <c r="G294" i="39"/>
  <c r="G390" i="39"/>
  <c r="H486" i="39"/>
  <c r="G550" i="39"/>
  <c r="F646" i="39"/>
  <c r="G742" i="39"/>
  <c r="F806" i="39"/>
  <c r="G902" i="39"/>
  <c r="G998" i="39"/>
  <c r="F63" i="39"/>
  <c r="F159" i="39"/>
  <c r="G255" i="39"/>
  <c r="H319" i="39"/>
  <c r="G415" i="39"/>
  <c r="F511" i="39"/>
  <c r="G575" i="39"/>
  <c r="G671" i="39"/>
  <c r="F767" i="39"/>
  <c r="G831" i="39"/>
  <c r="G927" i="39"/>
  <c r="F24" i="39"/>
  <c r="G88" i="39"/>
  <c r="G184" i="39"/>
  <c r="F280" i="39"/>
  <c r="G344" i="39"/>
  <c r="G440" i="39"/>
  <c r="F536" i="39"/>
  <c r="G600" i="39"/>
  <c r="G696" i="39"/>
  <c r="G792" i="39"/>
  <c r="H856" i="39"/>
  <c r="G952" i="39"/>
  <c r="H97" i="39"/>
  <c r="G193" i="39"/>
  <c r="H257" i="39"/>
  <c r="H353" i="39"/>
  <c r="G449" i="39"/>
  <c r="H513" i="39"/>
  <c r="H609" i="39"/>
  <c r="H705" i="39"/>
  <c r="G769" i="39"/>
  <c r="F865" i="39"/>
  <c r="H961" i="39"/>
  <c r="G26" i="39"/>
  <c r="F122" i="39"/>
  <c r="H218" i="39"/>
  <c r="G282" i="39"/>
  <c r="F378" i="39"/>
  <c r="H474" i="39"/>
  <c r="F538" i="39"/>
  <c r="G634" i="39"/>
  <c r="G730" i="39"/>
  <c r="F794" i="39"/>
  <c r="G890" i="39"/>
  <c r="G986" i="39"/>
  <c r="F51" i="39"/>
  <c r="H147" i="39"/>
  <c r="H243" i="39"/>
  <c r="G307" i="39"/>
  <c r="H403" i="39"/>
  <c r="H499" i="39"/>
  <c r="G563" i="39"/>
  <c r="H659" i="39"/>
  <c r="H755" i="39"/>
  <c r="G819" i="39"/>
  <c r="G915" i="39"/>
  <c r="G12" i="39"/>
  <c r="F76" i="39"/>
  <c r="H172" i="39"/>
  <c r="H268" i="39"/>
  <c r="F332" i="39"/>
  <c r="H428" i="39"/>
  <c r="H524" i="39"/>
  <c r="F588" i="39"/>
  <c r="F684" i="39"/>
  <c r="G780" i="39"/>
  <c r="H844" i="39"/>
  <c r="F940" i="39"/>
  <c r="G37" i="39"/>
  <c r="F101" i="39"/>
  <c r="H197" i="39"/>
  <c r="G293" i="39"/>
  <c r="F357" i="39"/>
  <c r="H453" i="39"/>
  <c r="G549" i="39"/>
  <c r="F613" i="39"/>
  <c r="H709" i="39"/>
  <c r="H805" i="39"/>
  <c r="G869" i="39"/>
  <c r="F965" i="39"/>
  <c r="H62" i="39"/>
  <c r="G126" i="39"/>
  <c r="H222" i="39"/>
  <c r="H318" i="39"/>
  <c r="G382" i="39"/>
  <c r="H478" i="39"/>
  <c r="H574" i="39"/>
  <c r="G638" i="39"/>
  <c r="H734" i="39"/>
  <c r="G830" i="39"/>
  <c r="F894" i="39"/>
  <c r="H990" i="39"/>
  <c r="F87" i="39"/>
  <c r="H151" i="39"/>
  <c r="F247" i="39"/>
  <c r="G343" i="39"/>
  <c r="F407" i="39"/>
  <c r="G503" i="39"/>
  <c r="H599" i="39"/>
  <c r="G663" i="39"/>
  <c r="G759" i="39"/>
  <c r="F855" i="39"/>
  <c r="G919" i="39"/>
  <c r="H16" i="39"/>
  <c r="F112" i="39"/>
  <c r="G176" i="39"/>
  <c r="G272" i="39"/>
  <c r="F368" i="39"/>
  <c r="G432" i="39"/>
  <c r="G528" i="39"/>
  <c r="F624" i="39"/>
  <c r="H688" i="39"/>
  <c r="G784" i="39"/>
  <c r="G880" i="39"/>
  <c r="H944" i="39"/>
  <c r="H9" i="39"/>
  <c r="F105" i="39"/>
  <c r="F201" i="39"/>
  <c r="G265" i="39"/>
  <c r="F361" i="39"/>
  <c r="F457" i="39"/>
  <c r="G521" i="39"/>
  <c r="G617" i="39"/>
  <c r="F713" i="39"/>
  <c r="H777" i="39"/>
  <c r="F873" i="39"/>
  <c r="F969" i="39"/>
  <c r="F34" i="39"/>
  <c r="F130" i="39"/>
  <c r="H226" i="39"/>
  <c r="G290" i="39"/>
  <c r="F386" i="39"/>
  <c r="H482" i="39"/>
  <c r="F546" i="39"/>
  <c r="G642" i="39"/>
  <c r="F738" i="39"/>
  <c r="H802" i="39"/>
  <c r="H898" i="39"/>
  <c r="F994" i="39"/>
  <c r="H59" i="39"/>
  <c r="H155" i="39"/>
  <c r="F251" i="39"/>
  <c r="H315" i="39"/>
  <c r="H411" i="39"/>
  <c r="F507" i="39"/>
  <c r="H571" i="39"/>
  <c r="H667" i="39"/>
  <c r="H763" i="39"/>
  <c r="F827" i="39"/>
  <c r="F923" i="39"/>
  <c r="F20" i="39"/>
  <c r="H84" i="39"/>
  <c r="G180" i="39"/>
  <c r="F276" i="39"/>
  <c r="G340" i="39"/>
  <c r="G436" i="39"/>
  <c r="G532" i="39"/>
  <c r="H596" i="39"/>
  <c r="G692" i="39"/>
  <c r="G788" i="39"/>
  <c r="H852" i="39"/>
  <c r="G948" i="39"/>
  <c r="F45" i="39"/>
  <c r="F109" i="39"/>
  <c r="H205" i="39"/>
  <c r="G301" i="39"/>
  <c r="F365" i="39"/>
  <c r="H461" i="39"/>
  <c r="G557" i="39"/>
  <c r="F621" i="39"/>
  <c r="H717" i="39"/>
  <c r="H813" i="39"/>
  <c r="G877" i="39"/>
  <c r="F973" i="39"/>
  <c r="F70" i="39"/>
  <c r="H134" i="39"/>
  <c r="F230" i="39"/>
  <c r="F326" i="39"/>
  <c r="H390" i="39"/>
  <c r="F486" i="39"/>
  <c r="H582" i="39"/>
  <c r="G646" i="39"/>
  <c r="H742" i="39"/>
  <c r="H838" i="39"/>
  <c r="F902" i="39"/>
  <c r="H998" i="39"/>
  <c r="G95" i="39"/>
  <c r="H159" i="39"/>
  <c r="F255" i="39"/>
  <c r="G351" i="39"/>
  <c r="F415" i="39"/>
  <c r="H511" i="39"/>
  <c r="H607" i="39"/>
  <c r="F671" i="39"/>
  <c r="H767" i="39"/>
  <c r="F863" i="39"/>
  <c r="H927" i="39"/>
  <c r="G24" i="39"/>
  <c r="F120" i="39"/>
  <c r="H184" i="39"/>
  <c r="H280" i="39"/>
  <c r="F376" i="39"/>
  <c r="H440" i="39"/>
  <c r="H536" i="39"/>
  <c r="F632" i="39"/>
  <c r="F696" i="39"/>
  <c r="F792" i="39"/>
  <c r="H888" i="39"/>
  <c r="F952" i="39"/>
  <c r="G41" i="39"/>
  <c r="H105" i="39"/>
  <c r="H201" i="39"/>
  <c r="G297" i="39"/>
  <c r="H361" i="39"/>
  <c r="H457" i="39"/>
  <c r="H553" i="39"/>
  <c r="F617" i="39"/>
  <c r="G713" i="39"/>
  <c r="H809" i="39"/>
  <c r="G873" i="39"/>
  <c r="G969" i="39"/>
  <c r="H66" i="39"/>
  <c r="G130" i="39"/>
  <c r="F226" i="39"/>
  <c r="H322" i="39"/>
  <c r="G386" i="39"/>
  <c r="G482" i="39"/>
  <c r="H578" i="39"/>
  <c r="F642" i="39"/>
  <c r="G738" i="39"/>
  <c r="G834" i="39"/>
  <c r="F898" i="39"/>
  <c r="G994" i="39"/>
  <c r="G91" i="39"/>
  <c r="F155" i="39"/>
  <c r="G251" i="39"/>
  <c r="G347" i="39"/>
  <c r="F411" i="39"/>
  <c r="G507" i="39"/>
  <c r="G603" i="39"/>
  <c r="F667" i="39"/>
  <c r="G763" i="39"/>
  <c r="H859" i="39"/>
  <c r="G923" i="39"/>
  <c r="G20" i="39"/>
  <c r="H116" i="39"/>
  <c r="F180" i="39"/>
  <c r="H276" i="39"/>
  <c r="H372" i="39"/>
  <c r="F436" i="39"/>
  <c r="F532" i="39"/>
  <c r="H628" i="39"/>
  <c r="H692" i="39"/>
  <c r="F788" i="39"/>
  <c r="F884" i="39"/>
  <c r="H948" i="39"/>
  <c r="G45" i="39"/>
  <c r="G141" i="39"/>
  <c r="F205" i="39"/>
  <c r="H301" i="39"/>
  <c r="G397" i="39"/>
  <c r="F461" i="39"/>
  <c r="H557" i="39"/>
  <c r="G653" i="39"/>
  <c r="G717" i="39"/>
  <c r="F813" i="39"/>
  <c r="H909" i="39"/>
  <c r="G973" i="39"/>
  <c r="G70" i="39"/>
  <c r="H166" i="39"/>
  <c r="G230" i="39"/>
  <c r="G326" i="39"/>
  <c r="H422" i="39"/>
  <c r="G486" i="39"/>
  <c r="F582" i="39"/>
  <c r="H678" i="39"/>
  <c r="F742" i="39"/>
  <c r="G838" i="39"/>
  <c r="G934" i="39"/>
  <c r="F998" i="39"/>
  <c r="F95" i="39"/>
  <c r="G191" i="39"/>
  <c r="H255" i="39"/>
  <c r="F351" i="39"/>
  <c r="F447" i="39"/>
  <c r="G511" i="39"/>
  <c r="G607" i="39"/>
  <c r="F703" i="39"/>
  <c r="G767" i="39"/>
  <c r="G863" i="39"/>
  <c r="F959" i="39"/>
  <c r="H24" i="39"/>
  <c r="G120" i="39"/>
  <c r="F216" i="39"/>
  <c r="G280" i="39"/>
  <c r="G376" i="39"/>
  <c r="F472" i="39"/>
  <c r="G536" i="39"/>
  <c r="G632" i="39"/>
  <c r="G728" i="39"/>
  <c r="H792" i="39"/>
  <c r="G888" i="39"/>
  <c r="G984" i="39"/>
  <c r="G2" i="39"/>
  <c r="G33" i="39"/>
  <c r="G129" i="39"/>
  <c r="H193" i="39"/>
  <c r="H289" i="39"/>
  <c r="G385" i="39"/>
  <c r="H449" i="39"/>
  <c r="H545" i="39"/>
  <c r="G641" i="39"/>
  <c r="G705" i="39"/>
  <c r="F801" i="39"/>
  <c r="H897" i="39"/>
  <c r="G961" i="39"/>
  <c r="G58" i="39"/>
  <c r="H154" i="39"/>
  <c r="G218" i="39"/>
  <c r="F314" i="39"/>
  <c r="H410" i="39"/>
  <c r="F474" i="39"/>
  <c r="G570" i="39"/>
  <c r="H666" i="39"/>
  <c r="F730" i="39"/>
  <c r="G826" i="39"/>
  <c r="G922" i="39"/>
  <c r="F986" i="39"/>
  <c r="H83" i="39"/>
  <c r="H179" i="39"/>
  <c r="G243" i="39"/>
  <c r="H339" i="39"/>
  <c r="H435" i="39"/>
  <c r="G499" i="39"/>
  <c r="H595" i="39"/>
  <c r="H691" i="39"/>
  <c r="G755" i="39"/>
  <c r="G851" i="39"/>
  <c r="H947" i="39"/>
  <c r="H12" i="39"/>
  <c r="H108" i="39"/>
  <c r="H204" i="39"/>
  <c r="F268" i="39"/>
  <c r="H364" i="39"/>
  <c r="H460" i="39"/>
  <c r="F524" i="39"/>
  <c r="H620" i="39"/>
  <c r="G716" i="39"/>
  <c r="H780" i="39"/>
  <c r="F876" i="39"/>
  <c r="G972" i="39"/>
  <c r="F37" i="39"/>
  <c r="H133" i="39"/>
  <c r="G229" i="39"/>
  <c r="F293" i="39"/>
  <c r="H389" i="39"/>
  <c r="G485" i="39"/>
  <c r="F549" i="39"/>
  <c r="H645" i="39"/>
  <c r="F741" i="39"/>
  <c r="G805" i="39"/>
  <c r="F901" i="39"/>
  <c r="H997" i="39"/>
  <c r="G62" i="39"/>
  <c r="H158" i="39"/>
  <c r="H254" i="39"/>
  <c r="G318" i="39"/>
  <c r="H414" i="39"/>
  <c r="H510" i="39"/>
  <c r="G574" i="39"/>
  <c r="H670" i="39"/>
  <c r="G766" i="39"/>
  <c r="F830" i="39"/>
  <c r="H926" i="39"/>
  <c r="H23" i="39"/>
  <c r="H87" i="39"/>
  <c r="F183" i="39"/>
  <c r="G279" i="39"/>
  <c r="H343" i="39"/>
  <c r="G439" i="39"/>
  <c r="H535" i="39"/>
  <c r="F599" i="39"/>
  <c r="G695" i="39"/>
  <c r="F791" i="39"/>
  <c r="G855" i="39"/>
  <c r="G951" i="39"/>
  <c r="F48" i="39"/>
  <c r="G112" i="39"/>
  <c r="G208" i="39"/>
  <c r="F304" i="39"/>
  <c r="G368" i="39"/>
  <c r="G464" i="39"/>
  <c r="F560" i="39"/>
  <c r="G624" i="39"/>
  <c r="G720" i="39"/>
  <c r="G816" i="39"/>
  <c r="H880" i="39"/>
  <c r="G976" i="39"/>
  <c r="H41" i="39"/>
  <c r="F137" i="39"/>
  <c r="G201" i="39"/>
  <c r="F297" i="39"/>
  <c r="F393" i="39"/>
  <c r="G457" i="39"/>
  <c r="G553" i="39"/>
  <c r="F649" i="39"/>
  <c r="H713" i="39"/>
  <c r="F809" i="39"/>
  <c r="F905" i="39"/>
  <c r="H969" i="39"/>
  <c r="F66" i="39"/>
  <c r="H162" i="39"/>
  <c r="G226" i="39"/>
  <c r="F322" i="39"/>
  <c r="H418" i="39"/>
  <c r="F482" i="39"/>
  <c r="G578" i="39"/>
  <c r="H674" i="39"/>
  <c r="H738" i="39"/>
  <c r="H834" i="39"/>
  <c r="F930" i="39"/>
  <c r="H994" i="39"/>
  <c r="H91" i="39"/>
  <c r="F187" i="39"/>
  <c r="H251" i="39"/>
  <c r="H347" i="39"/>
  <c r="F443" i="39"/>
  <c r="H507" i="39"/>
  <c r="H603" i="39"/>
  <c r="H699" i="39"/>
  <c r="F763" i="39"/>
  <c r="F859" i="39"/>
  <c r="H955" i="39"/>
  <c r="H20" i="39"/>
  <c r="G116" i="39"/>
  <c r="F212" i="39"/>
  <c r="G276" i="39"/>
  <c r="G372" i="39"/>
  <c r="G468" i="39"/>
  <c r="H532" i="39"/>
  <c r="G628" i="39"/>
  <c r="G724" i="39"/>
  <c r="H788" i="39"/>
  <c r="G884" i="39"/>
  <c r="G980" i="39"/>
  <c r="H45" i="39"/>
  <c r="H141" i="39"/>
  <c r="G237" i="39"/>
  <c r="F301" i="39"/>
  <c r="H397" i="39"/>
  <c r="G493" i="39"/>
  <c r="F557" i="39"/>
  <c r="H653" i="39"/>
  <c r="H749" i="39"/>
  <c r="G813" i="39"/>
  <c r="F909" i="39"/>
  <c r="H6" i="39"/>
  <c r="H70" i="39"/>
  <c r="F166" i="39"/>
  <c r="F262" i="39"/>
  <c r="H326" i="39"/>
  <c r="F422" i="39"/>
  <c r="F518" i="39"/>
  <c r="G582" i="39"/>
  <c r="F678" i="39"/>
  <c r="H774" i="39"/>
  <c r="F838" i="39"/>
  <c r="H934" i="39"/>
  <c r="F31" i="39"/>
  <c r="H95" i="39"/>
  <c r="F191" i="39"/>
  <c r="G287" i="39"/>
  <c r="H351" i="39"/>
  <c r="H447" i="39"/>
  <c r="H543" i="39"/>
  <c r="F607" i="39"/>
  <c r="H703" i="39"/>
  <c r="F799" i="39"/>
  <c r="H863" i="39"/>
  <c r="H959" i="39"/>
  <c r="F56" i="39"/>
  <c r="H120" i="39"/>
  <c r="H216" i="39"/>
  <c r="F312" i="39"/>
  <c r="H376" i="39"/>
  <c r="H472" i="39"/>
  <c r="F568" i="39"/>
  <c r="H632" i="39"/>
  <c r="F728" i="39"/>
  <c r="H824" i="39"/>
  <c r="F888" i="39"/>
  <c r="F984" i="39"/>
  <c r="O12" i="38"/>
  <c r="N13" i="38"/>
  <c r="O29" i="38"/>
  <c r="N30" i="38"/>
  <c r="AA11" i="31"/>
  <c r="AB11" i="31" s="1"/>
  <c r="AA12" i="31"/>
  <c r="AB12" i="31" s="1"/>
  <c r="AA13" i="31"/>
  <c r="AB13" i="31" s="1"/>
  <c r="AA14" i="31"/>
  <c r="AB14" i="31" s="1"/>
  <c r="AX87" i="32"/>
  <c r="AZ86" i="32"/>
  <c r="AW86" i="32"/>
  <c r="H44" i="33" s="1"/>
  <c r="I44" i="33" s="1"/>
  <c r="J44" i="33" s="1"/>
  <c r="AA5" i="31"/>
  <c r="AB5" i="31" s="1"/>
  <c r="AA6" i="31"/>
  <c r="AB6" i="31" s="1"/>
  <c r="R22" i="31"/>
  <c r="R27" i="31" s="1"/>
  <c r="B7" i="32" s="1"/>
  <c r="AA7" i="31"/>
  <c r="AB7" i="31" s="1"/>
  <c r="AA8" i="31"/>
  <c r="AB8" i="31" s="1"/>
  <c r="AA9" i="31"/>
  <c r="AB9" i="31" s="1"/>
  <c r="AA10" i="31"/>
  <c r="AB10" i="31" s="1"/>
  <c r="U22" i="31"/>
  <c r="U27" i="31" s="1"/>
  <c r="U23" i="31"/>
  <c r="U24" i="31"/>
  <c r="R23" i="31"/>
  <c r="R24" i="31"/>
  <c r="BA47" i="32"/>
  <c r="AY9" i="32"/>
  <c r="AW9" i="32" s="1"/>
  <c r="D18" i="39" l="1"/>
  <c r="D19" i="39" s="1"/>
  <c r="D14" i="39"/>
  <c r="D16" i="39" s="1"/>
  <c r="O13" i="38"/>
  <c r="N14" i="38"/>
  <c r="O14" i="38" s="1"/>
  <c r="O30" i="38"/>
  <c r="N31" i="38"/>
  <c r="AE22" i="31"/>
  <c r="AE20" i="31"/>
  <c r="AE24" i="31" s="1"/>
  <c r="AE26" i="31" s="1"/>
  <c r="B12" i="32" s="1"/>
  <c r="AE21" i="31"/>
  <c r="AZ9" i="32"/>
  <c r="BA9" i="32" s="1"/>
  <c r="AY87" i="32"/>
  <c r="AZ87" i="32" s="1"/>
  <c r="BA86" i="32"/>
  <c r="R26" i="31"/>
  <c r="U26" i="31"/>
  <c r="U29" i="31" s="1"/>
  <c r="J5" i="33"/>
  <c r="AX10" i="32"/>
  <c r="N32" i="38" l="1"/>
  <c r="O31" i="38"/>
  <c r="AE25" i="31"/>
  <c r="B11" i="32" s="1"/>
  <c r="AX88" i="32"/>
  <c r="AW87" i="32"/>
  <c r="H45" i="33" s="1"/>
  <c r="I45" i="33" s="1"/>
  <c r="J45" i="33" s="1"/>
  <c r="BA87" i="32"/>
  <c r="R29" i="31"/>
  <c r="B6" i="32"/>
  <c r="B13" i="32"/>
  <c r="R37" i="31"/>
  <c r="R36" i="31"/>
  <c r="R35" i="31"/>
  <c r="R34" i="31"/>
  <c r="R33" i="31"/>
  <c r="BA48" i="32"/>
  <c r="AY10" i="32"/>
  <c r="AW10" i="32" s="1"/>
  <c r="O32" i="38" l="1"/>
  <c r="N33" i="38"/>
  <c r="J554" i="32"/>
  <c r="J1620" i="32"/>
  <c r="J996" i="32"/>
  <c r="J1103" i="32"/>
  <c r="J1674" i="32"/>
  <c r="J948" i="32"/>
  <c r="J715" i="32"/>
  <c r="J1187" i="32"/>
  <c r="J376" i="32"/>
  <c r="J90" i="32"/>
  <c r="J510" i="32"/>
  <c r="J657" i="32"/>
  <c r="J1557" i="32"/>
  <c r="J678" i="32"/>
  <c r="J1605" i="32"/>
  <c r="J1124" i="32"/>
  <c r="J1650" i="32"/>
  <c r="J1604" i="32"/>
  <c r="J1615" i="32"/>
  <c r="J1530" i="32"/>
  <c r="J1533" i="32"/>
  <c r="J1667" i="32"/>
  <c r="J1026" i="32"/>
  <c r="J1535" i="32"/>
  <c r="J1214" i="32"/>
  <c r="J1577" i="32"/>
  <c r="J720" i="32"/>
  <c r="J1526" i="32"/>
  <c r="J687" i="32"/>
  <c r="J178" i="32"/>
  <c r="J1599" i="32"/>
  <c r="J1473" i="32"/>
  <c r="J1470" i="32"/>
  <c r="J1266" i="32"/>
  <c r="J630" i="32"/>
  <c r="J1545" i="32"/>
  <c r="J1551" i="32"/>
  <c r="J1616" i="32"/>
  <c r="J753" i="32"/>
  <c r="J1644" i="32"/>
  <c r="J1523" i="32"/>
  <c r="J1178" i="32"/>
  <c r="J1458" i="32"/>
  <c r="J1353" i="32"/>
  <c r="J242" i="32"/>
  <c r="J199" i="32"/>
  <c r="J1127" i="32"/>
  <c r="J1133" i="32"/>
  <c r="J1565" i="32"/>
  <c r="J116" i="32"/>
  <c r="J1256" i="32"/>
  <c r="J97" i="32"/>
  <c r="J1070" i="32"/>
  <c r="J1269" i="32"/>
  <c r="J172" i="32"/>
  <c r="J702" i="32"/>
  <c r="J232" i="32"/>
  <c r="J1341" i="32"/>
  <c r="J935" i="32"/>
  <c r="J1175" i="32"/>
  <c r="J1581" i="32"/>
  <c r="J239" i="32"/>
  <c r="J170" i="32"/>
  <c r="J834" i="32"/>
  <c r="J290" i="32"/>
  <c r="J512" i="32"/>
  <c r="J990" i="32"/>
  <c r="J159" i="32"/>
  <c r="J605" i="32"/>
  <c r="J29" i="32"/>
  <c r="AE28" i="31"/>
  <c r="B14" i="32" s="1"/>
  <c r="J982" i="32"/>
  <c r="J831" i="32"/>
  <c r="J868" i="32"/>
  <c r="J655" i="32"/>
  <c r="J514" i="32"/>
  <c r="J545" i="32"/>
  <c r="J848" i="32"/>
  <c r="J509" i="32"/>
  <c r="J383" i="32"/>
  <c r="J473" i="32"/>
  <c r="J372" i="32"/>
  <c r="J460" i="32"/>
  <c r="J412" i="32"/>
  <c r="J364" i="32"/>
  <c r="J267" i="32"/>
  <c r="J186" i="32"/>
  <c r="J188" i="32"/>
  <c r="J245" i="32"/>
  <c r="J206" i="32"/>
  <c r="J49" i="32"/>
  <c r="J83" i="32"/>
  <c r="J81" i="32"/>
  <c r="J161" i="32"/>
  <c r="J14" i="32"/>
  <c r="J13" i="32"/>
  <c r="J63" i="32"/>
  <c r="J226" i="32"/>
  <c r="J300" i="32"/>
  <c r="J693" i="32"/>
  <c r="J642" i="32"/>
  <c r="J981" i="32"/>
  <c r="J1166" i="32"/>
  <c r="J1404" i="32"/>
  <c r="J1623" i="32"/>
  <c r="J993" i="32"/>
  <c r="J6" i="32"/>
  <c r="J100" i="32"/>
  <c r="J181" i="32"/>
  <c r="J504" i="32"/>
  <c r="J944" i="32"/>
  <c r="J705" i="32"/>
  <c r="J1044" i="32"/>
  <c r="J966" i="32"/>
  <c r="J1359" i="32"/>
  <c r="J1284" i="32"/>
  <c r="J1583" i="32"/>
  <c r="J1536" i="32"/>
  <c r="J1680" i="32"/>
  <c r="J1032" i="32"/>
  <c r="J1260" i="32"/>
  <c r="J1293" i="32"/>
  <c r="J1658" i="32"/>
  <c r="J318" i="32"/>
  <c r="J582" i="32"/>
  <c r="J1344" i="32"/>
  <c r="J9" i="32"/>
  <c r="J15" i="32"/>
  <c r="J54" i="32"/>
  <c r="J537" i="32"/>
  <c r="J765" i="32"/>
  <c r="J714" i="32"/>
  <c r="J975" i="32"/>
  <c r="J1593" i="32"/>
  <c r="J257" i="32"/>
  <c r="J939" i="32"/>
  <c r="J1617" i="32"/>
  <c r="J26" i="32"/>
  <c r="J311" i="32"/>
  <c r="J564" i="32"/>
  <c r="J774" i="32"/>
  <c r="J669" i="32"/>
  <c r="J1008" i="32"/>
  <c r="J1250" i="32"/>
  <c r="J1323" i="32"/>
  <c r="J1497" i="32"/>
  <c r="J1571" i="32"/>
  <c r="J1524" i="32"/>
  <c r="J1668" i="32"/>
  <c r="J256" i="32"/>
  <c r="J1290" i="32"/>
  <c r="J675" i="32"/>
  <c r="J147" i="32"/>
  <c r="J126" i="32"/>
  <c r="J264" i="32"/>
  <c r="J899" i="32"/>
  <c r="J1200" i="32"/>
  <c r="J787" i="32"/>
  <c r="J628" i="32"/>
  <c r="J542" i="32"/>
  <c r="J496" i="32"/>
  <c r="J776" i="32"/>
  <c r="J500" i="32"/>
  <c r="J362" i="32"/>
  <c r="J468" i="32"/>
  <c r="J351" i="32"/>
  <c r="J457" i="32"/>
  <c r="J409" i="32"/>
  <c r="J361" i="32"/>
  <c r="J231" i="32"/>
  <c r="J179" i="32"/>
  <c r="J177" i="32"/>
  <c r="J241" i="32"/>
  <c r="J155" i="32"/>
  <c r="J46" i="32"/>
  <c r="J82" i="32"/>
  <c r="J80" i="32"/>
  <c r="J139" i="32"/>
  <c r="J11" i="32"/>
  <c r="J10" i="32"/>
  <c r="J85" i="32"/>
  <c r="J236" i="32"/>
  <c r="J471" i="32"/>
  <c r="J747" i="32"/>
  <c r="J696" i="32"/>
  <c r="J1035" i="32"/>
  <c r="J957" i="32"/>
  <c r="J1512" i="32"/>
  <c r="J1695" i="32"/>
  <c r="J1332" i="32"/>
  <c r="J16" i="32"/>
  <c r="J185" i="32"/>
  <c r="J223" i="32"/>
  <c r="J477" i="32"/>
  <c r="J971" i="32"/>
  <c r="J759" i="32"/>
  <c r="J1184" i="32"/>
  <c r="J1020" i="32"/>
  <c r="J1413" i="32"/>
  <c r="J1338" i="32"/>
  <c r="J1601" i="32"/>
  <c r="J1554" i="32"/>
  <c r="J1698" i="32"/>
  <c r="J1086" i="32"/>
  <c r="J1314" i="32"/>
  <c r="J1401" i="32"/>
  <c r="J1676" i="32"/>
  <c r="J265" i="32"/>
  <c r="J1202" i="32"/>
  <c r="J1311" i="32"/>
  <c r="J22" i="32"/>
  <c r="J24" i="32"/>
  <c r="J275" i="32"/>
  <c r="J588" i="32"/>
  <c r="J950" i="32"/>
  <c r="J768" i="32"/>
  <c r="J1253" i="32"/>
  <c r="J1665" i="32"/>
  <c r="J621" i="32"/>
  <c r="J1232" i="32"/>
  <c r="J30" i="32"/>
  <c r="J118" i="32"/>
  <c r="J238" i="32"/>
  <c r="J248" i="32"/>
  <c r="J953" i="32"/>
  <c r="J723" i="32"/>
  <c r="J1062" i="32"/>
  <c r="J984" i="32"/>
  <c r="J1377" i="32"/>
  <c r="J1302" i="32"/>
  <c r="J1589" i="32"/>
  <c r="J1542" i="32"/>
  <c r="J1686" i="32"/>
  <c r="J272" i="32"/>
  <c r="J1520" i="32"/>
  <c r="J1047" i="32"/>
  <c r="J39" i="32"/>
  <c r="J214" i="32"/>
  <c r="J292" i="32"/>
  <c r="J896" i="32"/>
  <c r="J1173" i="32"/>
  <c r="J784" i="32"/>
  <c r="J622" i="32"/>
  <c r="J533" i="32"/>
  <c r="J806" i="32"/>
  <c r="J767" i="32"/>
  <c r="J458" i="32"/>
  <c r="J359" i="32"/>
  <c r="J447" i="32"/>
  <c r="J348" i="32"/>
  <c r="J454" i="32"/>
  <c r="J406" i="32"/>
  <c r="J358" i="32"/>
  <c r="J277" i="32"/>
  <c r="J173" i="32"/>
  <c r="J171" i="32"/>
  <c r="J227" i="32"/>
  <c r="J148" i="32"/>
  <c r="J44" i="32"/>
  <c r="J79" i="32"/>
  <c r="J73" i="32"/>
  <c r="J103" i="32"/>
  <c r="J70" i="32"/>
  <c r="J7" i="32"/>
  <c r="J154" i="32"/>
  <c r="J295" i="32"/>
  <c r="J495" i="32"/>
  <c r="J941" i="32"/>
  <c r="J750" i="32"/>
  <c r="J1089" i="32"/>
  <c r="J1011" i="32"/>
  <c r="J1416" i="32"/>
  <c r="J1683" i="32"/>
  <c r="J1452" i="32"/>
  <c r="J17" i="32"/>
  <c r="J144" i="32"/>
  <c r="J281" i="32"/>
  <c r="J573" i="32"/>
  <c r="J998" i="32"/>
  <c r="J609" i="32"/>
  <c r="J969" i="32"/>
  <c r="J1074" i="32"/>
  <c r="J1467" i="32"/>
  <c r="J1392" i="32"/>
  <c r="J1619" i="32"/>
  <c r="J1572" i="32"/>
  <c r="J217" i="32"/>
  <c r="J1151" i="32"/>
  <c r="J1422" i="32"/>
  <c r="J1455" i="32"/>
  <c r="J1521" i="32"/>
  <c r="J307" i="32"/>
  <c r="J1071" i="32"/>
  <c r="J1419" i="32"/>
  <c r="J48" i="32"/>
  <c r="J106" i="32"/>
  <c r="J246" i="32"/>
  <c r="J528" i="32"/>
  <c r="J977" i="32"/>
  <c r="J618" i="32"/>
  <c r="J1368" i="32"/>
  <c r="J251" i="32"/>
  <c r="J986" i="32"/>
  <c r="J1494" i="32"/>
  <c r="J51" i="32"/>
  <c r="J221" i="32"/>
  <c r="J247" i="32"/>
  <c r="J555" i="32"/>
  <c r="J980" i="32"/>
  <c r="J777" i="32"/>
  <c r="J1241" i="32"/>
  <c r="J1038" i="32"/>
  <c r="J1431" i="32"/>
  <c r="J1356" i="32"/>
  <c r="J1607" i="32"/>
  <c r="J1560" i="32"/>
  <c r="J1704" i="32"/>
  <c r="J489" i="32"/>
  <c r="J1682" i="32"/>
  <c r="J1563" i="32"/>
  <c r="J74" i="32"/>
  <c r="J205" i="32"/>
  <c r="J606" i="32"/>
  <c r="J1246" i="32"/>
  <c r="J1182" i="32"/>
  <c r="J1024" i="32"/>
  <c r="J754" i="32"/>
  <c r="J598" i="32"/>
  <c r="J719" i="32"/>
  <c r="J797" i="32"/>
  <c r="J695" i="32"/>
  <c r="J455" i="32"/>
  <c r="J338" i="32"/>
  <c r="J444" i="32"/>
  <c r="J322" i="32"/>
  <c r="J448" i="32"/>
  <c r="J400" i="32"/>
  <c r="J352" i="32"/>
  <c r="J273" i="32"/>
  <c r="J294" i="32"/>
  <c r="J243" i="32"/>
  <c r="J219" i="32"/>
  <c r="J140" i="32"/>
  <c r="J76" i="32"/>
  <c r="J71" i="32"/>
  <c r="J65" i="32"/>
  <c r="J18" i="32"/>
  <c r="J56" i="32"/>
  <c r="J86" i="32"/>
  <c r="J138" i="32"/>
  <c r="J187" i="32"/>
  <c r="J314" i="32"/>
  <c r="J995" i="32"/>
  <c r="J600" i="32"/>
  <c r="J960" i="32"/>
  <c r="J1065" i="32"/>
  <c r="J1383" i="32"/>
  <c r="J37" i="32"/>
  <c r="J1538" i="32"/>
  <c r="J92" i="32"/>
  <c r="J192" i="32"/>
  <c r="J253" i="32"/>
  <c r="J483" i="32"/>
  <c r="J1025" i="32"/>
  <c r="J663" i="32"/>
  <c r="J1023" i="32"/>
  <c r="J1190" i="32"/>
  <c r="J1263" i="32"/>
  <c r="J1446" i="32"/>
  <c r="J1637" i="32"/>
  <c r="J1590" i="32"/>
  <c r="J660" i="32"/>
  <c r="J1220" i="32"/>
  <c r="J1476" i="32"/>
  <c r="J1532" i="32"/>
  <c r="J1539" i="32"/>
  <c r="J284" i="32"/>
  <c r="J1121" i="32"/>
  <c r="J1574" i="32"/>
  <c r="J98" i="32"/>
  <c r="J209" i="32"/>
  <c r="J286" i="32"/>
  <c r="J597" i="32"/>
  <c r="J1004" i="32"/>
  <c r="J726" i="32"/>
  <c r="J1326" i="32"/>
  <c r="J202" i="32"/>
  <c r="J1094" i="32"/>
  <c r="J1506" i="32"/>
  <c r="J107" i="32"/>
  <c r="J150" i="32"/>
  <c r="J193" i="32"/>
  <c r="J254" i="32"/>
  <c r="J1007" i="32"/>
  <c r="J627" i="32"/>
  <c r="J987" i="32"/>
  <c r="J1262" i="32"/>
  <c r="J1485" i="32"/>
  <c r="J1410" i="32"/>
  <c r="J1625" i="32"/>
  <c r="J1578" i="32"/>
  <c r="J21" i="32"/>
  <c r="J959" i="32"/>
  <c r="J1635" i="32"/>
  <c r="J34" i="32"/>
  <c r="J142" i="32"/>
  <c r="J211" i="32"/>
  <c r="J1237" i="32"/>
  <c r="J1252" i="32"/>
  <c r="J988" i="32"/>
  <c r="J751" i="32"/>
  <c r="J595" i="32"/>
  <c r="J701" i="32"/>
  <c r="J725" i="32"/>
  <c r="J686" i="32"/>
  <c r="J434" i="32"/>
  <c r="J335" i="32"/>
  <c r="J420" i="32"/>
  <c r="J325" i="32"/>
  <c r="J436" i="32"/>
  <c r="J388" i="32"/>
  <c r="J340" i="32"/>
  <c r="J250" i="32"/>
  <c r="J240" i="32"/>
  <c r="J190" i="32"/>
  <c r="J184" i="32"/>
  <c r="J105" i="32"/>
  <c r="J137" i="32"/>
  <c r="J145" i="32"/>
  <c r="J47" i="32"/>
  <c r="J45" i="32"/>
  <c r="J42" i="32"/>
  <c r="J125" i="32"/>
  <c r="J108" i="32"/>
  <c r="J280" i="32"/>
  <c r="J507" i="32"/>
  <c r="J1022" i="32"/>
  <c r="J654" i="32"/>
  <c r="J1014" i="32"/>
  <c r="J1181" i="32"/>
  <c r="J1544" i="32"/>
  <c r="J69" i="32"/>
  <c r="J1646" i="32"/>
  <c r="J128" i="32"/>
  <c r="J234" i="32"/>
  <c r="J304" i="32"/>
  <c r="J594" i="32"/>
  <c r="J1052" i="32"/>
  <c r="J717" i="32"/>
  <c r="J1077" i="32"/>
  <c r="J1244" i="32"/>
  <c r="J1317" i="32"/>
  <c r="J1500" i="32"/>
  <c r="J1655" i="32"/>
  <c r="J1608" i="32"/>
  <c r="J672" i="32"/>
  <c r="J1029" i="32"/>
  <c r="J1272" i="32"/>
  <c r="J1568" i="32"/>
  <c r="J1575" i="32"/>
  <c r="J783" i="32"/>
  <c r="J1157" i="32"/>
  <c r="J1610" i="32"/>
  <c r="J134" i="32"/>
  <c r="J114" i="32"/>
  <c r="J258" i="32"/>
  <c r="J519" i="32"/>
  <c r="J1031" i="32"/>
  <c r="J945" i="32"/>
  <c r="J1347" i="32"/>
  <c r="J323" i="32"/>
  <c r="J732" i="32"/>
  <c r="J1365" i="32"/>
  <c r="J143" i="32"/>
  <c r="J213" i="32"/>
  <c r="J259" i="32"/>
  <c r="J546" i="32"/>
  <c r="J1034" i="32"/>
  <c r="J681" i="32"/>
  <c r="J1041" i="32"/>
  <c r="J1208" i="32"/>
  <c r="J1281" i="32"/>
  <c r="J1464" i="32"/>
  <c r="J1643" i="32"/>
  <c r="J1596" i="32"/>
  <c r="J62" i="32"/>
  <c r="J624" i="32"/>
  <c r="J110" i="32"/>
  <c r="J113" i="32"/>
  <c r="J102" i="32"/>
  <c r="J324" i="32"/>
  <c r="J271" i="32"/>
  <c r="J1161" i="32"/>
  <c r="J888" i="32"/>
  <c r="J919" i="32"/>
  <c r="J724" i="32"/>
  <c r="J544" i="32"/>
  <c r="J629" i="32"/>
  <c r="J716" i="32"/>
  <c r="J614" i="32"/>
  <c r="J431" i="32"/>
  <c r="J567" i="32"/>
  <c r="J399" i="32"/>
  <c r="J315" i="32"/>
  <c r="J433" i="32"/>
  <c r="J385" i="32"/>
  <c r="J337" i="32"/>
  <c r="J237" i="32"/>
  <c r="J194" i="32"/>
  <c r="J189" i="32"/>
  <c r="J183" i="32"/>
  <c r="J104" i="32"/>
  <c r="J130" i="32"/>
  <c r="J131" i="32"/>
  <c r="J43" i="32"/>
  <c r="J33" i="32"/>
  <c r="J25" i="32"/>
  <c r="J19" i="32"/>
  <c r="J180" i="32"/>
  <c r="J252" i="32"/>
  <c r="J474" i="32"/>
  <c r="J1049" i="32"/>
  <c r="J708" i="32"/>
  <c r="J1068" i="32"/>
  <c r="J1196" i="32"/>
  <c r="J1598" i="32"/>
  <c r="J136" i="32"/>
  <c r="J1700" i="32"/>
  <c r="J55" i="32"/>
  <c r="J166" i="32"/>
  <c r="J293" i="32"/>
  <c r="J648" i="32"/>
  <c r="J1079" i="32"/>
  <c r="J771" i="32"/>
  <c r="J1130" i="32"/>
  <c r="J1205" i="32"/>
  <c r="J1371" i="32"/>
  <c r="J1529" i="32"/>
  <c r="J1673" i="32"/>
  <c r="J1626" i="32"/>
  <c r="J780" i="32"/>
  <c r="J1083" i="32"/>
  <c r="J1380" i="32"/>
  <c r="J1586" i="32"/>
  <c r="J1611" i="32"/>
  <c r="J1013" i="32"/>
  <c r="J1217" i="32"/>
  <c r="J1664" i="32"/>
  <c r="J60" i="32"/>
  <c r="J201" i="32"/>
  <c r="J310" i="32"/>
  <c r="J603" i="32"/>
  <c r="J1058" i="32"/>
  <c r="J1053" i="32"/>
  <c r="J1550" i="32"/>
  <c r="J229" i="32"/>
  <c r="J690" i="32"/>
  <c r="J1556" i="32"/>
  <c r="J59" i="32"/>
  <c r="J156" i="32"/>
  <c r="J319" i="32"/>
  <c r="J612" i="32"/>
  <c r="J1061" i="32"/>
  <c r="J735" i="32"/>
  <c r="J1118" i="32"/>
  <c r="J1169" i="32"/>
  <c r="J1335" i="32"/>
  <c r="J1517" i="32"/>
  <c r="J1661" i="32"/>
  <c r="J1614" i="32"/>
  <c r="J168" i="32"/>
  <c r="J744" i="32"/>
  <c r="J146" i="32"/>
  <c r="J149" i="32"/>
  <c r="J57" i="32"/>
  <c r="J266" i="32"/>
  <c r="J498" i="32"/>
  <c r="J1701" i="32"/>
  <c r="J1580" i="32"/>
  <c r="J1362" i="32"/>
  <c r="J1656" i="32"/>
  <c r="J1703" i="32"/>
  <c r="J1559" i="32"/>
  <c r="J1461" i="32"/>
  <c r="J1287" i="32"/>
  <c r="J1160" i="32"/>
  <c r="J972" i="32"/>
  <c r="J633" i="32"/>
  <c r="J738" i="32"/>
  <c r="J225" i="32"/>
  <c r="J162" i="32"/>
  <c r="J1443" i="32"/>
  <c r="J615" i="32"/>
  <c r="J35" i="32"/>
  <c r="J1694" i="32"/>
  <c r="J492" i="32"/>
  <c r="J1440" i="32"/>
  <c r="J1488" i="32"/>
  <c r="J1518" i="32"/>
  <c r="J1193" i="32"/>
  <c r="J480" i="32"/>
  <c r="J963" i="32"/>
  <c r="J1259" i="32"/>
  <c r="J160" i="32"/>
  <c r="J36" i="32"/>
  <c r="J163" i="32"/>
  <c r="J328" i="32"/>
  <c r="J375" i="32"/>
  <c r="J635" i="32"/>
  <c r="J871" i="32"/>
  <c r="J1398" i="32"/>
  <c r="J1587" i="32"/>
  <c r="J1386" i="32"/>
  <c r="J1629" i="32"/>
  <c r="J1569" i="32"/>
  <c r="J1562" i="32"/>
  <c r="J1308" i="32"/>
  <c r="J1638" i="32"/>
  <c r="J1685" i="32"/>
  <c r="J1541" i="32"/>
  <c r="J1407" i="32"/>
  <c r="J1238" i="32"/>
  <c r="J1142" i="32"/>
  <c r="J1229" i="32"/>
  <c r="J1097" i="32"/>
  <c r="J684" i="32"/>
  <c r="J174" i="32"/>
  <c r="J75" i="32"/>
  <c r="J1389" i="32"/>
  <c r="J1088" i="32"/>
  <c r="J129" i="32"/>
  <c r="J1622" i="32"/>
  <c r="J296" i="32"/>
  <c r="J1278" i="32"/>
  <c r="J1434" i="32"/>
  <c r="J1691" i="32"/>
  <c r="J1148" i="32"/>
  <c r="J302" i="32"/>
  <c r="J729" i="32"/>
  <c r="J762" i="32"/>
  <c r="J228" i="32"/>
  <c r="J40" i="32"/>
  <c r="J175" i="32"/>
  <c r="J334" i="32"/>
  <c r="J396" i="32"/>
  <c r="J644" i="32"/>
  <c r="J916" i="32"/>
  <c r="J1139" i="32"/>
  <c r="J1509" i="32"/>
  <c r="J1515" i="32"/>
  <c r="J1491" i="32"/>
  <c r="J1350" i="32"/>
  <c r="J1602" i="32"/>
  <c r="J1649" i="32"/>
  <c r="J1482" i="32"/>
  <c r="J1299" i="32"/>
  <c r="J1226" i="32"/>
  <c r="J1059" i="32"/>
  <c r="J699" i="32"/>
  <c r="J1043" i="32"/>
  <c r="J320" i="32"/>
  <c r="J32" i="32"/>
  <c r="J1632" i="32"/>
  <c r="J1223" i="32"/>
  <c r="J666" i="32"/>
  <c r="J1628" i="32"/>
  <c r="J978" i="32"/>
  <c r="J120" i="32"/>
  <c r="J1067" i="32"/>
  <c r="J1199" i="32"/>
  <c r="J1547" i="32"/>
  <c r="J936" i="32"/>
  <c r="J235" i="32"/>
  <c r="J1670" i="32"/>
  <c r="J1076" i="32"/>
  <c r="J96" i="32"/>
  <c r="J124" i="32"/>
  <c r="J182" i="32"/>
  <c r="J382" i="32"/>
  <c r="J291" i="32"/>
  <c r="J620" i="32"/>
  <c r="J885" i="32"/>
  <c r="J249" i="32"/>
  <c r="J942" i="32"/>
  <c r="J1677" i="32"/>
  <c r="J1688" i="32"/>
  <c r="J1437" i="32"/>
  <c r="J1235" i="32"/>
  <c r="J1584" i="32"/>
  <c r="J1631" i="32"/>
  <c r="J1428" i="32"/>
  <c r="J1503" i="32"/>
  <c r="J1172" i="32"/>
  <c r="J1005" i="32"/>
  <c r="J645" i="32"/>
  <c r="J1016" i="32"/>
  <c r="J308" i="32"/>
  <c r="J135" i="32"/>
  <c r="J1697" i="32"/>
  <c r="J1154" i="32"/>
  <c r="J501" i="32"/>
  <c r="J1050" i="32"/>
  <c r="J1112" i="32"/>
  <c r="J111" i="32"/>
  <c r="J216" i="32"/>
  <c r="J1211" i="32"/>
  <c r="J1479" i="32"/>
  <c r="J651" i="32"/>
  <c r="J67" i="32"/>
  <c r="J1296" i="32"/>
  <c r="J639" i="32"/>
  <c r="J78" i="32"/>
  <c r="J115" i="32"/>
  <c r="J210" i="32"/>
  <c r="J424" i="32"/>
  <c r="J386" i="32"/>
  <c r="J517" i="32"/>
  <c r="J991" i="32"/>
  <c r="J1653" i="32"/>
  <c r="J1527" i="32"/>
  <c r="J636" i="32"/>
  <c r="J1659" i="32"/>
  <c r="J1652" i="32"/>
  <c r="J1329" i="32"/>
  <c r="J968" i="32"/>
  <c r="J1566" i="32"/>
  <c r="J1613" i="32"/>
  <c r="J1374" i="32"/>
  <c r="J1449" i="32"/>
  <c r="J1056" i="32"/>
  <c r="J951" i="32"/>
  <c r="J591" i="32"/>
  <c r="J989" i="32"/>
  <c r="J486" i="32"/>
  <c r="J87" i="32"/>
  <c r="J1679" i="32"/>
  <c r="J1136" i="32"/>
  <c r="J230" i="32"/>
  <c r="J1017" i="32"/>
  <c r="J1085" i="32"/>
  <c r="J27" i="32"/>
  <c r="J1647" i="32"/>
  <c r="J999" i="32"/>
  <c r="J1425" i="32"/>
  <c r="J1106" i="32"/>
  <c r="J99" i="32"/>
  <c r="J1247" i="32"/>
  <c r="J585" i="32"/>
  <c r="J20" i="32"/>
  <c r="J123" i="32"/>
  <c r="J233" i="32"/>
  <c r="J430" i="32"/>
  <c r="J407" i="32"/>
  <c r="J541" i="32"/>
  <c r="J1158" i="32"/>
  <c r="J1592" i="32"/>
  <c r="J1040" i="32"/>
  <c r="J1641" i="32"/>
  <c r="J1634" i="32"/>
  <c r="J1275" i="32"/>
  <c r="J1692" i="32"/>
  <c r="J1548" i="32"/>
  <c r="J1595" i="32"/>
  <c r="J1320" i="32"/>
  <c r="J1395" i="32"/>
  <c r="J1002" i="32"/>
  <c r="J1080" i="32"/>
  <c r="J741" i="32"/>
  <c r="J962" i="32"/>
  <c r="J278" i="32"/>
  <c r="J1163" i="32"/>
  <c r="J1553" i="32"/>
  <c r="J954" i="32"/>
  <c r="J132" i="32"/>
  <c r="J260" i="32"/>
  <c r="J711" i="32"/>
  <c r="J1689" i="32"/>
  <c r="J1640" i="32"/>
  <c r="J1662" i="32"/>
  <c r="J1305" i="32"/>
  <c r="J756" i="32"/>
  <c r="J1671" i="32"/>
  <c r="J1145" i="32"/>
  <c r="J276" i="32"/>
  <c r="J64" i="32"/>
  <c r="J88" i="32"/>
  <c r="J215" i="32"/>
  <c r="J503" i="32"/>
  <c r="J481" i="32"/>
  <c r="J658" i="32"/>
  <c r="J1257" i="32"/>
  <c r="J1418" i="32"/>
  <c r="J1230" i="32"/>
  <c r="J1249" i="32"/>
  <c r="J1248" i="32"/>
  <c r="J1537" i="32"/>
  <c r="J1309" i="32"/>
  <c r="J1245" i="32"/>
  <c r="J1156" i="32"/>
  <c r="J1221" i="32"/>
  <c r="J1233" i="32"/>
  <c r="J1155" i="32"/>
  <c r="J1098" i="32"/>
  <c r="J973" i="32"/>
  <c r="J893" i="32"/>
  <c r="J1111" i="32"/>
  <c r="J940" i="32"/>
  <c r="J882" i="32"/>
  <c r="J828" i="32"/>
  <c r="J1109" i="32"/>
  <c r="J947" i="32"/>
  <c r="J979" i="32"/>
  <c r="J907" i="32"/>
  <c r="J862" i="32"/>
  <c r="J814" i="32"/>
  <c r="J781" i="32"/>
  <c r="J742" i="32"/>
  <c r="J712" i="32"/>
  <c r="J682" i="32"/>
  <c r="J652" i="32"/>
  <c r="J619" i="32"/>
  <c r="J592" i="32"/>
  <c r="J565" i="32"/>
  <c r="J538" i="32"/>
  <c r="J1218" i="32"/>
  <c r="J524" i="32"/>
  <c r="J773" i="32"/>
  <c r="J692" i="32"/>
  <c r="J611" i="32"/>
  <c r="J536" i="32"/>
  <c r="J493" i="32"/>
  <c r="J788" i="32"/>
  <c r="J707" i="32"/>
  <c r="J617" i="32"/>
  <c r="J839" i="32"/>
  <c r="J758" i="32"/>
  <c r="J677" i="32"/>
  <c r="J596" i="32"/>
  <c r="J472" i="32"/>
  <c r="J491" i="32"/>
  <c r="J452" i="32"/>
  <c r="J428" i="32"/>
  <c r="J404" i="32"/>
  <c r="J380" i="32"/>
  <c r="J356" i="32"/>
  <c r="J332" i="32"/>
  <c r="J540" i="32"/>
  <c r="J552" i="32"/>
  <c r="J465" i="32"/>
  <c r="J441" i="32"/>
  <c r="J417" i="32"/>
  <c r="J393" i="32"/>
  <c r="J369" i="32"/>
  <c r="J345" i="32"/>
  <c r="J317" i="32"/>
  <c r="J305" i="32"/>
  <c r="J494" i="32"/>
  <c r="J1191" i="32"/>
  <c r="J845" i="32"/>
  <c r="J764" i="32"/>
  <c r="J683" i="32"/>
  <c r="J602" i="32"/>
  <c r="J527" i="32"/>
  <c r="J490" i="32"/>
  <c r="J779" i="32"/>
  <c r="J689" i="32"/>
  <c r="J575" i="32"/>
  <c r="J830" i="32"/>
  <c r="J749" i="32"/>
  <c r="J668" i="32"/>
  <c r="J587" i="32"/>
  <c r="J306" i="32"/>
  <c r="J479" i="32"/>
  <c r="J449" i="32"/>
  <c r="J425" i="32"/>
  <c r="J401" i="32"/>
  <c r="J377" i="32"/>
  <c r="J353" i="32"/>
  <c r="J329" i="32"/>
  <c r="J513" i="32"/>
  <c r="J525" i="32"/>
  <c r="J462" i="32"/>
  <c r="J438" i="32"/>
  <c r="J414" i="32"/>
  <c r="J390" i="32"/>
  <c r="J366" i="32"/>
  <c r="J342" i="32"/>
  <c r="J312" i="32"/>
  <c r="J287" i="32"/>
  <c r="J485" i="32"/>
  <c r="J451" i="32"/>
  <c r="J427" i="32"/>
  <c r="J403" i="32"/>
  <c r="J379" i="32"/>
  <c r="J355" i="32"/>
  <c r="J331" i="32"/>
  <c r="J274" i="32"/>
  <c r="J222" i="32"/>
  <c r="J167" i="32"/>
  <c r="J224" i="32"/>
  <c r="J165" i="32"/>
  <c r="J176" i="32"/>
  <c r="J220" i="32"/>
  <c r="J169" i="32"/>
  <c r="J141" i="32"/>
  <c r="J89" i="32"/>
  <c r="J127" i="32"/>
  <c r="J122" i="32"/>
  <c r="J72" i="32"/>
  <c r="J117" i="32"/>
  <c r="J66" i="32"/>
  <c r="J38" i="32"/>
  <c r="J41" i="32"/>
  <c r="J77" i="32"/>
  <c r="J1385" i="32"/>
  <c r="J1397" i="32"/>
  <c r="J1135" i="32"/>
  <c r="J1228" i="32"/>
  <c r="J1170" i="32"/>
  <c r="J1134" i="32"/>
  <c r="J1081" i="32"/>
  <c r="J926" i="32"/>
  <c r="J872" i="32"/>
  <c r="J1048" i="32"/>
  <c r="J915" i="32"/>
  <c r="J861" i="32"/>
  <c r="J807" i="32"/>
  <c r="J1055" i="32"/>
  <c r="J1069" i="32"/>
  <c r="J961" i="32"/>
  <c r="J895" i="32"/>
  <c r="J853" i="32"/>
  <c r="J808" i="32"/>
  <c r="J772" i="32"/>
  <c r="J736" i="32"/>
  <c r="J706" i="32"/>
  <c r="J676" i="32"/>
  <c r="J643" i="32"/>
  <c r="J613" i="32"/>
  <c r="J586" i="32"/>
  <c r="J559" i="32"/>
  <c r="J532" i="32"/>
  <c r="J578" i="32"/>
  <c r="J836" i="32"/>
  <c r="J755" i="32"/>
  <c r="J674" i="32"/>
  <c r="J593" i="32"/>
  <c r="J518" i="32"/>
  <c r="J487" i="32"/>
  <c r="J761" i="32"/>
  <c r="J680" i="32"/>
  <c r="J566" i="32"/>
  <c r="J821" i="32"/>
  <c r="J740" i="32"/>
  <c r="J659" i="32"/>
  <c r="J321" i="32"/>
  <c r="J262" i="32"/>
  <c r="J470" i="32"/>
  <c r="J446" i="32"/>
  <c r="J422" i="32"/>
  <c r="J398" i="32"/>
  <c r="J374" i="32"/>
  <c r="J350" i="32"/>
  <c r="J326" i="32"/>
  <c r="J484" i="32"/>
  <c r="J506" i="32"/>
  <c r="J459" i="32"/>
  <c r="J435" i="32"/>
  <c r="J411" i="32"/>
  <c r="J387" i="32"/>
  <c r="J363" i="32"/>
  <c r="J339" i="32"/>
  <c r="J590" i="32"/>
  <c r="J282" i="32"/>
  <c r="J476" i="32"/>
  <c r="J1340" i="32"/>
  <c r="J1388" i="32"/>
  <c r="J1132" i="32"/>
  <c r="J1219" i="32"/>
  <c r="J1231" i="32"/>
  <c r="J1131" i="32"/>
  <c r="J1063" i="32"/>
  <c r="J923" i="32"/>
  <c r="J869" i="32"/>
  <c r="J1039" i="32"/>
  <c r="J912" i="32"/>
  <c r="J858" i="32"/>
  <c r="J804" i="32"/>
  <c r="J1037" i="32"/>
  <c r="J1060" i="32"/>
  <c r="J934" i="32"/>
  <c r="J892" i="32"/>
  <c r="J844" i="32"/>
  <c r="J805" i="32"/>
  <c r="J766" i="32"/>
  <c r="J733" i="32"/>
  <c r="J703" i="32"/>
  <c r="J670" i="32"/>
  <c r="J640" i="32"/>
  <c r="J610" i="32"/>
  <c r="J583" i="32"/>
  <c r="J556" i="32"/>
  <c r="J526" i="32"/>
  <c r="J569" i="32"/>
  <c r="J827" i="32"/>
  <c r="J746" i="32"/>
  <c r="J665" i="32"/>
  <c r="J584" i="32"/>
  <c r="J511" i="32"/>
  <c r="J833" i="32"/>
  <c r="J752" i="32"/>
  <c r="J671" i="32"/>
  <c r="J557" i="32"/>
  <c r="J812" i="32"/>
  <c r="J731" i="32"/>
  <c r="J650" i="32"/>
  <c r="J608" i="32"/>
  <c r="J570" i="32"/>
  <c r="J467" i="32"/>
  <c r="J443" i="32"/>
  <c r="J419" i="32"/>
  <c r="J395" i="32"/>
  <c r="J371" i="32"/>
  <c r="J347" i="32"/>
  <c r="J316" i="32"/>
  <c r="J475" i="32"/>
  <c r="J497" i="32"/>
  <c r="J456" i="32"/>
  <c r="J432" i="32"/>
  <c r="J408" i="32"/>
  <c r="J384" i="32"/>
  <c r="J360" i="32"/>
  <c r="J336" i="32"/>
  <c r="J549" i="32"/>
  <c r="J579" i="32"/>
  <c r="J469" i="32"/>
  <c r="J445" i="32"/>
  <c r="J421" i="32"/>
  <c r="J397" i="32"/>
  <c r="J373" i="32"/>
  <c r="J349" i="32"/>
  <c r="J313" i="32"/>
  <c r="J269" i="32"/>
  <c r="J208" i="32"/>
  <c r="J279" i="32"/>
  <c r="J203" i="32"/>
  <c r="J218" i="32"/>
  <c r="J164" i="32"/>
  <c r="J212" i="32"/>
  <c r="J157" i="32"/>
  <c r="J133" i="32"/>
  <c r="J68" i="32"/>
  <c r="J121" i="32"/>
  <c r="J101" i="32"/>
  <c r="J158" i="32"/>
  <c r="J109" i="32"/>
  <c r="J58" i="32"/>
  <c r="J31" i="32"/>
  <c r="J12" i="32"/>
  <c r="J560" i="32"/>
  <c r="J818" i="32"/>
  <c r="J737" i="32"/>
  <c r="J656" i="32"/>
  <c r="J576" i="32"/>
  <c r="J505" i="32"/>
  <c r="J824" i="32"/>
  <c r="J743" i="32"/>
  <c r="J662" i="32"/>
  <c r="J548" i="32"/>
  <c r="J803" i="32"/>
  <c r="J722" i="32"/>
  <c r="J632" i="32"/>
  <c r="J581" i="32"/>
  <c r="J543" i="32"/>
  <c r="J464" i="32"/>
  <c r="J440" i="32"/>
  <c r="J416" i="32"/>
  <c r="J392" i="32"/>
  <c r="J368" i="32"/>
  <c r="J344" i="32"/>
  <c r="J301" i="32"/>
  <c r="J309" i="32"/>
  <c r="J488" i="32"/>
  <c r="J453" i="32"/>
  <c r="J429" i="32"/>
  <c r="J405" i="32"/>
  <c r="J381" i="32"/>
  <c r="J357" i="32"/>
  <c r="J333" i="32"/>
  <c r="J522" i="32"/>
  <c r="J561" i="32"/>
  <c r="J466" i="32"/>
  <c r="J442" i="32"/>
  <c r="J418" i="32"/>
  <c r="J394" i="32"/>
  <c r="J370" i="32"/>
  <c r="J346" i="32"/>
  <c r="J297" i="32"/>
  <c r="J268" i="32"/>
  <c r="J207" i="32"/>
  <c r="J255" i="32"/>
  <c r="J196" i="32"/>
  <c r="J204" i="32"/>
  <c r="J288" i="32"/>
  <c r="J198" i="32"/>
  <c r="J289" i="32"/>
  <c r="J119" i="32"/>
  <c r="J61" i="32"/>
  <c r="J91" i="32"/>
  <c r="J93" i="32"/>
  <c r="J153" i="32"/>
  <c r="J95" i="32"/>
  <c r="J53" i="32"/>
  <c r="J28" i="32"/>
  <c r="J8" i="32"/>
  <c r="J551" i="32"/>
  <c r="J809" i="32"/>
  <c r="J728" i="32"/>
  <c r="J647" i="32"/>
  <c r="J563" i="32"/>
  <c r="J502" i="32"/>
  <c r="J815" i="32"/>
  <c r="J734" i="32"/>
  <c r="J653" i="32"/>
  <c r="J539" i="32"/>
  <c r="J794" i="32"/>
  <c r="J704" i="32"/>
  <c r="J623" i="32"/>
  <c r="J558" i="32"/>
  <c r="J516" i="32"/>
  <c r="J461" i="32"/>
  <c r="J437" i="32"/>
  <c r="J413" i="32"/>
  <c r="J389" i="32"/>
  <c r="J365" i="32"/>
  <c r="J341" i="32"/>
  <c r="J298" i="32"/>
  <c r="J299" i="32"/>
  <c r="J482" i="32"/>
  <c r="J450" i="32"/>
  <c r="J426" i="32"/>
  <c r="J402" i="32"/>
  <c r="J378" i="32"/>
  <c r="J354" i="32"/>
  <c r="J330" i="32"/>
  <c r="J478" i="32"/>
  <c r="J534" i="32"/>
  <c r="J463" i="32"/>
  <c r="J439" i="32"/>
  <c r="J415" i="32"/>
  <c r="J391" i="32"/>
  <c r="J367" i="32"/>
  <c r="J343" i="32"/>
  <c r="J270" i="32"/>
  <c r="J261" i="32"/>
  <c r="J200" i="32"/>
  <c r="J244" i="32"/>
  <c r="J195" i="32"/>
  <c r="J197" i="32"/>
  <c r="J283" i="32"/>
  <c r="J191" i="32"/>
  <c r="J263" i="32"/>
  <c r="J112" i="32"/>
  <c r="J52" i="32"/>
  <c r="J151" i="32"/>
  <c r="J84" i="32"/>
  <c r="J152" i="32"/>
  <c r="J94" i="32"/>
  <c r="J50" i="32"/>
  <c r="J23" i="32"/>
  <c r="J5" i="32"/>
  <c r="J791" i="32"/>
  <c r="J568" i="32"/>
  <c r="J685" i="32"/>
  <c r="J826" i="32"/>
  <c r="J956" i="32"/>
  <c r="J949" i="32"/>
  <c r="J1104" i="32"/>
  <c r="J1171" i="32"/>
  <c r="J327" i="32"/>
  <c r="J423" i="32"/>
  <c r="J599" i="32"/>
  <c r="J410" i="32"/>
  <c r="J531" i="32"/>
  <c r="J530" i="32"/>
  <c r="J499" i="32"/>
  <c r="J800" i="32"/>
  <c r="J571" i="32"/>
  <c r="J688" i="32"/>
  <c r="J832" i="32"/>
  <c r="J965" i="32"/>
  <c r="J967" i="32"/>
  <c r="J1107" i="32"/>
  <c r="J1225" i="32"/>
  <c r="J520" i="32"/>
  <c r="J547" i="32"/>
  <c r="J574" i="32"/>
  <c r="J604" i="32"/>
  <c r="J631" i="32"/>
  <c r="J661" i="32"/>
  <c r="J694" i="32"/>
  <c r="J727" i="32"/>
  <c r="J757" i="32"/>
  <c r="J796" i="32"/>
  <c r="J835" i="32"/>
  <c r="J880" i="32"/>
  <c r="J922" i="32"/>
  <c r="J1042" i="32"/>
  <c r="J1019" i="32"/>
  <c r="J795" i="32"/>
  <c r="J852" i="32"/>
  <c r="J906" i="32"/>
  <c r="J1012" i="32"/>
  <c r="J863" i="32"/>
  <c r="J917" i="32"/>
  <c r="J1045" i="32"/>
  <c r="J1122" i="32"/>
  <c r="J1213" i="32"/>
  <c r="J1201" i="32"/>
  <c r="J1123" i="32"/>
  <c r="J1234" i="32"/>
  <c r="J1355" i="32"/>
  <c r="J523" i="32"/>
  <c r="J550" i="32"/>
  <c r="J580" i="32"/>
  <c r="J607" i="32"/>
  <c r="J634" i="32"/>
  <c r="J667" i="32"/>
  <c r="J700" i="32"/>
  <c r="J730" i="32"/>
  <c r="J760" i="32"/>
  <c r="J799" i="32"/>
  <c r="J838" i="32"/>
  <c r="J886" i="32"/>
  <c r="J925" i="32"/>
  <c r="J1051" i="32"/>
  <c r="J1028" i="32"/>
  <c r="J801" i="32"/>
  <c r="J855" i="32"/>
  <c r="J909" i="32"/>
  <c r="J1021" i="32"/>
  <c r="J866" i="32"/>
  <c r="J920" i="32"/>
  <c r="J1054" i="32"/>
  <c r="J1128" i="32"/>
  <c r="J1222" i="32"/>
  <c r="J1210" i="32"/>
  <c r="J1126" i="32"/>
  <c r="J1316" i="32"/>
  <c r="J1399" i="32"/>
  <c r="J535" i="32"/>
  <c r="J562" i="32"/>
  <c r="J589" i="32"/>
  <c r="J616" i="32"/>
  <c r="J646" i="32"/>
  <c r="J679" i="32"/>
  <c r="J709" i="32"/>
  <c r="J739" i="32"/>
  <c r="J778" i="32"/>
  <c r="J811" i="32"/>
  <c r="J859" i="32"/>
  <c r="J898" i="32"/>
  <c r="J970" i="32"/>
  <c r="J938" i="32"/>
  <c r="J1100" i="32"/>
  <c r="J825" i="32"/>
  <c r="J879" i="32"/>
  <c r="J933" i="32"/>
  <c r="J1093" i="32"/>
  <c r="J890" i="32"/>
  <c r="J964" i="32"/>
  <c r="J1095" i="32"/>
  <c r="J1152" i="32"/>
  <c r="J1224" i="32"/>
  <c r="J1212" i="32"/>
  <c r="J1150" i="32"/>
  <c r="J1424" i="32"/>
  <c r="J1297" i="32"/>
  <c r="AZ10" i="32"/>
  <c r="BA10" i="32" s="1"/>
  <c r="AY88" i="32"/>
  <c r="AX89" i="32" s="1"/>
  <c r="J1373" i="32"/>
  <c r="J1358" i="32"/>
  <c r="J1303" i="32"/>
  <c r="J1159" i="32"/>
  <c r="J1289" i="32"/>
  <c r="J1415" i="32"/>
  <c r="J1254" i="32"/>
  <c r="J1409" i="32"/>
  <c r="J1376" i="32"/>
  <c r="J1306" i="32"/>
  <c r="J763" i="32"/>
  <c r="J790" i="32"/>
  <c r="J820" i="32"/>
  <c r="J847" i="32"/>
  <c r="J874" i="32"/>
  <c r="J901" i="32"/>
  <c r="J928" i="32"/>
  <c r="J997" i="32"/>
  <c r="J1078" i="32"/>
  <c r="J983" i="32"/>
  <c r="J1064" i="32"/>
  <c r="J1227" i="32"/>
  <c r="J810" i="32"/>
  <c r="J837" i="32"/>
  <c r="J864" i="32"/>
  <c r="J891" i="32"/>
  <c r="J921" i="32"/>
  <c r="J976" i="32"/>
  <c r="J1057" i="32"/>
  <c r="J1209" i="32"/>
  <c r="J875" i="32"/>
  <c r="J902" i="32"/>
  <c r="J929" i="32"/>
  <c r="J1009" i="32"/>
  <c r="J1090" i="32"/>
  <c r="J1110" i="32"/>
  <c r="J1137" i="32"/>
  <c r="J1168" i="32"/>
  <c r="J1179" i="32"/>
  <c r="J1255" i="32"/>
  <c r="J1176" i="32"/>
  <c r="J1258" i="32"/>
  <c r="J1138" i="32"/>
  <c r="J1180" i="32"/>
  <c r="J1325" i="32"/>
  <c r="J1460" i="32"/>
  <c r="J1265" i="32"/>
  <c r="J1463" i="32"/>
  <c r="J1466" i="32"/>
  <c r="J1381" i="32"/>
  <c r="J823" i="32"/>
  <c r="J850" i="32"/>
  <c r="J877" i="32"/>
  <c r="J904" i="32"/>
  <c r="J931" i="32"/>
  <c r="J1006" i="32"/>
  <c r="J1096" i="32"/>
  <c r="J992" i="32"/>
  <c r="J1073" i="32"/>
  <c r="J786" i="32"/>
  <c r="J813" i="32"/>
  <c r="J840" i="32"/>
  <c r="J867" i="32"/>
  <c r="J897" i="32"/>
  <c r="J924" i="32"/>
  <c r="J985" i="32"/>
  <c r="J1066" i="32"/>
  <c r="J851" i="32"/>
  <c r="J878" i="32"/>
  <c r="J905" i="32"/>
  <c r="J937" i="32"/>
  <c r="J1018" i="32"/>
  <c r="J1099" i="32"/>
  <c r="J1113" i="32"/>
  <c r="J1140" i="32"/>
  <c r="J1177" i="32"/>
  <c r="J1188" i="32"/>
  <c r="J1174" i="32"/>
  <c r="J1185" i="32"/>
  <c r="J1114" i="32"/>
  <c r="J1141" i="32"/>
  <c r="J1189" i="32"/>
  <c r="J1334" i="32"/>
  <c r="J1469" i="32"/>
  <c r="J1274" i="32"/>
  <c r="J1472" i="32"/>
  <c r="J1475" i="32"/>
  <c r="J1387" i="32"/>
  <c r="J1105" i="32"/>
  <c r="J1001" i="32"/>
  <c r="J1082" i="32"/>
  <c r="J789" i="32"/>
  <c r="J816" i="32"/>
  <c r="J843" i="32"/>
  <c r="J873" i="32"/>
  <c r="J900" i="32"/>
  <c r="J927" i="32"/>
  <c r="J994" i="32"/>
  <c r="J1075" i="32"/>
  <c r="J854" i="32"/>
  <c r="J881" i="32"/>
  <c r="J911" i="32"/>
  <c r="J946" i="32"/>
  <c r="J1027" i="32"/>
  <c r="J1108" i="32"/>
  <c r="J1116" i="32"/>
  <c r="J1143" i="32"/>
  <c r="J1186" i="32"/>
  <c r="J1206" i="32"/>
  <c r="J1183" i="32"/>
  <c r="J1194" i="32"/>
  <c r="J1117" i="32"/>
  <c r="J1144" i="32"/>
  <c r="J1198" i="32"/>
  <c r="J1343" i="32"/>
  <c r="J1478" i="32"/>
  <c r="J1337" i="32"/>
  <c r="J1499" i="32"/>
  <c r="J1484" i="32"/>
  <c r="J1396" i="32"/>
  <c r="J637" i="32"/>
  <c r="J664" i="32"/>
  <c r="J691" i="32"/>
  <c r="J718" i="32"/>
  <c r="J748" i="32"/>
  <c r="J775" i="32"/>
  <c r="J802" i="32"/>
  <c r="J829" i="32"/>
  <c r="J856" i="32"/>
  <c r="J883" i="32"/>
  <c r="J910" i="32"/>
  <c r="J952" i="32"/>
  <c r="J1033" i="32"/>
  <c r="J1243" i="32"/>
  <c r="J1010" i="32"/>
  <c r="J1091" i="32"/>
  <c r="J792" i="32"/>
  <c r="J819" i="32"/>
  <c r="J849" i="32"/>
  <c r="J876" i="32"/>
  <c r="J903" i="32"/>
  <c r="J930" i="32"/>
  <c r="J1003" i="32"/>
  <c r="J1084" i="32"/>
  <c r="J857" i="32"/>
  <c r="J887" i="32"/>
  <c r="J914" i="32"/>
  <c r="J955" i="32"/>
  <c r="J1036" i="32"/>
  <c r="J1092" i="32"/>
  <c r="J1119" i="32"/>
  <c r="J1146" i="32"/>
  <c r="J1204" i="32"/>
  <c r="J1215" i="32"/>
  <c r="J1192" i="32"/>
  <c r="J1203" i="32"/>
  <c r="J1120" i="32"/>
  <c r="J1147" i="32"/>
  <c r="J1216" i="32"/>
  <c r="J1370" i="32"/>
  <c r="J1487" i="32"/>
  <c r="J1346" i="32"/>
  <c r="J1508" i="32"/>
  <c r="J1267" i="32"/>
  <c r="J1268" i="32"/>
  <c r="J1394" i="32"/>
  <c r="J1270" i="32"/>
  <c r="J1333" i="32"/>
  <c r="J1468" i="32"/>
  <c r="J1295" i="32"/>
  <c r="J1403" i="32"/>
  <c r="J1273" i="32"/>
  <c r="J1336" i="32"/>
  <c r="J1480" i="32"/>
  <c r="J1505" i="32"/>
  <c r="J1319" i="32"/>
  <c r="J1427" i="32"/>
  <c r="J1304" i="32"/>
  <c r="J1439" i="32"/>
  <c r="J1279" i="32"/>
  <c r="J1339" i="32"/>
  <c r="J1492" i="32"/>
  <c r="J1298" i="32"/>
  <c r="J1406" i="32"/>
  <c r="J1514" i="32"/>
  <c r="J1328" i="32"/>
  <c r="J1436" i="32"/>
  <c r="J1313" i="32"/>
  <c r="J1457" i="32"/>
  <c r="J1282" i="32"/>
  <c r="J1351" i="32"/>
  <c r="J1519" i="32"/>
  <c r="J1312" i="32"/>
  <c r="J1354" i="32"/>
  <c r="J1432" i="32"/>
  <c r="J1528" i="32"/>
  <c r="J1502" i="32"/>
  <c r="J1285" i="32"/>
  <c r="J1315" i="32"/>
  <c r="J1363" i="32"/>
  <c r="J1435" i="32"/>
  <c r="J1531" i="32"/>
  <c r="J1162" i="32"/>
  <c r="J1271" i="32"/>
  <c r="J1352" i="32"/>
  <c r="J1433" i="32"/>
  <c r="J1236" i="32"/>
  <c r="J1292" i="32"/>
  <c r="J1391" i="32"/>
  <c r="J1481" i="32"/>
  <c r="J1322" i="32"/>
  <c r="J1412" i="32"/>
  <c r="J1511" i="32"/>
  <c r="J1288" i="32"/>
  <c r="J1327" i="32"/>
  <c r="J1366" i="32"/>
  <c r="J1438" i="32"/>
  <c r="J1534" i="32"/>
  <c r="J1280" i="32"/>
  <c r="J1361" i="32"/>
  <c r="J1442" i="32"/>
  <c r="J1242" i="32"/>
  <c r="J1301" i="32"/>
  <c r="J1400" i="32"/>
  <c r="J1490" i="32"/>
  <c r="J1331" i="32"/>
  <c r="J1430" i="32"/>
  <c r="J1261" i="32"/>
  <c r="J1294" i="32"/>
  <c r="J1330" i="32"/>
  <c r="J1378" i="32"/>
  <c r="J1441" i="32"/>
  <c r="J1654" i="32"/>
  <c r="J1567" i="32"/>
  <c r="J1489" i="32"/>
  <c r="J1414" i="32"/>
  <c r="J1357" i="32"/>
  <c r="J1321" i="32"/>
  <c r="J1291" i="32"/>
  <c r="J1264" i="32"/>
  <c r="J1448" i="32"/>
  <c r="J1367" i="32"/>
  <c r="J1286" i="32"/>
  <c r="J1445" i="32"/>
  <c r="J1364" i="32"/>
  <c r="J1283" i="32"/>
  <c r="J1239" i="32"/>
  <c r="J1451" i="32"/>
  <c r="J1379" i="32"/>
  <c r="J1307" i="32"/>
  <c r="J1207" i="32"/>
  <c r="J1153" i="32"/>
  <c r="J1129" i="32"/>
  <c r="J1240" i="32"/>
  <c r="J1167" i="32"/>
  <c r="J1165" i="32"/>
  <c r="J1197" i="32"/>
  <c r="J1195" i="32"/>
  <c r="J1149" i="32"/>
  <c r="J1125" i="32"/>
  <c r="J1101" i="32"/>
  <c r="J1072" i="32"/>
  <c r="J1000" i="32"/>
  <c r="J932" i="32"/>
  <c r="J908" i="32"/>
  <c r="J884" i="32"/>
  <c r="J860" i="32"/>
  <c r="J1102" i="32"/>
  <c r="J1030" i="32"/>
  <c r="J958" i="32"/>
  <c r="J918" i="32"/>
  <c r="J894" i="32"/>
  <c r="J870" i="32"/>
  <c r="J846" i="32"/>
  <c r="J822" i="32"/>
  <c r="J798" i="32"/>
  <c r="J1115" i="32"/>
  <c r="J1046" i="32"/>
  <c r="J974" i="32"/>
  <c r="J1087" i="32"/>
  <c r="J1015" i="32"/>
  <c r="J943" i="32"/>
  <c r="J913" i="32"/>
  <c r="J889" i="32"/>
  <c r="J865" i="32"/>
  <c r="J841" i="32"/>
  <c r="J817" i="32"/>
  <c r="J793" i="32"/>
  <c r="J769" i="32"/>
  <c r="J745" i="32"/>
  <c r="J721" i="32"/>
  <c r="J697" i="32"/>
  <c r="J673" i="32"/>
  <c r="J649" i="32"/>
  <c r="J625" i="32"/>
  <c r="J601" i="32"/>
  <c r="J577" i="32"/>
  <c r="J553" i="32"/>
  <c r="J529" i="32"/>
  <c r="J1164" i="32"/>
  <c r="J515" i="32"/>
  <c r="J782" i="32"/>
  <c r="J710" i="32"/>
  <c r="J638" i="32"/>
  <c r="J572" i="32"/>
  <c r="J508" i="32"/>
  <c r="J842" i="32"/>
  <c r="J770" i="32"/>
  <c r="J698" i="32"/>
  <c r="J626" i="32"/>
  <c r="J521" i="32"/>
  <c r="J785" i="32"/>
  <c r="J713" i="32"/>
  <c r="J641" i="32"/>
  <c r="J285" i="32"/>
  <c r="J303" i="32"/>
  <c r="J1639" i="32"/>
  <c r="J1630" i="32"/>
  <c r="J1627" i="32"/>
  <c r="J1588" i="32"/>
  <c r="J1585" i="32"/>
  <c r="J1576" i="32"/>
  <c r="J1471" i="32"/>
  <c r="J1564" i="32"/>
  <c r="J1612" i="32"/>
  <c r="J1318" i="32"/>
  <c r="J1342" i="32"/>
  <c r="J1369" i="32"/>
  <c r="J1402" i="32"/>
  <c r="J1444" i="32"/>
  <c r="J1495" i="32"/>
  <c r="J1540" i="32"/>
  <c r="J1600" i="32"/>
  <c r="J1660" i="32"/>
  <c r="J1345" i="32"/>
  <c r="J1372" i="32"/>
  <c r="J1408" i="32"/>
  <c r="J1459" i="32"/>
  <c r="J1504" i="32"/>
  <c r="J1558" i="32"/>
  <c r="J1603" i="32"/>
  <c r="J1675" i="32"/>
  <c r="J1496" i="32"/>
  <c r="J1251" i="32"/>
  <c r="J1310" i="32"/>
  <c r="J1382" i="32"/>
  <c r="J1454" i="32"/>
  <c r="J1277" i="32"/>
  <c r="J1349" i="32"/>
  <c r="J1421" i="32"/>
  <c r="J1493" i="32"/>
  <c r="J1276" i="32"/>
  <c r="J1300" i="32"/>
  <c r="J1324" i="32"/>
  <c r="J1348" i="32"/>
  <c r="J1375" i="32"/>
  <c r="J1411" i="32"/>
  <c r="J1462" i="32"/>
  <c r="J1510" i="32"/>
  <c r="J1561" i="32"/>
  <c r="J1606" i="32"/>
  <c r="J1696" i="32"/>
  <c r="J1624" i="32"/>
  <c r="J1699" i="32"/>
  <c r="J1702" i="32"/>
  <c r="J1360" i="32"/>
  <c r="J1384" i="32"/>
  <c r="J1423" i="32"/>
  <c r="J1465" i="32"/>
  <c r="J1507" i="32"/>
  <c r="J1555" i="32"/>
  <c r="J1591" i="32"/>
  <c r="J1636" i="32"/>
  <c r="J1390" i="32"/>
  <c r="J1417" i="32"/>
  <c r="J1447" i="32"/>
  <c r="J1483" i="32"/>
  <c r="J1513" i="32"/>
  <c r="J1543" i="32"/>
  <c r="J1579" i="32"/>
  <c r="J1609" i="32"/>
  <c r="J1642" i="32"/>
  <c r="J1666" i="32"/>
  <c r="J1393" i="32"/>
  <c r="J1420" i="32"/>
  <c r="J1456" i="32"/>
  <c r="J1486" i="32"/>
  <c r="J1516" i="32"/>
  <c r="J1552" i="32"/>
  <c r="J1582" i="32"/>
  <c r="J1651" i="32"/>
  <c r="J1672" i="32"/>
  <c r="J1693" i="32"/>
  <c r="J1426" i="32"/>
  <c r="J1450" i="32"/>
  <c r="J1474" i="32"/>
  <c r="J1498" i="32"/>
  <c r="J1522" i="32"/>
  <c r="J1546" i="32"/>
  <c r="J1570" i="32"/>
  <c r="J1594" i="32"/>
  <c r="J1618" i="32"/>
  <c r="J1645" i="32"/>
  <c r="J1678" i="32"/>
  <c r="J1405" i="32"/>
  <c r="J1429" i="32"/>
  <c r="J1453" i="32"/>
  <c r="J1477" i="32"/>
  <c r="J1501" i="32"/>
  <c r="J1525" i="32"/>
  <c r="J1549" i="32"/>
  <c r="J1573" i="32"/>
  <c r="J1597" i="32"/>
  <c r="J1621" i="32"/>
  <c r="J1648" i="32"/>
  <c r="J1681" i="32"/>
  <c r="J1684" i="32"/>
  <c r="J1633" i="32"/>
  <c r="J1657" i="32"/>
  <c r="J1687" i="32"/>
  <c r="J1663" i="32"/>
  <c r="J1690" i="32"/>
  <c r="J1669" i="32"/>
  <c r="BA49" i="32"/>
  <c r="F1702" i="32"/>
  <c r="F1699" i="32"/>
  <c r="F1696" i="32"/>
  <c r="F1693" i="32"/>
  <c r="F1690" i="32"/>
  <c r="F1687" i="32"/>
  <c r="F1684" i="32"/>
  <c r="F1681" i="32"/>
  <c r="F1678" i="32"/>
  <c r="F1675" i="32"/>
  <c r="F1672" i="32"/>
  <c r="F1669" i="32"/>
  <c r="F1666" i="32"/>
  <c r="F1663" i="32"/>
  <c r="F1660" i="32"/>
  <c r="F1657" i="32"/>
  <c r="F1654" i="32"/>
  <c r="F1651" i="32"/>
  <c r="F1648" i="32"/>
  <c r="F1645" i="32"/>
  <c r="F1642" i="32"/>
  <c r="F1639" i="32"/>
  <c r="F1636" i="32"/>
  <c r="F1633" i="32"/>
  <c r="F1630" i="32"/>
  <c r="F1627" i="32"/>
  <c r="F1624" i="32"/>
  <c r="F1621" i="32"/>
  <c r="F1618" i="32"/>
  <c r="F1615" i="32"/>
  <c r="F1612" i="32"/>
  <c r="F1609" i="32"/>
  <c r="F1606" i="32"/>
  <c r="F1603" i="32"/>
  <c r="F1600" i="32"/>
  <c r="F1597" i="32"/>
  <c r="F1594" i="32"/>
  <c r="F1591" i="32"/>
  <c r="F1588" i="32"/>
  <c r="F1585" i="32"/>
  <c r="F1582" i="32"/>
  <c r="F1579" i="32"/>
  <c r="F1576" i="32"/>
  <c r="F1573" i="32"/>
  <c r="F1570" i="32"/>
  <c r="F1567" i="32"/>
  <c r="F1564" i="32"/>
  <c r="F1561" i="32"/>
  <c r="F1558" i="32"/>
  <c r="F1555" i="32"/>
  <c r="F1552" i="32"/>
  <c r="F1549" i="32"/>
  <c r="F1546" i="32"/>
  <c r="F1543" i="32"/>
  <c r="F1540" i="32"/>
  <c r="F1537" i="32"/>
  <c r="F1534" i="32"/>
  <c r="F1531" i="32"/>
  <c r="F1528" i="32"/>
  <c r="F1525" i="32"/>
  <c r="F1522" i="32"/>
  <c r="F1519" i="32"/>
  <c r="F1516" i="32"/>
  <c r="F1703" i="32"/>
  <c r="F1700" i="32"/>
  <c r="F1697" i="32"/>
  <c r="F1694" i="32"/>
  <c r="F1691" i="32"/>
  <c r="F1688" i="32"/>
  <c r="F1685" i="32"/>
  <c r="F1682" i="32"/>
  <c r="F1679" i="32"/>
  <c r="F1676" i="32"/>
  <c r="F1673" i="32"/>
  <c r="F1670" i="32"/>
  <c r="F1667" i="32"/>
  <c r="F1664" i="32"/>
  <c r="F1661" i="32"/>
  <c r="F1658" i="32"/>
  <c r="F1655" i="32"/>
  <c r="F1652" i="32"/>
  <c r="F1649" i="32"/>
  <c r="F1646" i="32"/>
  <c r="F1643" i="32"/>
  <c r="F1640" i="32"/>
  <c r="F1637" i="32"/>
  <c r="F1634" i="32"/>
  <c r="F1631" i="32"/>
  <c r="F1628" i="32"/>
  <c r="F1625" i="32"/>
  <c r="F1622" i="32"/>
  <c r="F1619" i="32"/>
  <c r="F1616" i="32"/>
  <c r="F1613" i="32"/>
  <c r="F1610" i="32"/>
  <c r="F1607" i="32"/>
  <c r="F1604" i="32"/>
  <c r="F1601" i="32"/>
  <c r="F1598" i="32"/>
  <c r="F1595" i="32"/>
  <c r="F1592" i="32"/>
  <c r="F1589" i="32"/>
  <c r="F1586" i="32"/>
  <c r="F1583" i="32"/>
  <c r="F1580" i="32"/>
  <c r="F1577" i="32"/>
  <c r="F1574" i="32"/>
  <c r="F1571" i="32"/>
  <c r="F1568" i="32"/>
  <c r="F1565" i="32"/>
  <c r="F1562" i="32"/>
  <c r="F1559" i="32"/>
  <c r="F1556" i="32"/>
  <c r="F1553" i="32"/>
  <c r="F1550" i="32"/>
  <c r="F1547" i="32"/>
  <c r="F1544" i="32"/>
  <c r="F1541" i="32"/>
  <c r="F1538" i="32"/>
  <c r="F1535" i="32"/>
  <c r="F1532" i="32"/>
  <c r="F1529" i="32"/>
  <c r="F1526" i="32"/>
  <c r="F1523" i="32"/>
  <c r="F1520" i="32"/>
  <c r="F1517" i="32"/>
  <c r="F1704" i="32"/>
  <c r="F1701" i="32"/>
  <c r="F1698" i="32"/>
  <c r="F1695" i="32"/>
  <c r="F1692" i="32"/>
  <c r="F1689" i="32"/>
  <c r="F1686" i="32"/>
  <c r="F1683" i="32"/>
  <c r="F1680" i="32"/>
  <c r="F1677" i="32"/>
  <c r="F1674" i="32"/>
  <c r="F1671" i="32"/>
  <c r="F1668" i="32"/>
  <c r="F1665" i="32"/>
  <c r="F1662" i="32"/>
  <c r="F1659" i="32"/>
  <c r="F1656" i="32"/>
  <c r="F1653" i="32"/>
  <c r="F1650" i="32"/>
  <c r="F1647" i="32"/>
  <c r="F1644" i="32"/>
  <c r="F1641" i="32"/>
  <c r="F1638" i="32"/>
  <c r="F1635" i="32"/>
  <c r="F1632" i="32"/>
  <c r="F1629" i="32"/>
  <c r="F1626" i="32"/>
  <c r="F1623" i="32"/>
  <c r="F1620" i="32"/>
  <c r="F1617" i="32"/>
  <c r="F1614" i="32"/>
  <c r="F1611" i="32"/>
  <c r="F1608" i="32"/>
  <c r="F1605" i="32"/>
  <c r="F1602" i="32"/>
  <c r="F1599" i="32"/>
  <c r="F1596" i="32"/>
  <c r="F1593" i="32"/>
  <c r="F1590" i="32"/>
  <c r="F1587" i="32"/>
  <c r="F1584" i="32"/>
  <c r="F1581" i="32"/>
  <c r="F1578" i="32"/>
  <c r="F1575" i="32"/>
  <c r="F1572" i="32"/>
  <c r="F1569" i="32"/>
  <c r="F1566" i="32"/>
  <c r="F1563" i="32"/>
  <c r="F1560" i="32"/>
  <c r="F1557" i="32"/>
  <c r="F1554" i="32"/>
  <c r="F1551" i="32"/>
  <c r="F1548" i="32"/>
  <c r="F1545" i="32"/>
  <c r="F1542" i="32"/>
  <c r="F1539" i="32"/>
  <c r="F1536" i="32"/>
  <c r="F1533" i="32"/>
  <c r="F1530" i="32"/>
  <c r="F1527" i="32"/>
  <c r="F1524" i="32"/>
  <c r="F1521" i="32"/>
  <c r="F1518" i="32"/>
  <c r="F1514" i="32"/>
  <c r="F1511" i="32"/>
  <c r="F1508" i="32"/>
  <c r="F1505" i="32"/>
  <c r="F1502" i="32"/>
  <c r="F1499" i="32"/>
  <c r="F1496" i="32"/>
  <c r="F1493" i="32"/>
  <c r="F1490" i="32"/>
  <c r="F1487" i="32"/>
  <c r="F1484" i="32"/>
  <c r="F1481" i="32"/>
  <c r="F1478" i="32"/>
  <c r="F1475" i="32"/>
  <c r="F1472" i="32"/>
  <c r="F1469" i="32"/>
  <c r="F1466" i="32"/>
  <c r="F1463" i="32"/>
  <c r="F1460" i="32"/>
  <c r="F1457" i="32"/>
  <c r="F1454" i="32"/>
  <c r="F1451" i="32"/>
  <c r="F1448" i="32"/>
  <c r="F1445" i="32"/>
  <c r="F1442" i="32"/>
  <c r="F1439" i="32"/>
  <c r="F1436" i="32"/>
  <c r="F1433" i="32"/>
  <c r="F1430" i="32"/>
  <c r="F1427" i="32"/>
  <c r="F1424" i="32"/>
  <c r="F1421" i="32"/>
  <c r="F1418" i="32"/>
  <c r="F1415" i="32"/>
  <c r="F1412" i="32"/>
  <c r="F1409" i="32"/>
  <c r="F1406" i="32"/>
  <c r="F1403" i="32"/>
  <c r="F1400" i="32"/>
  <c r="F1397" i="32"/>
  <c r="F1394" i="32"/>
  <c r="F1391" i="32"/>
  <c r="F1388" i="32"/>
  <c r="F1385" i="32"/>
  <c r="F1382" i="32"/>
  <c r="F1379" i="32"/>
  <c r="F1376" i="32"/>
  <c r="F1373" i="32"/>
  <c r="F1370" i="32"/>
  <c r="F1367" i="32"/>
  <c r="F1364" i="32"/>
  <c r="F1361" i="32"/>
  <c r="F1358" i="32"/>
  <c r="F1355" i="32"/>
  <c r="F1352" i="32"/>
  <c r="F1349" i="32"/>
  <c r="F1346" i="32"/>
  <c r="F1343" i="32"/>
  <c r="F1340" i="32"/>
  <c r="F1337" i="32"/>
  <c r="F1334" i="32"/>
  <c r="F1331" i="32"/>
  <c r="F1328" i="32"/>
  <c r="F1325" i="32"/>
  <c r="F1322" i="32"/>
  <c r="F1319" i="32"/>
  <c r="F1316" i="32"/>
  <c r="F1313" i="32"/>
  <c r="F1310" i="32"/>
  <c r="F1307" i="32"/>
  <c r="F1304" i="32"/>
  <c r="F1301" i="32"/>
  <c r="F1298" i="32"/>
  <c r="F1295" i="32"/>
  <c r="F1292" i="32"/>
  <c r="F1289" i="32"/>
  <c r="F1286" i="32"/>
  <c r="F1283" i="32"/>
  <c r="F1280" i="32"/>
  <c r="F1277" i="32"/>
  <c r="F1274" i="32"/>
  <c r="F1271" i="32"/>
  <c r="F1268" i="32"/>
  <c r="F1265" i="32"/>
  <c r="F1262" i="32"/>
  <c r="F1515" i="32"/>
  <c r="F1512" i="32"/>
  <c r="F1509" i="32"/>
  <c r="F1506" i="32"/>
  <c r="F1503" i="32"/>
  <c r="F1500" i="32"/>
  <c r="F1497" i="32"/>
  <c r="F1494" i="32"/>
  <c r="F1491" i="32"/>
  <c r="F1488" i="32"/>
  <c r="F1485" i="32"/>
  <c r="F1482" i="32"/>
  <c r="F1479" i="32"/>
  <c r="F1476" i="32"/>
  <c r="F1473" i="32"/>
  <c r="F1470" i="32"/>
  <c r="F1467" i="32"/>
  <c r="F1464" i="32"/>
  <c r="F1461" i="32"/>
  <c r="F1458" i="32"/>
  <c r="F1455" i="32"/>
  <c r="F1452" i="32"/>
  <c r="F1449" i="32"/>
  <c r="F1446" i="32"/>
  <c r="F1443" i="32"/>
  <c r="F1440" i="32"/>
  <c r="F1437" i="32"/>
  <c r="F1434" i="32"/>
  <c r="F1431" i="32"/>
  <c r="F1428" i="32"/>
  <c r="F1425" i="32"/>
  <c r="F1422" i="32"/>
  <c r="F1419" i="32"/>
  <c r="F1416" i="32"/>
  <c r="F1413" i="32"/>
  <c r="F1410" i="32"/>
  <c r="F1407" i="32"/>
  <c r="F1404" i="32"/>
  <c r="F1401" i="32"/>
  <c r="F1398" i="32"/>
  <c r="F1395" i="32"/>
  <c r="F1392" i="32"/>
  <c r="F1389" i="32"/>
  <c r="F1386" i="32"/>
  <c r="F1383" i="32"/>
  <c r="F1380" i="32"/>
  <c r="F1377" i="32"/>
  <c r="F1374" i="32"/>
  <c r="F1371" i="32"/>
  <c r="F1368" i="32"/>
  <c r="F1365" i="32"/>
  <c r="F1362" i="32"/>
  <c r="F1359" i="32"/>
  <c r="F1356" i="32"/>
  <c r="F1353" i="32"/>
  <c r="F1350" i="32"/>
  <c r="F1347" i="32"/>
  <c r="F1344" i="32"/>
  <c r="F1341" i="32"/>
  <c r="F1338" i="32"/>
  <c r="F1335" i="32"/>
  <c r="F1332" i="32"/>
  <c r="F1329" i="32"/>
  <c r="F1326" i="32"/>
  <c r="F1323" i="32"/>
  <c r="F1320" i="32"/>
  <c r="F1317" i="32"/>
  <c r="F1314" i="32"/>
  <c r="F1311" i="32"/>
  <c r="F1308" i="32"/>
  <c r="F1305" i="32"/>
  <c r="F1302" i="32"/>
  <c r="F1299" i="32"/>
  <c r="F1296" i="32"/>
  <c r="F1293" i="32"/>
  <c r="F1290" i="32"/>
  <c r="F1287" i="32"/>
  <c r="F1284" i="32"/>
  <c r="F1281" i="32"/>
  <c r="F1278" i="32"/>
  <c r="F1275" i="32"/>
  <c r="F1272" i="32"/>
  <c r="F1269" i="32"/>
  <c r="F1266" i="32"/>
  <c r="F1263" i="32"/>
  <c r="F1507" i="32"/>
  <c r="F1498" i="32"/>
  <c r="F1489" i="32"/>
  <c r="F1480" i="32"/>
  <c r="F1471" i="32"/>
  <c r="F1462" i="32"/>
  <c r="F1453" i="32"/>
  <c r="F1444" i="32"/>
  <c r="F1435" i="32"/>
  <c r="F1426" i="32"/>
  <c r="F1417" i="32"/>
  <c r="F1408" i="32"/>
  <c r="F1399" i="32"/>
  <c r="F1390" i="32"/>
  <c r="F1381" i="32"/>
  <c r="F1372" i="32"/>
  <c r="F1363" i="32"/>
  <c r="F1354" i="32"/>
  <c r="F1345" i="32"/>
  <c r="F1336" i="32"/>
  <c r="F1327" i="32"/>
  <c r="F1318" i="32"/>
  <c r="F1309" i="32"/>
  <c r="F1300" i="32"/>
  <c r="F1291" i="32"/>
  <c r="F1282" i="32"/>
  <c r="F1273" i="32"/>
  <c r="F1264" i="32"/>
  <c r="F1258" i="32"/>
  <c r="F1255" i="32"/>
  <c r="F1252" i="32"/>
  <c r="F1249" i="32"/>
  <c r="F1246" i="32"/>
  <c r="F1243" i="32"/>
  <c r="F1240" i="32"/>
  <c r="F1237" i="32"/>
  <c r="F1234" i="32"/>
  <c r="F1231" i="32"/>
  <c r="F1228" i="32"/>
  <c r="F1225" i="32"/>
  <c r="F1222" i="32"/>
  <c r="F1219" i="32"/>
  <c r="F1216" i="32"/>
  <c r="F1213" i="32"/>
  <c r="F1210" i="32"/>
  <c r="F1207" i="32"/>
  <c r="F1204" i="32"/>
  <c r="F1201" i="32"/>
  <c r="F1198" i="32"/>
  <c r="F1195" i="32"/>
  <c r="F1192" i="32"/>
  <c r="F1189" i="32"/>
  <c r="F1186" i="32"/>
  <c r="F1183" i="32"/>
  <c r="F1180" i="32"/>
  <c r="F1177" i="32"/>
  <c r="F1174" i="32"/>
  <c r="F1171" i="32"/>
  <c r="F1168" i="32"/>
  <c r="F1165" i="32"/>
  <c r="F1513" i="32"/>
  <c r="F1504" i="32"/>
  <c r="F1495" i="32"/>
  <c r="F1486" i="32"/>
  <c r="F1477" i="32"/>
  <c r="F1468" i="32"/>
  <c r="F1459" i="32"/>
  <c r="F1450" i="32"/>
  <c r="F1441" i="32"/>
  <c r="F1432" i="32"/>
  <c r="F1423" i="32"/>
  <c r="F1414" i="32"/>
  <c r="F1405" i="32"/>
  <c r="F1396" i="32"/>
  <c r="F1387" i="32"/>
  <c r="F1378" i="32"/>
  <c r="F1369" i="32"/>
  <c r="F1360" i="32"/>
  <c r="F1351" i="32"/>
  <c r="F1342" i="32"/>
  <c r="F1333" i="32"/>
  <c r="F1324" i="32"/>
  <c r="F1315" i="32"/>
  <c r="F1306" i="32"/>
  <c r="F1297" i="32"/>
  <c r="F1288" i="32"/>
  <c r="F1279" i="32"/>
  <c r="F1270" i="32"/>
  <c r="F1261" i="32"/>
  <c r="F1259" i="32"/>
  <c r="F1256" i="32"/>
  <c r="F1253" i="32"/>
  <c r="F1250" i="32"/>
  <c r="F1247" i="32"/>
  <c r="F1244" i="32"/>
  <c r="F1241" i="32"/>
  <c r="F1238" i="32"/>
  <c r="F1510" i="32"/>
  <c r="F1501" i="32"/>
  <c r="F1492" i="32"/>
  <c r="F1483" i="32"/>
  <c r="F1474" i="32"/>
  <c r="F1465" i="32"/>
  <c r="F1456" i="32"/>
  <c r="F1447" i="32"/>
  <c r="F1438" i="32"/>
  <c r="F1429" i="32"/>
  <c r="F1420" i="32"/>
  <c r="F1411" i="32"/>
  <c r="F1402" i="32"/>
  <c r="F1393" i="32"/>
  <c r="F1384" i="32"/>
  <c r="F1375" i="32"/>
  <c r="F1366" i="32"/>
  <c r="F1357" i="32"/>
  <c r="F1348" i="32"/>
  <c r="F1339" i="32"/>
  <c r="F1330" i="32"/>
  <c r="F1321" i="32"/>
  <c r="F1312" i="32"/>
  <c r="F1303" i="32"/>
  <c r="F1294" i="32"/>
  <c r="F1285" i="32"/>
  <c r="F1276" i="32"/>
  <c r="F1267" i="32"/>
  <c r="F1229" i="32"/>
  <c r="F1220" i="32"/>
  <c r="F1211" i="32"/>
  <c r="F1202" i="32"/>
  <c r="F1193" i="32"/>
  <c r="F1184" i="32"/>
  <c r="F1175" i="32"/>
  <c r="F1166" i="32"/>
  <c r="F1161" i="32"/>
  <c r="F1158" i="32"/>
  <c r="F1155" i="32"/>
  <c r="F1152" i="32"/>
  <c r="F1149" i="32"/>
  <c r="F1146" i="32"/>
  <c r="F1143" i="32"/>
  <c r="F1140" i="32"/>
  <c r="F1137" i="32"/>
  <c r="F1134" i="32"/>
  <c r="F1131" i="32"/>
  <c r="F1128" i="32"/>
  <c r="F1125" i="32"/>
  <c r="F1122" i="32"/>
  <c r="F1119" i="32"/>
  <c r="F1116" i="32"/>
  <c r="F1113" i="32"/>
  <c r="F1254" i="32"/>
  <c r="F1245" i="32"/>
  <c r="F1236" i="32"/>
  <c r="F1227" i="32"/>
  <c r="F1218" i="32"/>
  <c r="F1209" i="32"/>
  <c r="F1200" i="32"/>
  <c r="F1191" i="32"/>
  <c r="F1182" i="32"/>
  <c r="F1173" i="32"/>
  <c r="F1164" i="32"/>
  <c r="F1232" i="32"/>
  <c r="F1223" i="32"/>
  <c r="F1214" i="32"/>
  <c r="F1205" i="32"/>
  <c r="F1196" i="32"/>
  <c r="F1187" i="32"/>
  <c r="F1178" i="32"/>
  <c r="F1169" i="32"/>
  <c r="F1162" i="32"/>
  <c r="F1159" i="32"/>
  <c r="F1156" i="32"/>
  <c r="F1153" i="32"/>
  <c r="F1150" i="32"/>
  <c r="F1147" i="32"/>
  <c r="F1144" i="32"/>
  <c r="F1141" i="32"/>
  <c r="F1138" i="32"/>
  <c r="F1135" i="32"/>
  <c r="F1132" i="32"/>
  <c r="F1129" i="32"/>
  <c r="F1126" i="32"/>
  <c r="F1123" i="32"/>
  <c r="F1120" i="32"/>
  <c r="F1260" i="32"/>
  <c r="F1251" i="32"/>
  <c r="F1242" i="32"/>
  <c r="F1230" i="32"/>
  <c r="F1221" i="32"/>
  <c r="F1212" i="32"/>
  <c r="F1203" i="32"/>
  <c r="F1194" i="32"/>
  <c r="F1185" i="32"/>
  <c r="F1176" i="32"/>
  <c r="F1167" i="32"/>
  <c r="F1235" i="32"/>
  <c r="F1226" i="32"/>
  <c r="F1217" i="32"/>
  <c r="F1208" i="32"/>
  <c r="F1199" i="32"/>
  <c r="F1190" i="32"/>
  <c r="F1181" i="32"/>
  <c r="F1172" i="32"/>
  <c r="F1163" i="32"/>
  <c r="F1160" i="32"/>
  <c r="F1157" i="32"/>
  <c r="F1154" i="32"/>
  <c r="F1151" i="32"/>
  <c r="F1148" i="32"/>
  <c r="F1145" i="32"/>
  <c r="F1142" i="32"/>
  <c r="F1139" i="32"/>
  <c r="F1136" i="32"/>
  <c r="F1133" i="32"/>
  <c r="F1130" i="32"/>
  <c r="F1127" i="32"/>
  <c r="F1124" i="32"/>
  <c r="F1121" i="32"/>
  <c r="F1118" i="32"/>
  <c r="F1115" i="32"/>
  <c r="F1112" i="32"/>
  <c r="F1109" i="32"/>
  <c r="F1106" i="32"/>
  <c r="F1103" i="32"/>
  <c r="F1100" i="32"/>
  <c r="F1097" i="32"/>
  <c r="F1094" i="32"/>
  <c r="F1091" i="32"/>
  <c r="F1088" i="32"/>
  <c r="F1085" i="32"/>
  <c r="F1082" i="32"/>
  <c r="F1079" i="32"/>
  <c r="F1076" i="32"/>
  <c r="F1073" i="32"/>
  <c r="F1070" i="32"/>
  <c r="F1067" i="32"/>
  <c r="F1064" i="32"/>
  <c r="F1061" i="32"/>
  <c r="F1058" i="32"/>
  <c r="F1055" i="32"/>
  <c r="F1052" i="32"/>
  <c r="F1049" i="32"/>
  <c r="F1046" i="32"/>
  <c r="F1043" i="32"/>
  <c r="F1040" i="32"/>
  <c r="F1037" i="32"/>
  <c r="F1034" i="32"/>
  <c r="F1031" i="32"/>
  <c r="F1028" i="32"/>
  <c r="F1025" i="32"/>
  <c r="F1022" i="32"/>
  <c r="F1019" i="32"/>
  <c r="F1016" i="32"/>
  <c r="F1013" i="32"/>
  <c r="F1010" i="32"/>
  <c r="F1007" i="32"/>
  <c r="F1004" i="32"/>
  <c r="F1001" i="32"/>
  <c r="F998" i="32"/>
  <c r="F995" i="32"/>
  <c r="F992" i="32"/>
  <c r="F989" i="32"/>
  <c r="F986" i="32"/>
  <c r="F983" i="32"/>
  <c r="F980" i="32"/>
  <c r="F977" i="32"/>
  <c r="F974" i="32"/>
  <c r="F971" i="32"/>
  <c r="F968" i="32"/>
  <c r="F965" i="32"/>
  <c r="F962" i="32"/>
  <c r="F959" i="32"/>
  <c r="F956" i="32"/>
  <c r="F953" i="32"/>
  <c r="F950" i="32"/>
  <c r="F947" i="32"/>
  <c r="F944" i="32"/>
  <c r="F941" i="32"/>
  <c r="F938" i="32"/>
  <c r="F935" i="32"/>
  <c r="F1248" i="32"/>
  <c r="F1105" i="32"/>
  <c r="F1096" i="32"/>
  <c r="F1087" i="32"/>
  <c r="F1078" i="32"/>
  <c r="F1069" i="32"/>
  <c r="F1060" i="32"/>
  <c r="F1051" i="32"/>
  <c r="F1042" i="32"/>
  <c r="F1033" i="32"/>
  <c r="F1024" i="32"/>
  <c r="F1015" i="32"/>
  <c r="F1006" i="32"/>
  <c r="F997" i="32"/>
  <c r="F988" i="32"/>
  <c r="F979" i="32"/>
  <c r="F970" i="32"/>
  <c r="F961" i="32"/>
  <c r="F952" i="32"/>
  <c r="F943" i="32"/>
  <c r="F934" i="32"/>
  <c r="F931" i="32"/>
  <c r="F928" i="32"/>
  <c r="F925" i="32"/>
  <c r="F922" i="32"/>
  <c r="F919" i="32"/>
  <c r="F916" i="32"/>
  <c r="F913" i="32"/>
  <c r="F910" i="32"/>
  <c r="F907" i="32"/>
  <c r="F904" i="32"/>
  <c r="F901" i="32"/>
  <c r="F898" i="32"/>
  <c r="F895" i="32"/>
  <c r="F892" i="32"/>
  <c r="F889" i="32"/>
  <c r="F886" i="32"/>
  <c r="F883" i="32"/>
  <c r="F880" i="32"/>
  <c r="F877" i="32"/>
  <c r="F874" i="32"/>
  <c r="F871" i="32"/>
  <c r="F868" i="32"/>
  <c r="F865" i="32"/>
  <c r="F862" i="32"/>
  <c r="F859" i="32"/>
  <c r="F856" i="32"/>
  <c r="F853" i="32"/>
  <c r="F850" i="32"/>
  <c r="F1215" i="32"/>
  <c r="F1188" i="32"/>
  <c r="F1114" i="32"/>
  <c r="F1110" i="32"/>
  <c r="F1101" i="32"/>
  <c r="F1092" i="32"/>
  <c r="F1083" i="32"/>
  <c r="F1074" i="32"/>
  <c r="F1065" i="32"/>
  <c r="F1056" i="32"/>
  <c r="F1047" i="32"/>
  <c r="F1038" i="32"/>
  <c r="F1029" i="32"/>
  <c r="F1020" i="32"/>
  <c r="F1011" i="32"/>
  <c r="F1002" i="32"/>
  <c r="F993" i="32"/>
  <c r="F984" i="32"/>
  <c r="F975" i="32"/>
  <c r="F966" i="32"/>
  <c r="F957" i="32"/>
  <c r="F948" i="32"/>
  <c r="F939" i="32"/>
  <c r="F1239" i="32"/>
  <c r="F1108" i="32"/>
  <c r="F1099" i="32"/>
  <c r="F1090" i="32"/>
  <c r="F1081" i="32"/>
  <c r="F1072" i="32"/>
  <c r="F1063" i="32"/>
  <c r="F1054" i="32"/>
  <c r="F1045" i="32"/>
  <c r="F1036" i="32"/>
  <c r="F1027" i="32"/>
  <c r="F1018" i="32"/>
  <c r="F1009" i="32"/>
  <c r="F1000" i="32"/>
  <c r="F991" i="32"/>
  <c r="F982" i="32"/>
  <c r="F973" i="32"/>
  <c r="F964" i="32"/>
  <c r="F955" i="32"/>
  <c r="F946" i="32"/>
  <c r="F937" i="32"/>
  <c r="F932" i="32"/>
  <c r="F929" i="32"/>
  <c r="F926" i="32"/>
  <c r="F923" i="32"/>
  <c r="F920" i="32"/>
  <c r="F917" i="32"/>
  <c r="F914" i="32"/>
  <c r="F911" i="32"/>
  <c r="F908" i="32"/>
  <c r="F905" i="32"/>
  <c r="F902" i="32"/>
  <c r="F899" i="32"/>
  <c r="F896" i="32"/>
  <c r="F893" i="32"/>
  <c r="F890" i="32"/>
  <c r="F887" i="32"/>
  <c r="F884" i="32"/>
  <c r="F881" i="32"/>
  <c r="F878" i="32"/>
  <c r="F875" i="32"/>
  <c r="F872" i="32"/>
  <c r="F869" i="32"/>
  <c r="F866" i="32"/>
  <c r="F863" i="32"/>
  <c r="F860" i="32"/>
  <c r="F857" i="32"/>
  <c r="F854" i="32"/>
  <c r="F851" i="32"/>
  <c r="F848" i="32"/>
  <c r="F845" i="32"/>
  <c r="F842" i="32"/>
  <c r="F839" i="32"/>
  <c r="F836" i="32"/>
  <c r="F833" i="32"/>
  <c r="F830" i="32"/>
  <c r="F827" i="32"/>
  <c r="F824" i="32"/>
  <c r="F821" i="32"/>
  <c r="F818" i="32"/>
  <c r="F815" i="32"/>
  <c r="F812" i="32"/>
  <c r="F809" i="32"/>
  <c r="F806" i="32"/>
  <c r="F803" i="32"/>
  <c r="F800" i="32"/>
  <c r="F797" i="32"/>
  <c r="F794" i="32"/>
  <c r="F791" i="32"/>
  <c r="F788" i="32"/>
  <c r="F785" i="32"/>
  <c r="F782" i="32"/>
  <c r="F779" i="32"/>
  <c r="F776" i="32"/>
  <c r="F773" i="32"/>
  <c r="F770" i="32"/>
  <c r="F767" i="32"/>
  <c r="F764" i="32"/>
  <c r="F761" i="32"/>
  <c r="F758" i="32"/>
  <c r="F755" i="32"/>
  <c r="F752" i="32"/>
  <c r="F749" i="32"/>
  <c r="F746" i="32"/>
  <c r="F743" i="32"/>
  <c r="F740" i="32"/>
  <c r="F737" i="32"/>
  <c r="F734" i="32"/>
  <c r="F731" i="32"/>
  <c r="F728" i="32"/>
  <c r="F725" i="32"/>
  <c r="F722" i="32"/>
  <c r="F719" i="32"/>
  <c r="F716" i="32"/>
  <c r="F713" i="32"/>
  <c r="F710" i="32"/>
  <c r="F707" i="32"/>
  <c r="F704" i="32"/>
  <c r="F701" i="32"/>
  <c r="F698" i="32"/>
  <c r="F695" i="32"/>
  <c r="F692" i="32"/>
  <c r="F689" i="32"/>
  <c r="F686" i="32"/>
  <c r="F683" i="32"/>
  <c r="F680" i="32"/>
  <c r="F677" i="32"/>
  <c r="F674" i="32"/>
  <c r="F671" i="32"/>
  <c r="F668" i="32"/>
  <c r="F665" i="32"/>
  <c r="F662" i="32"/>
  <c r="F659" i="32"/>
  <c r="F656" i="32"/>
  <c r="F653" i="32"/>
  <c r="F650" i="32"/>
  <c r="F647" i="32"/>
  <c r="F644" i="32"/>
  <c r="F641" i="32"/>
  <c r="F638" i="32"/>
  <c r="F635" i="32"/>
  <c r="F632" i="32"/>
  <c r="F629" i="32"/>
  <c r="F626" i="32"/>
  <c r="F623" i="32"/>
  <c r="F620" i="32"/>
  <c r="F617" i="32"/>
  <c r="F614" i="32"/>
  <c r="F611" i="32"/>
  <c r="F608" i="32"/>
  <c r="F605" i="32"/>
  <c r="F602" i="32"/>
  <c r="F599" i="32"/>
  <c r="F596" i="32"/>
  <c r="F593" i="32"/>
  <c r="F590" i="32"/>
  <c r="F587" i="32"/>
  <c r="F584" i="32"/>
  <c r="F581" i="32"/>
  <c r="F1233" i="32"/>
  <c r="F1206" i="32"/>
  <c r="F1179" i="32"/>
  <c r="F1104" i="32"/>
  <c r="F1095" i="32"/>
  <c r="F1086" i="32"/>
  <c r="F1077" i="32"/>
  <c r="F1068" i="32"/>
  <c r="F1059" i="32"/>
  <c r="F1050" i="32"/>
  <c r="F1041" i="32"/>
  <c r="F1032" i="32"/>
  <c r="F1023" i="32"/>
  <c r="F1014" i="32"/>
  <c r="F1005" i="32"/>
  <c r="F996" i="32"/>
  <c r="F987" i="32"/>
  <c r="F978" i="32"/>
  <c r="F969" i="32"/>
  <c r="F960" i="32"/>
  <c r="F951" i="32"/>
  <c r="F942" i="32"/>
  <c r="F1257" i="32"/>
  <c r="F1111" i="32"/>
  <c r="F1102" i="32"/>
  <c r="F1093" i="32"/>
  <c r="F1084" i="32"/>
  <c r="F1075" i="32"/>
  <c r="F1066" i="32"/>
  <c r="F1057" i="32"/>
  <c r="F1048" i="32"/>
  <c r="F1039" i="32"/>
  <c r="F1030" i="32"/>
  <c r="F1021" i="32"/>
  <c r="F1012" i="32"/>
  <c r="F1003" i="32"/>
  <c r="F994" i="32"/>
  <c r="F985" i="32"/>
  <c r="F976" i="32"/>
  <c r="F967" i="32"/>
  <c r="F958" i="32"/>
  <c r="F949" i="32"/>
  <c r="F940" i="32"/>
  <c r="F933" i="32"/>
  <c r="F930" i="32"/>
  <c r="F927" i="32"/>
  <c r="F924" i="32"/>
  <c r="F921" i="32"/>
  <c r="F918" i="32"/>
  <c r="F915" i="32"/>
  <c r="F912" i="32"/>
  <c r="F909" i="32"/>
  <c r="F906" i="32"/>
  <c r="F903" i="32"/>
  <c r="F900" i="32"/>
  <c r="F897" i="32"/>
  <c r="F894" i="32"/>
  <c r="F891" i="32"/>
  <c r="F888" i="32"/>
  <c r="F885" i="32"/>
  <c r="F882" i="32"/>
  <c r="F879" i="32"/>
  <c r="F876" i="32"/>
  <c r="F873" i="32"/>
  <c r="F870" i="32"/>
  <c r="F867" i="32"/>
  <c r="F864" i="32"/>
  <c r="F861" i="32"/>
  <c r="F858" i="32"/>
  <c r="F855" i="32"/>
  <c r="F852" i="32"/>
  <c r="F849" i="32"/>
  <c r="F846" i="32"/>
  <c r="F843" i="32"/>
  <c r="F840" i="32"/>
  <c r="F837" i="32"/>
  <c r="F834" i="32"/>
  <c r="F831" i="32"/>
  <c r="F828" i="32"/>
  <c r="F825" i="32"/>
  <c r="F822" i="32"/>
  <c r="F819" i="32"/>
  <c r="F816" i="32"/>
  <c r="F813" i="32"/>
  <c r="F810" i="32"/>
  <c r="F807" i="32"/>
  <c r="F804" i="32"/>
  <c r="F801" i="32"/>
  <c r="F798" i="32"/>
  <c r="F795" i="32"/>
  <c r="F792" i="32"/>
  <c r="F789" i="32"/>
  <c r="F786" i="32"/>
  <c r="F783" i="32"/>
  <c r="F780" i="32"/>
  <c r="F777" i="32"/>
  <c r="F774" i="32"/>
  <c r="F771" i="32"/>
  <c r="F768" i="32"/>
  <c r="F765" i="32"/>
  <c r="F762" i="32"/>
  <c r="F759" i="32"/>
  <c r="F756" i="32"/>
  <c r="F753" i="32"/>
  <c r="F750" i="32"/>
  <c r="F747" i="32"/>
  <c r="F744" i="32"/>
  <c r="F741" i="32"/>
  <c r="F738" i="32"/>
  <c r="F735" i="32"/>
  <c r="F732" i="32"/>
  <c r="F729" i="32"/>
  <c r="F726" i="32"/>
  <c r="F723" i="32"/>
  <c r="F720" i="32"/>
  <c r="F717" i="32"/>
  <c r="F714" i="32"/>
  <c r="F711" i="32"/>
  <c r="F708" i="32"/>
  <c r="F705" i="32"/>
  <c r="F702" i="32"/>
  <c r="F699" i="32"/>
  <c r="F696" i="32"/>
  <c r="F693" i="32"/>
  <c r="F690" i="32"/>
  <c r="F687" i="32"/>
  <c r="F684" i="32"/>
  <c r="F681" i="32"/>
  <c r="F678" i="32"/>
  <c r="F675" i="32"/>
  <c r="F672" i="32"/>
  <c r="F669" i="32"/>
  <c r="F666" i="32"/>
  <c r="F663" i="32"/>
  <c r="F660" i="32"/>
  <c r="F657" i="32"/>
  <c r="F654" i="32"/>
  <c r="F651" i="32"/>
  <c r="F648" i="32"/>
  <c r="F645" i="32"/>
  <c r="F642" i="32"/>
  <c r="F639" i="32"/>
  <c r="F636" i="32"/>
  <c r="F633" i="32"/>
  <c r="F630" i="32"/>
  <c r="F627" i="32"/>
  <c r="F624" i="32"/>
  <c r="F621" i="32"/>
  <c r="F618" i="32"/>
  <c r="F615" i="32"/>
  <c r="F612" i="32"/>
  <c r="F609" i="32"/>
  <c r="F606" i="32"/>
  <c r="F603" i="32"/>
  <c r="F600" i="32"/>
  <c r="F597" i="32"/>
  <c r="F594" i="32"/>
  <c r="F591" i="32"/>
  <c r="F588" i="32"/>
  <c r="F585" i="32"/>
  <c r="F582" i="32"/>
  <c r="F579" i="32"/>
  <c r="F576" i="32"/>
  <c r="F573" i="32"/>
  <c r="F570" i="32"/>
  <c r="F567" i="32"/>
  <c r="F564" i="32"/>
  <c r="F561" i="32"/>
  <c r="F558" i="32"/>
  <c r="F555" i="32"/>
  <c r="F552" i="32"/>
  <c r="F549" i="32"/>
  <c r="F546" i="32"/>
  <c r="F543" i="32"/>
  <c r="F540" i="32"/>
  <c r="F537" i="32"/>
  <c r="F534" i="32"/>
  <c r="F531" i="32"/>
  <c r="F528" i="32"/>
  <c r="F525" i="32"/>
  <c r="F522" i="32"/>
  <c r="F519" i="32"/>
  <c r="F516" i="32"/>
  <c r="F513" i="32"/>
  <c r="F1224" i="32"/>
  <c r="F1197" i="32"/>
  <c r="F1170" i="32"/>
  <c r="F1117" i="32"/>
  <c r="F1107" i="32"/>
  <c r="F1098" i="32"/>
  <c r="F1089" i="32"/>
  <c r="F1080" i="32"/>
  <c r="F1071" i="32"/>
  <c r="F1062" i="32"/>
  <c r="F1053" i="32"/>
  <c r="F1044" i="32"/>
  <c r="F1035" i="32"/>
  <c r="F1026" i="32"/>
  <c r="F1017" i="32"/>
  <c r="F1008" i="32"/>
  <c r="F999" i="32"/>
  <c r="F990" i="32"/>
  <c r="F981" i="32"/>
  <c r="F972" i="32"/>
  <c r="F963" i="32"/>
  <c r="F954" i="32"/>
  <c r="F945" i="32"/>
  <c r="F936" i="32"/>
  <c r="F322" i="32"/>
  <c r="F316" i="32"/>
  <c r="F310" i="32"/>
  <c r="F304" i="32"/>
  <c r="F298" i="32"/>
  <c r="F292" i="32"/>
  <c r="F286" i="32"/>
  <c r="F280" i="32"/>
  <c r="F274" i="32"/>
  <c r="F268" i="32"/>
  <c r="F262" i="32"/>
  <c r="F256" i="32"/>
  <c r="F250" i="32"/>
  <c r="F244" i="32"/>
  <c r="F238" i="32"/>
  <c r="F232" i="32"/>
  <c r="F575" i="32"/>
  <c r="F566" i="32"/>
  <c r="F557" i="32"/>
  <c r="F548" i="32"/>
  <c r="F539" i="32"/>
  <c r="F530" i="32"/>
  <c r="F521" i="32"/>
  <c r="F512" i="32"/>
  <c r="F509" i="32"/>
  <c r="F506" i="32"/>
  <c r="F503" i="32"/>
  <c r="F500" i="32"/>
  <c r="F497" i="32"/>
  <c r="F494" i="32"/>
  <c r="F491" i="32"/>
  <c r="F488" i="32"/>
  <c r="F485" i="32"/>
  <c r="F482" i="32"/>
  <c r="F479" i="32"/>
  <c r="F476" i="32"/>
  <c r="F473" i="32"/>
  <c r="F841" i="32"/>
  <c r="F832" i="32"/>
  <c r="F823" i="32"/>
  <c r="F814" i="32"/>
  <c r="F805" i="32"/>
  <c r="F796" i="32"/>
  <c r="F787" i="32"/>
  <c r="F778" i="32"/>
  <c r="F769" i="32"/>
  <c r="F760" i="32"/>
  <c r="F751" i="32"/>
  <c r="F742" i="32"/>
  <c r="F733" i="32"/>
  <c r="F724" i="32"/>
  <c r="F715" i="32"/>
  <c r="F706" i="32"/>
  <c r="F697" i="32"/>
  <c r="F688" i="32"/>
  <c r="F679" i="32"/>
  <c r="F670" i="32"/>
  <c r="F661" i="32"/>
  <c r="F652" i="32"/>
  <c r="F643" i="32"/>
  <c r="F634" i="32"/>
  <c r="F625" i="32"/>
  <c r="F616" i="32"/>
  <c r="F607" i="32"/>
  <c r="F598" i="32"/>
  <c r="F589" i="32"/>
  <c r="F580" i="32"/>
  <c r="F571" i="32"/>
  <c r="F578" i="32"/>
  <c r="F569" i="32"/>
  <c r="F560" i="32"/>
  <c r="F551" i="32"/>
  <c r="F542" i="32"/>
  <c r="F533" i="32"/>
  <c r="F524" i="32"/>
  <c r="F515" i="32"/>
  <c r="F510" i="32"/>
  <c r="F507" i="32"/>
  <c r="F504" i="32"/>
  <c r="F501" i="32"/>
  <c r="F498" i="32"/>
  <c r="F495" i="32"/>
  <c r="F492" i="32"/>
  <c r="F489" i="32"/>
  <c r="F486" i="32"/>
  <c r="F847" i="32"/>
  <c r="F838" i="32"/>
  <c r="F829" i="32"/>
  <c r="F820" i="32"/>
  <c r="F811" i="32"/>
  <c r="F802" i="32"/>
  <c r="F793" i="32"/>
  <c r="F784" i="32"/>
  <c r="F775" i="32"/>
  <c r="F766" i="32"/>
  <c r="F757" i="32"/>
  <c r="F748" i="32"/>
  <c r="F739" i="32"/>
  <c r="F730" i="32"/>
  <c r="F721" i="32"/>
  <c r="F712" i="32"/>
  <c r="F703" i="32"/>
  <c r="F694" i="32"/>
  <c r="F685" i="32"/>
  <c r="F676" i="32"/>
  <c r="F667" i="32"/>
  <c r="F658" i="32"/>
  <c r="F649" i="32"/>
  <c r="F640" i="32"/>
  <c r="F631" i="32"/>
  <c r="F622" i="32"/>
  <c r="F572" i="32"/>
  <c r="F563" i="32"/>
  <c r="F554" i="32"/>
  <c r="F545" i="32"/>
  <c r="F536" i="32"/>
  <c r="F527" i="32"/>
  <c r="F518" i="32"/>
  <c r="F844" i="32"/>
  <c r="F835" i="32"/>
  <c r="F826" i="32"/>
  <c r="F817" i="32"/>
  <c r="F808" i="32"/>
  <c r="F799" i="32"/>
  <c r="F790" i="32"/>
  <c r="F781" i="32"/>
  <c r="F772" i="32"/>
  <c r="F763" i="32"/>
  <c r="F754" i="32"/>
  <c r="F745" i="32"/>
  <c r="F736" i="32"/>
  <c r="F727" i="32"/>
  <c r="F718" i="32"/>
  <c r="F709" i="32"/>
  <c r="F700" i="32"/>
  <c r="F691" i="32"/>
  <c r="F682" i="32"/>
  <c r="F673" i="32"/>
  <c r="F664" i="32"/>
  <c r="F655" i="32"/>
  <c r="F646" i="32"/>
  <c r="F637" i="32"/>
  <c r="F628" i="32"/>
  <c r="F619" i="32"/>
  <c r="F610" i="32"/>
  <c r="F601" i="32"/>
  <c r="F592" i="32"/>
  <c r="F583" i="32"/>
  <c r="F577" i="32"/>
  <c r="F568" i="32"/>
  <c r="F559" i="32"/>
  <c r="F550" i="32"/>
  <c r="F541" i="32"/>
  <c r="F532" i="32"/>
  <c r="F523" i="32"/>
  <c r="F514" i="32"/>
  <c r="F319" i="32"/>
  <c r="F312" i="32"/>
  <c r="F305" i="32"/>
  <c r="F297" i="32"/>
  <c r="F290" i="32"/>
  <c r="F283" i="32"/>
  <c r="F276" i="32"/>
  <c r="F269" i="32"/>
  <c r="F261" i="32"/>
  <c r="F254" i="32"/>
  <c r="F595" i="32"/>
  <c r="F556" i="32"/>
  <c r="F529" i="32"/>
  <c r="F478" i="32"/>
  <c r="F325" i="32"/>
  <c r="F320" i="32"/>
  <c r="F315" i="32"/>
  <c r="F302" i="32"/>
  <c r="F300" i="32"/>
  <c r="F287" i="32"/>
  <c r="F282" i="32"/>
  <c r="F277" i="32"/>
  <c r="F272" i="32"/>
  <c r="F553" i="32"/>
  <c r="F526" i="32"/>
  <c r="F505" i="32"/>
  <c r="F496" i="32"/>
  <c r="F487" i="32"/>
  <c r="F483" i="32"/>
  <c r="F474" i="32"/>
  <c r="F469" i="32"/>
  <c r="F466" i="32"/>
  <c r="F463" i="32"/>
  <c r="F460" i="32"/>
  <c r="F457" i="32"/>
  <c r="F454" i="32"/>
  <c r="F451" i="32"/>
  <c r="F448" i="32"/>
  <c r="F445" i="32"/>
  <c r="F442" i="32"/>
  <c r="F439" i="32"/>
  <c r="F436" i="32"/>
  <c r="F433" i="32"/>
  <c r="F430" i="32"/>
  <c r="F427" i="32"/>
  <c r="F424" i="32"/>
  <c r="F421" i="32"/>
  <c r="F418" i="32"/>
  <c r="F415" i="32"/>
  <c r="F412" i="32"/>
  <c r="F409" i="32"/>
  <c r="F406" i="32"/>
  <c r="F403" i="32"/>
  <c r="F400" i="32"/>
  <c r="F397" i="32"/>
  <c r="F394" i="32"/>
  <c r="F391" i="32"/>
  <c r="F388" i="32"/>
  <c r="F385" i="32"/>
  <c r="F382" i="32"/>
  <c r="F379" i="32"/>
  <c r="F376" i="32"/>
  <c r="F373" i="32"/>
  <c r="F370" i="32"/>
  <c r="F367" i="32"/>
  <c r="F364" i="32"/>
  <c r="F361" i="32"/>
  <c r="F358" i="32"/>
  <c r="F355" i="32"/>
  <c r="F352" i="32"/>
  <c r="F349" i="32"/>
  <c r="F346" i="32"/>
  <c r="F343" i="32"/>
  <c r="F340" i="32"/>
  <c r="F337" i="32"/>
  <c r="F334" i="32"/>
  <c r="F331" i="32"/>
  <c r="F328" i="32"/>
  <c r="F323" i="32"/>
  <c r="F318" i="32"/>
  <c r="F313" i="32"/>
  <c r="F308" i="32"/>
  <c r="F613" i="32"/>
  <c r="F586" i="32"/>
  <c r="F565" i="32"/>
  <c r="F538" i="32"/>
  <c r="F481" i="32"/>
  <c r="F472" i="32"/>
  <c r="F321" i="32"/>
  <c r="F311" i="32"/>
  <c r="F306" i="32"/>
  <c r="F303" i="32"/>
  <c r="F295" i="32"/>
  <c r="F293" i="32"/>
  <c r="F278" i="32"/>
  <c r="F265" i="32"/>
  <c r="F252" i="32"/>
  <c r="F247" i="32"/>
  <c r="F562" i="32"/>
  <c r="F535" i="32"/>
  <c r="F511" i="32"/>
  <c r="F502" i="32"/>
  <c r="F493" i="32"/>
  <c r="F477" i="32"/>
  <c r="F470" i="32"/>
  <c r="F467" i="32"/>
  <c r="F464" i="32"/>
  <c r="F461" i="32"/>
  <c r="F458" i="32"/>
  <c r="F455" i="32"/>
  <c r="F452" i="32"/>
  <c r="F449" i="32"/>
  <c r="F446" i="32"/>
  <c r="F443" i="32"/>
  <c r="F440" i="32"/>
  <c r="F437" i="32"/>
  <c r="F434" i="32"/>
  <c r="F431" i="32"/>
  <c r="F428" i="32"/>
  <c r="F425" i="32"/>
  <c r="F422" i="32"/>
  <c r="F419" i="32"/>
  <c r="F416" i="32"/>
  <c r="F413" i="32"/>
  <c r="F410" i="32"/>
  <c r="F407" i="32"/>
  <c r="F404" i="32"/>
  <c r="F401" i="32"/>
  <c r="F398" i="32"/>
  <c r="F395" i="32"/>
  <c r="F392" i="32"/>
  <c r="F389" i="32"/>
  <c r="F386" i="32"/>
  <c r="F383" i="32"/>
  <c r="F380" i="32"/>
  <c r="F377" i="32"/>
  <c r="F374" i="32"/>
  <c r="F371" i="32"/>
  <c r="F368" i="32"/>
  <c r="F365" i="32"/>
  <c r="F362" i="32"/>
  <c r="F359" i="32"/>
  <c r="F356" i="32"/>
  <c r="F353" i="32"/>
  <c r="F350" i="32"/>
  <c r="F347" i="32"/>
  <c r="F344" i="32"/>
  <c r="F341" i="32"/>
  <c r="F338" i="32"/>
  <c r="F335" i="32"/>
  <c r="F332" i="32"/>
  <c r="F329" i="32"/>
  <c r="F326" i="32"/>
  <c r="F314" i="32"/>
  <c r="F301" i="32"/>
  <c r="F604" i="32"/>
  <c r="F547" i="32"/>
  <c r="F520" i="32"/>
  <c r="F484" i="32"/>
  <c r="F475" i="32"/>
  <c r="F324" i="32"/>
  <c r="F309" i="32"/>
  <c r="F307" i="32"/>
  <c r="F299" i="32"/>
  <c r="F296" i="32"/>
  <c r="F291" i="32"/>
  <c r="F574" i="32"/>
  <c r="F544" i="32"/>
  <c r="F517" i="32"/>
  <c r="F508" i="32"/>
  <c r="F499" i="32"/>
  <c r="F490" i="32"/>
  <c r="F480" i="32"/>
  <c r="F471" i="32"/>
  <c r="F468" i="32"/>
  <c r="F465" i="32"/>
  <c r="F462" i="32"/>
  <c r="F459" i="32"/>
  <c r="F456" i="32"/>
  <c r="F453" i="32"/>
  <c r="F450" i="32"/>
  <c r="F447" i="32"/>
  <c r="F444" i="32"/>
  <c r="F441" i="32"/>
  <c r="F438" i="32"/>
  <c r="F435" i="32"/>
  <c r="F432" i="32"/>
  <c r="F429" i="32"/>
  <c r="F426" i="32"/>
  <c r="F423" i="32"/>
  <c r="F420" i="32"/>
  <c r="F417" i="32"/>
  <c r="F414" i="32"/>
  <c r="F411" i="32"/>
  <c r="F408" i="32"/>
  <c r="F405" i="32"/>
  <c r="F402" i="32"/>
  <c r="F399" i="32"/>
  <c r="F396" i="32"/>
  <c r="F393" i="32"/>
  <c r="F390" i="32"/>
  <c r="F387" i="32"/>
  <c r="F384" i="32"/>
  <c r="F381" i="32"/>
  <c r="F378" i="32"/>
  <c r="F375" i="32"/>
  <c r="F372" i="32"/>
  <c r="F369" i="32"/>
  <c r="F366" i="32"/>
  <c r="F363" i="32"/>
  <c r="F360" i="32"/>
  <c r="F357" i="32"/>
  <c r="F354" i="32"/>
  <c r="F351" i="32"/>
  <c r="F348" i="32"/>
  <c r="F345" i="32"/>
  <c r="F342" i="32"/>
  <c r="F339" i="32"/>
  <c r="F336" i="32"/>
  <c r="F333" i="32"/>
  <c r="F330" i="32"/>
  <c r="F327" i="32"/>
  <c r="F317" i="32"/>
  <c r="F294" i="32"/>
  <c r="F289" i="32"/>
  <c r="F284" i="32"/>
  <c r="F279" i="32"/>
  <c r="F266" i="32"/>
  <c r="F264" i="32"/>
  <c r="F251" i="32"/>
  <c r="F243" i="32"/>
  <c r="F236" i="32"/>
  <c r="F225" i="32"/>
  <c r="F219" i="32"/>
  <c r="F213" i="32"/>
  <c r="F207" i="32"/>
  <c r="F201" i="32"/>
  <c r="F195" i="32"/>
  <c r="F189" i="32"/>
  <c r="F183" i="32"/>
  <c r="F288" i="32"/>
  <c r="F275" i="32"/>
  <c r="F245" i="32"/>
  <c r="F241" i="32"/>
  <c r="F239" i="32"/>
  <c r="F227" i="32"/>
  <c r="F220" i="32"/>
  <c r="F212" i="32"/>
  <c r="F205" i="32"/>
  <c r="F198" i="32"/>
  <c r="F191" i="32"/>
  <c r="F184" i="32"/>
  <c r="F175" i="32"/>
  <c r="F169" i="32"/>
  <c r="F163" i="32"/>
  <c r="F285" i="32"/>
  <c r="F271" i="32"/>
  <c r="F270" i="32"/>
  <c r="F263" i="32"/>
  <c r="F234" i="32"/>
  <c r="F228" i="32"/>
  <c r="F221" i="32"/>
  <c r="F214" i="32"/>
  <c r="F206" i="32"/>
  <c r="F199" i="32"/>
  <c r="F192" i="32"/>
  <c r="F185" i="32"/>
  <c r="F174" i="32"/>
  <c r="F168" i="32"/>
  <c r="F162" i="32"/>
  <c r="F273" i="32"/>
  <c r="F267" i="32"/>
  <c r="F260" i="32"/>
  <c r="F259" i="32"/>
  <c r="F258" i="32"/>
  <c r="F257" i="32"/>
  <c r="F253" i="32"/>
  <c r="F249" i="32"/>
  <c r="F242" i="32"/>
  <c r="F237" i="32"/>
  <c r="F229" i="32"/>
  <c r="F222" i="32"/>
  <c r="F215" i="32"/>
  <c r="F208" i="32"/>
  <c r="F200" i="32"/>
  <c r="F193" i="32"/>
  <c r="F186" i="32"/>
  <c r="F179" i="32"/>
  <c r="F173" i="32"/>
  <c r="F167" i="32"/>
  <c r="F281" i="32"/>
  <c r="F255" i="32"/>
  <c r="F248" i="32"/>
  <c r="F246" i="32"/>
  <c r="F240" i="32"/>
  <c r="F235" i="32"/>
  <c r="F230" i="32"/>
  <c r="F223" i="32"/>
  <c r="F216" i="32"/>
  <c r="F209" i="32"/>
  <c r="F202" i="32"/>
  <c r="F194" i="32"/>
  <c r="F187" i="32"/>
  <c r="F180" i="32"/>
  <c r="F178" i="32"/>
  <c r="F172" i="32"/>
  <c r="F166" i="32"/>
  <c r="F233" i="32"/>
  <c r="F224" i="32"/>
  <c r="F217" i="32"/>
  <c r="F210" i="32"/>
  <c r="F203" i="32"/>
  <c r="F196" i="32"/>
  <c r="F188" i="32"/>
  <c r="F181" i="32"/>
  <c r="F177" i="32"/>
  <c r="F171" i="32"/>
  <c r="F165" i="32"/>
  <c r="F159" i="32"/>
  <c r="F231" i="32"/>
  <c r="F226" i="32"/>
  <c r="F218" i="32"/>
  <c r="F211" i="32"/>
  <c r="F204" i="32"/>
  <c r="F197" i="32"/>
  <c r="F190" i="32"/>
  <c r="F182" i="32"/>
  <c r="F176" i="32"/>
  <c r="F170" i="32"/>
  <c r="F164" i="32"/>
  <c r="F158" i="32"/>
  <c r="F152" i="32"/>
  <c r="F146" i="32"/>
  <c r="F140" i="32"/>
  <c r="F134" i="32"/>
  <c r="F128" i="32"/>
  <c r="F122" i="32"/>
  <c r="F116" i="32"/>
  <c r="F110" i="32"/>
  <c r="F104" i="32"/>
  <c r="F98" i="32"/>
  <c r="F85" i="32"/>
  <c r="F77" i="32"/>
  <c r="F71" i="32"/>
  <c r="F65" i="32"/>
  <c r="F59" i="32"/>
  <c r="F55" i="32"/>
  <c r="F153" i="32"/>
  <c r="F145" i="32"/>
  <c r="F138" i="32"/>
  <c r="F131" i="32"/>
  <c r="F124" i="32"/>
  <c r="F117" i="32"/>
  <c r="F109" i="32"/>
  <c r="F102" i="32"/>
  <c r="F95" i="32"/>
  <c r="F94" i="32"/>
  <c r="F86" i="32"/>
  <c r="F81" i="32"/>
  <c r="F80" i="32"/>
  <c r="F73" i="32"/>
  <c r="F66" i="32"/>
  <c r="F58" i="32"/>
  <c r="F53" i="32"/>
  <c r="F50" i="32"/>
  <c r="F47" i="32"/>
  <c r="F43" i="32"/>
  <c r="F161" i="32"/>
  <c r="F157" i="32"/>
  <c r="F154" i="32"/>
  <c r="F147" i="32"/>
  <c r="F139" i="32"/>
  <c r="F132" i="32"/>
  <c r="F125" i="32"/>
  <c r="F118" i="32"/>
  <c r="F111" i="32"/>
  <c r="F103" i="32"/>
  <c r="F96" i="32"/>
  <c r="F87" i="32"/>
  <c r="F74" i="32"/>
  <c r="F67" i="32"/>
  <c r="F60" i="32"/>
  <c r="F54" i="32"/>
  <c r="F34" i="32"/>
  <c r="F26" i="32"/>
  <c r="F21" i="32"/>
  <c r="F160" i="32"/>
  <c r="F155" i="32"/>
  <c r="F148" i="32"/>
  <c r="F141" i="32"/>
  <c r="F133" i="32"/>
  <c r="F126" i="32"/>
  <c r="F119" i="32"/>
  <c r="F112" i="32"/>
  <c r="F105" i="32"/>
  <c r="F97" i="32"/>
  <c r="F89" i="32"/>
  <c r="F88" i="32"/>
  <c r="F156" i="32"/>
  <c r="F149" i="32"/>
  <c r="F142" i="32"/>
  <c r="F135" i="32"/>
  <c r="F127" i="32"/>
  <c r="F120" i="32"/>
  <c r="F113" i="32"/>
  <c r="F106" i="32"/>
  <c r="F99" i="32"/>
  <c r="F90" i="32"/>
  <c r="F76" i="32"/>
  <c r="F69" i="32"/>
  <c r="F150" i="32"/>
  <c r="F143" i="32"/>
  <c r="F136" i="32"/>
  <c r="F129" i="32"/>
  <c r="F121" i="32"/>
  <c r="F114" i="32"/>
  <c r="F107" i="32"/>
  <c r="F100" i="32"/>
  <c r="F92" i="32"/>
  <c r="F91" i="32"/>
  <c r="F78" i="32"/>
  <c r="F70" i="32"/>
  <c r="F63" i="32"/>
  <c r="F56" i="32"/>
  <c r="F51" i="32"/>
  <c r="F48" i="32"/>
  <c r="F42" i="32"/>
  <c r="F30" i="32"/>
  <c r="F22" i="32"/>
  <c r="F151" i="32"/>
  <c r="F144" i="32"/>
  <c r="F137" i="32"/>
  <c r="F130" i="32"/>
  <c r="F123" i="32"/>
  <c r="F115" i="32"/>
  <c r="F108" i="32"/>
  <c r="F101" i="32"/>
  <c r="F93" i="32"/>
  <c r="F84" i="32"/>
  <c r="F83" i="32"/>
  <c r="F82" i="32"/>
  <c r="F79" i="32"/>
  <c r="F72" i="32"/>
  <c r="F64" i="32"/>
  <c r="F57" i="32"/>
  <c r="F45" i="32"/>
  <c r="F33" i="32"/>
  <c r="F25" i="32"/>
  <c r="F20" i="32"/>
  <c r="F61" i="32"/>
  <c r="F40" i="32"/>
  <c r="F38" i="32"/>
  <c r="F36" i="32"/>
  <c r="F13" i="32"/>
  <c r="F10" i="32"/>
  <c r="F62" i="32"/>
  <c r="F28" i="32"/>
  <c r="F6" i="32"/>
  <c r="F52" i="32"/>
  <c r="F49" i="32"/>
  <c r="F46" i="32"/>
  <c r="F41" i="32"/>
  <c r="F31" i="32"/>
  <c r="F24" i="32"/>
  <c r="F18" i="32"/>
  <c r="F12" i="32"/>
  <c r="F8" i="32"/>
  <c r="F5" i="32"/>
  <c r="M5" i="32" s="1"/>
  <c r="F44" i="32"/>
  <c r="F39" i="32"/>
  <c r="F37" i="32"/>
  <c r="F35" i="32"/>
  <c r="F29" i="32"/>
  <c r="F17" i="32"/>
  <c r="F16" i="32"/>
  <c r="F15" i="32"/>
  <c r="F9" i="32"/>
  <c r="F7" i="32"/>
  <c r="F75" i="32"/>
  <c r="F27" i="32"/>
  <c r="F19" i="32"/>
  <c r="F14" i="32"/>
  <c r="F11" i="32"/>
  <c r="F68" i="32"/>
  <c r="F32" i="32"/>
  <c r="F23" i="32"/>
  <c r="J6" i="33"/>
  <c r="AX11" i="32"/>
  <c r="B8" i="32"/>
  <c r="O33" i="38" l="1"/>
  <c r="N34" i="38"/>
  <c r="AY11" i="32"/>
  <c r="AZ11" i="32" s="1"/>
  <c r="BA11" i="32" s="1"/>
  <c r="AY89" i="32"/>
  <c r="AX90" i="32" s="1"/>
  <c r="AW88" i="32"/>
  <c r="H46" i="33" s="1"/>
  <c r="I46" i="33" s="1"/>
  <c r="J46" i="33" s="1"/>
  <c r="AZ88" i="32"/>
  <c r="BA88" i="32" s="1"/>
  <c r="N5" i="32"/>
  <c r="M6" i="32" s="1"/>
  <c r="N6" i="32" s="1"/>
  <c r="M7" i="32" s="1"/>
  <c r="N7" i="32" s="1"/>
  <c r="M8" i="32" s="1"/>
  <c r="N8" i="32" s="1"/>
  <c r="M9" i="32" s="1"/>
  <c r="N9" i="32" s="1"/>
  <c r="M10" i="32" s="1"/>
  <c r="N10" i="32" s="1"/>
  <c r="M11" i="32" s="1"/>
  <c r="N11" i="32" s="1"/>
  <c r="M12" i="32" s="1"/>
  <c r="N12" i="32" s="1"/>
  <c r="M13" i="32" s="1"/>
  <c r="N13" i="32" s="1"/>
  <c r="M14" i="32" s="1"/>
  <c r="N14" i="32" s="1"/>
  <c r="M15" i="32" s="1"/>
  <c r="N15" i="32" s="1"/>
  <c r="M16" i="32" s="1"/>
  <c r="N16" i="32" s="1"/>
  <c r="M17" i="32" s="1"/>
  <c r="N17" i="32" s="1"/>
  <c r="M18" i="32" s="1"/>
  <c r="N18" i="32" s="1"/>
  <c r="M19" i="32" s="1"/>
  <c r="N19" i="32" s="1"/>
  <c r="M20" i="32" s="1"/>
  <c r="N20" i="32" s="1"/>
  <c r="M21" i="32" s="1"/>
  <c r="N21" i="32" s="1"/>
  <c r="M22" i="32" s="1"/>
  <c r="N22" i="32" s="1"/>
  <c r="M23" i="32" s="1"/>
  <c r="N23" i="32" s="1"/>
  <c r="M24" i="32" s="1"/>
  <c r="N24" i="32" s="1"/>
  <c r="M25" i="32" s="1"/>
  <c r="N25" i="32" s="1"/>
  <c r="M26" i="32" s="1"/>
  <c r="N26" i="32" s="1"/>
  <c r="M27" i="32" s="1"/>
  <c r="N27" i="32" s="1"/>
  <c r="M28" i="32" s="1"/>
  <c r="N28" i="32" s="1"/>
  <c r="M29" i="32" s="1"/>
  <c r="N29" i="32" s="1"/>
  <c r="M30" i="32" s="1"/>
  <c r="N30" i="32" s="1"/>
  <c r="M31" i="32" s="1"/>
  <c r="N31" i="32" s="1"/>
  <c r="M32" i="32" s="1"/>
  <c r="N32" i="32" s="1"/>
  <c r="M33" i="32" s="1"/>
  <c r="N33" i="32" s="1"/>
  <c r="M34" i="32" s="1"/>
  <c r="N34" i="32" s="1"/>
  <c r="M35" i="32" s="1"/>
  <c r="N35" i="32" s="1"/>
  <c r="M36" i="32" s="1"/>
  <c r="N36" i="32" s="1"/>
  <c r="M37" i="32" s="1"/>
  <c r="N37" i="32" s="1"/>
  <c r="M38" i="32" s="1"/>
  <c r="N38" i="32" s="1"/>
  <c r="M39" i="32" s="1"/>
  <c r="N39" i="32" s="1"/>
  <c r="M40" i="32" s="1"/>
  <c r="N40" i="32" s="1"/>
  <c r="M41" i="32" s="1"/>
  <c r="N41" i="32" s="1"/>
  <c r="M42" i="32" s="1"/>
  <c r="N42" i="32" s="1"/>
  <c r="M43" i="32" s="1"/>
  <c r="N43" i="32" s="1"/>
  <c r="M44" i="32" s="1"/>
  <c r="N44" i="32" s="1"/>
  <c r="M45" i="32" s="1"/>
  <c r="N45" i="32" s="1"/>
  <c r="BA50" i="32"/>
  <c r="BA51" i="32" s="1"/>
  <c r="O34" i="38" l="1"/>
  <c r="N35" i="38"/>
  <c r="R297" i="32"/>
  <c r="R256" i="32"/>
  <c r="R255" i="32"/>
  <c r="R253" i="32"/>
  <c r="S253" i="32" s="1"/>
  <c r="R292" i="32"/>
  <c r="X292" i="32" s="1"/>
  <c r="R285" i="32"/>
  <c r="Y285" i="32" s="1"/>
  <c r="R288" i="32"/>
  <c r="Y288" i="32" s="1"/>
  <c r="R254" i="32"/>
  <c r="X254" i="32" s="1"/>
  <c r="R237" i="32"/>
  <c r="R245" i="32"/>
  <c r="Y245" i="32" s="1"/>
  <c r="R286" i="32"/>
  <c r="R295" i="32"/>
  <c r="Y295" i="32" s="1"/>
  <c r="R262" i="32"/>
  <c r="R279" i="32"/>
  <c r="S279" i="32" s="1"/>
  <c r="R301" i="32"/>
  <c r="R271" i="32"/>
  <c r="R264" i="32"/>
  <c r="R282" i="32"/>
  <c r="T282" i="32" s="1"/>
  <c r="R287" i="32"/>
  <c r="W286" i="32" s="1"/>
  <c r="R183" i="32"/>
  <c r="Y183" i="32" s="1"/>
  <c r="R293" i="32"/>
  <c r="W292" i="32" s="1"/>
  <c r="R238" i="32"/>
  <c r="S238" i="32" s="1"/>
  <c r="R261" i="32"/>
  <c r="R289" i="32"/>
  <c r="T289" i="32" s="1"/>
  <c r="R276" i="32"/>
  <c r="R259" i="32"/>
  <c r="R266" i="32"/>
  <c r="R278" i="32"/>
  <c r="T278" i="32" s="1"/>
  <c r="R273" i="32"/>
  <c r="T273" i="32" s="1"/>
  <c r="R268" i="32"/>
  <c r="S268" i="32" s="1"/>
  <c r="R223" i="32"/>
  <c r="Y223" i="32" s="1"/>
  <c r="R298" i="32"/>
  <c r="X298" i="32" s="1"/>
  <c r="R263" i="32"/>
  <c r="R269" i="32"/>
  <c r="R246" i="32"/>
  <c r="R294" i="32"/>
  <c r="X294" i="32" s="1"/>
  <c r="R229" i="32"/>
  <c r="T229" i="32" s="1"/>
  <c r="R275" i="32"/>
  <c r="T275" i="32" s="1"/>
  <c r="R257" i="32"/>
  <c r="S257" i="32" s="1"/>
  <c r="R296" i="32"/>
  <c r="X296" i="32" s="1"/>
  <c r="R270" i="32"/>
  <c r="R265" i="32"/>
  <c r="R280" i="32"/>
  <c r="Y280" i="32" s="1"/>
  <c r="R232" i="32"/>
  <c r="Y232" i="32" s="1"/>
  <c r="X287" i="32"/>
  <c r="S287" i="32"/>
  <c r="S245" i="32"/>
  <c r="T245" i="32"/>
  <c r="R179" i="32"/>
  <c r="R224" i="32"/>
  <c r="R206" i="32"/>
  <c r="R187" i="32"/>
  <c r="R252" i="32"/>
  <c r="R157" i="32"/>
  <c r="R164" i="32"/>
  <c r="R185" i="32"/>
  <c r="R221" i="32"/>
  <c r="R213" i="32"/>
  <c r="R198" i="32"/>
  <c r="R180" i="32"/>
  <c r="R145" i="32"/>
  <c r="R137" i="32"/>
  <c r="R129" i="32"/>
  <c r="S282" i="32"/>
  <c r="X282" i="32"/>
  <c r="Y282" i="32"/>
  <c r="X280" i="32"/>
  <c r="S263" i="32"/>
  <c r="T263" i="32"/>
  <c r="X263" i="32"/>
  <c r="Y263" i="32"/>
  <c r="R239" i="32"/>
  <c r="R200" i="32"/>
  <c r="R204" i="32"/>
  <c r="R251" i="32"/>
  <c r="R244" i="32"/>
  <c r="W244" i="32" s="1"/>
  <c r="R170" i="32"/>
  <c r="R156" i="32"/>
  <c r="R169" i="32"/>
  <c r="R220" i="32"/>
  <c r="R212" i="32"/>
  <c r="R194" i="32"/>
  <c r="R178" i="32"/>
  <c r="R144" i="32"/>
  <c r="R136" i="32"/>
  <c r="R128" i="32"/>
  <c r="W287" i="32"/>
  <c r="X288" i="32"/>
  <c r="S288" i="32"/>
  <c r="T288" i="32"/>
  <c r="S270" i="32"/>
  <c r="T270" i="32"/>
  <c r="Y270" i="32"/>
  <c r="X270" i="32"/>
  <c r="R299" i="32"/>
  <c r="R300" i="32"/>
  <c r="W300" i="32" s="1"/>
  <c r="R247" i="32"/>
  <c r="R231" i="32"/>
  <c r="R188" i="32"/>
  <c r="R165" i="32"/>
  <c r="R243" i="32"/>
  <c r="R236" i="32"/>
  <c r="W236" i="32" s="1"/>
  <c r="R162" i="32"/>
  <c r="R148" i="32"/>
  <c r="R161" i="32"/>
  <c r="R219" i="32"/>
  <c r="R211" i="32"/>
  <c r="R190" i="32"/>
  <c r="R176" i="32"/>
  <c r="R143" i="32"/>
  <c r="R135" i="32"/>
  <c r="R127" i="32"/>
  <c r="S262" i="32"/>
  <c r="T262" i="32"/>
  <c r="X223" i="32"/>
  <c r="T223" i="32"/>
  <c r="R177" i="32"/>
  <c r="R250" i="32"/>
  <c r="R235" i="32"/>
  <c r="R228" i="32"/>
  <c r="R154" i="32"/>
  <c r="R205" i="32"/>
  <c r="R153" i="32"/>
  <c r="R218" i="32"/>
  <c r="R210" i="32"/>
  <c r="R186" i="32"/>
  <c r="R168" i="32"/>
  <c r="R142" i="32"/>
  <c r="R134" i="32"/>
  <c r="R126" i="32"/>
  <c r="S255" i="32"/>
  <c r="T255" i="32"/>
  <c r="X255" i="32"/>
  <c r="Y255" i="32"/>
  <c r="S265" i="32"/>
  <c r="T265" i="32"/>
  <c r="W264" i="32"/>
  <c r="X265" i="32"/>
  <c r="Y265" i="32"/>
  <c r="R277" i="32"/>
  <c r="R272" i="32"/>
  <c r="R274" i="32"/>
  <c r="R248" i="32"/>
  <c r="R260" i="32"/>
  <c r="W260" i="32" s="1"/>
  <c r="R290" i="32"/>
  <c r="R291" i="32"/>
  <c r="R230" i="32"/>
  <c r="R196" i="32"/>
  <c r="R249" i="32"/>
  <c r="R242" i="32"/>
  <c r="R227" i="32"/>
  <c r="R203" i="32"/>
  <c r="R175" i="32"/>
  <c r="R201" i="32"/>
  <c r="R174" i="32"/>
  <c r="R217" i="32"/>
  <c r="R209" i="32"/>
  <c r="R182" i="32"/>
  <c r="R160" i="32"/>
  <c r="R141" i="32"/>
  <c r="R133" i="32"/>
  <c r="R125" i="32"/>
  <c r="S259" i="32"/>
  <c r="T259" i="32"/>
  <c r="X259" i="32"/>
  <c r="Y259" i="32"/>
  <c r="S266" i="32"/>
  <c r="T266" i="32"/>
  <c r="W265" i="32"/>
  <c r="X266" i="32"/>
  <c r="Y266" i="32"/>
  <c r="Y237" i="32"/>
  <c r="S237" i="32"/>
  <c r="T237" i="32"/>
  <c r="X237" i="32"/>
  <c r="S269" i="32"/>
  <c r="T269" i="32"/>
  <c r="X269" i="32"/>
  <c r="Y269" i="32"/>
  <c r="S264" i="32"/>
  <c r="T264" i="32"/>
  <c r="X264" i="32"/>
  <c r="Y264" i="32"/>
  <c r="W263" i="32"/>
  <c r="T286" i="32"/>
  <c r="X286" i="32"/>
  <c r="Y286" i="32"/>
  <c r="S286" i="32"/>
  <c r="T301" i="32"/>
  <c r="S301" i="32"/>
  <c r="R258" i="32"/>
  <c r="R281" i="32"/>
  <c r="R283" i="32"/>
  <c r="R222" i="32"/>
  <c r="W222" i="32" s="1"/>
  <c r="R149" i="32"/>
  <c r="R241" i="32"/>
  <c r="R234" i="32"/>
  <c r="R199" i="32"/>
  <c r="R192" i="32"/>
  <c r="R167" i="32"/>
  <c r="R197" i="32"/>
  <c r="R166" i="32"/>
  <c r="R216" i="32"/>
  <c r="R208" i="32"/>
  <c r="R171" i="32"/>
  <c r="R152" i="32"/>
  <c r="R140" i="32"/>
  <c r="R132" i="32"/>
  <c r="R124" i="32"/>
  <c r="S261" i="32"/>
  <c r="T261" i="32"/>
  <c r="X261" i="32"/>
  <c r="Y261" i="32"/>
  <c r="Y246" i="32"/>
  <c r="T246" i="32"/>
  <c r="W245" i="32"/>
  <c r="X246" i="32"/>
  <c r="S246" i="32"/>
  <c r="S297" i="32"/>
  <c r="T297" i="32"/>
  <c r="X297" i="32"/>
  <c r="Y297" i="32"/>
  <c r="S256" i="32"/>
  <c r="T256" i="32"/>
  <c r="X256" i="32"/>
  <c r="W255" i="32"/>
  <c r="Y256" i="32"/>
  <c r="R284" i="32"/>
  <c r="R267" i="32"/>
  <c r="R191" i="32"/>
  <c r="R240" i="32"/>
  <c r="R233" i="32"/>
  <c r="R226" i="32"/>
  <c r="R181" i="32"/>
  <c r="R184" i="32"/>
  <c r="R159" i="32"/>
  <c r="R193" i="32"/>
  <c r="R158" i="32"/>
  <c r="R215" i="32"/>
  <c r="R207" i="32"/>
  <c r="R163" i="32"/>
  <c r="R147" i="32"/>
  <c r="R139" i="32"/>
  <c r="R131" i="32"/>
  <c r="R123" i="32"/>
  <c r="S276" i="32"/>
  <c r="T276" i="32"/>
  <c r="X276" i="32"/>
  <c r="Y276" i="32"/>
  <c r="R225" i="32"/>
  <c r="R195" i="32"/>
  <c r="R173" i="32"/>
  <c r="R172" i="32"/>
  <c r="R151" i="32"/>
  <c r="R189" i="32"/>
  <c r="R150" i="32"/>
  <c r="R214" i="32"/>
  <c r="R202" i="32"/>
  <c r="R155" i="32"/>
  <c r="R146" i="32"/>
  <c r="R138" i="32"/>
  <c r="R130" i="32"/>
  <c r="R122" i="32"/>
  <c r="AW11" i="32"/>
  <c r="AZ89" i="32"/>
  <c r="BA89" i="32" s="1"/>
  <c r="AW89" i="32"/>
  <c r="H47" i="33" s="1"/>
  <c r="I47" i="33" s="1"/>
  <c r="AY90" i="32"/>
  <c r="AX91" i="32" s="1"/>
  <c r="BA52" i="32"/>
  <c r="R73" i="32"/>
  <c r="R64" i="32"/>
  <c r="X64" i="32" s="1"/>
  <c r="R79" i="32"/>
  <c r="R15" i="32"/>
  <c r="R70" i="32"/>
  <c r="R93" i="32"/>
  <c r="S93" i="32" s="1"/>
  <c r="R29" i="32"/>
  <c r="R60" i="32"/>
  <c r="R91" i="32"/>
  <c r="R27" i="32"/>
  <c r="R66" i="32"/>
  <c r="R71" i="32"/>
  <c r="R62" i="32"/>
  <c r="R85" i="32"/>
  <c r="R21" i="32"/>
  <c r="R116" i="32"/>
  <c r="R52" i="32"/>
  <c r="R83" i="32"/>
  <c r="R19" i="32"/>
  <c r="R58" i="32"/>
  <c r="R56" i="32"/>
  <c r="R121" i="32"/>
  <c r="R112" i="32"/>
  <c r="R63" i="32"/>
  <c r="R118" i="32"/>
  <c r="R54" i="32"/>
  <c r="R77" i="32"/>
  <c r="Y77" i="32" s="1"/>
  <c r="R13" i="32"/>
  <c r="R108" i="32"/>
  <c r="R44" i="32"/>
  <c r="R75" i="32"/>
  <c r="Y75" i="32" s="1"/>
  <c r="R11" i="32"/>
  <c r="Y11" i="32" s="1"/>
  <c r="R114" i="32"/>
  <c r="R50" i="32"/>
  <c r="R120" i="32"/>
  <c r="R57" i="32"/>
  <c r="R48" i="32"/>
  <c r="R113" i="32"/>
  <c r="R49" i="32"/>
  <c r="R104" i="32"/>
  <c r="R40" i="32"/>
  <c r="R119" i="32"/>
  <c r="R55" i="32"/>
  <c r="R110" i="32"/>
  <c r="R46" i="32"/>
  <c r="R69" i="32"/>
  <c r="R100" i="32"/>
  <c r="R36" i="32"/>
  <c r="R67" i="32"/>
  <c r="R106" i="32"/>
  <c r="R42" i="32"/>
  <c r="R65" i="32"/>
  <c r="R102" i="32"/>
  <c r="R38" i="32"/>
  <c r="R61" i="32"/>
  <c r="X61" i="32" s="1"/>
  <c r="R92" i="32"/>
  <c r="R28" i="32"/>
  <c r="R59" i="32"/>
  <c r="R98" i="32"/>
  <c r="R34" i="32"/>
  <c r="R105" i="32"/>
  <c r="R96" i="32"/>
  <c r="R111" i="32"/>
  <c r="R97" i="32"/>
  <c r="R33" i="32"/>
  <c r="X33" i="32" s="1"/>
  <c r="R88" i="32"/>
  <c r="R24" i="32"/>
  <c r="R103" i="32"/>
  <c r="Y103" i="32" s="1"/>
  <c r="R39" i="32"/>
  <c r="R94" i="32"/>
  <c r="R30" i="32"/>
  <c r="X30" i="32" s="1"/>
  <c r="R117" i="32"/>
  <c r="R53" i="32"/>
  <c r="R84" i="32"/>
  <c r="R20" i="32"/>
  <c r="R115" i="32"/>
  <c r="T115" i="32" s="1"/>
  <c r="R51" i="32"/>
  <c r="R90" i="32"/>
  <c r="R26" i="32"/>
  <c r="R89" i="32"/>
  <c r="R25" i="32"/>
  <c r="R80" i="32"/>
  <c r="R16" i="32"/>
  <c r="R95" i="32"/>
  <c r="R31" i="32"/>
  <c r="R86" i="32"/>
  <c r="R22" i="32"/>
  <c r="R109" i="32"/>
  <c r="R45" i="32"/>
  <c r="R76" i="32"/>
  <c r="R12" i="32"/>
  <c r="S12" i="32" s="1"/>
  <c r="R107" i="32"/>
  <c r="R43" i="32"/>
  <c r="Y43" i="32" s="1"/>
  <c r="R82" i="32"/>
  <c r="R18" i="32"/>
  <c r="T18" i="32" s="1"/>
  <c r="R41" i="32"/>
  <c r="R32" i="32"/>
  <c r="R47" i="32"/>
  <c r="R81" i="32"/>
  <c r="T81" i="32" s="1"/>
  <c r="R17" i="32"/>
  <c r="R72" i="32"/>
  <c r="R87" i="32"/>
  <c r="R23" i="32"/>
  <c r="T23" i="32" s="1"/>
  <c r="R78" i="32"/>
  <c r="R14" i="32"/>
  <c r="R101" i="32"/>
  <c r="R37" i="32"/>
  <c r="Y37" i="32" s="1"/>
  <c r="R68" i="32"/>
  <c r="X68" i="32" s="1"/>
  <c r="R99" i="32"/>
  <c r="R35" i="32"/>
  <c r="R74" i="32"/>
  <c r="R10" i="32"/>
  <c r="Y10" i="32" s="1"/>
  <c r="R6" i="32"/>
  <c r="R4" i="32"/>
  <c r="J47" i="33"/>
  <c r="R7" i="32"/>
  <c r="R5" i="32"/>
  <c r="R9" i="32"/>
  <c r="R8" i="32"/>
  <c r="J7" i="33"/>
  <c r="AX12" i="32"/>
  <c r="S183" i="32" l="1"/>
  <c r="X295" i="32"/>
  <c r="W269" i="32"/>
  <c r="Y294" i="32"/>
  <c r="X183" i="32"/>
  <c r="W294" i="32"/>
  <c r="S278" i="32"/>
  <c r="T183" i="32"/>
  <c r="T294" i="32"/>
  <c r="T295" i="32"/>
  <c r="W252" i="32"/>
  <c r="W261" i="32"/>
  <c r="T232" i="32"/>
  <c r="S294" i="32"/>
  <c r="S232" i="32"/>
  <c r="Y253" i="32"/>
  <c r="X232" i="32"/>
  <c r="X278" i="32"/>
  <c r="X253" i="32"/>
  <c r="W182" i="32"/>
  <c r="S295" i="32"/>
  <c r="Y278" i="32"/>
  <c r="T253" i="32"/>
  <c r="W231" i="32"/>
  <c r="T287" i="32"/>
  <c r="U287" i="32" s="1"/>
  <c r="V287" i="32" s="1"/>
  <c r="T293" i="32"/>
  <c r="Y273" i="32"/>
  <c r="T292" i="32"/>
  <c r="S293" i="32"/>
  <c r="X273" i="32"/>
  <c r="S292" i="32"/>
  <c r="X238" i="32"/>
  <c r="W262" i="32"/>
  <c r="X293" i="32"/>
  <c r="S273" i="32"/>
  <c r="Y292" i="32"/>
  <c r="Y293" i="32"/>
  <c r="W293" i="32"/>
  <c r="Y262" i="32"/>
  <c r="X229" i="32"/>
  <c r="X262" i="32"/>
  <c r="S229" i="32"/>
  <c r="T285" i="32"/>
  <c r="X275" i="32"/>
  <c r="W267" i="32"/>
  <c r="W237" i="32"/>
  <c r="S285" i="32"/>
  <c r="S275" i="32"/>
  <c r="W278" i="32"/>
  <c r="W284" i="32"/>
  <c r="T238" i="32"/>
  <c r="Y279" i="32"/>
  <c r="Y238" i="32"/>
  <c r="X279" i="32"/>
  <c r="T279" i="32"/>
  <c r="W268" i="32"/>
  <c r="X285" i="32"/>
  <c r="W275" i="32"/>
  <c r="W285" i="32"/>
  <c r="Y268" i="32"/>
  <c r="X268" i="32"/>
  <c r="Y275" i="32"/>
  <c r="T268" i="32"/>
  <c r="O35" i="38"/>
  <c r="N36" i="38"/>
  <c r="Y229" i="32"/>
  <c r="W279" i="32"/>
  <c r="Y287" i="32"/>
  <c r="W228" i="32"/>
  <c r="S280" i="32"/>
  <c r="X245" i="32"/>
  <c r="W270" i="32"/>
  <c r="S223" i="32"/>
  <c r="T280" i="32"/>
  <c r="W254" i="32"/>
  <c r="W256" i="32"/>
  <c r="T298" i="32"/>
  <c r="Y257" i="32"/>
  <c r="X271" i="32"/>
  <c r="T254" i="32"/>
  <c r="S254" i="32"/>
  <c r="Y271" i="32"/>
  <c r="T271" i="32"/>
  <c r="W295" i="32"/>
  <c r="S271" i="32"/>
  <c r="X257" i="32"/>
  <c r="W253" i="32"/>
  <c r="Y254" i="32"/>
  <c r="U288" i="32"/>
  <c r="V288" i="32" s="1"/>
  <c r="S298" i="32"/>
  <c r="S289" i="32"/>
  <c r="U289" i="32" s="1"/>
  <c r="V289" i="32" s="1"/>
  <c r="Y296" i="32"/>
  <c r="Y298" i="32"/>
  <c r="Y289" i="32"/>
  <c r="T257" i="32"/>
  <c r="W297" i="32"/>
  <c r="X289" i="32"/>
  <c r="W288" i="32"/>
  <c r="U286" i="32"/>
  <c r="V286" i="32" s="1"/>
  <c r="T296" i="32"/>
  <c r="W296" i="32"/>
  <c r="S296" i="32"/>
  <c r="S138" i="32"/>
  <c r="T138" i="32"/>
  <c r="W137" i="32"/>
  <c r="X138" i="32"/>
  <c r="Y138" i="32"/>
  <c r="S172" i="32"/>
  <c r="T172" i="32"/>
  <c r="W171" i="32"/>
  <c r="X172" i="32"/>
  <c r="Y172" i="32"/>
  <c r="S147" i="32"/>
  <c r="T147" i="32"/>
  <c r="W146" i="32"/>
  <c r="X147" i="32"/>
  <c r="Y147" i="32"/>
  <c r="S181" i="32"/>
  <c r="W180" i="32"/>
  <c r="Y181" i="32"/>
  <c r="T181" i="32"/>
  <c r="X181" i="32"/>
  <c r="U297" i="32"/>
  <c r="V297" i="32" s="1"/>
  <c r="S124" i="32"/>
  <c r="T124" i="32"/>
  <c r="W123" i="32"/>
  <c r="X124" i="32"/>
  <c r="Y124" i="32"/>
  <c r="S197" i="32"/>
  <c r="W196" i="32"/>
  <c r="Y197" i="32"/>
  <c r="T197" i="32"/>
  <c r="X197" i="32"/>
  <c r="S283" i="32"/>
  <c r="T283" i="32"/>
  <c r="Y283" i="32"/>
  <c r="W282" i="32"/>
  <c r="X283" i="32"/>
  <c r="S182" i="32"/>
  <c r="T182" i="32"/>
  <c r="W181" i="32"/>
  <c r="Y182" i="32"/>
  <c r="X182" i="32"/>
  <c r="Y242" i="32"/>
  <c r="W241" i="32"/>
  <c r="X242" i="32"/>
  <c r="S242" i="32"/>
  <c r="T242" i="32"/>
  <c r="S274" i="32"/>
  <c r="T274" i="32"/>
  <c r="X274" i="32"/>
  <c r="Y274" i="32"/>
  <c r="W273" i="32"/>
  <c r="S186" i="32"/>
  <c r="T186" i="32"/>
  <c r="X186" i="32"/>
  <c r="Y186" i="32"/>
  <c r="W185" i="32"/>
  <c r="Y250" i="32"/>
  <c r="W249" i="32"/>
  <c r="X250" i="32"/>
  <c r="S250" i="32"/>
  <c r="T250" i="32"/>
  <c r="S127" i="32"/>
  <c r="T127" i="32"/>
  <c r="W126" i="32"/>
  <c r="X127" i="32"/>
  <c r="Y127" i="32"/>
  <c r="S148" i="32"/>
  <c r="T148" i="32"/>
  <c r="W147" i="32"/>
  <c r="X148" i="32"/>
  <c r="Y148" i="32"/>
  <c r="Y300" i="32"/>
  <c r="W299" i="32"/>
  <c r="S300" i="32"/>
  <c r="X300" i="32"/>
  <c r="T300" i="32"/>
  <c r="Y212" i="32"/>
  <c r="T212" i="32"/>
  <c r="S212" i="32"/>
  <c r="X212" i="32"/>
  <c r="W211" i="32"/>
  <c r="S200" i="32"/>
  <c r="X200" i="32"/>
  <c r="W199" i="32"/>
  <c r="T200" i="32"/>
  <c r="Y200" i="32"/>
  <c r="S129" i="32"/>
  <c r="T129" i="32"/>
  <c r="W128" i="32"/>
  <c r="X129" i="32"/>
  <c r="Y129" i="32"/>
  <c r="S164" i="32"/>
  <c r="T164" i="32"/>
  <c r="W163" i="32"/>
  <c r="X164" i="32"/>
  <c r="Y164" i="32"/>
  <c r="S146" i="32"/>
  <c r="T146" i="32"/>
  <c r="W145" i="32"/>
  <c r="X146" i="32"/>
  <c r="Y146" i="32"/>
  <c r="S173" i="32"/>
  <c r="T173" i="32"/>
  <c r="W172" i="32"/>
  <c r="X173" i="32"/>
  <c r="Y173" i="32"/>
  <c r="U293" i="32"/>
  <c r="V293" i="32" s="1"/>
  <c r="S163" i="32"/>
  <c r="T163" i="32"/>
  <c r="W162" i="32"/>
  <c r="X163" i="32"/>
  <c r="Y163" i="32"/>
  <c r="Y226" i="32"/>
  <c r="W225" i="32"/>
  <c r="X226" i="32"/>
  <c r="S226" i="32"/>
  <c r="T226" i="32"/>
  <c r="S132" i="32"/>
  <c r="T132" i="32"/>
  <c r="W131" i="32"/>
  <c r="X132" i="32"/>
  <c r="Y132" i="32"/>
  <c r="S167" i="32"/>
  <c r="T167" i="32"/>
  <c r="W166" i="32"/>
  <c r="X167" i="32"/>
  <c r="Y167" i="32"/>
  <c r="S281" i="32"/>
  <c r="T281" i="32"/>
  <c r="W280" i="32"/>
  <c r="X281" i="32"/>
  <c r="Y281" i="32"/>
  <c r="Y209" i="32"/>
  <c r="T209" i="32"/>
  <c r="W208" i="32"/>
  <c r="S209" i="32"/>
  <c r="X209" i="32"/>
  <c r="Y249" i="32"/>
  <c r="W248" i="32"/>
  <c r="X249" i="32"/>
  <c r="T249" i="32"/>
  <c r="S249" i="32"/>
  <c r="S272" i="32"/>
  <c r="T272" i="32"/>
  <c r="X272" i="32"/>
  <c r="W271" i="32"/>
  <c r="Y272" i="32"/>
  <c r="Y210" i="32"/>
  <c r="T210" i="32"/>
  <c r="X210" i="32"/>
  <c r="W209" i="32"/>
  <c r="S210" i="32"/>
  <c r="S177" i="32"/>
  <c r="W176" i="32"/>
  <c r="T177" i="32"/>
  <c r="X177" i="32"/>
  <c r="Y177" i="32"/>
  <c r="S135" i="32"/>
  <c r="T135" i="32"/>
  <c r="W134" i="32"/>
  <c r="X135" i="32"/>
  <c r="Y135" i="32"/>
  <c r="S162" i="32"/>
  <c r="T162" i="32"/>
  <c r="W161" i="32"/>
  <c r="Y162" i="32"/>
  <c r="X162" i="32"/>
  <c r="W298" i="32"/>
  <c r="X299" i="32"/>
  <c r="Y299" i="32"/>
  <c r="S299" i="32"/>
  <c r="T299" i="32"/>
  <c r="Y220" i="32"/>
  <c r="W219" i="32"/>
  <c r="S220" i="32"/>
  <c r="T220" i="32"/>
  <c r="X220" i="32"/>
  <c r="Y239" i="32"/>
  <c r="W238" i="32"/>
  <c r="X239" i="32"/>
  <c r="S239" i="32"/>
  <c r="T239" i="32"/>
  <c r="S137" i="32"/>
  <c r="T137" i="32"/>
  <c r="W136" i="32"/>
  <c r="X137" i="32"/>
  <c r="Y137" i="32"/>
  <c r="S157" i="32"/>
  <c r="T157" i="32"/>
  <c r="W156" i="32"/>
  <c r="X157" i="32"/>
  <c r="Y157" i="32"/>
  <c r="S155" i="32"/>
  <c r="T155" i="32"/>
  <c r="W154" i="32"/>
  <c r="X155" i="32"/>
  <c r="Y155" i="32"/>
  <c r="S195" i="32"/>
  <c r="T195" i="32"/>
  <c r="X195" i="32"/>
  <c r="Y195" i="32"/>
  <c r="W194" i="32"/>
  <c r="Y207" i="32"/>
  <c r="T207" i="32"/>
  <c r="S207" i="32"/>
  <c r="X207" i="32"/>
  <c r="W206" i="32"/>
  <c r="Y233" i="32"/>
  <c r="W232" i="32"/>
  <c r="X233" i="32"/>
  <c r="S233" i="32"/>
  <c r="T233" i="32"/>
  <c r="S140" i="32"/>
  <c r="T140" i="32"/>
  <c r="W139" i="32"/>
  <c r="X140" i="32"/>
  <c r="Y140" i="32"/>
  <c r="S192" i="32"/>
  <c r="X192" i="32"/>
  <c r="W191" i="32"/>
  <c r="Y192" i="32"/>
  <c r="T192" i="32"/>
  <c r="S258" i="32"/>
  <c r="T258" i="32"/>
  <c r="X258" i="32"/>
  <c r="W257" i="32"/>
  <c r="Y258" i="32"/>
  <c r="Y217" i="32"/>
  <c r="T217" i="32"/>
  <c r="W216" i="32"/>
  <c r="S217" i="32"/>
  <c r="X217" i="32"/>
  <c r="S196" i="32"/>
  <c r="X196" i="32"/>
  <c r="Y196" i="32"/>
  <c r="W195" i="32"/>
  <c r="T196" i="32"/>
  <c r="S277" i="32"/>
  <c r="T277" i="32"/>
  <c r="X277" i="32"/>
  <c r="Y277" i="32"/>
  <c r="W276" i="32"/>
  <c r="Y218" i="32"/>
  <c r="T218" i="32"/>
  <c r="X218" i="32"/>
  <c r="W217" i="32"/>
  <c r="S218" i="32"/>
  <c r="S143" i="32"/>
  <c r="T143" i="32"/>
  <c r="W142" i="32"/>
  <c r="X143" i="32"/>
  <c r="Y143" i="32"/>
  <c r="Y236" i="32"/>
  <c r="S236" i="32"/>
  <c r="T236" i="32"/>
  <c r="W235" i="32"/>
  <c r="X236" i="32"/>
  <c r="S169" i="32"/>
  <c r="T169" i="32"/>
  <c r="W168" i="32"/>
  <c r="Y169" i="32"/>
  <c r="X169" i="32"/>
  <c r="W274" i="32"/>
  <c r="S145" i="32"/>
  <c r="T145" i="32"/>
  <c r="W144" i="32"/>
  <c r="X145" i="32"/>
  <c r="Y145" i="32"/>
  <c r="Y252" i="32"/>
  <c r="S252" i="32"/>
  <c r="T252" i="32"/>
  <c r="W251" i="32"/>
  <c r="X252" i="32"/>
  <c r="S202" i="32"/>
  <c r="W201" i="32"/>
  <c r="T202" i="32"/>
  <c r="X202" i="32"/>
  <c r="Y202" i="32"/>
  <c r="Y225" i="32"/>
  <c r="W224" i="32"/>
  <c r="X225" i="32"/>
  <c r="S225" i="32"/>
  <c r="T225" i="32"/>
  <c r="Y215" i="32"/>
  <c r="T215" i="32"/>
  <c r="S215" i="32"/>
  <c r="X215" i="32"/>
  <c r="W214" i="32"/>
  <c r="Y240" i="32"/>
  <c r="W239" i="32"/>
  <c r="X240" i="32"/>
  <c r="T240" i="32"/>
  <c r="S240" i="32"/>
  <c r="S152" i="32"/>
  <c r="T152" i="32"/>
  <c r="W151" i="32"/>
  <c r="X152" i="32"/>
  <c r="Y152" i="32"/>
  <c r="S199" i="32"/>
  <c r="T199" i="32"/>
  <c r="X199" i="32"/>
  <c r="Y199" i="32"/>
  <c r="W198" i="32"/>
  <c r="U301" i="32"/>
  <c r="V301" i="32" s="1"/>
  <c r="S174" i="32"/>
  <c r="T174" i="32"/>
  <c r="W173" i="32"/>
  <c r="X174" i="32"/>
  <c r="Y174" i="32"/>
  <c r="Y230" i="32"/>
  <c r="T230" i="32"/>
  <c r="W229" i="32"/>
  <c r="X230" i="32"/>
  <c r="S230" i="32"/>
  <c r="S153" i="32"/>
  <c r="T153" i="32"/>
  <c r="W152" i="32"/>
  <c r="X153" i="32"/>
  <c r="Y153" i="32"/>
  <c r="W277" i="32"/>
  <c r="S176" i="32"/>
  <c r="W175" i="32"/>
  <c r="T176" i="32"/>
  <c r="X176" i="32"/>
  <c r="Y176" i="32"/>
  <c r="Y243" i="32"/>
  <c r="S243" i="32"/>
  <c r="T243" i="32"/>
  <c r="X243" i="32"/>
  <c r="W242" i="32"/>
  <c r="S128" i="32"/>
  <c r="T128" i="32"/>
  <c r="W127" i="32"/>
  <c r="X128" i="32"/>
  <c r="Y128" i="32"/>
  <c r="S156" i="32"/>
  <c r="T156" i="32"/>
  <c r="W155" i="32"/>
  <c r="X156" i="32"/>
  <c r="Y156" i="32"/>
  <c r="S180" i="32"/>
  <c r="W179" i="32"/>
  <c r="T180" i="32"/>
  <c r="X180" i="32"/>
  <c r="Y180" i="32"/>
  <c r="S187" i="32"/>
  <c r="T187" i="32"/>
  <c r="X187" i="32"/>
  <c r="Y187" i="32"/>
  <c r="W186" i="32"/>
  <c r="Y214" i="32"/>
  <c r="T214" i="32"/>
  <c r="W213" i="32"/>
  <c r="S214" i="32"/>
  <c r="X214" i="32"/>
  <c r="S158" i="32"/>
  <c r="T158" i="32"/>
  <c r="W157" i="32"/>
  <c r="X158" i="32"/>
  <c r="Y158" i="32"/>
  <c r="S191" i="32"/>
  <c r="T191" i="32"/>
  <c r="X191" i="32"/>
  <c r="W190" i="32"/>
  <c r="Y191" i="32"/>
  <c r="S171" i="32"/>
  <c r="T171" i="32"/>
  <c r="W170" i="32"/>
  <c r="X171" i="32"/>
  <c r="Y171" i="32"/>
  <c r="Y234" i="32"/>
  <c r="W233" i="32"/>
  <c r="X234" i="32"/>
  <c r="S234" i="32"/>
  <c r="T234" i="32"/>
  <c r="S125" i="32"/>
  <c r="T125" i="32"/>
  <c r="W124" i="32"/>
  <c r="X125" i="32"/>
  <c r="Y125" i="32"/>
  <c r="S201" i="32"/>
  <c r="W200" i="32"/>
  <c r="Y201" i="32"/>
  <c r="T201" i="32"/>
  <c r="X201" i="32"/>
  <c r="S291" i="32"/>
  <c r="W290" i="32"/>
  <c r="X291" i="32"/>
  <c r="T291" i="32"/>
  <c r="Y291" i="32"/>
  <c r="S126" i="32"/>
  <c r="T126" i="32"/>
  <c r="W125" i="32"/>
  <c r="X126" i="32"/>
  <c r="Y126" i="32"/>
  <c r="W204" i="32"/>
  <c r="X205" i="32"/>
  <c r="Y205" i="32"/>
  <c r="T205" i="32"/>
  <c r="S205" i="32"/>
  <c r="S190" i="32"/>
  <c r="T190" i="32"/>
  <c r="W189" i="32"/>
  <c r="X190" i="32"/>
  <c r="Y190" i="32"/>
  <c r="S165" i="32"/>
  <c r="T165" i="32"/>
  <c r="W164" i="32"/>
  <c r="X165" i="32"/>
  <c r="Y165" i="32"/>
  <c r="W272" i="32"/>
  <c r="S136" i="32"/>
  <c r="T136" i="32"/>
  <c r="W135" i="32"/>
  <c r="X136" i="32"/>
  <c r="Y136" i="32"/>
  <c r="S170" i="32"/>
  <c r="T170" i="32"/>
  <c r="W169" i="32"/>
  <c r="Y170" i="32"/>
  <c r="X170" i="32"/>
  <c r="S198" i="32"/>
  <c r="Y198" i="32"/>
  <c r="W197" i="32"/>
  <c r="T198" i="32"/>
  <c r="X198" i="32"/>
  <c r="Y206" i="32"/>
  <c r="S206" i="32"/>
  <c r="W205" i="32"/>
  <c r="T206" i="32"/>
  <c r="X206" i="32"/>
  <c r="S150" i="32"/>
  <c r="T150" i="32"/>
  <c r="W149" i="32"/>
  <c r="X150" i="32"/>
  <c r="Y150" i="32"/>
  <c r="S123" i="32"/>
  <c r="T123" i="32"/>
  <c r="W122" i="32"/>
  <c r="X123" i="32"/>
  <c r="Y123" i="32"/>
  <c r="S193" i="32"/>
  <c r="W192" i="32"/>
  <c r="Y193" i="32"/>
  <c r="T193" i="32"/>
  <c r="X193" i="32"/>
  <c r="S267" i="32"/>
  <c r="T267" i="32"/>
  <c r="Y267" i="32"/>
  <c r="W266" i="32"/>
  <c r="X267" i="32"/>
  <c r="Y208" i="32"/>
  <c r="T208" i="32"/>
  <c r="X208" i="32"/>
  <c r="W207" i="32"/>
  <c r="S208" i="32"/>
  <c r="Y241" i="32"/>
  <c r="W240" i="32"/>
  <c r="X241" i="32"/>
  <c r="S241" i="32"/>
  <c r="T241" i="32"/>
  <c r="S133" i="32"/>
  <c r="T133" i="32"/>
  <c r="W132" i="32"/>
  <c r="X133" i="32"/>
  <c r="Y133" i="32"/>
  <c r="S175" i="32"/>
  <c r="T175" i="32"/>
  <c r="W174" i="32"/>
  <c r="X175" i="32"/>
  <c r="Y175" i="32"/>
  <c r="X290" i="32"/>
  <c r="W289" i="32"/>
  <c r="S290" i="32"/>
  <c r="Y290" i="32"/>
  <c r="T290" i="32"/>
  <c r="S134" i="32"/>
  <c r="T134" i="32"/>
  <c r="W133" i="32"/>
  <c r="X134" i="32"/>
  <c r="Y134" i="32"/>
  <c r="S154" i="32"/>
  <c r="T154" i="32"/>
  <c r="W153" i="32"/>
  <c r="Y154" i="32"/>
  <c r="X154" i="32"/>
  <c r="Y211" i="32"/>
  <c r="T211" i="32"/>
  <c r="X211" i="32"/>
  <c r="W210" i="32"/>
  <c r="S211" i="32"/>
  <c r="S188" i="32"/>
  <c r="X188" i="32"/>
  <c r="W187" i="32"/>
  <c r="Y188" i="32"/>
  <c r="T188" i="32"/>
  <c r="S144" i="32"/>
  <c r="T144" i="32"/>
  <c r="W143" i="32"/>
  <c r="X144" i="32"/>
  <c r="Y144" i="32"/>
  <c r="Y244" i="32"/>
  <c r="S244" i="32"/>
  <c r="T244" i="32"/>
  <c r="W243" i="32"/>
  <c r="X244" i="32"/>
  <c r="W281" i="32"/>
  <c r="Y213" i="32"/>
  <c r="T213" i="32"/>
  <c r="X213" i="32"/>
  <c r="W212" i="32"/>
  <c r="S213" i="32"/>
  <c r="Y224" i="32"/>
  <c r="W223" i="32"/>
  <c r="X224" i="32"/>
  <c r="S224" i="32"/>
  <c r="T224" i="32"/>
  <c r="S122" i="32"/>
  <c r="T122" i="32"/>
  <c r="X122" i="32"/>
  <c r="Y122" i="32"/>
  <c r="S189" i="32"/>
  <c r="W188" i="32"/>
  <c r="Y189" i="32"/>
  <c r="X189" i="32"/>
  <c r="T189" i="32"/>
  <c r="S131" i="32"/>
  <c r="T131" i="32"/>
  <c r="W130" i="32"/>
  <c r="X131" i="32"/>
  <c r="Y131" i="32"/>
  <c r="S159" i="32"/>
  <c r="T159" i="32"/>
  <c r="W158" i="32"/>
  <c r="X159" i="32"/>
  <c r="Y159" i="32"/>
  <c r="S284" i="32"/>
  <c r="T284" i="32"/>
  <c r="X284" i="32"/>
  <c r="W283" i="32"/>
  <c r="Y284" i="32"/>
  <c r="Y216" i="32"/>
  <c r="T216" i="32"/>
  <c r="X216" i="32"/>
  <c r="W215" i="32"/>
  <c r="S216" i="32"/>
  <c r="S149" i="32"/>
  <c r="T149" i="32"/>
  <c r="W148" i="32"/>
  <c r="X149" i="32"/>
  <c r="Y149" i="32"/>
  <c r="S141" i="32"/>
  <c r="T141" i="32"/>
  <c r="W140" i="32"/>
  <c r="X141" i="32"/>
  <c r="Y141" i="32"/>
  <c r="S203" i="32"/>
  <c r="T203" i="32"/>
  <c r="X203" i="32"/>
  <c r="Y203" i="32"/>
  <c r="W202" i="32"/>
  <c r="S260" i="32"/>
  <c r="T260" i="32"/>
  <c r="W259" i="32"/>
  <c r="X260" i="32"/>
  <c r="Y260" i="32"/>
  <c r="S142" i="32"/>
  <c r="T142" i="32"/>
  <c r="W141" i="32"/>
  <c r="X142" i="32"/>
  <c r="Y142" i="32"/>
  <c r="Y228" i="32"/>
  <c r="S228" i="32"/>
  <c r="T228" i="32"/>
  <c r="W227" i="32"/>
  <c r="X228" i="32"/>
  <c r="Y219" i="32"/>
  <c r="X219" i="32"/>
  <c r="W218" i="32"/>
  <c r="S219" i="32"/>
  <c r="T219" i="32"/>
  <c r="Y231" i="32"/>
  <c r="W230" i="32"/>
  <c r="X231" i="32"/>
  <c r="S231" i="32"/>
  <c r="T231" i="32"/>
  <c r="S178" i="32"/>
  <c r="W177" i="32"/>
  <c r="T178" i="32"/>
  <c r="X178" i="32"/>
  <c r="Y178" i="32"/>
  <c r="Y251" i="32"/>
  <c r="S251" i="32"/>
  <c r="T251" i="32"/>
  <c r="X251" i="32"/>
  <c r="W250" i="32"/>
  <c r="W291" i="32"/>
  <c r="Y221" i="32"/>
  <c r="S221" i="32"/>
  <c r="T221" i="32"/>
  <c r="X221" i="32"/>
  <c r="W220" i="32"/>
  <c r="S179" i="32"/>
  <c r="W178" i="32"/>
  <c r="X179" i="32"/>
  <c r="Y179" i="32"/>
  <c r="T179" i="32"/>
  <c r="S130" i="32"/>
  <c r="T130" i="32"/>
  <c r="W129" i="32"/>
  <c r="X130" i="32"/>
  <c r="Y130" i="32"/>
  <c r="S151" i="32"/>
  <c r="T151" i="32"/>
  <c r="W150" i="32"/>
  <c r="X151" i="32"/>
  <c r="Y151" i="32"/>
  <c r="S139" i="32"/>
  <c r="T139" i="32"/>
  <c r="W138" i="32"/>
  <c r="X139" i="32"/>
  <c r="Y139" i="32"/>
  <c r="S184" i="32"/>
  <c r="X184" i="32"/>
  <c r="W183" i="32"/>
  <c r="Y184" i="32"/>
  <c r="T184" i="32"/>
  <c r="S166" i="32"/>
  <c r="T166" i="32"/>
  <c r="W165" i="32"/>
  <c r="X166" i="32"/>
  <c r="Y166" i="32"/>
  <c r="Y222" i="32"/>
  <c r="T222" i="32"/>
  <c r="W221" i="32"/>
  <c r="X222" i="32"/>
  <c r="S222" i="32"/>
  <c r="W258" i="32"/>
  <c r="S160" i="32"/>
  <c r="T160" i="32"/>
  <c r="W159" i="32"/>
  <c r="X160" i="32"/>
  <c r="Y160" i="32"/>
  <c r="Y227" i="32"/>
  <c r="S227" i="32"/>
  <c r="T227" i="32"/>
  <c r="W226" i="32"/>
  <c r="X227" i="32"/>
  <c r="Y248" i="32"/>
  <c r="W247" i="32"/>
  <c r="X248" i="32"/>
  <c r="S248" i="32"/>
  <c r="T248" i="32"/>
  <c r="S168" i="32"/>
  <c r="T168" i="32"/>
  <c r="W167" i="32"/>
  <c r="X168" i="32"/>
  <c r="Y168" i="32"/>
  <c r="Y235" i="32"/>
  <c r="S235" i="32"/>
  <c r="T235" i="32"/>
  <c r="W234" i="32"/>
  <c r="X235" i="32"/>
  <c r="S161" i="32"/>
  <c r="T161" i="32"/>
  <c r="W160" i="32"/>
  <c r="X161" i="32"/>
  <c r="Y161" i="32"/>
  <c r="Y247" i="32"/>
  <c r="W246" i="32"/>
  <c r="X247" i="32"/>
  <c r="S247" i="32"/>
  <c r="T247" i="32"/>
  <c r="S194" i="32"/>
  <c r="T194" i="32"/>
  <c r="X194" i="32"/>
  <c r="Y194" i="32"/>
  <c r="W193" i="32"/>
  <c r="S204" i="32"/>
  <c r="X204" i="32"/>
  <c r="W203" i="32"/>
  <c r="T204" i="32"/>
  <c r="Y204" i="32"/>
  <c r="S185" i="32"/>
  <c r="W184" i="32"/>
  <c r="Y185" i="32"/>
  <c r="T185" i="32"/>
  <c r="X185" i="32"/>
  <c r="X121" i="32"/>
  <c r="Y121" i="32"/>
  <c r="W121" i="32"/>
  <c r="AZ90" i="32"/>
  <c r="BA90" i="32" s="1"/>
  <c r="AW90" i="32"/>
  <c r="H48" i="33" s="1"/>
  <c r="I48" i="33" s="1"/>
  <c r="AY12" i="32"/>
  <c r="AZ12" i="32" s="1"/>
  <c r="BA12" i="32" s="1"/>
  <c r="AY91" i="32"/>
  <c r="AX92" i="32" s="1"/>
  <c r="BA53" i="32"/>
  <c r="T116" i="32"/>
  <c r="S116" i="32"/>
  <c r="W117" i="32"/>
  <c r="Y118" i="32"/>
  <c r="X118" i="32"/>
  <c r="T118" i="32"/>
  <c r="S118" i="32"/>
  <c r="W120" i="32"/>
  <c r="T121" i="32"/>
  <c r="S121" i="32"/>
  <c r="X117" i="32"/>
  <c r="T117" i="32"/>
  <c r="S117" i="32"/>
  <c r="Y120" i="32"/>
  <c r="X120" i="32"/>
  <c r="W119" i="32"/>
  <c r="T120" i="32"/>
  <c r="S120" i="32"/>
  <c r="X119" i="32"/>
  <c r="W118" i="32"/>
  <c r="Y119" i="32"/>
  <c r="T119" i="32"/>
  <c r="S119" i="32"/>
  <c r="X116" i="32"/>
  <c r="Y116" i="32"/>
  <c r="S115" i="32"/>
  <c r="W114" i="32"/>
  <c r="Y115" i="32"/>
  <c r="X115" i="32"/>
  <c r="S110" i="32"/>
  <c r="T110" i="32"/>
  <c r="W109" i="32"/>
  <c r="Y110" i="32"/>
  <c r="X110" i="32"/>
  <c r="S111" i="32"/>
  <c r="T111" i="32"/>
  <c r="W110" i="32"/>
  <c r="Y111" i="32"/>
  <c r="X111" i="32"/>
  <c r="W115" i="32"/>
  <c r="S112" i="32"/>
  <c r="T112" i="32"/>
  <c r="W111" i="32"/>
  <c r="X112" i="32"/>
  <c r="Y112" i="32"/>
  <c r="T113" i="32"/>
  <c r="W112" i="32"/>
  <c r="Y113" i="32"/>
  <c r="S113" i="32"/>
  <c r="X113" i="32"/>
  <c r="S109" i="32"/>
  <c r="T109" i="32"/>
  <c r="W108" i="32"/>
  <c r="Y109" i="32"/>
  <c r="X109" i="32"/>
  <c r="T114" i="32"/>
  <c r="W113" i="32"/>
  <c r="Y114" i="32"/>
  <c r="S114" i="32"/>
  <c r="X114" i="32"/>
  <c r="S107" i="32"/>
  <c r="T107" i="32"/>
  <c r="Y107" i="32"/>
  <c r="X107" i="32"/>
  <c r="Y117" i="32"/>
  <c r="W116" i="32"/>
  <c r="S108" i="32"/>
  <c r="T108" i="32"/>
  <c r="W107" i="32"/>
  <c r="X108" i="32"/>
  <c r="Y108" i="32"/>
  <c r="S105" i="32"/>
  <c r="T105" i="32"/>
  <c r="X105" i="32"/>
  <c r="W104" i="32"/>
  <c r="Y105" i="32"/>
  <c r="S106" i="32"/>
  <c r="T106" i="32"/>
  <c r="Y106" i="32"/>
  <c r="W105" i="32"/>
  <c r="X106" i="32"/>
  <c r="W106" i="32"/>
  <c r="S104" i="32"/>
  <c r="T104" i="32"/>
  <c r="Y104" i="32"/>
  <c r="X104" i="32"/>
  <c r="W4" i="32"/>
  <c r="W22" i="32"/>
  <c r="S64" i="32"/>
  <c r="W32" i="32"/>
  <c r="W102" i="32"/>
  <c r="Y64" i="32"/>
  <c r="T64" i="32"/>
  <c r="Y23" i="32"/>
  <c r="T103" i="32"/>
  <c r="T75" i="32"/>
  <c r="S33" i="32"/>
  <c r="X23" i="32"/>
  <c r="X103" i="32"/>
  <c r="S23" i="32"/>
  <c r="S103" i="32"/>
  <c r="T33" i="32"/>
  <c r="Y33" i="32"/>
  <c r="Y93" i="32"/>
  <c r="T93" i="32"/>
  <c r="S68" i="32"/>
  <c r="Y68" i="32"/>
  <c r="T68" i="32"/>
  <c r="X10" i="32"/>
  <c r="S10" i="32"/>
  <c r="X93" i="32"/>
  <c r="T10" i="32"/>
  <c r="W92" i="32"/>
  <c r="T77" i="32"/>
  <c r="S77" i="32"/>
  <c r="X77" i="32"/>
  <c r="W15" i="32"/>
  <c r="Y18" i="32"/>
  <c r="X16" i="32"/>
  <c r="S16" i="32"/>
  <c r="S18" i="32"/>
  <c r="X75" i="32"/>
  <c r="S37" i="32"/>
  <c r="X18" i="32"/>
  <c r="Y16" i="32"/>
  <c r="T16" i="32"/>
  <c r="W74" i="32"/>
  <c r="S75" i="32"/>
  <c r="T37" i="32"/>
  <c r="X37" i="32"/>
  <c r="W29" i="32"/>
  <c r="Y30" i="32"/>
  <c r="S30" i="32"/>
  <c r="X11" i="32"/>
  <c r="S11" i="32"/>
  <c r="W10" i="32"/>
  <c r="T11" i="32"/>
  <c r="T30" i="32"/>
  <c r="W80" i="32"/>
  <c r="X81" i="32"/>
  <c r="S81" i="32"/>
  <c r="Y81" i="32"/>
  <c r="W60" i="32"/>
  <c r="S43" i="32"/>
  <c r="Y61" i="32"/>
  <c r="W11" i="32"/>
  <c r="X43" i="32"/>
  <c r="T61" i="32"/>
  <c r="T12" i="32"/>
  <c r="S61" i="32"/>
  <c r="Y12" i="32"/>
  <c r="T43" i="32"/>
  <c r="X12" i="32"/>
  <c r="S35" i="32"/>
  <c r="W34" i="32"/>
  <c r="Y35" i="32"/>
  <c r="X35" i="32"/>
  <c r="T35" i="32"/>
  <c r="T58" i="32"/>
  <c r="W57" i="32"/>
  <c r="X58" i="32"/>
  <c r="S58" i="32"/>
  <c r="Y58" i="32"/>
  <c r="W68" i="32"/>
  <c r="Y69" i="32"/>
  <c r="S69" i="32"/>
  <c r="X69" i="32"/>
  <c r="T69" i="32"/>
  <c r="Y66" i="32"/>
  <c r="T66" i="32"/>
  <c r="X66" i="32"/>
  <c r="W65" i="32"/>
  <c r="S66" i="32"/>
  <c r="W51" i="32"/>
  <c r="X52" i="32"/>
  <c r="S52" i="32"/>
  <c r="T52" i="32"/>
  <c r="Y52" i="32"/>
  <c r="W16" i="32"/>
  <c r="T17" i="32"/>
  <c r="Y17" i="32"/>
  <c r="S17" i="32"/>
  <c r="X17" i="32"/>
  <c r="X56" i="32"/>
  <c r="S56" i="32"/>
  <c r="T56" i="32"/>
  <c r="Y56" i="32"/>
  <c r="W55" i="32"/>
  <c r="T65" i="32"/>
  <c r="X65" i="32"/>
  <c r="W64" i="32"/>
  <c r="Y65" i="32"/>
  <c r="S65" i="32"/>
  <c r="W48" i="32"/>
  <c r="X49" i="32"/>
  <c r="S49" i="32"/>
  <c r="T49" i="32"/>
  <c r="Y49" i="32"/>
  <c r="X59" i="32"/>
  <c r="W58" i="32"/>
  <c r="Y59" i="32"/>
  <c r="T59" i="32"/>
  <c r="S59" i="32"/>
  <c r="Y20" i="32"/>
  <c r="T20" i="32"/>
  <c r="W19" i="32"/>
  <c r="X20" i="32"/>
  <c r="S20" i="32"/>
  <c r="W38" i="32"/>
  <c r="S39" i="32"/>
  <c r="Y39" i="32"/>
  <c r="X39" i="32"/>
  <c r="T39" i="32"/>
  <c r="Y13" i="32"/>
  <c r="T13" i="32"/>
  <c r="S13" i="32"/>
  <c r="X13" i="32"/>
  <c r="W12" i="32"/>
  <c r="X55" i="32"/>
  <c r="W54" i="32"/>
  <c r="T55" i="32"/>
  <c r="Y55" i="32"/>
  <c r="S55" i="32"/>
  <c r="Y8" i="32"/>
  <c r="T8" i="32"/>
  <c r="X8" i="32"/>
  <c r="S8" i="32"/>
  <c r="W7" i="32"/>
  <c r="T87" i="32"/>
  <c r="Y87" i="32"/>
  <c r="S87" i="32"/>
  <c r="W86" i="32"/>
  <c r="X87" i="32"/>
  <c r="W37" i="32"/>
  <c r="Y38" i="32"/>
  <c r="T38" i="32"/>
  <c r="S38" i="32"/>
  <c r="X38" i="32"/>
  <c r="X79" i="32"/>
  <c r="S79" i="32"/>
  <c r="T79" i="32"/>
  <c r="W78" i="32"/>
  <c r="Y79" i="32"/>
  <c r="T83" i="32"/>
  <c r="Y83" i="32"/>
  <c r="S83" i="32"/>
  <c r="X83" i="32"/>
  <c r="W82" i="32"/>
  <c r="W35" i="32"/>
  <c r="Y36" i="32"/>
  <c r="T36" i="32"/>
  <c r="S36" i="32"/>
  <c r="X36" i="32"/>
  <c r="Y29" i="32"/>
  <c r="T29" i="32"/>
  <c r="W28" i="32"/>
  <c r="X29" i="32"/>
  <c r="S29" i="32"/>
  <c r="X98" i="32"/>
  <c r="W97" i="32"/>
  <c r="T98" i="32"/>
  <c r="Y98" i="32"/>
  <c r="S98" i="32"/>
  <c r="W23" i="32"/>
  <c r="Y24" i="32"/>
  <c r="X24" i="32"/>
  <c r="T24" i="32"/>
  <c r="S24" i="32"/>
  <c r="Y6" i="32"/>
  <c r="T6" i="32"/>
  <c r="X6" i="32"/>
  <c r="S6" i="32"/>
  <c r="W5" i="32"/>
  <c r="X76" i="32"/>
  <c r="W75" i="32"/>
  <c r="T76" i="32"/>
  <c r="Y76" i="32"/>
  <c r="S76" i="32"/>
  <c r="T19" i="32"/>
  <c r="S19" i="32"/>
  <c r="Y19" i="32"/>
  <c r="X19" i="32"/>
  <c r="W18" i="32"/>
  <c r="X34" i="32"/>
  <c r="S34" i="32"/>
  <c r="T34" i="32"/>
  <c r="W33" i="32"/>
  <c r="Y34" i="32"/>
  <c r="W76" i="32"/>
  <c r="W36" i="32"/>
  <c r="Y9" i="32"/>
  <c r="T9" i="32"/>
  <c r="X9" i="32"/>
  <c r="S9" i="32"/>
  <c r="W8" i="32"/>
  <c r="X67" i="32"/>
  <c r="S67" i="32"/>
  <c r="T67" i="32"/>
  <c r="Y67" i="32"/>
  <c r="W66" i="32"/>
  <c r="Y44" i="32"/>
  <c r="T44" i="32"/>
  <c r="W43" i="32"/>
  <c r="S44" i="32"/>
  <c r="X44" i="32"/>
  <c r="Y60" i="32"/>
  <c r="T60" i="32"/>
  <c r="X60" i="32"/>
  <c r="W59" i="32"/>
  <c r="S60" i="32"/>
  <c r="Y25" i="32"/>
  <c r="T25" i="32"/>
  <c r="W24" i="32"/>
  <c r="X25" i="32"/>
  <c r="S25" i="32"/>
  <c r="Y50" i="32"/>
  <c r="T50" i="32"/>
  <c r="W49" i="32"/>
  <c r="X50" i="32"/>
  <c r="S50" i="32"/>
  <c r="Y47" i="32"/>
  <c r="T47" i="32"/>
  <c r="W46" i="32"/>
  <c r="X47" i="32"/>
  <c r="S47" i="32"/>
  <c r="Y70" i="32"/>
  <c r="S70" i="32"/>
  <c r="X70" i="32"/>
  <c r="T70" i="32"/>
  <c r="W69" i="32"/>
  <c r="X73" i="32"/>
  <c r="S73" i="32"/>
  <c r="Y73" i="32"/>
  <c r="W72" i="32"/>
  <c r="T73" i="32"/>
  <c r="Y54" i="32"/>
  <c r="S54" i="32"/>
  <c r="W53" i="32"/>
  <c r="X54" i="32"/>
  <c r="T54" i="32"/>
  <c r="X26" i="32"/>
  <c r="S26" i="32"/>
  <c r="Y26" i="32"/>
  <c r="T26" i="32"/>
  <c r="W25" i="32"/>
  <c r="W83" i="32"/>
  <c r="T84" i="32"/>
  <c r="Y84" i="32"/>
  <c r="S84" i="32"/>
  <c r="X84" i="32"/>
  <c r="W31" i="32"/>
  <c r="T32" i="32"/>
  <c r="S32" i="32"/>
  <c r="Y32" i="32"/>
  <c r="X32" i="32"/>
  <c r="T57" i="32"/>
  <c r="X57" i="32"/>
  <c r="S57" i="32"/>
  <c r="W56" i="32"/>
  <c r="Y57" i="32"/>
  <c r="Y99" i="32"/>
  <c r="T99" i="32"/>
  <c r="X99" i="32"/>
  <c r="W98" i="32"/>
  <c r="S99" i="32"/>
  <c r="Y82" i="32"/>
  <c r="T82" i="32"/>
  <c r="S82" i="32"/>
  <c r="X82" i="32"/>
  <c r="W81" i="32"/>
  <c r="T27" i="32"/>
  <c r="S27" i="32"/>
  <c r="W26" i="32"/>
  <c r="Y27" i="32"/>
  <c r="X27" i="32"/>
  <c r="X21" i="32"/>
  <c r="S21" i="32"/>
  <c r="T21" i="32"/>
  <c r="Y21" i="32"/>
  <c r="W20" i="32"/>
  <c r="W90" i="32"/>
  <c r="Y91" i="32"/>
  <c r="S91" i="32"/>
  <c r="X91" i="32"/>
  <c r="T91" i="32"/>
  <c r="Y86" i="32"/>
  <c r="T86" i="32"/>
  <c r="S86" i="32"/>
  <c r="X86" i="32"/>
  <c r="W85" i="32"/>
  <c r="Y89" i="32"/>
  <c r="T89" i="32"/>
  <c r="W88" i="32"/>
  <c r="S89" i="32"/>
  <c r="X89" i="32"/>
  <c r="T71" i="32"/>
  <c r="Y71" i="32"/>
  <c r="S71" i="32"/>
  <c r="W70" i="32"/>
  <c r="X71" i="32"/>
  <c r="Y78" i="32"/>
  <c r="T78" i="32"/>
  <c r="S78" i="32"/>
  <c r="X78" i="32"/>
  <c r="W77" i="32"/>
  <c r="T85" i="32"/>
  <c r="Y85" i="32"/>
  <c r="S85" i="32"/>
  <c r="X85" i="32"/>
  <c r="W84" i="32"/>
  <c r="W87" i="32"/>
  <c r="T88" i="32"/>
  <c r="Y88" i="32"/>
  <c r="S88" i="32"/>
  <c r="X88" i="32"/>
  <c r="Y41" i="32"/>
  <c r="T41" i="32"/>
  <c r="W40" i="32"/>
  <c r="X41" i="32"/>
  <c r="S41" i="32"/>
  <c r="W9" i="32"/>
  <c r="Y90" i="32"/>
  <c r="S90" i="32"/>
  <c r="W89" i="32"/>
  <c r="X90" i="32"/>
  <c r="T90" i="32"/>
  <c r="W39" i="32"/>
  <c r="Y40" i="32"/>
  <c r="T40" i="32"/>
  <c r="S40" i="32"/>
  <c r="X40" i="32"/>
  <c r="X22" i="32"/>
  <c r="S22" i="32"/>
  <c r="T22" i="32"/>
  <c r="Y22" i="32"/>
  <c r="W21" i="32"/>
  <c r="Y45" i="32"/>
  <c r="T45" i="32"/>
  <c r="X45" i="32"/>
  <c r="S45" i="32"/>
  <c r="W44" i="32"/>
  <c r="Y5" i="32"/>
  <c r="T5" i="32"/>
  <c r="X5" i="32"/>
  <c r="S5" i="32"/>
  <c r="X53" i="32"/>
  <c r="S53" i="32"/>
  <c r="W52" i="32"/>
  <c r="Y53" i="32"/>
  <c r="T53" i="32"/>
  <c r="T101" i="32"/>
  <c r="Y101" i="32"/>
  <c r="S101" i="32"/>
  <c r="W100" i="32"/>
  <c r="X101" i="32"/>
  <c r="X51" i="32"/>
  <c r="S51" i="32"/>
  <c r="Y51" i="32"/>
  <c r="T51" i="32"/>
  <c r="W50" i="32"/>
  <c r="W45" i="32"/>
  <c r="X46" i="32"/>
  <c r="S46" i="32"/>
  <c r="T46" i="32"/>
  <c r="Y46" i="32"/>
  <c r="W14" i="32"/>
  <c r="T15" i="32"/>
  <c r="Y15" i="32"/>
  <c r="S15" i="32"/>
  <c r="X15" i="32"/>
  <c r="T96" i="32"/>
  <c r="Y96" i="32"/>
  <c r="S96" i="32"/>
  <c r="W95" i="32"/>
  <c r="X96" i="32"/>
  <c r="X48" i="32"/>
  <c r="S48" i="32"/>
  <c r="Y48" i="32"/>
  <c r="T48" i="32"/>
  <c r="W47" i="32"/>
  <c r="X42" i="32"/>
  <c r="S42" i="32"/>
  <c r="Y42" i="32"/>
  <c r="T42" i="32"/>
  <c r="W41" i="32"/>
  <c r="Y14" i="32"/>
  <c r="T14" i="32"/>
  <c r="W13" i="32"/>
  <c r="S14" i="32"/>
  <c r="X14" i="32"/>
  <c r="W67" i="32"/>
  <c r="Y62" i="32"/>
  <c r="S62" i="32"/>
  <c r="W61" i="32"/>
  <c r="X62" i="32"/>
  <c r="T62" i="32"/>
  <c r="W101" i="32"/>
  <c r="T102" i="32"/>
  <c r="Y102" i="32"/>
  <c r="S102" i="32"/>
  <c r="X102" i="32"/>
  <c r="W62" i="32"/>
  <c r="T63" i="32"/>
  <c r="Y63" i="32"/>
  <c r="S63" i="32"/>
  <c r="X63" i="32"/>
  <c r="X100" i="32"/>
  <c r="S100" i="32"/>
  <c r="T100" i="32"/>
  <c r="Y100" i="32"/>
  <c r="W99" i="32"/>
  <c r="Y95" i="32"/>
  <c r="T95" i="32"/>
  <c r="S95" i="32"/>
  <c r="X95" i="32"/>
  <c r="W94" i="32"/>
  <c r="W103" i="32"/>
  <c r="Y7" i="32"/>
  <c r="T7" i="32"/>
  <c r="W6" i="32"/>
  <c r="X7" i="32"/>
  <c r="S7" i="32"/>
  <c r="Y92" i="32"/>
  <c r="T92" i="32"/>
  <c r="S92" i="32"/>
  <c r="X92" i="32"/>
  <c r="W91" i="32"/>
  <c r="W93" i="32"/>
  <c r="T94" i="32"/>
  <c r="Y94" i="32"/>
  <c r="S94" i="32"/>
  <c r="X94" i="32"/>
  <c r="W96" i="32"/>
  <c r="T97" i="32"/>
  <c r="Y97" i="32"/>
  <c r="S97" i="32"/>
  <c r="X97" i="32"/>
  <c r="Y80" i="32"/>
  <c r="S80" i="32"/>
  <c r="W79" i="32"/>
  <c r="X80" i="32"/>
  <c r="T80" i="32"/>
  <c r="Y31" i="32"/>
  <c r="T31" i="32"/>
  <c r="W30" i="32"/>
  <c r="X31" i="32"/>
  <c r="S31" i="32"/>
  <c r="Y4" i="32"/>
  <c r="X4" i="32"/>
  <c r="T4" i="32"/>
  <c r="S4" i="32"/>
  <c r="T74" i="32"/>
  <c r="Y74" i="32"/>
  <c r="S74" i="32"/>
  <c r="W73" i="32"/>
  <c r="X74" i="32"/>
  <c r="W27" i="32"/>
  <c r="Y28" i="32"/>
  <c r="T28" i="32"/>
  <c r="X28" i="32"/>
  <c r="S28" i="32"/>
  <c r="Y72" i="32"/>
  <c r="T72" i="32"/>
  <c r="S72" i="32"/>
  <c r="W71" i="32"/>
  <c r="X72" i="32"/>
  <c r="W42" i="32"/>
  <c r="W63" i="32"/>
  <c r="W17" i="32"/>
  <c r="U294" i="32" l="1"/>
  <c r="V294" i="32" s="1"/>
  <c r="U295" i="32"/>
  <c r="V295" i="32" s="1"/>
  <c r="U285" i="32"/>
  <c r="V285" i="32" s="1"/>
  <c r="U292" i="32"/>
  <c r="V292" i="32" s="1"/>
  <c r="U298" i="32"/>
  <c r="V298" i="32" s="1"/>
  <c r="U296" i="32"/>
  <c r="V296" i="32" s="1"/>
  <c r="O36" i="38"/>
  <c r="N37" i="38"/>
  <c r="U284" i="32"/>
  <c r="V284" i="32" s="1"/>
  <c r="U290" i="32"/>
  <c r="V290" i="32" s="1"/>
  <c r="U299" i="32"/>
  <c r="V299" i="32" s="1"/>
  <c r="U291" i="32"/>
  <c r="V291" i="32" s="1"/>
  <c r="U300" i="32"/>
  <c r="V300" i="32" s="1"/>
  <c r="AW12" i="32"/>
  <c r="AW91" i="32"/>
  <c r="H49" i="33" s="1"/>
  <c r="I49" i="33" s="1"/>
  <c r="AY92" i="32"/>
  <c r="AX93" i="32" s="1"/>
  <c r="AZ91" i="32"/>
  <c r="BA91" i="32" s="1"/>
  <c r="BA54" i="32"/>
  <c r="J48" i="33"/>
  <c r="U5" i="32"/>
  <c r="V5" i="32" s="1"/>
  <c r="J8" i="33"/>
  <c r="AX13" i="32"/>
  <c r="O37" i="38" l="1"/>
  <c r="N38" i="38"/>
  <c r="AZ92" i="32"/>
  <c r="BA92" i="32" s="1"/>
  <c r="AY13" i="32"/>
  <c r="AZ13" i="32" s="1"/>
  <c r="BA13" i="32" s="1"/>
  <c r="AY93" i="32"/>
  <c r="AX94" i="32" s="1"/>
  <c r="AW92" i="32"/>
  <c r="H50" i="33" s="1"/>
  <c r="I50" i="33" s="1"/>
  <c r="BA55" i="32"/>
  <c r="U6" i="32"/>
  <c r="V6" i="32" s="1"/>
  <c r="O38" i="38" l="1"/>
  <c r="N39" i="38"/>
  <c r="AW13" i="32"/>
  <c r="AZ93" i="32"/>
  <c r="BA93" i="32" s="1"/>
  <c r="AW93" i="32"/>
  <c r="H51" i="33" s="1"/>
  <c r="I51" i="33" s="1"/>
  <c r="AY94" i="32"/>
  <c r="AX95" i="32" s="1"/>
  <c r="BA56" i="32"/>
  <c r="J9" i="33"/>
  <c r="AX14" i="32"/>
  <c r="J49" i="33"/>
  <c r="U7" i="32"/>
  <c r="V7" i="32" s="1"/>
  <c r="O39" i="38" l="1"/>
  <c r="N40" i="38"/>
  <c r="AZ94" i="32"/>
  <c r="BA94" i="32" s="1"/>
  <c r="AW94" i="32"/>
  <c r="H52" i="33" s="1"/>
  <c r="I52" i="33" s="1"/>
  <c r="AY14" i="32"/>
  <c r="AZ14" i="32" s="1"/>
  <c r="BA14" i="32" s="1"/>
  <c r="AY95" i="32"/>
  <c r="AX96" i="32" s="1"/>
  <c r="BA57" i="32"/>
  <c r="U8" i="32"/>
  <c r="V8" i="32" s="1"/>
  <c r="O40" i="38" l="1"/>
  <c r="N41" i="38"/>
  <c r="AW14" i="32"/>
  <c r="AW95" i="32"/>
  <c r="H53" i="33" s="1"/>
  <c r="I53" i="33" s="1"/>
  <c r="AZ95" i="32"/>
  <c r="BA95" i="32" s="1"/>
  <c r="AY96" i="32"/>
  <c r="AX97" i="32" s="1"/>
  <c r="BA58" i="32"/>
  <c r="J50" i="33"/>
  <c r="J10" i="33"/>
  <c r="AX15" i="32"/>
  <c r="U9" i="32"/>
  <c r="V9" i="32" s="1"/>
  <c r="O41" i="38" l="1"/>
  <c r="N42" i="38"/>
  <c r="AY15" i="32"/>
  <c r="AZ15" i="32" s="1"/>
  <c r="BA15" i="32" s="1"/>
  <c r="AW96" i="32"/>
  <c r="H54" i="33" s="1"/>
  <c r="I54" i="33" s="1"/>
  <c r="AZ96" i="32"/>
  <c r="BA96" i="32" s="1"/>
  <c r="AY97" i="32"/>
  <c r="AX98" i="32" s="1"/>
  <c r="U10" i="32"/>
  <c r="V10" i="32" s="1"/>
  <c r="O42" i="38" l="1"/>
  <c r="N43" i="38"/>
  <c r="AW15" i="32"/>
  <c r="AZ97" i="32"/>
  <c r="BA97" i="32" s="1"/>
  <c r="AW97" i="32"/>
  <c r="H55" i="33" s="1"/>
  <c r="I55" i="33" s="1"/>
  <c r="J55" i="33" s="1"/>
  <c r="AY98" i="32"/>
  <c r="AX99" i="32" s="1"/>
  <c r="U11" i="32"/>
  <c r="V11" i="32" s="1"/>
  <c r="J11" i="33"/>
  <c r="AX16" i="32"/>
  <c r="J51" i="33"/>
  <c r="O43" i="38" l="1"/>
  <c r="N44" i="38"/>
  <c r="AZ98" i="32"/>
  <c r="BA98" i="32" s="1"/>
  <c r="AW98" i="32"/>
  <c r="H56" i="33" s="1"/>
  <c r="AY16" i="32"/>
  <c r="AZ16" i="32" s="1"/>
  <c r="BA16" i="32" s="1"/>
  <c r="AY99" i="32"/>
  <c r="AW99" i="32" s="1"/>
  <c r="H57" i="33" s="1"/>
  <c r="I57" i="33" s="1"/>
  <c r="J57" i="33" s="1"/>
  <c r="U12" i="32"/>
  <c r="V12" i="32" s="1"/>
  <c r="I56" i="33" l="1"/>
  <c r="J56" i="33" s="1"/>
  <c r="O44" i="38"/>
  <c r="N45" i="38"/>
  <c r="AW16" i="32"/>
  <c r="AZ99" i="32"/>
  <c r="BA99" i="32" s="1"/>
  <c r="BE98" i="32" s="1"/>
  <c r="U13" i="32"/>
  <c r="V13" i="32" s="1"/>
  <c r="J52" i="33"/>
  <c r="J12" i="33"/>
  <c r="AX17" i="32"/>
  <c r="O45" i="38" l="1"/>
  <c r="N46" i="38"/>
  <c r="AY17" i="32"/>
  <c r="AZ17" i="32" s="1"/>
  <c r="BA17" i="32" s="1"/>
  <c r="BB99" i="32"/>
  <c r="BC99" i="32" s="1"/>
  <c r="BB86" i="32"/>
  <c r="BB87" i="32"/>
  <c r="BC87" i="32" s="1"/>
  <c r="BB88" i="32"/>
  <c r="BC88" i="32" s="1"/>
  <c r="BB89" i="32"/>
  <c r="BC89" i="32" s="1"/>
  <c r="BB90" i="32"/>
  <c r="BC90" i="32" s="1"/>
  <c r="BB91" i="32"/>
  <c r="BC91" i="32" s="1"/>
  <c r="BB92" i="32"/>
  <c r="BC92" i="32" s="1"/>
  <c r="BB93" i="32"/>
  <c r="BC93" i="32" s="1"/>
  <c r="BB94" i="32"/>
  <c r="BC94" i="32" s="1"/>
  <c r="BB95" i="32"/>
  <c r="BC95" i="32" s="1"/>
  <c r="BB96" i="32"/>
  <c r="BC96" i="32" s="1"/>
  <c r="BB97" i="32"/>
  <c r="BC97" i="32" s="1"/>
  <c r="BB98" i="32"/>
  <c r="BC98" i="32" s="1"/>
  <c r="U14" i="32"/>
  <c r="V14" i="32" s="1"/>
  <c r="O46" i="38" l="1"/>
  <c r="N47" i="38"/>
  <c r="AW17" i="32"/>
  <c r="U15" i="32"/>
  <c r="V15" i="32" s="1"/>
  <c r="J53" i="33"/>
  <c r="J13" i="33"/>
  <c r="AX18" i="32"/>
  <c r="O47" i="38" l="1"/>
  <c r="N48" i="38"/>
  <c r="AY18" i="32"/>
  <c r="AZ18" i="32" s="1"/>
  <c r="BA18" i="32" s="1"/>
  <c r="U16" i="32"/>
  <c r="V16" i="32" s="1"/>
  <c r="J54" i="33"/>
  <c r="O48" i="38" l="1"/>
  <c r="N49" i="38"/>
  <c r="AW18" i="32"/>
  <c r="AX19" i="32"/>
  <c r="AY19" i="32" s="1"/>
  <c r="J14" i="33"/>
  <c r="BB51" i="32"/>
  <c r="BC51" i="32" s="1"/>
  <c r="BB52" i="32"/>
  <c r="BC52" i="32" s="1"/>
  <c r="BB53" i="32"/>
  <c r="BC53" i="32" s="1"/>
  <c r="BB54" i="32"/>
  <c r="BC54" i="32" s="1"/>
  <c r="BB55" i="32"/>
  <c r="BC55" i="32" s="1"/>
  <c r="BB56" i="32"/>
  <c r="BC56" i="32" s="1"/>
  <c r="BB57" i="32"/>
  <c r="BC57" i="32" s="1"/>
  <c r="BB58" i="32"/>
  <c r="BC58" i="32" s="1"/>
  <c r="U17" i="32"/>
  <c r="V17" i="32" s="1"/>
  <c r="BB46" i="32"/>
  <c r="BC46" i="32" s="1"/>
  <c r="BB47" i="32"/>
  <c r="BC47" i="32" s="1"/>
  <c r="BB48" i="32"/>
  <c r="BC48" i="32" s="1"/>
  <c r="BB49" i="32"/>
  <c r="BC49" i="32" s="1"/>
  <c r="BB50" i="32"/>
  <c r="BC50" i="32" s="1"/>
  <c r="AX20" i="32" l="1"/>
  <c r="J15" i="33"/>
  <c r="O49" i="38"/>
  <c r="N50" i="38"/>
  <c r="AZ19" i="32"/>
  <c r="BA19" i="32" s="1"/>
  <c r="AY20" i="32"/>
  <c r="AW19" i="32"/>
  <c r="BC86" i="32"/>
  <c r="U18" i="32"/>
  <c r="V18" i="32" s="1"/>
  <c r="AX21" i="32" l="1"/>
  <c r="J16" i="33"/>
  <c r="O50" i="38"/>
  <c r="N51" i="38"/>
  <c r="AW20" i="32"/>
  <c r="AZ20" i="32"/>
  <c r="BA20" i="32" s="1"/>
  <c r="AY21" i="32"/>
  <c r="U19" i="32"/>
  <c r="V19" i="32" s="1"/>
  <c r="AW21" i="32" l="1"/>
  <c r="J17" i="33"/>
  <c r="O51" i="38"/>
  <c r="N52" i="38"/>
  <c r="AZ21" i="32"/>
  <c r="BA21" i="32" s="1"/>
  <c r="BE20" i="32" s="1"/>
  <c r="U20" i="32"/>
  <c r="V20" i="32" s="1"/>
  <c r="O52" i="38" l="1"/>
  <c r="N53" i="38"/>
  <c r="BB15" i="32"/>
  <c r="BC15" i="32" s="1"/>
  <c r="BC21" i="32"/>
  <c r="BB8" i="32"/>
  <c r="BC8" i="32" s="1"/>
  <c r="BB9" i="32"/>
  <c r="BC9" i="32" s="1"/>
  <c r="BB10" i="32"/>
  <c r="BC10" i="32" s="1"/>
  <c r="BB11" i="32"/>
  <c r="BC11" i="32" s="1"/>
  <c r="BB12" i="32"/>
  <c r="BC12" i="32" s="1"/>
  <c r="BB13" i="32"/>
  <c r="BC13" i="32" s="1"/>
  <c r="BB14" i="32"/>
  <c r="BC14" i="32" s="1"/>
  <c r="BB16" i="32"/>
  <c r="BC16" i="32" s="1"/>
  <c r="BB17" i="32"/>
  <c r="BC17" i="32" s="1"/>
  <c r="BB18" i="32"/>
  <c r="BC18" i="32" s="1"/>
  <c r="BB19" i="32"/>
  <c r="BC19" i="32" s="1"/>
  <c r="BB20" i="32"/>
  <c r="BC20" i="32" s="1"/>
  <c r="U21" i="32"/>
  <c r="V21" i="32" s="1"/>
  <c r="O53" i="38" l="1"/>
  <c r="N54" i="38"/>
  <c r="U22" i="32"/>
  <c r="V22" i="32" s="1"/>
  <c r="O54" i="38" l="1"/>
  <c r="N55" i="38"/>
  <c r="U23" i="32"/>
  <c r="V23" i="32" s="1"/>
  <c r="O55" i="38" l="1"/>
  <c r="N56" i="38"/>
  <c r="U24" i="32"/>
  <c r="V24" i="32" s="1"/>
  <c r="O56" i="38" l="1"/>
  <c r="N57" i="38"/>
  <c r="U25" i="32"/>
  <c r="V25" i="32" s="1"/>
  <c r="O57" i="38" l="1"/>
  <c r="N58" i="38"/>
  <c r="U26" i="32"/>
  <c r="V26" i="32" s="1"/>
  <c r="O58" i="38" l="1"/>
  <c r="N59" i="38"/>
  <c r="U27" i="32"/>
  <c r="V27" i="32" s="1"/>
  <c r="O59" i="38" l="1"/>
  <c r="N60" i="38"/>
  <c r="U28" i="32"/>
  <c r="V28" i="32" s="1"/>
  <c r="O60" i="38" l="1"/>
  <c r="N61" i="38"/>
  <c r="U29" i="32"/>
  <c r="V29" i="32" s="1"/>
  <c r="O61" i="38" l="1"/>
  <c r="N62" i="38"/>
  <c r="U30" i="32"/>
  <c r="V30" i="32" s="1"/>
  <c r="O62" i="38" l="1"/>
  <c r="N63" i="38"/>
  <c r="U31" i="32"/>
  <c r="V31" i="32" s="1"/>
  <c r="O63" i="38" l="1"/>
  <c r="N64" i="38"/>
  <c r="U32" i="32"/>
  <c r="V32" i="32" s="1"/>
  <c r="O64" i="38" l="1"/>
  <c r="N65" i="38"/>
  <c r="U33" i="32"/>
  <c r="V33" i="32" s="1"/>
  <c r="O65" i="38" l="1"/>
  <c r="N66" i="38"/>
  <c r="U34" i="32"/>
  <c r="V34" i="32" s="1"/>
  <c r="O66" i="38" l="1"/>
  <c r="N67" i="38"/>
  <c r="U35" i="32"/>
  <c r="V35" i="32" s="1"/>
  <c r="O67" i="38" l="1"/>
  <c r="N68" i="38"/>
  <c r="U36" i="32"/>
  <c r="V36" i="32" s="1"/>
  <c r="O68" i="38" l="1"/>
  <c r="N69" i="38"/>
  <c r="U37" i="32"/>
  <c r="V37" i="32" s="1"/>
  <c r="O69" i="38" l="1"/>
  <c r="N70" i="38"/>
  <c r="U38" i="32"/>
  <c r="V38" i="32" s="1"/>
  <c r="O70" i="38" l="1"/>
  <c r="N71" i="38"/>
  <c r="U39" i="32"/>
  <c r="V39" i="32" s="1"/>
  <c r="O71" i="38" l="1"/>
  <c r="N72" i="38"/>
  <c r="U40" i="32"/>
  <c r="V40" i="32" s="1"/>
  <c r="O72" i="38" l="1"/>
  <c r="N73" i="38"/>
  <c r="U41" i="32"/>
  <c r="V41" i="32" s="1"/>
  <c r="O73" i="38" l="1"/>
  <c r="N74" i="38"/>
  <c r="U42" i="32"/>
  <c r="V42" i="32" s="1"/>
  <c r="O74" i="38" l="1"/>
  <c r="N75" i="38"/>
  <c r="U43" i="32"/>
  <c r="V43" i="32" s="1"/>
  <c r="O75" i="38" l="1"/>
  <c r="N76" i="38"/>
  <c r="U44" i="32"/>
  <c r="V44" i="32" s="1"/>
  <c r="O76" i="38" l="1"/>
  <c r="N77" i="38"/>
  <c r="U45" i="32"/>
  <c r="V45" i="32" s="1"/>
  <c r="N78" i="38" l="1"/>
  <c r="O77" i="38"/>
  <c r="U46" i="32"/>
  <c r="V46" i="32" s="1"/>
  <c r="O78" i="38" l="1"/>
  <c r="N79" i="38"/>
  <c r="U47" i="32"/>
  <c r="V47" i="32" s="1"/>
  <c r="O79" i="38" l="1"/>
  <c r="N80" i="38"/>
  <c r="U48" i="32"/>
  <c r="V48" i="32" s="1"/>
  <c r="O80" i="38" l="1"/>
  <c r="N81" i="38"/>
  <c r="U49" i="32"/>
  <c r="V49" i="32" s="1"/>
  <c r="O81" i="38" l="1"/>
  <c r="N82" i="38"/>
  <c r="U50" i="32"/>
  <c r="V50" i="32" s="1"/>
  <c r="O82" i="38" l="1"/>
  <c r="N83" i="38"/>
  <c r="U51" i="32"/>
  <c r="V51" i="32" s="1"/>
  <c r="O83" i="38" l="1"/>
  <c r="N84" i="38"/>
  <c r="U52" i="32"/>
  <c r="V52" i="32" s="1"/>
  <c r="O84" i="38" l="1"/>
  <c r="N85" i="38"/>
  <c r="U53" i="32"/>
  <c r="V53" i="32" s="1"/>
  <c r="O85" i="38" l="1"/>
  <c r="N86" i="38"/>
  <c r="U54" i="32"/>
  <c r="V54" i="32" s="1"/>
  <c r="N87" i="38" l="1"/>
  <c r="O86" i="38"/>
  <c r="U55" i="32"/>
  <c r="V55" i="32" s="1"/>
  <c r="O87" i="38" l="1"/>
  <c r="N88" i="38"/>
  <c r="U56" i="32"/>
  <c r="V56" i="32" s="1"/>
  <c r="O88" i="38" l="1"/>
  <c r="N89" i="38"/>
  <c r="U57" i="32"/>
  <c r="V57" i="32" s="1"/>
  <c r="O89" i="38" l="1"/>
  <c r="N90" i="38"/>
  <c r="U58" i="32"/>
  <c r="V58" i="32" s="1"/>
  <c r="O90" i="38" l="1"/>
  <c r="N91" i="38"/>
  <c r="U59" i="32"/>
  <c r="V59" i="32" s="1"/>
  <c r="O91" i="38" l="1"/>
  <c r="N92" i="38"/>
  <c r="U60" i="32"/>
  <c r="V60" i="32" s="1"/>
  <c r="O92" i="38" l="1"/>
  <c r="N93" i="38"/>
  <c r="U61" i="32"/>
  <c r="V61" i="32" s="1"/>
  <c r="O93" i="38" l="1"/>
  <c r="N94" i="38"/>
  <c r="U62" i="32"/>
  <c r="V62" i="32" s="1"/>
  <c r="O94" i="38" l="1"/>
  <c r="N95" i="38"/>
  <c r="U63" i="32"/>
  <c r="V63" i="32" s="1"/>
  <c r="O95" i="38" l="1"/>
  <c r="N96" i="38"/>
  <c r="U64" i="32"/>
  <c r="V64" i="32" s="1"/>
  <c r="O96" i="38" l="1"/>
  <c r="N97" i="38"/>
  <c r="U65" i="32"/>
  <c r="V65" i="32" s="1"/>
  <c r="O97" i="38" l="1"/>
  <c r="N98" i="38"/>
  <c r="U66" i="32"/>
  <c r="V66" i="32" s="1"/>
  <c r="O98" i="38" l="1"/>
  <c r="N99" i="38"/>
  <c r="U67" i="32"/>
  <c r="V67" i="32" s="1"/>
  <c r="O99" i="38" l="1"/>
  <c r="N100" i="38"/>
  <c r="U68" i="32"/>
  <c r="V68" i="32" s="1"/>
  <c r="O100" i="38" l="1"/>
  <c r="N101" i="38"/>
  <c r="U69" i="32"/>
  <c r="V69" i="32" s="1"/>
  <c r="O101" i="38" l="1"/>
  <c r="N102" i="38"/>
  <c r="U70" i="32"/>
  <c r="V70" i="32" s="1"/>
  <c r="O102" i="38" l="1"/>
  <c r="N103" i="38"/>
  <c r="U71" i="32"/>
  <c r="V71" i="32" s="1"/>
  <c r="O103" i="38" l="1"/>
  <c r="N104" i="38"/>
  <c r="U72" i="32"/>
  <c r="V72" i="32" s="1"/>
  <c r="O104" i="38" l="1"/>
  <c r="N105" i="38"/>
  <c r="U73" i="32"/>
  <c r="V73" i="32" s="1"/>
  <c r="O105" i="38" l="1"/>
  <c r="N106" i="38"/>
  <c r="U74" i="32"/>
  <c r="V74" i="32" s="1"/>
  <c r="O106" i="38" l="1"/>
  <c r="N107" i="38"/>
  <c r="U75" i="32"/>
  <c r="V75" i="32" s="1"/>
  <c r="O107" i="38" l="1"/>
  <c r="N108" i="38"/>
  <c r="U76" i="32"/>
  <c r="V76" i="32" s="1"/>
  <c r="O108" i="38" l="1"/>
  <c r="U77" i="32"/>
  <c r="V77" i="32" s="1"/>
  <c r="U78" i="32" l="1"/>
  <c r="V78" i="32" s="1"/>
  <c r="U79" i="32" l="1"/>
  <c r="V79" i="32" s="1"/>
  <c r="U80" i="32" l="1"/>
  <c r="V80" i="32" s="1"/>
  <c r="T16" i="38" l="1"/>
  <c r="T17" i="38"/>
  <c r="T32" i="38" s="1"/>
  <c r="U81" i="32"/>
  <c r="V81" i="32" s="1"/>
  <c r="T31" i="38" l="1"/>
  <c r="T18" i="38"/>
  <c r="T33" i="38" s="1"/>
  <c r="U82" i="32"/>
  <c r="V82" i="32" s="1"/>
  <c r="U83" i="32" l="1"/>
  <c r="V83" i="32" s="1"/>
  <c r="U84" i="32" l="1"/>
  <c r="V84" i="32" s="1"/>
  <c r="U85" i="32" l="1"/>
  <c r="V85" i="32" s="1"/>
  <c r="U86" i="32" l="1"/>
  <c r="V86" i="32" s="1"/>
  <c r="U87" i="32" l="1"/>
  <c r="V87" i="32" s="1"/>
  <c r="U88" i="32" l="1"/>
  <c r="V88" i="32" s="1"/>
  <c r="U275" i="32" l="1"/>
  <c r="U89" i="32"/>
  <c r="V89" i="32" s="1"/>
  <c r="V275" i="32" l="1"/>
  <c r="U276" i="32"/>
  <c r="U90" i="32"/>
  <c r="V90" i="32" s="1"/>
  <c r="V276" i="32" l="1"/>
  <c r="U277" i="32"/>
  <c r="U91" i="32"/>
  <c r="V91" i="32" s="1"/>
  <c r="V277" i="32" l="1"/>
  <c r="U278" i="32"/>
  <c r="U92" i="32"/>
  <c r="V92" i="32" s="1"/>
  <c r="V278" i="32" l="1"/>
  <c r="U279" i="32"/>
  <c r="U93" i="32"/>
  <c r="V93" i="32" s="1"/>
  <c r="V279" i="32" l="1"/>
  <c r="U280" i="32"/>
  <c r="U94" i="32"/>
  <c r="V94" i="32" s="1"/>
  <c r="V280" i="32" l="1"/>
  <c r="U281" i="32"/>
  <c r="U95" i="32"/>
  <c r="V95" i="32" s="1"/>
  <c r="V281" i="32" l="1"/>
  <c r="U282" i="32"/>
  <c r="U96" i="32"/>
  <c r="V96" i="32" s="1"/>
  <c r="V282" i="32" l="1"/>
  <c r="U283" i="32"/>
  <c r="V283" i="32" s="1"/>
  <c r="U97" i="32"/>
  <c r="V97" i="32" s="1"/>
  <c r="U98" i="32" l="1"/>
  <c r="V98" i="32" s="1"/>
  <c r="U99" i="32" l="1"/>
  <c r="V99" i="32" s="1"/>
  <c r="U100" i="32" l="1"/>
  <c r="V100" i="32" s="1"/>
  <c r="U101" i="32" l="1"/>
  <c r="V101" i="32" s="1"/>
  <c r="U102" i="32" l="1"/>
  <c r="V102" i="32" s="1"/>
  <c r="U103" i="32" l="1"/>
  <c r="V103" i="32" l="1"/>
  <c r="U104" i="32"/>
  <c r="V104" i="32" l="1"/>
  <c r="U105" i="32"/>
  <c r="V105" i="32" l="1"/>
  <c r="U106" i="32"/>
  <c r="U107" i="32" s="1"/>
  <c r="V107" i="32" l="1"/>
  <c r="U108" i="32"/>
  <c r="V106" i="32"/>
  <c r="V108" i="32" l="1"/>
  <c r="U109" i="32"/>
  <c r="V109" i="32" l="1"/>
  <c r="U110" i="32"/>
  <c r="V110" i="32" l="1"/>
  <c r="U111" i="32"/>
  <c r="V111" i="32" l="1"/>
  <c r="U112" i="32"/>
  <c r="V112" i="32" l="1"/>
  <c r="U113" i="32"/>
  <c r="V113" i="32" l="1"/>
  <c r="U114" i="32"/>
  <c r="V114" i="32" l="1"/>
  <c r="U115" i="32"/>
  <c r="V115" i="32" l="1"/>
  <c r="U116" i="32"/>
  <c r="V116" i="32" l="1"/>
  <c r="U117" i="32"/>
  <c r="U118" i="32" s="1"/>
  <c r="V118" i="32" l="1"/>
  <c r="U119" i="32"/>
  <c r="V117" i="32"/>
  <c r="V119" i="32" l="1"/>
  <c r="U120" i="32"/>
  <c r="V120" i="32" l="1"/>
  <c r="U121" i="32"/>
  <c r="U122" i="32" s="1"/>
  <c r="V122" i="32" l="1"/>
  <c r="U123" i="32"/>
  <c r="V121" i="32"/>
  <c r="V123" i="32" l="1"/>
  <c r="U124" i="32"/>
  <c r="AG5" i="32"/>
  <c r="AG4" i="32"/>
  <c r="V124" i="32" l="1"/>
  <c r="U125" i="32"/>
  <c r="AG7" i="32"/>
  <c r="U126" i="32" l="1"/>
  <c r="V125" i="32"/>
  <c r="AH5" i="32"/>
  <c r="AH4" i="32"/>
  <c r="V126" i="32" l="1"/>
  <c r="U127" i="32"/>
  <c r="AH7" i="32"/>
  <c r="V127" i="32" l="1"/>
  <c r="U128" i="32"/>
  <c r="AI4" i="32"/>
  <c r="AI5" i="32"/>
  <c r="V128" i="32" l="1"/>
  <c r="U129" i="32"/>
  <c r="AI7" i="32"/>
  <c r="V129" i="32" l="1"/>
  <c r="U130" i="32"/>
  <c r="AJ5" i="32"/>
  <c r="AJ4" i="32"/>
  <c r="V130" i="32" l="1"/>
  <c r="U131" i="32"/>
  <c r="AJ7" i="32"/>
  <c r="U132" i="32" l="1"/>
  <c r="V131" i="32"/>
  <c r="AK5" i="32"/>
  <c r="AK4" i="32"/>
  <c r="V132" i="32" l="1"/>
  <c r="U133" i="32"/>
  <c r="AL4" i="32"/>
  <c r="AL5" i="32"/>
  <c r="AK7" i="32"/>
  <c r="V133" i="32" l="1"/>
  <c r="U134" i="32"/>
  <c r="AL7" i="32"/>
  <c r="AM5" i="32"/>
  <c r="AM4" i="32"/>
  <c r="V134" i="32" l="1"/>
  <c r="U135" i="32"/>
  <c r="AN5" i="32"/>
  <c r="AN4" i="32"/>
  <c r="AM7" i="32"/>
  <c r="U136" i="32" l="1"/>
  <c r="V135" i="32"/>
  <c r="AO4" i="32"/>
  <c r="AO5" i="32"/>
  <c r="AN7" i="32"/>
  <c r="U137" i="32" l="1"/>
  <c r="V136" i="32"/>
  <c r="AP5" i="32"/>
  <c r="AP4" i="32"/>
  <c r="AO7" i="32"/>
  <c r="V137" i="32" l="1"/>
  <c r="U138" i="32"/>
  <c r="AQ5" i="32"/>
  <c r="AQ4" i="32"/>
  <c r="AP7" i="32"/>
  <c r="V138" i="32" l="1"/>
  <c r="U139" i="32"/>
  <c r="AQ7" i="32"/>
  <c r="V139" i="32" l="1"/>
  <c r="U140" i="32"/>
  <c r="AR4" i="32"/>
  <c r="AR5" i="32"/>
  <c r="V140" i="32" l="1"/>
  <c r="U141" i="32"/>
  <c r="AR7" i="32"/>
  <c r="AS7" i="32" s="1"/>
  <c r="AT7" i="32"/>
  <c r="U142" i="32" l="1"/>
  <c r="V141" i="32"/>
  <c r="AU7" i="32"/>
  <c r="V142" i="32" l="1"/>
  <c r="U143" i="32"/>
  <c r="V143" i="32" l="1"/>
  <c r="U144" i="32"/>
  <c r="U145" i="32" l="1"/>
  <c r="V144" i="32"/>
  <c r="V145" i="32" l="1"/>
  <c r="U146" i="32"/>
  <c r="V146" i="32" l="1"/>
  <c r="U147" i="32"/>
  <c r="U148" i="32" l="1"/>
  <c r="V147" i="32"/>
  <c r="V148" i="32" l="1"/>
  <c r="U149" i="32"/>
  <c r="V149" i="32" l="1"/>
  <c r="U150" i="32"/>
  <c r="V150" i="32" l="1"/>
  <c r="U151" i="32"/>
  <c r="U152" i="32" l="1"/>
  <c r="V151" i="32"/>
  <c r="V152" i="32" l="1"/>
  <c r="U153" i="32"/>
  <c r="V153" i="32" l="1"/>
  <c r="U154" i="32"/>
  <c r="V154" i="32" l="1"/>
  <c r="U155" i="32"/>
  <c r="V155" i="32" l="1"/>
  <c r="U156" i="32"/>
  <c r="V156" i="32" l="1"/>
  <c r="U157" i="32"/>
  <c r="V157" i="32" l="1"/>
  <c r="U158" i="32"/>
  <c r="V158" i="32" l="1"/>
  <c r="U159" i="32"/>
  <c r="V159" i="32" l="1"/>
  <c r="U160" i="32"/>
  <c r="V160" i="32" l="1"/>
  <c r="U161" i="32"/>
  <c r="V161" i="32" l="1"/>
  <c r="U162" i="32"/>
  <c r="V162" i="32" l="1"/>
  <c r="U163" i="32"/>
  <c r="V163" i="32" l="1"/>
  <c r="U164" i="32"/>
  <c r="V164" i="32" l="1"/>
  <c r="U165" i="32"/>
  <c r="V165" i="32" l="1"/>
  <c r="U166" i="32"/>
  <c r="V166" i="32" l="1"/>
  <c r="U167" i="32"/>
  <c r="V167" i="32" l="1"/>
  <c r="U168" i="32"/>
  <c r="V168" i="32" l="1"/>
  <c r="U169" i="32"/>
  <c r="V169" i="32" l="1"/>
  <c r="U170" i="32"/>
  <c r="V170" i="32" l="1"/>
  <c r="U171" i="32"/>
  <c r="V171" i="32" l="1"/>
  <c r="U172" i="32"/>
  <c r="V172" i="32" l="1"/>
  <c r="U173" i="32"/>
  <c r="V173" i="32" l="1"/>
  <c r="U174" i="32"/>
  <c r="V174" i="32" l="1"/>
  <c r="U175" i="32"/>
  <c r="V175" i="32" l="1"/>
  <c r="U176" i="32"/>
  <c r="U177" i="32" l="1"/>
  <c r="V176" i="32"/>
  <c r="V177" i="32" l="1"/>
  <c r="U178" i="32"/>
  <c r="V178" i="32" l="1"/>
  <c r="U179" i="32"/>
  <c r="V179" i="32" l="1"/>
  <c r="U180" i="32"/>
  <c r="V180" i="32" l="1"/>
  <c r="U181" i="32"/>
  <c r="V181" i="32" l="1"/>
  <c r="U182" i="32"/>
  <c r="V182" i="32" l="1"/>
  <c r="U183" i="32"/>
  <c r="U184" i="32" l="1"/>
  <c r="V183" i="32"/>
  <c r="V184" i="32" l="1"/>
  <c r="U185" i="32"/>
  <c r="U186" i="32" l="1"/>
  <c r="V185" i="32"/>
  <c r="V186" i="32" l="1"/>
  <c r="U187" i="32"/>
  <c r="V187" i="32" l="1"/>
  <c r="U188" i="32"/>
  <c r="V188" i="32" l="1"/>
  <c r="U189" i="32"/>
  <c r="U190" i="32" l="1"/>
  <c r="V189" i="32"/>
  <c r="V190" i="32" l="1"/>
  <c r="U191" i="32"/>
  <c r="V191" i="32" l="1"/>
  <c r="U192" i="32"/>
  <c r="V192" i="32" l="1"/>
  <c r="U193" i="32"/>
  <c r="V193" i="32" l="1"/>
  <c r="U194" i="32"/>
  <c r="V194" i="32" l="1"/>
  <c r="U195" i="32"/>
  <c r="U196" i="32" l="1"/>
  <c r="V195" i="32"/>
  <c r="V196" i="32" l="1"/>
  <c r="U197" i="32"/>
  <c r="V197" i="32" l="1"/>
  <c r="U198" i="32"/>
  <c r="V198" i="32" l="1"/>
  <c r="U199" i="32"/>
  <c r="V199" i="32" l="1"/>
  <c r="U200" i="32"/>
  <c r="V200" i="32" l="1"/>
  <c r="U201" i="32"/>
  <c r="V201" i="32" l="1"/>
  <c r="U202" i="32"/>
  <c r="U203" i="32" l="1"/>
  <c r="V202" i="32"/>
  <c r="U204" i="32" l="1"/>
  <c r="V203" i="32"/>
  <c r="V204" i="32" l="1"/>
  <c r="U205" i="32"/>
  <c r="V205" i="32" l="1"/>
  <c r="U206" i="32"/>
  <c r="V206" i="32" l="1"/>
  <c r="U207" i="32"/>
  <c r="U208" i="32" l="1"/>
  <c r="V207" i="32"/>
  <c r="V208" i="32" l="1"/>
  <c r="U209" i="32"/>
  <c r="V209" i="32" l="1"/>
  <c r="U210" i="32"/>
  <c r="V210" i="32" l="1"/>
  <c r="U211" i="32"/>
  <c r="V211" i="32" l="1"/>
  <c r="U212" i="32"/>
  <c r="V212" i="32" l="1"/>
  <c r="U213" i="32"/>
  <c r="V213" i="32" l="1"/>
  <c r="U214" i="32"/>
  <c r="V214" i="32" l="1"/>
  <c r="U215" i="32"/>
  <c r="V215" i="32" l="1"/>
  <c r="U216" i="32"/>
  <c r="V216" i="32" l="1"/>
  <c r="U217" i="32"/>
  <c r="V217" i="32" l="1"/>
  <c r="U218" i="32"/>
  <c r="V218" i="32" l="1"/>
  <c r="U219" i="32"/>
  <c r="V219" i="32" l="1"/>
  <c r="U220" i="32"/>
  <c r="V220" i="32" l="1"/>
  <c r="U221" i="32"/>
  <c r="V221" i="32" l="1"/>
  <c r="U222" i="32"/>
  <c r="V222" i="32" l="1"/>
  <c r="U223" i="32"/>
  <c r="V223" i="32" l="1"/>
  <c r="U224" i="32"/>
  <c r="V224" i="32" l="1"/>
  <c r="U225" i="32"/>
  <c r="V225" i="32" l="1"/>
  <c r="U226" i="32"/>
  <c r="V226" i="32" l="1"/>
  <c r="U227" i="32"/>
  <c r="V227" i="32" l="1"/>
  <c r="U228" i="32"/>
  <c r="V228" i="32" l="1"/>
  <c r="U229" i="32"/>
  <c r="U230" i="32" l="1"/>
  <c r="V229" i="32"/>
  <c r="V230" i="32" l="1"/>
  <c r="U231" i="32"/>
  <c r="V231" i="32" l="1"/>
  <c r="U232" i="32"/>
  <c r="U233" i="32" l="1"/>
  <c r="V232" i="32"/>
  <c r="V233" i="32" l="1"/>
  <c r="U234" i="32"/>
  <c r="U235" i="32" l="1"/>
  <c r="V234" i="32"/>
  <c r="V235" i="32" l="1"/>
  <c r="U236" i="32"/>
  <c r="V236" i="32" l="1"/>
  <c r="U237" i="32"/>
  <c r="V237" i="32" l="1"/>
  <c r="U238" i="32"/>
  <c r="V238" i="32" l="1"/>
  <c r="U239" i="32"/>
  <c r="V239" i="32" l="1"/>
  <c r="U240" i="32"/>
  <c r="V240" i="32" l="1"/>
  <c r="U241" i="32"/>
  <c r="V241" i="32" l="1"/>
  <c r="U242" i="32"/>
  <c r="V242" i="32" l="1"/>
  <c r="U243" i="32"/>
  <c r="V243" i="32" l="1"/>
  <c r="U244" i="32"/>
  <c r="V244" i="32" l="1"/>
  <c r="U245" i="32"/>
  <c r="V245" i="32" l="1"/>
  <c r="U246" i="32"/>
  <c r="V246" i="32" l="1"/>
  <c r="U247" i="32"/>
  <c r="U248" i="32" l="1"/>
  <c r="V247" i="32"/>
  <c r="V248" i="32" l="1"/>
  <c r="U249" i="32"/>
  <c r="V249" i="32" l="1"/>
  <c r="U250" i="32"/>
  <c r="V250" i="32" l="1"/>
  <c r="U251" i="32"/>
  <c r="V251" i="32" l="1"/>
  <c r="U252" i="32"/>
  <c r="V252" i="32" l="1"/>
  <c r="U253" i="32"/>
  <c r="U254" i="32" l="1"/>
  <c r="V253" i="32"/>
  <c r="V254" i="32" l="1"/>
  <c r="U255" i="32"/>
  <c r="V255" i="32" l="1"/>
  <c r="U256" i="32"/>
  <c r="V256" i="32" l="1"/>
  <c r="U257" i="32"/>
  <c r="V257" i="32" l="1"/>
  <c r="U258" i="32"/>
  <c r="V258" i="32" l="1"/>
  <c r="U259" i="32"/>
  <c r="V259" i="32" l="1"/>
  <c r="U260" i="32"/>
  <c r="U261" i="32" l="1"/>
  <c r="V260" i="32"/>
  <c r="V261" i="32" l="1"/>
  <c r="U262" i="32"/>
  <c r="V262" i="32" l="1"/>
  <c r="U263" i="32"/>
  <c r="V263" i="32" l="1"/>
  <c r="U264" i="32"/>
  <c r="V264" i="32" l="1"/>
  <c r="U265" i="32"/>
  <c r="V265" i="32" l="1"/>
  <c r="U266" i="32"/>
  <c r="V266" i="32" l="1"/>
  <c r="U267" i="32"/>
  <c r="V267" i="32" l="1"/>
  <c r="U268" i="32"/>
  <c r="V268" i="32" l="1"/>
  <c r="U269" i="32"/>
  <c r="V269" i="32" l="1"/>
  <c r="U270" i="32"/>
  <c r="V270" i="32" l="1"/>
  <c r="U271" i="32"/>
  <c r="V271" i="32" l="1"/>
  <c r="U272" i="32"/>
  <c r="V272" i="32" l="1"/>
  <c r="U273" i="32"/>
  <c r="V273" i="32" l="1"/>
  <c r="U274" i="32"/>
  <c r="V274" i="32" s="1"/>
  <c r="AB18" i="32" l="1"/>
  <c r="AB17" i="32"/>
  <c r="AB19" i="32" l="1"/>
  <c r="AB16" i="32"/>
</calcChain>
</file>

<file path=xl/comments1.xml><?xml version="1.0" encoding="utf-8"?>
<comments xmlns="http://schemas.openxmlformats.org/spreadsheetml/2006/main">
  <authors>
    <author>carlos</author>
  </authors>
  <commentList>
    <comment ref="AA4" authorId="0">
      <text>
        <r>
          <rPr>
            <b/>
            <sz val="9"/>
            <color indexed="81"/>
            <rFont val="Tahoma"/>
            <family val="2"/>
          </rPr>
          <t>carlos:</t>
        </r>
        <r>
          <rPr>
            <sz val="9"/>
            <color indexed="81"/>
            <rFont val="Tahoma"/>
            <family val="2"/>
          </rPr>
          <t xml:space="preserve">
Tasa acumulada de falla con aproximación de benard</t>
        </r>
      </text>
    </comment>
  </commentList>
</comments>
</file>

<file path=xl/sharedStrings.xml><?xml version="1.0" encoding="utf-8"?>
<sst xmlns="http://schemas.openxmlformats.org/spreadsheetml/2006/main" count="298" uniqueCount="163">
  <si>
    <t>X</t>
  </si>
  <si>
    <t>Y</t>
  </si>
  <si>
    <t>N°</t>
  </si>
  <si>
    <t>Inicio</t>
  </si>
  <si>
    <t>Bernard</t>
  </si>
  <si>
    <t>kesimo</t>
  </si>
  <si>
    <t>Evento</t>
  </si>
  <si>
    <t>F(t)</t>
  </si>
  <si>
    <t>Y(t)</t>
  </si>
  <si>
    <t>TBF</t>
  </si>
  <si>
    <t>Ln(TBF)</t>
  </si>
  <si>
    <t>Ln(-Ln(1-F(t))</t>
  </si>
  <si>
    <t>Pendiente (b)</t>
  </si>
  <si>
    <t>k esimo</t>
  </si>
  <si>
    <t>Intercepto (a)</t>
  </si>
  <si>
    <t>R^2</t>
  </si>
  <si>
    <t>Disponibilidad</t>
  </si>
  <si>
    <t>Desviación</t>
  </si>
  <si>
    <t>Media</t>
  </si>
  <si>
    <t>Alfa</t>
  </si>
  <si>
    <t>Varianza</t>
  </si>
  <si>
    <t>Beta</t>
  </si>
  <si>
    <t>MTTR</t>
  </si>
  <si>
    <t>MTBF función</t>
  </si>
  <si>
    <t>MTBF historico</t>
  </si>
  <si>
    <t>EQUIPO 1</t>
  </si>
  <si>
    <t>CAMBIO MES</t>
  </si>
  <si>
    <t>N° EVENTO</t>
  </si>
  <si>
    <t>FECHA/HORA</t>
  </si>
  <si>
    <t>EQUIPO</t>
  </si>
  <si>
    <t>TIPO EVENTO</t>
  </si>
  <si>
    <t>SISTEMA</t>
  </si>
  <si>
    <t>INICIO</t>
  </si>
  <si>
    <t>FIN</t>
  </si>
  <si>
    <t>UT</t>
  </si>
  <si>
    <t>DT</t>
  </si>
  <si>
    <t>AÑO</t>
  </si>
  <si>
    <t>MAXIMO</t>
  </si>
  <si>
    <t>COMPORTAMIENTO DE VIDA</t>
  </si>
  <si>
    <t>MES</t>
  </si>
  <si>
    <t>MINIMO</t>
  </si>
  <si>
    <t>Comportamiento de Vida:</t>
  </si>
  <si>
    <t>EVENTO</t>
  </si>
  <si>
    <t>ALEATORIO</t>
  </si>
  <si>
    <t>TTR</t>
  </si>
  <si>
    <t>CANT. INTERVALOS</t>
  </si>
  <si>
    <t>Distribución de Weibull</t>
  </si>
  <si>
    <t>RANGO</t>
  </si>
  <si>
    <t>α =</t>
  </si>
  <si>
    <t>DISP. MINIMA</t>
  </si>
  <si>
    <t>DISPONIBILIDAD ANUAL</t>
  </si>
  <si>
    <t>Probabilidad</t>
  </si>
  <si>
    <t>β =</t>
  </si>
  <si>
    <t>DISPONIBILIDAD MENSUAL</t>
  </si>
  <si>
    <t>FRECUENCIA</t>
  </si>
  <si>
    <t>FREC. ACUMULADA</t>
  </si>
  <si>
    <t>Clase</t>
  </si>
  <si>
    <t>Sea Menor</t>
  </si>
  <si>
    <t>Sea Mayor</t>
  </si>
  <si>
    <t>MTBF</t>
  </si>
  <si>
    <t>Comportamiento de Reparación</t>
  </si>
  <si>
    <t>SIMULACION</t>
  </si>
  <si>
    <t>µ =</t>
  </si>
  <si>
    <t>σ^2 =</t>
  </si>
  <si>
    <t>D.STD</t>
  </si>
  <si>
    <t>Mínima</t>
  </si>
  <si>
    <t>Anual</t>
  </si>
  <si>
    <t>TBF ORDEN</t>
  </si>
  <si>
    <t>Probabilidad No logro</t>
  </si>
  <si>
    <t>Probabilidad logro</t>
  </si>
  <si>
    <t>Horizonte Evaluación</t>
  </si>
  <si>
    <t>Sturges</t>
  </si>
  <si>
    <t>fin</t>
  </si>
  <si>
    <t>Meses INOP</t>
  </si>
  <si>
    <t>Meses Inop</t>
  </si>
  <si>
    <t>Detención (días)</t>
  </si>
  <si>
    <t>HISTOGRAMA DISP. ANUAL</t>
  </si>
  <si>
    <t>HISTOGRAMA DISP. MESES</t>
  </si>
  <si>
    <t>HISTOGRAMA DISP. MINIMA</t>
  </si>
  <si>
    <t>t [dias]</t>
  </si>
  <si>
    <t>R(t)</t>
  </si>
  <si>
    <t>DURACION [DIAS]</t>
  </si>
  <si>
    <t>PERCENTIL</t>
  </si>
  <si>
    <t>Fecha instalación</t>
  </si>
  <si>
    <t>Work Order</t>
  </si>
  <si>
    <t>Equipment Description Line 1</t>
  </si>
  <si>
    <t>Wrk Grp</t>
  </si>
  <si>
    <t>Raise Dte</t>
  </si>
  <si>
    <t>Work Order Desc</t>
  </si>
  <si>
    <t>Closed Date</t>
  </si>
  <si>
    <t>MONTAJE CAL. 76/62 MM</t>
  </si>
  <si>
    <t>TTR[días]</t>
  </si>
  <si>
    <t>Disponibilidad Comprometida (anual)</t>
  </si>
  <si>
    <t>Disponibilidad Comprometida (mínina mensual)</t>
  </si>
  <si>
    <t>BLARMA1</t>
  </si>
  <si>
    <t>FALLA MECANISMO SEGURO DOBLE CARGA</t>
  </si>
  <si>
    <t>BL96859</t>
  </si>
  <si>
    <t>CALIBRAR REGISTRADOR MONTAJE</t>
  </si>
  <si>
    <t>BL91404</t>
  </si>
  <si>
    <t>DESINCRONIZACION BRAZOS DE CARGA</t>
  </si>
  <si>
    <t>BL87707</t>
  </si>
  <si>
    <t>FALLA MOTORES RZ Y ELV</t>
  </si>
  <si>
    <t>BL78020</t>
  </si>
  <si>
    <t>FALLA BANDEJA CARGA MONTAJE OTO MELARA</t>
  </si>
  <si>
    <t>BL57603</t>
  </si>
  <si>
    <t>BL57577</t>
  </si>
  <si>
    <t>DIAGNOSTICAR Y REPARAR CABLE CAMARA TV</t>
  </si>
  <si>
    <t>BL41627</t>
  </si>
  <si>
    <t>CAMBIO TUBO DEL MONTAJE 76/62</t>
  </si>
  <si>
    <t>BL41063</t>
  </si>
  <si>
    <t>FALLA BRAZOS DE CARGA</t>
  </si>
  <si>
    <t>BL40955</t>
  </si>
  <si>
    <t>AJUSTE BRAZO DE CARGA CAÑON 76/62</t>
  </si>
  <si>
    <t>BL40501</t>
  </si>
  <si>
    <t>BANDEJA DE CARGA CAÑÓN 76 CON GRIETAS</t>
  </si>
  <si>
    <t>BL39617</t>
  </si>
  <si>
    <t>PEDIMENTO RESORTE  AGUJA PERCUTORA CAÑON</t>
  </si>
  <si>
    <t>BL38828</t>
  </si>
  <si>
    <t>REEMPLAZAR RESORTE DE AGUJA PERCUTORA</t>
  </si>
  <si>
    <t>BL38676</t>
  </si>
  <si>
    <t>BANDEJA DE DESCARGA MONTAJE 76/62 mm.</t>
  </si>
  <si>
    <t>BL38256</t>
  </si>
  <si>
    <t>Falla Control Elv. Cñ Oto Melara 76/62</t>
  </si>
  <si>
    <t>BL36409</t>
  </si>
  <si>
    <t>Filtración Cilindro Freno Retroceso Der.</t>
  </si>
  <si>
    <t>BL36199</t>
  </si>
  <si>
    <t>DIAS</t>
  </si>
  <si>
    <t>CAPACIDAD MAXIMA</t>
  </si>
  <si>
    <t>Pag/H</t>
  </si>
  <si>
    <t>DURACION [HORAS]</t>
  </si>
  <si>
    <t>Horizonte de evaluación</t>
  </si>
  <si>
    <t>Detención (Hr)</t>
  </si>
  <si>
    <t>Fin</t>
  </si>
  <si>
    <t>Horizonte</t>
  </si>
  <si>
    <t>Horas</t>
  </si>
  <si>
    <t>Disponibilidad Temporal</t>
  </si>
  <si>
    <t>Inicio evaluación</t>
  </si>
  <si>
    <t>Fin Evaluación</t>
  </si>
  <si>
    <t>Up Time [h]</t>
  </si>
  <si>
    <t>Down Time [h]</t>
  </si>
  <si>
    <t>Disponibilidad temporal</t>
  </si>
  <si>
    <t>Disponibilidad función</t>
  </si>
  <si>
    <t>Disponibilidad (Anual)</t>
  </si>
  <si>
    <t>(Xi-PROM)</t>
  </si>
  <si>
    <t>(Xi-PROM)^3</t>
  </si>
  <si>
    <t>(Xi-PROM)^4</t>
  </si>
  <si>
    <t>n</t>
  </si>
  <si>
    <t>SUMA</t>
  </si>
  <si>
    <t>PROMEDIO</t>
  </si>
  <si>
    <t>MEDIANA</t>
  </si>
  <si>
    <t>VARIANZA</t>
  </si>
  <si>
    <t>DESV. STD</t>
  </si>
  <si>
    <t>COEF. VARIACION</t>
  </si>
  <si>
    <t>Simetría</t>
  </si>
  <si>
    <t>M3</t>
  </si>
  <si>
    <t>PEARSON</t>
  </si>
  <si>
    <t>FISHER</t>
  </si>
  <si>
    <t>Curtosis</t>
  </si>
  <si>
    <t>M4</t>
  </si>
  <si>
    <t>Disponibilidad  minima (mensual)</t>
  </si>
  <si>
    <t>Disponibilidad anual</t>
  </si>
  <si>
    <t>Disponibilidad mínima (mensual)</t>
  </si>
  <si>
    <t>AMPLITUD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</si>
</sst>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 * #,##0_ ;_ * \-#,##0_ ;_ * &quot;-&quot;_ ;_ @_ "/>
    <numFmt numFmtId="164" formatCode="_-* #,##0.00_-;\-* #,##0.00_-;_-* &quot;-&quot;??_-;_-@_-"/>
    <numFmt numFmtId="165" formatCode="0.0000"/>
    <numFmt numFmtId="166" formatCode="0.00000"/>
    <numFmt numFmtId="167" formatCode="_ * #,##0.00000_ ;_ * \-#,##0.00000_ ;_ * &quot;-&quot;??_ ;_ @_ "/>
    <numFmt numFmtId="168" formatCode="0.000"/>
    <numFmt numFmtId="169" formatCode="0.0"/>
    <numFmt numFmtId="170" formatCode="0.0000%"/>
    <numFmt numFmtId="171" formatCode="_-* #,##0_-;\-* #,##0_-;_-* &quot;-&quot;??_-;_-@_-"/>
    <numFmt numFmtId="172" formatCode="0.000%"/>
    <numFmt numFmtId="173" formatCode="_ * #,##0.000_ ;_ * \-#,##0.000_ ;_ * &quot;-&quot;_ ;_ @_ "/>
    <numFmt numFmtId="175" formatCode="0.00_ ;[Red]\-0.00\ "/>
    <numFmt numFmtId="176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</cellStyleXfs>
  <cellXfs count="110">
    <xf numFmtId="0" fontId="0" fillId="0" borderId="0" xfId="0"/>
    <xf numFmtId="22" fontId="0" fillId="0" borderId="0" xfId="0" applyNumberFormat="1"/>
    <xf numFmtId="2" fontId="0" fillId="0" borderId="0" xfId="0" applyNumberFormat="1"/>
    <xf numFmtId="165" fontId="0" fillId="0" borderId="0" xfId="0" applyNumberFormat="1" applyAlignment="1">
      <alignment horizontal="center"/>
    </xf>
    <xf numFmtId="0" fontId="2" fillId="0" borderId="0" xfId="0" applyFont="1"/>
    <xf numFmtId="165" fontId="0" fillId="0" borderId="0" xfId="0" applyNumberFormat="1"/>
    <xf numFmtId="0" fontId="2" fillId="0" borderId="1" xfId="0" applyFont="1" applyBorder="1"/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170" fontId="0" fillId="0" borderId="1" xfId="2" applyNumberFormat="1" applyFont="1" applyBorder="1" applyAlignment="1">
      <alignment horizontal="center"/>
    </xf>
    <xf numFmtId="0" fontId="0" fillId="0" borderId="1" xfId="0" applyBorder="1"/>
    <xf numFmtId="22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168" fontId="0" fillId="0" borderId="1" xfId="0" applyNumberFormat="1" applyBorder="1"/>
    <xf numFmtId="169" fontId="0" fillId="0" borderId="1" xfId="0" applyNumberFormat="1" applyBorder="1"/>
    <xf numFmtId="0" fontId="2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7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/>
    <xf numFmtId="10" fontId="2" fillId="0" borderId="1" xfId="2" applyNumberFormat="1" applyFont="1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/>
    <xf numFmtId="171" fontId="0" fillId="0" borderId="1" xfId="1" applyNumberFormat="1" applyFont="1" applyBorder="1"/>
    <xf numFmtId="0" fontId="0" fillId="0" borderId="0" xfId="0" applyAlignment="1">
      <alignment horizontal="center" vertical="center"/>
    </xf>
    <xf numFmtId="3" fontId="2" fillId="0" borderId="0" xfId="0" applyNumberFormat="1" applyFont="1"/>
    <xf numFmtId="10" fontId="2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/>
    </xf>
    <xf numFmtId="10" fontId="0" fillId="0" borderId="1" xfId="2" applyNumberFormat="1" applyFont="1" applyBorder="1"/>
    <xf numFmtId="10" fontId="0" fillId="0" borderId="1" xfId="0" applyNumberForma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/>
    <xf numFmtId="22" fontId="0" fillId="0" borderId="1" xfId="0" applyNumberFormat="1" applyBorder="1" applyAlignment="1">
      <alignment horizontal="center" vertical="center"/>
    </xf>
    <xf numFmtId="172" fontId="2" fillId="0" borderId="1" xfId="2" applyNumberFormat="1" applyFont="1" applyBorder="1"/>
    <xf numFmtId="0" fontId="0" fillId="0" borderId="0" xfId="0" applyAlignment="1" applyProtection="1">
      <alignment horizontal="left"/>
      <protection locked="0"/>
    </xf>
    <xf numFmtId="14" fontId="0" fillId="0" borderId="0" xfId="0" applyNumberFormat="1"/>
    <xf numFmtId="1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41" fontId="0" fillId="0" borderId="1" xfId="4" applyFont="1" applyBorder="1" applyAlignment="1">
      <alignment vertical="center"/>
    </xf>
    <xf numFmtId="173" fontId="0" fillId="0" borderId="1" xfId="4" applyNumberFormat="1" applyFont="1" applyBorder="1" applyAlignment="1">
      <alignment horizontal="center"/>
    </xf>
    <xf numFmtId="9" fontId="2" fillId="0" borderId="1" xfId="0" applyNumberFormat="1" applyFont="1" applyBorder="1"/>
    <xf numFmtId="1" fontId="0" fillId="0" borderId="1" xfId="0" applyNumberFormat="1" applyBorder="1"/>
    <xf numFmtId="175" fontId="0" fillId="0" borderId="1" xfId="0" applyNumberFormat="1" applyBorder="1" applyAlignment="1">
      <alignment horizontal="center"/>
    </xf>
    <xf numFmtId="176" fontId="0" fillId="0" borderId="0" xfId="2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" xfId="6" applyFont="1" applyBorder="1" applyAlignment="1" applyProtection="1">
      <alignment horizontal="center"/>
      <protection locked="0"/>
    </xf>
    <xf numFmtId="14" fontId="9" fillId="0" borderId="1" xfId="6" applyNumberFormat="1" applyFont="1" applyBorder="1" applyAlignment="1" applyProtection="1">
      <alignment horizontal="center"/>
      <protection locked="0"/>
    </xf>
    <xf numFmtId="3" fontId="0" fillId="0" borderId="0" xfId="0" applyNumberFormat="1"/>
    <xf numFmtId="0" fontId="11" fillId="0" borderId="0" xfId="7"/>
    <xf numFmtId="14" fontId="11" fillId="0" borderId="0" xfId="7" applyNumberFormat="1"/>
    <xf numFmtId="0" fontId="2" fillId="0" borderId="2" xfId="0" applyFont="1" applyBorder="1" applyAlignment="1">
      <alignment horizontal="center"/>
    </xf>
    <xf numFmtId="173" fontId="0" fillId="0" borderId="1" xfId="4" applyNumberFormat="1" applyFont="1" applyFill="1" applyBorder="1" applyAlignment="1">
      <alignment horizontal="center"/>
    </xf>
    <xf numFmtId="14" fontId="11" fillId="0" borderId="1" xfId="7" applyNumberFormat="1" applyBorder="1"/>
    <xf numFmtId="0" fontId="2" fillId="0" borderId="1" xfId="0" applyFont="1" applyBorder="1" applyAlignment="1">
      <alignment horizontal="center"/>
    </xf>
    <xf numFmtId="0" fontId="12" fillId="0" borderId="0" xfId="0" applyFont="1"/>
    <xf numFmtId="0" fontId="3" fillId="0" borderId="0" xfId="0" applyFont="1"/>
    <xf numFmtId="22" fontId="0" fillId="0" borderId="0" xfId="0" applyNumberFormat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14" fontId="0" fillId="0" borderId="1" xfId="0" applyNumberForma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3" fontId="0" fillId="0" borderId="6" xfId="4" applyNumberFormat="1" applyFont="1" applyBorder="1" applyAlignment="1">
      <alignment horizontal="center" vertical="center"/>
    </xf>
    <xf numFmtId="10" fontId="0" fillId="0" borderId="6" xfId="2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3" fontId="0" fillId="0" borderId="0" xfId="0" applyNumberFormat="1" applyBorder="1"/>
    <xf numFmtId="0" fontId="0" fillId="0" borderId="0" xfId="0" applyBorder="1" applyAlignment="1">
      <alignment horizontal="center"/>
    </xf>
    <xf numFmtId="0" fontId="0" fillId="5" borderId="1" xfId="0" applyFill="1" applyBorder="1"/>
    <xf numFmtId="172" fontId="0" fillId="5" borderId="1" xfId="2" applyNumberFormat="1" applyFont="1" applyFill="1" applyBorder="1"/>
    <xf numFmtId="0" fontId="3" fillId="0" borderId="0" xfId="0" applyFont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/>
    </xf>
    <xf numFmtId="3" fontId="0" fillId="0" borderId="13" xfId="0" applyNumberFormat="1" applyBorder="1" applyAlignment="1">
      <alignment horizontal="center"/>
    </xf>
    <xf numFmtId="3" fontId="0" fillId="0" borderId="15" xfId="0" applyNumberForma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1" fontId="2" fillId="0" borderId="1" xfId="4" applyNumberFormat="1" applyFont="1" applyBorder="1"/>
    <xf numFmtId="10" fontId="0" fillId="0" borderId="6" xfId="0" applyNumberFormat="1" applyFont="1" applyBorder="1" applyAlignment="1">
      <alignment horizontal="center" vertical="center"/>
    </xf>
    <xf numFmtId="10" fontId="0" fillId="0" borderId="8" xfId="0" applyNumberFormat="1" applyFont="1" applyBorder="1" applyAlignment="1">
      <alignment horizontal="center" vertical="center"/>
    </xf>
    <xf numFmtId="9" fontId="0" fillId="0" borderId="6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168" fontId="2" fillId="0" borderId="10" xfId="0" applyNumberFormat="1" applyFont="1" applyBorder="1" applyAlignment="1">
      <alignment horizontal="center" vertical="center"/>
    </xf>
  </cellXfs>
  <cellStyles count="8">
    <cellStyle name="Millares" xfId="1" builtinId="3"/>
    <cellStyle name="Millares [0]" xfId="4" builtinId="6"/>
    <cellStyle name="Millares [0] 2" xfId="3"/>
    <cellStyle name="Normal" xfId="0" builtinId="0"/>
    <cellStyle name="Normal 2" xfId="6"/>
    <cellStyle name="Normal 2 2" xfId="5"/>
    <cellStyle name="Normal 3" xfId="7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falla'!$Z$5:$Z$17</c:f>
              <c:numCache>
                <c:formatCode>0.0000</c:formatCode>
                <c:ptCount val="13"/>
                <c:pt idx="0">
                  <c:v>3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35</c:v>
                </c:pt>
                <c:pt idx="7">
                  <c:v>64</c:v>
                </c:pt>
                <c:pt idx="8">
                  <c:v>79</c:v>
                </c:pt>
                <c:pt idx="9">
                  <c:v>146</c:v>
                </c:pt>
              </c:numCache>
            </c:numRef>
          </c:xVal>
          <c:yVal>
            <c:numRef>
              <c:f>'Datos de Vida y falla'!$AB$5:$AB$17</c:f>
              <c:numCache>
                <c:formatCode>0.00000</c:formatCode>
                <c:ptCount val="13"/>
                <c:pt idx="0">
                  <c:v>-1.4961468762163621</c:v>
                </c:pt>
                <c:pt idx="1">
                  <c:v>-0.9803303522249297</c:v>
                </c:pt>
                <c:pt idx="2">
                  <c:v>-0.64453160610661309</c:v>
                </c:pt>
                <c:pt idx="3">
                  <c:v>-0.36979067802381937</c:v>
                </c:pt>
                <c:pt idx="4">
                  <c:v>-0.12080416150268274</c:v>
                </c:pt>
                <c:pt idx="5">
                  <c:v>0.12080416150268287</c:v>
                </c:pt>
                <c:pt idx="6">
                  <c:v>0.3697906780238196</c:v>
                </c:pt>
                <c:pt idx="7">
                  <c:v>0.64453160610661364</c:v>
                </c:pt>
                <c:pt idx="8">
                  <c:v>0.98033035222492937</c:v>
                </c:pt>
                <c:pt idx="9">
                  <c:v>1.4961468762163617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330-4682-BF73-1E66E0124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44160"/>
        <c:axId val="177844736"/>
      </c:scatterChart>
      <c:valAx>
        <c:axId val="177844160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7844736"/>
        <c:crosses val="autoZero"/>
        <c:crossBetween val="midCat"/>
      </c:valAx>
      <c:valAx>
        <c:axId val="17784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7844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'Datos de Vida y falla'!$M$6:$M$17</c:f>
              <c:numCache>
                <c:formatCode>0.0000</c:formatCode>
                <c:ptCount val="12"/>
                <c:pt idx="0">
                  <c:v>3.1354942159291497</c:v>
                </c:pt>
                <c:pt idx="1">
                  <c:v>3.6375861597263857</c:v>
                </c:pt>
                <c:pt idx="2">
                  <c:v>4.3694478524670215</c:v>
                </c:pt>
                <c:pt idx="3">
                  <c:v>4.4426512564903167</c:v>
                </c:pt>
                <c:pt idx="4">
                  <c:v>5.0106352940962555</c:v>
                </c:pt>
                <c:pt idx="5">
                  <c:v>5.2094861528414214</c:v>
                </c:pt>
                <c:pt idx="6">
                  <c:v>5.389071729816501</c:v>
                </c:pt>
                <c:pt idx="7">
                  <c:v>6.1290502100605453</c:v>
                </c:pt>
                <c:pt idx="8">
                  <c:v>6.1820849067166321</c:v>
                </c:pt>
                <c:pt idx="9">
                  <c:v>6.2285110035911835</c:v>
                </c:pt>
              </c:numCache>
            </c:numRef>
          </c:xVal>
          <c:yVal>
            <c:numRef>
              <c:f>'Datos de Vida y falla'!$N$6:$N$17</c:f>
              <c:numCache>
                <c:formatCode>0.0000</c:formatCode>
                <c:ptCount val="12"/>
                <c:pt idx="0">
                  <c:v>-2.6638430853881676</c:v>
                </c:pt>
                <c:pt idx="1">
                  <c:v>-1.7232631502768931</c:v>
                </c:pt>
                <c:pt idx="2">
                  <c:v>-1.2020231152465504</c:v>
                </c:pt>
                <c:pt idx="3">
                  <c:v>-0.82166651512868716</c:v>
                </c:pt>
                <c:pt idx="4">
                  <c:v>-0.50859539373414853</c:v>
                </c:pt>
                <c:pt idx="5">
                  <c:v>-0.23036544473331988</c:v>
                </c:pt>
                <c:pt idx="6">
                  <c:v>3.2924961914339322E-2</c:v>
                </c:pt>
                <c:pt idx="7">
                  <c:v>0.29903293186204805</c:v>
                </c:pt>
                <c:pt idx="8">
                  <c:v>0.59397721666038561</c:v>
                </c:pt>
                <c:pt idx="9">
                  <c:v>0.99268892949027088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18C-4402-AF83-44131890E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47040"/>
        <c:axId val="177847616"/>
      </c:scatterChart>
      <c:valAx>
        <c:axId val="177847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7847616"/>
        <c:crosses val="autoZero"/>
        <c:crossBetween val="midCat"/>
      </c:valAx>
      <c:valAx>
        <c:axId val="17784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7847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(8)'!$Z$5:$Z$9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10</c:v>
                </c:pt>
                <c:pt idx="4">
                  <c:v>19</c:v>
                </c:pt>
              </c:numCache>
            </c:numRef>
          </c:xVal>
          <c:yVal>
            <c:numRef>
              <c:f>'[1]Datos de Vida y falla (8)'!$AB$5:$AB$9</c:f>
              <c:numCache>
                <c:formatCode>General</c:formatCode>
                <c:ptCount val="5"/>
                <c:pt idx="0">
                  <c:v>-1.1281436452787641</c:v>
                </c:pt>
                <c:pt idx="1">
                  <c:v>-0.48224821483792335</c:v>
                </c:pt>
                <c:pt idx="2">
                  <c:v>0</c:v>
                </c:pt>
                <c:pt idx="3">
                  <c:v>0.48224821483792302</c:v>
                </c:pt>
                <c:pt idx="4">
                  <c:v>1.1281436452787641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23F-4014-A8E4-BCE0124E6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43424"/>
        <c:axId val="212944000"/>
      </c:scatterChart>
      <c:valAx>
        <c:axId val="21294342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944000"/>
        <c:crosses val="autoZero"/>
        <c:crossBetween val="midCat"/>
      </c:valAx>
      <c:valAx>
        <c:axId val="21294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943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(8)'!$M$6:$M$10</c:f>
              <c:numCache>
                <c:formatCode>General</c:formatCode>
                <c:ptCount val="5"/>
                <c:pt idx="0">
                  <c:v>1.9459101490553132</c:v>
                </c:pt>
                <c:pt idx="1">
                  <c:v>2.4849066497880004</c:v>
                </c:pt>
                <c:pt idx="2">
                  <c:v>5.9053618480545707</c:v>
                </c:pt>
                <c:pt idx="3">
                  <c:v>5.9269260259704106</c:v>
                </c:pt>
                <c:pt idx="4">
                  <c:v>6.0544393462693709</c:v>
                </c:pt>
              </c:numCache>
            </c:numRef>
          </c:xVal>
          <c:yVal>
            <c:numRef>
              <c:f>'[1]Datos de Vida y falla (8)'!$N$6:$N$10</c:f>
              <c:numCache>
                <c:formatCode>General</c:formatCode>
                <c:ptCount val="5"/>
                <c:pt idx="0">
                  <c:v>-1.9744586943793727</c:v>
                </c:pt>
                <c:pt idx="1">
                  <c:v>-0.97268614120537145</c:v>
                </c:pt>
                <c:pt idx="2">
                  <c:v>-0.36651292058166435</c:v>
                </c:pt>
                <c:pt idx="3">
                  <c:v>0.1447673963435997</c:v>
                </c:pt>
                <c:pt idx="4">
                  <c:v>0.71445548625766664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BEF-45B2-AD9C-E788A13D3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46304"/>
        <c:axId val="212946880"/>
      </c:scatterChart>
      <c:valAx>
        <c:axId val="212946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946880"/>
        <c:crosses val="autoZero"/>
        <c:crossBetween val="midCat"/>
      </c:valAx>
      <c:valAx>
        <c:axId val="21294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946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(6)'!$Z$5:$Z$35</c:f>
              <c:numCache>
                <c:formatCode>General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9</c:v>
                </c:pt>
                <c:pt idx="17">
                  <c:v>14</c:v>
                </c:pt>
                <c:pt idx="18">
                  <c:v>14</c:v>
                </c:pt>
                <c:pt idx="19">
                  <c:v>16</c:v>
                </c:pt>
                <c:pt idx="20">
                  <c:v>20</c:v>
                </c:pt>
                <c:pt idx="21">
                  <c:v>22</c:v>
                </c:pt>
                <c:pt idx="22">
                  <c:v>29</c:v>
                </c:pt>
                <c:pt idx="23">
                  <c:v>36</c:v>
                </c:pt>
                <c:pt idx="24">
                  <c:v>52</c:v>
                </c:pt>
                <c:pt idx="25">
                  <c:v>56</c:v>
                </c:pt>
                <c:pt idx="26">
                  <c:v>90</c:v>
                </c:pt>
                <c:pt idx="27">
                  <c:v>97</c:v>
                </c:pt>
                <c:pt idx="28">
                  <c:v>175</c:v>
                </c:pt>
                <c:pt idx="29">
                  <c:v>221</c:v>
                </c:pt>
                <c:pt idx="30">
                  <c:v>270</c:v>
                </c:pt>
              </c:numCache>
            </c:numRef>
          </c:xVal>
          <c:yVal>
            <c:numRef>
              <c:f>'[1]Datos de Vida y falla (6)'!$AB$5:$AB$35</c:f>
              <c:numCache>
                <c:formatCode>General</c:formatCode>
                <c:ptCount val="31"/>
                <c:pt idx="0">
                  <c:v>-2.0085395538635846</c:v>
                </c:pt>
                <c:pt idx="1">
                  <c:v>-1.6059711235883536</c:v>
                </c:pt>
                <c:pt idx="2">
                  <c:v>-1.3658867177443277</c:v>
                </c:pt>
                <c:pt idx="3">
                  <c:v>-1.1858822854160693</c:v>
                </c:pt>
                <c:pt idx="4">
                  <c:v>-1.0378002566579261</c:v>
                </c:pt>
                <c:pt idx="5">
                  <c:v>-0.90955483854173835</c:v>
                </c:pt>
                <c:pt idx="6">
                  <c:v>-0.79476263082300769</c:v>
                </c:pt>
                <c:pt idx="7">
                  <c:v>-0.68959985296787341</c:v>
                </c:pt>
                <c:pt idx="8">
                  <c:v>-0.59156767163858448</c:v>
                </c:pt>
                <c:pt idx="9">
                  <c:v>-0.49892191461645152</c:v>
                </c:pt>
                <c:pt idx="10">
                  <c:v>-0.41037802683199781</c:v>
                </c:pt>
                <c:pt idx="11">
                  <c:v>-0.3249446938781036</c:v>
                </c:pt>
                <c:pt idx="12">
                  <c:v>-0.24182315340635616</c:v>
                </c:pt>
                <c:pt idx="13">
                  <c:v>-0.16034226744630706</c:v>
                </c:pt>
                <c:pt idx="14">
                  <c:v>-7.9913902643637971E-2</c:v>
                </c:pt>
                <c:pt idx="15">
                  <c:v>0</c:v>
                </c:pt>
                <c:pt idx="16">
                  <c:v>7.9913902643637971E-2</c:v>
                </c:pt>
                <c:pt idx="17">
                  <c:v>0.16034226744630706</c:v>
                </c:pt>
                <c:pt idx="18">
                  <c:v>0.24182315340635616</c:v>
                </c:pt>
                <c:pt idx="19">
                  <c:v>0.32494469387810354</c:v>
                </c:pt>
                <c:pt idx="20">
                  <c:v>0.41037802683199776</c:v>
                </c:pt>
                <c:pt idx="21">
                  <c:v>0.4989219146164513</c:v>
                </c:pt>
                <c:pt idx="22">
                  <c:v>0.59156767163858481</c:v>
                </c:pt>
                <c:pt idx="23">
                  <c:v>0.68959985296787385</c:v>
                </c:pt>
                <c:pt idx="24">
                  <c:v>0.79476263082300691</c:v>
                </c:pt>
                <c:pt idx="25">
                  <c:v>0.90955483854174068</c:v>
                </c:pt>
                <c:pt idx="26">
                  <c:v>1.037800256657935</c:v>
                </c:pt>
                <c:pt idx="27">
                  <c:v>1.1858822854160693</c:v>
                </c:pt>
                <c:pt idx="28">
                  <c:v>1.3658867177443277</c:v>
                </c:pt>
                <c:pt idx="29">
                  <c:v>1.6059711235883536</c:v>
                </c:pt>
                <c:pt idx="30">
                  <c:v>2.0085395538635846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B3-4D95-9540-1502AA5D3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948032"/>
        <c:axId val="212948608"/>
      </c:scatterChart>
      <c:valAx>
        <c:axId val="212948032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948608"/>
        <c:crosses val="autoZero"/>
        <c:crossBetween val="midCat"/>
      </c:valAx>
      <c:valAx>
        <c:axId val="21294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948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(6)'!$M$6:$M$36</c:f>
              <c:numCache>
                <c:formatCode>General</c:formatCode>
                <c:ptCount val="31"/>
                <c:pt idx="0">
                  <c:v>0</c:v>
                </c:pt>
                <c:pt idx="1">
                  <c:v>1.0986122886681098</c:v>
                </c:pt>
                <c:pt idx="2">
                  <c:v>1.6094379124341003</c:v>
                </c:pt>
                <c:pt idx="3">
                  <c:v>1.9459101490553132</c:v>
                </c:pt>
                <c:pt idx="4">
                  <c:v>1.9459101490553132</c:v>
                </c:pt>
                <c:pt idx="5">
                  <c:v>2.1972245773362196</c:v>
                </c:pt>
                <c:pt idx="6">
                  <c:v>2.9957322735539909</c:v>
                </c:pt>
                <c:pt idx="7">
                  <c:v>3.044522437723423</c:v>
                </c:pt>
                <c:pt idx="8">
                  <c:v>3.2188758248682006</c:v>
                </c:pt>
                <c:pt idx="9">
                  <c:v>3.3672958299864741</c:v>
                </c:pt>
                <c:pt idx="10">
                  <c:v>3.6109179126442243</c:v>
                </c:pt>
                <c:pt idx="11">
                  <c:v>3.912023005428146</c:v>
                </c:pt>
                <c:pt idx="12">
                  <c:v>4.1431347263915326</c:v>
                </c:pt>
                <c:pt idx="13">
                  <c:v>4.2046926193909657</c:v>
                </c:pt>
                <c:pt idx="14">
                  <c:v>4.3438054218536841</c:v>
                </c:pt>
                <c:pt idx="15">
                  <c:v>4.3944491546724391</c:v>
                </c:pt>
                <c:pt idx="16">
                  <c:v>4.4426512564903167</c:v>
                </c:pt>
                <c:pt idx="17">
                  <c:v>4.5849674786705723</c:v>
                </c:pt>
                <c:pt idx="18">
                  <c:v>4.6539603501575231</c:v>
                </c:pt>
                <c:pt idx="19">
                  <c:v>4.7184988712950942</c:v>
                </c:pt>
                <c:pt idx="20">
                  <c:v>5.2094861528414214</c:v>
                </c:pt>
                <c:pt idx="21">
                  <c:v>5.4680601411351315</c:v>
                </c:pt>
                <c:pt idx="22">
                  <c:v>5.4889377261566867</c:v>
                </c:pt>
                <c:pt idx="23">
                  <c:v>5.579729825986222</c:v>
                </c:pt>
                <c:pt idx="24">
                  <c:v>5.6801726090170677</c:v>
                </c:pt>
                <c:pt idx="25">
                  <c:v>5.8348107370626048</c:v>
                </c:pt>
                <c:pt idx="26">
                  <c:v>5.9026333334013659</c:v>
                </c:pt>
                <c:pt idx="27">
                  <c:v>6.3526293963195668</c:v>
                </c:pt>
                <c:pt idx="28">
                  <c:v>6.4216222678065176</c:v>
                </c:pt>
                <c:pt idx="29">
                  <c:v>6.5424719605068047</c:v>
                </c:pt>
                <c:pt idx="30">
                  <c:v>6.5553568918106651</c:v>
                </c:pt>
              </c:numCache>
            </c:numRef>
          </c:xVal>
          <c:yVal>
            <c:numRef>
              <c:f>'[1]Datos de Vida y falla (6)'!$N$6:$N$36</c:f>
              <c:numCache>
                <c:formatCode>General</c:formatCode>
                <c:ptCount val="31"/>
                <c:pt idx="0">
                  <c:v>-3.7922313962598286</c:v>
                </c:pt>
                <c:pt idx="1">
                  <c:v>-2.8884783037124979</c:v>
                </c:pt>
                <c:pt idx="2">
                  <c:v>-2.4089375432493441</c:v>
                </c:pt>
                <c:pt idx="3">
                  <c:v>-2.0764422064189043</c:v>
                </c:pt>
                <c:pt idx="4">
                  <c:v>-1.8192684298317627</c:v>
                </c:pt>
                <c:pt idx="5">
                  <c:v>-1.6078546613726075</c:v>
                </c:pt>
                <c:pt idx="6">
                  <c:v>-1.4270969838266294</c:v>
                </c:pt>
                <c:pt idx="7">
                  <c:v>-1.2682168096442255</c:v>
                </c:pt>
                <c:pt idx="8">
                  <c:v>-1.1256455104356731</c:v>
                </c:pt>
                <c:pt idx="9">
                  <c:v>-0.99561635904860291</c:v>
                </c:pt>
                <c:pt idx="10">
                  <c:v>-0.87545067517409958</c:v>
                </c:pt>
                <c:pt idx="11">
                  <c:v>-0.76316359603880857</c:v>
                </c:pt>
                <c:pt idx="12">
                  <c:v>-0.65723121234722826</c:v>
                </c:pt>
                <c:pt idx="13">
                  <c:v>-0.55644512646397026</c:v>
                </c:pt>
                <c:pt idx="14">
                  <c:v>-0.45981701186844948</c:v>
                </c:pt>
                <c:pt idx="15">
                  <c:v>-0.36651292058166435</c:v>
                </c:pt>
                <c:pt idx="16">
                  <c:v>-0.2758056780075977</c:v>
                </c:pt>
                <c:pt idx="17">
                  <c:v>-0.18703819054717932</c:v>
                </c:pt>
                <c:pt idx="18">
                  <c:v>-9.9592847955368657E-2</c:v>
                </c:pt>
                <c:pt idx="19">
                  <c:v>-1.2863327890703595E-2</c:v>
                </c:pt>
                <c:pt idx="20">
                  <c:v>7.3774628658274097E-2</c:v>
                </c:pt>
                <c:pt idx="21">
                  <c:v>0.16099747897282027</c:v>
                </c:pt>
                <c:pt idx="22">
                  <c:v>0.24957893104036302</c:v>
                </c:pt>
                <c:pt idx="23">
                  <c:v>0.34045541042316091</c:v>
                </c:pt>
                <c:pt idx="24">
                  <c:v>0.43482995401213065</c:v>
                </c:pt>
                <c:pt idx="25">
                  <c:v>0.53435173268881886</c:v>
                </c:pt>
                <c:pt idx="26">
                  <c:v>0.64145664106952938</c:v>
                </c:pt>
                <c:pt idx="27">
                  <c:v>0.76009299243921147</c:v>
                </c:pt>
                <c:pt idx="28">
                  <c:v>0.89753844969316743</c:v>
                </c:pt>
                <c:pt idx="29">
                  <c:v>1.0702744178222674</c:v>
                </c:pt>
                <c:pt idx="30">
                  <c:v>1.3359171829836047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974-4F6F-99C1-27EC63DA0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409216"/>
        <c:axId val="214409792"/>
      </c:scatterChart>
      <c:valAx>
        <c:axId val="214409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09792"/>
        <c:crosses val="autoZero"/>
        <c:crossBetween val="midCat"/>
      </c:valAx>
      <c:valAx>
        <c:axId val="21440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092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(7)'!$Z$5:$Z$34</c:f>
              <c:numCache>
                <c:formatCode>General</c:formatCode>
                <c:ptCount val="3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8</c:v>
                </c:pt>
                <c:pt idx="9">
                  <c:v>9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14</c:v>
                </c:pt>
                <c:pt idx="14">
                  <c:v>16</c:v>
                </c:pt>
                <c:pt idx="15">
                  <c:v>19</c:v>
                </c:pt>
                <c:pt idx="16">
                  <c:v>20</c:v>
                </c:pt>
                <c:pt idx="17">
                  <c:v>28</c:v>
                </c:pt>
                <c:pt idx="18">
                  <c:v>29</c:v>
                </c:pt>
                <c:pt idx="19">
                  <c:v>32</c:v>
                </c:pt>
                <c:pt idx="20">
                  <c:v>32</c:v>
                </c:pt>
                <c:pt idx="21">
                  <c:v>35</c:v>
                </c:pt>
                <c:pt idx="22">
                  <c:v>54</c:v>
                </c:pt>
                <c:pt idx="23">
                  <c:v>56</c:v>
                </c:pt>
                <c:pt idx="24">
                  <c:v>63</c:v>
                </c:pt>
                <c:pt idx="25">
                  <c:v>65</c:v>
                </c:pt>
                <c:pt idx="26">
                  <c:v>65</c:v>
                </c:pt>
                <c:pt idx="27">
                  <c:v>80</c:v>
                </c:pt>
                <c:pt idx="28">
                  <c:v>149</c:v>
                </c:pt>
                <c:pt idx="29">
                  <c:v>172</c:v>
                </c:pt>
              </c:numCache>
            </c:numRef>
          </c:xVal>
          <c:yVal>
            <c:numRef>
              <c:f>'[1]Datos de Vida y falla (7)'!$AB$5:$AB$34</c:f>
              <c:numCache>
                <c:formatCode>General</c:formatCode>
                <c:ptCount val="30"/>
                <c:pt idx="0">
                  <c:v>-1.9949105966812479</c:v>
                </c:pt>
                <c:pt idx="1">
                  <c:v>-1.589967614180132</c:v>
                </c:pt>
                <c:pt idx="2">
                  <c:v>-1.3480833407731776</c:v>
                </c:pt>
                <c:pt idx="3">
                  <c:v>-1.1664784596623872</c:v>
                </c:pt>
                <c:pt idx="4">
                  <c:v>-1.0168799840418545</c:v>
                </c:pt>
                <c:pt idx="5">
                  <c:v>-0.88714655901887607</c:v>
                </c:pt>
                <c:pt idx="6">
                  <c:v>-0.77086075060574732</c:v>
                </c:pt>
                <c:pt idx="7">
                  <c:v>-0.66417400755321998</c:v>
                </c:pt>
                <c:pt idx="8">
                  <c:v>-0.56456684611765939</c:v>
                </c:pt>
                <c:pt idx="9">
                  <c:v>-0.47027592614393743</c:v>
                </c:pt>
                <c:pt idx="10">
                  <c:v>-0.37999736865420219</c:v>
                </c:pt>
                <c:pt idx="11">
                  <c:v>-0.2927191356619579</c:v>
                </c:pt>
                <c:pt idx="12">
                  <c:v>-0.20761919462834433</c:v>
                </c:pt>
                <c:pt idx="13">
                  <c:v>-0.12399935030675162</c:v>
                </c:pt>
                <c:pt idx="14">
                  <c:v>-4.1239124738385494E-2</c:v>
                </c:pt>
                <c:pt idx="15">
                  <c:v>4.1239124738385494E-2</c:v>
                </c:pt>
                <c:pt idx="16">
                  <c:v>0.12399935030675149</c:v>
                </c:pt>
                <c:pt idx="17">
                  <c:v>0.20761919462834433</c:v>
                </c:pt>
                <c:pt idx="18">
                  <c:v>0.29271913566195801</c:v>
                </c:pt>
                <c:pt idx="19">
                  <c:v>0.37999736865420219</c:v>
                </c:pt>
                <c:pt idx="20">
                  <c:v>0.47027592614393743</c:v>
                </c:pt>
                <c:pt idx="21">
                  <c:v>0.56456684611765928</c:v>
                </c:pt>
                <c:pt idx="22">
                  <c:v>0.66417400755322031</c:v>
                </c:pt>
                <c:pt idx="23">
                  <c:v>0.77086075060574732</c:v>
                </c:pt>
                <c:pt idx="24">
                  <c:v>0.88714655901887607</c:v>
                </c:pt>
                <c:pt idx="25">
                  <c:v>1.0168799840418574</c:v>
                </c:pt>
                <c:pt idx="26">
                  <c:v>1.1664784596623872</c:v>
                </c:pt>
                <c:pt idx="27">
                  <c:v>1.3480833407731776</c:v>
                </c:pt>
                <c:pt idx="28">
                  <c:v>1.5899676141801327</c:v>
                </c:pt>
                <c:pt idx="29">
                  <c:v>1.9949105966812481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BE0-45D6-8119-7AAA104E5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410944"/>
        <c:axId val="214411520"/>
      </c:scatterChart>
      <c:valAx>
        <c:axId val="21441094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11520"/>
        <c:crosses val="autoZero"/>
        <c:crossBetween val="midCat"/>
      </c:valAx>
      <c:valAx>
        <c:axId val="214411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10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(7)'!$M$6:$M$34</c:f>
              <c:numCache>
                <c:formatCode>General</c:formatCode>
                <c:ptCount val="29"/>
                <c:pt idx="0">
                  <c:v>0</c:v>
                </c:pt>
                <c:pt idx="1">
                  <c:v>1.3862943611198906</c:v>
                </c:pt>
                <c:pt idx="2">
                  <c:v>1.6094379124341003</c:v>
                </c:pt>
                <c:pt idx="3">
                  <c:v>1.9459101490553132</c:v>
                </c:pt>
                <c:pt idx="4">
                  <c:v>2.3025850929940459</c:v>
                </c:pt>
                <c:pt idx="5">
                  <c:v>2.7725887222397811</c:v>
                </c:pt>
                <c:pt idx="6">
                  <c:v>2.9444389791664403</c:v>
                </c:pt>
                <c:pt idx="7">
                  <c:v>3.1780538303479458</c:v>
                </c:pt>
                <c:pt idx="8">
                  <c:v>3.5835189384561099</c:v>
                </c:pt>
                <c:pt idx="9">
                  <c:v>3.6635616461296463</c:v>
                </c:pt>
                <c:pt idx="10">
                  <c:v>3.784189633918261</c:v>
                </c:pt>
                <c:pt idx="11">
                  <c:v>4.0073331852324712</c:v>
                </c:pt>
                <c:pt idx="12">
                  <c:v>4.4067192472642533</c:v>
                </c:pt>
                <c:pt idx="13">
                  <c:v>4.4188406077965983</c:v>
                </c:pt>
                <c:pt idx="14">
                  <c:v>4.6634390941120669</c:v>
                </c:pt>
                <c:pt idx="15">
                  <c:v>4.7791234931115296</c:v>
                </c:pt>
                <c:pt idx="16">
                  <c:v>4.9126548857360524</c:v>
                </c:pt>
                <c:pt idx="17">
                  <c:v>4.9272536851572051</c:v>
                </c:pt>
                <c:pt idx="18">
                  <c:v>5.1357984370502621</c:v>
                </c:pt>
                <c:pt idx="19">
                  <c:v>5.1704839950381514</c:v>
                </c:pt>
                <c:pt idx="20">
                  <c:v>5.4293456289544411</c:v>
                </c:pt>
                <c:pt idx="21">
                  <c:v>5.598421958998375</c:v>
                </c:pt>
                <c:pt idx="22">
                  <c:v>5.6058020662959978</c:v>
                </c:pt>
                <c:pt idx="23">
                  <c:v>5.6204008657171496</c:v>
                </c:pt>
                <c:pt idx="24">
                  <c:v>5.6204008657171496</c:v>
                </c:pt>
                <c:pt idx="25">
                  <c:v>5.8493247799468593</c:v>
                </c:pt>
                <c:pt idx="26">
                  <c:v>5.916202062607435</c:v>
                </c:pt>
                <c:pt idx="27">
                  <c:v>6.4002574453088208</c:v>
                </c:pt>
                <c:pt idx="28">
                  <c:v>6.4118182677098972</c:v>
                </c:pt>
              </c:numCache>
            </c:numRef>
          </c:xVal>
          <c:yVal>
            <c:numRef>
              <c:f>'[1]Datos de Vida y falla (7)'!$N$6:$N$34</c:f>
              <c:numCache>
                <c:formatCode>General</c:formatCode>
                <c:ptCount val="29"/>
                <c:pt idx="0">
                  <c:v>-3.7256450378764248</c:v>
                </c:pt>
                <c:pt idx="1">
                  <c:v>-2.8207331076266597</c:v>
                </c:pt>
                <c:pt idx="2">
                  <c:v>-2.3399639704089181</c:v>
                </c:pt>
                <c:pt idx="3">
                  <c:v>-2.0061637015532368</c:v>
                </c:pt>
                <c:pt idx="4">
                  <c:v>-1.7476004080199556</c:v>
                </c:pt>
                <c:pt idx="5">
                  <c:v>-1.5347033007149131</c:v>
                </c:pt>
                <c:pt idx="6">
                  <c:v>-1.352357777276364</c:v>
                </c:pt>
                <c:pt idx="7">
                  <c:v>-1.1917728150995985</c:v>
                </c:pt>
                <c:pt idx="8">
                  <c:v>-1.0473652192399754</c:v>
                </c:pt>
                <c:pt idx="9">
                  <c:v>-0.91535107698638696</c:v>
                </c:pt>
                <c:pt idx="10">
                  <c:v>-0.79303127371089988</c:v>
                </c:pt>
                <c:pt idx="11">
                  <c:v>-0.6783964401024174</c:v>
                </c:pt>
                <c:pt idx="12">
                  <c:v>-0.5698929968829094</c:v>
                </c:pt>
                <c:pt idx="13">
                  <c:v>-0.46627624539537049</c:v>
                </c:pt>
                <c:pt idx="14">
                  <c:v>-0.36651292058166435</c:v>
                </c:pt>
                <c:pt idx="15">
                  <c:v>-0.26971270427344918</c:v>
                </c:pt>
                <c:pt idx="16">
                  <c:v>-0.17507664758683927</c:v>
                </c:pt>
                <c:pt idx="17">
                  <c:v>-8.185469641469717E-2</c:v>
                </c:pt>
                <c:pt idx="18">
                  <c:v>1.0693552493326569E-2</c:v>
                </c:pt>
                <c:pt idx="19">
                  <c:v>0.10334038652203692</c:v>
                </c:pt>
                <c:pt idx="20">
                  <c:v>0.19694055058268109</c:v>
                </c:pt>
                <c:pt idx="21">
                  <c:v>0.29250120089034204</c:v>
                </c:pt>
                <c:pt idx="22">
                  <c:v>0.39128987787472402</c:v>
                </c:pt>
                <c:pt idx="23">
                  <c:v>0.49501844571806308</c:v>
                </c:pt>
                <c:pt idx="24">
                  <c:v>0.60618971064200677</c:v>
                </c:pt>
                <c:pt idx="25">
                  <c:v>0.72883370133233361</c:v>
                </c:pt>
                <c:pt idx="26">
                  <c:v>0.87034852697649623</c:v>
                </c:pt>
                <c:pt idx="27">
                  <c:v>1.047447555588995</c:v>
                </c:pt>
                <c:pt idx="28">
                  <c:v>1.3184623205053281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088-4A29-988A-583725A81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413824"/>
        <c:axId val="214414400"/>
      </c:scatterChart>
      <c:valAx>
        <c:axId val="214413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14400"/>
        <c:crosses val="autoZero"/>
        <c:crossBetween val="midCat"/>
      </c:valAx>
      <c:valAx>
        <c:axId val="214414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13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'[2]Datos de Vida y falla'!$Z$5:$Z$51</c:f>
              <c:numCache>
                <c:formatCode>General</c:formatCode>
                <c:ptCount val="4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7</c:v>
                </c:pt>
                <c:pt idx="21">
                  <c:v>9</c:v>
                </c:pt>
                <c:pt idx="22">
                  <c:v>10</c:v>
                </c:pt>
                <c:pt idx="23">
                  <c:v>13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21</c:v>
                </c:pt>
                <c:pt idx="31">
                  <c:v>22</c:v>
                </c:pt>
                <c:pt idx="32">
                  <c:v>27</c:v>
                </c:pt>
                <c:pt idx="33">
                  <c:v>29</c:v>
                </c:pt>
                <c:pt idx="34">
                  <c:v>29</c:v>
                </c:pt>
                <c:pt idx="35">
                  <c:v>32</c:v>
                </c:pt>
                <c:pt idx="36">
                  <c:v>52</c:v>
                </c:pt>
                <c:pt idx="37">
                  <c:v>62</c:v>
                </c:pt>
                <c:pt idx="38">
                  <c:v>62</c:v>
                </c:pt>
                <c:pt idx="39">
                  <c:v>63</c:v>
                </c:pt>
                <c:pt idx="40">
                  <c:v>71</c:v>
                </c:pt>
                <c:pt idx="41">
                  <c:v>91</c:v>
                </c:pt>
                <c:pt idx="42">
                  <c:v>152</c:v>
                </c:pt>
                <c:pt idx="43">
                  <c:v>285</c:v>
                </c:pt>
                <c:pt idx="44">
                  <c:v>289</c:v>
                </c:pt>
                <c:pt idx="45">
                  <c:v>359</c:v>
                </c:pt>
                <c:pt idx="46">
                  <c:v>646</c:v>
                </c:pt>
              </c:numCache>
            </c:numRef>
          </c:xVal>
          <c:yVal>
            <c:numRef>
              <c:f>'[2]Datos de Vida y falla'!$AB$5:$AB$51</c:f>
              <c:numCache>
                <c:formatCode>General</c:formatCode>
                <c:ptCount val="47"/>
                <c:pt idx="0">
                  <c:v>-2.1762594611068447</c:v>
                </c:pt>
                <c:pt idx="1">
                  <c:v>-1.8008282305702432</c:v>
                </c:pt>
                <c:pt idx="2">
                  <c:v>-1.5807987929378529</c:v>
                </c:pt>
                <c:pt idx="3">
                  <c:v>-1.4182487847778193</c:v>
                </c:pt>
                <c:pt idx="4">
                  <c:v>-1.2863749504971231</c:v>
                </c:pt>
                <c:pt idx="5">
                  <c:v>-1.1737221651511949</c:v>
                </c:pt>
                <c:pt idx="6">
                  <c:v>-1.0742728228267384</c:v>
                </c:pt>
                <c:pt idx="7">
                  <c:v>-0.98444957146277334</c:v>
                </c:pt>
                <c:pt idx="8">
                  <c:v>-0.90194025176140591</c:v>
                </c:pt>
                <c:pt idx="9">
                  <c:v>-0.82515658064207731</c:v>
                </c:pt>
                <c:pt idx="10">
                  <c:v>-0.75295527051855748</c:v>
                </c:pt>
                <c:pt idx="11">
                  <c:v>-0.68448194578138599</c:v>
                </c:pt>
                <c:pt idx="12">
                  <c:v>-0.61907799499470262</c:v>
                </c:pt>
                <c:pt idx="13">
                  <c:v>-0.55622204348416815</c:v>
                </c:pt>
                <c:pt idx="14">
                  <c:v>-0.49549157935868876</c:v>
                </c:pt>
                <c:pt idx="15">
                  <c:v>-0.43653686619399334</c:v>
                </c:pt>
                <c:pt idx="16">
                  <c:v>-0.3790626378140653</c:v>
                </c:pt>
                <c:pt idx="17">
                  <c:v>-0.32281488025547633</c:v>
                </c:pt>
                <c:pt idx="18">
                  <c:v>-0.267571025999228</c:v>
                </c:pt>
                <c:pt idx="19">
                  <c:v>-0.21313248326473713</c:v>
                </c:pt>
                <c:pt idx="20">
                  <c:v>-0.15931878496666388</c:v>
                </c:pt>
                <c:pt idx="21">
                  <c:v>-0.10596286670256798</c:v>
                </c:pt>
                <c:pt idx="22">
                  <c:v>-5.2907125310414548E-2</c:v>
                </c:pt>
                <c:pt idx="23">
                  <c:v>0</c:v>
                </c:pt>
                <c:pt idx="24">
                  <c:v>5.2907125310414402E-2</c:v>
                </c:pt>
                <c:pt idx="25">
                  <c:v>0.10596286670256812</c:v>
                </c:pt>
                <c:pt idx="26">
                  <c:v>0.15931878496666388</c:v>
                </c:pt>
                <c:pt idx="27">
                  <c:v>0.21313248326473702</c:v>
                </c:pt>
                <c:pt idx="28">
                  <c:v>0.26757102599922811</c:v>
                </c:pt>
                <c:pt idx="29">
                  <c:v>0.32281488025547633</c:v>
                </c:pt>
                <c:pt idx="30">
                  <c:v>0.37906263781406513</c:v>
                </c:pt>
                <c:pt idx="31">
                  <c:v>0.43653686619399351</c:v>
                </c:pt>
                <c:pt idx="32">
                  <c:v>0.49549157935868898</c:v>
                </c:pt>
                <c:pt idx="33">
                  <c:v>0.55622204348416804</c:v>
                </c:pt>
                <c:pt idx="34">
                  <c:v>0.61907799499470284</c:v>
                </c:pt>
                <c:pt idx="35">
                  <c:v>0.68448194578138621</c:v>
                </c:pt>
                <c:pt idx="36">
                  <c:v>0.75295527051855748</c:v>
                </c:pt>
                <c:pt idx="37">
                  <c:v>0.82515658064207897</c:v>
                </c:pt>
                <c:pt idx="38">
                  <c:v>0.90194025176140757</c:v>
                </c:pt>
                <c:pt idx="39">
                  <c:v>0.98444957146277567</c:v>
                </c:pt>
                <c:pt idx="40">
                  <c:v>1.0742728228267382</c:v>
                </c:pt>
                <c:pt idx="41">
                  <c:v>1.1737221651511951</c:v>
                </c:pt>
                <c:pt idx="42">
                  <c:v>1.2863749504971231</c:v>
                </c:pt>
                <c:pt idx="43">
                  <c:v>1.4182487847778209</c:v>
                </c:pt>
                <c:pt idx="44">
                  <c:v>1.5807987929378544</c:v>
                </c:pt>
                <c:pt idx="45">
                  <c:v>1.8008282305702445</c:v>
                </c:pt>
                <c:pt idx="46">
                  <c:v>2.1762594611068473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451-4854-8661-18A972A7F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415552"/>
        <c:axId val="214416128"/>
      </c:scatterChart>
      <c:valAx>
        <c:axId val="214415552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16128"/>
        <c:crosses val="autoZero"/>
        <c:crossBetween val="midCat"/>
      </c:valAx>
      <c:valAx>
        <c:axId val="21441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4415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'[2]Datos de Vida y falla'!$M$6:$M$52</c:f>
              <c:numCache>
                <c:formatCode>General</c:formatCode>
                <c:ptCount val="47"/>
                <c:pt idx="0">
                  <c:v>1.0986122886681098</c:v>
                </c:pt>
                <c:pt idx="1">
                  <c:v>1.3862943611198906</c:v>
                </c:pt>
                <c:pt idx="2">
                  <c:v>1.6094379124341003</c:v>
                </c:pt>
                <c:pt idx="3">
                  <c:v>2.3025850929940459</c:v>
                </c:pt>
                <c:pt idx="4">
                  <c:v>2.3978952727983707</c:v>
                </c:pt>
                <c:pt idx="5">
                  <c:v>2.8903717578961645</c:v>
                </c:pt>
                <c:pt idx="6">
                  <c:v>2.9444389791664403</c:v>
                </c:pt>
                <c:pt idx="7">
                  <c:v>2.9444389791664403</c:v>
                </c:pt>
                <c:pt idx="8">
                  <c:v>2.9444389791664403</c:v>
                </c:pt>
                <c:pt idx="9">
                  <c:v>2.9444389791664403</c:v>
                </c:pt>
                <c:pt idx="10">
                  <c:v>2.9957322735539909</c:v>
                </c:pt>
                <c:pt idx="11">
                  <c:v>3.044522437723423</c:v>
                </c:pt>
                <c:pt idx="12">
                  <c:v>3.1354942159291497</c:v>
                </c:pt>
                <c:pt idx="13">
                  <c:v>3.4965075614664802</c:v>
                </c:pt>
                <c:pt idx="14">
                  <c:v>3.5553480614894135</c:v>
                </c:pt>
                <c:pt idx="15">
                  <c:v>3.6109179126442243</c:v>
                </c:pt>
                <c:pt idx="16">
                  <c:v>3.6888794541139363</c:v>
                </c:pt>
                <c:pt idx="17">
                  <c:v>3.713572066704308</c:v>
                </c:pt>
                <c:pt idx="18">
                  <c:v>3.713572066704308</c:v>
                </c:pt>
                <c:pt idx="19">
                  <c:v>3.8712010109078911</c:v>
                </c:pt>
                <c:pt idx="20">
                  <c:v>4.0253516907351496</c:v>
                </c:pt>
                <c:pt idx="21">
                  <c:v>4.1108738641733114</c:v>
                </c:pt>
                <c:pt idx="22">
                  <c:v>4.1588830833596715</c:v>
                </c:pt>
                <c:pt idx="23">
                  <c:v>4.219507705176107</c:v>
                </c:pt>
                <c:pt idx="24">
                  <c:v>4.219507705176107</c:v>
                </c:pt>
                <c:pt idx="25">
                  <c:v>4.2341065045972597</c:v>
                </c:pt>
                <c:pt idx="26">
                  <c:v>4.2626798770413155</c:v>
                </c:pt>
                <c:pt idx="27">
                  <c:v>4.3174881135363101</c:v>
                </c:pt>
                <c:pt idx="28">
                  <c:v>4.3567088266895917</c:v>
                </c:pt>
                <c:pt idx="29">
                  <c:v>4.4188406077965983</c:v>
                </c:pt>
                <c:pt idx="30">
                  <c:v>4.4886363697321396</c:v>
                </c:pt>
                <c:pt idx="31">
                  <c:v>4.5951198501345898</c:v>
                </c:pt>
                <c:pt idx="32">
                  <c:v>4.7621739347977563</c:v>
                </c:pt>
                <c:pt idx="33">
                  <c:v>4.8202815656050371</c:v>
                </c:pt>
                <c:pt idx="34">
                  <c:v>4.9199809258281251</c:v>
                </c:pt>
                <c:pt idx="35">
                  <c:v>4.9272536851572051</c:v>
                </c:pt>
                <c:pt idx="36">
                  <c:v>5.0238805208462765</c:v>
                </c:pt>
                <c:pt idx="37">
                  <c:v>5.1239639794032588</c:v>
                </c:pt>
                <c:pt idx="38">
                  <c:v>5.1590552992145291</c:v>
                </c:pt>
                <c:pt idx="39">
                  <c:v>5.1590552992145291</c:v>
                </c:pt>
                <c:pt idx="40">
                  <c:v>5.3423342519648109</c:v>
                </c:pt>
                <c:pt idx="41">
                  <c:v>5.4847969334906548</c:v>
                </c:pt>
                <c:pt idx="42">
                  <c:v>5.5568280616995374</c:v>
                </c:pt>
                <c:pt idx="43">
                  <c:v>5.579729825986222</c:v>
                </c:pt>
                <c:pt idx="44">
                  <c:v>5.8318824772835169</c:v>
                </c:pt>
                <c:pt idx="45">
                  <c:v>5.8318824772835169</c:v>
                </c:pt>
                <c:pt idx="46">
                  <c:v>6.4997870406558542</c:v>
                </c:pt>
              </c:numCache>
            </c:numRef>
          </c:xVal>
          <c:yVal>
            <c:numRef>
              <c:f>'[2]Datos de Vida y falla'!$N$6:$N$52</c:f>
              <c:numCache>
                <c:formatCode>General</c:formatCode>
                <c:ptCount val="47"/>
                <c:pt idx="0">
                  <c:v>-4.2078673638092061</c:v>
                </c:pt>
                <c:pt idx="1">
                  <c:v>-3.3097875948505862</c:v>
                </c:pt>
                <c:pt idx="2">
                  <c:v>-2.8361894077582885</c:v>
                </c:pt>
                <c:pt idx="3">
                  <c:v>-2.5099275590881573</c:v>
                </c:pt>
                <c:pt idx="4">
                  <c:v>-2.2593023672797541</c:v>
                </c:pt>
                <c:pt idx="5">
                  <c:v>-2.0547793693867167</c:v>
                </c:pt>
                <c:pt idx="6">
                  <c:v>-1.8812851125033991</c:v>
                </c:pt>
                <c:pt idx="7">
                  <c:v>-1.7300754125311637</c:v>
                </c:pt>
                <c:pt idx="8">
                  <c:v>-1.5956206684028806</c:v>
                </c:pt>
                <c:pt idx="9">
                  <c:v>-1.4741986417330517</c:v>
                </c:pt>
                <c:pt idx="10">
                  <c:v>-1.3631816353453929</c:v>
                </c:pt>
                <c:pt idx="11">
                  <c:v>-1.260643549158909</c:v>
                </c:pt>
                <c:pt idx="12">
                  <c:v>-1.1651286308105213</c:v>
                </c:pt>
                <c:pt idx="13">
                  <c:v>-1.0755080842198956</c:v>
                </c:pt>
                <c:pt idx="14">
                  <c:v>-0.990887263513336</c:v>
                </c:pt>
                <c:pt idx="15">
                  <c:v>-0.91054340987092985</c:v>
                </c:pt>
                <c:pt idx="16">
                  <c:v>-0.8338825761388462</c:v>
                </c:pt>
                <c:pt idx="17">
                  <c:v>-0.76040901638462755</c:v>
                </c:pt>
                <c:pt idx="18">
                  <c:v>-0.68970290701494352</c:v>
                </c:pt>
                <c:pt idx="19">
                  <c:v>-0.62140377298682337</c:v>
                </c:pt>
                <c:pt idx="20">
                  <c:v>-0.55519790042159389</c:v>
                </c:pt>
                <c:pt idx="21">
                  <c:v>-0.49080858024316082</c:v>
                </c:pt>
                <c:pt idx="22">
                  <c:v>-0.42798838586708582</c:v>
                </c:pt>
                <c:pt idx="23">
                  <c:v>-0.36651292058166435</c:v>
                </c:pt>
                <c:pt idx="24">
                  <c:v>-0.30617562323203901</c:v>
                </c:pt>
                <c:pt idx="25">
                  <c:v>-0.24678332163945552</c:v>
                </c:pt>
                <c:pt idx="26">
                  <c:v>-0.18815228840364506</c:v>
                </c:pt>
                <c:pt idx="27">
                  <c:v>-0.13010459314914291</c:v>
                </c:pt>
                <c:pt idx="28">
                  <c:v>-7.2464564229589121E-2</c:v>
                </c:pt>
                <c:pt idx="29">
                  <c:v>-1.5055173406183201E-2</c:v>
                </c:pt>
                <c:pt idx="30">
                  <c:v>4.2305861951419457E-2</c:v>
                </c:pt>
                <c:pt idx="31">
                  <c:v>9.981050752774423E-2</c:v>
                </c:pt>
                <c:pt idx="32">
                  <c:v>0.15766569626925866</c:v>
                </c:pt>
                <c:pt idx="33">
                  <c:v>0.21609991977504261</c:v>
                </c:pt>
                <c:pt idx="34">
                  <c:v>0.27537178728736528</c:v>
                </c:pt>
                <c:pt idx="35">
                  <c:v>0.33578156022869138</c:v>
                </c:pt>
                <c:pt idx="36">
                  <c:v>0.39768726376666774</c:v>
                </c:pt>
                <c:pt idx="37">
                  <c:v>0.46152802708522256</c:v>
                </c:pt>
                <c:pt idx="38">
                  <c:v>0.52785924622226343</c:v>
                </c:pt>
                <c:pt idx="39">
                  <c:v>0.59740795364083521</c:v>
                </c:pt>
                <c:pt idx="40">
                  <c:v>0.67116467723458118</c:v>
                </c:pt>
                <c:pt idx="41">
                  <c:v>0.75054592428582456</c:v>
                </c:pt>
                <c:pt idx="42">
                  <c:v>0.83770617257887359</c:v>
                </c:pt>
                <c:pt idx="43">
                  <c:v>0.9362068464758394</c:v>
                </c:pt>
                <c:pt idx="44">
                  <c:v>1.0526976457136943</c:v>
                </c:pt>
                <c:pt idx="45">
                  <c:v>1.202369713353618</c:v>
                </c:pt>
                <c:pt idx="46">
                  <c:v>1.4387200925604358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964-47BA-B251-DABF9630D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204992"/>
        <c:axId val="215205568"/>
      </c:scatterChart>
      <c:valAx>
        <c:axId val="21520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205568"/>
        <c:crosses val="autoZero"/>
        <c:crossBetween val="midCat"/>
      </c:valAx>
      <c:valAx>
        <c:axId val="21520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20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</a:t>
            </a:r>
            <a:r>
              <a:rPr lang="es-CL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Montaje 76 mm FF Blanco  2013-2018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falla'!$Z$5:$Z$20</c:f>
              <c:numCache>
                <c:formatCode>0.0000</c:formatCode>
                <c:ptCount val="16"/>
                <c:pt idx="0">
                  <c:v>3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35</c:v>
                </c:pt>
                <c:pt idx="7">
                  <c:v>64</c:v>
                </c:pt>
                <c:pt idx="8">
                  <c:v>79</c:v>
                </c:pt>
                <c:pt idx="9">
                  <c:v>146</c:v>
                </c:pt>
              </c:numCache>
            </c:numRef>
          </c:xVal>
          <c:yVal>
            <c:numRef>
              <c:f>'Datos de Vida y falla'!$AB$5:$AB$20</c:f>
              <c:numCache>
                <c:formatCode>0.00000</c:formatCode>
                <c:ptCount val="16"/>
                <c:pt idx="0">
                  <c:v>-1.4961468762163621</c:v>
                </c:pt>
                <c:pt idx="1">
                  <c:v>-0.9803303522249297</c:v>
                </c:pt>
                <c:pt idx="2">
                  <c:v>-0.64453160610661309</c:v>
                </c:pt>
                <c:pt idx="3">
                  <c:v>-0.36979067802381937</c:v>
                </c:pt>
                <c:pt idx="4">
                  <c:v>-0.12080416150268274</c:v>
                </c:pt>
                <c:pt idx="5">
                  <c:v>0.12080416150268287</c:v>
                </c:pt>
                <c:pt idx="6">
                  <c:v>0.3697906780238196</c:v>
                </c:pt>
                <c:pt idx="7">
                  <c:v>0.64453160610661364</c:v>
                </c:pt>
                <c:pt idx="8">
                  <c:v>0.98033035222492937</c:v>
                </c:pt>
                <c:pt idx="9">
                  <c:v>1.4961468762163617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505-4F16-8467-AA41CCDB89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206720"/>
        <c:axId val="215207296"/>
      </c:scatterChart>
      <c:valAx>
        <c:axId val="215206720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207296"/>
        <c:crosses val="autoZero"/>
        <c:crossBetween val="midCat"/>
      </c:valAx>
      <c:valAx>
        <c:axId val="21520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206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L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Comportamiento de Vida Montaje 76 mm FF Blanco</a:t>
            </a:r>
            <a:endParaRPr lang="es-CL" sz="1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'Datos de Vida y falla'!$M$6:$M$21</c:f>
              <c:numCache>
                <c:formatCode>0.0000</c:formatCode>
                <c:ptCount val="16"/>
                <c:pt idx="0">
                  <c:v>3.1354942159291497</c:v>
                </c:pt>
                <c:pt idx="1">
                  <c:v>3.6375861597263857</c:v>
                </c:pt>
                <c:pt idx="2">
                  <c:v>4.3694478524670215</c:v>
                </c:pt>
                <c:pt idx="3">
                  <c:v>4.4426512564903167</c:v>
                </c:pt>
                <c:pt idx="4">
                  <c:v>5.0106352940962555</c:v>
                </c:pt>
                <c:pt idx="5">
                  <c:v>5.2094861528414214</c:v>
                </c:pt>
                <c:pt idx="6">
                  <c:v>5.389071729816501</c:v>
                </c:pt>
                <c:pt idx="7">
                  <c:v>6.1290502100605453</c:v>
                </c:pt>
                <c:pt idx="8">
                  <c:v>6.1820849067166321</c:v>
                </c:pt>
                <c:pt idx="9">
                  <c:v>6.2285110035911835</c:v>
                </c:pt>
              </c:numCache>
            </c:numRef>
          </c:xVal>
          <c:yVal>
            <c:numRef>
              <c:f>'Datos de Vida y falla'!$N$6:$N$21</c:f>
              <c:numCache>
                <c:formatCode>0.0000</c:formatCode>
                <c:ptCount val="16"/>
                <c:pt idx="0">
                  <c:v>-2.6638430853881676</c:v>
                </c:pt>
                <c:pt idx="1">
                  <c:v>-1.7232631502768931</c:v>
                </c:pt>
                <c:pt idx="2">
                  <c:v>-1.2020231152465504</c:v>
                </c:pt>
                <c:pt idx="3">
                  <c:v>-0.82166651512868716</c:v>
                </c:pt>
                <c:pt idx="4">
                  <c:v>-0.50859539373414853</c:v>
                </c:pt>
                <c:pt idx="5">
                  <c:v>-0.23036544473331988</c:v>
                </c:pt>
                <c:pt idx="6">
                  <c:v>3.2924961914339322E-2</c:v>
                </c:pt>
                <c:pt idx="7">
                  <c:v>0.29903293186204805</c:v>
                </c:pt>
                <c:pt idx="8">
                  <c:v>0.59397721666038561</c:v>
                </c:pt>
                <c:pt idx="9">
                  <c:v>0.99268892949027088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419-46CE-AD96-DB865A70A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209600"/>
        <c:axId val="215210176"/>
      </c:scatterChart>
      <c:valAx>
        <c:axId val="215209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210176"/>
        <c:crosses val="autoZero"/>
        <c:crossBetween val="midCat"/>
      </c:valAx>
      <c:valAx>
        <c:axId val="21521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209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(hoja4)'!$AZ$7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(hoja4)'!$AW$8:$AW$21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(hoja4)'!$AZ$8:$AZ$21</c:f>
              <c:numCache>
                <c:formatCode>General</c:formatCode>
                <c:ptCount val="14"/>
                <c:pt idx="0">
                  <c:v>95</c:v>
                </c:pt>
                <c:pt idx="1">
                  <c:v>121</c:v>
                </c:pt>
                <c:pt idx="2">
                  <c:v>200</c:v>
                </c:pt>
                <c:pt idx="3">
                  <c:v>241</c:v>
                </c:pt>
                <c:pt idx="4">
                  <c:v>303</c:v>
                </c:pt>
                <c:pt idx="5">
                  <c:v>390</c:v>
                </c:pt>
                <c:pt idx="6">
                  <c:v>425</c:v>
                </c:pt>
                <c:pt idx="7">
                  <c:v>423</c:v>
                </c:pt>
                <c:pt idx="8">
                  <c:v>463</c:v>
                </c:pt>
                <c:pt idx="9">
                  <c:v>473</c:v>
                </c:pt>
                <c:pt idx="10">
                  <c:v>438</c:v>
                </c:pt>
                <c:pt idx="11">
                  <c:v>392</c:v>
                </c:pt>
                <c:pt idx="12">
                  <c:v>363</c:v>
                </c:pt>
                <c:pt idx="13">
                  <c:v>673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7EA-48D3-94AF-9FD690EAF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5713280"/>
        <c:axId val="215211328"/>
      </c:barChart>
      <c:lineChart>
        <c:grouping val="standard"/>
        <c:varyColors val="0"/>
        <c:ser>
          <c:idx val="1"/>
          <c:order val="1"/>
          <c:tx>
            <c:strRef>
              <c:f>'Simulacion sistema (hoja4)'!$BA$7</c:f>
              <c:strCache>
                <c:ptCount val="1"/>
                <c:pt idx="0">
                  <c:v>FREC. ACUMULADA</c:v>
                </c:pt>
              </c:strCache>
            </c:strRef>
          </c:tx>
          <c:val>
            <c:numRef>
              <c:f>'Simulacion sistema (hoja4)'!$BA$8:$BA$21</c:f>
              <c:numCache>
                <c:formatCode>General</c:formatCode>
                <c:ptCount val="14"/>
                <c:pt idx="0">
                  <c:v>95</c:v>
                </c:pt>
                <c:pt idx="1">
                  <c:v>216</c:v>
                </c:pt>
                <c:pt idx="2">
                  <c:v>416</c:v>
                </c:pt>
                <c:pt idx="3">
                  <c:v>657</c:v>
                </c:pt>
                <c:pt idx="4">
                  <c:v>960</c:v>
                </c:pt>
                <c:pt idx="5">
                  <c:v>1350</c:v>
                </c:pt>
                <c:pt idx="6">
                  <c:v>1775</c:v>
                </c:pt>
                <c:pt idx="7">
                  <c:v>2198</c:v>
                </c:pt>
                <c:pt idx="8">
                  <c:v>2661</c:v>
                </c:pt>
                <c:pt idx="9">
                  <c:v>3134</c:v>
                </c:pt>
                <c:pt idx="10">
                  <c:v>3572</c:v>
                </c:pt>
                <c:pt idx="11">
                  <c:v>3964</c:v>
                </c:pt>
                <c:pt idx="12">
                  <c:v>4327</c:v>
                </c:pt>
                <c:pt idx="13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7EA-48D3-94AF-9FD690EAF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714304"/>
        <c:axId val="216350720"/>
      </c:lineChart>
      <c:catAx>
        <c:axId val="215713280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215211328"/>
        <c:crosses val="autoZero"/>
        <c:auto val="1"/>
        <c:lblAlgn val="ctr"/>
        <c:lblOffset val="100"/>
        <c:noMultiLvlLbl val="0"/>
      </c:catAx>
      <c:valAx>
        <c:axId val="215211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5713280"/>
        <c:crosses val="autoZero"/>
        <c:crossBetween val="between"/>
      </c:valAx>
      <c:valAx>
        <c:axId val="2163507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15714304"/>
        <c:crosses val="max"/>
        <c:crossBetween val="between"/>
      </c:valAx>
      <c:catAx>
        <c:axId val="215714304"/>
        <c:scaling>
          <c:orientation val="minMax"/>
        </c:scaling>
        <c:delete val="1"/>
        <c:axPos val="b"/>
        <c:majorTickMark val="out"/>
        <c:minorTickMark val="none"/>
        <c:tickLblPos val="none"/>
        <c:crossAx val="216350720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(hoja4)'!$AZ$7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(hoja4)'!$AW$46:$AW$58</c:f>
              <c:numCache>
                <c:formatCode>_ * #,##0.000_ ;_ * \-#,##0.000_ ;_ * "-"_ ;_ @_ 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cat>
          <c:val>
            <c:numRef>
              <c:f>'Simulacion sistema (hoja4)'!$AZ$46:$AZ$58</c:f>
              <c:numCache>
                <c:formatCode>General</c:formatCode>
                <c:ptCount val="13"/>
                <c:pt idx="0">
                  <c:v>901</c:v>
                </c:pt>
                <c:pt idx="1">
                  <c:v>519</c:v>
                </c:pt>
                <c:pt idx="2">
                  <c:v>530</c:v>
                </c:pt>
                <c:pt idx="3">
                  <c:v>585</c:v>
                </c:pt>
                <c:pt idx="4">
                  <c:v>549</c:v>
                </c:pt>
                <c:pt idx="5">
                  <c:v>509</c:v>
                </c:pt>
                <c:pt idx="6">
                  <c:v>436</c:v>
                </c:pt>
                <c:pt idx="7">
                  <c:v>347</c:v>
                </c:pt>
                <c:pt idx="8">
                  <c:v>256</c:v>
                </c:pt>
                <c:pt idx="9">
                  <c:v>196</c:v>
                </c:pt>
                <c:pt idx="10">
                  <c:v>92</c:v>
                </c:pt>
                <c:pt idx="11">
                  <c:v>51</c:v>
                </c:pt>
                <c:pt idx="12">
                  <c:v>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9C-4267-BE25-746DA965E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422080"/>
        <c:axId val="216353024"/>
      </c:barChart>
      <c:lineChart>
        <c:grouping val="standard"/>
        <c:varyColors val="0"/>
        <c:ser>
          <c:idx val="1"/>
          <c:order val="1"/>
          <c:tx>
            <c:strRef>
              <c:f>'Simulacion sistema (hoja4)'!$BA$7</c:f>
              <c:strCache>
                <c:ptCount val="1"/>
                <c:pt idx="0">
                  <c:v>FREC. ACUMULADA</c:v>
                </c:pt>
              </c:strCache>
            </c:strRef>
          </c:tx>
          <c:cat>
            <c:numRef>
              <c:f>'Simulacion sistema (hoja4)'!$AW$46:$AW$58</c:f>
              <c:numCache>
                <c:formatCode>_ * #,##0.000_ ;_ * \-#,##0.000_ ;_ * "-"_ ;_ @_ 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cat>
          <c:val>
            <c:numRef>
              <c:f>'Simulacion sistema (hoja4)'!$BA$46:$BA$58</c:f>
              <c:numCache>
                <c:formatCode>General</c:formatCode>
                <c:ptCount val="13"/>
                <c:pt idx="0">
                  <c:v>901</c:v>
                </c:pt>
                <c:pt idx="1">
                  <c:v>1420</c:v>
                </c:pt>
                <c:pt idx="2">
                  <c:v>1950</c:v>
                </c:pt>
                <c:pt idx="3">
                  <c:v>2535</c:v>
                </c:pt>
                <c:pt idx="4">
                  <c:v>3084</c:v>
                </c:pt>
                <c:pt idx="5">
                  <c:v>3593</c:v>
                </c:pt>
                <c:pt idx="6">
                  <c:v>4029</c:v>
                </c:pt>
                <c:pt idx="7">
                  <c:v>4376</c:v>
                </c:pt>
                <c:pt idx="8">
                  <c:v>4632</c:v>
                </c:pt>
                <c:pt idx="9">
                  <c:v>4828</c:v>
                </c:pt>
                <c:pt idx="10">
                  <c:v>4920</c:v>
                </c:pt>
                <c:pt idx="11">
                  <c:v>4971</c:v>
                </c:pt>
                <c:pt idx="12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F9C-4267-BE25-746DA965E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423104"/>
        <c:axId val="216353600"/>
      </c:lineChart>
      <c:catAx>
        <c:axId val="213422080"/>
        <c:scaling>
          <c:orientation val="minMax"/>
        </c:scaling>
        <c:delete val="0"/>
        <c:axPos val="b"/>
        <c:numFmt formatCode="_ * #,##0.000_ ;_ * \-#,##0.000_ ;_ * &quot;-&quot;_ ;_ @_ " sourceLinked="1"/>
        <c:majorTickMark val="out"/>
        <c:minorTickMark val="none"/>
        <c:tickLblPos val="nextTo"/>
        <c:crossAx val="216353024"/>
        <c:crosses val="autoZero"/>
        <c:auto val="1"/>
        <c:lblAlgn val="ctr"/>
        <c:lblOffset val="100"/>
        <c:noMultiLvlLbl val="0"/>
      </c:catAx>
      <c:valAx>
        <c:axId val="216353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422080"/>
        <c:crosses val="autoZero"/>
        <c:crossBetween val="between"/>
      </c:valAx>
      <c:valAx>
        <c:axId val="2163536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13423104"/>
        <c:crosses val="max"/>
        <c:crossBetween val="between"/>
      </c:valAx>
      <c:catAx>
        <c:axId val="213423104"/>
        <c:scaling>
          <c:orientation val="minMax"/>
        </c:scaling>
        <c:delete val="1"/>
        <c:axPos val="b"/>
        <c:numFmt formatCode="_ * #,##0.000_ ;_ * \-#,##0.000_ ;_ * &quot;-&quot;_ ;_ @_ " sourceLinked="1"/>
        <c:majorTickMark val="out"/>
        <c:minorTickMark val="none"/>
        <c:tickLblPos val="none"/>
        <c:crossAx val="216353600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(hoja4)'!$AZ$7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(hoja4)'!$AW$86:$AW$99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(hoja4)'!$AZ$86:$AZ$99</c:f>
              <c:numCache>
                <c:formatCode>General</c:formatCode>
                <c:ptCount val="14"/>
                <c:pt idx="0">
                  <c:v>4146</c:v>
                </c:pt>
                <c:pt idx="1">
                  <c:v>52</c:v>
                </c:pt>
                <c:pt idx="2">
                  <c:v>41</c:v>
                </c:pt>
                <c:pt idx="3">
                  <c:v>45</c:v>
                </c:pt>
                <c:pt idx="4">
                  <c:v>30</c:v>
                </c:pt>
                <c:pt idx="5">
                  <c:v>49</c:v>
                </c:pt>
                <c:pt idx="6">
                  <c:v>37</c:v>
                </c:pt>
                <c:pt idx="7">
                  <c:v>32</c:v>
                </c:pt>
                <c:pt idx="8">
                  <c:v>36</c:v>
                </c:pt>
                <c:pt idx="9">
                  <c:v>25</c:v>
                </c:pt>
                <c:pt idx="10">
                  <c:v>28</c:v>
                </c:pt>
                <c:pt idx="11">
                  <c:v>22</c:v>
                </c:pt>
                <c:pt idx="12">
                  <c:v>18</c:v>
                </c:pt>
                <c:pt idx="13">
                  <c:v>439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201-4F33-B79F-25C924C8C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423616"/>
        <c:axId val="216355904"/>
      </c:barChart>
      <c:lineChart>
        <c:grouping val="standard"/>
        <c:varyColors val="0"/>
        <c:ser>
          <c:idx val="1"/>
          <c:order val="1"/>
          <c:tx>
            <c:strRef>
              <c:f>'Simulacion sistema (hoja4)'!$BA$7</c:f>
              <c:strCache>
                <c:ptCount val="1"/>
                <c:pt idx="0">
                  <c:v>FREC. ACUMULADA</c:v>
                </c:pt>
              </c:strCache>
            </c:strRef>
          </c:tx>
          <c:cat>
            <c:numRef>
              <c:f>'Simulacion sistema (hoja4)'!$AW$86:$AW$99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(hoja4)'!$BA$86:$BA$99</c:f>
              <c:numCache>
                <c:formatCode>General</c:formatCode>
                <c:ptCount val="14"/>
                <c:pt idx="0">
                  <c:v>4146</c:v>
                </c:pt>
                <c:pt idx="1">
                  <c:v>4198</c:v>
                </c:pt>
                <c:pt idx="2">
                  <c:v>4239</c:v>
                </c:pt>
                <c:pt idx="3">
                  <c:v>4284</c:v>
                </c:pt>
                <c:pt idx="4">
                  <c:v>4314</c:v>
                </c:pt>
                <c:pt idx="5">
                  <c:v>4363</c:v>
                </c:pt>
                <c:pt idx="6">
                  <c:v>4400</c:v>
                </c:pt>
                <c:pt idx="7">
                  <c:v>4432</c:v>
                </c:pt>
                <c:pt idx="8">
                  <c:v>4468</c:v>
                </c:pt>
                <c:pt idx="9">
                  <c:v>4493</c:v>
                </c:pt>
                <c:pt idx="10">
                  <c:v>4521</c:v>
                </c:pt>
                <c:pt idx="11">
                  <c:v>4543</c:v>
                </c:pt>
                <c:pt idx="12">
                  <c:v>4561</c:v>
                </c:pt>
                <c:pt idx="13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201-4F33-B79F-25C924C8C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424640"/>
        <c:axId val="216356480"/>
      </c:lineChart>
      <c:catAx>
        <c:axId val="21342361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216355904"/>
        <c:crosses val="autoZero"/>
        <c:auto val="1"/>
        <c:lblAlgn val="ctr"/>
        <c:lblOffset val="100"/>
        <c:noMultiLvlLbl val="0"/>
      </c:catAx>
      <c:valAx>
        <c:axId val="21635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3423616"/>
        <c:crosses val="autoZero"/>
        <c:crossBetween val="between"/>
      </c:valAx>
      <c:valAx>
        <c:axId val="2163564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13424640"/>
        <c:crosses val="max"/>
        <c:crossBetween val="between"/>
      </c:valAx>
      <c:catAx>
        <c:axId val="213424640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216356480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 Disponibilidad anual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374902418722443"/>
          <c:y val="0.17184558074308584"/>
          <c:w val="0.6935649477888195"/>
          <c:h val="0.49790684922711365"/>
        </c:manualLayout>
      </c:layout>
      <c:areaChart>
        <c:grouping val="standard"/>
        <c:varyColors val="0"/>
        <c:ser>
          <c:idx val="1"/>
          <c:order val="0"/>
          <c:tx>
            <c:strRef>
              <c:f>Riesgo!$J$2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Riesgo!$H$4:$H$17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Riesgo!$J$4:$J$17</c:f>
              <c:numCache>
                <c:formatCode>0.00%</c:formatCode>
                <c:ptCount val="14"/>
                <c:pt idx="0">
                  <c:v>0.98839999999999995</c:v>
                </c:pt>
                <c:pt idx="1">
                  <c:v>0.97060000000000002</c:v>
                </c:pt>
                <c:pt idx="2">
                  <c:v>0.93959999999999999</c:v>
                </c:pt>
                <c:pt idx="3">
                  <c:v>0.89500000000000002</c:v>
                </c:pt>
                <c:pt idx="4">
                  <c:v>0.83740000000000003</c:v>
                </c:pt>
                <c:pt idx="5">
                  <c:v>0.76960000000000006</c:v>
                </c:pt>
                <c:pt idx="6">
                  <c:v>0.69</c:v>
                </c:pt>
                <c:pt idx="7">
                  <c:v>0.60139999999999993</c:v>
                </c:pt>
                <c:pt idx="8">
                  <c:v>0.51639999999999997</c:v>
                </c:pt>
                <c:pt idx="9">
                  <c:v>0.41800000000000004</c:v>
                </c:pt>
                <c:pt idx="10">
                  <c:v>0.32679999999999998</c:v>
                </c:pt>
                <c:pt idx="11">
                  <c:v>0.24680000000000002</c:v>
                </c:pt>
                <c:pt idx="12">
                  <c:v>0.16800000000000004</c:v>
                </c:pt>
                <c:pt idx="13">
                  <c:v>0.10719999999999996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C7-48DE-8177-204CA6EFC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axId val="215568384"/>
        <c:axId val="215818240"/>
      </c:areaChart>
      <c:valAx>
        <c:axId val="21581824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568384"/>
        <c:crosses val="max"/>
        <c:crossBetween val="between"/>
      </c:valAx>
      <c:catAx>
        <c:axId val="21556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anual</a:t>
                </a:r>
                <a:endParaRPr lang="es-E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818240"/>
        <c:crosses val="autoZero"/>
        <c:auto val="1"/>
        <c:lblAlgn val="ctr"/>
        <c:lblOffset val="100"/>
        <c:tickMarkSkip val="1"/>
        <c:noMultiLvlLbl val="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 Disponibilidad</a:t>
            </a:r>
            <a:r>
              <a:rPr lang="es-ES" baseline="0"/>
              <a:t> mínima (mensual)</a:t>
            </a:r>
            <a:endParaRPr lang="es-ES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374902418722443"/>
          <c:y val="0.17184558074308584"/>
          <c:w val="0.6935649477888195"/>
          <c:h val="0.49790684922711365"/>
        </c:manualLayout>
      </c:layout>
      <c:areaChart>
        <c:grouping val="standard"/>
        <c:varyColors val="0"/>
        <c:ser>
          <c:idx val="1"/>
          <c:order val="0"/>
          <c:tx>
            <c:strRef>
              <c:f>Riesgo!$J$42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Riesgo!$H$44:$H$57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Riesgo!$J$44:$J$57</c:f>
              <c:numCache>
                <c:formatCode>0.00%</c:formatCode>
                <c:ptCount val="14"/>
                <c:pt idx="0">
                  <c:v>0.17420000000000002</c:v>
                </c:pt>
                <c:pt idx="1">
                  <c:v>0.16539999999999999</c:v>
                </c:pt>
                <c:pt idx="2">
                  <c:v>0.15600000000000003</c:v>
                </c:pt>
                <c:pt idx="3">
                  <c:v>0.14700000000000002</c:v>
                </c:pt>
                <c:pt idx="4">
                  <c:v>0.13980000000000004</c:v>
                </c:pt>
                <c:pt idx="5">
                  <c:v>0.13160000000000005</c:v>
                </c:pt>
                <c:pt idx="6">
                  <c:v>0.123</c:v>
                </c:pt>
                <c:pt idx="7">
                  <c:v>0.11699999999999999</c:v>
                </c:pt>
                <c:pt idx="8">
                  <c:v>0.11040000000000005</c:v>
                </c:pt>
                <c:pt idx="9">
                  <c:v>0.1028</c:v>
                </c:pt>
                <c:pt idx="10">
                  <c:v>9.8799999999999999E-2</c:v>
                </c:pt>
                <c:pt idx="11">
                  <c:v>9.319999999999995E-2</c:v>
                </c:pt>
                <c:pt idx="12">
                  <c:v>8.879999999999999E-2</c:v>
                </c:pt>
                <c:pt idx="13">
                  <c:v>8.5999999999999965E-2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798-465B-9231-CF01C6089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axId val="219225088"/>
        <c:axId val="215819968"/>
      </c:areaChart>
      <c:valAx>
        <c:axId val="21581996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9225088"/>
        <c:crosses val="max"/>
        <c:crossBetween val="between"/>
      </c:valAx>
      <c:catAx>
        <c:axId val="219225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anual</a:t>
                </a:r>
                <a:endParaRPr lang="es-E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819968"/>
        <c:crosses val="autoZero"/>
        <c:auto val="1"/>
        <c:lblAlgn val="ctr"/>
        <c:lblOffset val="100"/>
        <c:tickMarkSkip val="1"/>
        <c:noMultiLvlLbl val="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2" name="Gráfico 4">
          <a:extLst>
            <a:ext uri="{FF2B5EF4-FFF2-40B4-BE49-F238E27FC236}">
              <a16:creationId xmlns="" xmlns:a16="http://schemas.microsoft.com/office/drawing/2014/main" id="{DB38E444-C669-4006-973C-262564A57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3" name="Gráfico 2">
          <a:extLst>
            <a:ext uri="{FF2B5EF4-FFF2-40B4-BE49-F238E27FC236}">
              <a16:creationId xmlns="" xmlns:a16="http://schemas.microsoft.com/office/drawing/2014/main" id="{5B9CFC47-8D2A-4B4F-96CE-6D60453242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60313F19-F763-4EBC-AC4C-12B9C294A8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ABFB6B45-9C91-4587-A45D-1C63485E6A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6" name="Gráfico 4">
          <a:extLst>
            <a:ext uri="{FF2B5EF4-FFF2-40B4-BE49-F238E27FC236}">
              <a16:creationId xmlns="" xmlns:a16="http://schemas.microsoft.com/office/drawing/2014/main" id="{B3D0ECAE-3A4C-4CA9-87DB-26AB01579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5F7BCEF0-BDDB-4DDD-B772-4ED1A97F8F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8" name="Gráfico 4">
          <a:extLst>
            <a:ext uri="{FF2B5EF4-FFF2-40B4-BE49-F238E27FC236}">
              <a16:creationId xmlns="" xmlns:a16="http://schemas.microsoft.com/office/drawing/2014/main" id="{D2ED22E7-0A42-4ED5-BB5A-8C037F54D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C2CB2E83-06D6-4F8B-9E22-E31A016E78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10" name="Gráfico 4">
          <a:extLst>
            <a:ext uri="{FF2B5EF4-FFF2-40B4-BE49-F238E27FC236}">
              <a16:creationId xmlns="" xmlns:a16="http://schemas.microsoft.com/office/drawing/2014/main" id="{73DF294B-EE81-4A00-85A2-F846290A56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11" name="Gráfico 2">
          <a:extLst>
            <a:ext uri="{FF2B5EF4-FFF2-40B4-BE49-F238E27FC236}">
              <a16:creationId xmlns="" xmlns:a16="http://schemas.microsoft.com/office/drawing/2014/main" id="{EB813E06-EC28-4109-B626-D22C1E7E3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12" name="Gráfico 4">
          <a:extLst>
            <a:ext uri="{FF2B5EF4-FFF2-40B4-BE49-F238E27FC236}">
              <a16:creationId xmlns="" xmlns:a16="http://schemas.microsoft.com/office/drawing/2014/main" id="{386E3BE1-C63B-4268-849E-B4A7FD7A05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15</xdr:col>
      <xdr:colOff>333375</xdr:colOff>
      <xdr:row>2</xdr:row>
      <xdr:rowOff>32498</xdr:rowOff>
    </xdr:from>
    <xdr:to>
      <xdr:col>22</xdr:col>
      <xdr:colOff>267820</xdr:colOff>
      <xdr:row>17</xdr:row>
      <xdr:rowOff>63500</xdr:rowOff>
    </xdr:to>
    <xdr:graphicFrame macro="">
      <xdr:nvGraphicFramePr>
        <xdr:cNvPr id="13" name="Gráfico 2">
          <a:extLst>
            <a:ext uri="{FF2B5EF4-FFF2-40B4-BE49-F238E27FC236}">
              <a16:creationId xmlns="" xmlns:a16="http://schemas.microsoft.com/office/drawing/2014/main" id="{6FD3ABD4-1136-494E-AB2E-E8EB4C5B62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192616</xdr:colOff>
      <xdr:row>23</xdr:row>
      <xdr:rowOff>28575</xdr:rowOff>
    </xdr:from>
    <xdr:to>
      <xdr:col>58</xdr:col>
      <xdr:colOff>541866</xdr:colOff>
      <xdr:row>40</xdr:row>
      <xdr:rowOff>7408</xdr:rowOff>
    </xdr:to>
    <xdr:graphicFrame macro="">
      <xdr:nvGraphicFramePr>
        <xdr:cNvPr id="3" name="4 Gráfico">
          <a:extLst>
            <a:ext uri="{FF2B5EF4-FFF2-40B4-BE49-F238E27FC236}">
              <a16:creationId xmlns="" xmlns:a16="http://schemas.microsoft.com/office/drawing/2014/main" id="{51D68AD8-43A6-47F9-AECD-51757FFAB7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48</xdr:col>
      <xdr:colOff>0</xdr:colOff>
      <xdr:row>59</xdr:row>
      <xdr:rowOff>0</xdr:rowOff>
    </xdr:from>
    <xdr:to>
      <xdr:col>53</xdr:col>
      <xdr:colOff>635000</xdr:colOff>
      <xdr:row>75</xdr:row>
      <xdr:rowOff>169333</xdr:rowOff>
    </xdr:to>
    <xdr:graphicFrame macro="">
      <xdr:nvGraphicFramePr>
        <xdr:cNvPr id="4" name="4 Gráfico">
          <a:extLst>
            <a:ext uri="{FF2B5EF4-FFF2-40B4-BE49-F238E27FC236}">
              <a16:creationId xmlns="" xmlns:a16="http://schemas.microsoft.com/office/drawing/2014/main" id="{184A6CA8-E6A7-479A-900E-DC725A84A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48</xdr:col>
      <xdr:colOff>0</xdr:colOff>
      <xdr:row>100</xdr:row>
      <xdr:rowOff>0</xdr:rowOff>
    </xdr:from>
    <xdr:to>
      <xdr:col>53</xdr:col>
      <xdr:colOff>635000</xdr:colOff>
      <xdr:row>116</xdr:row>
      <xdr:rowOff>169333</xdr:rowOff>
    </xdr:to>
    <xdr:graphicFrame macro="">
      <xdr:nvGraphicFramePr>
        <xdr:cNvPr id="5" name="4 Gráfico">
          <a:extLst>
            <a:ext uri="{FF2B5EF4-FFF2-40B4-BE49-F238E27FC236}">
              <a16:creationId xmlns="" xmlns:a16="http://schemas.microsoft.com/office/drawing/2014/main" id="{7AA01399-050A-4784-B00B-8CA9F7A09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253999</xdr:colOff>
      <xdr:row>1</xdr:row>
      <xdr:rowOff>21167</xdr:rowOff>
    </xdr:from>
    <xdr:to>
      <xdr:col>24</xdr:col>
      <xdr:colOff>497416</xdr:colOff>
      <xdr:row>23</xdr:row>
      <xdr:rowOff>179917</xdr:rowOff>
    </xdr:to>
    <xdr:graphicFrame macro="">
      <xdr:nvGraphicFramePr>
        <xdr:cNvPr id="2" name="4 Gráfico">
          <a:extLst>
            <a:ext uri="{FF2B5EF4-FFF2-40B4-BE49-F238E27FC236}">
              <a16:creationId xmlns="" xmlns:a16="http://schemas.microsoft.com/office/drawing/2014/main" id="{B87ED054-9A84-4766-BC7A-A2511B1EF0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169333</xdr:colOff>
      <xdr:row>41</xdr:row>
      <xdr:rowOff>31750</xdr:rowOff>
    </xdr:from>
    <xdr:to>
      <xdr:col>24</xdr:col>
      <xdr:colOff>412750</xdr:colOff>
      <xdr:row>64</xdr:row>
      <xdr:rowOff>52917</xdr:rowOff>
    </xdr:to>
    <xdr:graphicFrame macro="">
      <xdr:nvGraphicFramePr>
        <xdr:cNvPr id="3" name="4 Gráfico">
          <a:extLst>
            <a:ext uri="{FF2B5EF4-FFF2-40B4-BE49-F238E27FC236}">
              <a16:creationId xmlns="" xmlns:a16="http://schemas.microsoft.com/office/drawing/2014/main" id="{10774209-63AE-4C48-A538-8CBA7A9692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2244965.ESCUADRA/Desktop/CONFIABILIDAD%20KP%20DF%20PARA%202025/CONF%20BUQUES%20(COMPILADO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2244965.ESCUADRA/Desktop/CONFIABILIDAD%20KP%20DF%20PARA%202025/3.%20CONF%20BUQUES%20(COMPILAD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ALLAS WL"/>
      <sheetName val="Datos de Vida y falla"/>
      <sheetName val="FALLAS LY"/>
      <sheetName val="Datos de Vida y falla (2)"/>
      <sheetName val="FALLAS CN"/>
      <sheetName val="Datos de Vida y falla (3)"/>
      <sheetName val="FALLAS CD"/>
      <sheetName val="Datos de Vida y falla (4)"/>
      <sheetName val="FALLAS RV"/>
      <sheetName val="Datos de Vida y falla (7)"/>
      <sheetName val="FALLA BL"/>
      <sheetName val="Datos de Vida y falla (6)"/>
      <sheetName val="FALLA PT"/>
      <sheetName val="Datos de Vida y falla (8)"/>
      <sheetName val="FALLA LT"/>
      <sheetName val="Datos de Vida y falla (5)"/>
    </sheetNames>
    <sheetDataSet>
      <sheetData sheetId="0"/>
      <sheetData sheetId="1"/>
      <sheetData sheetId="2"/>
      <sheetData sheetId="3"/>
      <sheetData sheetId="4">
        <row r="5">
          <cell r="Z5">
            <v>1</v>
          </cell>
        </row>
      </sheetData>
      <sheetData sheetId="5"/>
      <sheetData sheetId="6">
        <row r="5">
          <cell r="Z5">
            <v>1</v>
          </cell>
        </row>
      </sheetData>
      <sheetData sheetId="7"/>
      <sheetData sheetId="8">
        <row r="5">
          <cell r="Z5">
            <v>1</v>
          </cell>
        </row>
      </sheetData>
      <sheetData sheetId="9"/>
      <sheetData sheetId="10">
        <row r="5">
          <cell r="Z5">
            <v>1</v>
          </cell>
          <cell r="AB5">
            <v>-1.9949105966812479</v>
          </cell>
        </row>
        <row r="6">
          <cell r="M6">
            <v>0</v>
          </cell>
          <cell r="N6">
            <v>-3.7256450378764248</v>
          </cell>
          <cell r="Z6">
            <v>1</v>
          </cell>
          <cell r="AB6">
            <v>-1.589967614180132</v>
          </cell>
        </row>
        <row r="7">
          <cell r="M7">
            <v>1.3862943611198906</v>
          </cell>
          <cell r="N7">
            <v>-2.8207331076266597</v>
          </cell>
          <cell r="Z7">
            <v>1</v>
          </cell>
          <cell r="AB7">
            <v>-1.3480833407731776</v>
          </cell>
        </row>
        <row r="8">
          <cell r="M8">
            <v>1.6094379124341003</v>
          </cell>
          <cell r="N8">
            <v>-2.3399639704089181</v>
          </cell>
          <cell r="Z8">
            <v>1</v>
          </cell>
          <cell r="AB8">
            <v>-1.1664784596623872</v>
          </cell>
        </row>
        <row r="9">
          <cell r="M9">
            <v>1.9459101490553132</v>
          </cell>
          <cell r="N9">
            <v>-2.0061637015532368</v>
          </cell>
          <cell r="Z9">
            <v>1</v>
          </cell>
          <cell r="AB9">
            <v>-1.0168799840418545</v>
          </cell>
        </row>
        <row r="10">
          <cell r="M10">
            <v>2.3025850929940459</v>
          </cell>
          <cell r="N10">
            <v>-1.7476004080199556</v>
          </cell>
          <cell r="Z10">
            <v>1</v>
          </cell>
          <cell r="AB10">
            <v>-0.88714655901887607</v>
          </cell>
        </row>
        <row r="11">
          <cell r="M11">
            <v>2.7725887222397811</v>
          </cell>
          <cell r="N11">
            <v>-1.5347033007149131</v>
          </cell>
          <cell r="Z11">
            <v>3</v>
          </cell>
          <cell r="AB11">
            <v>-0.77086075060574732</v>
          </cell>
        </row>
        <row r="12">
          <cell r="M12">
            <v>2.9444389791664403</v>
          </cell>
          <cell r="N12">
            <v>-1.352357777276364</v>
          </cell>
          <cell r="Z12">
            <v>4</v>
          </cell>
          <cell r="AB12">
            <v>-0.66417400755321998</v>
          </cell>
        </row>
        <row r="13">
          <cell r="M13">
            <v>3.1780538303479458</v>
          </cell>
          <cell r="N13">
            <v>-1.1917728150995985</v>
          </cell>
          <cell r="Z13">
            <v>8</v>
          </cell>
          <cell r="AB13">
            <v>-0.56456684611765939</v>
          </cell>
        </row>
        <row r="14">
          <cell r="M14">
            <v>3.5835189384561099</v>
          </cell>
          <cell r="N14">
            <v>-1.0473652192399754</v>
          </cell>
          <cell r="Z14">
            <v>9</v>
          </cell>
          <cell r="AB14">
            <v>-0.47027592614393743</v>
          </cell>
        </row>
        <row r="15">
          <cell r="M15">
            <v>3.6635616461296463</v>
          </cell>
          <cell r="N15">
            <v>-0.91535107698638696</v>
          </cell>
          <cell r="Z15">
            <v>11</v>
          </cell>
          <cell r="AB15">
            <v>-0.37999736865420219</v>
          </cell>
        </row>
        <row r="16">
          <cell r="M16">
            <v>3.784189633918261</v>
          </cell>
          <cell r="N16">
            <v>-0.79303127371089988</v>
          </cell>
          <cell r="Z16">
            <v>11</v>
          </cell>
          <cell r="AB16">
            <v>-0.2927191356619579</v>
          </cell>
        </row>
        <row r="17">
          <cell r="M17">
            <v>4.0073331852324712</v>
          </cell>
          <cell r="N17">
            <v>-0.6783964401024174</v>
          </cell>
          <cell r="Z17">
            <v>11</v>
          </cell>
          <cell r="AB17">
            <v>-0.20761919462834433</v>
          </cell>
        </row>
        <row r="18">
          <cell r="M18">
            <v>4.4067192472642533</v>
          </cell>
          <cell r="N18">
            <v>-0.5698929968829094</v>
          </cell>
          <cell r="Z18">
            <v>14</v>
          </cell>
          <cell r="AB18">
            <v>-0.12399935030675162</v>
          </cell>
        </row>
        <row r="19">
          <cell r="M19">
            <v>4.4188406077965983</v>
          </cell>
          <cell r="N19">
            <v>-0.46627624539537049</v>
          </cell>
          <cell r="Z19">
            <v>16</v>
          </cell>
          <cell r="AB19">
            <v>-4.1239124738385494E-2</v>
          </cell>
        </row>
        <row r="20">
          <cell r="M20">
            <v>4.6634390941120669</v>
          </cell>
          <cell r="N20">
            <v>-0.36651292058166435</v>
          </cell>
          <cell r="Z20">
            <v>19</v>
          </cell>
          <cell r="AB20">
            <v>4.1239124738385494E-2</v>
          </cell>
        </row>
        <row r="21">
          <cell r="M21">
            <v>4.7791234931115296</v>
          </cell>
          <cell r="N21">
            <v>-0.26971270427344918</v>
          </cell>
          <cell r="Z21">
            <v>20</v>
          </cell>
          <cell r="AB21">
            <v>0.12399935030675149</v>
          </cell>
        </row>
        <row r="22">
          <cell r="M22">
            <v>4.9126548857360524</v>
          </cell>
          <cell r="N22">
            <v>-0.17507664758683927</v>
          </cell>
          <cell r="Z22">
            <v>28</v>
          </cell>
          <cell r="AB22">
            <v>0.20761919462834433</v>
          </cell>
        </row>
        <row r="23">
          <cell r="M23">
            <v>4.9272536851572051</v>
          </cell>
          <cell r="N23">
            <v>-8.185469641469717E-2</v>
          </cell>
          <cell r="Z23">
            <v>29</v>
          </cell>
          <cell r="AB23">
            <v>0.29271913566195801</v>
          </cell>
        </row>
        <row r="24">
          <cell r="M24">
            <v>5.1357984370502621</v>
          </cell>
          <cell r="N24">
            <v>1.0693552493326569E-2</v>
          </cell>
          <cell r="Z24">
            <v>32</v>
          </cell>
          <cell r="AB24">
            <v>0.37999736865420219</v>
          </cell>
        </row>
        <row r="25">
          <cell r="M25">
            <v>5.1704839950381514</v>
          </cell>
          <cell r="N25">
            <v>0.10334038652203692</v>
          </cell>
          <cell r="Z25">
            <v>32</v>
          </cell>
          <cell r="AB25">
            <v>0.47027592614393743</v>
          </cell>
        </row>
        <row r="26">
          <cell r="M26">
            <v>5.4293456289544411</v>
          </cell>
          <cell r="N26">
            <v>0.19694055058268109</v>
          </cell>
          <cell r="Z26">
            <v>35</v>
          </cell>
          <cell r="AB26">
            <v>0.56456684611765928</v>
          </cell>
        </row>
        <row r="27">
          <cell r="M27">
            <v>5.598421958998375</v>
          </cell>
          <cell r="N27">
            <v>0.29250120089034204</v>
          </cell>
          <cell r="Z27">
            <v>54</v>
          </cell>
          <cell r="AB27">
            <v>0.66417400755322031</v>
          </cell>
        </row>
        <row r="28">
          <cell r="M28">
            <v>5.6058020662959978</v>
          </cell>
          <cell r="N28">
            <v>0.39128987787472402</v>
          </cell>
          <cell r="Z28">
            <v>56</v>
          </cell>
          <cell r="AB28">
            <v>0.77086075060574732</v>
          </cell>
        </row>
        <row r="29">
          <cell r="M29">
            <v>5.6204008657171496</v>
          </cell>
          <cell r="N29">
            <v>0.49501844571806308</v>
          </cell>
          <cell r="Z29">
            <v>63</v>
          </cell>
          <cell r="AB29">
            <v>0.88714655901887607</v>
          </cell>
        </row>
        <row r="30">
          <cell r="M30">
            <v>5.6204008657171496</v>
          </cell>
          <cell r="N30">
            <v>0.60618971064200677</v>
          </cell>
          <cell r="Z30">
            <v>65</v>
          </cell>
          <cell r="AB30">
            <v>1.0168799840418574</v>
          </cell>
        </row>
        <row r="31">
          <cell r="M31">
            <v>5.8493247799468593</v>
          </cell>
          <cell r="N31">
            <v>0.72883370133233361</v>
          </cell>
          <cell r="Z31">
            <v>65</v>
          </cell>
          <cell r="AB31">
            <v>1.1664784596623872</v>
          </cell>
        </row>
        <row r="32">
          <cell r="M32">
            <v>5.916202062607435</v>
          </cell>
          <cell r="N32">
            <v>0.87034852697649623</v>
          </cell>
          <cell r="Z32">
            <v>80</v>
          </cell>
          <cell r="AB32">
            <v>1.3480833407731776</v>
          </cell>
        </row>
        <row r="33">
          <cell r="M33">
            <v>6.4002574453088208</v>
          </cell>
          <cell r="N33">
            <v>1.047447555588995</v>
          </cell>
          <cell r="Z33">
            <v>149</v>
          </cell>
          <cell r="AB33">
            <v>1.5899676141801327</v>
          </cell>
        </row>
        <row r="34">
          <cell r="M34">
            <v>6.4118182677098972</v>
          </cell>
          <cell r="N34">
            <v>1.3184623205053281</v>
          </cell>
          <cell r="Z34">
            <v>172</v>
          </cell>
          <cell r="AB34">
            <v>1.9949105966812481</v>
          </cell>
        </row>
      </sheetData>
      <sheetData sheetId="11"/>
      <sheetData sheetId="12">
        <row r="5">
          <cell r="Z5">
            <v>1</v>
          </cell>
          <cell r="AB5">
            <v>-2.0085395538635846</v>
          </cell>
        </row>
        <row r="6">
          <cell r="M6">
            <v>0</v>
          </cell>
          <cell r="N6">
            <v>-3.7922313962598286</v>
          </cell>
          <cell r="Z6">
            <v>1</v>
          </cell>
          <cell r="AB6">
            <v>-1.6059711235883536</v>
          </cell>
        </row>
        <row r="7">
          <cell r="M7">
            <v>1.0986122886681098</v>
          </cell>
          <cell r="N7">
            <v>-2.8884783037124979</v>
          </cell>
          <cell r="Z7">
            <v>1</v>
          </cell>
          <cell r="AB7">
            <v>-1.3658867177443277</v>
          </cell>
        </row>
        <row r="8">
          <cell r="M8">
            <v>1.6094379124341003</v>
          </cell>
          <cell r="N8">
            <v>-2.4089375432493441</v>
          </cell>
          <cell r="Z8">
            <v>1</v>
          </cell>
          <cell r="AB8">
            <v>-1.1858822854160693</v>
          </cell>
        </row>
        <row r="9">
          <cell r="M9">
            <v>1.9459101490553132</v>
          </cell>
          <cell r="N9">
            <v>-2.0764422064189043</v>
          </cell>
          <cell r="Z9">
            <v>1</v>
          </cell>
          <cell r="AB9">
            <v>-1.0378002566579261</v>
          </cell>
        </row>
        <row r="10">
          <cell r="M10">
            <v>1.9459101490553132</v>
          </cell>
          <cell r="N10">
            <v>-1.8192684298317627</v>
          </cell>
          <cell r="Z10">
            <v>1</v>
          </cell>
          <cell r="AB10">
            <v>-0.90955483854173835</v>
          </cell>
        </row>
        <row r="11">
          <cell r="M11">
            <v>2.1972245773362196</v>
          </cell>
          <cell r="N11">
            <v>-1.6078546613726075</v>
          </cell>
          <cell r="Z11">
            <v>3</v>
          </cell>
          <cell r="AB11">
            <v>-0.79476263082300769</v>
          </cell>
        </row>
        <row r="12">
          <cell r="M12">
            <v>2.9957322735539909</v>
          </cell>
          <cell r="N12">
            <v>-1.4270969838266294</v>
          </cell>
          <cell r="Z12">
            <v>3</v>
          </cell>
          <cell r="AB12">
            <v>-0.68959985296787341</v>
          </cell>
        </row>
        <row r="13">
          <cell r="M13">
            <v>3.044522437723423</v>
          </cell>
          <cell r="N13">
            <v>-1.2682168096442255</v>
          </cell>
          <cell r="Z13">
            <v>4</v>
          </cell>
          <cell r="AB13">
            <v>-0.59156767163858448</v>
          </cell>
        </row>
        <row r="14">
          <cell r="M14">
            <v>3.2188758248682006</v>
          </cell>
          <cell r="N14">
            <v>-1.1256455104356731</v>
          </cell>
          <cell r="Z14">
            <v>4</v>
          </cell>
          <cell r="AB14">
            <v>-0.49892191461645152</v>
          </cell>
        </row>
        <row r="15">
          <cell r="M15">
            <v>3.3672958299864741</v>
          </cell>
          <cell r="N15">
            <v>-0.99561635904860291</v>
          </cell>
          <cell r="Z15">
            <v>5</v>
          </cell>
          <cell r="AB15">
            <v>-0.41037802683199781</v>
          </cell>
        </row>
        <row r="16">
          <cell r="M16">
            <v>3.6109179126442243</v>
          </cell>
          <cell r="N16">
            <v>-0.87545067517409958</v>
          </cell>
          <cell r="Z16">
            <v>5</v>
          </cell>
          <cell r="AB16">
            <v>-0.3249446938781036</v>
          </cell>
        </row>
        <row r="17">
          <cell r="M17">
            <v>3.912023005428146</v>
          </cell>
          <cell r="N17">
            <v>-0.76316359603880857</v>
          </cell>
          <cell r="Z17">
            <v>5</v>
          </cell>
          <cell r="AB17">
            <v>-0.24182315340635616</v>
          </cell>
        </row>
        <row r="18">
          <cell r="M18">
            <v>4.1431347263915326</v>
          </cell>
          <cell r="N18">
            <v>-0.65723121234722826</v>
          </cell>
          <cell r="Z18">
            <v>5</v>
          </cell>
          <cell r="AB18">
            <v>-0.16034226744630706</v>
          </cell>
        </row>
        <row r="19">
          <cell r="M19">
            <v>4.2046926193909657</v>
          </cell>
          <cell r="N19">
            <v>-0.55644512646397026</v>
          </cell>
          <cell r="Z19">
            <v>6</v>
          </cell>
          <cell r="AB19">
            <v>-7.9913902643637971E-2</v>
          </cell>
        </row>
        <row r="20">
          <cell r="M20">
            <v>4.3438054218536841</v>
          </cell>
          <cell r="N20">
            <v>-0.45981701186844948</v>
          </cell>
          <cell r="Z20">
            <v>7</v>
          </cell>
          <cell r="AB20">
            <v>0</v>
          </cell>
        </row>
        <row r="21">
          <cell r="M21">
            <v>4.3944491546724391</v>
          </cell>
          <cell r="N21">
            <v>-0.36651292058166435</v>
          </cell>
          <cell r="Z21">
            <v>9</v>
          </cell>
          <cell r="AB21">
            <v>7.9913902643637971E-2</v>
          </cell>
        </row>
        <row r="22">
          <cell r="M22">
            <v>4.4426512564903167</v>
          </cell>
          <cell r="N22">
            <v>-0.2758056780075977</v>
          </cell>
          <cell r="Z22">
            <v>14</v>
          </cell>
          <cell r="AB22">
            <v>0.16034226744630706</v>
          </cell>
        </row>
        <row r="23">
          <cell r="M23">
            <v>4.5849674786705723</v>
          </cell>
          <cell r="N23">
            <v>-0.18703819054717932</v>
          </cell>
          <cell r="Z23">
            <v>14</v>
          </cell>
          <cell r="AB23">
            <v>0.24182315340635616</v>
          </cell>
        </row>
        <row r="24">
          <cell r="M24">
            <v>4.6539603501575231</v>
          </cell>
          <cell r="N24">
            <v>-9.9592847955368657E-2</v>
          </cell>
          <cell r="Z24">
            <v>16</v>
          </cell>
          <cell r="AB24">
            <v>0.32494469387810354</v>
          </cell>
        </row>
        <row r="25">
          <cell r="M25">
            <v>4.7184988712950942</v>
          </cell>
          <cell r="N25">
            <v>-1.2863327890703595E-2</v>
          </cell>
          <cell r="Z25">
            <v>20</v>
          </cell>
          <cell r="AB25">
            <v>0.41037802683199776</v>
          </cell>
        </row>
        <row r="26">
          <cell r="M26">
            <v>5.2094861528414214</v>
          </cell>
          <cell r="N26">
            <v>7.3774628658274097E-2</v>
          </cell>
          <cell r="Z26">
            <v>22</v>
          </cell>
          <cell r="AB26">
            <v>0.4989219146164513</v>
          </cell>
        </row>
        <row r="27">
          <cell r="M27">
            <v>5.4680601411351315</v>
          </cell>
          <cell r="N27">
            <v>0.16099747897282027</v>
          </cell>
          <cell r="Z27">
            <v>29</v>
          </cell>
          <cell r="AB27">
            <v>0.59156767163858481</v>
          </cell>
        </row>
        <row r="28">
          <cell r="M28">
            <v>5.4889377261566867</v>
          </cell>
          <cell r="N28">
            <v>0.24957893104036302</v>
          </cell>
          <cell r="Z28">
            <v>36</v>
          </cell>
          <cell r="AB28">
            <v>0.68959985296787385</v>
          </cell>
        </row>
        <row r="29">
          <cell r="M29">
            <v>5.579729825986222</v>
          </cell>
          <cell r="N29">
            <v>0.34045541042316091</v>
          </cell>
          <cell r="Z29">
            <v>52</v>
          </cell>
          <cell r="AB29">
            <v>0.79476263082300691</v>
          </cell>
        </row>
        <row r="30">
          <cell r="M30">
            <v>5.6801726090170677</v>
          </cell>
          <cell r="N30">
            <v>0.43482995401213065</v>
          </cell>
          <cell r="Z30">
            <v>56</v>
          </cell>
          <cell r="AB30">
            <v>0.90955483854174068</v>
          </cell>
        </row>
        <row r="31">
          <cell r="M31">
            <v>5.8348107370626048</v>
          </cell>
          <cell r="N31">
            <v>0.53435173268881886</v>
          </cell>
          <cell r="Z31">
            <v>90</v>
          </cell>
          <cell r="AB31">
            <v>1.037800256657935</v>
          </cell>
        </row>
        <row r="32">
          <cell r="M32">
            <v>5.9026333334013659</v>
          </cell>
          <cell r="N32">
            <v>0.64145664106952938</v>
          </cell>
          <cell r="Z32">
            <v>97</v>
          </cell>
          <cell r="AB32">
            <v>1.1858822854160693</v>
          </cell>
        </row>
        <row r="33">
          <cell r="M33">
            <v>6.3526293963195668</v>
          </cell>
          <cell r="N33">
            <v>0.76009299243921147</v>
          </cell>
          <cell r="Z33">
            <v>175</v>
          </cell>
          <cell r="AB33">
            <v>1.3658867177443277</v>
          </cell>
        </row>
        <row r="34">
          <cell r="M34">
            <v>6.4216222678065176</v>
          </cell>
          <cell r="N34">
            <v>0.89753844969316743</v>
          </cell>
          <cell r="Z34">
            <v>221</v>
          </cell>
          <cell r="AB34">
            <v>1.6059711235883536</v>
          </cell>
        </row>
        <row r="35">
          <cell r="M35">
            <v>6.5424719605068047</v>
          </cell>
          <cell r="N35">
            <v>1.0702744178222674</v>
          </cell>
          <cell r="Z35">
            <v>270</v>
          </cell>
          <cell r="AB35">
            <v>2.0085395538635846</v>
          </cell>
        </row>
        <row r="36">
          <cell r="M36">
            <v>6.5553568918106651</v>
          </cell>
          <cell r="N36">
            <v>1.3359171829836047</v>
          </cell>
        </row>
      </sheetData>
      <sheetData sheetId="13"/>
      <sheetData sheetId="14">
        <row r="5">
          <cell r="Z5">
            <v>2</v>
          </cell>
          <cell r="AB5">
            <v>-1.1281436452787641</v>
          </cell>
        </row>
        <row r="6">
          <cell r="M6">
            <v>1.9459101490553132</v>
          </cell>
          <cell r="N6">
            <v>-1.9744586943793727</v>
          </cell>
          <cell r="Z6">
            <v>3</v>
          </cell>
          <cell r="AB6">
            <v>-0.48224821483792335</v>
          </cell>
        </row>
        <row r="7">
          <cell r="M7">
            <v>2.4849066497880004</v>
          </cell>
          <cell r="N7">
            <v>-0.97268614120537145</v>
          </cell>
          <cell r="Z7">
            <v>4</v>
          </cell>
          <cell r="AB7">
            <v>0</v>
          </cell>
        </row>
        <row r="8">
          <cell r="M8">
            <v>5.9053618480545707</v>
          </cell>
          <cell r="N8">
            <v>-0.36651292058166435</v>
          </cell>
          <cell r="Z8">
            <v>10</v>
          </cell>
          <cell r="AB8">
            <v>0.48224821483792302</v>
          </cell>
        </row>
        <row r="9">
          <cell r="M9">
            <v>5.9269260259704106</v>
          </cell>
          <cell r="N9">
            <v>0.1447673963435997</v>
          </cell>
          <cell r="Z9">
            <v>19</v>
          </cell>
          <cell r="AB9">
            <v>1.1281436452787641</v>
          </cell>
        </row>
        <row r="10">
          <cell r="M10">
            <v>6.0544393462693709</v>
          </cell>
          <cell r="N10">
            <v>0.71445548625766664</v>
          </cell>
        </row>
      </sheetData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ALLAS WL"/>
      <sheetName val="Datos de Vida y falla"/>
      <sheetName val="FALLAS LY"/>
      <sheetName val="Datos de Vida y falla (2)"/>
      <sheetName val="FALLAS CN"/>
      <sheetName val="Datos de Vida y falla (3)"/>
      <sheetName val="FALLAS CD"/>
      <sheetName val="Datos de Vida y falla (4)"/>
      <sheetName val="FALLAS RV"/>
      <sheetName val="Datos de Vida y falla (7)"/>
      <sheetName val="FALLA BL"/>
      <sheetName val="Datos de Vida y falla (6)"/>
      <sheetName val="FALLA PT"/>
      <sheetName val="Datos de Vida y falla (8)"/>
      <sheetName val="FALLA LT"/>
      <sheetName val="Datos de Vida y falla (5)"/>
    </sheetNames>
    <sheetDataSet>
      <sheetData sheetId="0" refreshError="1"/>
      <sheetData sheetId="1" refreshError="1"/>
      <sheetData sheetId="2">
        <row r="5">
          <cell r="Z5">
            <v>1</v>
          </cell>
          <cell r="AB5">
            <v>-2.1762594611068447</v>
          </cell>
        </row>
        <row r="6">
          <cell r="M6">
            <v>1.0986122886681098</v>
          </cell>
          <cell r="N6">
            <v>-4.2078673638092061</v>
          </cell>
          <cell r="Z6">
            <v>1</v>
          </cell>
          <cell r="AB6">
            <v>-1.8008282305702432</v>
          </cell>
        </row>
        <row r="7">
          <cell r="M7">
            <v>1.3862943611198906</v>
          </cell>
          <cell r="N7">
            <v>-3.3097875948505862</v>
          </cell>
          <cell r="Z7">
            <v>1</v>
          </cell>
          <cell r="AB7">
            <v>-1.5807987929378529</v>
          </cell>
        </row>
        <row r="8">
          <cell r="M8">
            <v>1.6094379124341003</v>
          </cell>
          <cell r="N8">
            <v>-2.8361894077582885</v>
          </cell>
          <cell r="Z8">
            <v>1</v>
          </cell>
          <cell r="AB8">
            <v>-1.4182487847778193</v>
          </cell>
        </row>
        <row r="9">
          <cell r="M9">
            <v>2.3025850929940459</v>
          </cell>
          <cell r="N9">
            <v>-2.5099275590881573</v>
          </cell>
          <cell r="Z9">
            <v>1</v>
          </cell>
          <cell r="AB9">
            <v>-1.2863749504971231</v>
          </cell>
        </row>
        <row r="10">
          <cell r="M10">
            <v>2.3978952727983707</v>
          </cell>
          <cell r="N10">
            <v>-2.2593023672797541</v>
          </cell>
          <cell r="Z10">
            <v>2</v>
          </cell>
          <cell r="AB10">
            <v>-1.1737221651511949</v>
          </cell>
        </row>
        <row r="11">
          <cell r="M11">
            <v>2.8903717578961645</v>
          </cell>
          <cell r="N11">
            <v>-2.0547793693867167</v>
          </cell>
          <cell r="Z11">
            <v>2</v>
          </cell>
          <cell r="AB11">
            <v>-1.0742728228267384</v>
          </cell>
        </row>
        <row r="12">
          <cell r="M12">
            <v>2.9444389791664403</v>
          </cell>
          <cell r="N12">
            <v>-1.8812851125033991</v>
          </cell>
          <cell r="Z12">
            <v>2</v>
          </cell>
          <cell r="AB12">
            <v>-0.98444957146277334</v>
          </cell>
        </row>
        <row r="13">
          <cell r="M13">
            <v>2.9444389791664403</v>
          </cell>
          <cell r="N13">
            <v>-1.7300754125311637</v>
          </cell>
          <cell r="Z13">
            <v>3</v>
          </cell>
          <cell r="AB13">
            <v>-0.90194025176140591</v>
          </cell>
        </row>
        <row r="14">
          <cell r="M14">
            <v>2.9444389791664403</v>
          </cell>
          <cell r="N14">
            <v>-1.5956206684028806</v>
          </cell>
          <cell r="Z14">
            <v>3</v>
          </cell>
          <cell r="AB14">
            <v>-0.82515658064207731</v>
          </cell>
        </row>
        <row r="15">
          <cell r="M15">
            <v>2.9444389791664403</v>
          </cell>
          <cell r="N15">
            <v>-1.4741986417330517</v>
          </cell>
          <cell r="Z15">
            <v>3</v>
          </cell>
          <cell r="AB15">
            <v>-0.75295527051855748</v>
          </cell>
        </row>
        <row r="16">
          <cell r="M16">
            <v>2.9957322735539909</v>
          </cell>
          <cell r="N16">
            <v>-1.3631816353453929</v>
          </cell>
          <cell r="Z16">
            <v>3</v>
          </cell>
          <cell r="AB16">
            <v>-0.68448194578138599</v>
          </cell>
        </row>
        <row r="17">
          <cell r="M17">
            <v>3.044522437723423</v>
          </cell>
          <cell r="N17">
            <v>-1.260643549158909</v>
          </cell>
          <cell r="Z17">
            <v>3</v>
          </cell>
          <cell r="AB17">
            <v>-0.61907799499470262</v>
          </cell>
        </row>
        <row r="18">
          <cell r="M18">
            <v>3.1354942159291497</v>
          </cell>
          <cell r="N18">
            <v>-1.1651286308105213</v>
          </cell>
          <cell r="Z18">
            <v>4</v>
          </cell>
          <cell r="AB18">
            <v>-0.55622204348416815</v>
          </cell>
        </row>
        <row r="19">
          <cell r="M19">
            <v>3.4965075614664802</v>
          </cell>
          <cell r="N19">
            <v>-1.0755080842198956</v>
          </cell>
          <cell r="Z19">
            <v>4</v>
          </cell>
          <cell r="AB19">
            <v>-0.49549157935868876</v>
          </cell>
        </row>
        <row r="20">
          <cell r="M20">
            <v>3.5553480614894135</v>
          </cell>
          <cell r="N20">
            <v>-0.990887263513336</v>
          </cell>
          <cell r="Z20">
            <v>5</v>
          </cell>
          <cell r="AB20">
            <v>-0.43653686619399334</v>
          </cell>
        </row>
        <row r="21">
          <cell r="M21">
            <v>3.6109179126442243</v>
          </cell>
          <cell r="N21">
            <v>-0.91054340987092985</v>
          </cell>
          <cell r="Z21">
            <v>5</v>
          </cell>
          <cell r="AB21">
            <v>-0.3790626378140653</v>
          </cell>
        </row>
        <row r="22">
          <cell r="M22">
            <v>3.6888794541139363</v>
          </cell>
          <cell r="N22">
            <v>-0.8338825761388462</v>
          </cell>
          <cell r="Z22">
            <v>5</v>
          </cell>
          <cell r="AB22">
            <v>-0.32281488025547633</v>
          </cell>
        </row>
        <row r="23">
          <cell r="M23">
            <v>3.713572066704308</v>
          </cell>
          <cell r="N23">
            <v>-0.76040901638462755</v>
          </cell>
          <cell r="Z23">
            <v>5</v>
          </cell>
          <cell r="AB23">
            <v>-0.267571025999228</v>
          </cell>
        </row>
        <row r="24">
          <cell r="M24">
            <v>3.713572066704308</v>
          </cell>
          <cell r="N24">
            <v>-0.68970290701494352</v>
          </cell>
          <cell r="Z24">
            <v>6</v>
          </cell>
          <cell r="AB24">
            <v>-0.21313248326473713</v>
          </cell>
        </row>
        <row r="25">
          <cell r="M25">
            <v>3.8712010109078911</v>
          </cell>
          <cell r="N25">
            <v>-0.62140377298682337</v>
          </cell>
          <cell r="Z25">
            <v>7</v>
          </cell>
          <cell r="AB25">
            <v>-0.15931878496666388</v>
          </cell>
        </row>
        <row r="26">
          <cell r="M26">
            <v>4.0253516907351496</v>
          </cell>
          <cell r="N26">
            <v>-0.55519790042159389</v>
          </cell>
          <cell r="Z26">
            <v>9</v>
          </cell>
          <cell r="AB26">
            <v>-0.10596286670256798</v>
          </cell>
        </row>
        <row r="27">
          <cell r="M27">
            <v>4.1108738641733114</v>
          </cell>
          <cell r="N27">
            <v>-0.49080858024316082</v>
          </cell>
          <cell r="Z27">
            <v>10</v>
          </cell>
          <cell r="AB27">
            <v>-5.2907125310414548E-2</v>
          </cell>
        </row>
        <row r="28">
          <cell r="M28">
            <v>4.1588830833596715</v>
          </cell>
          <cell r="N28">
            <v>-0.42798838586708582</v>
          </cell>
          <cell r="Z28">
            <v>13</v>
          </cell>
          <cell r="AB28">
            <v>0</v>
          </cell>
        </row>
        <row r="29">
          <cell r="M29">
            <v>4.219507705176107</v>
          </cell>
          <cell r="N29">
            <v>-0.36651292058166435</v>
          </cell>
          <cell r="Z29">
            <v>15</v>
          </cell>
          <cell r="AB29">
            <v>5.2907125310414402E-2</v>
          </cell>
        </row>
        <row r="30">
          <cell r="M30">
            <v>4.219507705176107</v>
          </cell>
          <cell r="N30">
            <v>-0.30617562323203901</v>
          </cell>
          <cell r="Z30">
            <v>15</v>
          </cell>
          <cell r="AB30">
            <v>0.10596286670256812</v>
          </cell>
        </row>
        <row r="31">
          <cell r="M31">
            <v>4.2341065045972597</v>
          </cell>
          <cell r="N31">
            <v>-0.24678332163945552</v>
          </cell>
          <cell r="Z31">
            <v>15</v>
          </cell>
          <cell r="AB31">
            <v>0.15931878496666388</v>
          </cell>
        </row>
        <row r="32">
          <cell r="M32">
            <v>4.2626798770413155</v>
          </cell>
          <cell r="N32">
            <v>-0.18815228840364506</v>
          </cell>
          <cell r="Z32">
            <v>16</v>
          </cell>
          <cell r="AB32">
            <v>0.21313248326473702</v>
          </cell>
        </row>
        <row r="33">
          <cell r="M33">
            <v>4.3174881135363101</v>
          </cell>
          <cell r="N33">
            <v>-0.13010459314914291</v>
          </cell>
          <cell r="Z33">
            <v>17</v>
          </cell>
          <cell r="AB33">
            <v>0.26757102599922811</v>
          </cell>
        </row>
        <row r="34">
          <cell r="M34">
            <v>4.3567088266895917</v>
          </cell>
          <cell r="N34">
            <v>-7.2464564229589121E-2</v>
          </cell>
          <cell r="Z34">
            <v>18</v>
          </cell>
          <cell r="AB34">
            <v>0.32281488025547633</v>
          </cell>
        </row>
        <row r="35">
          <cell r="M35">
            <v>4.4188406077965983</v>
          </cell>
          <cell r="N35">
            <v>-1.5055173406183201E-2</v>
          </cell>
          <cell r="Z35">
            <v>21</v>
          </cell>
          <cell r="AB35">
            <v>0.37906263781406513</v>
          </cell>
        </row>
        <row r="36">
          <cell r="M36">
            <v>4.4886363697321396</v>
          </cell>
          <cell r="N36">
            <v>4.2305861951419457E-2</v>
          </cell>
          <cell r="Z36">
            <v>22</v>
          </cell>
          <cell r="AB36">
            <v>0.43653686619399351</v>
          </cell>
        </row>
        <row r="37">
          <cell r="M37">
            <v>4.5951198501345898</v>
          </cell>
          <cell r="N37">
            <v>9.981050752774423E-2</v>
          </cell>
          <cell r="Z37">
            <v>27</v>
          </cell>
          <cell r="AB37">
            <v>0.49549157935868898</v>
          </cell>
        </row>
        <row r="38">
          <cell r="M38">
            <v>4.7621739347977563</v>
          </cell>
          <cell r="N38">
            <v>0.15766569626925866</v>
          </cell>
          <cell r="Z38">
            <v>29</v>
          </cell>
          <cell r="AB38">
            <v>0.55622204348416804</v>
          </cell>
        </row>
        <row r="39">
          <cell r="M39">
            <v>4.8202815656050371</v>
          </cell>
          <cell r="N39">
            <v>0.21609991977504261</v>
          </cell>
          <cell r="Z39">
            <v>29</v>
          </cell>
          <cell r="AB39">
            <v>0.61907799499470284</v>
          </cell>
        </row>
        <row r="40">
          <cell r="M40">
            <v>4.9199809258281251</v>
          </cell>
          <cell r="N40">
            <v>0.27537178728736528</v>
          </cell>
          <cell r="Z40">
            <v>32</v>
          </cell>
          <cell r="AB40">
            <v>0.68448194578138621</v>
          </cell>
        </row>
        <row r="41">
          <cell r="M41">
            <v>4.9272536851572051</v>
          </cell>
          <cell r="N41">
            <v>0.33578156022869138</v>
          </cell>
          <cell r="Z41">
            <v>52</v>
          </cell>
          <cell r="AB41">
            <v>0.75295527051855748</v>
          </cell>
        </row>
        <row r="42">
          <cell r="M42">
            <v>5.0238805208462765</v>
          </cell>
          <cell r="N42">
            <v>0.39768726376666774</v>
          </cell>
          <cell r="Z42">
            <v>62</v>
          </cell>
          <cell r="AB42">
            <v>0.82515658064207897</v>
          </cell>
        </row>
        <row r="43">
          <cell r="M43">
            <v>5.1239639794032588</v>
          </cell>
          <cell r="N43">
            <v>0.46152802708522256</v>
          </cell>
          <cell r="Z43">
            <v>62</v>
          </cell>
          <cell r="AB43">
            <v>0.90194025176140757</v>
          </cell>
        </row>
        <row r="44">
          <cell r="M44">
            <v>5.1590552992145291</v>
          </cell>
          <cell r="N44">
            <v>0.52785924622226343</v>
          </cell>
          <cell r="Z44">
            <v>63</v>
          </cell>
          <cell r="AB44">
            <v>0.98444957146277567</v>
          </cell>
        </row>
        <row r="45">
          <cell r="M45">
            <v>5.1590552992145291</v>
          </cell>
          <cell r="N45">
            <v>0.59740795364083521</v>
          </cell>
          <cell r="Z45">
            <v>71</v>
          </cell>
          <cell r="AB45">
            <v>1.0742728228267382</v>
          </cell>
        </row>
        <row r="46">
          <cell r="M46">
            <v>5.3423342519648109</v>
          </cell>
          <cell r="N46">
            <v>0.67116467723458118</v>
          </cell>
          <cell r="Z46">
            <v>91</v>
          </cell>
          <cell r="AB46">
            <v>1.1737221651511951</v>
          </cell>
        </row>
        <row r="47">
          <cell r="M47">
            <v>5.4847969334906548</v>
          </cell>
          <cell r="N47">
            <v>0.75054592428582456</v>
          </cell>
          <cell r="Z47">
            <v>152</v>
          </cell>
          <cell r="AB47">
            <v>1.2863749504971231</v>
          </cell>
        </row>
        <row r="48">
          <cell r="M48">
            <v>5.5568280616995374</v>
          </cell>
          <cell r="N48">
            <v>0.83770617257887359</v>
          </cell>
          <cell r="Z48">
            <v>285</v>
          </cell>
          <cell r="AB48">
            <v>1.4182487847778209</v>
          </cell>
        </row>
        <row r="49">
          <cell r="M49">
            <v>5.579729825986222</v>
          </cell>
          <cell r="N49">
            <v>0.9362068464758394</v>
          </cell>
          <cell r="Z49">
            <v>289</v>
          </cell>
          <cell r="AB49">
            <v>1.5807987929378544</v>
          </cell>
        </row>
        <row r="50">
          <cell r="M50">
            <v>5.8318824772835169</v>
          </cell>
          <cell r="N50">
            <v>1.0526976457136943</v>
          </cell>
          <cell r="Z50">
            <v>359</v>
          </cell>
          <cell r="AB50">
            <v>1.8008282305702445</v>
          </cell>
        </row>
        <row r="51">
          <cell r="M51">
            <v>5.8318824772835169</v>
          </cell>
          <cell r="N51">
            <v>1.202369713353618</v>
          </cell>
          <cell r="Z51">
            <v>646</v>
          </cell>
          <cell r="AB51">
            <v>2.1762594611068473</v>
          </cell>
        </row>
        <row r="52">
          <cell r="M52">
            <v>6.4997870406558542</v>
          </cell>
          <cell r="N52">
            <v>1.4387200925604358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8"/>
  <sheetViews>
    <sheetView workbookViewId="0">
      <selection activeCell="G3" sqref="G3:G18"/>
    </sheetView>
  </sheetViews>
  <sheetFormatPr baseColWidth="10" defaultRowHeight="15" x14ac:dyDescent="0.25"/>
  <cols>
    <col min="1" max="1" width="20.5703125" style="62" customWidth="1"/>
    <col min="2" max="2" width="27.28515625" style="62" bestFit="1" customWidth="1"/>
    <col min="3" max="4" width="11.42578125" style="62"/>
    <col min="5" max="5" width="42.42578125" style="62" customWidth="1"/>
    <col min="6" max="16384" width="11.42578125" style="62"/>
  </cols>
  <sheetData>
    <row r="1" spans="1:8" x14ac:dyDescent="0.25">
      <c r="E1" s="62" t="s">
        <v>3</v>
      </c>
      <c r="F1" s="63">
        <v>39448</v>
      </c>
    </row>
    <row r="2" spans="1:8" x14ac:dyDescent="0.25">
      <c r="A2" s="62" t="s">
        <v>84</v>
      </c>
      <c r="B2" s="62" t="s">
        <v>85</v>
      </c>
      <c r="C2" s="62" t="s">
        <v>86</v>
      </c>
      <c r="D2" s="62" t="s">
        <v>87</v>
      </c>
      <c r="E2" s="62" t="s">
        <v>88</v>
      </c>
      <c r="F2" s="62" t="s">
        <v>89</v>
      </c>
      <c r="G2" s="62" t="s">
        <v>9</v>
      </c>
      <c r="H2" s="62" t="s">
        <v>44</v>
      </c>
    </row>
    <row r="3" spans="1:8" x14ac:dyDescent="0.25">
      <c r="A3" s="62" t="s">
        <v>125</v>
      </c>
      <c r="B3" s="62" t="s">
        <v>90</v>
      </c>
      <c r="C3" s="62" t="s">
        <v>94</v>
      </c>
      <c r="D3" s="63">
        <v>39545</v>
      </c>
      <c r="E3" s="62" t="s">
        <v>124</v>
      </c>
      <c r="F3" s="63">
        <v>39568</v>
      </c>
      <c r="G3" s="62">
        <f>D3-F1</f>
        <v>97</v>
      </c>
      <c r="H3" s="62">
        <f>F3-D3</f>
        <v>23</v>
      </c>
    </row>
    <row r="4" spans="1:8" x14ac:dyDescent="0.25">
      <c r="A4" s="62" t="s">
        <v>123</v>
      </c>
      <c r="B4" s="62" t="s">
        <v>90</v>
      </c>
      <c r="C4" s="62" t="s">
        <v>94</v>
      </c>
      <c r="D4" s="63">
        <v>39639</v>
      </c>
      <c r="E4" s="62" t="s">
        <v>122</v>
      </c>
      <c r="F4" s="63">
        <v>39750</v>
      </c>
      <c r="G4" s="62">
        <f>D4-F3</f>
        <v>71</v>
      </c>
      <c r="H4" s="62">
        <f t="shared" ref="H4:H18" si="0">F4-D4</f>
        <v>111</v>
      </c>
    </row>
    <row r="5" spans="1:8" x14ac:dyDescent="0.25">
      <c r="A5" s="62" t="s">
        <v>121</v>
      </c>
      <c r="B5" s="62" t="s">
        <v>90</v>
      </c>
      <c r="C5" s="62" t="s">
        <v>94</v>
      </c>
      <c r="D5" s="63">
        <v>40262</v>
      </c>
      <c r="E5" s="62" t="s">
        <v>120</v>
      </c>
      <c r="F5" s="63">
        <v>40399</v>
      </c>
      <c r="G5" s="62">
        <f t="shared" ref="G5:G18" si="1">D5-F4</f>
        <v>512</v>
      </c>
      <c r="H5" s="62">
        <f t="shared" si="0"/>
        <v>137</v>
      </c>
    </row>
    <row r="6" spans="1:8" x14ac:dyDescent="0.25">
      <c r="A6" s="62" t="s">
        <v>119</v>
      </c>
      <c r="B6" s="62" t="s">
        <v>90</v>
      </c>
      <c r="C6" s="62" t="s">
        <v>94</v>
      </c>
      <c r="D6" s="63">
        <v>40421</v>
      </c>
      <c r="E6" s="62" t="s">
        <v>118</v>
      </c>
      <c r="F6" s="63">
        <v>40493</v>
      </c>
      <c r="G6" s="62">
        <f t="shared" si="1"/>
        <v>22</v>
      </c>
      <c r="H6" s="62">
        <f t="shared" si="0"/>
        <v>72</v>
      </c>
    </row>
    <row r="7" spans="1:8" x14ac:dyDescent="0.25">
      <c r="A7" s="62" t="s">
        <v>117</v>
      </c>
      <c r="B7" s="62" t="s">
        <v>90</v>
      </c>
      <c r="C7" s="62" t="s">
        <v>94</v>
      </c>
      <c r="D7" s="63">
        <v>40494</v>
      </c>
      <c r="E7" s="62" t="s">
        <v>116</v>
      </c>
      <c r="F7" s="63">
        <v>40592</v>
      </c>
      <c r="G7" s="62">
        <f t="shared" si="1"/>
        <v>1</v>
      </c>
      <c r="H7" s="62">
        <f t="shared" si="0"/>
        <v>98</v>
      </c>
    </row>
    <row r="8" spans="1:8" x14ac:dyDescent="0.25">
      <c r="A8" s="62" t="s">
        <v>115</v>
      </c>
      <c r="B8" s="62" t="s">
        <v>90</v>
      </c>
      <c r="C8" s="62" t="s">
        <v>94</v>
      </c>
      <c r="D8" s="63">
        <v>40702</v>
      </c>
      <c r="E8" s="62" t="s">
        <v>114</v>
      </c>
      <c r="F8" s="63">
        <v>40765</v>
      </c>
      <c r="G8" s="62">
        <f t="shared" si="1"/>
        <v>110</v>
      </c>
      <c r="H8" s="62">
        <f t="shared" si="0"/>
        <v>63</v>
      </c>
    </row>
    <row r="9" spans="1:8" x14ac:dyDescent="0.25">
      <c r="A9" s="62" t="s">
        <v>113</v>
      </c>
      <c r="B9" s="62" t="s">
        <v>90</v>
      </c>
      <c r="C9" s="62" t="s">
        <v>94</v>
      </c>
      <c r="D9" s="63">
        <v>40947</v>
      </c>
      <c r="E9" s="62" t="s">
        <v>112</v>
      </c>
      <c r="F9" s="63">
        <v>40982</v>
      </c>
      <c r="G9" s="62">
        <f t="shared" si="1"/>
        <v>182</v>
      </c>
      <c r="H9" s="62">
        <f t="shared" si="0"/>
        <v>35</v>
      </c>
    </row>
    <row r="10" spans="1:8" x14ac:dyDescent="0.25">
      <c r="A10" s="62" t="s">
        <v>111</v>
      </c>
      <c r="B10" s="62" t="s">
        <v>90</v>
      </c>
      <c r="C10" s="62" t="s">
        <v>94</v>
      </c>
      <c r="D10" s="63">
        <v>41067</v>
      </c>
      <c r="E10" s="62" t="s">
        <v>110</v>
      </c>
      <c r="F10" s="63">
        <v>41072</v>
      </c>
      <c r="G10" s="62">
        <f t="shared" si="1"/>
        <v>85</v>
      </c>
      <c r="H10" s="62">
        <f t="shared" si="0"/>
        <v>5</v>
      </c>
    </row>
    <row r="11" spans="1:8" x14ac:dyDescent="0.25">
      <c r="A11" s="62" t="s">
        <v>109</v>
      </c>
      <c r="B11" s="62" t="s">
        <v>90</v>
      </c>
      <c r="C11" s="62" t="s">
        <v>94</v>
      </c>
      <c r="D11" s="63">
        <v>41095</v>
      </c>
      <c r="E11" s="62" t="s">
        <v>108</v>
      </c>
      <c r="F11" s="63">
        <v>41099</v>
      </c>
      <c r="G11" s="62">
        <f t="shared" si="1"/>
        <v>23</v>
      </c>
      <c r="H11" s="62">
        <f t="shared" si="0"/>
        <v>4</v>
      </c>
    </row>
    <row r="12" spans="1:8" x14ac:dyDescent="0.25">
      <c r="A12" s="62" t="s">
        <v>107</v>
      </c>
      <c r="B12" s="62" t="s">
        <v>90</v>
      </c>
      <c r="C12" s="62" t="s">
        <v>94</v>
      </c>
      <c r="D12" s="63">
        <v>41249</v>
      </c>
      <c r="E12" s="62" t="s">
        <v>106</v>
      </c>
      <c r="F12" s="63">
        <v>41328</v>
      </c>
      <c r="G12" s="62">
        <f t="shared" si="1"/>
        <v>150</v>
      </c>
      <c r="H12" s="62">
        <f t="shared" si="0"/>
        <v>79</v>
      </c>
    </row>
    <row r="13" spans="1:8" x14ac:dyDescent="0.25">
      <c r="A13" s="62" t="s">
        <v>105</v>
      </c>
      <c r="B13" s="62" t="s">
        <v>90</v>
      </c>
      <c r="C13" s="62" t="s">
        <v>94</v>
      </c>
      <c r="D13" s="63">
        <v>41787</v>
      </c>
      <c r="E13" s="62" t="s">
        <v>103</v>
      </c>
      <c r="F13" s="63">
        <v>41793</v>
      </c>
      <c r="G13" s="62">
        <f t="shared" si="1"/>
        <v>459</v>
      </c>
      <c r="H13" s="62">
        <f t="shared" si="0"/>
        <v>6</v>
      </c>
    </row>
    <row r="14" spans="1:8" x14ac:dyDescent="0.25">
      <c r="A14" s="62" t="s">
        <v>104</v>
      </c>
      <c r="B14" s="62" t="s">
        <v>90</v>
      </c>
      <c r="C14" s="62" t="s">
        <v>94</v>
      </c>
      <c r="D14" s="63">
        <v>41872</v>
      </c>
      <c r="E14" s="62" t="s">
        <v>103</v>
      </c>
      <c r="F14" s="63">
        <v>42228</v>
      </c>
      <c r="G14" s="62">
        <f t="shared" si="1"/>
        <v>79</v>
      </c>
      <c r="H14" s="62">
        <f t="shared" si="0"/>
        <v>356</v>
      </c>
    </row>
    <row r="15" spans="1:8" x14ac:dyDescent="0.25">
      <c r="A15" s="62" t="s">
        <v>102</v>
      </c>
      <c r="B15" s="62" t="s">
        <v>90</v>
      </c>
      <c r="C15" s="62" t="s">
        <v>94</v>
      </c>
      <c r="D15" s="63">
        <v>42443</v>
      </c>
      <c r="E15" s="62" t="s">
        <v>101</v>
      </c>
      <c r="F15" s="63">
        <v>42446</v>
      </c>
      <c r="G15" s="62">
        <f t="shared" si="1"/>
        <v>215</v>
      </c>
      <c r="H15" s="62">
        <f t="shared" si="0"/>
        <v>3</v>
      </c>
    </row>
    <row r="16" spans="1:8" x14ac:dyDescent="0.25">
      <c r="A16" s="62" t="s">
        <v>100</v>
      </c>
      <c r="B16" s="62" t="s">
        <v>90</v>
      </c>
      <c r="C16" s="62" t="s">
        <v>94</v>
      </c>
      <c r="D16" s="63">
        <v>42930</v>
      </c>
      <c r="E16" s="62" t="s">
        <v>99</v>
      </c>
      <c r="F16" s="63">
        <v>42935</v>
      </c>
      <c r="G16" s="62">
        <f t="shared" si="1"/>
        <v>484</v>
      </c>
      <c r="H16" s="62">
        <f t="shared" si="0"/>
        <v>5</v>
      </c>
    </row>
    <row r="17" spans="1:8" x14ac:dyDescent="0.25">
      <c r="A17" s="62" t="s">
        <v>98</v>
      </c>
      <c r="B17" s="62" t="s">
        <v>90</v>
      </c>
      <c r="C17" s="62" t="s">
        <v>94</v>
      </c>
      <c r="D17" s="63">
        <v>43154</v>
      </c>
      <c r="E17" s="62" t="s">
        <v>97</v>
      </c>
      <c r="F17" s="63">
        <v>43300</v>
      </c>
      <c r="G17" s="62">
        <f t="shared" si="1"/>
        <v>219</v>
      </c>
      <c r="H17" s="62">
        <f t="shared" si="0"/>
        <v>146</v>
      </c>
    </row>
    <row r="18" spans="1:8" x14ac:dyDescent="0.25">
      <c r="A18" s="62" t="s">
        <v>96</v>
      </c>
      <c r="B18" s="62" t="s">
        <v>90</v>
      </c>
      <c r="C18" s="62" t="s">
        <v>94</v>
      </c>
      <c r="D18" s="63">
        <v>43483</v>
      </c>
      <c r="E18" s="62" t="s">
        <v>95</v>
      </c>
      <c r="F18" s="63">
        <v>43487</v>
      </c>
      <c r="G18" s="62">
        <f t="shared" si="1"/>
        <v>183</v>
      </c>
      <c r="H18" s="62">
        <f t="shared" si="0"/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B1:AI54"/>
  <sheetViews>
    <sheetView topLeftCell="K1" zoomScale="60" zoomScaleNormal="60" workbookViewId="0">
      <selection activeCell="E5" sqref="E5:E14"/>
    </sheetView>
  </sheetViews>
  <sheetFormatPr baseColWidth="10" defaultColWidth="10.7109375" defaultRowHeight="15" x14ac:dyDescent="0.25"/>
  <cols>
    <col min="2" max="2" width="4" bestFit="1" customWidth="1"/>
    <col min="3" max="3" width="22.7109375" customWidth="1"/>
    <col min="4" max="4" width="16.7109375" customWidth="1"/>
    <col min="5" max="5" width="14.7109375" customWidth="1"/>
    <col min="6" max="6" width="8.140625" customWidth="1"/>
    <col min="7" max="7" width="13.85546875" customWidth="1"/>
    <col min="8" max="8" width="18.7109375" style="57" customWidth="1"/>
    <col min="9" max="9" width="8.7109375" style="57" customWidth="1"/>
    <col min="10" max="10" width="15" style="57" bestFit="1" customWidth="1"/>
    <col min="14" max="15" width="12.7109375" bestFit="1" customWidth="1"/>
    <col min="16" max="16" width="5.140625" customWidth="1"/>
    <col min="17" max="17" width="14" customWidth="1"/>
    <col min="18" max="18" width="11.85546875" bestFit="1" customWidth="1"/>
    <col min="20" max="20" width="12.85546875" customWidth="1"/>
    <col min="24" max="24" width="14.42578125" bestFit="1" customWidth="1"/>
    <col min="25" max="25" width="10.7109375" style="57"/>
    <col min="28" max="28" width="11.85546875" bestFit="1" customWidth="1"/>
    <col min="30" max="30" width="12.28515625" customWidth="1"/>
    <col min="31" max="31" width="12.28515625" bestFit="1" customWidth="1"/>
    <col min="32" max="32" width="14.28515625" bestFit="1" customWidth="1"/>
    <col min="33" max="33" width="11.85546875" bestFit="1" customWidth="1"/>
  </cols>
  <sheetData>
    <row r="1" spans="2:35" x14ac:dyDescent="0.25">
      <c r="C1" s="1" t="s">
        <v>83</v>
      </c>
      <c r="D1" s="63">
        <v>40909</v>
      </c>
    </row>
    <row r="2" spans="2:35" x14ac:dyDescent="0.25">
      <c r="B2" s="91"/>
      <c r="C2" s="91"/>
      <c r="D2" s="91"/>
      <c r="E2" s="91"/>
    </row>
    <row r="3" spans="2:35" x14ac:dyDescent="0.25">
      <c r="M3" t="s">
        <v>0</v>
      </c>
      <c r="N3" t="s">
        <v>1</v>
      </c>
      <c r="Z3" s="10" t="s">
        <v>0</v>
      </c>
      <c r="AB3" s="10" t="s">
        <v>1</v>
      </c>
    </row>
    <row r="4" spans="2:35" x14ac:dyDescent="0.25">
      <c r="B4" s="58" t="s">
        <v>2</v>
      </c>
      <c r="C4" s="58" t="s">
        <v>3</v>
      </c>
      <c r="D4" s="58" t="s">
        <v>72</v>
      </c>
      <c r="E4" s="58" t="s">
        <v>75</v>
      </c>
      <c r="K4" s="10" t="s">
        <v>4</v>
      </c>
      <c r="L4" s="10" t="s">
        <v>5</v>
      </c>
      <c r="M4" s="10"/>
      <c r="N4" s="10" t="s">
        <v>4</v>
      </c>
      <c r="O4" s="10" t="s">
        <v>5</v>
      </c>
      <c r="X4" s="20" t="s">
        <v>75</v>
      </c>
      <c r="Y4" s="20" t="s">
        <v>6</v>
      </c>
      <c r="Z4" s="20" t="s">
        <v>91</v>
      </c>
      <c r="AA4" s="20" t="s">
        <v>7</v>
      </c>
      <c r="AB4" s="20" t="s">
        <v>8</v>
      </c>
    </row>
    <row r="5" spans="2:35" x14ac:dyDescent="0.25">
      <c r="B5" s="13">
        <v>1</v>
      </c>
      <c r="C5" s="66">
        <v>40947</v>
      </c>
      <c r="D5" s="66">
        <v>40982</v>
      </c>
      <c r="E5" s="52">
        <f t="shared" ref="E5:E14" si="0">IF(D5-C5=0,1,D5-C5)</f>
        <v>35</v>
      </c>
      <c r="F5" s="44"/>
      <c r="H5" s="20" t="s">
        <v>9</v>
      </c>
      <c r="I5" s="20"/>
      <c r="J5" s="20" t="s">
        <v>67</v>
      </c>
      <c r="K5" s="20" t="s">
        <v>7</v>
      </c>
      <c r="L5" s="20" t="s">
        <v>7</v>
      </c>
      <c r="M5" s="20" t="s">
        <v>10</v>
      </c>
      <c r="N5" s="20" t="s">
        <v>11</v>
      </c>
      <c r="O5" s="20" t="s">
        <v>11</v>
      </c>
      <c r="P5" s="19"/>
      <c r="Q5" s="3"/>
      <c r="R5" s="3"/>
      <c r="S5" s="3"/>
      <c r="T5" s="3"/>
      <c r="U5" s="3"/>
      <c r="V5" s="3"/>
      <c r="W5" s="3"/>
      <c r="X5" s="15">
        <f>E5</f>
        <v>35</v>
      </c>
      <c r="Y5" s="8">
        <v>1</v>
      </c>
      <c r="Z5" s="23">
        <f t="shared" ref="Z5:Z14" si="1">SMALL($X$5:$X$51,Y5)</f>
        <v>3</v>
      </c>
      <c r="AA5" s="24">
        <f t="shared" ref="AA5:AA14" si="2">(Y5-0.3)/(COUNT($Z$5:$Z$51)+0.4)</f>
        <v>6.7307692307692304E-2</v>
      </c>
      <c r="AB5" s="24">
        <f>NORMSINV(AA5)</f>
        <v>-1.4961468762163621</v>
      </c>
      <c r="AC5" s="3"/>
      <c r="AD5" s="3"/>
      <c r="AE5" s="3"/>
      <c r="AF5" s="3"/>
      <c r="AG5" s="3"/>
      <c r="AH5" s="3"/>
      <c r="AI5" s="3"/>
    </row>
    <row r="6" spans="2:35" x14ac:dyDescent="0.25">
      <c r="B6" s="13">
        <v>2</v>
      </c>
      <c r="C6" s="66">
        <v>41067</v>
      </c>
      <c r="D6" s="66">
        <v>41072</v>
      </c>
      <c r="E6" s="52">
        <f t="shared" si="0"/>
        <v>5</v>
      </c>
      <c r="F6" s="44"/>
      <c r="H6" s="53">
        <f>C5-D1</f>
        <v>38</v>
      </c>
      <c r="I6" s="21"/>
      <c r="J6" s="21">
        <f>SMALL(H:H,B5)</f>
        <v>23</v>
      </c>
      <c r="K6" s="22">
        <f>(B5-0.3)/(COUNT($J$6:$J$21)+0.4)</f>
        <v>6.7307692307692304E-2</v>
      </c>
      <c r="L6" s="22">
        <f>B5/(COUNT($J$6:$J$21)+1)</f>
        <v>9.0909090909090912E-2</v>
      </c>
      <c r="M6" s="23">
        <f>LN(J6)</f>
        <v>3.1354942159291497</v>
      </c>
      <c r="N6" s="23">
        <f>LN(-LN(1-K6))</f>
        <v>-2.6638430853881676</v>
      </c>
      <c r="O6" s="23">
        <f>LN(-LN(1-L6))</f>
        <v>-2.3506186555132942</v>
      </c>
      <c r="P6" s="3"/>
      <c r="Q6" s="3"/>
      <c r="R6" s="3"/>
      <c r="S6" s="3"/>
      <c r="T6" s="3"/>
      <c r="U6" s="3"/>
      <c r="V6" s="3"/>
      <c r="W6" s="3"/>
      <c r="X6" s="15">
        <f>E6</f>
        <v>5</v>
      </c>
      <c r="Y6" s="8">
        <v>2</v>
      </c>
      <c r="Z6" s="23">
        <f t="shared" si="1"/>
        <v>4</v>
      </c>
      <c r="AA6" s="24">
        <f t="shared" si="2"/>
        <v>0.16346153846153846</v>
      </c>
      <c r="AB6" s="24">
        <f>NORMSINV(AA6)</f>
        <v>-0.9803303522249297</v>
      </c>
      <c r="AC6" s="3"/>
      <c r="AD6" s="3"/>
      <c r="AE6" s="3"/>
      <c r="AF6" s="3"/>
      <c r="AG6" s="3"/>
      <c r="AH6" s="3"/>
      <c r="AI6" s="3"/>
    </row>
    <row r="7" spans="2:35" x14ac:dyDescent="0.25">
      <c r="B7" s="13">
        <v>3</v>
      </c>
      <c r="C7" s="66">
        <v>41095</v>
      </c>
      <c r="D7" s="66">
        <v>41099</v>
      </c>
      <c r="E7" s="52">
        <f t="shared" si="0"/>
        <v>4</v>
      </c>
      <c r="F7" s="44"/>
      <c r="H7" s="53">
        <f t="shared" ref="H7:H11" si="3">C6-D5</f>
        <v>85</v>
      </c>
      <c r="I7" s="21"/>
      <c r="J7" s="21">
        <f t="shared" ref="J7:J11" si="4">SMALL(H:H,B6)</f>
        <v>38</v>
      </c>
      <c r="K7" s="22">
        <f t="shared" ref="K7:K10" si="5">(B6-0.3)/(COUNT($J$6:$J$21)+0.4)</f>
        <v>0.16346153846153846</v>
      </c>
      <c r="L7" s="22">
        <f t="shared" ref="L7:L11" si="6">B6/(COUNT($J$6:$J$21)+1)</f>
        <v>0.18181818181818182</v>
      </c>
      <c r="M7" s="23">
        <f>LN(J7)</f>
        <v>3.6375861597263857</v>
      </c>
      <c r="N7" s="23">
        <f t="shared" ref="N7:N11" si="7">LN(-LN(1-K7))</f>
        <v>-1.7232631502768931</v>
      </c>
      <c r="O7" s="23">
        <f t="shared" ref="O7:O15" si="8">LN(-LN(1-L7))</f>
        <v>-1.6060900454890572</v>
      </c>
      <c r="P7" s="3"/>
      <c r="Q7" s="3"/>
      <c r="R7" s="3"/>
      <c r="S7" s="3"/>
      <c r="T7" s="3"/>
      <c r="U7" s="3"/>
      <c r="V7" s="3"/>
      <c r="W7" s="3"/>
      <c r="X7" s="15">
        <f t="shared" ref="X7:X10" si="9">E7</f>
        <v>4</v>
      </c>
      <c r="Y7" s="8">
        <v>3</v>
      </c>
      <c r="Z7" s="23">
        <f t="shared" si="1"/>
        <v>4</v>
      </c>
      <c r="AA7" s="24">
        <f t="shared" si="2"/>
        <v>0.25961538461538464</v>
      </c>
      <c r="AB7" s="24">
        <f t="shared" ref="AB7:AB14" si="10">NORMSINV(AA7)</f>
        <v>-0.64453160610661309</v>
      </c>
      <c r="AC7" s="3"/>
      <c r="AD7" s="3"/>
      <c r="AE7" s="3"/>
      <c r="AF7" s="3"/>
      <c r="AG7" s="3"/>
      <c r="AH7" s="3"/>
      <c r="AI7" s="3"/>
    </row>
    <row r="8" spans="2:35" x14ac:dyDescent="0.25">
      <c r="B8" s="13">
        <v>4</v>
      </c>
      <c r="C8" s="66">
        <v>41249</v>
      </c>
      <c r="D8" s="66">
        <v>41328</v>
      </c>
      <c r="E8" s="52">
        <f t="shared" si="0"/>
        <v>79</v>
      </c>
      <c r="F8" s="44"/>
      <c r="H8" s="53">
        <f t="shared" si="3"/>
        <v>23</v>
      </c>
      <c r="I8" s="21"/>
      <c r="J8" s="21">
        <f t="shared" si="4"/>
        <v>79</v>
      </c>
      <c r="K8" s="22">
        <f t="shared" si="5"/>
        <v>0.25961538461538464</v>
      </c>
      <c r="L8" s="22">
        <f t="shared" si="6"/>
        <v>0.27272727272727271</v>
      </c>
      <c r="M8" s="23">
        <f t="shared" ref="M8:M11" si="11">LN(J8)</f>
        <v>4.3694478524670215</v>
      </c>
      <c r="N8" s="23">
        <f t="shared" si="7"/>
        <v>-1.2020231152465504</v>
      </c>
      <c r="O8" s="23">
        <f t="shared" si="8"/>
        <v>-1.144278085736196</v>
      </c>
      <c r="P8" s="3"/>
      <c r="Q8" s="3"/>
      <c r="R8" s="3"/>
      <c r="S8" s="3"/>
      <c r="T8" s="3"/>
      <c r="U8" s="3"/>
      <c r="X8" s="15">
        <f t="shared" si="9"/>
        <v>79</v>
      </c>
      <c r="Y8" s="8">
        <v>4</v>
      </c>
      <c r="Z8" s="23">
        <f t="shared" si="1"/>
        <v>5</v>
      </c>
      <c r="AA8" s="24">
        <f t="shared" si="2"/>
        <v>0.35576923076923078</v>
      </c>
      <c r="AB8" s="24">
        <f t="shared" si="10"/>
        <v>-0.36979067802381937</v>
      </c>
    </row>
    <row r="9" spans="2:35" x14ac:dyDescent="0.25">
      <c r="B9" s="13">
        <v>5</v>
      </c>
      <c r="C9" s="66">
        <v>41787</v>
      </c>
      <c r="D9" s="66">
        <v>41793</v>
      </c>
      <c r="E9" s="52">
        <f t="shared" si="0"/>
        <v>6</v>
      </c>
      <c r="F9" s="44"/>
      <c r="H9" s="53">
        <f t="shared" si="3"/>
        <v>150</v>
      </c>
      <c r="I9" s="21"/>
      <c r="J9" s="21">
        <f t="shared" si="4"/>
        <v>85</v>
      </c>
      <c r="K9" s="22">
        <f t="shared" si="5"/>
        <v>0.35576923076923078</v>
      </c>
      <c r="L9" s="22">
        <f t="shared" si="6"/>
        <v>0.36363636363636365</v>
      </c>
      <c r="M9" s="23">
        <f t="shared" si="11"/>
        <v>4.4426512564903167</v>
      </c>
      <c r="N9" s="23">
        <f t="shared" si="7"/>
        <v>-0.82166651512868716</v>
      </c>
      <c r="O9" s="23">
        <f t="shared" si="8"/>
        <v>-0.79410601176440221</v>
      </c>
      <c r="P9" s="3"/>
      <c r="Q9" s="3"/>
      <c r="R9" s="3"/>
      <c r="S9" s="3"/>
      <c r="T9" s="3"/>
      <c r="U9" s="3"/>
      <c r="X9" s="15">
        <f t="shared" si="9"/>
        <v>6</v>
      </c>
      <c r="Y9" s="8">
        <v>5</v>
      </c>
      <c r="Z9" s="23">
        <f t="shared" si="1"/>
        <v>5</v>
      </c>
      <c r="AA9" s="24">
        <f t="shared" si="2"/>
        <v>0.45192307692307693</v>
      </c>
      <c r="AB9" s="24">
        <f t="shared" si="10"/>
        <v>-0.12080416150268274</v>
      </c>
    </row>
    <row r="10" spans="2:35" x14ac:dyDescent="0.25">
      <c r="B10" s="13">
        <v>6</v>
      </c>
      <c r="C10" s="66">
        <v>41872</v>
      </c>
      <c r="D10" s="66">
        <v>41936</v>
      </c>
      <c r="E10" s="52">
        <f t="shared" si="0"/>
        <v>64</v>
      </c>
      <c r="F10" s="44"/>
      <c r="H10" s="53">
        <f t="shared" si="3"/>
        <v>459</v>
      </c>
      <c r="I10" s="21"/>
      <c r="J10" s="21">
        <f t="shared" si="4"/>
        <v>150</v>
      </c>
      <c r="K10" s="22">
        <f t="shared" si="5"/>
        <v>0.45192307692307693</v>
      </c>
      <c r="L10" s="22">
        <f t="shared" si="6"/>
        <v>0.45454545454545453</v>
      </c>
      <c r="M10" s="23">
        <f t="shared" si="11"/>
        <v>5.0106352940962555</v>
      </c>
      <c r="N10" s="23">
        <f t="shared" si="7"/>
        <v>-0.50859539373414853</v>
      </c>
      <c r="O10" s="23">
        <f t="shared" si="8"/>
        <v>-0.50065121971824522</v>
      </c>
      <c r="P10" s="3"/>
      <c r="Q10" s="3"/>
      <c r="R10" s="3"/>
      <c r="S10" s="3"/>
      <c r="T10" s="3"/>
      <c r="U10" s="3"/>
      <c r="X10" s="15">
        <f t="shared" si="9"/>
        <v>64</v>
      </c>
      <c r="Y10" s="8">
        <v>6</v>
      </c>
      <c r="Z10" s="23">
        <f t="shared" si="1"/>
        <v>6</v>
      </c>
      <c r="AA10" s="24">
        <f t="shared" si="2"/>
        <v>0.54807692307692313</v>
      </c>
      <c r="AB10" s="24">
        <f t="shared" si="10"/>
        <v>0.12080416150268287</v>
      </c>
    </row>
    <row r="11" spans="2:35" x14ac:dyDescent="0.25">
      <c r="B11" s="13">
        <v>7</v>
      </c>
      <c r="C11" s="66">
        <v>42443</v>
      </c>
      <c r="D11" s="66">
        <v>42446</v>
      </c>
      <c r="E11" s="52">
        <f t="shared" si="0"/>
        <v>3</v>
      </c>
      <c r="F11" s="44"/>
      <c r="H11" s="53">
        <f t="shared" si="3"/>
        <v>79</v>
      </c>
      <c r="I11" s="21"/>
      <c r="J11" s="21">
        <f t="shared" si="4"/>
        <v>183</v>
      </c>
      <c r="K11" s="22">
        <f>(B10-0.3)/(COUNT($J$6:$J$21)+0.4)</f>
        <v>0.54807692307692313</v>
      </c>
      <c r="L11" s="22">
        <f t="shared" si="6"/>
        <v>0.54545454545454541</v>
      </c>
      <c r="M11" s="23">
        <f t="shared" si="11"/>
        <v>5.2094861528414214</v>
      </c>
      <c r="N11" s="23">
        <f t="shared" si="7"/>
        <v>-0.23036544473331988</v>
      </c>
      <c r="O11" s="23">
        <f t="shared" si="8"/>
        <v>-0.23767695094135363</v>
      </c>
      <c r="P11" s="3"/>
      <c r="Q11" s="3"/>
      <c r="R11" s="3"/>
      <c r="S11" s="3"/>
      <c r="T11" s="3"/>
      <c r="U11" s="3"/>
      <c r="X11" s="15">
        <f>E11</f>
        <v>3</v>
      </c>
      <c r="Y11" s="8">
        <v>7</v>
      </c>
      <c r="Z11" s="23">
        <f t="shared" si="1"/>
        <v>35</v>
      </c>
      <c r="AA11" s="24">
        <f t="shared" si="2"/>
        <v>0.64423076923076927</v>
      </c>
      <c r="AB11" s="24">
        <f>NORMSINV(AA11)</f>
        <v>0.3697906780238196</v>
      </c>
    </row>
    <row r="12" spans="2:35" x14ac:dyDescent="0.25">
      <c r="B12" s="13">
        <v>8</v>
      </c>
      <c r="C12" s="66">
        <v>42930</v>
      </c>
      <c r="D12" s="66">
        <v>42935</v>
      </c>
      <c r="E12" s="52">
        <f t="shared" si="0"/>
        <v>5</v>
      </c>
      <c r="F12" s="44"/>
      <c r="H12" s="53">
        <f>C11-D10</f>
        <v>507</v>
      </c>
      <c r="I12" s="21"/>
      <c r="J12" s="21">
        <f>SMALL(H:H,B11)</f>
        <v>219</v>
      </c>
      <c r="K12" s="22">
        <f>(B11-0.3)/(COUNT($J$6:$J$21)+0.4)</f>
        <v>0.64423076923076927</v>
      </c>
      <c r="L12" s="22">
        <f>B11/(COUNT($J$6:$J$21)+1)</f>
        <v>0.63636363636363635</v>
      </c>
      <c r="M12" s="23">
        <f t="shared" ref="M12:M15" si="12">LN(J12)</f>
        <v>5.389071729816501</v>
      </c>
      <c r="N12" s="23">
        <f t="shared" ref="N12:N15" si="13">LN(-LN(1-K12))</f>
        <v>3.2924961914339322E-2</v>
      </c>
      <c r="O12" s="23">
        <f t="shared" si="8"/>
        <v>1.1534137037545175E-2</v>
      </c>
      <c r="P12" s="3"/>
      <c r="Q12" s="3"/>
      <c r="R12" s="3"/>
      <c r="S12" s="3"/>
      <c r="T12" s="3"/>
      <c r="U12" s="3"/>
      <c r="X12" s="15">
        <f>E12</f>
        <v>5</v>
      </c>
      <c r="Y12" s="8">
        <v>8</v>
      </c>
      <c r="Z12" s="23">
        <f t="shared" si="1"/>
        <v>64</v>
      </c>
      <c r="AA12" s="24">
        <f t="shared" si="2"/>
        <v>0.74038461538461542</v>
      </c>
      <c r="AB12" s="24">
        <f t="shared" si="10"/>
        <v>0.64453160610661364</v>
      </c>
    </row>
    <row r="13" spans="2:35" x14ac:dyDescent="0.25">
      <c r="B13" s="13">
        <v>9</v>
      </c>
      <c r="C13" s="66">
        <v>43154</v>
      </c>
      <c r="D13" s="66">
        <v>43300</v>
      </c>
      <c r="E13" s="52">
        <f t="shared" si="0"/>
        <v>146</v>
      </c>
      <c r="F13" s="44"/>
      <c r="H13" s="53">
        <f>C12-D11</f>
        <v>484</v>
      </c>
      <c r="I13" s="21"/>
      <c r="J13" s="21">
        <f>SMALL(H:H,B12)</f>
        <v>459</v>
      </c>
      <c r="K13" s="22">
        <f>(B12-0.3)/(COUNT($J$6:$J$21)+0.4)</f>
        <v>0.74038461538461542</v>
      </c>
      <c r="L13" s="22">
        <f>B12/(COUNT($J$6:$J$21)+1)</f>
        <v>0.72727272727272729</v>
      </c>
      <c r="M13" s="23">
        <f t="shared" si="12"/>
        <v>6.1290502100605453</v>
      </c>
      <c r="N13" s="23">
        <f t="shared" si="13"/>
        <v>0.29903293186204805</v>
      </c>
      <c r="O13" s="23">
        <f t="shared" si="8"/>
        <v>0.26181256163843886</v>
      </c>
      <c r="P13" s="3"/>
      <c r="Q13" s="3"/>
      <c r="R13" s="3"/>
      <c r="S13" s="3"/>
      <c r="T13" s="3"/>
      <c r="U13" s="3"/>
      <c r="X13" s="15">
        <f>E13</f>
        <v>146</v>
      </c>
      <c r="Y13" s="8">
        <v>9</v>
      </c>
      <c r="Z13" s="23">
        <f t="shared" si="1"/>
        <v>79</v>
      </c>
      <c r="AA13" s="24">
        <f t="shared" si="2"/>
        <v>0.83653846153846145</v>
      </c>
      <c r="AB13" s="24">
        <f t="shared" si="10"/>
        <v>0.98033035222492937</v>
      </c>
    </row>
    <row r="14" spans="2:35" x14ac:dyDescent="0.25">
      <c r="B14" s="13">
        <v>10</v>
      </c>
      <c r="C14" s="66">
        <v>43483</v>
      </c>
      <c r="D14" s="66">
        <v>43487</v>
      </c>
      <c r="E14" s="52">
        <f t="shared" si="0"/>
        <v>4</v>
      </c>
      <c r="F14" s="44"/>
      <c r="H14" s="53">
        <f>C13-D12</f>
        <v>219</v>
      </c>
      <c r="I14" s="21"/>
      <c r="J14" s="21">
        <f>SMALL(H:H,B13)</f>
        <v>484</v>
      </c>
      <c r="K14" s="22">
        <f>(B13-0.3)/(COUNT($J$6:$J$21)+0.4)</f>
        <v>0.83653846153846145</v>
      </c>
      <c r="L14" s="22">
        <f>B13/(COUNT($J$6:$J$21)+1)</f>
        <v>0.81818181818181823</v>
      </c>
      <c r="M14" s="23">
        <f t="shared" si="12"/>
        <v>6.1820849067166321</v>
      </c>
      <c r="N14" s="23">
        <f t="shared" si="13"/>
        <v>0.59397721666038561</v>
      </c>
      <c r="O14" s="23">
        <f t="shared" si="8"/>
        <v>0.53341735333216567</v>
      </c>
      <c r="P14" s="3"/>
      <c r="Q14" s="3"/>
      <c r="R14" s="3"/>
      <c r="S14" s="3"/>
      <c r="T14" s="3"/>
      <c r="U14" s="3"/>
      <c r="X14" s="15">
        <f>E14</f>
        <v>4</v>
      </c>
      <c r="Y14" s="8">
        <v>10</v>
      </c>
      <c r="Z14" s="23">
        <f t="shared" si="1"/>
        <v>146</v>
      </c>
      <c r="AA14" s="24">
        <f t="shared" si="2"/>
        <v>0.9326923076923076</v>
      </c>
      <c r="AB14" s="24">
        <f t="shared" si="10"/>
        <v>1.4961468762163617</v>
      </c>
    </row>
    <row r="15" spans="2:35" x14ac:dyDescent="0.25">
      <c r="B15" s="13">
        <v>11</v>
      </c>
      <c r="C15" s="66"/>
      <c r="D15" s="66"/>
      <c r="E15" s="52"/>
      <c r="F15" s="44"/>
      <c r="H15" s="53">
        <f>C14-D13</f>
        <v>183</v>
      </c>
      <c r="I15" s="21"/>
      <c r="J15" s="21">
        <f>SMALL(H:H,B14)</f>
        <v>507</v>
      </c>
      <c r="K15" s="22">
        <f>(B14-0.3)/(COUNT($J$6:$J$21)+0.4)</f>
        <v>0.9326923076923076</v>
      </c>
      <c r="L15" s="22">
        <f>B14/(COUNT($J$6:$J$21)+1)</f>
        <v>0.90909090909090906</v>
      </c>
      <c r="M15" s="23">
        <f t="shared" si="12"/>
        <v>6.2285110035911835</v>
      </c>
      <c r="N15" s="23">
        <f t="shared" si="13"/>
        <v>0.99268892949027088</v>
      </c>
      <c r="O15" s="23">
        <f t="shared" si="8"/>
        <v>0.87459138292368876</v>
      </c>
      <c r="P15" s="3"/>
      <c r="Q15" s="3"/>
      <c r="R15" s="3"/>
      <c r="S15" s="3"/>
      <c r="T15" s="3"/>
      <c r="U15" s="3"/>
      <c r="X15" s="15"/>
      <c r="Y15" s="8"/>
      <c r="Z15" s="23"/>
      <c r="AA15" s="24"/>
      <c r="AB15" s="24"/>
    </row>
    <row r="16" spans="2:35" x14ac:dyDescent="0.25">
      <c r="B16" s="13">
        <v>12</v>
      </c>
      <c r="C16" s="66"/>
      <c r="D16" s="66"/>
      <c r="E16" s="52"/>
      <c r="F16" s="44"/>
      <c r="H16" s="53"/>
      <c r="I16" s="21"/>
      <c r="J16" s="21"/>
      <c r="K16" s="22"/>
      <c r="L16" s="22"/>
      <c r="M16" s="23"/>
      <c r="N16" s="23"/>
      <c r="O16" s="23"/>
      <c r="P16" s="3"/>
      <c r="Q16" s="3"/>
      <c r="R16" s="3"/>
      <c r="S16" s="3"/>
      <c r="T16" s="3"/>
      <c r="U16" s="3"/>
      <c r="X16" s="15"/>
      <c r="Y16" s="8"/>
      <c r="Z16" s="23"/>
      <c r="AA16" s="24"/>
      <c r="AB16" s="24"/>
    </row>
    <row r="17" spans="2:33" x14ac:dyDescent="0.25">
      <c r="B17" s="13">
        <v>13</v>
      </c>
      <c r="C17" s="66"/>
      <c r="D17" s="66"/>
      <c r="E17" s="52"/>
      <c r="F17" s="44"/>
      <c r="H17" s="53"/>
      <c r="I17" s="21"/>
      <c r="J17" s="21"/>
      <c r="K17" s="22"/>
      <c r="L17" s="22"/>
      <c r="M17" s="23"/>
      <c r="N17" s="23"/>
      <c r="O17" s="23"/>
      <c r="P17" s="3"/>
      <c r="Q17" s="3"/>
      <c r="R17" s="3"/>
      <c r="S17" s="3"/>
      <c r="T17" s="3"/>
      <c r="U17" s="3"/>
      <c r="X17" s="15"/>
      <c r="Y17" s="8"/>
      <c r="Z17" s="23"/>
      <c r="AA17" s="24"/>
      <c r="AB17" s="24"/>
    </row>
    <row r="18" spans="2:33" x14ac:dyDescent="0.25">
      <c r="B18" s="13">
        <v>14</v>
      </c>
      <c r="C18" s="66"/>
      <c r="D18" s="66"/>
      <c r="E18" s="52"/>
      <c r="H18" s="53"/>
      <c r="J18" s="21"/>
      <c r="K18" s="22"/>
      <c r="L18" s="22"/>
      <c r="M18" s="23"/>
      <c r="N18" s="23"/>
      <c r="O18" s="23"/>
      <c r="P18" s="3"/>
      <c r="Q18" s="3"/>
      <c r="R18" s="3"/>
      <c r="S18" s="3"/>
      <c r="T18" s="3"/>
      <c r="U18" s="3"/>
      <c r="X18" s="15"/>
      <c r="Y18" s="8"/>
      <c r="Z18" s="23"/>
      <c r="AA18" s="24"/>
      <c r="AB18" s="24"/>
    </row>
    <row r="19" spans="2:33" x14ac:dyDescent="0.25">
      <c r="B19" s="13">
        <v>15</v>
      </c>
      <c r="C19" s="66"/>
      <c r="D19" s="66"/>
      <c r="E19" s="52"/>
      <c r="H19" s="53"/>
      <c r="J19" s="21"/>
      <c r="K19" s="22"/>
      <c r="L19" s="22"/>
      <c r="M19" s="23"/>
      <c r="N19" s="23"/>
      <c r="O19" s="23"/>
      <c r="P19" s="3"/>
      <c r="Q19" s="3"/>
      <c r="R19" s="3"/>
      <c r="S19" s="3"/>
      <c r="T19" s="3"/>
      <c r="U19" s="3"/>
      <c r="X19" s="15"/>
      <c r="Y19" s="8"/>
      <c r="Z19" s="23"/>
      <c r="AA19" s="24"/>
      <c r="AB19" s="24"/>
      <c r="AD19" s="92" t="s">
        <v>4</v>
      </c>
      <c r="AE19" s="92"/>
    </row>
    <row r="20" spans="2:33" x14ac:dyDescent="0.25">
      <c r="B20" s="13">
        <v>16</v>
      </c>
      <c r="C20" s="66"/>
      <c r="D20" s="66"/>
      <c r="E20" s="52"/>
      <c r="H20" s="53"/>
      <c r="J20" s="21"/>
      <c r="K20" s="22"/>
      <c r="L20" s="22"/>
      <c r="M20" s="23"/>
      <c r="N20" s="23"/>
      <c r="O20" s="23"/>
      <c r="P20" s="3"/>
      <c r="Q20" s="3"/>
      <c r="R20" s="3"/>
      <c r="S20" s="3"/>
      <c r="T20" s="3"/>
      <c r="U20" s="3"/>
      <c r="X20" s="15"/>
      <c r="Y20" s="8"/>
      <c r="Z20" s="23"/>
      <c r="AA20" s="24"/>
      <c r="AB20" s="24"/>
      <c r="AD20" s="6" t="s">
        <v>12</v>
      </c>
      <c r="AE20" s="16">
        <f>SLOPE($AB$5:$AB$20,$Z$5:$Z$20)</f>
        <v>1.6309491493041953E-2</v>
      </c>
    </row>
    <row r="21" spans="2:33" x14ac:dyDescent="0.25">
      <c r="B21" s="13"/>
      <c r="C21" s="59"/>
      <c r="D21" s="59"/>
      <c r="E21" s="52"/>
      <c r="H21" s="53"/>
      <c r="J21" s="21"/>
      <c r="K21" s="22"/>
      <c r="L21" s="22"/>
      <c r="M21" s="23"/>
      <c r="N21" s="23"/>
      <c r="O21" s="23"/>
      <c r="P21" s="3"/>
      <c r="Q21" s="92" t="s">
        <v>4</v>
      </c>
      <c r="R21" s="92"/>
      <c r="S21" s="3"/>
      <c r="T21" s="92" t="s">
        <v>13</v>
      </c>
      <c r="U21" s="92"/>
      <c r="X21" s="15"/>
      <c r="Y21" s="8"/>
      <c r="Z21" s="23"/>
      <c r="AA21" s="24"/>
      <c r="AB21" s="24"/>
      <c r="AD21" s="6" t="s">
        <v>14</v>
      </c>
      <c r="AE21" s="17">
        <f>INTERCEPT($AB$5:$AB$20,$Z$5:$Z$20)</f>
        <v>-0.57246315140577264</v>
      </c>
    </row>
    <row r="22" spans="2:33" x14ac:dyDescent="0.25">
      <c r="B22" s="13"/>
      <c r="C22" s="59"/>
      <c r="D22" s="59"/>
      <c r="E22" s="52"/>
      <c r="H22" s="53"/>
      <c r="J22" s="21"/>
      <c r="K22" s="22"/>
      <c r="L22" s="22"/>
      <c r="M22" s="23"/>
      <c r="N22" s="23"/>
      <c r="O22" s="23"/>
      <c r="P22" s="3"/>
      <c r="Q22" s="6" t="s">
        <v>12</v>
      </c>
      <c r="R22" s="16">
        <f>SLOPE($N$6:$N$21,$M$6:$M$21)</f>
        <v>1.0191466889982959</v>
      </c>
      <c r="S22" s="3"/>
      <c r="T22" s="6" t="s">
        <v>12</v>
      </c>
      <c r="U22" s="16">
        <f>SLOPE($O$6:$O$51,$M$6:$M$51)</f>
        <v>0.91766544460747168</v>
      </c>
      <c r="X22" s="15"/>
      <c r="Y22" s="8"/>
      <c r="Z22" s="23"/>
      <c r="AA22" s="24"/>
      <c r="AB22" s="24"/>
      <c r="AD22" s="6" t="s">
        <v>15</v>
      </c>
      <c r="AE22" s="16">
        <f>RSQ($AB$5:$AB$20,$Z$5:$Z$20)</f>
        <v>0.73045529885767702</v>
      </c>
    </row>
    <row r="23" spans="2:33" x14ac:dyDescent="0.25">
      <c r="B23" s="13"/>
      <c r="C23" s="59"/>
      <c r="D23" s="59"/>
      <c r="E23" s="52"/>
      <c r="H23" s="53"/>
      <c r="J23" s="21"/>
      <c r="K23" s="22"/>
      <c r="L23" s="22"/>
      <c r="M23" s="23"/>
      <c r="N23" s="23"/>
      <c r="O23" s="23"/>
      <c r="P23" s="3"/>
      <c r="Q23" s="6" t="s">
        <v>14</v>
      </c>
      <c r="R23" s="16">
        <f>INTERCEPT($N$6:$N$51,$M$6:$M$51)</f>
        <v>-5.5917393236565429</v>
      </c>
      <c r="S23" s="3"/>
      <c r="T23" s="6" t="s">
        <v>14</v>
      </c>
      <c r="U23" s="16">
        <f>INTERCEPT($O$6:$O$51,$M$6:$M$51)</f>
        <v>-5.0591255991688282</v>
      </c>
      <c r="X23" s="15"/>
      <c r="Y23" s="8"/>
      <c r="Z23" s="23"/>
      <c r="AA23" s="24"/>
      <c r="AB23" s="24"/>
      <c r="AD23" s="6"/>
      <c r="AE23" s="13"/>
      <c r="AF23" s="6" t="s">
        <v>16</v>
      </c>
      <c r="AG23" s="25">
        <f>R29/(R29+AE28)</f>
        <v>0.87221175988163113</v>
      </c>
    </row>
    <row r="24" spans="2:33" x14ac:dyDescent="0.25">
      <c r="B24" s="13"/>
      <c r="C24" s="59"/>
      <c r="D24" s="59"/>
      <c r="E24" s="52"/>
      <c r="H24" s="53"/>
      <c r="J24" s="21"/>
      <c r="K24" s="22"/>
      <c r="L24" s="22"/>
      <c r="M24" s="23"/>
      <c r="N24" s="23"/>
      <c r="O24" s="23"/>
      <c r="P24" s="3"/>
      <c r="Q24" s="6" t="s">
        <v>15</v>
      </c>
      <c r="R24" s="16">
        <f>RSQ($N$6:$N$51,$M$6:$M$51)</f>
        <v>0.96632368349057884</v>
      </c>
      <c r="S24" s="3"/>
      <c r="T24" s="6" t="s">
        <v>15</v>
      </c>
      <c r="U24" s="16">
        <f>RSQ($O$6:$O$51,$M$6:$M$51)</f>
        <v>0.97214701944271809</v>
      </c>
      <c r="X24" s="15"/>
      <c r="Y24" s="8"/>
      <c r="Z24" s="23"/>
      <c r="AA24" s="24"/>
      <c r="AB24" s="24"/>
      <c r="AD24" s="6" t="s">
        <v>17</v>
      </c>
      <c r="AE24" s="16">
        <f>1/AE20</f>
        <v>61.313990103653786</v>
      </c>
    </row>
    <row r="25" spans="2:33" x14ac:dyDescent="0.25">
      <c r="B25" s="13"/>
      <c r="C25" s="59"/>
      <c r="D25" s="59"/>
      <c r="E25" s="52"/>
      <c r="H25" s="53"/>
      <c r="J25" s="21"/>
      <c r="K25" s="22"/>
      <c r="L25" s="22"/>
      <c r="M25" s="23"/>
      <c r="N25" s="23"/>
      <c r="O25" s="23"/>
      <c r="P25" s="3"/>
      <c r="Q25" s="6"/>
      <c r="R25" s="13"/>
      <c r="S25" s="3"/>
      <c r="T25" s="6"/>
      <c r="U25" s="13"/>
      <c r="X25" s="15"/>
      <c r="Y25" s="8"/>
      <c r="Z25" s="23"/>
      <c r="AA25" s="24"/>
      <c r="AB25" s="24"/>
      <c r="AD25" s="6" t="s">
        <v>18</v>
      </c>
      <c r="AE25" s="16">
        <f>-AE21*AE24</f>
        <v>35.1</v>
      </c>
    </row>
    <row r="26" spans="2:33" x14ac:dyDescent="0.25">
      <c r="B26" s="13"/>
      <c r="C26" s="59"/>
      <c r="D26" s="59"/>
      <c r="E26" s="52"/>
      <c r="H26" s="53"/>
      <c r="J26" s="21"/>
      <c r="K26" s="22"/>
      <c r="L26" s="22"/>
      <c r="M26" s="23"/>
      <c r="N26" s="23"/>
      <c r="O26" s="23"/>
      <c r="P26" s="3"/>
      <c r="Q26" s="6" t="s">
        <v>19</v>
      </c>
      <c r="R26" s="15">
        <f>EXP(-R23/R27)</f>
        <v>241.45603960026483</v>
      </c>
      <c r="S26" s="3"/>
      <c r="T26" s="6" t="s">
        <v>19</v>
      </c>
      <c r="U26" s="15">
        <f>EXP(-U23/U27)</f>
        <v>247.90341962147662</v>
      </c>
      <c r="X26" s="15"/>
      <c r="Y26" s="8"/>
      <c r="Z26" s="23"/>
      <c r="AA26" s="24"/>
      <c r="AB26" s="24"/>
      <c r="AD26" s="6" t="s">
        <v>20</v>
      </c>
      <c r="AE26" s="16">
        <f>AE24^2</f>
        <v>3759.4053824309544</v>
      </c>
    </row>
    <row r="27" spans="2:33" x14ac:dyDescent="0.25">
      <c r="B27" s="13"/>
      <c r="C27" s="59"/>
      <c r="D27" s="59"/>
      <c r="E27" s="52"/>
      <c r="H27" s="53"/>
      <c r="J27" s="21"/>
      <c r="K27" s="22"/>
      <c r="L27" s="22"/>
      <c r="M27" s="23"/>
      <c r="N27" s="23"/>
      <c r="O27" s="23"/>
      <c r="P27" s="3"/>
      <c r="Q27" s="6" t="s">
        <v>21</v>
      </c>
      <c r="R27" s="17">
        <f>R22</f>
        <v>1.0191466889982959</v>
      </c>
      <c r="S27" s="3"/>
      <c r="T27" s="6" t="s">
        <v>21</v>
      </c>
      <c r="U27" s="17">
        <f>U22</f>
        <v>0.91766544460747168</v>
      </c>
      <c r="X27" s="15"/>
      <c r="Y27" s="8"/>
      <c r="Z27" s="23"/>
      <c r="AA27" s="24"/>
      <c r="AB27" s="24"/>
      <c r="AD27" s="13"/>
      <c r="AE27" s="13"/>
    </row>
    <row r="28" spans="2:33" x14ac:dyDescent="0.25">
      <c r="B28" s="13"/>
      <c r="C28" s="59"/>
      <c r="D28" s="59"/>
      <c r="E28" s="52"/>
      <c r="H28" s="53"/>
      <c r="J28" s="21"/>
      <c r="K28" s="22"/>
      <c r="L28" s="22"/>
      <c r="M28" s="23"/>
      <c r="N28" s="23"/>
      <c r="O28" s="23"/>
      <c r="P28" s="3"/>
      <c r="Q28" s="6"/>
      <c r="R28" s="13"/>
      <c r="S28" s="3"/>
      <c r="T28" s="6"/>
      <c r="U28" s="13"/>
      <c r="X28" s="15"/>
      <c r="Y28" s="8"/>
      <c r="Z28" s="23"/>
      <c r="AA28" s="24"/>
      <c r="AB28" s="24"/>
      <c r="AD28" s="6" t="s">
        <v>22</v>
      </c>
      <c r="AE28" s="24">
        <f>AE25</f>
        <v>35.1</v>
      </c>
    </row>
    <row r="29" spans="2:33" x14ac:dyDescent="0.25">
      <c r="B29" s="13"/>
      <c r="C29" s="59"/>
      <c r="D29" s="59"/>
      <c r="E29" s="52"/>
      <c r="H29" s="53"/>
      <c r="J29" s="21"/>
      <c r="K29" s="22"/>
      <c r="L29" s="22"/>
      <c r="M29" s="23"/>
      <c r="N29" s="23"/>
      <c r="O29" s="23"/>
      <c r="P29" s="3"/>
      <c r="Q29" s="6" t="s">
        <v>23</v>
      </c>
      <c r="R29" s="15">
        <f>R26*EXP(GAMMALN((R27+1)/R27))</f>
        <v>239.57316215864037</v>
      </c>
      <c r="S29" s="3"/>
      <c r="T29" s="6" t="s">
        <v>23</v>
      </c>
      <c r="U29" s="15">
        <f>U26*EXP(GAMMALN((U27+1)/U27))</f>
        <v>258.14480580558853</v>
      </c>
      <c r="X29" s="15"/>
      <c r="Y29" s="8"/>
      <c r="Z29" s="23"/>
      <c r="AA29" s="24"/>
      <c r="AB29" s="24"/>
    </row>
    <row r="30" spans="2:33" x14ac:dyDescent="0.25">
      <c r="B30" s="13"/>
      <c r="C30" s="59"/>
      <c r="D30" s="59"/>
      <c r="E30" s="52"/>
      <c r="H30" s="53"/>
      <c r="J30" s="21"/>
      <c r="K30" s="22"/>
      <c r="L30" s="22"/>
      <c r="M30" s="23"/>
      <c r="N30" s="23"/>
      <c r="O30" s="23"/>
      <c r="P30" s="3"/>
      <c r="Q30" s="6" t="s">
        <v>24</v>
      </c>
      <c r="R30" s="18">
        <f>AVERAGE(J:J)</f>
        <v>222.7</v>
      </c>
      <c r="S30" s="3"/>
      <c r="T30" s="6" t="s">
        <v>24</v>
      </c>
      <c r="U30" s="18">
        <f>AVERAGE(J:J)</f>
        <v>222.7</v>
      </c>
      <c r="X30" s="15"/>
      <c r="Y30" s="8"/>
      <c r="Z30" s="23"/>
      <c r="AA30" s="24"/>
      <c r="AB30" s="24"/>
      <c r="AE30" s="5"/>
    </row>
    <row r="31" spans="2:33" x14ac:dyDescent="0.25">
      <c r="B31" s="13"/>
      <c r="C31" s="59"/>
      <c r="D31" s="59"/>
      <c r="E31" s="52"/>
      <c r="H31" s="53"/>
      <c r="J31" s="21"/>
      <c r="K31" s="22"/>
      <c r="L31" s="22"/>
      <c r="M31" s="23"/>
      <c r="N31" s="23"/>
      <c r="O31" s="23"/>
      <c r="P31" s="3"/>
      <c r="Q31" s="3"/>
      <c r="R31" s="3"/>
      <c r="S31" s="3"/>
      <c r="T31" s="3"/>
      <c r="U31" s="3"/>
      <c r="X31" s="15"/>
      <c r="Y31" s="8"/>
      <c r="Z31" s="23"/>
      <c r="AA31" s="24"/>
      <c r="AB31" s="24"/>
    </row>
    <row r="32" spans="2:33" x14ac:dyDescent="0.25">
      <c r="B32" s="13"/>
      <c r="C32" s="59"/>
      <c r="D32" s="59"/>
      <c r="E32" s="52"/>
      <c r="H32" s="53"/>
      <c r="J32" s="21"/>
      <c r="K32" s="22"/>
      <c r="L32" s="22"/>
      <c r="M32" s="23"/>
      <c r="N32" s="23"/>
      <c r="O32" s="23"/>
      <c r="Q32" s="10" t="s">
        <v>79</v>
      </c>
      <c r="R32" s="57" t="s">
        <v>80</v>
      </c>
      <c r="T32" s="4"/>
      <c r="X32" s="15"/>
      <c r="Y32" s="8"/>
      <c r="Z32" s="23"/>
      <c r="AA32" s="24"/>
      <c r="AB32" s="24"/>
    </row>
    <row r="33" spans="2:28" x14ac:dyDescent="0.25">
      <c r="B33" s="13"/>
      <c r="C33" s="59"/>
      <c r="D33" s="59"/>
      <c r="E33" s="52"/>
      <c r="H33" s="53"/>
      <c r="J33" s="21"/>
      <c r="K33" s="22"/>
      <c r="L33" s="22"/>
      <c r="M33" s="23"/>
      <c r="N33" s="23"/>
      <c r="O33" s="23"/>
      <c r="Q33" s="10">
        <v>7</v>
      </c>
      <c r="R33" s="54">
        <f>EXP(-POWER((Q33-$R$28)/$R$26,$R$27))</f>
        <v>0.9732731371257014</v>
      </c>
      <c r="X33" s="15"/>
      <c r="Y33" s="8"/>
      <c r="Z33" s="23"/>
      <c r="AA33" s="24"/>
      <c r="AB33" s="24"/>
    </row>
    <row r="34" spans="2:28" x14ac:dyDescent="0.25">
      <c r="B34" s="13"/>
      <c r="C34" s="59"/>
      <c r="D34" s="59"/>
      <c r="E34" s="52"/>
      <c r="H34" s="53"/>
      <c r="J34" s="21"/>
      <c r="K34" s="22"/>
      <c r="L34" s="22"/>
      <c r="M34" s="23"/>
      <c r="N34" s="23"/>
      <c r="O34" s="23"/>
      <c r="Q34" s="57">
        <v>15</v>
      </c>
      <c r="R34" s="54">
        <f t="shared" ref="R34:R37" si="14">EXP(-POWER((Q34-$R$28)/$R$26,$R$27))</f>
        <v>0.9427968650956835</v>
      </c>
      <c r="X34" s="15"/>
      <c r="Y34" s="8"/>
      <c r="Z34" s="23"/>
      <c r="AA34" s="24"/>
      <c r="AB34" s="24"/>
    </row>
    <row r="35" spans="2:28" x14ac:dyDescent="0.25">
      <c r="B35" s="13"/>
      <c r="C35" s="59"/>
      <c r="D35" s="59"/>
      <c r="E35" s="52"/>
      <c r="H35" s="53"/>
      <c r="J35" s="21"/>
      <c r="K35" s="22"/>
      <c r="L35" s="22"/>
      <c r="M35" s="23"/>
      <c r="N35" s="23"/>
      <c r="O35" s="23"/>
      <c r="Q35" s="10">
        <v>30</v>
      </c>
      <c r="R35" s="54">
        <f t="shared" si="14"/>
        <v>0.88746802690801008</v>
      </c>
      <c r="X35" s="15"/>
      <c r="Y35" s="8"/>
      <c r="Z35" s="23"/>
      <c r="AA35" s="24"/>
      <c r="AB35" s="24"/>
    </row>
    <row r="36" spans="2:28" x14ac:dyDescent="0.25">
      <c r="B36" s="13"/>
      <c r="C36" s="59"/>
      <c r="D36" s="60"/>
      <c r="E36" s="52"/>
      <c r="H36" s="53"/>
      <c r="J36" s="21"/>
      <c r="K36" s="22"/>
      <c r="L36" s="22"/>
      <c r="M36" s="23"/>
      <c r="N36" s="23"/>
      <c r="O36" s="23"/>
      <c r="Q36" s="10">
        <v>45</v>
      </c>
      <c r="R36" s="54">
        <f t="shared" si="14"/>
        <v>0.83487789707084681</v>
      </c>
      <c r="X36" s="15"/>
      <c r="Y36" s="8"/>
      <c r="Z36" s="23"/>
      <c r="AA36" s="24"/>
      <c r="AB36" s="24"/>
    </row>
    <row r="37" spans="2:28" x14ac:dyDescent="0.25">
      <c r="B37" s="13"/>
      <c r="C37" s="59"/>
      <c r="D37" s="59"/>
      <c r="E37" s="52"/>
      <c r="H37" s="53"/>
      <c r="J37" s="21"/>
      <c r="K37" s="22"/>
      <c r="L37" s="22"/>
      <c r="M37" s="23"/>
      <c r="N37" s="23"/>
      <c r="O37" s="23"/>
      <c r="Q37" s="10">
        <v>90</v>
      </c>
      <c r="R37" s="54">
        <f t="shared" si="14"/>
        <v>0.69366806904260359</v>
      </c>
      <c r="X37" s="15"/>
      <c r="Y37" s="8"/>
      <c r="Z37" s="23"/>
      <c r="AA37" s="24"/>
      <c r="AB37" s="24"/>
    </row>
    <row r="38" spans="2:28" x14ac:dyDescent="0.25">
      <c r="B38" s="13"/>
      <c r="C38" s="59"/>
      <c r="D38" s="60"/>
      <c r="E38" s="52"/>
      <c r="H38" s="53"/>
      <c r="J38" s="21"/>
      <c r="K38" s="22"/>
      <c r="L38" s="22"/>
      <c r="M38" s="23"/>
      <c r="N38" s="23"/>
      <c r="O38" s="23"/>
      <c r="X38" s="15"/>
      <c r="Y38" s="8"/>
      <c r="Z38" s="23"/>
      <c r="AA38" s="24"/>
      <c r="AB38" s="24"/>
    </row>
    <row r="39" spans="2:28" x14ac:dyDescent="0.25">
      <c r="B39" s="13"/>
      <c r="C39" s="59"/>
      <c r="D39" s="60"/>
      <c r="E39" s="52"/>
      <c r="H39" s="53"/>
      <c r="J39" s="21"/>
      <c r="K39" s="22"/>
      <c r="L39" s="22"/>
      <c r="M39" s="23"/>
      <c r="N39" s="23"/>
      <c r="O39" s="23"/>
      <c r="X39" s="15"/>
      <c r="Y39" s="8"/>
      <c r="Z39" s="23"/>
      <c r="AA39" s="24"/>
      <c r="AB39" s="24"/>
    </row>
    <row r="40" spans="2:28" x14ac:dyDescent="0.25">
      <c r="B40" s="13"/>
      <c r="C40" s="59"/>
      <c r="D40" s="59"/>
      <c r="E40" s="52"/>
      <c r="H40" s="53"/>
      <c r="J40" s="21"/>
      <c r="K40" s="22"/>
      <c r="L40" s="22"/>
      <c r="M40" s="23"/>
      <c r="N40" s="23"/>
      <c r="O40" s="23"/>
      <c r="X40" s="15"/>
      <c r="Y40" s="8"/>
      <c r="Z40" s="23"/>
      <c r="AA40" s="24"/>
      <c r="AB40" s="24"/>
    </row>
    <row r="41" spans="2:28" x14ac:dyDescent="0.25">
      <c r="B41" s="13"/>
      <c r="C41" s="59"/>
      <c r="D41" s="59"/>
      <c r="E41" s="52"/>
      <c r="H41" s="53"/>
      <c r="J41" s="21"/>
      <c r="K41" s="22"/>
      <c r="L41" s="22"/>
      <c r="M41" s="23"/>
      <c r="N41" s="23"/>
      <c r="O41" s="23"/>
      <c r="X41" s="15"/>
      <c r="Y41" s="8"/>
      <c r="Z41" s="23"/>
      <c r="AA41" s="24"/>
      <c r="AB41" s="24"/>
    </row>
    <row r="42" spans="2:28" x14ac:dyDescent="0.25">
      <c r="B42" s="13"/>
      <c r="C42" s="59"/>
      <c r="D42" s="59"/>
      <c r="E42" s="52"/>
      <c r="H42" s="53"/>
      <c r="J42" s="21"/>
      <c r="K42" s="22"/>
      <c r="L42" s="22"/>
      <c r="M42" s="23"/>
      <c r="N42" s="23"/>
      <c r="O42" s="23"/>
      <c r="X42" s="15"/>
      <c r="Y42" s="8"/>
      <c r="Z42" s="23"/>
      <c r="AA42" s="24"/>
      <c r="AB42" s="24"/>
    </row>
    <row r="43" spans="2:28" x14ac:dyDescent="0.25">
      <c r="B43" s="13"/>
      <c r="C43" s="59"/>
      <c r="D43" s="59"/>
      <c r="E43" s="52"/>
      <c r="H43" s="53"/>
      <c r="J43" s="21"/>
      <c r="K43" s="22"/>
      <c r="L43" s="22"/>
      <c r="M43" s="23"/>
      <c r="N43" s="23"/>
      <c r="O43" s="23"/>
      <c r="X43" s="15"/>
      <c r="Y43" s="8"/>
      <c r="Z43" s="23"/>
      <c r="AA43" s="24"/>
      <c r="AB43" s="24"/>
    </row>
    <row r="44" spans="2:28" x14ac:dyDescent="0.25">
      <c r="B44" s="13"/>
      <c r="C44" s="59"/>
      <c r="D44" s="59"/>
      <c r="E44" s="52"/>
      <c r="H44" s="53"/>
      <c r="J44" s="21"/>
      <c r="K44" s="22"/>
      <c r="L44" s="22"/>
      <c r="M44" s="23"/>
      <c r="N44" s="23"/>
      <c r="O44" s="23"/>
      <c r="X44" s="15"/>
      <c r="Y44" s="8"/>
      <c r="Z44" s="23"/>
      <c r="AA44" s="24"/>
      <c r="AB44" s="24"/>
    </row>
    <row r="45" spans="2:28" x14ac:dyDescent="0.25">
      <c r="B45" s="13"/>
      <c r="C45" s="59"/>
      <c r="D45" s="59"/>
      <c r="E45" s="52"/>
      <c r="H45" s="53"/>
      <c r="J45" s="21"/>
      <c r="K45" s="22"/>
      <c r="L45" s="22"/>
      <c r="M45" s="23"/>
      <c r="N45" s="23"/>
      <c r="O45" s="23"/>
      <c r="X45" s="15"/>
      <c r="Y45" s="8"/>
      <c r="Z45" s="23"/>
      <c r="AA45" s="24"/>
      <c r="AB45" s="24"/>
    </row>
    <row r="46" spans="2:28" x14ac:dyDescent="0.25">
      <c r="B46" s="13"/>
      <c r="C46" s="59"/>
      <c r="D46" s="59"/>
      <c r="E46" s="52"/>
      <c r="H46" s="53"/>
      <c r="J46" s="21"/>
      <c r="K46" s="22"/>
      <c r="L46" s="22"/>
      <c r="M46" s="23"/>
      <c r="N46" s="23"/>
      <c r="O46" s="23"/>
      <c r="X46" s="15"/>
      <c r="Y46" s="8"/>
      <c r="Z46" s="23"/>
      <c r="AA46" s="24"/>
      <c r="AB46" s="24"/>
    </row>
    <row r="47" spans="2:28" x14ac:dyDescent="0.25">
      <c r="B47" s="13"/>
      <c r="C47" s="59"/>
      <c r="D47" s="59"/>
      <c r="E47" s="52"/>
      <c r="H47" s="53"/>
      <c r="J47" s="21"/>
      <c r="K47" s="22"/>
      <c r="L47" s="22"/>
      <c r="M47" s="23"/>
      <c r="N47" s="23"/>
      <c r="O47" s="23"/>
      <c r="X47" s="15"/>
      <c r="Y47" s="8"/>
      <c r="Z47" s="23"/>
      <c r="AA47" s="24"/>
      <c r="AB47" s="24"/>
    </row>
    <row r="48" spans="2:28" x14ac:dyDescent="0.25">
      <c r="B48" s="13"/>
      <c r="C48" s="59"/>
      <c r="D48" s="59"/>
      <c r="E48" s="52"/>
      <c r="H48" s="53"/>
      <c r="J48" s="21"/>
      <c r="K48" s="22"/>
      <c r="L48" s="22"/>
      <c r="M48" s="23"/>
      <c r="N48" s="23"/>
      <c r="O48" s="23"/>
      <c r="X48" s="15"/>
      <c r="Y48" s="8"/>
      <c r="Z48" s="23"/>
      <c r="AA48" s="24"/>
      <c r="AB48" s="24"/>
    </row>
    <row r="49" spans="2:28" x14ac:dyDescent="0.25">
      <c r="B49" s="13"/>
      <c r="C49" s="59"/>
      <c r="D49" s="59"/>
      <c r="E49" s="52"/>
      <c r="H49" s="53"/>
      <c r="J49" s="21"/>
      <c r="K49" s="22"/>
      <c r="L49" s="22"/>
      <c r="M49" s="23"/>
      <c r="N49" s="23"/>
      <c r="O49" s="23"/>
      <c r="X49" s="15"/>
      <c r="Y49" s="8"/>
      <c r="Z49" s="23"/>
      <c r="AA49" s="24"/>
      <c r="AB49" s="24"/>
    </row>
    <row r="50" spans="2:28" x14ac:dyDescent="0.25">
      <c r="B50" s="13"/>
      <c r="C50" s="59"/>
      <c r="D50" s="59"/>
      <c r="E50" s="52"/>
      <c r="H50" s="53"/>
      <c r="J50" s="21"/>
      <c r="K50" s="22"/>
      <c r="L50" s="22"/>
      <c r="M50" s="23"/>
      <c r="N50" s="23"/>
      <c r="O50" s="23"/>
      <c r="X50" s="15"/>
      <c r="Y50" s="8"/>
      <c r="Z50" s="23"/>
      <c r="AA50" s="24"/>
      <c r="AB50" s="24"/>
    </row>
    <row r="51" spans="2:28" x14ac:dyDescent="0.25">
      <c r="B51" s="13"/>
      <c r="C51" s="59"/>
      <c r="D51" s="59"/>
      <c r="E51" s="52"/>
      <c r="H51" s="53"/>
      <c r="J51" s="21"/>
      <c r="K51" s="22"/>
      <c r="L51" s="22"/>
      <c r="M51" s="23"/>
      <c r="N51" s="23"/>
      <c r="O51" s="23"/>
      <c r="X51" s="15"/>
      <c r="Y51" s="8"/>
      <c r="Z51" s="23"/>
      <c r="AA51" s="24"/>
      <c r="AB51" s="24"/>
    </row>
    <row r="52" spans="2:28" x14ac:dyDescent="0.25">
      <c r="B52" s="13"/>
      <c r="C52" s="45"/>
      <c r="X52" s="15"/>
    </row>
    <row r="53" spans="2:28" x14ac:dyDescent="0.25">
      <c r="X53" s="15"/>
    </row>
    <row r="54" spans="2:28" x14ac:dyDescent="0.25">
      <c r="X54" s="15"/>
    </row>
  </sheetData>
  <mergeCells count="4">
    <mergeCell ref="B2:E2"/>
    <mergeCell ref="AD19:AE19"/>
    <mergeCell ref="Q21:R21"/>
    <mergeCell ref="T21:U2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U2066"/>
  <sheetViews>
    <sheetView topLeftCell="H13" workbookViewId="0">
      <selection activeCell="S34" sqref="S34:T34"/>
    </sheetView>
  </sheetViews>
  <sheetFormatPr baseColWidth="10" defaultRowHeight="15" x14ac:dyDescent="0.25"/>
  <cols>
    <col min="1" max="1" width="4" bestFit="1" customWidth="1"/>
    <col min="2" max="2" width="15.42578125" bestFit="1" customWidth="1"/>
    <col min="3" max="3" width="17" customWidth="1"/>
    <col min="6" max="7" width="15.42578125" bestFit="1" customWidth="1"/>
    <col min="8" max="8" width="14.42578125" bestFit="1" customWidth="1"/>
    <col min="11" max="11" width="15.42578125" bestFit="1" customWidth="1"/>
    <col min="12" max="12" width="15.42578125" customWidth="1"/>
    <col min="13" max="13" width="12.7109375" bestFit="1" customWidth="1"/>
    <col min="16" max="16" width="18.7109375" bestFit="1" customWidth="1"/>
    <col min="17" max="17" width="4.28515625" customWidth="1"/>
    <col min="18" max="18" width="2" bestFit="1" customWidth="1"/>
    <col min="19" max="19" width="26.85546875" customWidth="1"/>
    <col min="20" max="20" width="14.42578125" bestFit="1" customWidth="1"/>
  </cols>
  <sheetData>
    <row r="1" spans="1:21" x14ac:dyDescent="0.25">
      <c r="A1" s="91"/>
      <c r="B1" s="91"/>
      <c r="C1" s="91"/>
      <c r="S1" s="13" t="s">
        <v>127</v>
      </c>
      <c r="T1" s="13">
        <v>9900</v>
      </c>
      <c r="U1" t="s">
        <v>128</v>
      </c>
    </row>
    <row r="2" spans="1:21" x14ac:dyDescent="0.25">
      <c r="C2" s="68"/>
      <c r="F2" s="4" t="s">
        <v>25</v>
      </c>
      <c r="G2" s="4" t="s">
        <v>25</v>
      </c>
      <c r="H2" s="4" t="s">
        <v>26</v>
      </c>
      <c r="J2" s="67" t="s">
        <v>27</v>
      </c>
      <c r="K2" s="67" t="s">
        <v>28</v>
      </c>
      <c r="L2" s="67" t="s">
        <v>29</v>
      </c>
      <c r="M2" s="67" t="s">
        <v>30</v>
      </c>
      <c r="N2" s="67" t="s">
        <v>25</v>
      </c>
      <c r="O2" s="67" t="s">
        <v>31</v>
      </c>
      <c r="P2" s="67" t="s">
        <v>129</v>
      </c>
      <c r="S2" s="69" t="s">
        <v>130</v>
      </c>
    </row>
    <row r="3" spans="1:21" x14ac:dyDescent="0.25">
      <c r="A3" t="s">
        <v>2</v>
      </c>
      <c r="B3" t="s">
        <v>3</v>
      </c>
      <c r="C3" t="s">
        <v>131</v>
      </c>
      <c r="F3" s="4" t="s">
        <v>32</v>
      </c>
      <c r="G3" s="4" t="s">
        <v>33</v>
      </c>
      <c r="H3" s="4"/>
      <c r="J3" s="8">
        <v>1</v>
      </c>
      <c r="K3" s="36">
        <f t="shared" ref="K3:K34" si="0">SMALL($F$4:$H$503,J3)</f>
        <v>40909</v>
      </c>
      <c r="L3" s="8" t="str">
        <f>IFERROR(IF(VLOOKUP(K3,$F$4:$F$503,1,0)&gt;0,$F$2,""),IFERROR(IF(VLOOKUP(K3,$G$4:$G$503,1,0)&gt;0,$G$2,""),IFERROR(IF(VLOOKUP(K3,#REF!,1,0)&gt;0,#REF!,""),IFERROR(IF(VLOOKUP(K3,#REF!,1,0)&gt;0,#REF!,""),IFERROR(IF(VLOOKUP(K3,$H$4:$H$89,1,0)&gt;0,$H$2,""),"ERROR")))))</f>
        <v>CAMBIO MES</v>
      </c>
      <c r="M3" s="8" t="str">
        <f>IFERROR(IF(VLOOKUP(K3,$F$4:$F$503,1,0)&gt;0,$F$3,""),IFERROR(IF(VLOOKUP(K3,$G$4:$G$503,1,0)&gt;0,$G$3,""),IFERROR(IF(VLOOKUP(K3,#REF!,1,0)&gt;0,#REF!,""),IFERROR(IF(VLOOKUP(K3,#REF!,1,0)&gt;0,#REF!,""),IFERROR(IF(VLOOKUP(K3,$H$4:$H$89,1,0)&gt;0,$H$2,""),"ERROR")))))</f>
        <v>CAMBIO MES</v>
      </c>
      <c r="N3" s="8">
        <v>1</v>
      </c>
      <c r="O3" s="8">
        <f>N3</f>
        <v>1</v>
      </c>
      <c r="P3" s="8">
        <f t="shared" ref="P3:P34" si="1">(K4-K3)*24</f>
        <v>744</v>
      </c>
      <c r="S3" t="s">
        <v>3</v>
      </c>
      <c r="T3" s="70">
        <f>+MIN(K:K)</f>
        <v>40909</v>
      </c>
    </row>
    <row r="4" spans="1:21" x14ac:dyDescent="0.25">
      <c r="A4" s="13">
        <v>1</v>
      </c>
      <c r="B4" s="66">
        <v>40947</v>
      </c>
      <c r="C4" s="52">
        <v>35</v>
      </c>
      <c r="F4" s="1">
        <f t="shared" ref="F4:F13" si="2">B4</f>
        <v>40947</v>
      </c>
      <c r="G4" s="1">
        <f>B4+C4</f>
        <v>40982</v>
      </c>
      <c r="H4" s="71">
        <v>40909</v>
      </c>
      <c r="J4" s="8">
        <v>2</v>
      </c>
      <c r="K4" s="36">
        <f t="shared" si="0"/>
        <v>40940</v>
      </c>
      <c r="L4" s="8" t="str">
        <f>IFERROR(IF(VLOOKUP(K4,$F$4:$F$503,1,0)&gt;0,$F$2,""),IFERROR(IF(VLOOKUP(K4,$G$4:$G$503,1,0)&gt;0,$G$2,""),IFERROR(IF(VLOOKUP(K4,#REF!,1,0)&gt;0,#REF!,""),IFERROR(IF(VLOOKUP(K4,#REF!,1,0)&gt;0,#REF!,""),IFERROR(IF(VLOOKUP(K4,$H$4:$H$89,1,0)&gt;0,$H$2,""),"ERROR")))))</f>
        <v>CAMBIO MES</v>
      </c>
      <c r="M4" s="8" t="str">
        <f>IFERROR(IF(VLOOKUP(K4,$F$4:$F$503,1,0)&gt;0,$F$3,""),IFERROR(IF(VLOOKUP(K4,$G$4:$G$503,1,0)&gt;0,$G$3,""),IFERROR(IF(VLOOKUP(K4,#REF!,1,0)&gt;0,#REF!,""),IFERROR(IF(VLOOKUP(K4,#REF!,1,0)&gt;0,#REF!,""),IFERROR(IF(VLOOKUP(K4,$H$4:$H$89,1,0)&gt;0,$H$2,""),"ERROR")))))</f>
        <v>CAMBIO MES</v>
      </c>
      <c r="N4" s="8">
        <f t="shared" ref="N4:N35" si="3">IF(L4&lt;&gt;$N$2,N3,IF(M4="INICIO",0,IF(M4="FIN",1,"ERROR")))</f>
        <v>1</v>
      </c>
      <c r="O4" s="8">
        <f t="shared" ref="O4:O67" si="4">N4</f>
        <v>1</v>
      </c>
      <c r="P4" s="8">
        <f t="shared" si="1"/>
        <v>168</v>
      </c>
      <c r="S4" t="s">
        <v>132</v>
      </c>
      <c r="T4" s="70">
        <f>+MAX(K:K)</f>
        <v>43497</v>
      </c>
    </row>
    <row r="5" spans="1:21" x14ac:dyDescent="0.25">
      <c r="A5" s="13">
        <v>2</v>
      </c>
      <c r="B5" s="66">
        <v>41067</v>
      </c>
      <c r="C5" s="52">
        <v>5</v>
      </c>
      <c r="F5" s="1">
        <f t="shared" si="2"/>
        <v>41067</v>
      </c>
      <c r="G5" s="1">
        <f>B5+C5</f>
        <v>41072</v>
      </c>
      <c r="H5" s="71">
        <v>40940</v>
      </c>
      <c r="J5" s="8">
        <v>3</v>
      </c>
      <c r="K5" s="36">
        <f t="shared" si="0"/>
        <v>40947</v>
      </c>
      <c r="L5" s="8" t="str">
        <f>IFERROR(IF(VLOOKUP(K5,$F$4:$F$503,1,0)&gt;0,$F$2,""),IFERROR(IF(VLOOKUP(K5,$G$4:$G$503,1,0)&gt;0,$G$2,""),IFERROR(IF(VLOOKUP(K5,#REF!,1,0)&gt;0,#REF!,""),IFERROR(IF(VLOOKUP(K5,#REF!,1,0)&gt;0,#REF!,""),IFERROR(IF(VLOOKUP(K5,$H$4:$H$89,1,0)&gt;0,$H$2,""),"ERROR")))))</f>
        <v>EQUIPO 1</v>
      </c>
      <c r="M5" s="8" t="str">
        <f>IFERROR(IF(VLOOKUP(K5,$F$4:$F$503,1,0)&gt;0,$F$3,""),IFERROR(IF(VLOOKUP(K5,$G$4:$G$503,1,0)&gt;0,$G$3,""),IFERROR(IF(VLOOKUP(K5,#REF!,1,0)&gt;0,#REF!,""),IFERROR(IF(VLOOKUP(K5,#REF!,1,0)&gt;0,#REF!,""),IFERROR(IF(VLOOKUP(K5,$H$4:$H$89,1,0)&gt;0,$H$2,""),"ERROR")))))</f>
        <v>INICIO</v>
      </c>
      <c r="N5" s="8">
        <f t="shared" si="3"/>
        <v>0</v>
      </c>
      <c r="O5" s="8">
        <f t="shared" si="4"/>
        <v>0</v>
      </c>
      <c r="P5" s="8">
        <f t="shared" si="1"/>
        <v>528</v>
      </c>
      <c r="S5" t="s">
        <v>133</v>
      </c>
      <c r="T5" s="61">
        <f>24*(T4-T3)</f>
        <v>62112</v>
      </c>
      <c r="U5" t="s">
        <v>134</v>
      </c>
    </row>
    <row r="6" spans="1:21" x14ac:dyDescent="0.25">
      <c r="A6" s="13">
        <v>3</v>
      </c>
      <c r="B6" s="66">
        <v>41095</v>
      </c>
      <c r="C6" s="52">
        <v>4</v>
      </c>
      <c r="F6" s="1">
        <f t="shared" si="2"/>
        <v>41095</v>
      </c>
      <c r="G6" s="1">
        <f t="shared" ref="G6:G13" si="5">B6+C6</f>
        <v>41099</v>
      </c>
      <c r="H6" s="71">
        <v>40969</v>
      </c>
      <c r="J6" s="8">
        <v>4</v>
      </c>
      <c r="K6" s="36">
        <f t="shared" si="0"/>
        <v>40969</v>
      </c>
      <c r="L6" s="8" t="str">
        <f>IFERROR(IF(VLOOKUP(K6,$F$4:$F$503,1,0)&gt;0,$F$2,""),IFERROR(IF(VLOOKUP(K6,$G$4:$G$503,1,0)&gt;0,$G$2,""),IFERROR(IF(VLOOKUP(K6,#REF!,1,0)&gt;0,#REF!,""),IFERROR(IF(VLOOKUP(K6,#REF!,1,0)&gt;0,#REF!,""),IFERROR(IF(VLOOKUP(K6,$H$4:$H$89,1,0)&gt;0,$H$2,""),"ERROR")))))</f>
        <v>CAMBIO MES</v>
      </c>
      <c r="M6" s="8" t="str">
        <f>IFERROR(IF(VLOOKUP(K6,$F$4:$F$503,1,0)&gt;0,$F$3,""),IFERROR(IF(VLOOKUP(K6,$G$4:$G$503,1,0)&gt;0,$G$3,""),IFERROR(IF(VLOOKUP(K6,#REF!,1,0)&gt;0,#REF!,""),IFERROR(IF(VLOOKUP(K6,#REF!,1,0)&gt;0,#REF!,""),IFERROR(IF(VLOOKUP(K6,$H$4:$H$89,1,0)&gt;0,$H$2,""),"ERROR")))))</f>
        <v>CAMBIO MES</v>
      </c>
      <c r="N6" s="8">
        <f t="shared" si="3"/>
        <v>0</v>
      </c>
      <c r="O6" s="8">
        <f t="shared" si="4"/>
        <v>0</v>
      </c>
      <c r="P6" s="8">
        <f t="shared" si="1"/>
        <v>312</v>
      </c>
    </row>
    <row r="7" spans="1:21" x14ac:dyDescent="0.25">
      <c r="A7" s="13">
        <v>4</v>
      </c>
      <c r="B7" s="66">
        <v>41249</v>
      </c>
      <c r="C7" s="52">
        <v>79</v>
      </c>
      <c r="F7" s="1">
        <f t="shared" si="2"/>
        <v>41249</v>
      </c>
      <c r="G7" s="1">
        <f t="shared" si="5"/>
        <v>41328</v>
      </c>
      <c r="H7" s="71">
        <v>41000</v>
      </c>
      <c r="J7" s="8">
        <v>5</v>
      </c>
      <c r="K7" s="36">
        <f t="shared" si="0"/>
        <v>40982</v>
      </c>
      <c r="L7" s="8" t="str">
        <f>IFERROR(IF(VLOOKUP(K7,$F$4:$F$503,1,0)&gt;0,$F$2,""),IFERROR(IF(VLOOKUP(K7,$G$4:$G$503,1,0)&gt;0,$G$2,""),IFERROR(IF(VLOOKUP(K7,#REF!,1,0)&gt;0,#REF!,""),IFERROR(IF(VLOOKUP(K7,#REF!,1,0)&gt;0,#REF!,""),IFERROR(IF(VLOOKUP(K7,$H$4:$H$89,1,0)&gt;0,$H$2,""),"ERROR")))))</f>
        <v>EQUIPO 1</v>
      </c>
      <c r="M7" s="8" t="str">
        <f>IFERROR(IF(VLOOKUP(K7,$F$4:$F$503,1,0)&gt;0,$F$3,""),IFERROR(IF(VLOOKUP(K7,$G$4:$G$503,1,0)&gt;0,$G$3,""),IFERROR(IF(VLOOKUP(K7,#REF!,1,0)&gt;0,#REF!,""),IFERROR(IF(VLOOKUP(K7,#REF!,1,0)&gt;0,#REF!,""),IFERROR(IF(VLOOKUP(K7,$H$4:$H$89,1,0)&gt;0,$H$2,""),"ERROR")))))</f>
        <v>FIN</v>
      </c>
      <c r="N7" s="8">
        <f t="shared" si="3"/>
        <v>1</v>
      </c>
      <c r="O7" s="8">
        <f t="shared" si="4"/>
        <v>1</v>
      </c>
      <c r="P7" s="8">
        <f t="shared" si="1"/>
        <v>432</v>
      </c>
      <c r="S7" s="13"/>
    </row>
    <row r="8" spans="1:21" x14ac:dyDescent="0.25">
      <c r="A8" s="13">
        <v>5</v>
      </c>
      <c r="B8" s="66">
        <v>41787</v>
      </c>
      <c r="C8" s="52">
        <v>6</v>
      </c>
      <c r="F8" s="1">
        <f t="shared" si="2"/>
        <v>41787</v>
      </c>
      <c r="G8" s="1">
        <f t="shared" si="5"/>
        <v>41793</v>
      </c>
      <c r="H8" s="71">
        <v>41030</v>
      </c>
      <c r="J8" s="8">
        <v>6</v>
      </c>
      <c r="K8" s="36">
        <f t="shared" si="0"/>
        <v>41000</v>
      </c>
      <c r="L8" s="8" t="str">
        <f>IFERROR(IF(VLOOKUP(K8,$F$4:$F$503,1,0)&gt;0,$F$2,""),IFERROR(IF(VLOOKUP(K8,$G$4:$G$503,1,0)&gt;0,$G$2,""),IFERROR(IF(VLOOKUP(K8,#REF!,1,0)&gt;0,#REF!,""),IFERROR(IF(VLOOKUP(K8,#REF!,1,0)&gt;0,#REF!,""),IFERROR(IF(VLOOKUP(K8,$H$4:$H$89,1,0)&gt;0,$H$2,""),"ERROR")))))</f>
        <v>CAMBIO MES</v>
      </c>
      <c r="M8" s="8" t="str">
        <f>IFERROR(IF(VLOOKUP(K8,$F$4:$F$503,1,0)&gt;0,$F$3,""),IFERROR(IF(VLOOKUP(K8,$G$4:$G$503,1,0)&gt;0,$G$3,""),IFERROR(IF(VLOOKUP(K8,#REF!,1,0)&gt;0,#REF!,""),IFERROR(IF(VLOOKUP(K8,#REF!,1,0)&gt;0,#REF!,""),IFERROR(IF(VLOOKUP(K8,$H$4:$H$89,1,0)&gt;0,$H$2,""),"ERROR")))))</f>
        <v>CAMBIO MES</v>
      </c>
      <c r="N8" s="8">
        <f t="shared" si="3"/>
        <v>1</v>
      </c>
      <c r="O8" s="8">
        <f t="shared" si="4"/>
        <v>1</v>
      </c>
      <c r="P8" s="8">
        <f t="shared" si="1"/>
        <v>720</v>
      </c>
      <c r="S8" s="31"/>
    </row>
    <row r="9" spans="1:21" x14ac:dyDescent="0.25">
      <c r="A9" s="13">
        <v>6</v>
      </c>
      <c r="B9" s="66">
        <v>41872</v>
      </c>
      <c r="C9" s="52">
        <v>64</v>
      </c>
      <c r="F9" s="1">
        <f t="shared" si="2"/>
        <v>41872</v>
      </c>
      <c r="G9" s="1">
        <f t="shared" si="5"/>
        <v>41936</v>
      </c>
      <c r="H9" s="71">
        <v>41061</v>
      </c>
      <c r="J9" s="8">
        <v>7</v>
      </c>
      <c r="K9" s="36">
        <f t="shared" si="0"/>
        <v>41030</v>
      </c>
      <c r="L9" s="8" t="str">
        <f>IFERROR(IF(VLOOKUP(K9,$F$4:$F$503,1,0)&gt;0,$F$2,""),IFERROR(IF(VLOOKUP(K9,$G$4:$G$503,1,0)&gt;0,$G$2,""),IFERROR(IF(VLOOKUP(K9,#REF!,1,0)&gt;0,#REF!,""),IFERROR(IF(VLOOKUP(K9,#REF!,1,0)&gt;0,#REF!,""),IFERROR(IF(VLOOKUP(K9,$H$4:$H$89,1,0)&gt;0,$H$2,""),"ERROR")))))</f>
        <v>CAMBIO MES</v>
      </c>
      <c r="M9" s="8" t="str">
        <f>IFERROR(IF(VLOOKUP(K9,$F$4:$F$503,1,0)&gt;0,$F$3,""),IFERROR(IF(VLOOKUP(K9,$G$4:$G$503,1,0)&gt;0,$G$3,""),IFERROR(IF(VLOOKUP(K9,#REF!,1,0)&gt;0,#REF!,""),IFERROR(IF(VLOOKUP(K9,#REF!,1,0)&gt;0,#REF!,""),IFERROR(IF(VLOOKUP(K9,$H$4:$H$89,1,0)&gt;0,$H$2,""),"ERROR")))))</f>
        <v>CAMBIO MES</v>
      </c>
      <c r="N9" s="8">
        <f t="shared" si="3"/>
        <v>1</v>
      </c>
      <c r="O9" s="8">
        <f t="shared" si="4"/>
        <v>1</v>
      </c>
      <c r="P9" s="8">
        <f t="shared" si="1"/>
        <v>744</v>
      </c>
    </row>
    <row r="10" spans="1:21" x14ac:dyDescent="0.25">
      <c r="A10" s="13">
        <v>7</v>
      </c>
      <c r="B10" s="66">
        <v>42443</v>
      </c>
      <c r="C10" s="52">
        <v>3</v>
      </c>
      <c r="F10" s="1">
        <f t="shared" si="2"/>
        <v>42443</v>
      </c>
      <c r="G10" s="1">
        <f t="shared" si="5"/>
        <v>42446</v>
      </c>
      <c r="H10" s="71">
        <v>41091</v>
      </c>
      <c r="J10" s="8">
        <v>8</v>
      </c>
      <c r="K10" s="36">
        <f t="shared" si="0"/>
        <v>41061</v>
      </c>
      <c r="L10" s="8" t="str">
        <f>IFERROR(IF(VLOOKUP(K10,$F$4:$F$503,1,0)&gt;0,$F$2,""),IFERROR(IF(VLOOKUP(K10,$G$4:$G$503,1,0)&gt;0,$G$2,""),IFERROR(IF(VLOOKUP(K10,#REF!,1,0)&gt;0,#REF!,""),IFERROR(IF(VLOOKUP(K10,#REF!,1,0)&gt;0,#REF!,""),IFERROR(IF(VLOOKUP(K10,$H$4:$H$89,1,0)&gt;0,$H$2,""),"ERROR")))))</f>
        <v>CAMBIO MES</v>
      </c>
      <c r="M10" s="8" t="str">
        <f>IFERROR(IF(VLOOKUP(K10,$F$4:$F$503,1,0)&gt;0,$F$3,""),IFERROR(IF(VLOOKUP(K10,$G$4:$G$503,1,0)&gt;0,$G$3,""),IFERROR(IF(VLOOKUP(K10,#REF!,1,0)&gt;0,#REF!,""),IFERROR(IF(VLOOKUP(K10,#REF!,1,0)&gt;0,#REF!,""),IFERROR(IF(VLOOKUP(K10,$H$4:$H$89,1,0)&gt;0,$H$2,""),"ERROR")))))</f>
        <v>CAMBIO MES</v>
      </c>
      <c r="N10" s="8">
        <f t="shared" si="3"/>
        <v>1</v>
      </c>
      <c r="O10" s="8">
        <f t="shared" si="4"/>
        <v>1</v>
      </c>
      <c r="P10" s="8">
        <f t="shared" si="1"/>
        <v>144</v>
      </c>
      <c r="S10" s="13"/>
    </row>
    <row r="11" spans="1:21" x14ac:dyDescent="0.25">
      <c r="A11" s="13">
        <v>8</v>
      </c>
      <c r="B11" s="66">
        <v>42930</v>
      </c>
      <c r="C11" s="52">
        <v>5</v>
      </c>
      <c r="F11" s="1">
        <f t="shared" si="2"/>
        <v>42930</v>
      </c>
      <c r="G11" s="1">
        <f t="shared" si="5"/>
        <v>42935</v>
      </c>
      <c r="H11" s="71">
        <v>41122</v>
      </c>
      <c r="J11" s="8">
        <v>9</v>
      </c>
      <c r="K11" s="36">
        <f t="shared" si="0"/>
        <v>41067</v>
      </c>
      <c r="L11" s="8" t="str">
        <f>IFERROR(IF(VLOOKUP(K11,$F$4:$F$503,1,0)&gt;0,$F$2,""),IFERROR(IF(VLOOKUP(K11,$G$4:$G$503,1,0)&gt;0,$G$2,""),IFERROR(IF(VLOOKUP(K11,#REF!,1,0)&gt;0,#REF!,""),IFERROR(IF(VLOOKUP(K11,#REF!,1,0)&gt;0,#REF!,""),IFERROR(IF(VLOOKUP(K11,$H$4:$H$89,1,0)&gt;0,$H$2,""),"ERROR")))))</f>
        <v>EQUIPO 1</v>
      </c>
      <c r="M11" s="8" t="str">
        <f>IFERROR(IF(VLOOKUP(K11,$F$4:$F$503,1,0)&gt;0,$F$3,""),IFERROR(IF(VLOOKUP(K11,$G$4:$G$503,1,0)&gt;0,$G$3,""),IFERROR(IF(VLOOKUP(K11,#REF!,1,0)&gt;0,#REF!,""),IFERROR(IF(VLOOKUP(K11,#REF!,1,0)&gt;0,#REF!,""),IFERROR(IF(VLOOKUP(K11,$H$4:$H$89,1,0)&gt;0,$H$2,""),"ERROR")))))</f>
        <v>INICIO</v>
      </c>
      <c r="N11" s="8">
        <f t="shared" si="3"/>
        <v>0</v>
      </c>
      <c r="O11" s="8">
        <f t="shared" si="4"/>
        <v>0</v>
      </c>
      <c r="P11" s="8">
        <f t="shared" si="1"/>
        <v>120</v>
      </c>
      <c r="S11" s="31"/>
    </row>
    <row r="12" spans="1:21" x14ac:dyDescent="0.25">
      <c r="A12" s="13">
        <v>9</v>
      </c>
      <c r="B12" s="66">
        <v>43154</v>
      </c>
      <c r="C12" s="52">
        <v>146</v>
      </c>
      <c r="F12" s="1">
        <f t="shared" si="2"/>
        <v>43154</v>
      </c>
      <c r="G12" s="1">
        <f t="shared" si="5"/>
        <v>43300</v>
      </c>
      <c r="H12" s="71">
        <v>41153</v>
      </c>
      <c r="J12" s="8">
        <v>10</v>
      </c>
      <c r="K12" s="36">
        <f t="shared" si="0"/>
        <v>41072</v>
      </c>
      <c r="L12" s="8" t="str">
        <f>IFERROR(IF(VLOOKUP(K12,$F$4:$F$503,1,0)&gt;0,$F$2,""),IFERROR(IF(VLOOKUP(K12,$G$4:$G$503,1,0)&gt;0,$G$2,""),IFERROR(IF(VLOOKUP(K12,#REF!,1,0)&gt;0,#REF!,""),IFERROR(IF(VLOOKUP(K12,#REF!,1,0)&gt;0,#REF!,""),IFERROR(IF(VLOOKUP(K12,$H$4:$H$89,1,0)&gt;0,$H$2,""),"ERROR")))))</f>
        <v>EQUIPO 1</v>
      </c>
      <c r="M12" s="8" t="str">
        <f>IFERROR(IF(VLOOKUP(K12,$F$4:$F$503,1,0)&gt;0,$F$3,""),IFERROR(IF(VLOOKUP(K12,$G$4:$G$503,1,0)&gt;0,$G$3,""),IFERROR(IF(VLOOKUP(K12,#REF!,1,0)&gt;0,#REF!,""),IFERROR(IF(VLOOKUP(K12,#REF!,1,0)&gt;0,#REF!,""),IFERROR(IF(VLOOKUP(K12,$H$4:$H$89,1,0)&gt;0,$H$2,""),"ERROR")))))</f>
        <v>FIN</v>
      </c>
      <c r="N12" s="8">
        <f t="shared" si="3"/>
        <v>1</v>
      </c>
      <c r="O12" s="8">
        <f t="shared" si="4"/>
        <v>1</v>
      </c>
      <c r="P12" s="8">
        <f t="shared" si="1"/>
        <v>456</v>
      </c>
    </row>
    <row r="13" spans="1:21" x14ac:dyDescent="0.25">
      <c r="A13" s="13">
        <v>10</v>
      </c>
      <c r="B13" s="66">
        <v>43483</v>
      </c>
      <c r="C13" s="52">
        <v>4</v>
      </c>
      <c r="F13" s="1">
        <f t="shared" si="2"/>
        <v>43483</v>
      </c>
      <c r="G13" s="1">
        <f t="shared" si="5"/>
        <v>43487</v>
      </c>
      <c r="H13" s="71">
        <v>41183</v>
      </c>
      <c r="J13" s="8">
        <v>11</v>
      </c>
      <c r="K13" s="36">
        <f t="shared" si="0"/>
        <v>41091</v>
      </c>
      <c r="L13" s="8" t="str">
        <f>IFERROR(IF(VLOOKUP(K13,$F$4:$F$503,1,0)&gt;0,$F$2,""),IFERROR(IF(VLOOKUP(K13,$G$4:$G$503,1,0)&gt;0,$G$2,""),IFERROR(IF(VLOOKUP(K13,#REF!,1,0)&gt;0,#REF!,""),IFERROR(IF(VLOOKUP(K13,#REF!,1,0)&gt;0,#REF!,""),IFERROR(IF(VLOOKUP(K13,$H$4:$H$89,1,0)&gt;0,$H$2,""),"ERROR")))))</f>
        <v>CAMBIO MES</v>
      </c>
      <c r="M13" s="8" t="str">
        <f>IFERROR(IF(VLOOKUP(K13,$F$4:$F$503,1,0)&gt;0,$F$3,""),IFERROR(IF(VLOOKUP(K13,$G$4:$G$503,1,0)&gt;0,$G$3,""),IFERROR(IF(VLOOKUP(K13,#REF!,1,0)&gt;0,#REF!,""),IFERROR(IF(VLOOKUP(K13,#REF!,1,0)&gt;0,#REF!,""),IFERROR(IF(VLOOKUP(K13,$H$4:$H$89,1,0)&gt;0,$H$2,""),"ERROR")))))</f>
        <v>CAMBIO MES</v>
      </c>
      <c r="N13" s="8">
        <f t="shared" si="3"/>
        <v>1</v>
      </c>
      <c r="O13" s="8">
        <f t="shared" si="4"/>
        <v>1</v>
      </c>
      <c r="P13" s="8">
        <f t="shared" si="1"/>
        <v>96</v>
      </c>
      <c r="S13" s="13"/>
    </row>
    <row r="14" spans="1:21" x14ac:dyDescent="0.25">
      <c r="A14" s="13"/>
      <c r="B14" s="72"/>
      <c r="C14" s="52"/>
      <c r="F14" s="1"/>
      <c r="G14" s="1"/>
      <c r="H14" s="71">
        <v>41214</v>
      </c>
      <c r="J14" s="8">
        <v>12</v>
      </c>
      <c r="K14" s="36">
        <f t="shared" si="0"/>
        <v>41095</v>
      </c>
      <c r="L14" s="8" t="str">
        <f>IFERROR(IF(VLOOKUP(K14,$F$4:$F$503,1,0)&gt;0,$F$2,""),IFERROR(IF(VLOOKUP(K14,$G$4:$G$503,1,0)&gt;0,$G$2,""),IFERROR(IF(VLOOKUP(K14,#REF!,1,0)&gt;0,#REF!,""),IFERROR(IF(VLOOKUP(K14,#REF!,1,0)&gt;0,#REF!,""),IFERROR(IF(VLOOKUP(K14,$H$4:$H$89,1,0)&gt;0,$H$2,""),"ERROR")))))</f>
        <v>EQUIPO 1</v>
      </c>
      <c r="M14" s="8" t="str">
        <f>IFERROR(IF(VLOOKUP(K14,$F$4:$F$503,1,0)&gt;0,$F$3,""),IFERROR(IF(VLOOKUP(K14,$G$4:$G$503,1,0)&gt;0,$G$3,""),IFERROR(IF(VLOOKUP(K14,#REF!,1,0)&gt;0,#REF!,""),IFERROR(IF(VLOOKUP(K14,#REF!,1,0)&gt;0,#REF!,""),IFERROR(IF(VLOOKUP(K14,$H$4:$H$89,1,0)&gt;0,$H$2,""),"ERROR")))))</f>
        <v>INICIO</v>
      </c>
      <c r="N14" s="8">
        <f t="shared" si="3"/>
        <v>0</v>
      </c>
      <c r="O14" s="8">
        <f t="shared" si="4"/>
        <v>0</v>
      </c>
      <c r="P14" s="8">
        <f t="shared" si="1"/>
        <v>96</v>
      </c>
      <c r="S14" s="37"/>
    </row>
    <row r="15" spans="1:21" x14ac:dyDescent="0.25">
      <c r="A15" s="13"/>
      <c r="B15" s="72"/>
      <c r="C15" s="52"/>
      <c r="F15" s="1"/>
      <c r="G15" s="1"/>
      <c r="H15" s="71">
        <v>41244</v>
      </c>
      <c r="J15" s="8">
        <v>13</v>
      </c>
      <c r="K15" s="36">
        <f t="shared" si="0"/>
        <v>41099</v>
      </c>
      <c r="L15" s="8" t="str">
        <f>IFERROR(IF(VLOOKUP(K15,$F$4:$F$503,1,0)&gt;0,$F$2,""),IFERROR(IF(VLOOKUP(K15,$G$4:$G$503,1,0)&gt;0,$G$2,""),IFERROR(IF(VLOOKUP(K15,#REF!,1,0)&gt;0,#REF!,""),IFERROR(IF(VLOOKUP(K15,#REF!,1,0)&gt;0,#REF!,""),IFERROR(IF(VLOOKUP(K15,$H$4:$H$89,1,0)&gt;0,$H$2,""),"ERROR")))))</f>
        <v>EQUIPO 1</v>
      </c>
      <c r="M15" s="8" t="str">
        <f>IFERROR(IF(VLOOKUP(K15,$F$4:$F$503,1,0)&gt;0,$F$3,""),IFERROR(IF(VLOOKUP(K15,$G$4:$G$503,1,0)&gt;0,$G$3,""),IFERROR(IF(VLOOKUP(K15,#REF!,1,0)&gt;0,#REF!,""),IFERROR(IF(VLOOKUP(K15,#REF!,1,0)&gt;0,#REF!,""),IFERROR(IF(VLOOKUP(K15,$H$4:$H$89,1,0)&gt;0,$H$2,""),"ERROR")))))</f>
        <v>FIN</v>
      </c>
      <c r="N15" s="8">
        <f t="shared" si="3"/>
        <v>1</v>
      </c>
      <c r="O15" s="8">
        <f t="shared" si="4"/>
        <v>1</v>
      </c>
      <c r="P15" s="8">
        <f t="shared" si="1"/>
        <v>552</v>
      </c>
    </row>
    <row r="16" spans="1:21" x14ac:dyDescent="0.25">
      <c r="A16" s="13"/>
      <c r="B16" s="72"/>
      <c r="C16" s="52"/>
      <c r="F16" s="1"/>
      <c r="G16" s="1"/>
      <c r="H16" s="71">
        <v>41275</v>
      </c>
      <c r="J16" s="8">
        <v>14</v>
      </c>
      <c r="K16" s="36">
        <f t="shared" si="0"/>
        <v>41122</v>
      </c>
      <c r="L16" s="8" t="str">
        <f>IFERROR(IF(VLOOKUP(K16,$F$4:$F$503,1,0)&gt;0,$F$2,""),IFERROR(IF(VLOOKUP(K16,$G$4:$G$503,1,0)&gt;0,$G$2,""),IFERROR(IF(VLOOKUP(K16,#REF!,1,0)&gt;0,#REF!,""),IFERROR(IF(VLOOKUP(K16,#REF!,1,0)&gt;0,#REF!,""),IFERROR(IF(VLOOKUP(K16,$H$4:$H$89,1,0)&gt;0,$H$2,""),"ERROR")))))</f>
        <v>CAMBIO MES</v>
      </c>
      <c r="M16" s="8" t="str">
        <f>IFERROR(IF(VLOOKUP(K16,$F$4:$F$503,1,0)&gt;0,$F$3,""),IFERROR(IF(VLOOKUP(K16,$G$4:$G$503,1,0)&gt;0,$G$3,""),IFERROR(IF(VLOOKUP(K16,#REF!,1,0)&gt;0,#REF!,""),IFERROR(IF(VLOOKUP(K16,#REF!,1,0)&gt;0,#REF!,""),IFERROR(IF(VLOOKUP(K16,$H$4:$H$89,1,0)&gt;0,$H$2,""),"ERROR")))))</f>
        <v>CAMBIO MES</v>
      </c>
      <c r="N16" s="8">
        <f t="shared" si="3"/>
        <v>1</v>
      </c>
      <c r="O16" s="8">
        <f t="shared" si="4"/>
        <v>1</v>
      </c>
      <c r="P16" s="8">
        <f t="shared" si="1"/>
        <v>744</v>
      </c>
      <c r="R16">
        <v>1</v>
      </c>
      <c r="S16" s="13" t="s">
        <v>34</v>
      </c>
      <c r="T16" s="31">
        <f>+SUMIF(O:O,$R$16,P:P)</f>
        <v>53688</v>
      </c>
      <c r="U16" t="s">
        <v>134</v>
      </c>
    </row>
    <row r="17" spans="1:21" x14ac:dyDescent="0.25">
      <c r="A17" s="13"/>
      <c r="B17" s="72"/>
      <c r="C17" s="52"/>
      <c r="F17" s="1"/>
      <c r="G17" s="1"/>
      <c r="H17" s="71">
        <v>41306</v>
      </c>
      <c r="J17" s="8">
        <v>15</v>
      </c>
      <c r="K17" s="36">
        <f t="shared" si="0"/>
        <v>41153</v>
      </c>
      <c r="L17" s="8" t="str">
        <f>IFERROR(IF(VLOOKUP(K17,$F$4:$F$503,1,0)&gt;0,$F$2,""),IFERROR(IF(VLOOKUP(K17,$G$4:$G$503,1,0)&gt;0,$G$2,""),IFERROR(IF(VLOOKUP(K17,#REF!,1,0)&gt;0,#REF!,""),IFERROR(IF(VLOOKUP(K17,#REF!,1,0)&gt;0,#REF!,""),IFERROR(IF(VLOOKUP(K17,$H$4:$H$89,1,0)&gt;0,$H$2,""),"ERROR")))))</f>
        <v>CAMBIO MES</v>
      </c>
      <c r="M17" s="8" t="str">
        <f>IFERROR(IF(VLOOKUP(K17,$F$4:$F$503,1,0)&gt;0,$F$3,""),IFERROR(IF(VLOOKUP(K17,$G$4:$G$503,1,0)&gt;0,$G$3,""),IFERROR(IF(VLOOKUP(K17,#REF!,1,0)&gt;0,#REF!,""),IFERROR(IF(VLOOKUP(K17,#REF!,1,0)&gt;0,#REF!,""),IFERROR(IF(VLOOKUP(K17,$H$4:$H$89,1,0)&gt;0,$H$2,""),"ERROR")))))</f>
        <v>CAMBIO MES</v>
      </c>
      <c r="N17" s="8">
        <f t="shared" si="3"/>
        <v>1</v>
      </c>
      <c r="O17" s="8">
        <f t="shared" si="4"/>
        <v>1</v>
      </c>
      <c r="P17" s="8">
        <f t="shared" si="1"/>
        <v>720</v>
      </c>
      <c r="R17">
        <v>0</v>
      </c>
      <c r="S17" s="13" t="s">
        <v>35</v>
      </c>
      <c r="T17" s="31">
        <f>+SUMIF(O:O,R17,P:P)</f>
        <v>8424</v>
      </c>
      <c r="U17" t="s">
        <v>134</v>
      </c>
    </row>
    <row r="18" spans="1:21" x14ac:dyDescent="0.25">
      <c r="A18" s="13"/>
      <c r="B18" s="72"/>
      <c r="C18" s="52"/>
      <c r="F18" s="1"/>
      <c r="G18" s="1"/>
      <c r="H18" s="71">
        <v>41334</v>
      </c>
      <c r="J18" s="8">
        <v>16</v>
      </c>
      <c r="K18" s="36">
        <f t="shared" si="0"/>
        <v>41183</v>
      </c>
      <c r="L18" s="8" t="str">
        <f>IFERROR(IF(VLOOKUP(K18,$F$4:$F$503,1,0)&gt;0,$F$2,""),IFERROR(IF(VLOOKUP(K18,$G$4:$G$503,1,0)&gt;0,$G$2,""),IFERROR(IF(VLOOKUP(K18,#REF!,1,0)&gt;0,#REF!,""),IFERROR(IF(VLOOKUP(K18,#REF!,1,0)&gt;0,#REF!,""),IFERROR(IF(VLOOKUP(K18,$H$4:$H$89,1,0)&gt;0,$H$2,""),"ERROR")))))</f>
        <v>CAMBIO MES</v>
      </c>
      <c r="M18" s="8" t="str">
        <f>IFERROR(IF(VLOOKUP(K18,$F$4:$F$503,1,0)&gt;0,$F$3,""),IFERROR(IF(VLOOKUP(K18,$G$4:$G$503,1,0)&gt;0,$G$3,""),IFERROR(IF(VLOOKUP(K18,#REF!,1,0)&gt;0,#REF!,""),IFERROR(IF(VLOOKUP(K18,#REF!,1,0)&gt;0,#REF!,""),IFERROR(IF(VLOOKUP(K18,$H$4:$H$89,1,0)&gt;0,$H$2,""),"ERROR")))))</f>
        <v>CAMBIO MES</v>
      </c>
      <c r="N18" s="8">
        <f t="shared" si="3"/>
        <v>1</v>
      </c>
      <c r="O18" s="8">
        <f t="shared" si="4"/>
        <v>1</v>
      </c>
      <c r="P18" s="8">
        <f t="shared" si="1"/>
        <v>744</v>
      </c>
      <c r="S18" s="13" t="s">
        <v>135</v>
      </c>
      <c r="T18" s="37">
        <f>+T16/(T16+T17)</f>
        <v>0.86437403400309121</v>
      </c>
    </row>
    <row r="19" spans="1:21" x14ac:dyDescent="0.25">
      <c r="A19" s="13"/>
      <c r="B19" s="72"/>
      <c r="C19" s="52"/>
      <c r="F19" s="1"/>
      <c r="G19" s="1"/>
      <c r="H19" s="71">
        <v>41365</v>
      </c>
      <c r="J19" s="8">
        <v>17</v>
      </c>
      <c r="K19" s="36">
        <f t="shared" si="0"/>
        <v>41214</v>
      </c>
      <c r="L19" s="8" t="str">
        <f>IFERROR(IF(VLOOKUP(K19,$F$4:$F$503,1,0)&gt;0,$F$2,""),IFERROR(IF(VLOOKUP(K19,$G$4:$G$503,1,0)&gt;0,$G$2,""),IFERROR(IF(VLOOKUP(K19,#REF!,1,0)&gt;0,#REF!,""),IFERROR(IF(VLOOKUP(K19,#REF!,1,0)&gt;0,#REF!,""),IFERROR(IF(VLOOKUP(K19,$H$4:$H$89,1,0)&gt;0,$H$2,""),"ERROR")))))</f>
        <v>CAMBIO MES</v>
      </c>
      <c r="M19" s="8" t="str">
        <f>IFERROR(IF(VLOOKUP(K19,$F$4:$F$503,1,0)&gt;0,$F$3,""),IFERROR(IF(VLOOKUP(K19,$G$4:$G$503,1,0)&gt;0,$G$3,""),IFERROR(IF(VLOOKUP(K19,#REF!,1,0)&gt;0,#REF!,""),IFERROR(IF(VLOOKUP(K19,#REF!,1,0)&gt;0,#REF!,""),IFERROR(IF(VLOOKUP(K19,$H$4:$H$89,1,0)&gt;0,$H$2,""),"ERROR")))))</f>
        <v>CAMBIO MES</v>
      </c>
      <c r="N19" s="8">
        <f t="shared" si="3"/>
        <v>1</v>
      </c>
      <c r="O19" s="8">
        <f t="shared" si="4"/>
        <v>1</v>
      </c>
      <c r="P19" s="8">
        <f t="shared" si="1"/>
        <v>720</v>
      </c>
    </row>
    <row r="20" spans="1:21" x14ac:dyDescent="0.25">
      <c r="A20" s="13"/>
      <c r="B20" s="14"/>
      <c r="C20" s="15"/>
      <c r="F20" s="1"/>
      <c r="G20" s="1"/>
      <c r="H20" s="71">
        <v>41395</v>
      </c>
      <c r="J20" s="8">
        <v>18</v>
      </c>
      <c r="K20" s="36">
        <f t="shared" si="0"/>
        <v>41244</v>
      </c>
      <c r="L20" s="8" t="str">
        <f>IFERROR(IF(VLOOKUP(K20,$F$4:$F$503,1,0)&gt;0,$F$2,""),IFERROR(IF(VLOOKUP(K20,$G$4:$G$503,1,0)&gt;0,$G$2,""),IFERROR(IF(VLOOKUP(K20,#REF!,1,0)&gt;0,#REF!,""),IFERROR(IF(VLOOKUP(K20,#REF!,1,0)&gt;0,#REF!,""),IFERROR(IF(VLOOKUP(K20,$H$4:$H$89,1,0)&gt;0,$H$2,""),"ERROR")))))</f>
        <v>CAMBIO MES</v>
      </c>
      <c r="M20" s="8" t="str">
        <f>IFERROR(IF(VLOOKUP(K20,$F$4:$F$503,1,0)&gt;0,$F$3,""),IFERROR(IF(VLOOKUP(K20,$G$4:$G$503,1,0)&gt;0,$G$3,""),IFERROR(IF(VLOOKUP(K20,#REF!,1,0)&gt;0,#REF!,""),IFERROR(IF(VLOOKUP(K20,#REF!,1,0)&gt;0,#REF!,""),IFERROR(IF(VLOOKUP(K20,$H$4:$H$89,1,0)&gt;0,$H$2,""),"ERROR")))))</f>
        <v>CAMBIO MES</v>
      </c>
      <c r="N20" s="8">
        <f t="shared" si="3"/>
        <v>1</v>
      </c>
      <c r="O20" s="8">
        <f t="shared" si="4"/>
        <v>1</v>
      </c>
      <c r="P20" s="8">
        <f t="shared" si="1"/>
        <v>120</v>
      </c>
    </row>
    <row r="21" spans="1:21" x14ac:dyDescent="0.25">
      <c r="A21" s="13"/>
      <c r="B21" s="14"/>
      <c r="C21" s="15"/>
      <c r="F21" s="1"/>
      <c r="G21" s="1"/>
      <c r="H21" s="71">
        <v>41426</v>
      </c>
      <c r="J21" s="8">
        <v>19</v>
      </c>
      <c r="K21" s="36">
        <f t="shared" si="0"/>
        <v>41249</v>
      </c>
      <c r="L21" s="8" t="str">
        <f>IFERROR(IF(VLOOKUP(K21,$F$4:$F$503,1,0)&gt;0,$F$2,""),IFERROR(IF(VLOOKUP(K21,$G$4:$G$503,1,0)&gt;0,$G$2,""),IFERROR(IF(VLOOKUP(K21,#REF!,1,0)&gt;0,#REF!,""),IFERROR(IF(VLOOKUP(K21,#REF!,1,0)&gt;0,#REF!,""),IFERROR(IF(VLOOKUP(K21,$H$4:$H$89,1,0)&gt;0,$H$2,""),"ERROR")))))</f>
        <v>EQUIPO 1</v>
      </c>
      <c r="M21" s="8" t="str">
        <f>IFERROR(IF(VLOOKUP(K21,$F$4:$F$503,1,0)&gt;0,$F$3,""),IFERROR(IF(VLOOKUP(K21,$G$4:$G$503,1,0)&gt;0,$G$3,""),IFERROR(IF(VLOOKUP(K21,#REF!,1,0)&gt;0,#REF!,""),IFERROR(IF(VLOOKUP(K21,#REF!,1,0)&gt;0,#REF!,""),IFERROR(IF(VLOOKUP(K21,$H$4:$H$89,1,0)&gt;0,$H$2,""),"ERROR")))))</f>
        <v>INICIO</v>
      </c>
      <c r="N21" s="8">
        <f t="shared" si="3"/>
        <v>0</v>
      </c>
      <c r="O21" s="8">
        <f t="shared" si="4"/>
        <v>0</v>
      </c>
      <c r="P21" s="8">
        <f t="shared" si="1"/>
        <v>624</v>
      </c>
      <c r="S21" s="6"/>
      <c r="T21" s="13"/>
    </row>
    <row r="22" spans="1:21" x14ac:dyDescent="0.25">
      <c r="A22" s="13"/>
      <c r="B22" s="14"/>
      <c r="C22" s="15"/>
      <c r="F22" s="1"/>
      <c r="G22" s="1"/>
      <c r="H22" s="71">
        <v>41456</v>
      </c>
      <c r="J22" s="8">
        <v>20</v>
      </c>
      <c r="K22" s="36">
        <f t="shared" si="0"/>
        <v>41275</v>
      </c>
      <c r="L22" s="8" t="str">
        <f>IFERROR(IF(VLOOKUP(K22,$F$4:$F$503,1,0)&gt;0,$F$2,""),IFERROR(IF(VLOOKUP(K22,$G$4:$G$503,1,0)&gt;0,$G$2,""),IFERROR(IF(VLOOKUP(K22,#REF!,1,0)&gt;0,#REF!,""),IFERROR(IF(VLOOKUP(K22,#REF!,1,0)&gt;0,#REF!,""),IFERROR(IF(VLOOKUP(K22,$H$4:$H$89,1,0)&gt;0,$H$2,""),"ERROR")))))</f>
        <v>CAMBIO MES</v>
      </c>
      <c r="M22" s="8" t="str">
        <f>IFERROR(IF(VLOOKUP(K22,$F$4:$F$503,1,0)&gt;0,$F$3,""),IFERROR(IF(VLOOKUP(K22,$G$4:$G$503,1,0)&gt;0,$G$3,""),IFERROR(IF(VLOOKUP(K22,#REF!,1,0)&gt;0,#REF!,""),IFERROR(IF(VLOOKUP(K22,#REF!,1,0)&gt;0,#REF!,""),IFERROR(IF(VLOOKUP(K22,$H$4:$H$89,1,0)&gt;0,$H$2,""),"ERROR")))))</f>
        <v>CAMBIO MES</v>
      </c>
      <c r="N22" s="8">
        <f t="shared" si="3"/>
        <v>0</v>
      </c>
      <c r="O22" s="8">
        <f t="shared" si="4"/>
        <v>0</v>
      </c>
      <c r="P22" s="8">
        <f t="shared" si="1"/>
        <v>744</v>
      </c>
      <c r="S22" s="6"/>
      <c r="T22" s="13"/>
    </row>
    <row r="23" spans="1:21" x14ac:dyDescent="0.25">
      <c r="A23" s="13"/>
      <c r="B23" s="14"/>
      <c r="C23" s="15"/>
      <c r="F23" s="1"/>
      <c r="G23" s="1"/>
      <c r="H23" s="71">
        <v>41487</v>
      </c>
      <c r="J23" s="8">
        <v>21</v>
      </c>
      <c r="K23" s="36">
        <f t="shared" si="0"/>
        <v>41306</v>
      </c>
      <c r="L23" s="8" t="str">
        <f>IFERROR(IF(VLOOKUP(K23,$F$4:$F$503,1,0)&gt;0,$F$2,""),IFERROR(IF(VLOOKUP(K23,$G$4:$G$503,1,0)&gt;0,$G$2,""),IFERROR(IF(VLOOKUP(K23,#REF!,1,0)&gt;0,#REF!,""),IFERROR(IF(VLOOKUP(K23,#REF!,1,0)&gt;0,#REF!,""),IFERROR(IF(VLOOKUP(K23,$H$4:$H$89,1,0)&gt;0,$H$2,""),"ERROR")))))</f>
        <v>CAMBIO MES</v>
      </c>
      <c r="M23" s="8" t="str">
        <f>IFERROR(IF(VLOOKUP(K23,$F$4:$F$503,1,0)&gt;0,$F$3,""),IFERROR(IF(VLOOKUP(K23,$G$4:$G$503,1,0)&gt;0,$G$3,""),IFERROR(IF(VLOOKUP(K23,#REF!,1,0)&gt;0,#REF!,""),IFERROR(IF(VLOOKUP(K23,#REF!,1,0)&gt;0,#REF!,""),IFERROR(IF(VLOOKUP(K23,$H$4:$H$89,1,0)&gt;0,$H$2,""),"ERROR")))))</f>
        <v>CAMBIO MES</v>
      </c>
      <c r="N23" s="8">
        <f t="shared" si="3"/>
        <v>0</v>
      </c>
      <c r="O23" s="8">
        <f t="shared" si="4"/>
        <v>0</v>
      </c>
      <c r="P23" s="8">
        <f t="shared" si="1"/>
        <v>528</v>
      </c>
      <c r="S23" s="6" t="s">
        <v>136</v>
      </c>
      <c r="T23" s="14">
        <f>T3</f>
        <v>40909</v>
      </c>
    </row>
    <row r="24" spans="1:21" x14ac:dyDescent="0.25">
      <c r="A24" s="13"/>
      <c r="B24" s="14"/>
      <c r="C24" s="15"/>
      <c r="F24" s="1"/>
      <c r="G24" s="1"/>
      <c r="H24" s="71">
        <v>41518</v>
      </c>
      <c r="J24" s="8">
        <v>22</v>
      </c>
      <c r="K24" s="36">
        <f t="shared" si="0"/>
        <v>41328</v>
      </c>
      <c r="L24" s="8" t="str">
        <f>IFERROR(IF(VLOOKUP(K24,$F$4:$F$503,1,0)&gt;0,$F$2,""),IFERROR(IF(VLOOKUP(K24,$G$4:$G$503,1,0)&gt;0,$G$2,""),IFERROR(IF(VLOOKUP(K24,#REF!,1,0)&gt;0,#REF!,""),IFERROR(IF(VLOOKUP(K24,#REF!,1,0)&gt;0,#REF!,""),IFERROR(IF(VLOOKUP(K24,$H$4:$H$89,1,0)&gt;0,$H$2,""),"ERROR")))))</f>
        <v>EQUIPO 1</v>
      </c>
      <c r="M24" s="8" t="str">
        <f>IFERROR(IF(VLOOKUP(K24,$F$4:$F$503,1,0)&gt;0,$F$3,""),IFERROR(IF(VLOOKUP(K24,$G$4:$G$503,1,0)&gt;0,$G$3,""),IFERROR(IF(VLOOKUP(K24,#REF!,1,0)&gt;0,#REF!,""),IFERROR(IF(VLOOKUP(K24,#REF!,1,0)&gt;0,#REF!,""),IFERROR(IF(VLOOKUP(K24,$H$4:$H$89,1,0)&gt;0,$H$2,""),"ERROR")))))</f>
        <v>FIN</v>
      </c>
      <c r="N24" s="8">
        <f t="shared" si="3"/>
        <v>1</v>
      </c>
      <c r="O24" s="8">
        <f t="shared" si="4"/>
        <v>1</v>
      </c>
      <c r="P24" s="8">
        <f t="shared" si="1"/>
        <v>144</v>
      </c>
      <c r="S24" s="6" t="s">
        <v>137</v>
      </c>
      <c r="T24" s="14">
        <f>T4</f>
        <v>43497</v>
      </c>
    </row>
    <row r="25" spans="1:21" x14ac:dyDescent="0.25">
      <c r="A25" s="13"/>
      <c r="B25" s="14"/>
      <c r="C25" s="15"/>
      <c r="F25" s="1"/>
      <c r="G25" s="1"/>
      <c r="H25" s="71">
        <v>41548</v>
      </c>
      <c r="J25" s="8">
        <v>23</v>
      </c>
      <c r="K25" s="36">
        <f t="shared" si="0"/>
        <v>41334</v>
      </c>
      <c r="L25" s="8" t="str">
        <f>IFERROR(IF(VLOOKUP(K25,$F$4:$F$503,1,0)&gt;0,$F$2,""),IFERROR(IF(VLOOKUP(K25,$G$4:$G$503,1,0)&gt;0,$G$2,""),IFERROR(IF(VLOOKUP(K25,#REF!,1,0)&gt;0,#REF!,""),IFERROR(IF(VLOOKUP(K25,#REF!,1,0)&gt;0,#REF!,""),IFERROR(IF(VLOOKUP(K25,$H$4:$H$89,1,0)&gt;0,$H$2,""),"ERROR")))))</f>
        <v>CAMBIO MES</v>
      </c>
      <c r="M25" s="8" t="str">
        <f>IFERROR(IF(VLOOKUP(K25,$F$4:$F$503,1,0)&gt;0,$F$3,""),IFERROR(IF(VLOOKUP(K25,$G$4:$G$503,1,0)&gt;0,$G$3,""),IFERROR(IF(VLOOKUP(K25,#REF!,1,0)&gt;0,#REF!,""),IFERROR(IF(VLOOKUP(K25,#REF!,1,0)&gt;0,#REF!,""),IFERROR(IF(VLOOKUP(K25,$H$4:$H$89,1,0)&gt;0,$H$2,""),"ERROR")))))</f>
        <v>CAMBIO MES</v>
      </c>
      <c r="N25" s="8">
        <f t="shared" si="3"/>
        <v>1</v>
      </c>
      <c r="O25" s="8">
        <f t="shared" si="4"/>
        <v>1</v>
      </c>
      <c r="P25" s="8">
        <f t="shared" si="1"/>
        <v>744</v>
      </c>
      <c r="S25" s="6" t="s">
        <v>70</v>
      </c>
      <c r="T25" s="31">
        <f>T5</f>
        <v>62112</v>
      </c>
    </row>
    <row r="26" spans="1:21" x14ac:dyDescent="0.25">
      <c r="A26" s="13"/>
      <c r="B26" s="14"/>
      <c r="C26" s="15"/>
      <c r="F26" s="1"/>
      <c r="G26" s="1"/>
      <c r="H26" s="71">
        <v>41579</v>
      </c>
      <c r="J26" s="8">
        <v>24</v>
      </c>
      <c r="K26" s="36">
        <f t="shared" si="0"/>
        <v>41365</v>
      </c>
      <c r="L26" s="8" t="str">
        <f>IFERROR(IF(VLOOKUP(K26,$F$4:$F$503,1,0)&gt;0,$F$2,""),IFERROR(IF(VLOOKUP(K26,$G$4:$G$503,1,0)&gt;0,$G$2,""),IFERROR(IF(VLOOKUP(K26,#REF!,1,0)&gt;0,#REF!,""),IFERROR(IF(VLOOKUP(K26,#REF!,1,0)&gt;0,#REF!,""),IFERROR(IF(VLOOKUP(K26,$H$4:$H$89,1,0)&gt;0,$H$2,""),"ERROR")))))</f>
        <v>CAMBIO MES</v>
      </c>
      <c r="M26" s="8" t="str">
        <f>IFERROR(IF(VLOOKUP(K26,$F$4:$F$503,1,0)&gt;0,$F$3,""),IFERROR(IF(VLOOKUP(K26,$G$4:$G$503,1,0)&gt;0,$G$3,""),IFERROR(IF(VLOOKUP(K26,#REF!,1,0)&gt;0,#REF!,""),IFERROR(IF(VLOOKUP(K26,#REF!,1,0)&gt;0,#REF!,""),IFERROR(IF(VLOOKUP(K26,$H$4:$H$89,1,0)&gt;0,$H$2,""),"ERROR")))))</f>
        <v>CAMBIO MES</v>
      </c>
      <c r="N26" s="8">
        <f t="shared" si="3"/>
        <v>1</v>
      </c>
      <c r="O26" s="8">
        <f t="shared" si="4"/>
        <v>1</v>
      </c>
      <c r="P26" s="8">
        <f t="shared" si="1"/>
        <v>720</v>
      </c>
      <c r="S26" s="6"/>
      <c r="T26" s="13"/>
    </row>
    <row r="27" spans="1:21" x14ac:dyDescent="0.25">
      <c r="A27" s="13"/>
      <c r="B27" s="14"/>
      <c r="C27" s="15"/>
      <c r="F27" s="1"/>
      <c r="G27" s="1"/>
      <c r="H27" s="71">
        <v>41609</v>
      </c>
      <c r="J27" s="8">
        <v>25</v>
      </c>
      <c r="K27" s="36">
        <f t="shared" si="0"/>
        <v>41395</v>
      </c>
      <c r="L27" s="8" t="str">
        <f>IFERROR(IF(VLOOKUP(K27,$F$4:$F$503,1,0)&gt;0,$F$2,""),IFERROR(IF(VLOOKUP(K27,$G$4:$G$503,1,0)&gt;0,$G$2,""),IFERROR(IF(VLOOKUP(K27,#REF!,1,0)&gt;0,#REF!,""),IFERROR(IF(VLOOKUP(K27,#REF!,1,0)&gt;0,#REF!,""),IFERROR(IF(VLOOKUP(K27,$H$4:$H$89,1,0)&gt;0,$H$2,""),"ERROR")))))</f>
        <v>CAMBIO MES</v>
      </c>
      <c r="M27" s="8" t="str">
        <f>IFERROR(IF(VLOOKUP(K27,$F$4:$F$503,1,0)&gt;0,$F$3,""),IFERROR(IF(VLOOKUP(K27,$G$4:$G$503,1,0)&gt;0,$G$3,""),IFERROR(IF(VLOOKUP(K27,#REF!,1,0)&gt;0,#REF!,""),IFERROR(IF(VLOOKUP(K27,#REF!,1,0)&gt;0,#REF!,""),IFERROR(IF(VLOOKUP(K27,$H$4:$H$89,1,0)&gt;0,$H$2,""),"ERROR")))))</f>
        <v>CAMBIO MES</v>
      </c>
      <c r="N27" s="8">
        <f t="shared" si="3"/>
        <v>1</v>
      </c>
      <c r="O27" s="8">
        <f t="shared" si="4"/>
        <v>1</v>
      </c>
      <c r="P27" s="8">
        <f t="shared" si="1"/>
        <v>744</v>
      </c>
      <c r="S27" s="6"/>
      <c r="T27" s="31"/>
    </row>
    <row r="28" spans="1:21" x14ac:dyDescent="0.25">
      <c r="A28" s="13"/>
      <c r="B28" s="14"/>
      <c r="C28" s="15"/>
      <c r="F28" s="1"/>
      <c r="G28" s="1"/>
      <c r="H28" s="71">
        <v>41640</v>
      </c>
      <c r="J28" s="8">
        <v>26</v>
      </c>
      <c r="K28" s="36">
        <f t="shared" si="0"/>
        <v>41426</v>
      </c>
      <c r="L28" s="8" t="str">
        <f>IFERROR(IF(VLOOKUP(K28,$F$4:$F$503,1,0)&gt;0,$F$2,""),IFERROR(IF(VLOOKUP(K28,$G$4:$G$503,1,0)&gt;0,$G$2,""),IFERROR(IF(VLOOKUP(K28,#REF!,1,0)&gt;0,#REF!,""),IFERROR(IF(VLOOKUP(K28,#REF!,1,0)&gt;0,#REF!,""),IFERROR(IF(VLOOKUP(K28,$H$4:$H$89,1,0)&gt;0,$H$2,""),"ERROR")))))</f>
        <v>CAMBIO MES</v>
      </c>
      <c r="M28" s="8" t="str">
        <f>IFERROR(IF(VLOOKUP(K28,$F$4:$F$503,1,0)&gt;0,$F$3,""),IFERROR(IF(VLOOKUP(K28,$G$4:$G$503,1,0)&gt;0,$G$3,""),IFERROR(IF(VLOOKUP(K28,#REF!,1,0)&gt;0,#REF!,""),IFERROR(IF(VLOOKUP(K28,#REF!,1,0)&gt;0,#REF!,""),IFERROR(IF(VLOOKUP(K28,$H$4:$H$89,1,0)&gt;0,$H$2,""),"ERROR")))))</f>
        <v>CAMBIO MES</v>
      </c>
      <c r="N28" s="8">
        <f t="shared" si="3"/>
        <v>1</v>
      </c>
      <c r="O28" s="8">
        <f t="shared" si="4"/>
        <v>1</v>
      </c>
      <c r="P28" s="8">
        <f t="shared" si="1"/>
        <v>720</v>
      </c>
      <c r="S28" s="6"/>
      <c r="T28" s="31"/>
    </row>
    <row r="29" spans="1:21" x14ac:dyDescent="0.25">
      <c r="A29" s="13"/>
      <c r="B29" s="14"/>
      <c r="C29" s="15"/>
      <c r="F29" s="1"/>
      <c r="G29" s="1"/>
      <c r="H29" s="71">
        <v>41671</v>
      </c>
      <c r="J29" s="8">
        <v>27</v>
      </c>
      <c r="K29" s="36">
        <f t="shared" si="0"/>
        <v>41456</v>
      </c>
      <c r="L29" s="8" t="str">
        <f>IFERROR(IF(VLOOKUP(K29,$F$4:$F$503,1,0)&gt;0,$F$2,""),IFERROR(IF(VLOOKUP(K29,$G$4:$G$503,1,0)&gt;0,$G$2,""),IFERROR(IF(VLOOKUP(K29,#REF!,1,0)&gt;0,#REF!,""),IFERROR(IF(VLOOKUP(K29,#REF!,1,0)&gt;0,#REF!,""),IFERROR(IF(VLOOKUP(K29,$H$4:$H$89,1,0)&gt;0,$H$2,""),"ERROR")))))</f>
        <v>CAMBIO MES</v>
      </c>
      <c r="M29" s="8" t="str">
        <f>IFERROR(IF(VLOOKUP(K29,$F$4:$F$503,1,0)&gt;0,$F$3,""),IFERROR(IF(VLOOKUP(K29,$G$4:$G$503,1,0)&gt;0,$G$3,""),IFERROR(IF(VLOOKUP(K29,#REF!,1,0)&gt;0,#REF!,""),IFERROR(IF(VLOOKUP(K29,#REF!,1,0)&gt;0,#REF!,""),IFERROR(IF(VLOOKUP(K29,$H$4:$H$89,1,0)&gt;0,$H$2,""),"ERROR")))))</f>
        <v>CAMBIO MES</v>
      </c>
      <c r="N29" s="8">
        <f t="shared" si="3"/>
        <v>1</v>
      </c>
      <c r="O29" s="8">
        <f t="shared" si="4"/>
        <v>1</v>
      </c>
      <c r="P29" s="8">
        <f t="shared" si="1"/>
        <v>744</v>
      </c>
      <c r="S29" s="6"/>
      <c r="T29" s="38"/>
    </row>
    <row r="30" spans="1:21" x14ac:dyDescent="0.25">
      <c r="A30" s="13"/>
      <c r="B30" s="14"/>
      <c r="C30" s="15"/>
      <c r="F30" s="1"/>
      <c r="G30" s="1"/>
      <c r="H30" s="71">
        <v>41699</v>
      </c>
      <c r="J30" s="8">
        <v>28</v>
      </c>
      <c r="K30" s="36">
        <f t="shared" si="0"/>
        <v>41487</v>
      </c>
      <c r="L30" s="8" t="str">
        <f>IFERROR(IF(VLOOKUP(K30,$F$4:$F$503,1,0)&gt;0,$F$2,""),IFERROR(IF(VLOOKUP(K30,$G$4:$G$503,1,0)&gt;0,$G$2,""),IFERROR(IF(VLOOKUP(K30,#REF!,1,0)&gt;0,#REF!,""),IFERROR(IF(VLOOKUP(K30,#REF!,1,0)&gt;0,#REF!,""),IFERROR(IF(VLOOKUP(K30,$H$4:$H$89,1,0)&gt;0,$H$2,""),"ERROR")))))</f>
        <v>CAMBIO MES</v>
      </c>
      <c r="M30" s="8" t="str">
        <f>IFERROR(IF(VLOOKUP(K30,$F$4:$F$503,1,0)&gt;0,$F$3,""),IFERROR(IF(VLOOKUP(K30,$G$4:$G$503,1,0)&gt;0,$G$3,""),IFERROR(IF(VLOOKUP(K30,#REF!,1,0)&gt;0,#REF!,""),IFERROR(IF(VLOOKUP(K30,#REF!,1,0)&gt;0,#REF!,""),IFERROR(IF(VLOOKUP(K30,$H$4:$H$89,1,0)&gt;0,$H$2,""),"ERROR")))))</f>
        <v>CAMBIO MES</v>
      </c>
      <c r="N30" s="8">
        <f t="shared" si="3"/>
        <v>1</v>
      </c>
      <c r="O30" s="8">
        <f t="shared" si="4"/>
        <v>1</v>
      </c>
      <c r="P30" s="8">
        <f t="shared" si="1"/>
        <v>744</v>
      </c>
      <c r="S30" s="6"/>
      <c r="T30" s="13"/>
    </row>
    <row r="31" spans="1:21" x14ac:dyDescent="0.25">
      <c r="A31" s="13"/>
      <c r="B31" s="14"/>
      <c r="C31" s="15"/>
      <c r="F31" s="1"/>
      <c r="G31" s="1"/>
      <c r="H31" s="71">
        <v>41730</v>
      </c>
      <c r="J31" s="8">
        <v>29</v>
      </c>
      <c r="K31" s="36">
        <f t="shared" si="0"/>
        <v>41518</v>
      </c>
      <c r="L31" s="8" t="str">
        <f>IFERROR(IF(VLOOKUP(K31,$F$4:$F$503,1,0)&gt;0,$F$2,""),IFERROR(IF(VLOOKUP(K31,$G$4:$G$503,1,0)&gt;0,$G$2,""),IFERROR(IF(VLOOKUP(K31,#REF!,1,0)&gt;0,#REF!,""),IFERROR(IF(VLOOKUP(K31,#REF!,1,0)&gt;0,#REF!,""),IFERROR(IF(VLOOKUP(K31,$H$4:$H$89,1,0)&gt;0,$H$2,""),"ERROR")))))</f>
        <v>CAMBIO MES</v>
      </c>
      <c r="M31" s="8" t="str">
        <f>IFERROR(IF(VLOOKUP(K31,$F$4:$F$503,1,0)&gt;0,$F$3,""),IFERROR(IF(VLOOKUP(K31,$G$4:$G$503,1,0)&gt;0,$G$3,""),IFERROR(IF(VLOOKUP(K31,#REF!,1,0)&gt;0,#REF!,""),IFERROR(IF(VLOOKUP(K31,#REF!,1,0)&gt;0,#REF!,""),IFERROR(IF(VLOOKUP(K31,$H$4:$H$89,1,0)&gt;0,$H$2,""),"ERROR")))))</f>
        <v>CAMBIO MES</v>
      </c>
      <c r="N31" s="8">
        <f t="shared" si="3"/>
        <v>1</v>
      </c>
      <c r="O31" s="8">
        <f t="shared" si="4"/>
        <v>1</v>
      </c>
      <c r="P31" s="8">
        <f t="shared" si="1"/>
        <v>720</v>
      </c>
      <c r="S31" s="6" t="s">
        <v>138</v>
      </c>
      <c r="T31" s="32">
        <f>T16</f>
        <v>53688</v>
      </c>
    </row>
    <row r="32" spans="1:21" x14ac:dyDescent="0.25">
      <c r="A32" s="13"/>
      <c r="B32" s="14"/>
      <c r="C32" s="15"/>
      <c r="F32" s="1"/>
      <c r="G32" s="1"/>
      <c r="H32" s="71">
        <v>41760</v>
      </c>
      <c r="J32" s="8">
        <v>30</v>
      </c>
      <c r="K32" s="36">
        <f t="shared" si="0"/>
        <v>41548</v>
      </c>
      <c r="L32" s="8" t="str">
        <f>IFERROR(IF(VLOOKUP(K32,$F$4:$F$503,1,0)&gt;0,$F$2,""),IFERROR(IF(VLOOKUP(K32,$G$4:$G$503,1,0)&gt;0,$G$2,""),IFERROR(IF(VLOOKUP(K32,#REF!,1,0)&gt;0,#REF!,""),IFERROR(IF(VLOOKUP(K32,#REF!,1,0)&gt;0,#REF!,""),IFERROR(IF(VLOOKUP(K32,$H$4:$H$89,1,0)&gt;0,$H$2,""),"ERROR")))))</f>
        <v>CAMBIO MES</v>
      </c>
      <c r="M32" s="8" t="str">
        <f>IFERROR(IF(VLOOKUP(K32,$F$4:$F$503,1,0)&gt;0,$F$3,""),IFERROR(IF(VLOOKUP(K32,$G$4:$G$503,1,0)&gt;0,$G$3,""),IFERROR(IF(VLOOKUP(K32,#REF!,1,0)&gt;0,#REF!,""),IFERROR(IF(VLOOKUP(K32,#REF!,1,0)&gt;0,#REF!,""),IFERROR(IF(VLOOKUP(K32,$H$4:$H$89,1,0)&gt;0,$H$2,""),"ERROR")))))</f>
        <v>CAMBIO MES</v>
      </c>
      <c r="N32" s="8">
        <f t="shared" si="3"/>
        <v>1</v>
      </c>
      <c r="O32" s="8">
        <f t="shared" si="4"/>
        <v>1</v>
      </c>
      <c r="P32" s="8">
        <f t="shared" si="1"/>
        <v>744</v>
      </c>
      <c r="S32" s="6" t="s">
        <v>139</v>
      </c>
      <c r="T32" s="32">
        <f>T17</f>
        <v>8424</v>
      </c>
    </row>
    <row r="33" spans="1:20" x14ac:dyDescent="0.25">
      <c r="A33" s="13"/>
      <c r="B33" s="14"/>
      <c r="C33" s="15"/>
      <c r="F33" s="1"/>
      <c r="G33" s="1"/>
      <c r="H33" s="71">
        <v>41791</v>
      </c>
      <c r="J33" s="8">
        <v>31</v>
      </c>
      <c r="K33" s="36">
        <f t="shared" si="0"/>
        <v>41579</v>
      </c>
      <c r="L33" s="8" t="str">
        <f>IFERROR(IF(VLOOKUP(K33,$F$4:$F$503,1,0)&gt;0,$F$2,""),IFERROR(IF(VLOOKUP(K33,$G$4:$G$503,1,0)&gt;0,$G$2,""),IFERROR(IF(VLOOKUP(K33,#REF!,1,0)&gt;0,#REF!,""),IFERROR(IF(VLOOKUP(K33,#REF!,1,0)&gt;0,#REF!,""),IFERROR(IF(VLOOKUP(K33,$H$4:$H$89,1,0)&gt;0,$H$2,""),"ERROR")))))</f>
        <v>CAMBIO MES</v>
      </c>
      <c r="M33" s="8" t="str">
        <f>IFERROR(IF(VLOOKUP(K33,$F$4:$F$503,1,0)&gt;0,$F$3,""),IFERROR(IF(VLOOKUP(K33,$G$4:$G$503,1,0)&gt;0,$G$3,""),IFERROR(IF(VLOOKUP(K33,#REF!,1,0)&gt;0,#REF!,""),IFERROR(IF(VLOOKUP(K33,#REF!,1,0)&gt;0,#REF!,""),IFERROR(IF(VLOOKUP(K33,$H$4:$H$89,1,0)&gt;0,$H$2,""),"ERROR")))))</f>
        <v>CAMBIO MES</v>
      </c>
      <c r="N33" s="8">
        <f t="shared" si="3"/>
        <v>1</v>
      </c>
      <c r="O33" s="8">
        <f t="shared" si="4"/>
        <v>1</v>
      </c>
      <c r="P33" s="8">
        <f t="shared" si="1"/>
        <v>720</v>
      </c>
      <c r="S33" s="6" t="s">
        <v>140</v>
      </c>
      <c r="T33" s="38">
        <f>T18</f>
        <v>0.86437403400309121</v>
      </c>
    </row>
    <row r="34" spans="1:20" x14ac:dyDescent="0.25">
      <c r="A34" s="13"/>
      <c r="B34" s="14"/>
      <c r="C34" s="15"/>
      <c r="F34" s="1"/>
      <c r="G34" s="1"/>
      <c r="H34" s="71">
        <v>41821</v>
      </c>
      <c r="J34" s="8">
        <v>32</v>
      </c>
      <c r="K34" s="36">
        <f t="shared" si="0"/>
        <v>41609</v>
      </c>
      <c r="L34" s="8" t="str">
        <f>IFERROR(IF(VLOOKUP(K34,$F$4:$F$503,1,0)&gt;0,$F$2,""),IFERROR(IF(VLOOKUP(K34,$G$4:$G$503,1,0)&gt;0,$G$2,""),IFERROR(IF(VLOOKUP(K34,#REF!,1,0)&gt;0,#REF!,""),IFERROR(IF(VLOOKUP(K34,#REF!,1,0)&gt;0,#REF!,""),IFERROR(IF(VLOOKUP(K34,$H$4:$H$89,1,0)&gt;0,$H$2,""),"ERROR")))))</f>
        <v>CAMBIO MES</v>
      </c>
      <c r="M34" s="8" t="str">
        <f>IFERROR(IF(VLOOKUP(K34,$F$4:$F$503,1,0)&gt;0,$F$3,""),IFERROR(IF(VLOOKUP(K34,$G$4:$G$503,1,0)&gt;0,$G$3,""),IFERROR(IF(VLOOKUP(K34,#REF!,1,0)&gt;0,#REF!,""),IFERROR(IF(VLOOKUP(K34,#REF!,1,0)&gt;0,#REF!,""),IFERROR(IF(VLOOKUP(K34,$H$4:$H$89,1,0)&gt;0,$H$2,""),"ERROR")))))</f>
        <v>CAMBIO MES</v>
      </c>
      <c r="N34" s="8">
        <f t="shared" si="3"/>
        <v>1</v>
      </c>
      <c r="O34" s="8">
        <f t="shared" si="4"/>
        <v>1</v>
      </c>
      <c r="P34" s="8">
        <f t="shared" si="1"/>
        <v>744</v>
      </c>
      <c r="S34" s="6" t="s">
        <v>141</v>
      </c>
      <c r="T34" s="38">
        <f>'Datos de Vida y falla'!AG23</f>
        <v>0.87221175988163113</v>
      </c>
    </row>
    <row r="35" spans="1:20" x14ac:dyDescent="0.25">
      <c r="A35" s="13"/>
      <c r="B35" s="14"/>
      <c r="C35" s="15"/>
      <c r="F35" s="1"/>
      <c r="G35" s="1"/>
      <c r="H35" s="71">
        <v>41852</v>
      </c>
      <c r="J35" s="8">
        <v>33</v>
      </c>
      <c r="K35" s="36">
        <f t="shared" ref="K35:K66" si="6">SMALL($F$4:$H$503,J35)</f>
        <v>41640</v>
      </c>
      <c r="L35" s="8" t="str">
        <f>IFERROR(IF(VLOOKUP(K35,$F$4:$F$503,1,0)&gt;0,$F$2,""),IFERROR(IF(VLOOKUP(K35,$G$4:$G$503,1,0)&gt;0,$G$2,""),IFERROR(IF(VLOOKUP(K35,#REF!,1,0)&gt;0,#REF!,""),IFERROR(IF(VLOOKUP(K35,#REF!,1,0)&gt;0,#REF!,""),IFERROR(IF(VLOOKUP(K35,$H$4:$H$89,1,0)&gt;0,$H$2,""),"ERROR")))))</f>
        <v>CAMBIO MES</v>
      </c>
      <c r="M35" s="8" t="str">
        <f>IFERROR(IF(VLOOKUP(K35,$F$4:$F$503,1,0)&gt;0,$F$3,""),IFERROR(IF(VLOOKUP(K35,$G$4:$G$503,1,0)&gt;0,$G$3,""),IFERROR(IF(VLOOKUP(K35,#REF!,1,0)&gt;0,#REF!,""),IFERROR(IF(VLOOKUP(K35,#REF!,1,0)&gt;0,#REF!,""),IFERROR(IF(VLOOKUP(K35,$H$4:$H$89,1,0)&gt;0,$H$2,""),"ERROR")))))</f>
        <v>CAMBIO MES</v>
      </c>
      <c r="N35" s="8">
        <f t="shared" si="3"/>
        <v>1</v>
      </c>
      <c r="O35" s="8">
        <f t="shared" si="4"/>
        <v>1</v>
      </c>
      <c r="P35" s="8">
        <f t="shared" ref="P35:P66" si="7">(K36-K35)*24</f>
        <v>744</v>
      </c>
    </row>
    <row r="36" spans="1:20" x14ac:dyDescent="0.25">
      <c r="A36" s="13"/>
      <c r="B36" s="14"/>
      <c r="C36" s="15"/>
      <c r="F36" s="1"/>
      <c r="G36" s="1"/>
      <c r="H36" s="71">
        <v>41883</v>
      </c>
      <c r="J36" s="8">
        <v>34</v>
      </c>
      <c r="K36" s="36">
        <f t="shared" si="6"/>
        <v>41671</v>
      </c>
      <c r="L36" s="8" t="str">
        <f>IFERROR(IF(VLOOKUP(K36,$F$4:$F$503,1,0)&gt;0,$F$2,""),IFERROR(IF(VLOOKUP(K36,$G$4:$G$503,1,0)&gt;0,$G$2,""),IFERROR(IF(VLOOKUP(K36,#REF!,1,0)&gt;0,#REF!,""),IFERROR(IF(VLOOKUP(K36,#REF!,1,0)&gt;0,#REF!,""),IFERROR(IF(VLOOKUP(K36,$H$4:$H$89,1,0)&gt;0,$H$2,""),"ERROR")))))</f>
        <v>CAMBIO MES</v>
      </c>
      <c r="M36" s="8" t="str">
        <f>IFERROR(IF(VLOOKUP(K36,$F$4:$F$503,1,0)&gt;0,$F$3,""),IFERROR(IF(VLOOKUP(K36,$G$4:$G$503,1,0)&gt;0,$G$3,""),IFERROR(IF(VLOOKUP(K36,#REF!,1,0)&gt;0,#REF!,""),IFERROR(IF(VLOOKUP(K36,#REF!,1,0)&gt;0,#REF!,""),IFERROR(IF(VLOOKUP(K36,$H$4:$H$89,1,0)&gt;0,$H$2,""),"ERROR")))))</f>
        <v>CAMBIO MES</v>
      </c>
      <c r="N36" s="8">
        <f t="shared" ref="N36:N67" si="8">IF(L36&lt;&gt;$N$2,N35,IF(M36="INICIO",0,IF(M36="FIN",1,"ERROR")))</f>
        <v>1</v>
      </c>
      <c r="O36" s="8">
        <f t="shared" si="4"/>
        <v>1</v>
      </c>
      <c r="P36" s="8">
        <f t="shared" si="7"/>
        <v>672</v>
      </c>
    </row>
    <row r="37" spans="1:20" x14ac:dyDescent="0.25">
      <c r="A37" s="13"/>
      <c r="B37" s="14"/>
      <c r="C37" s="15"/>
      <c r="F37" s="1"/>
      <c r="G37" s="1"/>
      <c r="H37" s="71">
        <v>41913</v>
      </c>
      <c r="J37" s="8">
        <v>35</v>
      </c>
      <c r="K37" s="36">
        <f t="shared" si="6"/>
        <v>41699</v>
      </c>
      <c r="L37" s="8" t="str">
        <f>IFERROR(IF(VLOOKUP(K37,$F$4:$F$503,1,0)&gt;0,$F$2,""),IFERROR(IF(VLOOKUP(K37,$G$4:$G$503,1,0)&gt;0,$G$2,""),IFERROR(IF(VLOOKUP(K37,#REF!,1,0)&gt;0,#REF!,""),IFERROR(IF(VLOOKUP(K37,#REF!,1,0)&gt;0,#REF!,""),IFERROR(IF(VLOOKUP(K37,$H$4:$H$89,1,0)&gt;0,$H$2,""),"ERROR")))))</f>
        <v>CAMBIO MES</v>
      </c>
      <c r="M37" s="8" t="str">
        <f>IFERROR(IF(VLOOKUP(K37,$F$4:$F$503,1,0)&gt;0,$F$3,""),IFERROR(IF(VLOOKUP(K37,$G$4:$G$503,1,0)&gt;0,$G$3,""),IFERROR(IF(VLOOKUP(K37,#REF!,1,0)&gt;0,#REF!,""),IFERROR(IF(VLOOKUP(K37,#REF!,1,0)&gt;0,#REF!,""),IFERROR(IF(VLOOKUP(K37,$H$4:$H$89,1,0)&gt;0,$H$2,""),"ERROR")))))</f>
        <v>CAMBIO MES</v>
      </c>
      <c r="N37" s="8">
        <f t="shared" si="8"/>
        <v>1</v>
      </c>
      <c r="O37" s="8">
        <f t="shared" si="4"/>
        <v>1</v>
      </c>
      <c r="P37" s="8">
        <f t="shared" si="7"/>
        <v>744</v>
      </c>
    </row>
    <row r="38" spans="1:20" x14ac:dyDescent="0.25">
      <c r="A38" s="13"/>
      <c r="B38" s="14"/>
      <c r="C38" s="15"/>
      <c r="F38" s="1"/>
      <c r="G38" s="1"/>
      <c r="H38" s="71">
        <v>41944</v>
      </c>
      <c r="J38" s="8">
        <v>36</v>
      </c>
      <c r="K38" s="36">
        <f t="shared" si="6"/>
        <v>41730</v>
      </c>
      <c r="L38" s="8" t="str">
        <f>IFERROR(IF(VLOOKUP(K38,$F$4:$F$503,1,0)&gt;0,$F$2,""),IFERROR(IF(VLOOKUP(K38,$G$4:$G$503,1,0)&gt;0,$G$2,""),IFERROR(IF(VLOOKUP(K38,#REF!,1,0)&gt;0,#REF!,""),IFERROR(IF(VLOOKUP(K38,#REF!,1,0)&gt;0,#REF!,""),IFERROR(IF(VLOOKUP(K38,$H$4:$H$89,1,0)&gt;0,$H$2,""),"ERROR")))))</f>
        <v>CAMBIO MES</v>
      </c>
      <c r="M38" s="8" t="str">
        <f>IFERROR(IF(VLOOKUP(K38,$F$4:$F$503,1,0)&gt;0,$F$3,""),IFERROR(IF(VLOOKUP(K38,$G$4:$G$503,1,0)&gt;0,$G$3,""),IFERROR(IF(VLOOKUP(K38,#REF!,1,0)&gt;0,#REF!,""),IFERROR(IF(VLOOKUP(K38,#REF!,1,0)&gt;0,#REF!,""),IFERROR(IF(VLOOKUP(K38,$H$4:$H$89,1,0)&gt;0,$H$2,""),"ERROR")))))</f>
        <v>CAMBIO MES</v>
      </c>
      <c r="N38" s="8">
        <f t="shared" si="8"/>
        <v>1</v>
      </c>
      <c r="O38" s="8">
        <f t="shared" si="4"/>
        <v>1</v>
      </c>
      <c r="P38" s="8">
        <f t="shared" si="7"/>
        <v>720</v>
      </c>
    </row>
    <row r="39" spans="1:20" x14ac:dyDescent="0.25">
      <c r="A39" s="13"/>
      <c r="B39" s="14"/>
      <c r="C39" s="15"/>
      <c r="F39" s="1"/>
      <c r="G39" s="1"/>
      <c r="H39" s="71">
        <v>41974</v>
      </c>
      <c r="J39" s="8">
        <v>37</v>
      </c>
      <c r="K39" s="36">
        <f t="shared" si="6"/>
        <v>41760</v>
      </c>
      <c r="L39" s="8" t="str">
        <f>IFERROR(IF(VLOOKUP(K39,$F$4:$F$503,1,0)&gt;0,$F$2,""),IFERROR(IF(VLOOKUP(K39,$G$4:$G$503,1,0)&gt;0,$G$2,""),IFERROR(IF(VLOOKUP(K39,#REF!,1,0)&gt;0,#REF!,""),IFERROR(IF(VLOOKUP(K39,#REF!,1,0)&gt;0,#REF!,""),IFERROR(IF(VLOOKUP(K39,$H$4:$H$89,1,0)&gt;0,$H$2,""),"ERROR")))))</f>
        <v>CAMBIO MES</v>
      </c>
      <c r="M39" s="8" t="str">
        <f>IFERROR(IF(VLOOKUP(K39,$F$4:$F$503,1,0)&gt;0,$F$3,""),IFERROR(IF(VLOOKUP(K39,$G$4:$G$503,1,0)&gt;0,$G$3,""),IFERROR(IF(VLOOKUP(K39,#REF!,1,0)&gt;0,#REF!,""),IFERROR(IF(VLOOKUP(K39,#REF!,1,0)&gt;0,#REF!,""),IFERROR(IF(VLOOKUP(K39,$H$4:$H$89,1,0)&gt;0,$H$2,""),"ERROR")))))</f>
        <v>CAMBIO MES</v>
      </c>
      <c r="N39" s="8">
        <f t="shared" si="8"/>
        <v>1</v>
      </c>
      <c r="O39" s="8">
        <f t="shared" si="4"/>
        <v>1</v>
      </c>
      <c r="P39" s="8">
        <f t="shared" si="7"/>
        <v>648</v>
      </c>
    </row>
    <row r="40" spans="1:20" x14ac:dyDescent="0.25">
      <c r="A40" s="13"/>
      <c r="B40" s="14"/>
      <c r="C40" s="15"/>
      <c r="F40" s="1"/>
      <c r="G40" s="1"/>
      <c r="H40" s="71">
        <v>42005</v>
      </c>
      <c r="J40" s="8">
        <v>38</v>
      </c>
      <c r="K40" s="36">
        <f t="shared" si="6"/>
        <v>41787</v>
      </c>
      <c r="L40" s="8" t="str">
        <f>IFERROR(IF(VLOOKUP(K40,$F$4:$F$503,1,0)&gt;0,$F$2,""),IFERROR(IF(VLOOKUP(K40,$G$4:$G$503,1,0)&gt;0,$G$2,""),IFERROR(IF(VLOOKUP(K40,#REF!,1,0)&gt;0,#REF!,""),IFERROR(IF(VLOOKUP(K40,#REF!,1,0)&gt;0,#REF!,""),IFERROR(IF(VLOOKUP(K40,$H$4:$H$89,1,0)&gt;0,$H$2,""),"ERROR")))))</f>
        <v>EQUIPO 1</v>
      </c>
      <c r="M40" s="8" t="str">
        <f>IFERROR(IF(VLOOKUP(K40,$F$4:$F$503,1,0)&gt;0,$F$3,""),IFERROR(IF(VLOOKUP(K40,$G$4:$G$503,1,0)&gt;0,$G$3,""),IFERROR(IF(VLOOKUP(K40,#REF!,1,0)&gt;0,#REF!,""),IFERROR(IF(VLOOKUP(K40,#REF!,1,0)&gt;0,#REF!,""),IFERROR(IF(VLOOKUP(K40,$H$4:$H$89,1,0)&gt;0,$H$2,""),"ERROR")))))</f>
        <v>INICIO</v>
      </c>
      <c r="N40" s="8">
        <f t="shared" si="8"/>
        <v>0</v>
      </c>
      <c r="O40" s="8">
        <f t="shared" si="4"/>
        <v>0</v>
      </c>
      <c r="P40" s="8">
        <f t="shared" si="7"/>
        <v>96</v>
      </c>
    </row>
    <row r="41" spans="1:20" x14ac:dyDescent="0.25">
      <c r="A41" s="13"/>
      <c r="B41" s="14"/>
      <c r="C41" s="15"/>
      <c r="F41" s="1"/>
      <c r="G41" s="1"/>
      <c r="H41" s="71">
        <v>42036</v>
      </c>
      <c r="J41" s="8">
        <v>39</v>
      </c>
      <c r="K41" s="36">
        <f t="shared" si="6"/>
        <v>41791</v>
      </c>
      <c r="L41" s="8" t="str">
        <f>IFERROR(IF(VLOOKUP(K41,$F$4:$F$503,1,0)&gt;0,$F$2,""),IFERROR(IF(VLOOKUP(K41,$G$4:$G$503,1,0)&gt;0,$G$2,""),IFERROR(IF(VLOOKUP(K41,#REF!,1,0)&gt;0,#REF!,""),IFERROR(IF(VLOOKUP(K41,#REF!,1,0)&gt;0,#REF!,""),IFERROR(IF(VLOOKUP(K41,$H$4:$H$89,1,0)&gt;0,$H$2,""),"ERROR")))))</f>
        <v>CAMBIO MES</v>
      </c>
      <c r="M41" s="8" t="str">
        <f>IFERROR(IF(VLOOKUP(K41,$F$4:$F$503,1,0)&gt;0,$F$3,""),IFERROR(IF(VLOOKUP(K41,$G$4:$G$503,1,0)&gt;0,$G$3,""),IFERROR(IF(VLOOKUP(K41,#REF!,1,0)&gt;0,#REF!,""),IFERROR(IF(VLOOKUP(K41,#REF!,1,0)&gt;0,#REF!,""),IFERROR(IF(VLOOKUP(K41,$H$4:$H$89,1,0)&gt;0,$H$2,""),"ERROR")))))</f>
        <v>CAMBIO MES</v>
      </c>
      <c r="N41" s="8">
        <f t="shared" si="8"/>
        <v>0</v>
      </c>
      <c r="O41" s="8">
        <f t="shared" si="4"/>
        <v>0</v>
      </c>
      <c r="P41" s="8">
        <f t="shared" si="7"/>
        <v>48</v>
      </c>
    </row>
    <row r="42" spans="1:20" x14ac:dyDescent="0.25">
      <c r="A42" s="13"/>
      <c r="B42" s="14"/>
      <c r="C42" s="15"/>
      <c r="F42" s="1"/>
      <c r="G42" s="1"/>
      <c r="H42" s="71">
        <v>42064</v>
      </c>
      <c r="J42" s="8">
        <v>40</v>
      </c>
      <c r="K42" s="36">
        <f t="shared" si="6"/>
        <v>41793</v>
      </c>
      <c r="L42" s="8" t="str">
        <f>IFERROR(IF(VLOOKUP(K42,$F$4:$F$503,1,0)&gt;0,$F$2,""),IFERROR(IF(VLOOKUP(K42,$G$4:$G$503,1,0)&gt;0,$G$2,""),IFERROR(IF(VLOOKUP(K42,#REF!,1,0)&gt;0,#REF!,""),IFERROR(IF(VLOOKUP(K42,#REF!,1,0)&gt;0,#REF!,""),IFERROR(IF(VLOOKUP(K42,$H$4:$H$89,1,0)&gt;0,$H$2,""),"ERROR")))))</f>
        <v>EQUIPO 1</v>
      </c>
      <c r="M42" s="8" t="str">
        <f>IFERROR(IF(VLOOKUP(K42,$F$4:$F$503,1,0)&gt;0,$F$3,""),IFERROR(IF(VLOOKUP(K42,$G$4:$G$503,1,0)&gt;0,$G$3,""),IFERROR(IF(VLOOKUP(K42,#REF!,1,0)&gt;0,#REF!,""),IFERROR(IF(VLOOKUP(K42,#REF!,1,0)&gt;0,#REF!,""),IFERROR(IF(VLOOKUP(K42,$H$4:$H$89,1,0)&gt;0,$H$2,""),"ERROR")))))</f>
        <v>FIN</v>
      </c>
      <c r="N42" s="8">
        <f t="shared" si="8"/>
        <v>1</v>
      </c>
      <c r="O42" s="8">
        <f t="shared" si="4"/>
        <v>1</v>
      </c>
      <c r="P42" s="8">
        <f t="shared" si="7"/>
        <v>672</v>
      </c>
    </row>
    <row r="43" spans="1:20" x14ac:dyDescent="0.25">
      <c r="A43" s="13"/>
      <c r="B43" s="14"/>
      <c r="C43" s="15"/>
      <c r="F43" s="1"/>
      <c r="G43" s="1"/>
      <c r="H43" s="71">
        <v>42095</v>
      </c>
      <c r="J43" s="8">
        <v>41</v>
      </c>
      <c r="K43" s="36">
        <f t="shared" si="6"/>
        <v>41821</v>
      </c>
      <c r="L43" s="8" t="str">
        <f>IFERROR(IF(VLOOKUP(K43,$F$4:$F$503,1,0)&gt;0,$F$2,""),IFERROR(IF(VLOOKUP(K43,$G$4:$G$503,1,0)&gt;0,$G$2,""),IFERROR(IF(VLOOKUP(K43,#REF!,1,0)&gt;0,#REF!,""),IFERROR(IF(VLOOKUP(K43,#REF!,1,0)&gt;0,#REF!,""),IFERROR(IF(VLOOKUP(K43,$H$4:$H$89,1,0)&gt;0,$H$2,""),"ERROR")))))</f>
        <v>CAMBIO MES</v>
      </c>
      <c r="M43" s="8" t="str">
        <f>IFERROR(IF(VLOOKUP(K43,$F$4:$F$503,1,0)&gt;0,$F$3,""),IFERROR(IF(VLOOKUP(K43,$G$4:$G$503,1,0)&gt;0,$G$3,""),IFERROR(IF(VLOOKUP(K43,#REF!,1,0)&gt;0,#REF!,""),IFERROR(IF(VLOOKUP(K43,#REF!,1,0)&gt;0,#REF!,""),IFERROR(IF(VLOOKUP(K43,$H$4:$H$89,1,0)&gt;0,$H$2,""),"ERROR")))))</f>
        <v>CAMBIO MES</v>
      </c>
      <c r="N43" s="8">
        <f t="shared" si="8"/>
        <v>1</v>
      </c>
      <c r="O43" s="8">
        <f t="shared" si="4"/>
        <v>1</v>
      </c>
      <c r="P43" s="8">
        <f t="shared" si="7"/>
        <v>744</v>
      </c>
    </row>
    <row r="44" spans="1:20" x14ac:dyDescent="0.25">
      <c r="A44" s="13"/>
      <c r="B44" s="14"/>
      <c r="C44" s="15"/>
      <c r="F44" s="1"/>
      <c r="G44" s="1"/>
      <c r="H44" s="71">
        <v>42125</v>
      </c>
      <c r="J44" s="8">
        <v>42</v>
      </c>
      <c r="K44" s="36">
        <f t="shared" si="6"/>
        <v>41852</v>
      </c>
      <c r="L44" s="8" t="str">
        <f>IFERROR(IF(VLOOKUP(K44,$F$4:$F$503,1,0)&gt;0,$F$2,""),IFERROR(IF(VLOOKUP(K44,$G$4:$G$503,1,0)&gt;0,$G$2,""),IFERROR(IF(VLOOKUP(K44,#REF!,1,0)&gt;0,#REF!,""),IFERROR(IF(VLOOKUP(K44,#REF!,1,0)&gt;0,#REF!,""),IFERROR(IF(VLOOKUP(K44,$H$4:$H$89,1,0)&gt;0,$H$2,""),"ERROR")))))</f>
        <v>CAMBIO MES</v>
      </c>
      <c r="M44" s="8" t="str">
        <f>IFERROR(IF(VLOOKUP(K44,$F$4:$F$503,1,0)&gt;0,$F$3,""),IFERROR(IF(VLOOKUP(K44,$G$4:$G$503,1,0)&gt;0,$G$3,""),IFERROR(IF(VLOOKUP(K44,#REF!,1,0)&gt;0,#REF!,""),IFERROR(IF(VLOOKUP(K44,#REF!,1,0)&gt;0,#REF!,""),IFERROR(IF(VLOOKUP(K44,$H$4:$H$89,1,0)&gt;0,$H$2,""),"ERROR")))))</f>
        <v>CAMBIO MES</v>
      </c>
      <c r="N44" s="8">
        <f t="shared" si="8"/>
        <v>1</v>
      </c>
      <c r="O44" s="8">
        <f t="shared" si="4"/>
        <v>1</v>
      </c>
      <c r="P44" s="8">
        <f t="shared" si="7"/>
        <v>480</v>
      </c>
    </row>
    <row r="45" spans="1:20" x14ac:dyDescent="0.25">
      <c r="A45" s="13"/>
      <c r="B45" s="14"/>
      <c r="C45" s="15"/>
      <c r="F45" s="1"/>
      <c r="G45" s="1"/>
      <c r="H45" s="71">
        <v>42156</v>
      </c>
      <c r="J45" s="8">
        <v>43</v>
      </c>
      <c r="K45" s="36">
        <f t="shared" si="6"/>
        <v>41872</v>
      </c>
      <c r="L45" s="8" t="str">
        <f>IFERROR(IF(VLOOKUP(K45,$F$4:$F$503,1,0)&gt;0,$F$2,""),IFERROR(IF(VLOOKUP(K45,$G$4:$G$503,1,0)&gt;0,$G$2,""),IFERROR(IF(VLOOKUP(K45,#REF!,1,0)&gt;0,#REF!,""),IFERROR(IF(VLOOKUP(K45,#REF!,1,0)&gt;0,#REF!,""),IFERROR(IF(VLOOKUP(K45,$H$4:$H$89,1,0)&gt;0,$H$2,""),"ERROR")))))</f>
        <v>EQUIPO 1</v>
      </c>
      <c r="M45" s="8" t="str">
        <f>IFERROR(IF(VLOOKUP(K45,$F$4:$F$503,1,0)&gt;0,$F$3,""),IFERROR(IF(VLOOKUP(K45,$G$4:$G$503,1,0)&gt;0,$G$3,""),IFERROR(IF(VLOOKUP(K45,#REF!,1,0)&gt;0,#REF!,""),IFERROR(IF(VLOOKUP(K45,#REF!,1,0)&gt;0,#REF!,""),IFERROR(IF(VLOOKUP(K45,$H$4:$H$89,1,0)&gt;0,$H$2,""),"ERROR")))))</f>
        <v>INICIO</v>
      </c>
      <c r="N45" s="8">
        <f t="shared" si="8"/>
        <v>0</v>
      </c>
      <c r="O45" s="8">
        <f t="shared" si="4"/>
        <v>0</v>
      </c>
      <c r="P45" s="8">
        <f t="shared" si="7"/>
        <v>264</v>
      </c>
    </row>
    <row r="46" spans="1:20" x14ac:dyDescent="0.25">
      <c r="A46" s="13"/>
      <c r="B46" s="14"/>
      <c r="C46" s="15"/>
      <c r="F46" s="1"/>
      <c r="G46" s="1"/>
      <c r="H46" s="71">
        <v>42186</v>
      </c>
      <c r="J46" s="8">
        <v>44</v>
      </c>
      <c r="K46" s="36">
        <f t="shared" si="6"/>
        <v>41883</v>
      </c>
      <c r="L46" s="8" t="str">
        <f>IFERROR(IF(VLOOKUP(K46,$F$4:$F$503,1,0)&gt;0,$F$2,""),IFERROR(IF(VLOOKUP(K46,$G$4:$G$503,1,0)&gt;0,$G$2,""),IFERROR(IF(VLOOKUP(K46,#REF!,1,0)&gt;0,#REF!,""),IFERROR(IF(VLOOKUP(K46,#REF!,1,0)&gt;0,#REF!,""),IFERROR(IF(VLOOKUP(K46,$H$4:$H$89,1,0)&gt;0,$H$2,""),"ERROR")))))</f>
        <v>CAMBIO MES</v>
      </c>
      <c r="M46" s="8" t="str">
        <f>IFERROR(IF(VLOOKUP(K46,$F$4:$F$503,1,0)&gt;0,$F$3,""),IFERROR(IF(VLOOKUP(K46,$G$4:$G$503,1,0)&gt;0,$G$3,""),IFERROR(IF(VLOOKUP(K46,#REF!,1,0)&gt;0,#REF!,""),IFERROR(IF(VLOOKUP(K46,#REF!,1,0)&gt;0,#REF!,""),IFERROR(IF(VLOOKUP(K46,$H$4:$H$89,1,0)&gt;0,$H$2,""),"ERROR")))))</f>
        <v>CAMBIO MES</v>
      </c>
      <c r="N46" s="8">
        <f t="shared" si="8"/>
        <v>0</v>
      </c>
      <c r="O46" s="8">
        <f t="shared" si="4"/>
        <v>0</v>
      </c>
      <c r="P46" s="8">
        <f t="shared" si="7"/>
        <v>720</v>
      </c>
    </row>
    <row r="47" spans="1:20" x14ac:dyDescent="0.25">
      <c r="A47" s="13"/>
      <c r="B47" s="14"/>
      <c r="C47" s="15"/>
      <c r="F47" s="1"/>
      <c r="G47" s="1"/>
      <c r="H47" s="71">
        <v>42217</v>
      </c>
      <c r="J47" s="8">
        <v>45</v>
      </c>
      <c r="K47" s="36">
        <f t="shared" si="6"/>
        <v>41913</v>
      </c>
      <c r="L47" s="8" t="str">
        <f>IFERROR(IF(VLOOKUP(K47,$F$4:$F$503,1,0)&gt;0,$F$2,""),IFERROR(IF(VLOOKUP(K47,$G$4:$G$503,1,0)&gt;0,$G$2,""),IFERROR(IF(VLOOKUP(K47,#REF!,1,0)&gt;0,#REF!,""),IFERROR(IF(VLOOKUP(K47,#REF!,1,0)&gt;0,#REF!,""),IFERROR(IF(VLOOKUP(K47,$H$4:$H$89,1,0)&gt;0,$H$2,""),"ERROR")))))</f>
        <v>CAMBIO MES</v>
      </c>
      <c r="M47" s="8" t="str">
        <f>IFERROR(IF(VLOOKUP(K47,$F$4:$F$503,1,0)&gt;0,$F$3,""),IFERROR(IF(VLOOKUP(K47,$G$4:$G$503,1,0)&gt;0,$G$3,""),IFERROR(IF(VLOOKUP(K47,#REF!,1,0)&gt;0,#REF!,""),IFERROR(IF(VLOOKUP(K47,#REF!,1,0)&gt;0,#REF!,""),IFERROR(IF(VLOOKUP(K47,$H$4:$H$89,1,0)&gt;0,$H$2,""),"ERROR")))))</f>
        <v>CAMBIO MES</v>
      </c>
      <c r="N47" s="8">
        <f t="shared" si="8"/>
        <v>0</v>
      </c>
      <c r="O47" s="8">
        <f t="shared" si="4"/>
        <v>0</v>
      </c>
      <c r="P47" s="8">
        <f t="shared" si="7"/>
        <v>552</v>
      </c>
    </row>
    <row r="48" spans="1:20" x14ac:dyDescent="0.25">
      <c r="A48" s="13"/>
      <c r="B48" s="14"/>
      <c r="C48" s="15"/>
      <c r="F48" s="1"/>
      <c r="G48" s="1"/>
      <c r="H48" s="71">
        <v>42248</v>
      </c>
      <c r="J48" s="8">
        <v>46</v>
      </c>
      <c r="K48" s="36">
        <f t="shared" si="6"/>
        <v>41936</v>
      </c>
      <c r="L48" s="8" t="str">
        <f>IFERROR(IF(VLOOKUP(K48,$F$4:$F$503,1,0)&gt;0,$F$2,""),IFERROR(IF(VLOOKUP(K48,$G$4:$G$503,1,0)&gt;0,$G$2,""),IFERROR(IF(VLOOKUP(K48,#REF!,1,0)&gt;0,#REF!,""),IFERROR(IF(VLOOKUP(K48,#REF!,1,0)&gt;0,#REF!,""),IFERROR(IF(VLOOKUP(K48,$H$4:$H$89,1,0)&gt;0,$H$2,""),"ERROR")))))</f>
        <v>EQUIPO 1</v>
      </c>
      <c r="M48" s="8" t="str">
        <f>IFERROR(IF(VLOOKUP(K48,$F$4:$F$503,1,0)&gt;0,$F$3,""),IFERROR(IF(VLOOKUP(K48,$G$4:$G$503,1,0)&gt;0,$G$3,""),IFERROR(IF(VLOOKUP(K48,#REF!,1,0)&gt;0,#REF!,""),IFERROR(IF(VLOOKUP(K48,#REF!,1,0)&gt;0,#REF!,""),IFERROR(IF(VLOOKUP(K48,$H$4:$H$89,1,0)&gt;0,$H$2,""),"ERROR")))))</f>
        <v>FIN</v>
      </c>
      <c r="N48" s="8">
        <f t="shared" si="8"/>
        <v>1</v>
      </c>
      <c r="O48" s="8">
        <f t="shared" si="4"/>
        <v>1</v>
      </c>
      <c r="P48" s="8">
        <f t="shared" si="7"/>
        <v>192</v>
      </c>
    </row>
    <row r="49" spans="1:16" x14ac:dyDescent="0.25">
      <c r="A49" s="13"/>
      <c r="B49" s="14"/>
      <c r="C49" s="15"/>
      <c r="F49" s="1"/>
      <c r="G49" s="1"/>
      <c r="H49" s="71">
        <v>42278</v>
      </c>
      <c r="J49" s="8">
        <v>47</v>
      </c>
      <c r="K49" s="36">
        <f t="shared" si="6"/>
        <v>41944</v>
      </c>
      <c r="L49" s="8" t="str">
        <f>IFERROR(IF(VLOOKUP(K49,$F$4:$F$503,1,0)&gt;0,$F$2,""),IFERROR(IF(VLOOKUP(K49,$G$4:$G$503,1,0)&gt;0,$G$2,""),IFERROR(IF(VLOOKUP(K49,#REF!,1,0)&gt;0,#REF!,""),IFERROR(IF(VLOOKUP(K49,#REF!,1,0)&gt;0,#REF!,""),IFERROR(IF(VLOOKUP(K49,$H$4:$H$89,1,0)&gt;0,$H$2,""),"ERROR")))))</f>
        <v>CAMBIO MES</v>
      </c>
      <c r="M49" s="8" t="str">
        <f>IFERROR(IF(VLOOKUP(K49,$F$4:$F$503,1,0)&gt;0,$F$3,""),IFERROR(IF(VLOOKUP(K49,$G$4:$G$503,1,0)&gt;0,$G$3,""),IFERROR(IF(VLOOKUP(K49,#REF!,1,0)&gt;0,#REF!,""),IFERROR(IF(VLOOKUP(K49,#REF!,1,0)&gt;0,#REF!,""),IFERROR(IF(VLOOKUP(K49,$H$4:$H$89,1,0)&gt;0,$H$2,""),"ERROR")))))</f>
        <v>CAMBIO MES</v>
      </c>
      <c r="N49" s="8">
        <f t="shared" si="8"/>
        <v>1</v>
      </c>
      <c r="O49" s="8">
        <f t="shared" si="4"/>
        <v>1</v>
      </c>
      <c r="P49" s="8">
        <f t="shared" si="7"/>
        <v>720</v>
      </c>
    </row>
    <row r="50" spans="1:16" x14ac:dyDescent="0.25">
      <c r="A50" s="13"/>
      <c r="B50" s="14"/>
      <c r="C50" s="15"/>
      <c r="F50" s="1"/>
      <c r="G50" s="1"/>
      <c r="H50" s="71">
        <v>42309</v>
      </c>
      <c r="J50" s="8">
        <v>48</v>
      </c>
      <c r="K50" s="36">
        <f t="shared" si="6"/>
        <v>41974</v>
      </c>
      <c r="L50" s="8" t="str">
        <f>IFERROR(IF(VLOOKUP(K50,$F$4:$F$503,1,0)&gt;0,$F$2,""),IFERROR(IF(VLOOKUP(K50,$G$4:$G$503,1,0)&gt;0,$G$2,""),IFERROR(IF(VLOOKUP(K50,#REF!,1,0)&gt;0,#REF!,""),IFERROR(IF(VLOOKUP(K50,#REF!,1,0)&gt;0,#REF!,""),IFERROR(IF(VLOOKUP(K50,$H$4:$H$89,1,0)&gt;0,$H$2,""),"ERROR")))))</f>
        <v>CAMBIO MES</v>
      </c>
      <c r="M50" s="8" t="str">
        <f>IFERROR(IF(VLOOKUP(K50,$F$4:$F$503,1,0)&gt;0,$F$3,""),IFERROR(IF(VLOOKUP(K50,$G$4:$G$503,1,0)&gt;0,$G$3,""),IFERROR(IF(VLOOKUP(K50,#REF!,1,0)&gt;0,#REF!,""),IFERROR(IF(VLOOKUP(K50,#REF!,1,0)&gt;0,#REF!,""),IFERROR(IF(VLOOKUP(K50,$H$4:$H$89,1,0)&gt;0,$H$2,""),"ERROR")))))</f>
        <v>CAMBIO MES</v>
      </c>
      <c r="N50" s="8">
        <f t="shared" si="8"/>
        <v>1</v>
      </c>
      <c r="O50" s="8">
        <f t="shared" si="4"/>
        <v>1</v>
      </c>
      <c r="P50" s="8">
        <f t="shared" si="7"/>
        <v>744</v>
      </c>
    </row>
    <row r="51" spans="1:16" x14ac:dyDescent="0.25">
      <c r="A51" s="13"/>
      <c r="B51" s="14"/>
      <c r="C51" s="15"/>
      <c r="F51" s="1"/>
      <c r="G51" s="1"/>
      <c r="H51" s="71">
        <v>42339</v>
      </c>
      <c r="J51" s="8">
        <v>49</v>
      </c>
      <c r="K51" s="36">
        <f t="shared" si="6"/>
        <v>42005</v>
      </c>
      <c r="L51" s="8" t="str">
        <f>IFERROR(IF(VLOOKUP(K51,$F$4:$F$503,1,0)&gt;0,$F$2,""),IFERROR(IF(VLOOKUP(K51,$G$4:$G$503,1,0)&gt;0,$G$2,""),IFERROR(IF(VLOOKUP(K51,#REF!,1,0)&gt;0,#REF!,""),IFERROR(IF(VLOOKUP(K51,#REF!,1,0)&gt;0,#REF!,""),IFERROR(IF(VLOOKUP(K51,$H$4:$H$89,1,0)&gt;0,$H$2,""),"ERROR")))))</f>
        <v>CAMBIO MES</v>
      </c>
      <c r="M51" s="8" t="str">
        <f>IFERROR(IF(VLOOKUP(K51,$F$4:$F$503,1,0)&gt;0,$F$3,""),IFERROR(IF(VLOOKUP(K51,$G$4:$G$503,1,0)&gt;0,$G$3,""),IFERROR(IF(VLOOKUP(K51,#REF!,1,0)&gt;0,#REF!,""),IFERROR(IF(VLOOKUP(K51,#REF!,1,0)&gt;0,#REF!,""),IFERROR(IF(VLOOKUP(K51,$H$4:$H$89,1,0)&gt;0,$H$2,""),"ERROR")))))</f>
        <v>CAMBIO MES</v>
      </c>
      <c r="N51" s="8">
        <f t="shared" si="8"/>
        <v>1</v>
      </c>
      <c r="O51" s="8">
        <f t="shared" si="4"/>
        <v>1</v>
      </c>
      <c r="P51" s="8">
        <f t="shared" si="7"/>
        <v>744</v>
      </c>
    </row>
    <row r="52" spans="1:16" x14ac:dyDescent="0.25">
      <c r="A52" s="13"/>
      <c r="B52" s="14"/>
      <c r="C52" s="15"/>
      <c r="F52" s="1"/>
      <c r="G52" s="1"/>
      <c r="H52" s="71">
        <v>42370</v>
      </c>
      <c r="J52" s="8">
        <v>50</v>
      </c>
      <c r="K52" s="36">
        <f t="shared" si="6"/>
        <v>42036</v>
      </c>
      <c r="L52" s="8" t="str">
        <f>IFERROR(IF(VLOOKUP(K52,$F$4:$F$503,1,0)&gt;0,$F$2,""),IFERROR(IF(VLOOKUP(K52,$G$4:$G$503,1,0)&gt;0,$G$2,""),IFERROR(IF(VLOOKUP(K52,#REF!,1,0)&gt;0,#REF!,""),IFERROR(IF(VLOOKUP(K52,#REF!,1,0)&gt;0,#REF!,""),IFERROR(IF(VLOOKUP(K52,$H$4:$H$89,1,0)&gt;0,$H$2,""),"ERROR")))))</f>
        <v>CAMBIO MES</v>
      </c>
      <c r="M52" s="8" t="str">
        <f>IFERROR(IF(VLOOKUP(K52,$F$4:$F$503,1,0)&gt;0,$F$3,""),IFERROR(IF(VLOOKUP(K52,$G$4:$G$503,1,0)&gt;0,$G$3,""),IFERROR(IF(VLOOKUP(K52,#REF!,1,0)&gt;0,#REF!,""),IFERROR(IF(VLOOKUP(K52,#REF!,1,0)&gt;0,#REF!,""),IFERROR(IF(VLOOKUP(K52,$H$4:$H$89,1,0)&gt;0,$H$2,""),"ERROR")))))</f>
        <v>CAMBIO MES</v>
      </c>
      <c r="N52" s="8">
        <f t="shared" si="8"/>
        <v>1</v>
      </c>
      <c r="O52" s="8">
        <f t="shared" si="4"/>
        <v>1</v>
      </c>
      <c r="P52" s="8">
        <f t="shared" si="7"/>
        <v>672</v>
      </c>
    </row>
    <row r="53" spans="1:16" x14ac:dyDescent="0.25">
      <c r="A53" s="13"/>
      <c r="B53" s="14"/>
      <c r="C53" s="15"/>
      <c r="F53" s="1"/>
      <c r="G53" s="1"/>
      <c r="H53" s="71">
        <v>42401</v>
      </c>
      <c r="J53" s="8">
        <v>51</v>
      </c>
      <c r="K53" s="36">
        <f t="shared" si="6"/>
        <v>42064</v>
      </c>
      <c r="L53" s="8" t="str">
        <f>IFERROR(IF(VLOOKUP(K53,$F$4:$F$503,1,0)&gt;0,$F$2,""),IFERROR(IF(VLOOKUP(K53,$G$4:$G$503,1,0)&gt;0,$G$2,""),IFERROR(IF(VLOOKUP(K53,#REF!,1,0)&gt;0,#REF!,""),IFERROR(IF(VLOOKUP(K53,#REF!,1,0)&gt;0,#REF!,""),IFERROR(IF(VLOOKUP(K53,$H$4:$H$89,1,0)&gt;0,$H$2,""),"ERROR")))))</f>
        <v>CAMBIO MES</v>
      </c>
      <c r="M53" s="8" t="str">
        <f>IFERROR(IF(VLOOKUP(K53,$F$4:$F$503,1,0)&gt;0,$F$3,""),IFERROR(IF(VLOOKUP(K53,$G$4:$G$503,1,0)&gt;0,$G$3,""),IFERROR(IF(VLOOKUP(K53,#REF!,1,0)&gt;0,#REF!,""),IFERROR(IF(VLOOKUP(K53,#REF!,1,0)&gt;0,#REF!,""),IFERROR(IF(VLOOKUP(K53,$H$4:$H$89,1,0)&gt;0,$H$2,""),"ERROR")))))</f>
        <v>CAMBIO MES</v>
      </c>
      <c r="N53" s="8">
        <f t="shared" si="8"/>
        <v>1</v>
      </c>
      <c r="O53" s="8">
        <f t="shared" si="4"/>
        <v>1</v>
      </c>
      <c r="P53" s="8">
        <f t="shared" si="7"/>
        <v>744</v>
      </c>
    </row>
    <row r="54" spans="1:16" x14ac:dyDescent="0.25">
      <c r="A54" s="13"/>
      <c r="B54" s="14"/>
      <c r="C54" s="15"/>
      <c r="F54" s="1"/>
      <c r="G54" s="1"/>
      <c r="H54" s="71">
        <v>42430</v>
      </c>
      <c r="J54" s="8">
        <v>52</v>
      </c>
      <c r="K54" s="36">
        <f t="shared" si="6"/>
        <v>42095</v>
      </c>
      <c r="L54" s="8" t="str">
        <f>IFERROR(IF(VLOOKUP(K54,$F$4:$F$503,1,0)&gt;0,$F$2,""),IFERROR(IF(VLOOKUP(K54,$G$4:$G$503,1,0)&gt;0,$G$2,""),IFERROR(IF(VLOOKUP(K54,#REF!,1,0)&gt;0,#REF!,""),IFERROR(IF(VLOOKUP(K54,#REF!,1,0)&gt;0,#REF!,""),IFERROR(IF(VLOOKUP(K54,$H$4:$H$89,1,0)&gt;0,$H$2,""),"ERROR")))))</f>
        <v>CAMBIO MES</v>
      </c>
      <c r="M54" s="8" t="str">
        <f>IFERROR(IF(VLOOKUP(K54,$F$4:$F$503,1,0)&gt;0,$F$3,""),IFERROR(IF(VLOOKUP(K54,$G$4:$G$503,1,0)&gt;0,$G$3,""),IFERROR(IF(VLOOKUP(K54,#REF!,1,0)&gt;0,#REF!,""),IFERROR(IF(VLOOKUP(K54,#REF!,1,0)&gt;0,#REF!,""),IFERROR(IF(VLOOKUP(K54,$H$4:$H$89,1,0)&gt;0,$H$2,""),"ERROR")))))</f>
        <v>CAMBIO MES</v>
      </c>
      <c r="N54" s="8">
        <f t="shared" si="8"/>
        <v>1</v>
      </c>
      <c r="O54" s="8">
        <f t="shared" si="4"/>
        <v>1</v>
      </c>
      <c r="P54" s="8">
        <f t="shared" si="7"/>
        <v>720</v>
      </c>
    </row>
    <row r="55" spans="1:16" x14ac:dyDescent="0.25">
      <c r="A55" s="13"/>
      <c r="B55" s="14"/>
      <c r="C55" s="15"/>
      <c r="F55" s="1"/>
      <c r="G55" s="1"/>
      <c r="H55" s="71">
        <v>42461</v>
      </c>
      <c r="J55" s="8">
        <v>53</v>
      </c>
      <c r="K55" s="36">
        <f t="shared" si="6"/>
        <v>42125</v>
      </c>
      <c r="L55" s="8" t="str">
        <f>IFERROR(IF(VLOOKUP(K55,$F$4:$F$503,1,0)&gt;0,$F$2,""),IFERROR(IF(VLOOKUP(K55,$G$4:$G$503,1,0)&gt;0,$G$2,""),IFERROR(IF(VLOOKUP(K55,#REF!,1,0)&gt;0,#REF!,""),IFERROR(IF(VLOOKUP(K55,#REF!,1,0)&gt;0,#REF!,""),IFERROR(IF(VLOOKUP(K55,$H$4:$H$89,1,0)&gt;0,$H$2,""),"ERROR")))))</f>
        <v>CAMBIO MES</v>
      </c>
      <c r="M55" s="8" t="str">
        <f>IFERROR(IF(VLOOKUP(K55,$F$4:$F$503,1,0)&gt;0,$F$3,""),IFERROR(IF(VLOOKUP(K55,$G$4:$G$503,1,0)&gt;0,$G$3,""),IFERROR(IF(VLOOKUP(K55,#REF!,1,0)&gt;0,#REF!,""),IFERROR(IF(VLOOKUP(K55,#REF!,1,0)&gt;0,#REF!,""),IFERROR(IF(VLOOKUP(K55,$H$4:$H$89,1,0)&gt;0,$H$2,""),"ERROR")))))</f>
        <v>CAMBIO MES</v>
      </c>
      <c r="N55" s="8">
        <f t="shared" si="8"/>
        <v>1</v>
      </c>
      <c r="O55" s="8">
        <f t="shared" si="4"/>
        <v>1</v>
      </c>
      <c r="P55" s="8">
        <f t="shared" si="7"/>
        <v>744</v>
      </c>
    </row>
    <row r="56" spans="1:16" x14ac:dyDescent="0.25">
      <c r="A56" s="13"/>
      <c r="B56" s="14"/>
      <c r="C56" s="15"/>
      <c r="F56" s="1"/>
      <c r="G56" s="1"/>
      <c r="H56" s="71">
        <v>42491</v>
      </c>
      <c r="J56" s="8">
        <v>54</v>
      </c>
      <c r="K56" s="36">
        <f t="shared" si="6"/>
        <v>42156</v>
      </c>
      <c r="L56" s="8" t="str">
        <f>IFERROR(IF(VLOOKUP(K56,$F$4:$F$503,1,0)&gt;0,$F$2,""),IFERROR(IF(VLOOKUP(K56,$G$4:$G$503,1,0)&gt;0,$G$2,""),IFERROR(IF(VLOOKUP(K56,#REF!,1,0)&gt;0,#REF!,""),IFERROR(IF(VLOOKUP(K56,#REF!,1,0)&gt;0,#REF!,""),IFERROR(IF(VLOOKUP(K56,$H$4:$H$89,1,0)&gt;0,$H$2,""),"ERROR")))))</f>
        <v>CAMBIO MES</v>
      </c>
      <c r="M56" s="8" t="str">
        <f>IFERROR(IF(VLOOKUP(K56,$F$4:$F$503,1,0)&gt;0,$F$3,""),IFERROR(IF(VLOOKUP(K56,$G$4:$G$503,1,0)&gt;0,$G$3,""),IFERROR(IF(VLOOKUP(K56,#REF!,1,0)&gt;0,#REF!,""),IFERROR(IF(VLOOKUP(K56,#REF!,1,0)&gt;0,#REF!,""),IFERROR(IF(VLOOKUP(K56,$H$4:$H$89,1,0)&gt;0,$H$2,""),"ERROR")))))</f>
        <v>CAMBIO MES</v>
      </c>
      <c r="N56" s="8">
        <f t="shared" si="8"/>
        <v>1</v>
      </c>
      <c r="O56" s="8">
        <f t="shared" si="4"/>
        <v>1</v>
      </c>
      <c r="P56" s="8">
        <f t="shared" si="7"/>
        <v>720</v>
      </c>
    </row>
    <row r="57" spans="1:16" x14ac:dyDescent="0.25">
      <c r="A57" s="13"/>
      <c r="B57" s="14"/>
      <c r="C57" s="15"/>
      <c r="F57" s="1"/>
      <c r="G57" s="1"/>
      <c r="H57" s="71">
        <v>42522</v>
      </c>
      <c r="J57" s="8">
        <v>55</v>
      </c>
      <c r="K57" s="36">
        <f t="shared" si="6"/>
        <v>42186</v>
      </c>
      <c r="L57" s="8" t="str">
        <f>IFERROR(IF(VLOOKUP(K57,$F$4:$F$503,1,0)&gt;0,$F$2,""),IFERROR(IF(VLOOKUP(K57,$G$4:$G$503,1,0)&gt;0,$G$2,""),IFERROR(IF(VLOOKUP(K57,#REF!,1,0)&gt;0,#REF!,""),IFERROR(IF(VLOOKUP(K57,#REF!,1,0)&gt;0,#REF!,""),IFERROR(IF(VLOOKUP(K57,$H$4:$H$89,1,0)&gt;0,$H$2,""),"ERROR")))))</f>
        <v>CAMBIO MES</v>
      </c>
      <c r="M57" s="8" t="str">
        <f>IFERROR(IF(VLOOKUP(K57,$F$4:$F$503,1,0)&gt;0,$F$3,""),IFERROR(IF(VLOOKUP(K57,$G$4:$G$503,1,0)&gt;0,$G$3,""),IFERROR(IF(VLOOKUP(K57,#REF!,1,0)&gt;0,#REF!,""),IFERROR(IF(VLOOKUP(K57,#REF!,1,0)&gt;0,#REF!,""),IFERROR(IF(VLOOKUP(K57,$H$4:$H$89,1,0)&gt;0,$H$2,""),"ERROR")))))</f>
        <v>CAMBIO MES</v>
      </c>
      <c r="N57" s="8">
        <f t="shared" si="8"/>
        <v>1</v>
      </c>
      <c r="O57" s="8">
        <f t="shared" si="4"/>
        <v>1</v>
      </c>
      <c r="P57" s="8">
        <f t="shared" si="7"/>
        <v>744</v>
      </c>
    </row>
    <row r="58" spans="1:16" x14ac:dyDescent="0.25">
      <c r="A58" s="13"/>
      <c r="B58" s="14"/>
      <c r="C58" s="15"/>
      <c r="F58" s="1"/>
      <c r="G58" s="1"/>
      <c r="H58" s="71">
        <v>42552</v>
      </c>
      <c r="J58" s="8">
        <v>56</v>
      </c>
      <c r="K58" s="36">
        <f t="shared" si="6"/>
        <v>42217</v>
      </c>
      <c r="L58" s="8" t="str">
        <f>IFERROR(IF(VLOOKUP(K58,$F$4:$F$503,1,0)&gt;0,$F$2,""),IFERROR(IF(VLOOKUP(K58,$G$4:$G$503,1,0)&gt;0,$G$2,""),IFERROR(IF(VLOOKUP(K58,#REF!,1,0)&gt;0,#REF!,""),IFERROR(IF(VLOOKUP(K58,#REF!,1,0)&gt;0,#REF!,""),IFERROR(IF(VLOOKUP(K58,$H$4:$H$89,1,0)&gt;0,$H$2,""),"ERROR")))))</f>
        <v>CAMBIO MES</v>
      </c>
      <c r="M58" s="8" t="str">
        <f>IFERROR(IF(VLOOKUP(K58,$F$4:$F$503,1,0)&gt;0,$F$3,""),IFERROR(IF(VLOOKUP(K58,$G$4:$G$503,1,0)&gt;0,$G$3,""),IFERROR(IF(VLOOKUP(K58,#REF!,1,0)&gt;0,#REF!,""),IFERROR(IF(VLOOKUP(K58,#REF!,1,0)&gt;0,#REF!,""),IFERROR(IF(VLOOKUP(K58,$H$4:$H$89,1,0)&gt;0,$H$2,""),"ERROR")))))</f>
        <v>CAMBIO MES</v>
      </c>
      <c r="N58" s="8">
        <f t="shared" si="8"/>
        <v>1</v>
      </c>
      <c r="O58" s="8">
        <f t="shared" si="4"/>
        <v>1</v>
      </c>
      <c r="P58" s="8">
        <f t="shared" si="7"/>
        <v>744</v>
      </c>
    </row>
    <row r="59" spans="1:16" x14ac:dyDescent="0.25">
      <c r="A59" s="13"/>
      <c r="B59" s="14"/>
      <c r="C59" s="15"/>
      <c r="F59" s="1"/>
      <c r="G59" s="1"/>
      <c r="H59" s="71">
        <v>42583</v>
      </c>
      <c r="J59" s="8">
        <v>57</v>
      </c>
      <c r="K59" s="36">
        <f t="shared" si="6"/>
        <v>42248</v>
      </c>
      <c r="L59" s="8" t="str">
        <f>IFERROR(IF(VLOOKUP(K59,$F$4:$F$503,1,0)&gt;0,$F$2,""),IFERROR(IF(VLOOKUP(K59,$G$4:$G$503,1,0)&gt;0,$G$2,""),IFERROR(IF(VLOOKUP(K59,#REF!,1,0)&gt;0,#REF!,""),IFERROR(IF(VLOOKUP(K59,#REF!,1,0)&gt;0,#REF!,""),IFERROR(IF(VLOOKUP(K59,$H$4:$H$89,1,0)&gt;0,$H$2,""),"ERROR")))))</f>
        <v>CAMBIO MES</v>
      </c>
      <c r="M59" s="8" t="str">
        <f>IFERROR(IF(VLOOKUP(K59,$F$4:$F$503,1,0)&gt;0,$F$3,""),IFERROR(IF(VLOOKUP(K59,$G$4:$G$503,1,0)&gt;0,$G$3,""),IFERROR(IF(VLOOKUP(K59,#REF!,1,0)&gt;0,#REF!,""),IFERROR(IF(VLOOKUP(K59,#REF!,1,0)&gt;0,#REF!,""),IFERROR(IF(VLOOKUP(K59,$H$4:$H$89,1,0)&gt;0,$H$2,""),"ERROR")))))</f>
        <v>CAMBIO MES</v>
      </c>
      <c r="N59" s="8">
        <f t="shared" si="8"/>
        <v>1</v>
      </c>
      <c r="O59" s="8">
        <f t="shared" si="4"/>
        <v>1</v>
      </c>
      <c r="P59" s="8">
        <f t="shared" si="7"/>
        <v>720</v>
      </c>
    </row>
    <row r="60" spans="1:16" x14ac:dyDescent="0.25">
      <c r="A60" s="13"/>
      <c r="B60" s="14"/>
      <c r="C60" s="15"/>
      <c r="F60" s="1"/>
      <c r="G60" s="1"/>
      <c r="H60" s="71">
        <v>42614</v>
      </c>
      <c r="J60" s="8">
        <v>58</v>
      </c>
      <c r="K60" s="36">
        <f t="shared" si="6"/>
        <v>42278</v>
      </c>
      <c r="L60" s="8" t="str">
        <f>IFERROR(IF(VLOOKUP(K60,$F$4:$F$503,1,0)&gt;0,$F$2,""),IFERROR(IF(VLOOKUP(K60,$G$4:$G$503,1,0)&gt;0,$G$2,""),IFERROR(IF(VLOOKUP(K60,#REF!,1,0)&gt;0,#REF!,""),IFERROR(IF(VLOOKUP(K60,#REF!,1,0)&gt;0,#REF!,""),IFERROR(IF(VLOOKUP(K60,$H$4:$H$89,1,0)&gt;0,$H$2,""),"ERROR")))))</f>
        <v>CAMBIO MES</v>
      </c>
      <c r="M60" s="8" t="str">
        <f>IFERROR(IF(VLOOKUP(K60,$F$4:$F$503,1,0)&gt;0,$F$3,""),IFERROR(IF(VLOOKUP(K60,$G$4:$G$503,1,0)&gt;0,$G$3,""),IFERROR(IF(VLOOKUP(K60,#REF!,1,0)&gt;0,#REF!,""),IFERROR(IF(VLOOKUP(K60,#REF!,1,0)&gt;0,#REF!,""),IFERROR(IF(VLOOKUP(K60,$H$4:$H$89,1,0)&gt;0,$H$2,""),"ERROR")))))</f>
        <v>CAMBIO MES</v>
      </c>
      <c r="N60" s="8">
        <f t="shared" si="8"/>
        <v>1</v>
      </c>
      <c r="O60" s="8">
        <f t="shared" si="4"/>
        <v>1</v>
      </c>
      <c r="P60" s="8">
        <f t="shared" si="7"/>
        <v>744</v>
      </c>
    </row>
    <row r="61" spans="1:16" x14ac:dyDescent="0.25">
      <c r="A61" s="13"/>
      <c r="B61" s="14"/>
      <c r="C61" s="15"/>
      <c r="F61" s="1"/>
      <c r="G61" s="1"/>
      <c r="H61" s="71">
        <v>42644</v>
      </c>
      <c r="J61" s="8">
        <v>59</v>
      </c>
      <c r="K61" s="36">
        <f t="shared" si="6"/>
        <v>42309</v>
      </c>
      <c r="L61" s="8" t="str">
        <f>IFERROR(IF(VLOOKUP(K61,$F$4:$F$503,1,0)&gt;0,$F$2,""),IFERROR(IF(VLOOKUP(K61,$G$4:$G$503,1,0)&gt;0,$G$2,""),IFERROR(IF(VLOOKUP(K61,#REF!,1,0)&gt;0,#REF!,""),IFERROR(IF(VLOOKUP(K61,#REF!,1,0)&gt;0,#REF!,""),IFERROR(IF(VLOOKUP(K61,$H$4:$H$89,1,0)&gt;0,$H$2,""),"ERROR")))))</f>
        <v>CAMBIO MES</v>
      </c>
      <c r="M61" s="8" t="str">
        <f>IFERROR(IF(VLOOKUP(K61,$F$4:$F$503,1,0)&gt;0,$F$3,""),IFERROR(IF(VLOOKUP(K61,$G$4:$G$503,1,0)&gt;0,$G$3,""),IFERROR(IF(VLOOKUP(K61,#REF!,1,0)&gt;0,#REF!,""),IFERROR(IF(VLOOKUP(K61,#REF!,1,0)&gt;0,#REF!,""),IFERROR(IF(VLOOKUP(K61,$H$4:$H$89,1,0)&gt;0,$H$2,""),"ERROR")))))</f>
        <v>CAMBIO MES</v>
      </c>
      <c r="N61" s="8">
        <f t="shared" si="8"/>
        <v>1</v>
      </c>
      <c r="O61" s="8">
        <f t="shared" si="4"/>
        <v>1</v>
      </c>
      <c r="P61" s="8">
        <f t="shared" si="7"/>
        <v>720</v>
      </c>
    </row>
    <row r="62" spans="1:16" x14ac:dyDescent="0.25">
      <c r="A62" s="13"/>
      <c r="B62" s="14"/>
      <c r="C62" s="15"/>
      <c r="F62" s="1"/>
      <c r="G62" s="1"/>
      <c r="H62" s="71">
        <v>42675</v>
      </c>
      <c r="J62" s="8">
        <v>60</v>
      </c>
      <c r="K62" s="36">
        <f t="shared" si="6"/>
        <v>42339</v>
      </c>
      <c r="L62" s="8" t="str">
        <f>IFERROR(IF(VLOOKUP(K62,$F$4:$F$503,1,0)&gt;0,$F$2,""),IFERROR(IF(VLOOKUP(K62,$G$4:$G$503,1,0)&gt;0,$G$2,""),IFERROR(IF(VLOOKUP(K62,#REF!,1,0)&gt;0,#REF!,""),IFERROR(IF(VLOOKUP(K62,#REF!,1,0)&gt;0,#REF!,""),IFERROR(IF(VLOOKUP(K62,$H$4:$H$89,1,0)&gt;0,$H$2,""),"ERROR")))))</f>
        <v>CAMBIO MES</v>
      </c>
      <c r="M62" s="8" t="str">
        <f>IFERROR(IF(VLOOKUP(K62,$F$4:$F$503,1,0)&gt;0,$F$3,""),IFERROR(IF(VLOOKUP(K62,$G$4:$G$503,1,0)&gt;0,$G$3,""),IFERROR(IF(VLOOKUP(K62,#REF!,1,0)&gt;0,#REF!,""),IFERROR(IF(VLOOKUP(K62,#REF!,1,0)&gt;0,#REF!,""),IFERROR(IF(VLOOKUP(K62,$H$4:$H$89,1,0)&gt;0,$H$2,""),"ERROR")))))</f>
        <v>CAMBIO MES</v>
      </c>
      <c r="N62" s="8">
        <f t="shared" si="8"/>
        <v>1</v>
      </c>
      <c r="O62" s="8">
        <f t="shared" si="4"/>
        <v>1</v>
      </c>
      <c r="P62" s="8">
        <f t="shared" si="7"/>
        <v>744</v>
      </c>
    </row>
    <row r="63" spans="1:16" x14ac:dyDescent="0.25">
      <c r="A63" s="13"/>
      <c r="B63" s="14"/>
      <c r="C63" s="15"/>
      <c r="F63" s="1"/>
      <c r="G63" s="1"/>
      <c r="H63" s="71">
        <v>42705</v>
      </c>
      <c r="J63" s="8">
        <v>61</v>
      </c>
      <c r="K63" s="36">
        <f t="shared" si="6"/>
        <v>42370</v>
      </c>
      <c r="L63" s="8" t="str">
        <f>IFERROR(IF(VLOOKUP(K63,$F$4:$F$503,1,0)&gt;0,$F$2,""),IFERROR(IF(VLOOKUP(K63,$G$4:$G$503,1,0)&gt;0,$G$2,""),IFERROR(IF(VLOOKUP(K63,#REF!,1,0)&gt;0,#REF!,""),IFERROR(IF(VLOOKUP(K63,#REF!,1,0)&gt;0,#REF!,""),IFERROR(IF(VLOOKUP(K63,$H$4:$H$89,1,0)&gt;0,$H$2,""),"ERROR")))))</f>
        <v>CAMBIO MES</v>
      </c>
      <c r="M63" s="8" t="str">
        <f>IFERROR(IF(VLOOKUP(K63,$F$4:$F$503,1,0)&gt;0,$F$3,""),IFERROR(IF(VLOOKUP(K63,$G$4:$G$503,1,0)&gt;0,$G$3,""),IFERROR(IF(VLOOKUP(K63,#REF!,1,0)&gt;0,#REF!,""),IFERROR(IF(VLOOKUP(K63,#REF!,1,0)&gt;0,#REF!,""),IFERROR(IF(VLOOKUP(K63,$H$4:$H$89,1,0)&gt;0,$H$2,""),"ERROR")))))</f>
        <v>CAMBIO MES</v>
      </c>
      <c r="N63" s="8">
        <f t="shared" si="8"/>
        <v>1</v>
      </c>
      <c r="O63" s="8">
        <f t="shared" si="4"/>
        <v>1</v>
      </c>
      <c r="P63" s="8">
        <f t="shared" si="7"/>
        <v>744</v>
      </c>
    </row>
    <row r="64" spans="1:16" x14ac:dyDescent="0.25">
      <c r="A64" s="13"/>
      <c r="B64" s="14"/>
      <c r="C64" s="15"/>
      <c r="F64" s="1"/>
      <c r="G64" s="1"/>
      <c r="H64" s="71">
        <v>42736</v>
      </c>
      <c r="J64" s="8">
        <v>62</v>
      </c>
      <c r="K64" s="36">
        <f t="shared" si="6"/>
        <v>42401</v>
      </c>
      <c r="L64" s="8" t="str">
        <f>IFERROR(IF(VLOOKUP(K64,$F$4:$F$503,1,0)&gt;0,$F$2,""),IFERROR(IF(VLOOKUP(K64,$G$4:$G$503,1,0)&gt;0,$G$2,""),IFERROR(IF(VLOOKUP(K64,#REF!,1,0)&gt;0,#REF!,""),IFERROR(IF(VLOOKUP(K64,#REF!,1,0)&gt;0,#REF!,""),IFERROR(IF(VLOOKUP(K64,$H$4:$H$89,1,0)&gt;0,$H$2,""),"ERROR")))))</f>
        <v>CAMBIO MES</v>
      </c>
      <c r="M64" s="8" t="str">
        <f>IFERROR(IF(VLOOKUP(K64,$F$4:$F$503,1,0)&gt;0,$F$3,""),IFERROR(IF(VLOOKUP(K64,$G$4:$G$503,1,0)&gt;0,$G$3,""),IFERROR(IF(VLOOKUP(K64,#REF!,1,0)&gt;0,#REF!,""),IFERROR(IF(VLOOKUP(K64,#REF!,1,0)&gt;0,#REF!,""),IFERROR(IF(VLOOKUP(K64,$H$4:$H$89,1,0)&gt;0,$H$2,""),"ERROR")))))</f>
        <v>CAMBIO MES</v>
      </c>
      <c r="N64" s="8">
        <f t="shared" si="8"/>
        <v>1</v>
      </c>
      <c r="O64" s="8">
        <f t="shared" si="4"/>
        <v>1</v>
      </c>
      <c r="P64" s="8">
        <f t="shared" si="7"/>
        <v>696</v>
      </c>
    </row>
    <row r="65" spans="1:16" x14ac:dyDescent="0.25">
      <c r="A65" s="13"/>
      <c r="B65" s="14"/>
      <c r="C65" s="15"/>
      <c r="F65" s="1"/>
      <c r="G65" s="1"/>
      <c r="H65" s="71">
        <v>42767</v>
      </c>
      <c r="J65" s="8">
        <v>63</v>
      </c>
      <c r="K65" s="36">
        <f t="shared" si="6"/>
        <v>42430</v>
      </c>
      <c r="L65" s="8" t="str">
        <f>IFERROR(IF(VLOOKUP(K65,$F$4:$F$503,1,0)&gt;0,$F$2,""),IFERROR(IF(VLOOKUP(K65,$G$4:$G$503,1,0)&gt;0,$G$2,""),IFERROR(IF(VLOOKUP(K65,#REF!,1,0)&gt;0,#REF!,""),IFERROR(IF(VLOOKUP(K65,#REF!,1,0)&gt;0,#REF!,""),IFERROR(IF(VLOOKUP(K65,$H$4:$H$89,1,0)&gt;0,$H$2,""),"ERROR")))))</f>
        <v>CAMBIO MES</v>
      </c>
      <c r="M65" s="8" t="str">
        <f>IFERROR(IF(VLOOKUP(K65,$F$4:$F$503,1,0)&gt;0,$F$3,""),IFERROR(IF(VLOOKUP(K65,$G$4:$G$503,1,0)&gt;0,$G$3,""),IFERROR(IF(VLOOKUP(K65,#REF!,1,0)&gt;0,#REF!,""),IFERROR(IF(VLOOKUP(K65,#REF!,1,0)&gt;0,#REF!,""),IFERROR(IF(VLOOKUP(K65,$H$4:$H$89,1,0)&gt;0,$H$2,""),"ERROR")))))</f>
        <v>CAMBIO MES</v>
      </c>
      <c r="N65" s="8">
        <f t="shared" si="8"/>
        <v>1</v>
      </c>
      <c r="O65" s="8">
        <f t="shared" si="4"/>
        <v>1</v>
      </c>
      <c r="P65" s="8">
        <f t="shared" si="7"/>
        <v>312</v>
      </c>
    </row>
    <row r="66" spans="1:16" x14ac:dyDescent="0.25">
      <c r="B66" s="1"/>
      <c r="C66" s="2"/>
      <c r="F66" s="1"/>
      <c r="G66" s="1"/>
      <c r="H66" s="71">
        <v>42795</v>
      </c>
      <c r="J66" s="8">
        <v>64</v>
      </c>
      <c r="K66" s="36">
        <f t="shared" si="6"/>
        <v>42443</v>
      </c>
      <c r="L66" s="8" t="str">
        <f>IFERROR(IF(VLOOKUP(K66,$F$4:$F$503,1,0)&gt;0,$F$2,""),IFERROR(IF(VLOOKUP(K66,$G$4:$G$503,1,0)&gt;0,$G$2,""),IFERROR(IF(VLOOKUP(K66,#REF!,1,0)&gt;0,#REF!,""),IFERROR(IF(VLOOKUP(K66,#REF!,1,0)&gt;0,#REF!,""),IFERROR(IF(VLOOKUP(K66,$H$4:$H$89,1,0)&gt;0,$H$2,""),"ERROR")))))</f>
        <v>EQUIPO 1</v>
      </c>
      <c r="M66" s="8" t="str">
        <f>IFERROR(IF(VLOOKUP(K66,$F$4:$F$503,1,0)&gt;0,$F$3,""),IFERROR(IF(VLOOKUP(K66,$G$4:$G$503,1,0)&gt;0,$G$3,""),IFERROR(IF(VLOOKUP(K66,#REF!,1,0)&gt;0,#REF!,""),IFERROR(IF(VLOOKUP(K66,#REF!,1,0)&gt;0,#REF!,""),IFERROR(IF(VLOOKUP(K66,$H$4:$H$89,1,0)&gt;0,$H$2,""),"ERROR")))))</f>
        <v>INICIO</v>
      </c>
      <c r="N66" s="8">
        <f t="shared" si="8"/>
        <v>0</v>
      </c>
      <c r="O66" s="8">
        <f t="shared" si="4"/>
        <v>0</v>
      </c>
      <c r="P66" s="8">
        <f t="shared" si="7"/>
        <v>72</v>
      </c>
    </row>
    <row r="67" spans="1:16" x14ac:dyDescent="0.25">
      <c r="B67" s="1"/>
      <c r="C67" s="2"/>
      <c r="F67" s="1"/>
      <c r="G67" s="1"/>
      <c r="H67" s="71">
        <v>42826</v>
      </c>
      <c r="J67" s="8">
        <v>65</v>
      </c>
      <c r="K67" s="36">
        <f t="shared" ref="K67:K98" si="9">SMALL($F$4:$H$503,J67)</f>
        <v>42446</v>
      </c>
      <c r="L67" s="8" t="str">
        <f>IFERROR(IF(VLOOKUP(K67,$F$4:$F$503,1,0)&gt;0,$F$2,""),IFERROR(IF(VLOOKUP(K67,$G$4:$G$503,1,0)&gt;0,$G$2,""),IFERROR(IF(VLOOKUP(K67,#REF!,1,0)&gt;0,#REF!,""),IFERROR(IF(VLOOKUP(K67,#REF!,1,0)&gt;0,#REF!,""),IFERROR(IF(VLOOKUP(K67,$H$4:$H$89,1,0)&gt;0,$H$2,""),"ERROR")))))</f>
        <v>EQUIPO 1</v>
      </c>
      <c r="M67" s="8" t="str">
        <f>IFERROR(IF(VLOOKUP(K67,$F$4:$F$503,1,0)&gt;0,$F$3,""),IFERROR(IF(VLOOKUP(K67,$G$4:$G$503,1,0)&gt;0,$G$3,""),IFERROR(IF(VLOOKUP(K67,#REF!,1,0)&gt;0,#REF!,""),IFERROR(IF(VLOOKUP(K67,#REF!,1,0)&gt;0,#REF!,""),IFERROR(IF(VLOOKUP(K67,$H$4:$H$89,1,0)&gt;0,$H$2,""),"ERROR")))))</f>
        <v>FIN</v>
      </c>
      <c r="N67" s="8">
        <f t="shared" si="8"/>
        <v>1</v>
      </c>
      <c r="O67" s="8">
        <f t="shared" si="4"/>
        <v>1</v>
      </c>
      <c r="P67" s="8">
        <f t="shared" ref="P67:P98" si="10">(K68-K67)*24</f>
        <v>360</v>
      </c>
    </row>
    <row r="68" spans="1:16" x14ac:dyDescent="0.25">
      <c r="B68" s="1"/>
      <c r="C68" s="2"/>
      <c r="F68" s="1"/>
      <c r="G68" s="1"/>
      <c r="H68" s="71">
        <v>42856</v>
      </c>
      <c r="J68" s="8">
        <v>66</v>
      </c>
      <c r="K68" s="36">
        <f t="shared" si="9"/>
        <v>42461</v>
      </c>
      <c r="L68" s="8" t="str">
        <f>IFERROR(IF(VLOOKUP(K68,$F$4:$F$503,1,0)&gt;0,$F$2,""),IFERROR(IF(VLOOKUP(K68,$G$4:$G$503,1,0)&gt;0,$G$2,""),IFERROR(IF(VLOOKUP(K68,#REF!,1,0)&gt;0,#REF!,""),IFERROR(IF(VLOOKUP(K68,#REF!,1,0)&gt;0,#REF!,""),IFERROR(IF(VLOOKUP(K68,$H$4:$H$89,1,0)&gt;0,$H$2,""),"ERROR")))))</f>
        <v>CAMBIO MES</v>
      </c>
      <c r="M68" s="8" t="str">
        <f>IFERROR(IF(VLOOKUP(K68,$F$4:$F$503,1,0)&gt;0,$F$3,""),IFERROR(IF(VLOOKUP(K68,$G$4:$G$503,1,0)&gt;0,$G$3,""),IFERROR(IF(VLOOKUP(K68,#REF!,1,0)&gt;0,#REF!,""),IFERROR(IF(VLOOKUP(K68,#REF!,1,0)&gt;0,#REF!,""),IFERROR(IF(VLOOKUP(K68,$H$4:$H$89,1,0)&gt;0,$H$2,""),"ERROR")))))</f>
        <v>CAMBIO MES</v>
      </c>
      <c r="N68" s="8">
        <f t="shared" ref="N68:N99" si="11">IF(L68&lt;&gt;$N$2,N67,IF(M68="INICIO",0,IF(M68="FIN",1,"ERROR")))</f>
        <v>1</v>
      </c>
      <c r="O68" s="8">
        <f t="shared" ref="O68:O108" si="12">N68</f>
        <v>1</v>
      </c>
      <c r="P68" s="8">
        <f t="shared" si="10"/>
        <v>720</v>
      </c>
    </row>
    <row r="69" spans="1:16" x14ac:dyDescent="0.25">
      <c r="B69" s="1"/>
      <c r="C69" s="2"/>
      <c r="F69" s="1"/>
      <c r="G69" s="1"/>
      <c r="H69" s="71">
        <v>42887</v>
      </c>
      <c r="J69" s="8">
        <v>67</v>
      </c>
      <c r="K69" s="36">
        <f t="shared" si="9"/>
        <v>42491</v>
      </c>
      <c r="L69" s="8" t="str">
        <f>IFERROR(IF(VLOOKUP(K69,$F$4:$F$503,1,0)&gt;0,$F$2,""),IFERROR(IF(VLOOKUP(K69,$G$4:$G$503,1,0)&gt;0,$G$2,""),IFERROR(IF(VLOOKUP(K69,#REF!,1,0)&gt;0,#REF!,""),IFERROR(IF(VLOOKUP(K69,#REF!,1,0)&gt;0,#REF!,""),IFERROR(IF(VLOOKUP(K69,$H$4:$H$89,1,0)&gt;0,$H$2,""),"ERROR")))))</f>
        <v>CAMBIO MES</v>
      </c>
      <c r="M69" s="8" t="str">
        <f>IFERROR(IF(VLOOKUP(K69,$F$4:$F$503,1,0)&gt;0,$F$3,""),IFERROR(IF(VLOOKUP(K69,$G$4:$G$503,1,0)&gt;0,$G$3,""),IFERROR(IF(VLOOKUP(K69,#REF!,1,0)&gt;0,#REF!,""),IFERROR(IF(VLOOKUP(K69,#REF!,1,0)&gt;0,#REF!,""),IFERROR(IF(VLOOKUP(K69,$H$4:$H$89,1,0)&gt;0,$H$2,""),"ERROR")))))</f>
        <v>CAMBIO MES</v>
      </c>
      <c r="N69" s="8">
        <f t="shared" si="11"/>
        <v>1</v>
      </c>
      <c r="O69" s="8">
        <f t="shared" si="12"/>
        <v>1</v>
      </c>
      <c r="P69" s="8">
        <f t="shared" si="10"/>
        <v>744</v>
      </c>
    </row>
    <row r="70" spans="1:16" x14ac:dyDescent="0.25">
      <c r="B70" s="1"/>
      <c r="C70" s="2"/>
      <c r="F70" s="1"/>
      <c r="G70" s="1"/>
      <c r="H70" s="71">
        <v>42917</v>
      </c>
      <c r="J70" s="8">
        <v>68</v>
      </c>
      <c r="K70" s="36">
        <f t="shared" si="9"/>
        <v>42522</v>
      </c>
      <c r="L70" s="8" t="str">
        <f>IFERROR(IF(VLOOKUP(K70,$F$4:$F$503,1,0)&gt;0,$F$2,""),IFERROR(IF(VLOOKUP(K70,$G$4:$G$503,1,0)&gt;0,$G$2,""),IFERROR(IF(VLOOKUP(K70,#REF!,1,0)&gt;0,#REF!,""),IFERROR(IF(VLOOKUP(K70,#REF!,1,0)&gt;0,#REF!,""),IFERROR(IF(VLOOKUP(K70,$H$4:$H$89,1,0)&gt;0,$H$2,""),"ERROR")))))</f>
        <v>CAMBIO MES</v>
      </c>
      <c r="M70" s="8" t="str">
        <f>IFERROR(IF(VLOOKUP(K70,$F$4:$F$503,1,0)&gt;0,$F$3,""),IFERROR(IF(VLOOKUP(K70,$G$4:$G$503,1,0)&gt;0,$G$3,""),IFERROR(IF(VLOOKUP(K70,#REF!,1,0)&gt;0,#REF!,""),IFERROR(IF(VLOOKUP(K70,#REF!,1,0)&gt;0,#REF!,""),IFERROR(IF(VLOOKUP(K70,$H$4:$H$89,1,0)&gt;0,$H$2,""),"ERROR")))))</f>
        <v>CAMBIO MES</v>
      </c>
      <c r="N70" s="8">
        <f t="shared" si="11"/>
        <v>1</v>
      </c>
      <c r="O70" s="8">
        <f t="shared" si="12"/>
        <v>1</v>
      </c>
      <c r="P70" s="8">
        <f t="shared" si="10"/>
        <v>720</v>
      </c>
    </row>
    <row r="71" spans="1:16" x14ac:dyDescent="0.25">
      <c r="B71" s="1"/>
      <c r="C71" s="2"/>
      <c r="F71" s="1"/>
      <c r="G71" s="1"/>
      <c r="H71" s="71">
        <v>42948</v>
      </c>
      <c r="J71" s="8">
        <v>69</v>
      </c>
      <c r="K71" s="36">
        <f t="shared" si="9"/>
        <v>42552</v>
      </c>
      <c r="L71" s="8" t="str">
        <f>IFERROR(IF(VLOOKUP(K71,$F$4:$F$503,1,0)&gt;0,$F$2,""),IFERROR(IF(VLOOKUP(K71,$G$4:$G$503,1,0)&gt;0,$G$2,""),IFERROR(IF(VLOOKUP(K71,#REF!,1,0)&gt;0,#REF!,""),IFERROR(IF(VLOOKUP(K71,#REF!,1,0)&gt;0,#REF!,""),IFERROR(IF(VLOOKUP(K71,$H$4:$H$89,1,0)&gt;0,$H$2,""),"ERROR")))))</f>
        <v>CAMBIO MES</v>
      </c>
      <c r="M71" s="8" t="str">
        <f>IFERROR(IF(VLOOKUP(K71,$F$4:$F$503,1,0)&gt;0,$F$3,""),IFERROR(IF(VLOOKUP(K71,$G$4:$G$503,1,0)&gt;0,$G$3,""),IFERROR(IF(VLOOKUP(K71,#REF!,1,0)&gt;0,#REF!,""),IFERROR(IF(VLOOKUP(K71,#REF!,1,0)&gt;0,#REF!,""),IFERROR(IF(VLOOKUP(K71,$H$4:$H$89,1,0)&gt;0,$H$2,""),"ERROR")))))</f>
        <v>CAMBIO MES</v>
      </c>
      <c r="N71" s="8">
        <f t="shared" si="11"/>
        <v>1</v>
      </c>
      <c r="O71" s="8">
        <f t="shared" si="12"/>
        <v>1</v>
      </c>
      <c r="P71" s="8">
        <f t="shared" si="10"/>
        <v>744</v>
      </c>
    </row>
    <row r="72" spans="1:16" x14ac:dyDescent="0.25">
      <c r="B72" s="1"/>
      <c r="C72" s="2"/>
      <c r="F72" s="1"/>
      <c r="G72" s="1"/>
      <c r="H72" s="71">
        <v>42979</v>
      </c>
      <c r="J72" s="8">
        <v>70</v>
      </c>
      <c r="K72" s="36">
        <f t="shared" si="9"/>
        <v>42583</v>
      </c>
      <c r="L72" s="8" t="str">
        <f>IFERROR(IF(VLOOKUP(K72,$F$4:$F$503,1,0)&gt;0,$F$2,""),IFERROR(IF(VLOOKUP(K72,$G$4:$G$503,1,0)&gt;0,$G$2,""),IFERROR(IF(VLOOKUP(K72,#REF!,1,0)&gt;0,#REF!,""),IFERROR(IF(VLOOKUP(K72,#REF!,1,0)&gt;0,#REF!,""),IFERROR(IF(VLOOKUP(K72,$H$4:$H$89,1,0)&gt;0,$H$2,""),"ERROR")))))</f>
        <v>CAMBIO MES</v>
      </c>
      <c r="M72" s="8" t="str">
        <f>IFERROR(IF(VLOOKUP(K72,$F$4:$F$503,1,0)&gt;0,$F$3,""),IFERROR(IF(VLOOKUP(K72,$G$4:$G$503,1,0)&gt;0,$G$3,""),IFERROR(IF(VLOOKUP(K72,#REF!,1,0)&gt;0,#REF!,""),IFERROR(IF(VLOOKUP(K72,#REF!,1,0)&gt;0,#REF!,""),IFERROR(IF(VLOOKUP(K72,$H$4:$H$89,1,0)&gt;0,$H$2,""),"ERROR")))))</f>
        <v>CAMBIO MES</v>
      </c>
      <c r="N72" s="8">
        <f t="shared" si="11"/>
        <v>1</v>
      </c>
      <c r="O72" s="8">
        <f t="shared" si="12"/>
        <v>1</v>
      </c>
      <c r="P72" s="8">
        <f t="shared" si="10"/>
        <v>744</v>
      </c>
    </row>
    <row r="73" spans="1:16" x14ac:dyDescent="0.25">
      <c r="B73" s="1"/>
      <c r="C73" s="2"/>
      <c r="F73" s="1"/>
      <c r="G73" s="1"/>
      <c r="H73" s="71">
        <v>43009</v>
      </c>
      <c r="J73" s="8">
        <v>71</v>
      </c>
      <c r="K73" s="36">
        <f t="shared" si="9"/>
        <v>42614</v>
      </c>
      <c r="L73" s="8" t="str">
        <f>IFERROR(IF(VLOOKUP(K73,$F$4:$F$503,1,0)&gt;0,$F$2,""),IFERROR(IF(VLOOKUP(K73,$G$4:$G$503,1,0)&gt;0,$G$2,""),IFERROR(IF(VLOOKUP(K73,#REF!,1,0)&gt;0,#REF!,""),IFERROR(IF(VLOOKUP(K73,#REF!,1,0)&gt;0,#REF!,""),IFERROR(IF(VLOOKUP(K73,$H$4:$H$89,1,0)&gt;0,$H$2,""),"ERROR")))))</f>
        <v>CAMBIO MES</v>
      </c>
      <c r="M73" s="8" t="str">
        <f>IFERROR(IF(VLOOKUP(K73,$F$4:$F$503,1,0)&gt;0,$F$3,""),IFERROR(IF(VLOOKUP(K73,$G$4:$G$503,1,0)&gt;0,$G$3,""),IFERROR(IF(VLOOKUP(K73,#REF!,1,0)&gt;0,#REF!,""),IFERROR(IF(VLOOKUP(K73,#REF!,1,0)&gt;0,#REF!,""),IFERROR(IF(VLOOKUP(K73,$H$4:$H$89,1,0)&gt;0,$H$2,""),"ERROR")))))</f>
        <v>CAMBIO MES</v>
      </c>
      <c r="N73" s="8">
        <f t="shared" si="11"/>
        <v>1</v>
      </c>
      <c r="O73" s="8">
        <f t="shared" si="12"/>
        <v>1</v>
      </c>
      <c r="P73" s="8">
        <f t="shared" si="10"/>
        <v>720</v>
      </c>
    </row>
    <row r="74" spans="1:16" x14ac:dyDescent="0.25">
      <c r="B74" s="1"/>
      <c r="C74" s="2"/>
      <c r="F74" s="1"/>
      <c r="G74" s="1"/>
      <c r="H74" s="71">
        <v>43040</v>
      </c>
      <c r="J74" s="8">
        <v>72</v>
      </c>
      <c r="K74" s="36">
        <f t="shared" si="9"/>
        <v>42644</v>
      </c>
      <c r="L74" s="8" t="str">
        <f>IFERROR(IF(VLOOKUP(K74,$F$4:$F$503,1,0)&gt;0,$F$2,""),IFERROR(IF(VLOOKUP(K74,$G$4:$G$503,1,0)&gt;0,$G$2,""),IFERROR(IF(VLOOKUP(K74,#REF!,1,0)&gt;0,#REF!,""),IFERROR(IF(VLOOKUP(K74,#REF!,1,0)&gt;0,#REF!,""),IFERROR(IF(VLOOKUP(K74,$H$4:$H$89,1,0)&gt;0,$H$2,""),"ERROR")))))</f>
        <v>CAMBIO MES</v>
      </c>
      <c r="M74" s="8" t="str">
        <f>IFERROR(IF(VLOOKUP(K74,$F$4:$F$503,1,0)&gt;0,$F$3,""),IFERROR(IF(VLOOKUP(K74,$G$4:$G$503,1,0)&gt;0,$G$3,""),IFERROR(IF(VLOOKUP(K74,#REF!,1,0)&gt;0,#REF!,""),IFERROR(IF(VLOOKUP(K74,#REF!,1,0)&gt;0,#REF!,""),IFERROR(IF(VLOOKUP(K74,$H$4:$H$89,1,0)&gt;0,$H$2,""),"ERROR")))))</f>
        <v>CAMBIO MES</v>
      </c>
      <c r="N74" s="8">
        <f t="shared" si="11"/>
        <v>1</v>
      </c>
      <c r="O74" s="8">
        <f t="shared" si="12"/>
        <v>1</v>
      </c>
      <c r="P74" s="8">
        <f t="shared" si="10"/>
        <v>744</v>
      </c>
    </row>
    <row r="75" spans="1:16" x14ac:dyDescent="0.25">
      <c r="B75" s="1"/>
      <c r="C75" s="2"/>
      <c r="F75" s="1"/>
      <c r="G75" s="1"/>
      <c r="H75" s="71">
        <v>43070</v>
      </c>
      <c r="J75" s="8">
        <v>73</v>
      </c>
      <c r="K75" s="36">
        <f t="shared" si="9"/>
        <v>42675</v>
      </c>
      <c r="L75" s="8" t="str">
        <f>IFERROR(IF(VLOOKUP(K75,$F$4:$F$503,1,0)&gt;0,$F$2,""),IFERROR(IF(VLOOKUP(K75,$G$4:$G$503,1,0)&gt;0,$G$2,""),IFERROR(IF(VLOOKUP(K75,#REF!,1,0)&gt;0,#REF!,""),IFERROR(IF(VLOOKUP(K75,#REF!,1,0)&gt;0,#REF!,""),IFERROR(IF(VLOOKUP(K75,$H$4:$H$89,1,0)&gt;0,$H$2,""),"ERROR")))))</f>
        <v>CAMBIO MES</v>
      </c>
      <c r="M75" s="8" t="str">
        <f>IFERROR(IF(VLOOKUP(K75,$F$4:$F$503,1,0)&gt;0,$F$3,""),IFERROR(IF(VLOOKUP(K75,$G$4:$G$503,1,0)&gt;0,$G$3,""),IFERROR(IF(VLOOKUP(K75,#REF!,1,0)&gt;0,#REF!,""),IFERROR(IF(VLOOKUP(K75,#REF!,1,0)&gt;0,#REF!,""),IFERROR(IF(VLOOKUP(K75,$H$4:$H$89,1,0)&gt;0,$H$2,""),"ERROR")))))</f>
        <v>CAMBIO MES</v>
      </c>
      <c r="N75" s="8">
        <f t="shared" si="11"/>
        <v>1</v>
      </c>
      <c r="O75" s="8">
        <f t="shared" si="12"/>
        <v>1</v>
      </c>
      <c r="P75" s="8">
        <f t="shared" si="10"/>
        <v>720</v>
      </c>
    </row>
    <row r="76" spans="1:16" x14ac:dyDescent="0.25">
      <c r="B76" s="1"/>
      <c r="C76" s="2"/>
      <c r="F76" s="1"/>
      <c r="G76" s="1"/>
      <c r="H76" s="71">
        <v>43101</v>
      </c>
      <c r="J76" s="8">
        <v>74</v>
      </c>
      <c r="K76" s="36">
        <f t="shared" si="9"/>
        <v>42705</v>
      </c>
      <c r="L76" s="8" t="str">
        <f>IFERROR(IF(VLOOKUP(K76,$F$4:$F$503,1,0)&gt;0,$F$2,""),IFERROR(IF(VLOOKUP(K76,$G$4:$G$503,1,0)&gt;0,$G$2,""),IFERROR(IF(VLOOKUP(K76,#REF!,1,0)&gt;0,#REF!,""),IFERROR(IF(VLOOKUP(K76,#REF!,1,0)&gt;0,#REF!,""),IFERROR(IF(VLOOKUP(K76,$H$4:$H$89,1,0)&gt;0,$H$2,""),"ERROR")))))</f>
        <v>CAMBIO MES</v>
      </c>
      <c r="M76" s="8" t="str">
        <f>IFERROR(IF(VLOOKUP(K76,$F$4:$F$503,1,0)&gt;0,$F$3,""),IFERROR(IF(VLOOKUP(K76,$G$4:$G$503,1,0)&gt;0,$G$3,""),IFERROR(IF(VLOOKUP(K76,#REF!,1,0)&gt;0,#REF!,""),IFERROR(IF(VLOOKUP(K76,#REF!,1,0)&gt;0,#REF!,""),IFERROR(IF(VLOOKUP(K76,$H$4:$H$89,1,0)&gt;0,$H$2,""),"ERROR")))))</f>
        <v>CAMBIO MES</v>
      </c>
      <c r="N76" s="8">
        <f t="shared" si="11"/>
        <v>1</v>
      </c>
      <c r="O76" s="8">
        <f t="shared" si="12"/>
        <v>1</v>
      </c>
      <c r="P76" s="8">
        <f t="shared" si="10"/>
        <v>744</v>
      </c>
    </row>
    <row r="77" spans="1:16" x14ac:dyDescent="0.25">
      <c r="B77" s="1"/>
      <c r="C77" s="2"/>
      <c r="F77" s="1"/>
      <c r="G77" s="1"/>
      <c r="H77" s="71">
        <v>43132</v>
      </c>
      <c r="J77" s="8">
        <v>75</v>
      </c>
      <c r="K77" s="36">
        <f t="shared" si="9"/>
        <v>42736</v>
      </c>
      <c r="L77" s="8" t="str">
        <f>IFERROR(IF(VLOOKUP(K77,$F$4:$F$503,1,0)&gt;0,$F$2,""),IFERROR(IF(VLOOKUP(K77,$G$4:$G$503,1,0)&gt;0,$G$2,""),IFERROR(IF(VLOOKUP(K77,#REF!,1,0)&gt;0,#REF!,""),IFERROR(IF(VLOOKUP(K77,#REF!,1,0)&gt;0,#REF!,""),IFERROR(IF(VLOOKUP(K77,$H$4:$H$89,1,0)&gt;0,$H$2,""),"ERROR")))))</f>
        <v>CAMBIO MES</v>
      </c>
      <c r="M77" s="8" t="str">
        <f>IFERROR(IF(VLOOKUP(K77,$F$4:$F$503,1,0)&gt;0,$F$3,""),IFERROR(IF(VLOOKUP(K77,$G$4:$G$503,1,0)&gt;0,$G$3,""),IFERROR(IF(VLOOKUP(K77,#REF!,1,0)&gt;0,#REF!,""),IFERROR(IF(VLOOKUP(K77,#REF!,1,0)&gt;0,#REF!,""),IFERROR(IF(VLOOKUP(K77,$H$4:$H$89,1,0)&gt;0,$H$2,""),"ERROR")))))</f>
        <v>CAMBIO MES</v>
      </c>
      <c r="N77" s="8">
        <f t="shared" si="11"/>
        <v>1</v>
      </c>
      <c r="O77" s="8">
        <f t="shared" si="12"/>
        <v>1</v>
      </c>
      <c r="P77" s="8">
        <f t="shared" si="10"/>
        <v>744</v>
      </c>
    </row>
    <row r="78" spans="1:16" x14ac:dyDescent="0.25">
      <c r="B78" s="1"/>
      <c r="C78" s="2"/>
      <c r="F78" s="1"/>
      <c r="G78" s="1"/>
      <c r="H78" s="71">
        <v>43160</v>
      </c>
      <c r="J78" s="8">
        <v>76</v>
      </c>
      <c r="K78" s="36">
        <f t="shared" si="9"/>
        <v>42767</v>
      </c>
      <c r="L78" s="8" t="str">
        <f>IFERROR(IF(VLOOKUP(K78,$F$4:$F$503,1,0)&gt;0,$F$2,""),IFERROR(IF(VLOOKUP(K78,$G$4:$G$503,1,0)&gt;0,$G$2,""),IFERROR(IF(VLOOKUP(K78,#REF!,1,0)&gt;0,#REF!,""),IFERROR(IF(VLOOKUP(K78,#REF!,1,0)&gt;0,#REF!,""),IFERROR(IF(VLOOKUP(K78,$H$4:$H$89,1,0)&gt;0,$H$2,""),"ERROR")))))</f>
        <v>CAMBIO MES</v>
      </c>
      <c r="M78" s="8" t="str">
        <f>IFERROR(IF(VLOOKUP(K78,$F$4:$F$503,1,0)&gt;0,$F$3,""),IFERROR(IF(VLOOKUP(K78,$G$4:$G$503,1,0)&gt;0,$G$3,""),IFERROR(IF(VLOOKUP(K78,#REF!,1,0)&gt;0,#REF!,""),IFERROR(IF(VLOOKUP(K78,#REF!,1,0)&gt;0,#REF!,""),IFERROR(IF(VLOOKUP(K78,$H$4:$H$89,1,0)&gt;0,$H$2,""),"ERROR")))))</f>
        <v>CAMBIO MES</v>
      </c>
      <c r="N78" s="8">
        <f t="shared" si="11"/>
        <v>1</v>
      </c>
      <c r="O78" s="8">
        <f t="shared" si="12"/>
        <v>1</v>
      </c>
      <c r="P78" s="8">
        <f t="shared" si="10"/>
        <v>672</v>
      </c>
    </row>
    <row r="79" spans="1:16" x14ac:dyDescent="0.25">
      <c r="B79" s="1"/>
      <c r="C79" s="2"/>
      <c r="F79" s="1"/>
      <c r="G79" s="1"/>
      <c r="H79" s="71">
        <v>43191</v>
      </c>
      <c r="J79" s="8">
        <v>77</v>
      </c>
      <c r="K79" s="36">
        <f t="shared" si="9"/>
        <v>42795</v>
      </c>
      <c r="L79" s="8" t="str">
        <f>IFERROR(IF(VLOOKUP(K79,$F$4:$F$503,1,0)&gt;0,$F$2,""),IFERROR(IF(VLOOKUP(K79,$G$4:$G$503,1,0)&gt;0,$G$2,""),IFERROR(IF(VLOOKUP(K79,#REF!,1,0)&gt;0,#REF!,""),IFERROR(IF(VLOOKUP(K79,#REF!,1,0)&gt;0,#REF!,""),IFERROR(IF(VLOOKUP(K79,$H$4:$H$89,1,0)&gt;0,$H$2,""),"ERROR")))))</f>
        <v>CAMBIO MES</v>
      </c>
      <c r="M79" s="8" t="str">
        <f>IFERROR(IF(VLOOKUP(K79,$F$4:$F$503,1,0)&gt;0,$F$3,""),IFERROR(IF(VLOOKUP(K79,$G$4:$G$503,1,0)&gt;0,$G$3,""),IFERROR(IF(VLOOKUP(K79,#REF!,1,0)&gt;0,#REF!,""),IFERROR(IF(VLOOKUP(K79,#REF!,1,0)&gt;0,#REF!,""),IFERROR(IF(VLOOKUP(K79,$H$4:$H$89,1,0)&gt;0,$H$2,""),"ERROR")))))</f>
        <v>CAMBIO MES</v>
      </c>
      <c r="N79" s="8">
        <f t="shared" si="11"/>
        <v>1</v>
      </c>
      <c r="O79" s="8">
        <f t="shared" si="12"/>
        <v>1</v>
      </c>
      <c r="P79" s="8">
        <f t="shared" si="10"/>
        <v>744</v>
      </c>
    </row>
    <row r="80" spans="1:16" x14ac:dyDescent="0.25">
      <c r="B80" s="1"/>
      <c r="C80" s="2"/>
      <c r="F80" s="1"/>
      <c r="G80" s="1"/>
      <c r="H80" s="71">
        <v>43221</v>
      </c>
      <c r="J80" s="8">
        <v>78</v>
      </c>
      <c r="K80" s="36">
        <f t="shared" si="9"/>
        <v>42826</v>
      </c>
      <c r="L80" s="8" t="str">
        <f>IFERROR(IF(VLOOKUP(K80,$F$4:$F$503,1,0)&gt;0,$F$2,""),IFERROR(IF(VLOOKUP(K80,$G$4:$G$503,1,0)&gt;0,$G$2,""),IFERROR(IF(VLOOKUP(K80,#REF!,1,0)&gt;0,#REF!,""),IFERROR(IF(VLOOKUP(K80,#REF!,1,0)&gt;0,#REF!,""),IFERROR(IF(VLOOKUP(K80,$H$4:$H$89,1,0)&gt;0,$H$2,""),"ERROR")))))</f>
        <v>CAMBIO MES</v>
      </c>
      <c r="M80" s="8" t="str">
        <f>IFERROR(IF(VLOOKUP(K80,$F$4:$F$503,1,0)&gt;0,$F$3,""),IFERROR(IF(VLOOKUP(K80,$G$4:$G$503,1,0)&gt;0,$G$3,""),IFERROR(IF(VLOOKUP(K80,#REF!,1,0)&gt;0,#REF!,""),IFERROR(IF(VLOOKUP(K80,#REF!,1,0)&gt;0,#REF!,""),IFERROR(IF(VLOOKUP(K80,$H$4:$H$89,1,0)&gt;0,$H$2,""),"ERROR")))))</f>
        <v>CAMBIO MES</v>
      </c>
      <c r="N80" s="8">
        <f t="shared" si="11"/>
        <v>1</v>
      </c>
      <c r="O80" s="8">
        <f t="shared" si="12"/>
        <v>1</v>
      </c>
      <c r="P80" s="8">
        <f t="shared" si="10"/>
        <v>720</v>
      </c>
    </row>
    <row r="81" spans="2:16" x14ac:dyDescent="0.25">
      <c r="B81" s="1"/>
      <c r="C81" s="2"/>
      <c r="F81" s="1"/>
      <c r="G81" s="1"/>
      <c r="H81" s="71">
        <v>43252</v>
      </c>
      <c r="J81" s="8">
        <v>79</v>
      </c>
      <c r="K81" s="36">
        <f t="shared" si="9"/>
        <v>42856</v>
      </c>
      <c r="L81" s="8" t="str">
        <f>IFERROR(IF(VLOOKUP(K81,$F$4:$F$503,1,0)&gt;0,$F$2,""),IFERROR(IF(VLOOKUP(K81,$G$4:$G$503,1,0)&gt;0,$G$2,""),IFERROR(IF(VLOOKUP(K81,#REF!,1,0)&gt;0,#REF!,""),IFERROR(IF(VLOOKUP(K81,#REF!,1,0)&gt;0,#REF!,""),IFERROR(IF(VLOOKUP(K81,$H$4:$H$89,1,0)&gt;0,$H$2,""),"ERROR")))))</f>
        <v>CAMBIO MES</v>
      </c>
      <c r="M81" s="8" t="str">
        <f>IFERROR(IF(VLOOKUP(K81,$F$4:$F$503,1,0)&gt;0,$F$3,""),IFERROR(IF(VLOOKUP(K81,$G$4:$G$503,1,0)&gt;0,$G$3,""),IFERROR(IF(VLOOKUP(K81,#REF!,1,0)&gt;0,#REF!,""),IFERROR(IF(VLOOKUP(K81,#REF!,1,0)&gt;0,#REF!,""),IFERROR(IF(VLOOKUP(K81,$H$4:$H$89,1,0)&gt;0,$H$2,""),"ERROR")))))</f>
        <v>CAMBIO MES</v>
      </c>
      <c r="N81" s="8">
        <f t="shared" si="11"/>
        <v>1</v>
      </c>
      <c r="O81" s="8">
        <f t="shared" si="12"/>
        <v>1</v>
      </c>
      <c r="P81" s="8">
        <f t="shared" si="10"/>
        <v>744</v>
      </c>
    </row>
    <row r="82" spans="2:16" x14ac:dyDescent="0.25">
      <c r="B82" s="1"/>
      <c r="C82" s="2"/>
      <c r="F82" s="1"/>
      <c r="G82" s="1"/>
      <c r="H82" s="71">
        <v>43282</v>
      </c>
      <c r="J82" s="8">
        <v>80</v>
      </c>
      <c r="K82" s="36">
        <f t="shared" si="9"/>
        <v>42887</v>
      </c>
      <c r="L82" s="8" t="str">
        <f>IFERROR(IF(VLOOKUP(K82,$F$4:$F$503,1,0)&gt;0,$F$2,""),IFERROR(IF(VLOOKUP(K82,$G$4:$G$503,1,0)&gt;0,$G$2,""),IFERROR(IF(VLOOKUP(K82,#REF!,1,0)&gt;0,#REF!,""),IFERROR(IF(VLOOKUP(K82,#REF!,1,0)&gt;0,#REF!,""),IFERROR(IF(VLOOKUP(K82,$H$4:$H$89,1,0)&gt;0,$H$2,""),"ERROR")))))</f>
        <v>CAMBIO MES</v>
      </c>
      <c r="M82" s="8" t="str">
        <f>IFERROR(IF(VLOOKUP(K82,$F$4:$F$503,1,0)&gt;0,$F$3,""),IFERROR(IF(VLOOKUP(K82,$G$4:$G$503,1,0)&gt;0,$G$3,""),IFERROR(IF(VLOOKUP(K82,#REF!,1,0)&gt;0,#REF!,""),IFERROR(IF(VLOOKUP(K82,#REF!,1,0)&gt;0,#REF!,""),IFERROR(IF(VLOOKUP(K82,$H$4:$H$89,1,0)&gt;0,$H$2,""),"ERROR")))))</f>
        <v>CAMBIO MES</v>
      </c>
      <c r="N82" s="8">
        <f t="shared" si="11"/>
        <v>1</v>
      </c>
      <c r="O82" s="8">
        <f t="shared" si="12"/>
        <v>1</v>
      </c>
      <c r="P82" s="8">
        <f t="shared" si="10"/>
        <v>720</v>
      </c>
    </row>
    <row r="83" spans="2:16" x14ac:dyDescent="0.25">
      <c r="B83" s="1"/>
      <c r="C83" s="2"/>
      <c r="F83" s="1"/>
      <c r="G83" s="1"/>
      <c r="H83" s="71">
        <v>43313</v>
      </c>
      <c r="J83" s="8">
        <v>81</v>
      </c>
      <c r="K83" s="36">
        <f t="shared" si="9"/>
        <v>42917</v>
      </c>
      <c r="L83" s="8" t="str">
        <f>IFERROR(IF(VLOOKUP(K83,$F$4:$F$503,1,0)&gt;0,$F$2,""),IFERROR(IF(VLOOKUP(K83,$G$4:$G$503,1,0)&gt;0,$G$2,""),IFERROR(IF(VLOOKUP(K83,#REF!,1,0)&gt;0,#REF!,""),IFERROR(IF(VLOOKUP(K83,#REF!,1,0)&gt;0,#REF!,""),IFERROR(IF(VLOOKUP(K83,$H$4:$H$89,1,0)&gt;0,$H$2,""),"ERROR")))))</f>
        <v>CAMBIO MES</v>
      </c>
      <c r="M83" s="8" t="str">
        <f>IFERROR(IF(VLOOKUP(K83,$F$4:$F$503,1,0)&gt;0,$F$3,""),IFERROR(IF(VLOOKUP(K83,$G$4:$G$503,1,0)&gt;0,$G$3,""),IFERROR(IF(VLOOKUP(K83,#REF!,1,0)&gt;0,#REF!,""),IFERROR(IF(VLOOKUP(K83,#REF!,1,0)&gt;0,#REF!,""),IFERROR(IF(VLOOKUP(K83,$H$4:$H$89,1,0)&gt;0,$H$2,""),"ERROR")))))</f>
        <v>CAMBIO MES</v>
      </c>
      <c r="N83" s="8">
        <f t="shared" si="11"/>
        <v>1</v>
      </c>
      <c r="O83" s="8">
        <f t="shared" si="12"/>
        <v>1</v>
      </c>
      <c r="P83" s="8">
        <f t="shared" si="10"/>
        <v>312</v>
      </c>
    </row>
    <row r="84" spans="2:16" x14ac:dyDescent="0.25">
      <c r="B84" s="1"/>
      <c r="C84" s="2"/>
      <c r="F84" s="1"/>
      <c r="G84" s="1"/>
      <c r="H84" s="71">
        <v>43344</v>
      </c>
      <c r="J84" s="8">
        <v>82</v>
      </c>
      <c r="K84" s="36">
        <f t="shared" si="9"/>
        <v>42930</v>
      </c>
      <c r="L84" s="8" t="str">
        <f>IFERROR(IF(VLOOKUP(K84,$F$4:$F$503,1,0)&gt;0,$F$2,""),IFERROR(IF(VLOOKUP(K84,$G$4:$G$503,1,0)&gt;0,$G$2,""),IFERROR(IF(VLOOKUP(K84,#REF!,1,0)&gt;0,#REF!,""),IFERROR(IF(VLOOKUP(K84,#REF!,1,0)&gt;0,#REF!,""),IFERROR(IF(VLOOKUP(K84,$H$4:$H$89,1,0)&gt;0,$H$2,""),"ERROR")))))</f>
        <v>EQUIPO 1</v>
      </c>
      <c r="M84" s="8" t="str">
        <f>IFERROR(IF(VLOOKUP(K84,$F$4:$F$503,1,0)&gt;0,$F$3,""),IFERROR(IF(VLOOKUP(K84,$G$4:$G$503,1,0)&gt;0,$G$3,""),IFERROR(IF(VLOOKUP(K84,#REF!,1,0)&gt;0,#REF!,""),IFERROR(IF(VLOOKUP(K84,#REF!,1,0)&gt;0,#REF!,""),IFERROR(IF(VLOOKUP(K84,$H$4:$H$89,1,0)&gt;0,$H$2,""),"ERROR")))))</f>
        <v>INICIO</v>
      </c>
      <c r="N84" s="8">
        <f t="shared" si="11"/>
        <v>0</v>
      </c>
      <c r="O84" s="8">
        <f t="shared" si="12"/>
        <v>0</v>
      </c>
      <c r="P84" s="8">
        <f t="shared" si="10"/>
        <v>120</v>
      </c>
    </row>
    <row r="85" spans="2:16" x14ac:dyDescent="0.25">
      <c r="B85" s="1"/>
      <c r="C85" s="2"/>
      <c r="F85" s="1"/>
      <c r="G85" s="1"/>
      <c r="H85" s="71">
        <v>43374</v>
      </c>
      <c r="J85" s="8">
        <v>83</v>
      </c>
      <c r="K85" s="36">
        <f t="shared" si="9"/>
        <v>42935</v>
      </c>
      <c r="L85" s="8" t="str">
        <f>IFERROR(IF(VLOOKUP(K85,$F$4:$F$503,1,0)&gt;0,$F$2,""),IFERROR(IF(VLOOKUP(K85,$G$4:$G$503,1,0)&gt;0,$G$2,""),IFERROR(IF(VLOOKUP(K85,#REF!,1,0)&gt;0,#REF!,""),IFERROR(IF(VLOOKUP(K85,#REF!,1,0)&gt;0,#REF!,""),IFERROR(IF(VLOOKUP(K85,$H$4:$H$89,1,0)&gt;0,$H$2,""),"ERROR")))))</f>
        <v>EQUIPO 1</v>
      </c>
      <c r="M85" s="8" t="str">
        <f>IFERROR(IF(VLOOKUP(K85,$F$4:$F$503,1,0)&gt;0,$F$3,""),IFERROR(IF(VLOOKUP(K85,$G$4:$G$503,1,0)&gt;0,$G$3,""),IFERROR(IF(VLOOKUP(K85,#REF!,1,0)&gt;0,#REF!,""),IFERROR(IF(VLOOKUP(K85,#REF!,1,0)&gt;0,#REF!,""),IFERROR(IF(VLOOKUP(K85,$H$4:$H$89,1,0)&gt;0,$H$2,""),"ERROR")))))</f>
        <v>FIN</v>
      </c>
      <c r="N85" s="8">
        <f t="shared" si="11"/>
        <v>1</v>
      </c>
      <c r="O85" s="8">
        <f t="shared" si="12"/>
        <v>1</v>
      </c>
      <c r="P85" s="8">
        <f t="shared" si="10"/>
        <v>312</v>
      </c>
    </row>
    <row r="86" spans="2:16" x14ac:dyDescent="0.25">
      <c r="B86" s="1"/>
      <c r="C86" s="2"/>
      <c r="F86" s="1"/>
      <c r="G86" s="1"/>
      <c r="H86" s="71">
        <v>43405</v>
      </c>
      <c r="J86" s="8">
        <v>84</v>
      </c>
      <c r="K86" s="36">
        <f t="shared" si="9"/>
        <v>42948</v>
      </c>
      <c r="L86" s="8" t="str">
        <f>IFERROR(IF(VLOOKUP(K86,$F$4:$F$503,1,0)&gt;0,$F$2,""),IFERROR(IF(VLOOKUP(K86,$G$4:$G$503,1,0)&gt;0,$G$2,""),IFERROR(IF(VLOOKUP(K86,#REF!,1,0)&gt;0,#REF!,""),IFERROR(IF(VLOOKUP(K86,#REF!,1,0)&gt;0,#REF!,""),IFERROR(IF(VLOOKUP(K86,$H$4:$H$89,1,0)&gt;0,$H$2,""),"ERROR")))))</f>
        <v>CAMBIO MES</v>
      </c>
      <c r="M86" s="8" t="str">
        <f>IFERROR(IF(VLOOKUP(K86,$F$4:$F$503,1,0)&gt;0,$F$3,""),IFERROR(IF(VLOOKUP(K86,$G$4:$G$503,1,0)&gt;0,$G$3,""),IFERROR(IF(VLOOKUP(K86,#REF!,1,0)&gt;0,#REF!,""),IFERROR(IF(VLOOKUP(K86,#REF!,1,0)&gt;0,#REF!,""),IFERROR(IF(VLOOKUP(K86,$H$4:$H$89,1,0)&gt;0,$H$2,""),"ERROR")))))</f>
        <v>CAMBIO MES</v>
      </c>
      <c r="N86" s="8">
        <f t="shared" si="11"/>
        <v>1</v>
      </c>
      <c r="O86" s="8">
        <f t="shared" si="12"/>
        <v>1</v>
      </c>
      <c r="P86" s="8">
        <f t="shared" si="10"/>
        <v>744</v>
      </c>
    </row>
    <row r="87" spans="2:16" x14ac:dyDescent="0.25">
      <c r="B87" s="1"/>
      <c r="C87" s="2"/>
      <c r="F87" s="1"/>
      <c r="G87" s="1"/>
      <c r="H87" s="71">
        <v>43435</v>
      </c>
      <c r="J87" s="8">
        <v>85</v>
      </c>
      <c r="K87" s="36">
        <f t="shared" si="9"/>
        <v>42979</v>
      </c>
      <c r="L87" s="8" t="str">
        <f>IFERROR(IF(VLOOKUP(K87,$F$4:$F$503,1,0)&gt;0,$F$2,""),IFERROR(IF(VLOOKUP(K87,$G$4:$G$503,1,0)&gt;0,$G$2,""),IFERROR(IF(VLOOKUP(K87,#REF!,1,0)&gt;0,#REF!,""),IFERROR(IF(VLOOKUP(K87,#REF!,1,0)&gt;0,#REF!,""),IFERROR(IF(VLOOKUP(K87,$H$4:$H$89,1,0)&gt;0,$H$2,""),"ERROR")))))</f>
        <v>CAMBIO MES</v>
      </c>
      <c r="M87" s="8" t="str">
        <f>IFERROR(IF(VLOOKUP(K87,$F$4:$F$503,1,0)&gt;0,$F$3,""),IFERROR(IF(VLOOKUP(K87,$G$4:$G$503,1,0)&gt;0,$G$3,""),IFERROR(IF(VLOOKUP(K87,#REF!,1,0)&gt;0,#REF!,""),IFERROR(IF(VLOOKUP(K87,#REF!,1,0)&gt;0,#REF!,""),IFERROR(IF(VLOOKUP(K87,$H$4:$H$89,1,0)&gt;0,$H$2,""),"ERROR")))))</f>
        <v>CAMBIO MES</v>
      </c>
      <c r="N87" s="8">
        <f t="shared" si="11"/>
        <v>1</v>
      </c>
      <c r="O87" s="8">
        <f t="shared" si="12"/>
        <v>1</v>
      </c>
      <c r="P87" s="8">
        <f t="shared" si="10"/>
        <v>720</v>
      </c>
    </row>
    <row r="88" spans="2:16" x14ac:dyDescent="0.25">
      <c r="B88" s="1"/>
      <c r="C88" s="2"/>
      <c r="F88" s="1"/>
      <c r="G88" s="1"/>
      <c r="H88" s="71">
        <v>43466</v>
      </c>
      <c r="J88" s="8">
        <v>86</v>
      </c>
      <c r="K88" s="36">
        <f t="shared" si="9"/>
        <v>43009</v>
      </c>
      <c r="L88" s="8" t="str">
        <f>IFERROR(IF(VLOOKUP(K88,$F$4:$F$503,1,0)&gt;0,$F$2,""),IFERROR(IF(VLOOKUP(K88,$G$4:$G$503,1,0)&gt;0,$G$2,""),IFERROR(IF(VLOOKUP(K88,#REF!,1,0)&gt;0,#REF!,""),IFERROR(IF(VLOOKUP(K88,#REF!,1,0)&gt;0,#REF!,""),IFERROR(IF(VLOOKUP(K88,$H$4:$H$89,1,0)&gt;0,$H$2,""),"ERROR")))))</f>
        <v>CAMBIO MES</v>
      </c>
      <c r="M88" s="8" t="str">
        <f>IFERROR(IF(VLOOKUP(K88,$F$4:$F$503,1,0)&gt;0,$F$3,""),IFERROR(IF(VLOOKUP(K88,$G$4:$G$503,1,0)&gt;0,$G$3,""),IFERROR(IF(VLOOKUP(K88,#REF!,1,0)&gt;0,#REF!,""),IFERROR(IF(VLOOKUP(K88,#REF!,1,0)&gt;0,#REF!,""),IFERROR(IF(VLOOKUP(K88,$H$4:$H$89,1,0)&gt;0,$H$2,""),"ERROR")))))</f>
        <v>CAMBIO MES</v>
      </c>
      <c r="N88" s="8">
        <f t="shared" si="11"/>
        <v>1</v>
      </c>
      <c r="O88" s="8">
        <f t="shared" si="12"/>
        <v>1</v>
      </c>
      <c r="P88" s="8">
        <f t="shared" si="10"/>
        <v>744</v>
      </c>
    </row>
    <row r="89" spans="2:16" x14ac:dyDescent="0.25">
      <c r="B89" s="1"/>
      <c r="C89" s="2"/>
      <c r="F89" s="1"/>
      <c r="G89" s="1"/>
      <c r="H89" s="71">
        <v>43497</v>
      </c>
      <c r="J89" s="8">
        <v>87</v>
      </c>
      <c r="K89" s="36">
        <f t="shared" si="9"/>
        <v>43040</v>
      </c>
      <c r="L89" s="8" t="str">
        <f>IFERROR(IF(VLOOKUP(K89,$F$4:$F$503,1,0)&gt;0,$F$2,""),IFERROR(IF(VLOOKUP(K89,$G$4:$G$503,1,0)&gt;0,$G$2,""),IFERROR(IF(VLOOKUP(K89,#REF!,1,0)&gt;0,#REF!,""),IFERROR(IF(VLOOKUP(K89,#REF!,1,0)&gt;0,#REF!,""),IFERROR(IF(VLOOKUP(K89,$H$4:$H$89,1,0)&gt;0,$H$2,""),"ERROR")))))</f>
        <v>CAMBIO MES</v>
      </c>
      <c r="M89" s="8" t="str">
        <f>IFERROR(IF(VLOOKUP(K89,$F$4:$F$503,1,0)&gt;0,$F$3,""),IFERROR(IF(VLOOKUP(K89,$G$4:$G$503,1,0)&gt;0,$G$3,""),IFERROR(IF(VLOOKUP(K89,#REF!,1,0)&gt;0,#REF!,""),IFERROR(IF(VLOOKUP(K89,#REF!,1,0)&gt;0,#REF!,""),IFERROR(IF(VLOOKUP(K89,$H$4:$H$89,1,0)&gt;0,$H$2,""),"ERROR")))))</f>
        <v>CAMBIO MES</v>
      </c>
      <c r="N89" s="8">
        <f t="shared" si="11"/>
        <v>1</v>
      </c>
      <c r="O89" s="8">
        <f t="shared" si="12"/>
        <v>1</v>
      </c>
      <c r="P89" s="8">
        <f t="shared" si="10"/>
        <v>720</v>
      </c>
    </row>
    <row r="90" spans="2:16" x14ac:dyDescent="0.25">
      <c r="B90" s="1"/>
      <c r="C90" s="2"/>
      <c r="F90" s="1"/>
      <c r="G90" s="1"/>
      <c r="H90" s="1"/>
      <c r="J90" s="8">
        <v>88</v>
      </c>
      <c r="K90" s="36">
        <f t="shared" si="9"/>
        <v>43070</v>
      </c>
      <c r="L90" s="8" t="str">
        <f>IFERROR(IF(VLOOKUP(K90,$F$4:$F$503,1,0)&gt;0,$F$2,""),IFERROR(IF(VLOOKUP(K90,$G$4:$G$503,1,0)&gt;0,$G$2,""),IFERROR(IF(VLOOKUP(K90,#REF!,1,0)&gt;0,#REF!,""),IFERROR(IF(VLOOKUP(K90,#REF!,1,0)&gt;0,#REF!,""),IFERROR(IF(VLOOKUP(K90,$H$4:$H$89,1,0)&gt;0,$H$2,""),"ERROR")))))</f>
        <v>CAMBIO MES</v>
      </c>
      <c r="M90" s="8" t="str">
        <f>IFERROR(IF(VLOOKUP(K90,$F$4:$F$503,1,0)&gt;0,$F$3,""),IFERROR(IF(VLOOKUP(K90,$G$4:$G$503,1,0)&gt;0,$G$3,""),IFERROR(IF(VLOOKUP(K90,#REF!,1,0)&gt;0,#REF!,""),IFERROR(IF(VLOOKUP(K90,#REF!,1,0)&gt;0,#REF!,""),IFERROR(IF(VLOOKUP(K90,$H$4:$H$89,1,0)&gt;0,$H$2,""),"ERROR")))))</f>
        <v>CAMBIO MES</v>
      </c>
      <c r="N90" s="8">
        <f t="shared" si="11"/>
        <v>1</v>
      </c>
      <c r="O90" s="8">
        <f t="shared" si="12"/>
        <v>1</v>
      </c>
      <c r="P90" s="8">
        <f t="shared" si="10"/>
        <v>744</v>
      </c>
    </row>
    <row r="91" spans="2:16" x14ac:dyDescent="0.25">
      <c r="B91" s="1"/>
      <c r="C91" s="2"/>
      <c r="F91" s="1"/>
      <c r="G91" s="1"/>
      <c r="H91" s="1"/>
      <c r="J91" s="8">
        <v>89</v>
      </c>
      <c r="K91" s="36">
        <f t="shared" si="9"/>
        <v>43101</v>
      </c>
      <c r="L91" s="8" t="str">
        <f>IFERROR(IF(VLOOKUP(K91,$F$4:$F$503,1,0)&gt;0,$F$2,""),IFERROR(IF(VLOOKUP(K91,$G$4:$G$503,1,0)&gt;0,$G$2,""),IFERROR(IF(VLOOKUP(K91,#REF!,1,0)&gt;0,#REF!,""),IFERROR(IF(VLOOKUP(K91,#REF!,1,0)&gt;0,#REF!,""),IFERROR(IF(VLOOKUP(K91,$H$4:$H$89,1,0)&gt;0,$H$2,""),"ERROR")))))</f>
        <v>CAMBIO MES</v>
      </c>
      <c r="M91" s="8" t="str">
        <f>IFERROR(IF(VLOOKUP(K91,$F$4:$F$503,1,0)&gt;0,$F$3,""),IFERROR(IF(VLOOKUP(K91,$G$4:$G$503,1,0)&gt;0,$G$3,""),IFERROR(IF(VLOOKUP(K91,#REF!,1,0)&gt;0,#REF!,""),IFERROR(IF(VLOOKUP(K91,#REF!,1,0)&gt;0,#REF!,""),IFERROR(IF(VLOOKUP(K91,$H$4:$H$89,1,0)&gt;0,$H$2,""),"ERROR")))))</f>
        <v>CAMBIO MES</v>
      </c>
      <c r="N91" s="8">
        <f t="shared" si="11"/>
        <v>1</v>
      </c>
      <c r="O91" s="8">
        <f t="shared" si="12"/>
        <v>1</v>
      </c>
      <c r="P91" s="8">
        <f t="shared" si="10"/>
        <v>744</v>
      </c>
    </row>
    <row r="92" spans="2:16" x14ac:dyDescent="0.25">
      <c r="B92" s="1"/>
      <c r="C92" s="2"/>
      <c r="F92" s="1"/>
      <c r="G92" s="1"/>
      <c r="H92" s="1"/>
      <c r="J92" s="8">
        <v>90</v>
      </c>
      <c r="K92" s="36">
        <f t="shared" si="9"/>
        <v>43132</v>
      </c>
      <c r="L92" s="8" t="str">
        <f>IFERROR(IF(VLOOKUP(K92,$F$4:$F$503,1,0)&gt;0,$F$2,""),IFERROR(IF(VLOOKUP(K92,$G$4:$G$503,1,0)&gt;0,$G$2,""),IFERROR(IF(VLOOKUP(K92,#REF!,1,0)&gt;0,#REF!,""),IFERROR(IF(VLOOKUP(K92,#REF!,1,0)&gt;0,#REF!,""),IFERROR(IF(VLOOKUP(K92,$H$4:$H$89,1,0)&gt;0,$H$2,""),"ERROR")))))</f>
        <v>CAMBIO MES</v>
      </c>
      <c r="M92" s="8" t="str">
        <f>IFERROR(IF(VLOOKUP(K92,$F$4:$F$503,1,0)&gt;0,$F$3,""),IFERROR(IF(VLOOKUP(K92,$G$4:$G$503,1,0)&gt;0,$G$3,""),IFERROR(IF(VLOOKUP(K92,#REF!,1,0)&gt;0,#REF!,""),IFERROR(IF(VLOOKUP(K92,#REF!,1,0)&gt;0,#REF!,""),IFERROR(IF(VLOOKUP(K92,$H$4:$H$89,1,0)&gt;0,$H$2,""),"ERROR")))))</f>
        <v>CAMBIO MES</v>
      </c>
      <c r="N92" s="8">
        <f t="shared" si="11"/>
        <v>1</v>
      </c>
      <c r="O92" s="8">
        <f t="shared" si="12"/>
        <v>1</v>
      </c>
      <c r="P92" s="8">
        <f t="shared" si="10"/>
        <v>528</v>
      </c>
    </row>
    <row r="93" spans="2:16" x14ac:dyDescent="0.25">
      <c r="B93" s="1"/>
      <c r="C93" s="2"/>
      <c r="F93" s="1"/>
      <c r="G93" s="1"/>
      <c r="H93" s="1"/>
      <c r="J93" s="8">
        <v>91</v>
      </c>
      <c r="K93" s="36">
        <f t="shared" si="9"/>
        <v>43154</v>
      </c>
      <c r="L93" s="8" t="str">
        <f>IFERROR(IF(VLOOKUP(K93,$F$4:$F$503,1,0)&gt;0,$F$2,""),IFERROR(IF(VLOOKUP(K93,$G$4:$G$503,1,0)&gt;0,$G$2,""),IFERROR(IF(VLOOKUP(K93,#REF!,1,0)&gt;0,#REF!,""),IFERROR(IF(VLOOKUP(K93,#REF!,1,0)&gt;0,#REF!,""),IFERROR(IF(VLOOKUP(K93,$H$4:$H$89,1,0)&gt;0,$H$2,""),"ERROR")))))</f>
        <v>EQUIPO 1</v>
      </c>
      <c r="M93" s="8" t="str">
        <f>IFERROR(IF(VLOOKUP(K93,$F$4:$F$503,1,0)&gt;0,$F$3,""),IFERROR(IF(VLOOKUP(K93,$G$4:$G$503,1,0)&gt;0,$G$3,""),IFERROR(IF(VLOOKUP(K93,#REF!,1,0)&gt;0,#REF!,""),IFERROR(IF(VLOOKUP(K93,#REF!,1,0)&gt;0,#REF!,""),IFERROR(IF(VLOOKUP(K93,$H$4:$H$89,1,0)&gt;0,$H$2,""),"ERROR")))))</f>
        <v>INICIO</v>
      </c>
      <c r="N93" s="8">
        <f t="shared" si="11"/>
        <v>0</v>
      </c>
      <c r="O93" s="8">
        <f t="shared" si="12"/>
        <v>0</v>
      </c>
      <c r="P93" s="8">
        <f t="shared" si="10"/>
        <v>144</v>
      </c>
    </row>
    <row r="94" spans="2:16" x14ac:dyDescent="0.25">
      <c r="B94" s="1"/>
      <c r="C94" s="2"/>
      <c r="F94" s="1"/>
      <c r="G94" s="1"/>
      <c r="H94" s="1"/>
      <c r="J94" s="8">
        <v>92</v>
      </c>
      <c r="K94" s="36">
        <f t="shared" si="9"/>
        <v>43160</v>
      </c>
      <c r="L94" s="8" t="str">
        <f>IFERROR(IF(VLOOKUP(K94,$F$4:$F$503,1,0)&gt;0,$F$2,""),IFERROR(IF(VLOOKUP(K94,$G$4:$G$503,1,0)&gt;0,$G$2,""),IFERROR(IF(VLOOKUP(K94,#REF!,1,0)&gt;0,#REF!,""),IFERROR(IF(VLOOKUP(K94,#REF!,1,0)&gt;0,#REF!,""),IFERROR(IF(VLOOKUP(K94,$H$4:$H$89,1,0)&gt;0,$H$2,""),"ERROR")))))</f>
        <v>CAMBIO MES</v>
      </c>
      <c r="M94" s="8" t="str">
        <f>IFERROR(IF(VLOOKUP(K94,$F$4:$F$503,1,0)&gt;0,$F$3,""),IFERROR(IF(VLOOKUP(K94,$G$4:$G$503,1,0)&gt;0,$G$3,""),IFERROR(IF(VLOOKUP(K94,#REF!,1,0)&gt;0,#REF!,""),IFERROR(IF(VLOOKUP(K94,#REF!,1,0)&gt;0,#REF!,""),IFERROR(IF(VLOOKUP(K94,$H$4:$H$89,1,0)&gt;0,$H$2,""),"ERROR")))))</f>
        <v>CAMBIO MES</v>
      </c>
      <c r="N94" s="8">
        <f t="shared" si="11"/>
        <v>0</v>
      </c>
      <c r="O94" s="8">
        <f t="shared" si="12"/>
        <v>0</v>
      </c>
      <c r="P94" s="8">
        <f t="shared" si="10"/>
        <v>744</v>
      </c>
    </row>
    <row r="95" spans="2:16" x14ac:dyDescent="0.25">
      <c r="B95" s="1"/>
      <c r="C95" s="2"/>
      <c r="F95" s="1"/>
      <c r="G95" s="1"/>
      <c r="H95" s="1"/>
      <c r="J95" s="8">
        <v>93</v>
      </c>
      <c r="K95" s="36">
        <f t="shared" si="9"/>
        <v>43191</v>
      </c>
      <c r="L95" s="8" t="str">
        <f>IFERROR(IF(VLOOKUP(K95,$F$4:$F$503,1,0)&gt;0,$F$2,""),IFERROR(IF(VLOOKUP(K95,$G$4:$G$503,1,0)&gt;0,$G$2,""),IFERROR(IF(VLOOKUP(K95,#REF!,1,0)&gt;0,#REF!,""),IFERROR(IF(VLOOKUP(K95,#REF!,1,0)&gt;0,#REF!,""),IFERROR(IF(VLOOKUP(K95,$H$4:$H$89,1,0)&gt;0,$H$2,""),"ERROR")))))</f>
        <v>CAMBIO MES</v>
      </c>
      <c r="M95" s="8" t="str">
        <f>IFERROR(IF(VLOOKUP(K95,$F$4:$F$503,1,0)&gt;0,$F$3,""),IFERROR(IF(VLOOKUP(K95,$G$4:$G$503,1,0)&gt;0,$G$3,""),IFERROR(IF(VLOOKUP(K95,#REF!,1,0)&gt;0,#REF!,""),IFERROR(IF(VLOOKUP(K95,#REF!,1,0)&gt;0,#REF!,""),IFERROR(IF(VLOOKUP(K95,$H$4:$H$89,1,0)&gt;0,$H$2,""),"ERROR")))))</f>
        <v>CAMBIO MES</v>
      </c>
      <c r="N95" s="8">
        <f t="shared" si="11"/>
        <v>0</v>
      </c>
      <c r="O95" s="8">
        <f t="shared" si="12"/>
        <v>0</v>
      </c>
      <c r="P95" s="8">
        <f t="shared" si="10"/>
        <v>720</v>
      </c>
    </row>
    <row r="96" spans="2:16" x14ac:dyDescent="0.25">
      <c r="B96" s="1"/>
      <c r="C96" s="2"/>
      <c r="F96" s="1"/>
      <c r="G96" s="1"/>
      <c r="H96" s="1"/>
      <c r="J96" s="8">
        <v>94</v>
      </c>
      <c r="K96" s="36">
        <f t="shared" si="9"/>
        <v>43221</v>
      </c>
      <c r="L96" s="8" t="str">
        <f>IFERROR(IF(VLOOKUP(K96,$F$4:$F$503,1,0)&gt;0,$F$2,""),IFERROR(IF(VLOOKUP(K96,$G$4:$G$503,1,0)&gt;0,$G$2,""),IFERROR(IF(VLOOKUP(K96,#REF!,1,0)&gt;0,#REF!,""),IFERROR(IF(VLOOKUP(K96,#REF!,1,0)&gt;0,#REF!,""),IFERROR(IF(VLOOKUP(K96,$H$4:$H$89,1,0)&gt;0,$H$2,""),"ERROR")))))</f>
        <v>CAMBIO MES</v>
      </c>
      <c r="M96" s="8" t="str">
        <f>IFERROR(IF(VLOOKUP(K96,$F$4:$F$503,1,0)&gt;0,$F$3,""),IFERROR(IF(VLOOKUP(K96,$G$4:$G$503,1,0)&gt;0,$G$3,""),IFERROR(IF(VLOOKUP(K96,#REF!,1,0)&gt;0,#REF!,""),IFERROR(IF(VLOOKUP(K96,#REF!,1,0)&gt;0,#REF!,""),IFERROR(IF(VLOOKUP(K96,$H$4:$H$89,1,0)&gt;0,$H$2,""),"ERROR")))))</f>
        <v>CAMBIO MES</v>
      </c>
      <c r="N96" s="8">
        <f t="shared" si="11"/>
        <v>0</v>
      </c>
      <c r="O96" s="8">
        <f t="shared" si="12"/>
        <v>0</v>
      </c>
      <c r="P96" s="8">
        <f t="shared" si="10"/>
        <v>744</v>
      </c>
    </row>
    <row r="97" spans="2:16" x14ac:dyDescent="0.25">
      <c r="B97" s="1"/>
      <c r="C97" s="2"/>
      <c r="F97" s="1"/>
      <c r="G97" s="1"/>
      <c r="H97" s="1"/>
      <c r="J97" s="8">
        <v>95</v>
      </c>
      <c r="K97" s="36">
        <f t="shared" si="9"/>
        <v>43252</v>
      </c>
      <c r="L97" s="8" t="str">
        <f>IFERROR(IF(VLOOKUP(K97,$F$4:$F$503,1,0)&gt;0,$F$2,""),IFERROR(IF(VLOOKUP(K97,$G$4:$G$503,1,0)&gt;0,$G$2,""),IFERROR(IF(VLOOKUP(K97,#REF!,1,0)&gt;0,#REF!,""),IFERROR(IF(VLOOKUP(K97,#REF!,1,0)&gt;0,#REF!,""),IFERROR(IF(VLOOKUP(K97,$H$4:$H$89,1,0)&gt;0,$H$2,""),"ERROR")))))</f>
        <v>CAMBIO MES</v>
      </c>
      <c r="M97" s="8" t="str">
        <f>IFERROR(IF(VLOOKUP(K97,$F$4:$F$503,1,0)&gt;0,$F$3,""),IFERROR(IF(VLOOKUP(K97,$G$4:$G$503,1,0)&gt;0,$G$3,""),IFERROR(IF(VLOOKUP(K97,#REF!,1,0)&gt;0,#REF!,""),IFERROR(IF(VLOOKUP(K97,#REF!,1,0)&gt;0,#REF!,""),IFERROR(IF(VLOOKUP(K97,$H$4:$H$89,1,0)&gt;0,$H$2,""),"ERROR")))))</f>
        <v>CAMBIO MES</v>
      </c>
      <c r="N97" s="8">
        <f t="shared" si="11"/>
        <v>0</v>
      </c>
      <c r="O97" s="8">
        <f t="shared" si="12"/>
        <v>0</v>
      </c>
      <c r="P97" s="8">
        <f t="shared" si="10"/>
        <v>720</v>
      </c>
    </row>
    <row r="98" spans="2:16" x14ac:dyDescent="0.25">
      <c r="B98" s="1"/>
      <c r="C98" s="2"/>
      <c r="F98" s="1"/>
      <c r="G98" s="1"/>
      <c r="H98" s="1"/>
      <c r="J98" s="8">
        <v>96</v>
      </c>
      <c r="K98" s="36">
        <f t="shared" si="9"/>
        <v>43282</v>
      </c>
      <c r="L98" s="8" t="str">
        <f>IFERROR(IF(VLOOKUP(K98,$F$4:$F$503,1,0)&gt;0,$F$2,""),IFERROR(IF(VLOOKUP(K98,$G$4:$G$503,1,0)&gt;0,$G$2,""),IFERROR(IF(VLOOKUP(K98,#REF!,1,0)&gt;0,#REF!,""),IFERROR(IF(VLOOKUP(K98,#REF!,1,0)&gt;0,#REF!,""),IFERROR(IF(VLOOKUP(K98,$H$4:$H$89,1,0)&gt;0,$H$2,""),"ERROR")))))</f>
        <v>CAMBIO MES</v>
      </c>
      <c r="M98" s="8" t="str">
        <f>IFERROR(IF(VLOOKUP(K98,$F$4:$F$503,1,0)&gt;0,$F$3,""),IFERROR(IF(VLOOKUP(K98,$G$4:$G$503,1,0)&gt;0,$G$3,""),IFERROR(IF(VLOOKUP(K98,#REF!,1,0)&gt;0,#REF!,""),IFERROR(IF(VLOOKUP(K98,#REF!,1,0)&gt;0,#REF!,""),IFERROR(IF(VLOOKUP(K98,$H$4:$H$89,1,0)&gt;0,$H$2,""),"ERROR")))))</f>
        <v>CAMBIO MES</v>
      </c>
      <c r="N98" s="8">
        <f t="shared" si="11"/>
        <v>0</v>
      </c>
      <c r="O98" s="8">
        <f t="shared" si="12"/>
        <v>0</v>
      </c>
      <c r="P98" s="8">
        <f t="shared" si="10"/>
        <v>432</v>
      </c>
    </row>
    <row r="99" spans="2:16" x14ac:dyDescent="0.25">
      <c r="B99" s="1"/>
      <c r="C99" s="2"/>
      <c r="F99" s="1"/>
      <c r="G99" s="1"/>
      <c r="H99" s="1"/>
      <c r="J99" s="8">
        <v>97</v>
      </c>
      <c r="K99" s="36">
        <f t="shared" ref="K99:K108" si="13">SMALL($F$4:$H$503,J99)</f>
        <v>43300</v>
      </c>
      <c r="L99" s="8" t="str">
        <f>IFERROR(IF(VLOOKUP(K99,$F$4:$F$503,1,0)&gt;0,$F$2,""),IFERROR(IF(VLOOKUP(K99,$G$4:$G$503,1,0)&gt;0,$G$2,""),IFERROR(IF(VLOOKUP(K99,#REF!,1,0)&gt;0,#REF!,""),IFERROR(IF(VLOOKUP(K99,#REF!,1,0)&gt;0,#REF!,""),IFERROR(IF(VLOOKUP(K99,$H$4:$H$89,1,0)&gt;0,$H$2,""),"ERROR")))))</f>
        <v>EQUIPO 1</v>
      </c>
      <c r="M99" s="8" t="str">
        <f>IFERROR(IF(VLOOKUP(K99,$F$4:$F$503,1,0)&gt;0,$F$3,""),IFERROR(IF(VLOOKUP(K99,$G$4:$G$503,1,0)&gt;0,$G$3,""),IFERROR(IF(VLOOKUP(K99,#REF!,1,0)&gt;0,#REF!,""),IFERROR(IF(VLOOKUP(K99,#REF!,1,0)&gt;0,#REF!,""),IFERROR(IF(VLOOKUP(K99,$H$4:$H$89,1,0)&gt;0,$H$2,""),"ERROR")))))</f>
        <v>FIN</v>
      </c>
      <c r="N99" s="8">
        <f t="shared" si="11"/>
        <v>1</v>
      </c>
      <c r="O99" s="8">
        <f t="shared" si="12"/>
        <v>1</v>
      </c>
      <c r="P99" s="8">
        <f t="shared" ref="P99:P107" si="14">(K100-K99)*24</f>
        <v>312</v>
      </c>
    </row>
    <row r="100" spans="2:16" x14ac:dyDescent="0.25">
      <c r="B100" s="1"/>
      <c r="C100" s="2"/>
      <c r="F100" s="1"/>
      <c r="G100" s="1"/>
      <c r="H100" s="1"/>
      <c r="J100" s="8">
        <v>98</v>
      </c>
      <c r="K100" s="36">
        <f t="shared" si="13"/>
        <v>43313</v>
      </c>
      <c r="L100" s="8" t="str">
        <f>IFERROR(IF(VLOOKUP(K100,$F$4:$F$503,1,0)&gt;0,$F$2,""),IFERROR(IF(VLOOKUP(K100,$G$4:$G$503,1,0)&gt;0,$G$2,""),IFERROR(IF(VLOOKUP(K100,#REF!,1,0)&gt;0,#REF!,""),IFERROR(IF(VLOOKUP(K100,#REF!,1,0)&gt;0,#REF!,""),IFERROR(IF(VLOOKUP(K100,$H$4:$H$89,1,0)&gt;0,$H$2,""),"ERROR")))))</f>
        <v>CAMBIO MES</v>
      </c>
      <c r="M100" s="8" t="str">
        <f>IFERROR(IF(VLOOKUP(K100,$F$4:$F$503,1,0)&gt;0,$F$3,""),IFERROR(IF(VLOOKUP(K100,$G$4:$G$503,1,0)&gt;0,$G$3,""),IFERROR(IF(VLOOKUP(K100,#REF!,1,0)&gt;0,#REF!,""),IFERROR(IF(VLOOKUP(K100,#REF!,1,0)&gt;0,#REF!,""),IFERROR(IF(VLOOKUP(K100,$H$4:$H$89,1,0)&gt;0,$H$2,""),"ERROR")))))</f>
        <v>CAMBIO MES</v>
      </c>
      <c r="N100" s="8">
        <f t="shared" ref="N100:N108" si="15">IF(L100&lt;&gt;$N$2,N99,IF(M100="INICIO",0,IF(M100="FIN",1,"ERROR")))</f>
        <v>1</v>
      </c>
      <c r="O100" s="8">
        <f t="shared" si="12"/>
        <v>1</v>
      </c>
      <c r="P100" s="8">
        <f t="shared" si="14"/>
        <v>744</v>
      </c>
    </row>
    <row r="101" spans="2:16" x14ac:dyDescent="0.25">
      <c r="B101" s="1"/>
      <c r="C101" s="2"/>
      <c r="F101" s="1"/>
      <c r="G101" s="1"/>
      <c r="H101" s="1"/>
      <c r="J101" s="8">
        <v>99</v>
      </c>
      <c r="K101" s="36">
        <f t="shared" si="13"/>
        <v>43344</v>
      </c>
      <c r="L101" s="8" t="str">
        <f>IFERROR(IF(VLOOKUP(K101,$F$4:$F$503,1,0)&gt;0,$F$2,""),IFERROR(IF(VLOOKUP(K101,$G$4:$G$503,1,0)&gt;0,$G$2,""),IFERROR(IF(VLOOKUP(K101,#REF!,1,0)&gt;0,#REF!,""),IFERROR(IF(VLOOKUP(K101,#REF!,1,0)&gt;0,#REF!,""),IFERROR(IF(VLOOKUP(K101,$H$4:$H$89,1,0)&gt;0,$H$2,""),"ERROR")))))</f>
        <v>CAMBIO MES</v>
      </c>
      <c r="M101" s="8" t="str">
        <f>IFERROR(IF(VLOOKUP(K101,$F$4:$F$503,1,0)&gt;0,$F$3,""),IFERROR(IF(VLOOKUP(K101,$G$4:$G$503,1,0)&gt;0,$G$3,""),IFERROR(IF(VLOOKUP(K101,#REF!,1,0)&gt;0,#REF!,""),IFERROR(IF(VLOOKUP(K101,#REF!,1,0)&gt;0,#REF!,""),IFERROR(IF(VLOOKUP(K101,$H$4:$H$89,1,0)&gt;0,$H$2,""),"ERROR")))))</f>
        <v>CAMBIO MES</v>
      </c>
      <c r="N101" s="8">
        <f t="shared" si="15"/>
        <v>1</v>
      </c>
      <c r="O101" s="8">
        <f t="shared" si="12"/>
        <v>1</v>
      </c>
      <c r="P101" s="8">
        <f t="shared" si="14"/>
        <v>720</v>
      </c>
    </row>
    <row r="102" spans="2:16" x14ac:dyDescent="0.25">
      <c r="B102" s="1"/>
      <c r="C102" s="2"/>
      <c r="F102" s="1"/>
      <c r="G102" s="1"/>
      <c r="H102" s="1"/>
      <c r="J102" s="8">
        <v>100</v>
      </c>
      <c r="K102" s="36">
        <f t="shared" si="13"/>
        <v>43374</v>
      </c>
      <c r="L102" s="8" t="str">
        <f>IFERROR(IF(VLOOKUP(K102,$F$4:$F$503,1,0)&gt;0,$F$2,""),IFERROR(IF(VLOOKUP(K102,$G$4:$G$503,1,0)&gt;0,$G$2,""),IFERROR(IF(VLOOKUP(K102,#REF!,1,0)&gt;0,#REF!,""),IFERROR(IF(VLOOKUP(K102,#REF!,1,0)&gt;0,#REF!,""),IFERROR(IF(VLOOKUP(K102,$H$4:$H$89,1,0)&gt;0,$H$2,""),"ERROR")))))</f>
        <v>CAMBIO MES</v>
      </c>
      <c r="M102" s="8" t="str">
        <f>IFERROR(IF(VLOOKUP(K102,$F$4:$F$503,1,0)&gt;0,$F$3,""),IFERROR(IF(VLOOKUP(K102,$G$4:$G$503,1,0)&gt;0,$G$3,""),IFERROR(IF(VLOOKUP(K102,#REF!,1,0)&gt;0,#REF!,""),IFERROR(IF(VLOOKUP(K102,#REF!,1,0)&gt;0,#REF!,""),IFERROR(IF(VLOOKUP(K102,$H$4:$H$89,1,0)&gt;0,$H$2,""),"ERROR")))))</f>
        <v>CAMBIO MES</v>
      </c>
      <c r="N102" s="8">
        <f t="shared" si="15"/>
        <v>1</v>
      </c>
      <c r="O102" s="8">
        <f t="shared" si="12"/>
        <v>1</v>
      </c>
      <c r="P102" s="8">
        <f t="shared" si="14"/>
        <v>744</v>
      </c>
    </row>
    <row r="103" spans="2:16" x14ac:dyDescent="0.25">
      <c r="B103" s="1"/>
      <c r="C103" s="2"/>
      <c r="F103" s="1"/>
      <c r="G103" s="1"/>
      <c r="H103" s="1"/>
      <c r="J103" s="8">
        <v>101</v>
      </c>
      <c r="K103" s="36">
        <f t="shared" si="13"/>
        <v>43405</v>
      </c>
      <c r="L103" s="8" t="str">
        <f>IFERROR(IF(VLOOKUP(K103,$F$4:$F$503,1,0)&gt;0,$F$2,""),IFERROR(IF(VLOOKUP(K103,$G$4:$G$503,1,0)&gt;0,$G$2,""),IFERROR(IF(VLOOKUP(K103,#REF!,1,0)&gt;0,#REF!,""),IFERROR(IF(VLOOKUP(K103,#REF!,1,0)&gt;0,#REF!,""),IFERROR(IF(VLOOKUP(K103,$H$4:$H$89,1,0)&gt;0,$H$2,""),"ERROR")))))</f>
        <v>CAMBIO MES</v>
      </c>
      <c r="M103" s="8" t="str">
        <f>IFERROR(IF(VLOOKUP(K103,$F$4:$F$503,1,0)&gt;0,$F$3,""),IFERROR(IF(VLOOKUP(K103,$G$4:$G$503,1,0)&gt;0,$G$3,""),IFERROR(IF(VLOOKUP(K103,#REF!,1,0)&gt;0,#REF!,""),IFERROR(IF(VLOOKUP(K103,#REF!,1,0)&gt;0,#REF!,""),IFERROR(IF(VLOOKUP(K103,$H$4:$H$89,1,0)&gt;0,$H$2,""),"ERROR")))))</f>
        <v>CAMBIO MES</v>
      </c>
      <c r="N103" s="8">
        <f t="shared" si="15"/>
        <v>1</v>
      </c>
      <c r="O103" s="8">
        <f t="shared" si="12"/>
        <v>1</v>
      </c>
      <c r="P103" s="8">
        <f t="shared" si="14"/>
        <v>720</v>
      </c>
    </row>
    <row r="104" spans="2:16" x14ac:dyDescent="0.25">
      <c r="B104" s="1"/>
      <c r="C104" s="2"/>
      <c r="F104" s="1"/>
      <c r="G104" s="1"/>
      <c r="H104" s="1"/>
      <c r="J104" s="8">
        <v>102</v>
      </c>
      <c r="K104" s="36">
        <f t="shared" si="13"/>
        <v>43435</v>
      </c>
      <c r="L104" s="8" t="str">
        <f>IFERROR(IF(VLOOKUP(K104,$F$4:$F$503,1,0)&gt;0,$F$2,""),IFERROR(IF(VLOOKUP(K104,$G$4:$G$503,1,0)&gt;0,$G$2,""),IFERROR(IF(VLOOKUP(K104,#REF!,1,0)&gt;0,#REF!,""),IFERROR(IF(VLOOKUP(K104,#REF!,1,0)&gt;0,#REF!,""),IFERROR(IF(VLOOKUP(K104,$H$4:$H$89,1,0)&gt;0,$H$2,""),"ERROR")))))</f>
        <v>CAMBIO MES</v>
      </c>
      <c r="M104" s="8" t="str">
        <f>IFERROR(IF(VLOOKUP(K104,$F$4:$F$503,1,0)&gt;0,$F$3,""),IFERROR(IF(VLOOKUP(K104,$G$4:$G$503,1,0)&gt;0,$G$3,""),IFERROR(IF(VLOOKUP(K104,#REF!,1,0)&gt;0,#REF!,""),IFERROR(IF(VLOOKUP(K104,#REF!,1,0)&gt;0,#REF!,""),IFERROR(IF(VLOOKUP(K104,$H$4:$H$89,1,0)&gt;0,$H$2,""),"ERROR")))))</f>
        <v>CAMBIO MES</v>
      </c>
      <c r="N104" s="8">
        <f t="shared" si="15"/>
        <v>1</v>
      </c>
      <c r="O104" s="8">
        <f t="shared" si="12"/>
        <v>1</v>
      </c>
      <c r="P104" s="8">
        <f t="shared" si="14"/>
        <v>744</v>
      </c>
    </row>
    <row r="105" spans="2:16" x14ac:dyDescent="0.25">
      <c r="B105" s="1"/>
      <c r="C105" s="2"/>
      <c r="F105" s="1"/>
      <c r="G105" s="1"/>
      <c r="H105" s="1"/>
      <c r="J105" s="8">
        <v>103</v>
      </c>
      <c r="K105" s="36">
        <f t="shared" si="13"/>
        <v>43466</v>
      </c>
      <c r="L105" s="8" t="str">
        <f>IFERROR(IF(VLOOKUP(K105,$F$4:$F$503,1,0)&gt;0,$F$2,""),IFERROR(IF(VLOOKUP(K105,$G$4:$G$503,1,0)&gt;0,$G$2,""),IFERROR(IF(VLOOKUP(K105,#REF!,1,0)&gt;0,#REF!,""),IFERROR(IF(VLOOKUP(K105,#REF!,1,0)&gt;0,#REF!,""),IFERROR(IF(VLOOKUP(K105,$H$4:$H$89,1,0)&gt;0,$H$2,""),"ERROR")))))</f>
        <v>CAMBIO MES</v>
      </c>
      <c r="M105" s="8" t="str">
        <f>IFERROR(IF(VLOOKUP(K105,$F$4:$F$503,1,0)&gt;0,$F$3,""),IFERROR(IF(VLOOKUP(K105,$G$4:$G$503,1,0)&gt;0,$G$3,""),IFERROR(IF(VLOOKUP(K105,#REF!,1,0)&gt;0,#REF!,""),IFERROR(IF(VLOOKUP(K105,#REF!,1,0)&gt;0,#REF!,""),IFERROR(IF(VLOOKUP(K105,$H$4:$H$89,1,0)&gt;0,$H$2,""),"ERROR")))))</f>
        <v>CAMBIO MES</v>
      </c>
      <c r="N105" s="8">
        <f t="shared" si="15"/>
        <v>1</v>
      </c>
      <c r="O105" s="8">
        <f t="shared" si="12"/>
        <v>1</v>
      </c>
      <c r="P105" s="8">
        <f t="shared" si="14"/>
        <v>408</v>
      </c>
    </row>
    <row r="106" spans="2:16" x14ac:dyDescent="0.25">
      <c r="B106" s="1"/>
      <c r="C106" s="2"/>
      <c r="F106" s="1"/>
      <c r="G106" s="1"/>
      <c r="H106" s="1"/>
      <c r="J106" s="8">
        <v>104</v>
      </c>
      <c r="K106" s="36">
        <f t="shared" si="13"/>
        <v>43483</v>
      </c>
      <c r="L106" s="8" t="str">
        <f>IFERROR(IF(VLOOKUP(K106,$F$4:$F$503,1,0)&gt;0,$F$2,""),IFERROR(IF(VLOOKUP(K106,$G$4:$G$503,1,0)&gt;0,$G$2,""),IFERROR(IF(VLOOKUP(K106,#REF!,1,0)&gt;0,#REF!,""),IFERROR(IF(VLOOKUP(K106,#REF!,1,0)&gt;0,#REF!,""),IFERROR(IF(VLOOKUP(K106,$H$4:$H$89,1,0)&gt;0,$H$2,""),"ERROR")))))</f>
        <v>EQUIPO 1</v>
      </c>
      <c r="M106" s="8" t="str">
        <f>IFERROR(IF(VLOOKUP(K106,$F$4:$F$503,1,0)&gt;0,$F$3,""),IFERROR(IF(VLOOKUP(K106,$G$4:$G$503,1,0)&gt;0,$G$3,""),IFERROR(IF(VLOOKUP(K106,#REF!,1,0)&gt;0,#REF!,""),IFERROR(IF(VLOOKUP(K106,#REF!,1,0)&gt;0,#REF!,""),IFERROR(IF(VLOOKUP(K106,$H$4:$H$89,1,0)&gt;0,$H$2,""),"ERROR")))))</f>
        <v>INICIO</v>
      </c>
      <c r="N106" s="8">
        <f t="shared" si="15"/>
        <v>0</v>
      </c>
      <c r="O106" s="8">
        <f t="shared" si="12"/>
        <v>0</v>
      </c>
      <c r="P106" s="8">
        <f t="shared" si="14"/>
        <v>96</v>
      </c>
    </row>
    <row r="107" spans="2:16" x14ac:dyDescent="0.25">
      <c r="B107" s="1"/>
      <c r="C107" s="2"/>
      <c r="F107" s="1"/>
      <c r="G107" s="1"/>
      <c r="H107" s="1"/>
      <c r="J107" s="8">
        <v>105</v>
      </c>
      <c r="K107" s="36">
        <f t="shared" si="13"/>
        <v>43487</v>
      </c>
      <c r="L107" s="8" t="str">
        <f>IFERROR(IF(VLOOKUP(K107,$F$4:$F$503,1,0)&gt;0,$F$2,""),IFERROR(IF(VLOOKUP(K107,$G$4:$G$503,1,0)&gt;0,$G$2,""),IFERROR(IF(VLOOKUP(K107,#REF!,1,0)&gt;0,#REF!,""),IFERROR(IF(VLOOKUP(K107,#REF!,1,0)&gt;0,#REF!,""),IFERROR(IF(VLOOKUP(K107,$H$4:$H$89,1,0)&gt;0,$H$2,""),"ERROR")))))</f>
        <v>EQUIPO 1</v>
      </c>
      <c r="M107" s="8" t="str">
        <f>IFERROR(IF(VLOOKUP(K107,$F$4:$F$503,1,0)&gt;0,$F$3,""),IFERROR(IF(VLOOKUP(K107,$G$4:$G$503,1,0)&gt;0,$G$3,""),IFERROR(IF(VLOOKUP(K107,#REF!,1,0)&gt;0,#REF!,""),IFERROR(IF(VLOOKUP(K107,#REF!,1,0)&gt;0,#REF!,""),IFERROR(IF(VLOOKUP(K107,$H$4:$H$89,1,0)&gt;0,$H$2,""),"ERROR")))))</f>
        <v>FIN</v>
      </c>
      <c r="N107" s="8">
        <f t="shared" si="15"/>
        <v>1</v>
      </c>
      <c r="O107" s="8">
        <f t="shared" si="12"/>
        <v>1</v>
      </c>
      <c r="P107" s="8">
        <f t="shared" si="14"/>
        <v>240</v>
      </c>
    </row>
    <row r="108" spans="2:16" x14ac:dyDescent="0.25">
      <c r="B108" s="1"/>
      <c r="C108" s="2"/>
      <c r="F108" s="1"/>
      <c r="G108" s="1"/>
      <c r="H108" s="1"/>
      <c r="J108" s="8">
        <v>106</v>
      </c>
      <c r="K108" s="36">
        <f t="shared" si="13"/>
        <v>43497</v>
      </c>
      <c r="L108" s="8" t="str">
        <f>IFERROR(IF(VLOOKUP(K108,$F$4:$F$503,1,0)&gt;0,$F$2,""),IFERROR(IF(VLOOKUP(K108,$G$4:$G$503,1,0)&gt;0,$G$2,""),IFERROR(IF(VLOOKUP(K108,#REF!,1,0)&gt;0,#REF!,""),IFERROR(IF(VLOOKUP(K108,#REF!,1,0)&gt;0,#REF!,""),IFERROR(IF(VLOOKUP(K108,$H$4:$H$89,1,0)&gt;0,$H$2,""),"ERROR")))))</f>
        <v>CAMBIO MES</v>
      </c>
      <c r="M108" s="8" t="str">
        <f>IFERROR(IF(VLOOKUP(K108,$F$4:$F$503,1,0)&gt;0,$F$3,""),IFERROR(IF(VLOOKUP(K108,$G$4:$G$503,1,0)&gt;0,$G$3,""),IFERROR(IF(VLOOKUP(K108,#REF!,1,0)&gt;0,#REF!,""),IFERROR(IF(VLOOKUP(K108,#REF!,1,0)&gt;0,#REF!,""),IFERROR(IF(VLOOKUP(K108,$H$4:$H$89,1,0)&gt;0,$H$2,""),"ERROR")))))</f>
        <v>CAMBIO MES</v>
      </c>
      <c r="N108" s="8">
        <f t="shared" si="15"/>
        <v>1</v>
      </c>
      <c r="O108" s="8">
        <f t="shared" si="12"/>
        <v>1</v>
      </c>
      <c r="P108" s="8"/>
    </row>
    <row r="109" spans="2:16" x14ac:dyDescent="0.25">
      <c r="B109" s="1"/>
      <c r="C109" s="2"/>
      <c r="F109" s="1"/>
      <c r="G109" s="1"/>
      <c r="H109" s="1"/>
      <c r="J109" s="8"/>
      <c r="K109" s="36"/>
      <c r="L109" s="8"/>
      <c r="M109" s="8"/>
      <c r="N109" s="8"/>
      <c r="O109" s="8"/>
      <c r="P109" s="8"/>
    </row>
    <row r="110" spans="2:16" x14ac:dyDescent="0.25">
      <c r="B110" s="1"/>
      <c r="C110" s="2"/>
      <c r="F110" s="1"/>
      <c r="G110" s="1"/>
      <c r="H110" s="1"/>
      <c r="J110" s="8"/>
      <c r="K110" s="36"/>
      <c r="L110" s="8"/>
      <c r="M110" s="8"/>
      <c r="N110" s="8"/>
      <c r="O110" s="8"/>
      <c r="P110" s="8"/>
    </row>
    <row r="111" spans="2:16" x14ac:dyDescent="0.25">
      <c r="B111" s="1"/>
      <c r="C111" s="2"/>
      <c r="F111" s="1"/>
      <c r="G111" s="1"/>
      <c r="H111" s="1"/>
      <c r="J111" s="8"/>
      <c r="K111" s="36"/>
      <c r="L111" s="8"/>
      <c r="M111" s="8"/>
      <c r="N111" s="8"/>
      <c r="O111" s="8"/>
      <c r="P111" s="8"/>
    </row>
    <row r="112" spans="2:16" x14ac:dyDescent="0.25">
      <c r="B112" s="1"/>
      <c r="C112" s="2"/>
      <c r="F112" s="1"/>
      <c r="G112" s="1"/>
      <c r="H112" s="1"/>
      <c r="J112" s="8"/>
      <c r="K112" s="36"/>
      <c r="L112" s="8"/>
      <c r="M112" s="8"/>
      <c r="N112" s="8"/>
      <c r="O112" s="8"/>
      <c r="P112" s="8"/>
    </row>
    <row r="113" spans="2:16" x14ac:dyDescent="0.25">
      <c r="B113" s="1"/>
      <c r="C113" s="2"/>
      <c r="F113" s="1"/>
      <c r="G113" s="1"/>
      <c r="H113" s="1"/>
      <c r="J113" s="8"/>
      <c r="K113" s="36"/>
      <c r="L113" s="8"/>
      <c r="M113" s="8"/>
      <c r="N113" s="8"/>
      <c r="O113" s="8"/>
      <c r="P113" s="8"/>
    </row>
    <row r="114" spans="2:16" x14ac:dyDescent="0.25">
      <c r="B114" s="1"/>
      <c r="C114" s="2"/>
      <c r="F114" s="1"/>
      <c r="G114" s="1"/>
      <c r="H114" s="1"/>
      <c r="J114" s="8"/>
      <c r="K114" s="36"/>
      <c r="L114" s="8"/>
      <c r="M114" s="8"/>
      <c r="N114" s="8"/>
      <c r="O114" s="8"/>
      <c r="P114" s="8"/>
    </row>
    <row r="115" spans="2:16" x14ac:dyDescent="0.25">
      <c r="B115" s="1"/>
      <c r="C115" s="2"/>
      <c r="F115" s="1"/>
      <c r="G115" s="1"/>
      <c r="H115" s="1"/>
      <c r="J115" s="8"/>
      <c r="K115" s="36"/>
      <c r="L115" s="8"/>
      <c r="M115" s="8"/>
      <c r="N115" s="8"/>
      <c r="O115" s="8"/>
      <c r="P115" s="8"/>
    </row>
    <row r="116" spans="2:16" x14ac:dyDescent="0.25">
      <c r="B116" s="1"/>
      <c r="C116" s="2"/>
      <c r="F116" s="1"/>
      <c r="G116" s="1"/>
      <c r="H116" s="1"/>
      <c r="J116" s="8"/>
      <c r="K116" s="36"/>
      <c r="L116" s="8"/>
      <c r="M116" s="8"/>
      <c r="N116" s="8"/>
      <c r="O116" s="8"/>
      <c r="P116" s="8"/>
    </row>
    <row r="117" spans="2:16" x14ac:dyDescent="0.25">
      <c r="B117" s="1"/>
      <c r="C117" s="2"/>
      <c r="F117" s="1"/>
      <c r="G117" s="1"/>
      <c r="H117" s="1"/>
      <c r="J117" s="8"/>
      <c r="K117" s="36"/>
      <c r="L117" s="8"/>
      <c r="M117" s="8"/>
      <c r="N117" s="8"/>
      <c r="O117" s="8"/>
      <c r="P117" s="8"/>
    </row>
    <row r="118" spans="2:16" x14ac:dyDescent="0.25">
      <c r="B118" s="1"/>
      <c r="C118" s="2"/>
      <c r="F118" s="1"/>
      <c r="G118" s="1"/>
      <c r="H118" s="1"/>
      <c r="J118" s="8"/>
      <c r="K118" s="36"/>
      <c r="L118" s="8"/>
      <c r="M118" s="8"/>
      <c r="N118" s="8"/>
      <c r="O118" s="8"/>
      <c r="P118" s="8"/>
    </row>
    <row r="119" spans="2:16" x14ac:dyDescent="0.25">
      <c r="B119" s="1"/>
      <c r="C119" s="2"/>
      <c r="F119" s="1"/>
      <c r="G119" s="1"/>
      <c r="H119" s="1"/>
      <c r="J119" s="8"/>
      <c r="K119" s="36"/>
      <c r="L119" s="8"/>
      <c r="M119" s="8"/>
      <c r="N119" s="8"/>
      <c r="O119" s="8"/>
      <c r="P119" s="8"/>
    </row>
    <row r="120" spans="2:16" x14ac:dyDescent="0.25">
      <c r="B120" s="1"/>
      <c r="C120" s="2"/>
      <c r="F120" s="1"/>
      <c r="G120" s="1"/>
      <c r="H120" s="1"/>
      <c r="J120" s="8"/>
      <c r="K120" s="36"/>
      <c r="L120" s="8"/>
      <c r="M120" s="8"/>
      <c r="N120" s="8"/>
      <c r="O120" s="8"/>
      <c r="P120" s="8"/>
    </row>
    <row r="121" spans="2:16" x14ac:dyDescent="0.25">
      <c r="B121" s="1"/>
      <c r="C121" s="2"/>
      <c r="F121" s="1"/>
      <c r="G121" s="1"/>
      <c r="H121" s="1"/>
      <c r="J121" s="8"/>
      <c r="K121" s="36"/>
      <c r="L121" s="8"/>
      <c r="M121" s="8"/>
      <c r="N121" s="8"/>
      <c r="O121" s="8"/>
      <c r="P121" s="8"/>
    </row>
    <row r="122" spans="2:16" x14ac:dyDescent="0.25">
      <c r="B122" s="1"/>
      <c r="C122" s="2"/>
      <c r="F122" s="1"/>
      <c r="G122" s="1"/>
      <c r="H122" s="1"/>
      <c r="J122" s="8"/>
      <c r="K122" s="36"/>
      <c r="L122" s="8"/>
      <c r="M122" s="8"/>
      <c r="N122" s="8"/>
      <c r="O122" s="8"/>
      <c r="P122" s="8"/>
    </row>
    <row r="123" spans="2:16" x14ac:dyDescent="0.25">
      <c r="B123" s="1"/>
      <c r="C123" s="2"/>
      <c r="F123" s="1"/>
      <c r="G123" s="1"/>
      <c r="H123" s="1"/>
      <c r="J123" s="8"/>
      <c r="K123" s="36"/>
      <c r="L123" s="8"/>
      <c r="M123" s="8"/>
      <c r="N123" s="8"/>
      <c r="O123" s="8"/>
      <c r="P123" s="8"/>
    </row>
    <row r="124" spans="2:16" x14ac:dyDescent="0.25">
      <c r="B124" s="1"/>
      <c r="C124" s="2"/>
      <c r="F124" s="1"/>
      <c r="G124" s="1"/>
      <c r="H124" s="1"/>
      <c r="J124" s="8"/>
      <c r="K124" s="36"/>
      <c r="L124" s="8"/>
      <c r="M124" s="8"/>
      <c r="N124" s="8"/>
      <c r="O124" s="8"/>
      <c r="P124" s="8"/>
    </row>
    <row r="125" spans="2:16" x14ac:dyDescent="0.25">
      <c r="B125" s="1"/>
      <c r="C125" s="2"/>
      <c r="F125" s="1"/>
      <c r="G125" s="1"/>
      <c r="H125" s="1"/>
      <c r="J125" s="8"/>
      <c r="K125" s="36"/>
      <c r="L125" s="8"/>
      <c r="M125" s="8"/>
      <c r="N125" s="8"/>
      <c r="O125" s="8"/>
      <c r="P125" s="8"/>
    </row>
    <row r="126" spans="2:16" x14ac:dyDescent="0.25">
      <c r="B126" s="1"/>
      <c r="C126" s="2"/>
      <c r="F126" s="1"/>
      <c r="G126" s="1"/>
      <c r="J126" s="8"/>
      <c r="K126" s="36"/>
      <c r="L126" s="8"/>
      <c r="M126" s="8"/>
      <c r="N126" s="8"/>
      <c r="O126" s="8"/>
      <c r="P126" s="8"/>
    </row>
    <row r="127" spans="2:16" x14ac:dyDescent="0.25">
      <c r="B127" s="1"/>
      <c r="C127" s="2"/>
      <c r="F127" s="1"/>
      <c r="G127" s="1"/>
      <c r="J127" s="8"/>
      <c r="K127" s="36"/>
      <c r="L127" s="8"/>
      <c r="M127" s="8"/>
      <c r="N127" s="8"/>
      <c r="O127" s="8"/>
      <c r="P127" s="8"/>
    </row>
    <row r="128" spans="2:16" x14ac:dyDescent="0.25">
      <c r="B128" s="1"/>
      <c r="C128" s="2"/>
      <c r="F128" s="1"/>
      <c r="G128" s="1"/>
      <c r="J128" s="8"/>
      <c r="K128" s="36"/>
      <c r="L128" s="8"/>
      <c r="M128" s="8"/>
      <c r="N128" s="8"/>
      <c r="O128" s="8"/>
      <c r="P128" s="8"/>
    </row>
    <row r="129" spans="2:16" x14ac:dyDescent="0.25">
      <c r="B129" s="1"/>
      <c r="C129" s="2"/>
      <c r="F129" s="1"/>
      <c r="G129" s="1"/>
      <c r="J129" s="8"/>
      <c r="K129" s="36"/>
      <c r="L129" s="8"/>
      <c r="M129" s="8"/>
      <c r="N129" s="8"/>
      <c r="O129" s="8"/>
      <c r="P129" s="8"/>
    </row>
    <row r="130" spans="2:16" x14ac:dyDescent="0.25">
      <c r="B130" s="1"/>
      <c r="C130" s="2"/>
      <c r="F130" s="1"/>
      <c r="G130" s="1"/>
      <c r="J130" s="8"/>
      <c r="K130" s="36"/>
      <c r="L130" s="8"/>
      <c r="M130" s="8"/>
      <c r="N130" s="8"/>
      <c r="O130" s="8"/>
      <c r="P130" s="8"/>
    </row>
    <row r="131" spans="2:16" x14ac:dyDescent="0.25">
      <c r="B131" s="1"/>
      <c r="C131" s="2"/>
      <c r="F131" s="1"/>
      <c r="G131" s="1"/>
      <c r="J131" s="8"/>
      <c r="K131" s="36"/>
      <c r="L131" s="8"/>
      <c r="M131" s="8"/>
      <c r="N131" s="8"/>
      <c r="O131" s="8"/>
      <c r="P131" s="8"/>
    </row>
    <row r="132" spans="2:16" x14ac:dyDescent="0.25">
      <c r="B132" s="1"/>
      <c r="C132" s="2"/>
      <c r="F132" s="1"/>
      <c r="G132" s="1"/>
      <c r="J132" s="8"/>
      <c r="K132" s="36"/>
      <c r="L132" s="8"/>
      <c r="M132" s="8"/>
      <c r="N132" s="8"/>
      <c r="O132" s="8"/>
      <c r="P132" s="8"/>
    </row>
    <row r="133" spans="2:16" x14ac:dyDescent="0.25">
      <c r="B133" s="1"/>
      <c r="C133" s="2"/>
      <c r="F133" s="1"/>
      <c r="G133" s="1"/>
      <c r="J133" s="8"/>
      <c r="K133" s="36"/>
      <c r="L133" s="8"/>
      <c r="M133" s="8"/>
      <c r="N133" s="8"/>
      <c r="O133" s="8"/>
      <c r="P133" s="8"/>
    </row>
    <row r="134" spans="2:16" x14ac:dyDescent="0.25">
      <c r="B134" s="1"/>
      <c r="C134" s="2"/>
      <c r="F134" s="1"/>
      <c r="G134" s="1"/>
      <c r="J134" s="8"/>
      <c r="K134" s="36"/>
      <c r="L134" s="8"/>
      <c r="M134" s="8"/>
      <c r="N134" s="8"/>
      <c r="O134" s="8"/>
      <c r="P134" s="8"/>
    </row>
    <row r="135" spans="2:16" x14ac:dyDescent="0.25">
      <c r="B135" s="1"/>
      <c r="C135" s="2"/>
      <c r="F135" s="1"/>
      <c r="G135" s="1"/>
      <c r="J135" s="8"/>
      <c r="K135" s="36"/>
      <c r="L135" s="8"/>
      <c r="M135" s="8"/>
      <c r="N135" s="8"/>
      <c r="O135" s="8"/>
      <c r="P135" s="8"/>
    </row>
    <row r="136" spans="2:16" x14ac:dyDescent="0.25">
      <c r="B136" s="1"/>
      <c r="C136" s="2"/>
      <c r="F136" s="1"/>
      <c r="G136" s="1"/>
      <c r="J136" s="8"/>
      <c r="K136" s="36"/>
      <c r="L136" s="8"/>
      <c r="M136" s="8"/>
      <c r="N136" s="8"/>
      <c r="O136" s="8"/>
      <c r="P136" s="8"/>
    </row>
    <row r="137" spans="2:16" x14ac:dyDescent="0.25">
      <c r="B137" s="1"/>
      <c r="C137" s="2"/>
      <c r="F137" s="1"/>
      <c r="G137" s="1"/>
      <c r="J137" s="8"/>
      <c r="K137" s="36"/>
      <c r="L137" s="8"/>
      <c r="M137" s="8"/>
      <c r="N137" s="8"/>
      <c r="O137" s="8"/>
      <c r="P137" s="8"/>
    </row>
    <row r="138" spans="2:16" x14ac:dyDescent="0.25">
      <c r="B138" s="1"/>
      <c r="C138" s="2"/>
      <c r="F138" s="1"/>
      <c r="G138" s="1"/>
      <c r="J138" s="8"/>
      <c r="K138" s="36"/>
      <c r="L138" s="8"/>
      <c r="M138" s="8"/>
      <c r="N138" s="8"/>
      <c r="O138" s="8"/>
      <c r="P138" s="8"/>
    </row>
    <row r="139" spans="2:16" x14ac:dyDescent="0.25">
      <c r="B139" s="1"/>
      <c r="C139" s="2"/>
      <c r="F139" s="1"/>
      <c r="G139" s="1"/>
      <c r="J139" s="8"/>
      <c r="K139" s="36"/>
      <c r="L139" s="8"/>
      <c r="M139" s="8"/>
      <c r="N139" s="8"/>
      <c r="O139" s="8"/>
      <c r="P139" s="8"/>
    </row>
    <row r="140" spans="2:16" x14ac:dyDescent="0.25">
      <c r="B140" s="1"/>
      <c r="C140" s="2"/>
      <c r="F140" s="1"/>
      <c r="G140" s="1"/>
      <c r="J140" s="8"/>
      <c r="K140" s="36"/>
      <c r="L140" s="8"/>
      <c r="M140" s="8"/>
      <c r="N140" s="8"/>
      <c r="O140" s="8"/>
      <c r="P140" s="8"/>
    </row>
    <row r="141" spans="2:16" x14ac:dyDescent="0.25">
      <c r="B141" s="1"/>
      <c r="C141" s="2"/>
      <c r="F141" s="1"/>
      <c r="G141" s="1"/>
      <c r="J141" s="8"/>
      <c r="K141" s="36"/>
      <c r="L141" s="8"/>
      <c r="M141" s="8"/>
      <c r="N141" s="8"/>
      <c r="O141" s="8"/>
      <c r="P141" s="8"/>
    </row>
    <row r="142" spans="2:16" x14ac:dyDescent="0.25">
      <c r="B142" s="1"/>
      <c r="C142" s="2"/>
      <c r="F142" s="1"/>
      <c r="G142" s="1"/>
      <c r="J142" s="8"/>
      <c r="K142" s="36"/>
      <c r="L142" s="8"/>
      <c r="M142" s="8"/>
      <c r="N142" s="8"/>
      <c r="O142" s="8"/>
      <c r="P142" s="8"/>
    </row>
    <row r="143" spans="2:16" x14ac:dyDescent="0.25">
      <c r="B143" s="1"/>
      <c r="C143" s="2"/>
      <c r="F143" s="1"/>
      <c r="G143" s="1"/>
      <c r="J143" s="8"/>
      <c r="K143" s="36"/>
      <c r="L143" s="8"/>
      <c r="M143" s="8"/>
      <c r="N143" s="8"/>
      <c r="O143" s="8"/>
      <c r="P143" s="8"/>
    </row>
    <row r="144" spans="2:16" x14ac:dyDescent="0.25">
      <c r="B144" s="1"/>
      <c r="C144" s="2"/>
      <c r="F144" s="1"/>
      <c r="G144" s="1"/>
      <c r="J144" s="8"/>
      <c r="K144" s="36"/>
      <c r="L144" s="8"/>
      <c r="M144" s="8"/>
      <c r="N144" s="8"/>
      <c r="O144" s="8"/>
      <c r="P144" s="8"/>
    </row>
    <row r="145" spans="2:16" x14ac:dyDescent="0.25">
      <c r="B145" s="1"/>
      <c r="C145" s="2"/>
      <c r="F145" s="1"/>
      <c r="G145" s="1"/>
      <c r="J145" s="8"/>
      <c r="K145" s="36"/>
      <c r="L145" s="8"/>
      <c r="M145" s="8"/>
      <c r="N145" s="8"/>
      <c r="O145" s="8"/>
      <c r="P145" s="8"/>
    </row>
    <row r="146" spans="2:16" x14ac:dyDescent="0.25">
      <c r="B146" s="1"/>
      <c r="C146" s="2"/>
      <c r="F146" s="1"/>
      <c r="G146" s="1"/>
      <c r="J146" s="8"/>
      <c r="K146" s="36"/>
      <c r="L146" s="8"/>
      <c r="M146" s="8"/>
      <c r="N146" s="8"/>
      <c r="O146" s="8"/>
      <c r="P146" s="8"/>
    </row>
    <row r="147" spans="2:16" x14ac:dyDescent="0.25">
      <c r="B147" s="1"/>
      <c r="C147" s="2"/>
      <c r="F147" s="1"/>
      <c r="G147" s="1"/>
      <c r="J147" s="8"/>
      <c r="K147" s="36"/>
      <c r="L147" s="8"/>
      <c r="M147" s="8"/>
      <c r="N147" s="8"/>
      <c r="O147" s="8"/>
      <c r="P147" s="8"/>
    </row>
    <row r="148" spans="2:16" x14ac:dyDescent="0.25">
      <c r="B148" s="1"/>
      <c r="C148" s="2"/>
      <c r="F148" s="1"/>
      <c r="G148" s="1"/>
      <c r="J148" s="8"/>
      <c r="K148" s="36"/>
      <c r="L148" s="8"/>
      <c r="M148" s="8"/>
      <c r="N148" s="8"/>
      <c r="O148" s="8"/>
      <c r="P148" s="8"/>
    </row>
    <row r="149" spans="2:16" x14ac:dyDescent="0.25">
      <c r="B149" s="1"/>
      <c r="C149" s="2"/>
      <c r="F149" s="1"/>
      <c r="G149" s="1"/>
      <c r="J149" s="8"/>
      <c r="K149" s="36"/>
      <c r="L149" s="8"/>
      <c r="M149" s="8"/>
      <c r="N149" s="8"/>
      <c r="O149" s="8"/>
      <c r="P149" s="8"/>
    </row>
    <row r="150" spans="2:16" x14ac:dyDescent="0.25">
      <c r="B150" s="1"/>
      <c r="C150" s="2"/>
      <c r="F150" s="1"/>
      <c r="G150" s="1"/>
      <c r="J150" s="8"/>
      <c r="K150" s="36"/>
      <c r="L150" s="8"/>
      <c r="M150" s="8"/>
      <c r="N150" s="8"/>
      <c r="O150" s="8"/>
      <c r="P150" s="8"/>
    </row>
    <row r="151" spans="2:16" x14ac:dyDescent="0.25">
      <c r="B151" s="1"/>
      <c r="C151" s="2"/>
      <c r="F151" s="1"/>
      <c r="G151" s="1"/>
      <c r="J151" s="8"/>
      <c r="K151" s="36"/>
      <c r="L151" s="8"/>
      <c r="M151" s="8"/>
      <c r="N151" s="8"/>
      <c r="O151" s="8"/>
      <c r="P151" s="8"/>
    </row>
    <row r="152" spans="2:16" x14ac:dyDescent="0.25">
      <c r="B152" s="1"/>
      <c r="C152" s="2"/>
      <c r="F152" s="1"/>
      <c r="G152" s="1"/>
      <c r="J152" s="8"/>
      <c r="K152" s="36"/>
      <c r="L152" s="8"/>
      <c r="M152" s="8"/>
      <c r="N152" s="8"/>
      <c r="O152" s="8"/>
      <c r="P152" s="8"/>
    </row>
    <row r="153" spans="2:16" x14ac:dyDescent="0.25">
      <c r="B153" s="1"/>
      <c r="C153" s="2"/>
      <c r="F153" s="1"/>
      <c r="G153" s="1"/>
      <c r="J153" s="8"/>
      <c r="K153" s="36"/>
      <c r="L153" s="8"/>
      <c r="M153" s="8"/>
      <c r="N153" s="8"/>
      <c r="O153" s="8"/>
      <c r="P153" s="8"/>
    </row>
    <row r="154" spans="2:16" x14ac:dyDescent="0.25">
      <c r="B154" s="1"/>
      <c r="C154" s="2"/>
      <c r="F154" s="1"/>
      <c r="G154" s="1"/>
      <c r="J154" s="8"/>
      <c r="K154" s="36"/>
      <c r="L154" s="8"/>
      <c r="M154" s="8"/>
      <c r="N154" s="8"/>
      <c r="O154" s="8"/>
      <c r="P154" s="8"/>
    </row>
    <row r="155" spans="2:16" x14ac:dyDescent="0.25">
      <c r="B155" s="1"/>
      <c r="C155" s="2"/>
      <c r="F155" s="1"/>
      <c r="G155" s="1"/>
      <c r="J155" s="8"/>
      <c r="K155" s="36"/>
      <c r="L155" s="8"/>
      <c r="M155" s="8"/>
      <c r="N155" s="8"/>
      <c r="O155" s="8"/>
      <c r="P155" s="8"/>
    </row>
    <row r="156" spans="2:16" x14ac:dyDescent="0.25">
      <c r="B156" s="1"/>
      <c r="C156" s="2"/>
      <c r="F156" s="1"/>
      <c r="G156" s="1"/>
      <c r="J156" s="8"/>
      <c r="K156" s="36"/>
      <c r="L156" s="8"/>
      <c r="M156" s="8"/>
      <c r="N156" s="8"/>
      <c r="O156" s="8"/>
      <c r="P156" s="8"/>
    </row>
    <row r="157" spans="2:16" x14ac:dyDescent="0.25">
      <c r="B157" s="1"/>
      <c r="C157" s="2"/>
      <c r="F157" s="1"/>
      <c r="G157" s="1"/>
      <c r="J157" s="8"/>
      <c r="K157" s="36"/>
      <c r="L157" s="8"/>
      <c r="M157" s="8"/>
      <c r="N157" s="8"/>
      <c r="O157" s="8"/>
      <c r="P157" s="8"/>
    </row>
    <row r="158" spans="2:16" x14ac:dyDescent="0.25">
      <c r="B158" s="1"/>
      <c r="C158" s="2"/>
      <c r="F158" s="1"/>
      <c r="G158" s="1"/>
      <c r="J158" s="8"/>
      <c r="K158" s="36"/>
      <c r="L158" s="8"/>
      <c r="M158" s="8"/>
      <c r="N158" s="8"/>
      <c r="O158" s="8"/>
      <c r="P158" s="8"/>
    </row>
    <row r="159" spans="2:16" x14ac:dyDescent="0.25">
      <c r="B159" s="1"/>
      <c r="C159" s="2"/>
      <c r="F159" s="1"/>
      <c r="G159" s="1"/>
      <c r="J159" s="8"/>
      <c r="K159" s="36"/>
      <c r="L159" s="8"/>
      <c r="M159" s="8"/>
      <c r="N159" s="8"/>
      <c r="O159" s="8"/>
      <c r="P159" s="8"/>
    </row>
    <row r="160" spans="2:16" x14ac:dyDescent="0.25">
      <c r="B160" s="1"/>
      <c r="C160" s="2"/>
      <c r="F160" s="1"/>
      <c r="G160" s="1"/>
      <c r="J160" s="8"/>
      <c r="K160" s="36"/>
      <c r="L160" s="8"/>
      <c r="M160" s="8"/>
      <c r="N160" s="8"/>
      <c r="O160" s="8"/>
      <c r="P160" s="8"/>
    </row>
    <row r="161" spans="2:16" x14ac:dyDescent="0.25">
      <c r="B161" s="1"/>
      <c r="C161" s="2"/>
      <c r="F161" s="1"/>
      <c r="G161" s="1"/>
      <c r="J161" s="8"/>
      <c r="K161" s="36"/>
      <c r="L161" s="8"/>
      <c r="M161" s="8"/>
      <c r="N161" s="8"/>
      <c r="O161" s="8"/>
      <c r="P161" s="8"/>
    </row>
    <row r="162" spans="2:16" x14ac:dyDescent="0.25">
      <c r="B162" s="1"/>
      <c r="C162" s="2"/>
      <c r="F162" s="1"/>
      <c r="G162" s="1"/>
      <c r="J162" s="8"/>
      <c r="K162" s="36"/>
      <c r="L162" s="8"/>
      <c r="M162" s="8"/>
      <c r="N162" s="8"/>
      <c r="O162" s="8"/>
      <c r="P162" s="8"/>
    </row>
    <row r="163" spans="2:16" x14ac:dyDescent="0.25">
      <c r="B163" s="1"/>
      <c r="C163" s="2"/>
      <c r="F163" s="1"/>
      <c r="G163" s="1"/>
      <c r="J163" s="8"/>
      <c r="K163" s="36"/>
      <c r="L163" s="8"/>
      <c r="M163" s="8"/>
      <c r="N163" s="8"/>
      <c r="O163" s="8"/>
      <c r="P163" s="8"/>
    </row>
    <row r="164" spans="2:16" x14ac:dyDescent="0.25">
      <c r="B164" s="1"/>
      <c r="C164" s="2"/>
      <c r="F164" s="1"/>
      <c r="G164" s="1"/>
      <c r="J164" s="8"/>
      <c r="K164" s="36"/>
      <c r="L164" s="8"/>
      <c r="M164" s="8"/>
      <c r="N164" s="8"/>
      <c r="O164" s="8"/>
      <c r="P164" s="8"/>
    </row>
    <row r="165" spans="2:16" x14ac:dyDescent="0.25">
      <c r="B165" s="1"/>
      <c r="C165" s="2"/>
      <c r="F165" s="1"/>
      <c r="G165" s="1"/>
      <c r="J165" s="8"/>
      <c r="K165" s="36"/>
      <c r="L165" s="8"/>
      <c r="M165" s="8"/>
      <c r="N165" s="8"/>
      <c r="O165" s="8"/>
      <c r="P165" s="8"/>
    </row>
    <row r="166" spans="2:16" x14ac:dyDescent="0.25">
      <c r="B166" s="1"/>
      <c r="C166" s="2"/>
      <c r="F166" s="1"/>
      <c r="G166" s="1"/>
      <c r="J166" s="8"/>
      <c r="K166" s="36"/>
      <c r="L166" s="8"/>
      <c r="M166" s="8"/>
      <c r="N166" s="8"/>
      <c r="O166" s="8"/>
      <c r="P166" s="8"/>
    </row>
    <row r="167" spans="2:16" x14ac:dyDescent="0.25">
      <c r="B167" s="1"/>
      <c r="C167" s="2"/>
      <c r="F167" s="1"/>
      <c r="G167" s="1"/>
      <c r="J167" s="8"/>
      <c r="K167" s="36"/>
      <c r="L167" s="8"/>
      <c r="M167" s="8"/>
      <c r="N167" s="8"/>
      <c r="O167" s="8"/>
      <c r="P167" s="8"/>
    </row>
    <row r="168" spans="2:16" x14ac:dyDescent="0.25">
      <c r="B168" s="1"/>
      <c r="C168" s="2"/>
      <c r="F168" s="1"/>
      <c r="G168" s="1"/>
      <c r="J168" s="8"/>
      <c r="K168" s="36"/>
      <c r="L168" s="8"/>
      <c r="M168" s="8"/>
      <c r="N168" s="8"/>
      <c r="O168" s="8"/>
      <c r="P168" s="8"/>
    </row>
    <row r="169" spans="2:16" x14ac:dyDescent="0.25">
      <c r="B169" s="1"/>
      <c r="C169" s="2"/>
      <c r="F169" s="1"/>
      <c r="G169" s="1"/>
      <c r="J169" s="8"/>
      <c r="K169" s="36"/>
      <c r="L169" s="8"/>
      <c r="M169" s="8"/>
      <c r="N169" s="8"/>
      <c r="O169" s="8"/>
      <c r="P169" s="8"/>
    </row>
    <row r="170" spans="2:16" x14ac:dyDescent="0.25">
      <c r="B170" s="1"/>
      <c r="C170" s="2"/>
      <c r="F170" s="1"/>
      <c r="G170" s="1"/>
      <c r="J170" s="8"/>
      <c r="K170" s="36"/>
      <c r="L170" s="8"/>
      <c r="M170" s="8"/>
      <c r="N170" s="8"/>
      <c r="O170" s="8"/>
      <c r="P170" s="8"/>
    </row>
    <row r="171" spans="2:16" x14ac:dyDescent="0.25">
      <c r="B171" s="1"/>
      <c r="C171" s="2"/>
      <c r="F171" s="1"/>
      <c r="G171" s="1"/>
      <c r="J171" s="8"/>
      <c r="K171" s="36"/>
      <c r="L171" s="8"/>
      <c r="M171" s="8"/>
      <c r="N171" s="8"/>
      <c r="O171" s="8"/>
      <c r="P171" s="8"/>
    </row>
    <row r="172" spans="2:16" x14ac:dyDescent="0.25">
      <c r="B172" s="1"/>
      <c r="C172" s="2"/>
      <c r="F172" s="1"/>
      <c r="G172" s="1"/>
      <c r="J172" s="8"/>
      <c r="K172" s="36"/>
      <c r="L172" s="8"/>
      <c r="M172" s="8"/>
      <c r="N172" s="8"/>
      <c r="O172" s="8"/>
      <c r="P172" s="8"/>
    </row>
    <row r="173" spans="2:16" x14ac:dyDescent="0.25">
      <c r="B173" s="1"/>
      <c r="C173" s="2"/>
      <c r="F173" s="1"/>
      <c r="G173" s="1"/>
      <c r="J173" s="8"/>
      <c r="K173" s="36"/>
      <c r="L173" s="8"/>
      <c r="M173" s="8"/>
      <c r="N173" s="8"/>
      <c r="O173" s="8"/>
      <c r="P173" s="8"/>
    </row>
    <row r="174" spans="2:16" x14ac:dyDescent="0.25">
      <c r="B174" s="1"/>
      <c r="C174" s="2"/>
      <c r="F174" s="1"/>
      <c r="G174" s="1"/>
      <c r="J174" s="8"/>
      <c r="K174" s="36"/>
      <c r="L174" s="8"/>
      <c r="M174" s="8"/>
      <c r="N174" s="8"/>
      <c r="O174" s="8"/>
      <c r="P174" s="8"/>
    </row>
    <row r="175" spans="2:16" x14ac:dyDescent="0.25">
      <c r="B175" s="1"/>
      <c r="C175" s="2"/>
      <c r="F175" s="1"/>
      <c r="G175" s="1"/>
      <c r="J175" s="8"/>
      <c r="K175" s="36"/>
      <c r="L175" s="8"/>
      <c r="M175" s="8"/>
      <c r="N175" s="8"/>
      <c r="O175" s="8"/>
      <c r="P175" s="8"/>
    </row>
    <row r="176" spans="2:16" x14ac:dyDescent="0.25">
      <c r="B176" s="1"/>
      <c r="C176" s="2"/>
      <c r="F176" s="1"/>
      <c r="G176" s="1"/>
      <c r="J176" s="8"/>
      <c r="K176" s="36"/>
      <c r="L176" s="8"/>
      <c r="M176" s="8"/>
      <c r="N176" s="8"/>
      <c r="O176" s="8"/>
      <c r="P176" s="8"/>
    </row>
    <row r="177" spans="2:16" x14ac:dyDescent="0.25">
      <c r="B177" s="1"/>
      <c r="C177" s="2"/>
      <c r="F177" s="1"/>
      <c r="G177" s="1"/>
      <c r="J177" s="8"/>
      <c r="K177" s="36"/>
      <c r="L177" s="8"/>
      <c r="M177" s="8"/>
      <c r="N177" s="8"/>
      <c r="O177" s="8"/>
      <c r="P177" s="8"/>
    </row>
    <row r="178" spans="2:16" x14ac:dyDescent="0.25">
      <c r="B178" s="1"/>
      <c r="C178" s="2"/>
      <c r="F178" s="1"/>
      <c r="G178" s="1"/>
      <c r="J178" s="8"/>
      <c r="K178" s="36"/>
      <c r="L178" s="8"/>
      <c r="M178" s="8"/>
      <c r="N178" s="8"/>
      <c r="O178" s="8"/>
      <c r="P178" s="8"/>
    </row>
    <row r="179" spans="2:16" x14ac:dyDescent="0.25">
      <c r="B179" s="1"/>
      <c r="C179" s="2"/>
      <c r="F179" s="1"/>
      <c r="G179" s="1"/>
      <c r="J179" s="8"/>
      <c r="K179" s="36"/>
      <c r="L179" s="8"/>
      <c r="M179" s="8"/>
      <c r="N179" s="8"/>
      <c r="O179" s="8"/>
      <c r="P179" s="8"/>
    </row>
    <row r="180" spans="2:16" x14ac:dyDescent="0.25">
      <c r="B180" s="1"/>
      <c r="C180" s="2"/>
      <c r="F180" s="1"/>
      <c r="G180" s="1"/>
      <c r="J180" s="8"/>
      <c r="K180" s="36"/>
      <c r="L180" s="8"/>
      <c r="M180" s="8"/>
      <c r="N180" s="8"/>
      <c r="O180" s="8"/>
      <c r="P180" s="8"/>
    </row>
    <row r="181" spans="2:16" x14ac:dyDescent="0.25">
      <c r="B181" s="1"/>
      <c r="C181" s="2"/>
      <c r="F181" s="1"/>
      <c r="G181" s="1"/>
      <c r="J181" s="8"/>
      <c r="K181" s="36"/>
      <c r="L181" s="8"/>
      <c r="M181" s="8"/>
      <c r="N181" s="8"/>
      <c r="O181" s="8"/>
      <c r="P181" s="8"/>
    </row>
    <row r="182" spans="2:16" x14ac:dyDescent="0.25">
      <c r="B182" s="1"/>
      <c r="C182" s="2"/>
      <c r="F182" s="1"/>
      <c r="G182" s="1"/>
      <c r="J182" s="8"/>
      <c r="K182" s="36"/>
      <c r="L182" s="8"/>
      <c r="M182" s="8"/>
      <c r="N182" s="8"/>
      <c r="O182" s="8"/>
      <c r="P182" s="8"/>
    </row>
    <row r="183" spans="2:16" x14ac:dyDescent="0.25">
      <c r="B183" s="1"/>
      <c r="C183" s="2"/>
      <c r="F183" s="1"/>
      <c r="G183" s="1"/>
      <c r="J183" s="8"/>
      <c r="K183" s="36"/>
      <c r="L183" s="8"/>
      <c r="M183" s="8"/>
      <c r="N183" s="8"/>
      <c r="O183" s="8"/>
      <c r="P183" s="8"/>
    </row>
    <row r="184" spans="2:16" x14ac:dyDescent="0.25">
      <c r="B184" s="1"/>
      <c r="C184" s="2"/>
      <c r="F184" s="1"/>
      <c r="G184" s="1"/>
      <c r="J184" s="8"/>
      <c r="K184" s="36"/>
      <c r="L184" s="8"/>
      <c r="M184" s="8"/>
      <c r="N184" s="8"/>
      <c r="O184" s="8"/>
      <c r="P184" s="8"/>
    </row>
    <row r="185" spans="2:16" x14ac:dyDescent="0.25">
      <c r="B185" s="1"/>
      <c r="C185" s="2"/>
      <c r="F185" s="1"/>
      <c r="G185" s="1"/>
      <c r="J185" s="8"/>
      <c r="K185" s="36"/>
      <c r="L185" s="8"/>
      <c r="M185" s="8"/>
      <c r="N185" s="8"/>
      <c r="O185" s="8"/>
      <c r="P185" s="8"/>
    </row>
    <row r="186" spans="2:16" x14ac:dyDescent="0.25">
      <c r="B186" s="1"/>
      <c r="C186" s="2"/>
      <c r="F186" s="1"/>
      <c r="G186" s="1"/>
      <c r="J186" s="8"/>
      <c r="K186" s="36"/>
      <c r="L186" s="8"/>
      <c r="M186" s="8"/>
      <c r="N186" s="8"/>
      <c r="O186" s="8"/>
      <c r="P186" s="8"/>
    </row>
    <row r="187" spans="2:16" x14ac:dyDescent="0.25">
      <c r="B187" s="1"/>
      <c r="C187" s="2"/>
      <c r="F187" s="1"/>
      <c r="G187" s="1"/>
      <c r="J187" s="8"/>
      <c r="K187" s="36"/>
      <c r="L187" s="8"/>
      <c r="M187" s="8"/>
      <c r="N187" s="8"/>
      <c r="O187" s="8"/>
      <c r="P187" s="8"/>
    </row>
    <row r="188" spans="2:16" x14ac:dyDescent="0.25">
      <c r="B188" s="1"/>
      <c r="C188" s="2"/>
      <c r="F188" s="1"/>
      <c r="G188" s="1"/>
      <c r="J188" s="8"/>
      <c r="K188" s="36"/>
      <c r="L188" s="8"/>
      <c r="M188" s="8"/>
      <c r="N188" s="8"/>
      <c r="O188" s="8"/>
      <c r="P188" s="8"/>
    </row>
    <row r="189" spans="2:16" x14ac:dyDescent="0.25">
      <c r="B189" s="1"/>
      <c r="C189" s="2"/>
      <c r="F189" s="1"/>
      <c r="G189" s="1"/>
      <c r="J189" s="8"/>
      <c r="K189" s="36"/>
      <c r="L189" s="8"/>
      <c r="M189" s="8"/>
      <c r="N189" s="8"/>
      <c r="O189" s="8"/>
      <c r="P189" s="8"/>
    </row>
    <row r="190" spans="2:16" x14ac:dyDescent="0.25">
      <c r="B190" s="1"/>
      <c r="C190" s="2"/>
      <c r="F190" s="1"/>
      <c r="G190" s="1"/>
      <c r="J190" s="8"/>
      <c r="K190" s="36"/>
      <c r="L190" s="8"/>
      <c r="M190" s="8"/>
      <c r="N190" s="8"/>
      <c r="O190" s="8"/>
      <c r="P190" s="8"/>
    </row>
    <row r="191" spans="2:16" x14ac:dyDescent="0.25">
      <c r="B191" s="1"/>
      <c r="C191" s="2"/>
      <c r="F191" s="1"/>
      <c r="G191" s="1"/>
      <c r="J191" s="8"/>
      <c r="K191" s="36"/>
      <c r="L191" s="8"/>
      <c r="M191" s="8"/>
      <c r="N191" s="8"/>
      <c r="O191" s="8"/>
      <c r="P191" s="8"/>
    </row>
    <row r="192" spans="2:16" x14ac:dyDescent="0.25">
      <c r="B192" s="1"/>
      <c r="C192" s="2"/>
      <c r="F192" s="1"/>
      <c r="G192" s="1"/>
      <c r="J192" s="8"/>
      <c r="K192" s="36"/>
      <c r="L192" s="8"/>
      <c r="M192" s="8"/>
      <c r="N192" s="8"/>
      <c r="O192" s="8"/>
      <c r="P192" s="8"/>
    </row>
    <row r="193" spans="2:16" x14ac:dyDescent="0.25">
      <c r="B193" s="1"/>
      <c r="C193" s="2"/>
      <c r="F193" s="1"/>
      <c r="G193" s="1"/>
      <c r="J193" s="8"/>
      <c r="K193" s="36"/>
      <c r="L193" s="8"/>
      <c r="M193" s="8"/>
      <c r="N193" s="8"/>
      <c r="O193" s="8"/>
      <c r="P193" s="8"/>
    </row>
    <row r="194" spans="2:16" x14ac:dyDescent="0.25">
      <c r="B194" s="1"/>
      <c r="C194" s="2"/>
      <c r="F194" s="1"/>
      <c r="G194" s="1"/>
      <c r="J194" s="8"/>
      <c r="K194" s="36"/>
      <c r="L194" s="8"/>
      <c r="M194" s="8"/>
      <c r="N194" s="8"/>
      <c r="O194" s="8"/>
      <c r="P194" s="8"/>
    </row>
    <row r="195" spans="2:16" x14ac:dyDescent="0.25">
      <c r="B195" s="1"/>
      <c r="C195" s="2"/>
      <c r="F195" s="1"/>
      <c r="G195" s="1"/>
      <c r="J195" s="8"/>
      <c r="K195" s="36"/>
      <c r="L195" s="8"/>
      <c r="M195" s="8"/>
      <c r="N195" s="8"/>
      <c r="O195" s="8"/>
      <c r="P195" s="8"/>
    </row>
    <row r="196" spans="2:16" x14ac:dyDescent="0.25">
      <c r="B196" s="1"/>
      <c r="C196" s="2"/>
      <c r="F196" s="1"/>
      <c r="G196" s="1"/>
      <c r="J196" s="8"/>
      <c r="K196" s="36"/>
      <c r="L196" s="8"/>
      <c r="M196" s="8"/>
      <c r="N196" s="8"/>
      <c r="O196" s="8"/>
      <c r="P196" s="8"/>
    </row>
    <row r="197" spans="2:16" x14ac:dyDescent="0.25">
      <c r="B197" s="1"/>
      <c r="C197" s="2"/>
      <c r="F197" s="1"/>
      <c r="G197" s="1"/>
      <c r="J197" s="8"/>
      <c r="K197" s="36"/>
      <c r="L197" s="8"/>
      <c r="M197" s="8"/>
      <c r="N197" s="8"/>
      <c r="O197" s="8"/>
      <c r="P197" s="8"/>
    </row>
    <row r="198" spans="2:16" x14ac:dyDescent="0.25">
      <c r="B198" s="1"/>
      <c r="C198" s="2"/>
      <c r="F198" s="1"/>
      <c r="G198" s="1"/>
      <c r="J198" s="8"/>
      <c r="K198" s="36"/>
      <c r="L198" s="8"/>
      <c r="M198" s="8"/>
      <c r="N198" s="8"/>
      <c r="O198" s="8"/>
      <c r="P198" s="8"/>
    </row>
    <row r="199" spans="2:16" x14ac:dyDescent="0.25">
      <c r="B199" s="1"/>
      <c r="C199" s="2"/>
      <c r="F199" s="1"/>
      <c r="G199" s="1"/>
      <c r="J199" s="8"/>
      <c r="K199" s="36"/>
      <c r="L199" s="8"/>
      <c r="M199" s="8"/>
      <c r="N199" s="8"/>
      <c r="O199" s="8"/>
      <c r="P199" s="8"/>
    </row>
    <row r="200" spans="2:16" x14ac:dyDescent="0.25">
      <c r="B200" s="1"/>
      <c r="C200" s="2"/>
      <c r="F200" s="1"/>
      <c r="G200" s="1"/>
      <c r="J200" s="8"/>
      <c r="K200" s="36"/>
      <c r="L200" s="8"/>
      <c r="M200" s="8"/>
      <c r="N200" s="8"/>
      <c r="O200" s="8"/>
      <c r="P200" s="8"/>
    </row>
    <row r="201" spans="2:16" x14ac:dyDescent="0.25">
      <c r="B201" s="1"/>
      <c r="C201" s="2"/>
      <c r="F201" s="1"/>
      <c r="G201" s="1"/>
      <c r="J201" s="8"/>
      <c r="K201" s="36"/>
      <c r="L201" s="8"/>
      <c r="M201" s="8"/>
      <c r="N201" s="8"/>
      <c r="O201" s="8"/>
      <c r="P201" s="8"/>
    </row>
    <row r="202" spans="2:16" x14ac:dyDescent="0.25">
      <c r="B202" s="1"/>
      <c r="C202" s="2"/>
      <c r="F202" s="1"/>
      <c r="G202" s="1"/>
      <c r="J202" s="8"/>
      <c r="K202" s="36"/>
      <c r="L202" s="8"/>
      <c r="M202" s="8"/>
      <c r="N202" s="8"/>
      <c r="O202" s="8"/>
      <c r="P202" s="8"/>
    </row>
    <row r="203" spans="2:16" x14ac:dyDescent="0.25">
      <c r="B203" s="1"/>
      <c r="C203" s="2"/>
      <c r="F203" s="1"/>
      <c r="G203" s="1"/>
      <c r="J203" s="8"/>
      <c r="K203" s="36"/>
      <c r="L203" s="8"/>
      <c r="M203" s="8"/>
      <c r="N203" s="8"/>
      <c r="O203" s="8"/>
      <c r="P203" s="8"/>
    </row>
    <row r="204" spans="2:16" x14ac:dyDescent="0.25">
      <c r="B204" s="1"/>
      <c r="C204" s="2"/>
      <c r="F204" s="1"/>
      <c r="G204" s="1"/>
      <c r="J204" s="8"/>
      <c r="K204" s="36"/>
      <c r="L204" s="8"/>
      <c r="M204" s="8"/>
      <c r="N204" s="8"/>
      <c r="O204" s="8"/>
      <c r="P204" s="8"/>
    </row>
    <row r="205" spans="2:16" x14ac:dyDescent="0.25">
      <c r="B205" s="1"/>
      <c r="C205" s="2"/>
      <c r="F205" s="1"/>
      <c r="G205" s="1"/>
      <c r="J205" s="8"/>
      <c r="K205" s="36"/>
      <c r="L205" s="8"/>
      <c r="M205" s="8"/>
      <c r="N205" s="8"/>
      <c r="O205" s="8"/>
      <c r="P205" s="8"/>
    </row>
    <row r="206" spans="2:16" x14ac:dyDescent="0.25">
      <c r="B206" s="1"/>
      <c r="C206" s="2"/>
      <c r="F206" s="1"/>
      <c r="G206" s="1"/>
      <c r="J206" s="8"/>
      <c r="K206" s="36"/>
      <c r="L206" s="8"/>
      <c r="M206" s="8"/>
      <c r="N206" s="8"/>
      <c r="O206" s="8"/>
      <c r="P206" s="8"/>
    </row>
    <row r="207" spans="2:16" x14ac:dyDescent="0.25">
      <c r="B207" s="1"/>
      <c r="C207" s="2"/>
      <c r="F207" s="1"/>
      <c r="G207" s="1"/>
      <c r="J207" s="8"/>
      <c r="K207" s="36"/>
      <c r="L207" s="8"/>
      <c r="M207" s="8"/>
      <c r="N207" s="8"/>
      <c r="O207" s="8"/>
      <c r="P207" s="8"/>
    </row>
    <row r="208" spans="2:16" x14ac:dyDescent="0.25">
      <c r="B208" s="1"/>
      <c r="C208" s="2"/>
      <c r="F208" s="1"/>
      <c r="G208" s="1"/>
      <c r="J208" s="8"/>
      <c r="K208" s="36"/>
      <c r="L208" s="8"/>
      <c r="M208" s="8"/>
      <c r="N208" s="8"/>
      <c r="O208" s="8"/>
      <c r="P208" s="8"/>
    </row>
    <row r="209" spans="2:16" x14ac:dyDescent="0.25">
      <c r="B209" s="1"/>
      <c r="C209" s="2"/>
      <c r="F209" s="1"/>
      <c r="G209" s="1"/>
      <c r="J209" s="8"/>
      <c r="K209" s="36"/>
      <c r="L209" s="8"/>
      <c r="M209" s="8"/>
      <c r="N209" s="8"/>
      <c r="O209" s="8"/>
      <c r="P209" s="8"/>
    </row>
    <row r="210" spans="2:16" x14ac:dyDescent="0.25">
      <c r="B210" s="1"/>
      <c r="C210" s="2"/>
      <c r="F210" s="1"/>
      <c r="G210" s="1"/>
      <c r="J210" s="8"/>
      <c r="K210" s="36"/>
      <c r="L210" s="8"/>
      <c r="M210" s="8"/>
      <c r="N210" s="8"/>
      <c r="O210" s="8"/>
      <c r="P210" s="8"/>
    </row>
    <row r="211" spans="2:16" x14ac:dyDescent="0.25">
      <c r="B211" s="1"/>
      <c r="C211" s="2"/>
      <c r="F211" s="1"/>
      <c r="G211" s="1"/>
      <c r="J211" s="8"/>
      <c r="K211" s="36"/>
      <c r="L211" s="8"/>
      <c r="M211" s="8"/>
      <c r="N211" s="8"/>
      <c r="O211" s="8"/>
      <c r="P211" s="8"/>
    </row>
    <row r="212" spans="2:16" x14ac:dyDescent="0.25">
      <c r="B212" s="1"/>
      <c r="C212" s="2"/>
      <c r="F212" s="1"/>
      <c r="G212" s="1"/>
      <c r="J212" s="8"/>
      <c r="K212" s="36"/>
      <c r="L212" s="8"/>
      <c r="M212" s="8"/>
      <c r="N212" s="8"/>
      <c r="O212" s="8"/>
      <c r="P212" s="8"/>
    </row>
    <row r="213" spans="2:16" x14ac:dyDescent="0.25">
      <c r="B213" s="1"/>
      <c r="C213" s="2"/>
      <c r="F213" s="1"/>
      <c r="G213" s="1"/>
      <c r="J213" s="8"/>
      <c r="K213" s="36"/>
      <c r="L213" s="8"/>
      <c r="M213" s="8"/>
      <c r="N213" s="8"/>
      <c r="O213" s="8"/>
      <c r="P213" s="8"/>
    </row>
    <row r="214" spans="2:16" x14ac:dyDescent="0.25">
      <c r="B214" s="1"/>
      <c r="C214" s="2"/>
      <c r="F214" s="1"/>
      <c r="G214" s="1"/>
      <c r="J214" s="8"/>
      <c r="K214" s="36"/>
      <c r="L214" s="8"/>
      <c r="M214" s="8"/>
      <c r="N214" s="8"/>
      <c r="O214" s="8"/>
      <c r="P214" s="8"/>
    </row>
    <row r="215" spans="2:16" x14ac:dyDescent="0.25">
      <c r="B215" s="1"/>
      <c r="C215" s="2"/>
      <c r="F215" s="1"/>
      <c r="G215" s="1"/>
      <c r="J215" s="8"/>
      <c r="K215" s="36"/>
      <c r="L215" s="8"/>
      <c r="M215" s="8"/>
      <c r="N215" s="8"/>
      <c r="O215" s="8"/>
      <c r="P215" s="8"/>
    </row>
    <row r="216" spans="2:16" x14ac:dyDescent="0.25">
      <c r="B216" s="1"/>
      <c r="C216" s="2"/>
      <c r="F216" s="1"/>
      <c r="G216" s="1"/>
      <c r="J216" s="8"/>
      <c r="K216" s="36"/>
      <c r="L216" s="8"/>
      <c r="M216" s="8"/>
      <c r="N216" s="8"/>
      <c r="O216" s="8"/>
      <c r="P216" s="8"/>
    </row>
    <row r="217" spans="2:16" x14ac:dyDescent="0.25">
      <c r="B217" s="1"/>
      <c r="C217" s="2"/>
      <c r="F217" s="1"/>
      <c r="G217" s="1"/>
      <c r="J217" s="8"/>
      <c r="K217" s="36"/>
      <c r="L217" s="8"/>
      <c r="M217" s="8"/>
      <c r="N217" s="8"/>
      <c r="O217" s="8"/>
      <c r="P217" s="8"/>
    </row>
    <row r="218" spans="2:16" x14ac:dyDescent="0.25">
      <c r="B218" s="1"/>
      <c r="C218" s="2"/>
      <c r="F218" s="1"/>
      <c r="G218" s="1"/>
      <c r="J218" s="8"/>
      <c r="K218" s="36"/>
      <c r="L218" s="8"/>
      <c r="M218" s="8"/>
      <c r="N218" s="8"/>
      <c r="O218" s="8"/>
      <c r="P218" s="8"/>
    </row>
    <row r="219" spans="2:16" x14ac:dyDescent="0.25">
      <c r="B219" s="1"/>
      <c r="C219" s="2"/>
      <c r="F219" s="1"/>
      <c r="G219" s="1"/>
      <c r="J219" s="8"/>
      <c r="K219" s="36"/>
      <c r="L219" s="8"/>
      <c r="M219" s="8"/>
      <c r="N219" s="8"/>
      <c r="O219" s="8"/>
      <c r="P219" s="8"/>
    </row>
    <row r="220" spans="2:16" x14ac:dyDescent="0.25">
      <c r="B220" s="1"/>
      <c r="C220" s="2"/>
      <c r="F220" s="1"/>
      <c r="G220" s="1"/>
      <c r="J220" s="8"/>
      <c r="K220" s="36"/>
      <c r="L220" s="8"/>
      <c r="M220" s="8"/>
      <c r="N220" s="8"/>
      <c r="O220" s="8"/>
      <c r="P220" s="8"/>
    </row>
    <row r="221" spans="2:16" x14ac:dyDescent="0.25">
      <c r="B221" s="1"/>
      <c r="C221" s="2"/>
      <c r="F221" s="1"/>
      <c r="G221" s="1"/>
      <c r="J221" s="8"/>
      <c r="K221" s="36"/>
      <c r="L221" s="8"/>
      <c r="M221" s="8"/>
      <c r="N221" s="8"/>
      <c r="O221" s="8"/>
      <c r="P221" s="8"/>
    </row>
    <row r="222" spans="2:16" x14ac:dyDescent="0.25">
      <c r="B222" s="1"/>
      <c r="C222" s="2"/>
      <c r="F222" s="1"/>
      <c r="G222" s="1"/>
      <c r="J222" s="8"/>
      <c r="K222" s="36"/>
      <c r="L222" s="8"/>
      <c r="M222" s="8"/>
      <c r="N222" s="8"/>
      <c r="O222" s="8"/>
      <c r="P222" s="8"/>
    </row>
    <row r="223" spans="2:16" x14ac:dyDescent="0.25">
      <c r="B223" s="1"/>
      <c r="C223" s="2"/>
      <c r="F223" s="1"/>
      <c r="G223" s="1"/>
      <c r="J223" s="8"/>
      <c r="K223" s="36"/>
      <c r="L223" s="8"/>
      <c r="M223" s="8"/>
      <c r="N223" s="8"/>
      <c r="O223" s="8"/>
      <c r="P223" s="8"/>
    </row>
    <row r="224" spans="2:16" x14ac:dyDescent="0.25">
      <c r="B224" s="1"/>
      <c r="C224" s="2"/>
      <c r="F224" s="1"/>
      <c r="G224" s="1"/>
      <c r="J224" s="8"/>
      <c r="K224" s="36"/>
      <c r="L224" s="8"/>
      <c r="M224" s="8"/>
      <c r="N224" s="8"/>
      <c r="O224" s="8"/>
      <c r="P224" s="8"/>
    </row>
    <row r="225" spans="2:16" x14ac:dyDescent="0.25">
      <c r="B225" s="1"/>
      <c r="C225" s="2"/>
      <c r="F225" s="1"/>
      <c r="G225" s="1"/>
      <c r="J225" s="8"/>
      <c r="K225" s="36"/>
      <c r="L225" s="8"/>
      <c r="M225" s="8"/>
      <c r="N225" s="8"/>
      <c r="O225" s="8"/>
      <c r="P225" s="8"/>
    </row>
    <row r="226" spans="2:16" x14ac:dyDescent="0.25">
      <c r="B226" s="1"/>
      <c r="C226" s="2"/>
      <c r="F226" s="1"/>
      <c r="G226" s="1"/>
      <c r="J226" s="8"/>
      <c r="K226" s="36"/>
      <c r="L226" s="8"/>
      <c r="M226" s="8"/>
      <c r="N226" s="8"/>
      <c r="O226" s="8"/>
      <c r="P226" s="8"/>
    </row>
    <row r="227" spans="2:16" x14ac:dyDescent="0.25">
      <c r="B227" s="1"/>
      <c r="C227" s="2"/>
      <c r="F227" s="1"/>
      <c r="G227" s="1"/>
      <c r="J227" s="8"/>
      <c r="K227" s="36"/>
      <c r="L227" s="8"/>
      <c r="M227" s="8"/>
      <c r="N227" s="8"/>
      <c r="O227" s="8"/>
      <c r="P227" s="8"/>
    </row>
    <row r="228" spans="2:16" x14ac:dyDescent="0.25">
      <c r="B228" s="1"/>
      <c r="C228" s="2"/>
      <c r="F228" s="1"/>
      <c r="G228" s="1"/>
      <c r="J228" s="8"/>
      <c r="K228" s="36"/>
      <c r="L228" s="8"/>
      <c r="M228" s="8"/>
      <c r="N228" s="8"/>
      <c r="O228" s="8"/>
      <c r="P228" s="8"/>
    </row>
    <row r="229" spans="2:16" x14ac:dyDescent="0.25">
      <c r="B229" s="1"/>
      <c r="C229" s="2"/>
      <c r="F229" s="1"/>
      <c r="G229" s="1"/>
      <c r="J229" s="8"/>
      <c r="K229" s="36"/>
      <c r="L229" s="8"/>
      <c r="M229" s="8"/>
      <c r="N229" s="8"/>
      <c r="O229" s="8"/>
      <c r="P229" s="8"/>
    </row>
    <row r="230" spans="2:16" x14ac:dyDescent="0.25">
      <c r="B230" s="1"/>
      <c r="C230" s="2"/>
      <c r="F230" s="1"/>
      <c r="G230" s="1"/>
      <c r="J230" s="8"/>
      <c r="K230" s="36"/>
      <c r="L230" s="8"/>
      <c r="M230" s="8"/>
      <c r="N230" s="8"/>
      <c r="O230" s="8"/>
      <c r="P230" s="8"/>
    </row>
    <row r="231" spans="2:16" x14ac:dyDescent="0.25">
      <c r="B231" s="1"/>
      <c r="C231" s="2"/>
      <c r="F231" s="1"/>
      <c r="G231" s="1"/>
      <c r="J231" s="8"/>
      <c r="K231" s="36"/>
      <c r="L231" s="8"/>
      <c r="M231" s="8"/>
      <c r="N231" s="8"/>
      <c r="O231" s="8"/>
      <c r="P231" s="8"/>
    </row>
    <row r="232" spans="2:16" x14ac:dyDescent="0.25">
      <c r="B232" s="1"/>
      <c r="C232" s="2"/>
      <c r="F232" s="1"/>
      <c r="G232" s="1"/>
      <c r="J232" s="8"/>
      <c r="K232" s="36"/>
      <c r="L232" s="8"/>
      <c r="M232" s="8"/>
      <c r="N232" s="8"/>
      <c r="O232" s="8"/>
      <c r="P232" s="8"/>
    </row>
    <row r="233" spans="2:16" x14ac:dyDescent="0.25">
      <c r="B233" s="1"/>
      <c r="C233" s="2"/>
      <c r="F233" s="1"/>
      <c r="G233" s="1"/>
      <c r="J233" s="8"/>
      <c r="K233" s="36"/>
      <c r="L233" s="8"/>
      <c r="M233" s="8"/>
      <c r="N233" s="8"/>
      <c r="O233" s="8"/>
      <c r="P233" s="8"/>
    </row>
    <row r="234" spans="2:16" x14ac:dyDescent="0.25">
      <c r="B234" s="1"/>
      <c r="C234" s="2"/>
      <c r="F234" s="1"/>
      <c r="G234" s="1"/>
      <c r="J234" s="8"/>
      <c r="K234" s="36"/>
      <c r="L234" s="8"/>
      <c r="M234" s="8"/>
      <c r="N234" s="8"/>
      <c r="O234" s="8"/>
      <c r="P234" s="8"/>
    </row>
    <row r="235" spans="2:16" x14ac:dyDescent="0.25">
      <c r="B235" s="1"/>
      <c r="C235" s="2"/>
      <c r="F235" s="1"/>
      <c r="G235" s="1"/>
      <c r="J235" s="8"/>
      <c r="K235" s="36"/>
      <c r="L235" s="8"/>
      <c r="M235" s="8"/>
      <c r="N235" s="8"/>
      <c r="O235" s="8"/>
      <c r="P235" s="8"/>
    </row>
    <row r="236" spans="2:16" x14ac:dyDescent="0.25">
      <c r="B236" s="1"/>
      <c r="C236" s="2"/>
      <c r="F236" s="1"/>
      <c r="G236" s="1"/>
      <c r="J236" s="8"/>
      <c r="K236" s="36"/>
      <c r="L236" s="8"/>
      <c r="M236" s="8"/>
      <c r="N236" s="8"/>
      <c r="O236" s="8"/>
      <c r="P236" s="8"/>
    </row>
    <row r="237" spans="2:16" x14ac:dyDescent="0.25">
      <c r="B237" s="1"/>
      <c r="C237" s="2"/>
      <c r="F237" s="1"/>
      <c r="G237" s="1"/>
      <c r="J237" s="8"/>
      <c r="K237" s="36"/>
      <c r="L237" s="8"/>
      <c r="M237" s="8"/>
      <c r="N237" s="8"/>
      <c r="O237" s="8"/>
      <c r="P237" s="8"/>
    </row>
    <row r="238" spans="2:16" x14ac:dyDescent="0.25">
      <c r="B238" s="1"/>
      <c r="C238" s="2"/>
      <c r="F238" s="1"/>
      <c r="G238" s="1"/>
      <c r="J238" s="8"/>
      <c r="K238" s="36"/>
      <c r="L238" s="8"/>
      <c r="M238" s="8"/>
      <c r="N238" s="8"/>
      <c r="O238" s="8"/>
      <c r="P238" s="8"/>
    </row>
    <row r="239" spans="2:16" x14ac:dyDescent="0.25">
      <c r="B239" s="1"/>
      <c r="C239" s="2"/>
      <c r="F239" s="1"/>
      <c r="G239" s="1"/>
      <c r="J239" s="8"/>
      <c r="K239" s="36"/>
      <c r="L239" s="8"/>
      <c r="M239" s="8"/>
      <c r="N239" s="8"/>
      <c r="O239" s="8"/>
      <c r="P239" s="8"/>
    </row>
    <row r="240" spans="2:16" x14ac:dyDescent="0.25">
      <c r="B240" s="1"/>
      <c r="C240" s="2"/>
      <c r="F240" s="1"/>
      <c r="G240" s="1"/>
      <c r="J240" s="8"/>
      <c r="K240" s="36"/>
      <c r="L240" s="8"/>
      <c r="M240" s="8"/>
      <c r="N240" s="8"/>
      <c r="O240" s="8"/>
      <c r="P240" s="8"/>
    </row>
    <row r="241" spans="2:16" x14ac:dyDescent="0.25">
      <c r="B241" s="1"/>
      <c r="C241" s="2"/>
      <c r="F241" s="1"/>
      <c r="G241" s="1"/>
      <c r="J241" s="8"/>
      <c r="K241" s="36"/>
      <c r="L241" s="8"/>
      <c r="M241" s="8"/>
      <c r="N241" s="8"/>
      <c r="O241" s="8"/>
      <c r="P241" s="8"/>
    </row>
    <row r="242" spans="2:16" x14ac:dyDescent="0.25">
      <c r="B242" s="1"/>
      <c r="C242" s="2"/>
      <c r="F242" s="1"/>
      <c r="G242" s="1"/>
      <c r="J242" s="8"/>
      <c r="K242" s="36"/>
      <c r="L242" s="8"/>
      <c r="M242" s="8"/>
      <c r="N242" s="8"/>
      <c r="O242" s="8"/>
      <c r="P242" s="8"/>
    </row>
    <row r="243" spans="2:16" x14ac:dyDescent="0.25">
      <c r="B243" s="1"/>
      <c r="C243" s="2"/>
      <c r="F243" s="1"/>
      <c r="G243" s="1"/>
      <c r="J243" s="8"/>
      <c r="K243" s="36"/>
      <c r="L243" s="8"/>
      <c r="M243" s="8"/>
      <c r="N243" s="8"/>
      <c r="O243" s="8"/>
      <c r="P243" s="8"/>
    </row>
    <row r="244" spans="2:16" x14ac:dyDescent="0.25">
      <c r="B244" s="1"/>
      <c r="C244" s="2"/>
      <c r="F244" s="1"/>
      <c r="G244" s="1"/>
      <c r="J244" s="8"/>
      <c r="K244" s="36"/>
      <c r="L244" s="8"/>
      <c r="M244" s="8"/>
      <c r="N244" s="8"/>
      <c r="O244" s="8"/>
      <c r="P244" s="8"/>
    </row>
    <row r="245" spans="2:16" x14ac:dyDescent="0.25">
      <c r="B245" s="1"/>
      <c r="C245" s="2"/>
      <c r="F245" s="1"/>
      <c r="G245" s="1"/>
      <c r="J245" s="8"/>
      <c r="K245" s="36"/>
      <c r="L245" s="8"/>
      <c r="M245" s="8"/>
      <c r="N245" s="8"/>
      <c r="O245" s="8"/>
      <c r="P245" s="8"/>
    </row>
    <row r="246" spans="2:16" x14ac:dyDescent="0.25">
      <c r="B246" s="1"/>
      <c r="C246" s="2"/>
      <c r="F246" s="1"/>
      <c r="G246" s="1"/>
      <c r="J246" s="8"/>
      <c r="K246" s="36"/>
      <c r="L246" s="8"/>
      <c r="M246" s="8"/>
      <c r="N246" s="8"/>
      <c r="O246" s="8"/>
      <c r="P246" s="8"/>
    </row>
    <row r="247" spans="2:16" x14ac:dyDescent="0.25">
      <c r="B247" s="1"/>
      <c r="C247" s="2"/>
      <c r="F247" s="1"/>
      <c r="G247" s="1"/>
      <c r="J247" s="8"/>
      <c r="K247" s="36"/>
      <c r="L247" s="8"/>
      <c r="M247" s="8"/>
      <c r="N247" s="8"/>
      <c r="O247" s="8"/>
      <c r="P247" s="8"/>
    </row>
    <row r="248" spans="2:16" x14ac:dyDescent="0.25">
      <c r="B248" s="1"/>
      <c r="C248" s="2"/>
      <c r="F248" s="1"/>
      <c r="G248" s="1"/>
      <c r="J248" s="8"/>
      <c r="K248" s="36"/>
      <c r="L248" s="8"/>
      <c r="M248" s="8"/>
      <c r="N248" s="8"/>
      <c r="O248" s="8"/>
      <c r="P248" s="8"/>
    </row>
    <row r="249" spans="2:16" x14ac:dyDescent="0.25">
      <c r="B249" s="1"/>
      <c r="C249" s="2"/>
      <c r="F249" s="1"/>
      <c r="G249" s="1"/>
      <c r="J249" s="8"/>
      <c r="K249" s="36"/>
      <c r="L249" s="8"/>
      <c r="M249" s="8"/>
      <c r="N249" s="8"/>
      <c r="O249" s="8"/>
      <c r="P249" s="8"/>
    </row>
    <row r="250" spans="2:16" x14ac:dyDescent="0.25">
      <c r="B250" s="1"/>
      <c r="C250" s="2"/>
      <c r="F250" s="1"/>
      <c r="G250" s="1"/>
      <c r="J250" s="8"/>
      <c r="K250" s="36"/>
      <c r="L250" s="8"/>
      <c r="M250" s="8"/>
      <c r="N250" s="8"/>
      <c r="O250" s="8"/>
      <c r="P250" s="8"/>
    </row>
    <row r="251" spans="2:16" x14ac:dyDescent="0.25">
      <c r="B251" s="1"/>
      <c r="C251" s="2"/>
      <c r="F251" s="1"/>
      <c r="G251" s="1"/>
      <c r="J251" s="8"/>
      <c r="K251" s="36"/>
      <c r="L251" s="8"/>
      <c r="M251" s="8"/>
      <c r="N251" s="8"/>
      <c r="O251" s="8"/>
      <c r="P251" s="8"/>
    </row>
    <row r="252" spans="2:16" x14ac:dyDescent="0.25">
      <c r="B252" s="1"/>
      <c r="C252" s="2"/>
      <c r="F252" s="1"/>
      <c r="G252" s="1"/>
      <c r="J252" s="8"/>
      <c r="K252" s="36"/>
      <c r="L252" s="8"/>
      <c r="M252" s="8"/>
      <c r="N252" s="8"/>
      <c r="O252" s="8"/>
      <c r="P252" s="8"/>
    </row>
    <row r="253" spans="2:16" x14ac:dyDescent="0.25">
      <c r="B253" s="1"/>
      <c r="C253" s="2"/>
      <c r="F253" s="1"/>
      <c r="G253" s="1"/>
      <c r="J253" s="8"/>
      <c r="K253" s="36"/>
      <c r="L253" s="8"/>
      <c r="M253" s="8"/>
      <c r="N253" s="8"/>
      <c r="O253" s="8"/>
      <c r="P253" s="8"/>
    </row>
    <row r="254" spans="2:16" x14ac:dyDescent="0.25">
      <c r="B254" s="1"/>
      <c r="C254" s="2"/>
      <c r="F254" s="1"/>
      <c r="G254" s="1"/>
      <c r="K254" s="1"/>
    </row>
    <row r="255" spans="2:16" x14ac:dyDescent="0.25">
      <c r="B255" s="1"/>
      <c r="C255" s="2"/>
      <c r="F255" s="1"/>
      <c r="G255" s="1"/>
      <c r="K255" s="1"/>
    </row>
    <row r="256" spans="2:16" x14ac:dyDescent="0.25">
      <c r="B256" s="1"/>
      <c r="C256" s="2"/>
      <c r="F256" s="1"/>
      <c r="G256" s="1"/>
      <c r="K256" s="1"/>
    </row>
    <row r="257" spans="2:11" x14ac:dyDescent="0.25">
      <c r="B257" s="1"/>
      <c r="C257" s="2"/>
      <c r="F257" s="1"/>
      <c r="G257" s="1"/>
      <c r="K257" s="1"/>
    </row>
    <row r="258" spans="2:11" x14ac:dyDescent="0.25">
      <c r="B258" s="1"/>
      <c r="C258" s="2"/>
      <c r="F258" s="1"/>
      <c r="G258" s="1"/>
      <c r="K258" s="1"/>
    </row>
    <row r="259" spans="2:11" x14ac:dyDescent="0.25">
      <c r="B259" s="1"/>
      <c r="C259" s="2"/>
      <c r="F259" s="1"/>
      <c r="G259" s="1"/>
      <c r="K259" s="1"/>
    </row>
    <row r="260" spans="2:11" x14ac:dyDescent="0.25">
      <c r="B260" s="1"/>
      <c r="C260" s="2"/>
      <c r="F260" s="1"/>
      <c r="G260" s="1"/>
      <c r="K260" s="1"/>
    </row>
    <row r="261" spans="2:11" x14ac:dyDescent="0.25">
      <c r="B261" s="1"/>
      <c r="C261" s="2"/>
      <c r="F261" s="1"/>
      <c r="G261" s="1"/>
      <c r="K261" s="1"/>
    </row>
    <row r="262" spans="2:11" x14ac:dyDescent="0.25">
      <c r="B262" s="1"/>
      <c r="C262" s="2"/>
      <c r="F262" s="1"/>
      <c r="G262" s="1"/>
      <c r="K262" s="1"/>
    </row>
    <row r="263" spans="2:11" x14ac:dyDescent="0.25">
      <c r="B263" s="1"/>
      <c r="C263" s="2"/>
      <c r="F263" s="1"/>
      <c r="G263" s="1"/>
      <c r="K263" s="1"/>
    </row>
    <row r="264" spans="2:11" x14ac:dyDescent="0.25">
      <c r="B264" s="1"/>
      <c r="C264" s="2"/>
      <c r="F264" s="1"/>
      <c r="G264" s="1"/>
      <c r="K264" s="1"/>
    </row>
    <row r="265" spans="2:11" x14ac:dyDescent="0.25">
      <c r="B265" s="1"/>
      <c r="C265" s="2"/>
      <c r="F265" s="1"/>
      <c r="G265" s="1"/>
      <c r="K265" s="1"/>
    </row>
    <row r="266" spans="2:11" x14ac:dyDescent="0.25">
      <c r="B266" s="1"/>
      <c r="C266" s="2"/>
      <c r="F266" s="1"/>
      <c r="G266" s="1"/>
      <c r="K266" s="1"/>
    </row>
    <row r="267" spans="2:11" x14ac:dyDescent="0.25">
      <c r="B267" s="1"/>
      <c r="C267" s="2"/>
      <c r="F267" s="1"/>
      <c r="G267" s="1"/>
      <c r="K267" s="1"/>
    </row>
    <row r="268" spans="2:11" x14ac:dyDescent="0.25">
      <c r="B268" s="1"/>
      <c r="C268" s="2"/>
      <c r="F268" s="1"/>
      <c r="G268" s="1"/>
      <c r="K268" s="1"/>
    </row>
    <row r="269" spans="2:11" x14ac:dyDescent="0.25">
      <c r="B269" s="1"/>
      <c r="C269" s="2"/>
      <c r="F269" s="1"/>
      <c r="G269" s="1"/>
      <c r="K269" s="1"/>
    </row>
    <row r="270" spans="2:11" x14ac:dyDescent="0.25">
      <c r="B270" s="1"/>
      <c r="C270" s="2"/>
      <c r="F270" s="1"/>
      <c r="G270" s="1"/>
      <c r="K270" s="1"/>
    </row>
    <row r="271" spans="2:11" x14ac:dyDescent="0.25">
      <c r="B271" s="1"/>
      <c r="C271" s="2"/>
      <c r="F271" s="1"/>
      <c r="G271" s="1"/>
      <c r="K271" s="1"/>
    </row>
    <row r="272" spans="2:11" x14ac:dyDescent="0.25">
      <c r="B272" s="1"/>
      <c r="C272" s="2"/>
      <c r="F272" s="1"/>
      <c r="G272" s="1"/>
      <c r="K272" s="1"/>
    </row>
    <row r="273" spans="2:11" x14ac:dyDescent="0.25">
      <c r="B273" s="1"/>
      <c r="C273" s="2"/>
      <c r="F273" s="1"/>
      <c r="G273" s="1"/>
      <c r="K273" s="1"/>
    </row>
    <row r="274" spans="2:11" x14ac:dyDescent="0.25">
      <c r="B274" s="1"/>
      <c r="C274" s="2"/>
      <c r="F274" s="1"/>
      <c r="G274" s="1"/>
      <c r="K274" s="1"/>
    </row>
    <row r="275" spans="2:11" x14ac:dyDescent="0.25">
      <c r="B275" s="1"/>
      <c r="C275" s="2"/>
      <c r="F275" s="1"/>
      <c r="G275" s="1"/>
      <c r="K275" s="1"/>
    </row>
    <row r="276" spans="2:11" x14ac:dyDescent="0.25">
      <c r="B276" s="1"/>
      <c r="C276" s="2"/>
      <c r="F276" s="1"/>
      <c r="G276" s="1"/>
      <c r="K276" s="1"/>
    </row>
    <row r="277" spans="2:11" x14ac:dyDescent="0.25">
      <c r="B277" s="1"/>
      <c r="C277" s="2"/>
      <c r="F277" s="1"/>
      <c r="G277" s="1"/>
      <c r="K277" s="1"/>
    </row>
    <row r="278" spans="2:11" x14ac:dyDescent="0.25">
      <c r="B278" s="1"/>
      <c r="C278" s="2"/>
      <c r="F278" s="1"/>
      <c r="G278" s="1"/>
      <c r="K278" s="1"/>
    </row>
    <row r="279" spans="2:11" x14ac:dyDescent="0.25">
      <c r="B279" s="1"/>
      <c r="C279" s="2"/>
      <c r="F279" s="1"/>
      <c r="G279" s="1"/>
      <c r="K279" s="1"/>
    </row>
    <row r="280" spans="2:11" x14ac:dyDescent="0.25">
      <c r="B280" s="1"/>
      <c r="C280" s="2"/>
      <c r="F280" s="1"/>
      <c r="G280" s="1"/>
      <c r="K280" s="1"/>
    </row>
    <row r="281" spans="2:11" x14ac:dyDescent="0.25">
      <c r="B281" s="1"/>
      <c r="C281" s="2"/>
      <c r="F281" s="1"/>
      <c r="G281" s="1"/>
      <c r="K281" s="1"/>
    </row>
    <row r="282" spans="2:11" x14ac:dyDescent="0.25">
      <c r="B282" s="1"/>
      <c r="C282" s="2"/>
      <c r="F282" s="1"/>
      <c r="G282" s="1"/>
      <c r="K282" s="1"/>
    </row>
    <row r="283" spans="2:11" x14ac:dyDescent="0.25">
      <c r="B283" s="1"/>
      <c r="C283" s="2"/>
      <c r="F283" s="1"/>
      <c r="G283" s="1"/>
      <c r="K283" s="1"/>
    </row>
    <row r="284" spans="2:11" x14ac:dyDescent="0.25">
      <c r="B284" s="1"/>
      <c r="C284" s="2"/>
      <c r="F284" s="1"/>
      <c r="G284" s="1"/>
      <c r="K284" s="1"/>
    </row>
    <row r="285" spans="2:11" x14ac:dyDescent="0.25">
      <c r="B285" s="1"/>
      <c r="C285" s="2"/>
      <c r="F285" s="1"/>
      <c r="G285" s="1"/>
      <c r="K285" s="1"/>
    </row>
    <row r="286" spans="2:11" x14ac:dyDescent="0.25">
      <c r="B286" s="1"/>
      <c r="C286" s="2"/>
      <c r="F286" s="1"/>
      <c r="G286" s="1"/>
      <c r="K286" s="1"/>
    </row>
    <row r="287" spans="2:11" x14ac:dyDescent="0.25">
      <c r="B287" s="1"/>
      <c r="C287" s="2"/>
      <c r="F287" s="1"/>
      <c r="G287" s="1"/>
      <c r="K287" s="1"/>
    </row>
    <row r="288" spans="2:11" x14ac:dyDescent="0.25">
      <c r="B288" s="1"/>
      <c r="C288" s="2"/>
      <c r="F288" s="1"/>
      <c r="G288" s="1"/>
      <c r="K288" s="1"/>
    </row>
    <row r="289" spans="2:11" x14ac:dyDescent="0.25">
      <c r="B289" s="1"/>
      <c r="C289" s="2"/>
      <c r="F289" s="1"/>
      <c r="G289" s="1"/>
      <c r="K289" s="1"/>
    </row>
    <row r="290" spans="2:11" x14ac:dyDescent="0.25">
      <c r="B290" s="1"/>
      <c r="C290" s="2"/>
      <c r="F290" s="1"/>
      <c r="G290" s="1"/>
      <c r="K290" s="1"/>
    </row>
    <row r="291" spans="2:11" x14ac:dyDescent="0.25">
      <c r="B291" s="1"/>
      <c r="C291" s="2"/>
      <c r="F291" s="1"/>
      <c r="G291" s="1"/>
      <c r="K291" s="1"/>
    </row>
    <row r="292" spans="2:11" x14ac:dyDescent="0.25">
      <c r="B292" s="1"/>
      <c r="C292" s="2"/>
      <c r="F292" s="1"/>
      <c r="G292" s="1"/>
      <c r="K292" s="1"/>
    </row>
    <row r="293" spans="2:11" x14ac:dyDescent="0.25">
      <c r="B293" s="1"/>
      <c r="C293" s="2"/>
      <c r="F293" s="1"/>
      <c r="G293" s="1"/>
      <c r="K293" s="1"/>
    </row>
    <row r="294" spans="2:11" x14ac:dyDescent="0.25">
      <c r="B294" s="1"/>
      <c r="C294" s="2"/>
      <c r="F294" s="1"/>
      <c r="G294" s="1"/>
      <c r="K294" s="1"/>
    </row>
    <row r="295" spans="2:11" x14ac:dyDescent="0.25">
      <c r="B295" s="1"/>
      <c r="C295" s="2"/>
      <c r="F295" s="1"/>
      <c r="G295" s="1"/>
      <c r="K295" s="1"/>
    </row>
    <row r="296" spans="2:11" x14ac:dyDescent="0.25">
      <c r="B296" s="1"/>
      <c r="C296" s="2"/>
      <c r="F296" s="1"/>
      <c r="G296" s="1"/>
      <c r="K296" s="1"/>
    </row>
    <row r="297" spans="2:11" x14ac:dyDescent="0.25">
      <c r="B297" s="1"/>
      <c r="C297" s="2"/>
      <c r="F297" s="1"/>
      <c r="G297" s="1"/>
      <c r="K297" s="1"/>
    </row>
    <row r="298" spans="2:11" x14ac:dyDescent="0.25">
      <c r="B298" s="1"/>
      <c r="C298" s="2"/>
      <c r="F298" s="1"/>
      <c r="G298" s="1"/>
      <c r="K298" s="1"/>
    </row>
    <row r="299" spans="2:11" x14ac:dyDescent="0.25">
      <c r="B299" s="1"/>
      <c r="C299" s="2"/>
      <c r="F299" s="1"/>
      <c r="G299" s="1"/>
      <c r="K299" s="1"/>
    </row>
    <row r="300" spans="2:11" x14ac:dyDescent="0.25">
      <c r="B300" s="1"/>
      <c r="C300" s="2"/>
      <c r="F300" s="1"/>
      <c r="G300" s="1"/>
      <c r="K300" s="1"/>
    </row>
    <row r="301" spans="2:11" x14ac:dyDescent="0.25">
      <c r="B301" s="1"/>
      <c r="C301" s="2"/>
      <c r="F301" s="1"/>
      <c r="G301" s="1"/>
      <c r="K301" s="1"/>
    </row>
    <row r="302" spans="2:11" x14ac:dyDescent="0.25">
      <c r="B302" s="1"/>
      <c r="C302" s="2"/>
      <c r="F302" s="1"/>
      <c r="G302" s="1"/>
      <c r="K302" s="1"/>
    </row>
    <row r="303" spans="2:11" x14ac:dyDescent="0.25">
      <c r="B303" s="1"/>
      <c r="C303" s="2"/>
      <c r="F303" s="1"/>
      <c r="G303" s="1"/>
      <c r="K303" s="1"/>
    </row>
    <row r="304" spans="2:11" x14ac:dyDescent="0.25">
      <c r="B304" s="1"/>
      <c r="C304" s="2"/>
      <c r="F304" s="1"/>
      <c r="G304" s="1"/>
      <c r="K304" s="1"/>
    </row>
    <row r="305" spans="2:11" x14ac:dyDescent="0.25">
      <c r="B305" s="1"/>
      <c r="C305" s="2"/>
      <c r="F305" s="1"/>
      <c r="G305" s="1"/>
      <c r="K305" s="1"/>
    </row>
    <row r="306" spans="2:11" x14ac:dyDescent="0.25">
      <c r="B306" s="1"/>
      <c r="C306" s="2"/>
      <c r="F306" s="1"/>
      <c r="G306" s="1"/>
      <c r="K306" s="1"/>
    </row>
    <row r="307" spans="2:11" x14ac:dyDescent="0.25">
      <c r="B307" s="1"/>
      <c r="C307" s="2"/>
      <c r="F307" s="1"/>
      <c r="G307" s="1"/>
      <c r="K307" s="1"/>
    </row>
    <row r="308" spans="2:11" x14ac:dyDescent="0.25">
      <c r="B308" s="1"/>
      <c r="C308" s="2"/>
      <c r="F308" s="1"/>
      <c r="G308" s="1"/>
      <c r="K308" s="1"/>
    </row>
    <row r="309" spans="2:11" x14ac:dyDescent="0.25">
      <c r="B309" s="1"/>
      <c r="C309" s="2"/>
      <c r="F309" s="1"/>
      <c r="G309" s="1"/>
      <c r="K309" s="1"/>
    </row>
    <row r="310" spans="2:11" x14ac:dyDescent="0.25">
      <c r="B310" s="1"/>
      <c r="C310" s="2"/>
      <c r="F310" s="1"/>
      <c r="G310" s="1"/>
      <c r="K310" s="1"/>
    </row>
    <row r="311" spans="2:11" x14ac:dyDescent="0.25">
      <c r="B311" s="1"/>
      <c r="C311" s="2"/>
      <c r="F311" s="1"/>
      <c r="G311" s="1"/>
      <c r="K311" s="1"/>
    </row>
    <row r="312" spans="2:11" x14ac:dyDescent="0.25">
      <c r="B312" s="1"/>
      <c r="C312" s="2"/>
      <c r="F312" s="1"/>
      <c r="G312" s="1"/>
      <c r="K312" s="1"/>
    </row>
    <row r="313" spans="2:11" x14ac:dyDescent="0.25">
      <c r="B313" s="1"/>
      <c r="C313" s="2"/>
      <c r="F313" s="1"/>
      <c r="G313" s="1"/>
      <c r="K313" s="1"/>
    </row>
    <row r="314" spans="2:11" x14ac:dyDescent="0.25">
      <c r="B314" s="1"/>
      <c r="C314" s="2"/>
      <c r="F314" s="1"/>
      <c r="G314" s="1"/>
      <c r="K314" s="1"/>
    </row>
    <row r="315" spans="2:11" x14ac:dyDescent="0.25">
      <c r="B315" s="1"/>
      <c r="C315" s="2"/>
      <c r="F315" s="1"/>
      <c r="G315" s="1"/>
      <c r="K315" s="1"/>
    </row>
    <row r="316" spans="2:11" x14ac:dyDescent="0.25">
      <c r="B316" s="1"/>
      <c r="C316" s="2"/>
      <c r="F316" s="1"/>
      <c r="G316" s="1"/>
      <c r="K316" s="1"/>
    </row>
    <row r="317" spans="2:11" x14ac:dyDescent="0.25">
      <c r="B317" s="1"/>
      <c r="C317" s="2"/>
      <c r="F317" s="1"/>
      <c r="G317" s="1"/>
      <c r="K317" s="1"/>
    </row>
    <row r="318" spans="2:11" x14ac:dyDescent="0.25">
      <c r="B318" s="1"/>
      <c r="C318" s="2"/>
      <c r="F318" s="1"/>
      <c r="G318" s="1"/>
      <c r="K318" s="1"/>
    </row>
    <row r="319" spans="2:11" x14ac:dyDescent="0.25">
      <c r="B319" s="1"/>
      <c r="C319" s="2"/>
      <c r="F319" s="1"/>
      <c r="G319" s="1"/>
      <c r="K319" s="1"/>
    </row>
    <row r="320" spans="2:11" x14ac:dyDescent="0.25">
      <c r="B320" s="1"/>
      <c r="C320" s="2"/>
      <c r="F320" s="1"/>
      <c r="G320" s="1"/>
      <c r="K320" s="1"/>
    </row>
    <row r="321" spans="2:11" x14ac:dyDescent="0.25">
      <c r="B321" s="1"/>
      <c r="C321" s="2"/>
      <c r="F321" s="1"/>
      <c r="G321" s="1"/>
      <c r="K321" s="1"/>
    </row>
    <row r="322" spans="2:11" x14ac:dyDescent="0.25">
      <c r="B322" s="1"/>
      <c r="C322" s="2"/>
      <c r="F322" s="1"/>
      <c r="G322" s="1"/>
      <c r="K322" s="1"/>
    </row>
    <row r="323" spans="2:11" x14ac:dyDescent="0.25">
      <c r="B323" s="1"/>
      <c r="C323" s="2"/>
      <c r="F323" s="1"/>
      <c r="G323" s="1"/>
      <c r="K323" s="1"/>
    </row>
    <row r="324" spans="2:11" x14ac:dyDescent="0.25">
      <c r="B324" s="1"/>
      <c r="C324" s="2"/>
      <c r="F324" s="1"/>
      <c r="G324" s="1"/>
      <c r="K324" s="1"/>
    </row>
    <row r="325" spans="2:11" x14ac:dyDescent="0.25">
      <c r="B325" s="1"/>
      <c r="C325" s="2"/>
      <c r="F325" s="1"/>
      <c r="G325" s="1"/>
      <c r="K325" s="1"/>
    </row>
    <row r="326" spans="2:11" x14ac:dyDescent="0.25">
      <c r="B326" s="1"/>
      <c r="C326" s="2"/>
      <c r="F326" s="1"/>
      <c r="G326" s="1"/>
      <c r="K326" s="1"/>
    </row>
    <row r="327" spans="2:11" x14ac:dyDescent="0.25">
      <c r="B327" s="1"/>
      <c r="C327" s="2"/>
      <c r="F327" s="1"/>
      <c r="G327" s="1"/>
      <c r="K327" s="1"/>
    </row>
    <row r="328" spans="2:11" x14ac:dyDescent="0.25">
      <c r="B328" s="1"/>
      <c r="C328" s="2"/>
      <c r="F328" s="1"/>
      <c r="G328" s="1"/>
      <c r="K328" s="1"/>
    </row>
    <row r="329" spans="2:11" x14ac:dyDescent="0.25">
      <c r="B329" s="1"/>
      <c r="C329" s="2"/>
      <c r="F329" s="1"/>
      <c r="G329" s="1"/>
      <c r="K329" s="1"/>
    </row>
    <row r="330" spans="2:11" x14ac:dyDescent="0.25">
      <c r="B330" s="1"/>
      <c r="C330" s="2"/>
      <c r="F330" s="1"/>
      <c r="G330" s="1"/>
      <c r="K330" s="1"/>
    </row>
    <row r="331" spans="2:11" x14ac:dyDescent="0.25">
      <c r="B331" s="1"/>
      <c r="C331" s="2"/>
      <c r="F331" s="1"/>
      <c r="G331" s="1"/>
      <c r="K331" s="1"/>
    </row>
    <row r="332" spans="2:11" x14ac:dyDescent="0.25">
      <c r="B332" s="1"/>
      <c r="C332" s="2"/>
      <c r="F332" s="1"/>
      <c r="G332" s="1"/>
      <c r="K332" s="1"/>
    </row>
    <row r="333" spans="2:11" x14ac:dyDescent="0.25">
      <c r="B333" s="1"/>
      <c r="C333" s="2"/>
      <c r="F333" s="1"/>
      <c r="G333" s="1"/>
      <c r="K333" s="1"/>
    </row>
    <row r="334" spans="2:11" x14ac:dyDescent="0.25">
      <c r="B334" s="1"/>
      <c r="C334" s="2"/>
      <c r="F334" s="1"/>
      <c r="G334" s="1"/>
      <c r="K334" s="1"/>
    </row>
    <row r="335" spans="2:11" x14ac:dyDescent="0.25">
      <c r="B335" s="1"/>
      <c r="C335" s="2"/>
      <c r="F335" s="1"/>
      <c r="G335" s="1"/>
      <c r="K335" s="1"/>
    </row>
    <row r="336" spans="2:11" x14ac:dyDescent="0.25">
      <c r="B336" s="1"/>
      <c r="C336" s="2"/>
      <c r="F336" s="1"/>
      <c r="G336" s="1"/>
      <c r="K336" s="1"/>
    </row>
    <row r="337" spans="2:11" x14ac:dyDescent="0.25">
      <c r="B337" s="1"/>
      <c r="C337" s="2"/>
      <c r="F337" s="1"/>
      <c r="G337" s="1"/>
      <c r="K337" s="1"/>
    </row>
    <row r="338" spans="2:11" x14ac:dyDescent="0.25">
      <c r="B338" s="1"/>
      <c r="C338" s="2"/>
      <c r="F338" s="1"/>
      <c r="G338" s="1"/>
      <c r="K338" s="1"/>
    </row>
    <row r="339" spans="2:11" x14ac:dyDescent="0.25">
      <c r="B339" s="1"/>
      <c r="C339" s="2"/>
      <c r="F339" s="1"/>
      <c r="G339" s="1"/>
      <c r="K339" s="1"/>
    </row>
    <row r="340" spans="2:11" x14ac:dyDescent="0.25">
      <c r="B340" s="1"/>
      <c r="C340" s="2"/>
      <c r="F340" s="1"/>
      <c r="G340" s="1"/>
      <c r="K340" s="1"/>
    </row>
    <row r="341" spans="2:11" x14ac:dyDescent="0.25">
      <c r="B341" s="1"/>
      <c r="C341" s="2"/>
      <c r="F341" s="1"/>
      <c r="G341" s="1"/>
      <c r="K341" s="1"/>
    </row>
    <row r="342" spans="2:11" x14ac:dyDescent="0.25">
      <c r="B342" s="1"/>
      <c r="C342" s="2"/>
      <c r="F342" s="1"/>
      <c r="G342" s="1"/>
      <c r="K342" s="1"/>
    </row>
    <row r="343" spans="2:11" x14ac:dyDescent="0.25">
      <c r="B343" s="1"/>
      <c r="C343" s="2"/>
      <c r="F343" s="1"/>
      <c r="G343" s="1"/>
      <c r="K343" s="1"/>
    </row>
    <row r="344" spans="2:11" x14ac:dyDescent="0.25">
      <c r="B344" s="1"/>
      <c r="C344" s="2"/>
      <c r="F344" s="1"/>
      <c r="G344" s="1"/>
      <c r="K344" s="1"/>
    </row>
    <row r="345" spans="2:11" x14ac:dyDescent="0.25">
      <c r="B345" s="1"/>
      <c r="C345" s="2"/>
      <c r="F345" s="1"/>
      <c r="G345" s="1"/>
      <c r="K345" s="1"/>
    </row>
    <row r="346" spans="2:11" x14ac:dyDescent="0.25">
      <c r="B346" s="1"/>
      <c r="C346" s="2"/>
      <c r="F346" s="1"/>
      <c r="G346" s="1"/>
      <c r="K346" s="1"/>
    </row>
    <row r="347" spans="2:11" x14ac:dyDescent="0.25">
      <c r="B347" s="1"/>
      <c r="C347" s="2"/>
      <c r="F347" s="1"/>
      <c r="G347" s="1"/>
      <c r="K347" s="1"/>
    </row>
    <row r="348" spans="2:11" x14ac:dyDescent="0.25">
      <c r="B348" s="1"/>
      <c r="C348" s="2"/>
      <c r="F348" s="1"/>
      <c r="G348" s="1"/>
      <c r="K348" s="1"/>
    </row>
    <row r="349" spans="2:11" x14ac:dyDescent="0.25">
      <c r="B349" s="1"/>
      <c r="C349" s="2"/>
      <c r="F349" s="1"/>
      <c r="G349" s="1"/>
      <c r="K349" s="1"/>
    </row>
    <row r="350" spans="2:11" x14ac:dyDescent="0.25">
      <c r="B350" s="1"/>
      <c r="C350" s="2"/>
      <c r="F350" s="1"/>
      <c r="G350" s="1"/>
      <c r="K350" s="1"/>
    </row>
    <row r="351" spans="2:11" x14ac:dyDescent="0.25">
      <c r="B351" s="1"/>
      <c r="C351" s="2"/>
      <c r="F351" s="1"/>
      <c r="G351" s="1"/>
      <c r="K351" s="1"/>
    </row>
    <row r="352" spans="2:11" x14ac:dyDescent="0.25">
      <c r="B352" s="1"/>
      <c r="C352" s="2"/>
      <c r="F352" s="1"/>
      <c r="G352" s="1"/>
      <c r="K352" s="1"/>
    </row>
    <row r="353" spans="2:11" x14ac:dyDescent="0.25">
      <c r="B353" s="1"/>
      <c r="C353" s="2"/>
      <c r="F353" s="1"/>
      <c r="G353" s="1"/>
      <c r="K353" s="1"/>
    </row>
    <row r="354" spans="2:11" x14ac:dyDescent="0.25">
      <c r="B354" s="1"/>
      <c r="C354" s="2"/>
      <c r="F354" s="1"/>
      <c r="G354" s="1"/>
      <c r="K354" s="1"/>
    </row>
    <row r="355" spans="2:11" x14ac:dyDescent="0.25">
      <c r="B355" s="1"/>
      <c r="C355" s="2"/>
      <c r="F355" s="1"/>
      <c r="G355" s="1"/>
      <c r="K355" s="1"/>
    </row>
    <row r="356" spans="2:11" x14ac:dyDescent="0.25">
      <c r="B356" s="1"/>
      <c r="C356" s="2"/>
      <c r="F356" s="1"/>
      <c r="G356" s="1"/>
      <c r="K356" s="1"/>
    </row>
    <row r="357" spans="2:11" x14ac:dyDescent="0.25">
      <c r="B357" s="1"/>
      <c r="C357" s="2"/>
      <c r="F357" s="1"/>
      <c r="G357" s="1"/>
      <c r="K357" s="1"/>
    </row>
    <row r="358" spans="2:11" x14ac:dyDescent="0.25">
      <c r="B358" s="1"/>
      <c r="C358" s="2"/>
      <c r="F358" s="1"/>
      <c r="G358" s="1"/>
      <c r="K358" s="1"/>
    </row>
    <row r="359" spans="2:11" x14ac:dyDescent="0.25">
      <c r="B359" s="1"/>
      <c r="C359" s="2"/>
      <c r="F359" s="1"/>
      <c r="G359" s="1"/>
      <c r="K359" s="1"/>
    </row>
    <row r="360" spans="2:11" x14ac:dyDescent="0.25">
      <c r="B360" s="1"/>
      <c r="C360" s="2"/>
      <c r="F360" s="1"/>
      <c r="G360" s="1"/>
      <c r="K360" s="1"/>
    </row>
    <row r="361" spans="2:11" x14ac:dyDescent="0.25">
      <c r="B361" s="1"/>
      <c r="C361" s="2"/>
      <c r="F361" s="1"/>
      <c r="G361" s="1"/>
      <c r="K361" s="1"/>
    </row>
    <row r="362" spans="2:11" x14ac:dyDescent="0.25">
      <c r="B362" s="1"/>
      <c r="C362" s="2"/>
      <c r="F362" s="1"/>
      <c r="G362" s="1"/>
      <c r="K362" s="1"/>
    </row>
    <row r="363" spans="2:11" x14ac:dyDescent="0.25">
      <c r="B363" s="1"/>
      <c r="C363" s="2"/>
      <c r="F363" s="1"/>
      <c r="G363" s="1"/>
      <c r="K363" s="1"/>
    </row>
    <row r="364" spans="2:11" x14ac:dyDescent="0.25">
      <c r="B364" s="1"/>
      <c r="C364" s="2"/>
      <c r="F364" s="1"/>
      <c r="G364" s="1"/>
      <c r="K364" s="1"/>
    </row>
    <row r="365" spans="2:11" x14ac:dyDescent="0.25">
      <c r="B365" s="1"/>
      <c r="C365" s="2"/>
      <c r="F365" s="1"/>
      <c r="G365" s="1"/>
      <c r="K365" s="1"/>
    </row>
    <row r="366" spans="2:11" x14ac:dyDescent="0.25">
      <c r="B366" s="1"/>
      <c r="C366" s="2"/>
      <c r="F366" s="1"/>
      <c r="G366" s="1"/>
      <c r="K366" s="1"/>
    </row>
    <row r="367" spans="2:11" x14ac:dyDescent="0.25">
      <c r="B367" s="1"/>
      <c r="C367" s="2"/>
      <c r="F367" s="1"/>
      <c r="G367" s="1"/>
      <c r="K367" s="1"/>
    </row>
    <row r="368" spans="2:11" x14ac:dyDescent="0.25">
      <c r="B368" s="1"/>
      <c r="C368" s="2"/>
      <c r="F368" s="1"/>
      <c r="G368" s="1"/>
      <c r="K368" s="1"/>
    </row>
    <row r="369" spans="2:11" x14ac:dyDescent="0.25">
      <c r="B369" s="1"/>
      <c r="C369" s="2"/>
      <c r="F369" s="1"/>
      <c r="G369" s="1"/>
      <c r="K369" s="1"/>
    </row>
    <row r="370" spans="2:11" x14ac:dyDescent="0.25">
      <c r="B370" s="1"/>
      <c r="C370" s="2"/>
      <c r="F370" s="1"/>
      <c r="G370" s="1"/>
      <c r="K370" s="1"/>
    </row>
    <row r="371" spans="2:11" x14ac:dyDescent="0.25">
      <c r="B371" s="1"/>
      <c r="C371" s="2"/>
      <c r="F371" s="1"/>
      <c r="G371" s="1"/>
      <c r="K371" s="1"/>
    </row>
    <row r="372" spans="2:11" x14ac:dyDescent="0.25">
      <c r="B372" s="1"/>
      <c r="C372" s="2"/>
      <c r="F372" s="1"/>
      <c r="G372" s="1"/>
      <c r="K372" s="1"/>
    </row>
    <row r="373" spans="2:11" x14ac:dyDescent="0.25">
      <c r="B373" s="1"/>
      <c r="C373" s="2"/>
      <c r="F373" s="1"/>
      <c r="G373" s="1"/>
      <c r="K373" s="1"/>
    </row>
    <row r="374" spans="2:11" x14ac:dyDescent="0.25">
      <c r="B374" s="1"/>
      <c r="C374" s="2"/>
      <c r="F374" s="1"/>
      <c r="G374" s="1"/>
      <c r="K374" s="1"/>
    </row>
    <row r="375" spans="2:11" x14ac:dyDescent="0.25">
      <c r="B375" s="1"/>
      <c r="C375" s="2"/>
      <c r="F375" s="1"/>
      <c r="G375" s="1"/>
      <c r="K375" s="1"/>
    </row>
    <row r="376" spans="2:11" x14ac:dyDescent="0.25">
      <c r="B376" s="1"/>
      <c r="C376" s="2"/>
      <c r="F376" s="1"/>
      <c r="G376" s="1"/>
      <c r="K376" s="1"/>
    </row>
    <row r="377" spans="2:11" x14ac:dyDescent="0.25">
      <c r="B377" s="1"/>
      <c r="C377" s="2"/>
      <c r="F377" s="1"/>
      <c r="G377" s="1"/>
      <c r="K377" s="1"/>
    </row>
    <row r="378" spans="2:11" x14ac:dyDescent="0.25">
      <c r="B378" s="1"/>
      <c r="C378" s="2"/>
      <c r="F378" s="1"/>
      <c r="G378" s="1"/>
      <c r="K378" s="1"/>
    </row>
    <row r="379" spans="2:11" x14ac:dyDescent="0.25">
      <c r="B379" s="1"/>
      <c r="C379" s="2"/>
      <c r="F379" s="1"/>
      <c r="G379" s="1"/>
      <c r="K379" s="1"/>
    </row>
    <row r="380" spans="2:11" x14ac:dyDescent="0.25">
      <c r="B380" s="1"/>
      <c r="C380" s="2"/>
      <c r="F380" s="1"/>
      <c r="G380" s="1"/>
      <c r="K380" s="1"/>
    </row>
    <row r="381" spans="2:11" x14ac:dyDescent="0.25">
      <c r="B381" s="1"/>
      <c r="C381" s="2"/>
      <c r="F381" s="1"/>
      <c r="G381" s="1"/>
      <c r="K381" s="1"/>
    </row>
    <row r="382" spans="2:11" x14ac:dyDescent="0.25">
      <c r="B382" s="1"/>
      <c r="C382" s="2"/>
      <c r="F382" s="1"/>
      <c r="G382" s="1"/>
      <c r="K382" s="1"/>
    </row>
    <row r="383" spans="2:11" x14ac:dyDescent="0.25">
      <c r="B383" s="1"/>
      <c r="C383" s="2"/>
      <c r="F383" s="1"/>
      <c r="G383" s="1"/>
      <c r="K383" s="1"/>
    </row>
    <row r="384" spans="2:11" x14ac:dyDescent="0.25">
      <c r="B384" s="1"/>
      <c r="C384" s="2"/>
      <c r="F384" s="1"/>
      <c r="G384" s="1"/>
      <c r="K384" s="1"/>
    </row>
    <row r="385" spans="2:11" x14ac:dyDescent="0.25">
      <c r="B385" s="1"/>
      <c r="C385" s="2"/>
      <c r="F385" s="1"/>
      <c r="G385" s="1"/>
      <c r="K385" s="1"/>
    </row>
    <row r="386" spans="2:11" x14ac:dyDescent="0.25">
      <c r="B386" s="1"/>
      <c r="C386" s="2"/>
      <c r="F386" s="1"/>
      <c r="G386" s="1"/>
      <c r="K386" s="1"/>
    </row>
    <row r="387" spans="2:11" x14ac:dyDescent="0.25">
      <c r="B387" s="1"/>
      <c r="C387" s="2"/>
      <c r="F387" s="1"/>
      <c r="G387" s="1"/>
      <c r="K387" s="1"/>
    </row>
    <row r="388" spans="2:11" x14ac:dyDescent="0.25">
      <c r="B388" s="1"/>
      <c r="C388" s="2"/>
      <c r="F388" s="1"/>
      <c r="G388" s="1"/>
      <c r="K388" s="1"/>
    </row>
    <row r="389" spans="2:11" x14ac:dyDescent="0.25">
      <c r="B389" s="1"/>
      <c r="C389" s="2"/>
      <c r="F389" s="1"/>
      <c r="G389" s="1"/>
      <c r="K389" s="1"/>
    </row>
    <row r="390" spans="2:11" x14ac:dyDescent="0.25">
      <c r="B390" s="1"/>
      <c r="C390" s="2"/>
      <c r="F390" s="1"/>
      <c r="G390" s="1"/>
      <c r="K390" s="1"/>
    </row>
    <row r="391" spans="2:11" x14ac:dyDescent="0.25">
      <c r="B391" s="1"/>
      <c r="C391" s="2"/>
      <c r="F391" s="1"/>
      <c r="G391" s="1"/>
      <c r="K391" s="1"/>
    </row>
    <row r="392" spans="2:11" x14ac:dyDescent="0.25">
      <c r="B392" s="1"/>
      <c r="C392" s="2"/>
      <c r="F392" s="1"/>
      <c r="G392" s="1"/>
      <c r="K392" s="1"/>
    </row>
    <row r="393" spans="2:11" x14ac:dyDescent="0.25">
      <c r="B393" s="1"/>
      <c r="C393" s="2"/>
      <c r="F393" s="1"/>
      <c r="G393" s="1"/>
      <c r="K393" s="1"/>
    </row>
    <row r="394" spans="2:11" x14ac:dyDescent="0.25">
      <c r="B394" s="1"/>
      <c r="C394" s="2"/>
      <c r="F394" s="1"/>
      <c r="G394" s="1"/>
      <c r="K394" s="1"/>
    </row>
    <row r="395" spans="2:11" x14ac:dyDescent="0.25">
      <c r="B395" s="1"/>
      <c r="C395" s="2"/>
      <c r="F395" s="1"/>
      <c r="G395" s="1"/>
      <c r="K395" s="1"/>
    </row>
    <row r="396" spans="2:11" x14ac:dyDescent="0.25">
      <c r="B396" s="1"/>
      <c r="C396" s="2"/>
      <c r="F396" s="1"/>
      <c r="G396" s="1"/>
      <c r="K396" s="1"/>
    </row>
    <row r="397" spans="2:11" x14ac:dyDescent="0.25">
      <c r="B397" s="1"/>
      <c r="C397" s="2"/>
      <c r="F397" s="1"/>
      <c r="G397" s="1"/>
      <c r="K397" s="1"/>
    </row>
    <row r="398" spans="2:11" x14ac:dyDescent="0.25">
      <c r="B398" s="1"/>
      <c r="C398" s="2"/>
      <c r="F398" s="1"/>
      <c r="G398" s="1"/>
      <c r="K398" s="1"/>
    </row>
    <row r="399" spans="2:11" x14ac:dyDescent="0.25">
      <c r="B399" s="1"/>
      <c r="C399" s="2"/>
      <c r="F399" s="1"/>
      <c r="G399" s="1"/>
      <c r="K399" s="1"/>
    </row>
    <row r="400" spans="2:11" x14ac:dyDescent="0.25">
      <c r="B400" s="1"/>
      <c r="C400" s="2"/>
      <c r="F400" s="1"/>
      <c r="G400" s="1"/>
      <c r="K400" s="1"/>
    </row>
    <row r="401" spans="2:11" x14ac:dyDescent="0.25">
      <c r="B401" s="1"/>
      <c r="C401" s="2"/>
      <c r="F401" s="1"/>
      <c r="G401" s="1"/>
      <c r="K401" s="1"/>
    </row>
    <row r="402" spans="2:11" x14ac:dyDescent="0.25">
      <c r="B402" s="1"/>
      <c r="C402" s="2"/>
      <c r="F402" s="1"/>
      <c r="G402" s="1"/>
      <c r="K402" s="1"/>
    </row>
    <row r="403" spans="2:11" x14ac:dyDescent="0.25">
      <c r="B403" s="1"/>
      <c r="C403" s="2"/>
      <c r="F403" s="1"/>
      <c r="G403" s="1"/>
      <c r="K403" s="1"/>
    </row>
    <row r="404" spans="2:11" x14ac:dyDescent="0.25">
      <c r="B404" s="1"/>
      <c r="C404" s="2"/>
      <c r="F404" s="1"/>
      <c r="G404" s="1"/>
      <c r="K404" s="1"/>
    </row>
    <row r="405" spans="2:11" x14ac:dyDescent="0.25">
      <c r="B405" s="1"/>
      <c r="C405" s="2"/>
      <c r="F405" s="1"/>
      <c r="G405" s="1"/>
      <c r="K405" s="1"/>
    </row>
    <row r="406" spans="2:11" x14ac:dyDescent="0.25">
      <c r="B406" s="1"/>
      <c r="C406" s="2"/>
      <c r="F406" s="1"/>
      <c r="G406" s="1"/>
      <c r="K406" s="1"/>
    </row>
    <row r="407" spans="2:11" x14ac:dyDescent="0.25">
      <c r="B407" s="1"/>
      <c r="C407" s="2"/>
      <c r="F407" s="1"/>
      <c r="G407" s="1"/>
      <c r="K407" s="1"/>
    </row>
    <row r="408" spans="2:11" x14ac:dyDescent="0.25">
      <c r="B408" s="1"/>
      <c r="C408" s="2"/>
      <c r="F408" s="1"/>
      <c r="G408" s="1"/>
      <c r="K408" s="1"/>
    </row>
    <row r="409" spans="2:11" x14ac:dyDescent="0.25">
      <c r="B409" s="1"/>
      <c r="C409" s="2"/>
      <c r="F409" s="1"/>
      <c r="G409" s="1"/>
      <c r="K409" s="1"/>
    </row>
    <row r="410" spans="2:11" x14ac:dyDescent="0.25">
      <c r="B410" s="1"/>
      <c r="C410" s="2"/>
      <c r="F410" s="1"/>
      <c r="G410" s="1"/>
      <c r="K410" s="1"/>
    </row>
    <row r="411" spans="2:11" x14ac:dyDescent="0.25">
      <c r="B411" s="1"/>
      <c r="C411" s="2"/>
      <c r="F411" s="1"/>
      <c r="G411" s="1"/>
      <c r="K411" s="1"/>
    </row>
    <row r="412" spans="2:11" x14ac:dyDescent="0.25">
      <c r="B412" s="1"/>
      <c r="C412" s="2"/>
      <c r="F412" s="1"/>
      <c r="G412" s="1"/>
      <c r="K412" s="1"/>
    </row>
    <row r="413" spans="2:11" x14ac:dyDescent="0.25">
      <c r="B413" s="1"/>
      <c r="C413" s="2"/>
      <c r="F413" s="1"/>
      <c r="G413" s="1"/>
      <c r="K413" s="1"/>
    </row>
    <row r="414" spans="2:11" x14ac:dyDescent="0.25">
      <c r="B414" s="1"/>
      <c r="C414" s="2"/>
      <c r="F414" s="1"/>
      <c r="G414" s="1"/>
      <c r="K414" s="1"/>
    </row>
    <row r="415" spans="2:11" x14ac:dyDescent="0.25">
      <c r="B415" s="1"/>
      <c r="C415" s="2"/>
      <c r="F415" s="1"/>
      <c r="G415" s="1"/>
      <c r="K415" s="1"/>
    </row>
    <row r="416" spans="2:11" x14ac:dyDescent="0.25">
      <c r="B416" s="1"/>
      <c r="C416" s="2"/>
      <c r="F416" s="1"/>
      <c r="G416" s="1"/>
      <c r="K416" s="1"/>
    </row>
    <row r="417" spans="2:11" x14ac:dyDescent="0.25">
      <c r="B417" s="1"/>
      <c r="C417" s="2"/>
      <c r="F417" s="1"/>
      <c r="G417" s="1"/>
      <c r="K417" s="1"/>
    </row>
    <row r="418" spans="2:11" x14ac:dyDescent="0.25">
      <c r="B418" s="1"/>
      <c r="C418" s="2"/>
      <c r="F418" s="1"/>
      <c r="G418" s="1"/>
      <c r="K418" s="1"/>
    </row>
    <row r="419" spans="2:11" x14ac:dyDescent="0.25">
      <c r="B419" s="1"/>
      <c r="C419" s="2"/>
      <c r="F419" s="1"/>
      <c r="G419" s="1"/>
      <c r="K419" s="1"/>
    </row>
    <row r="420" spans="2:11" x14ac:dyDescent="0.25">
      <c r="B420" s="1"/>
      <c r="C420" s="2"/>
      <c r="F420" s="1"/>
      <c r="G420" s="1"/>
      <c r="K420" s="1"/>
    </row>
    <row r="421" spans="2:11" x14ac:dyDescent="0.25">
      <c r="B421" s="1"/>
      <c r="C421" s="2"/>
      <c r="F421" s="1"/>
      <c r="G421" s="1"/>
      <c r="K421" s="1"/>
    </row>
    <row r="422" spans="2:11" x14ac:dyDescent="0.25">
      <c r="B422" s="1"/>
      <c r="C422" s="2"/>
      <c r="F422" s="1"/>
      <c r="G422" s="1"/>
      <c r="K422" s="1"/>
    </row>
    <row r="423" spans="2:11" x14ac:dyDescent="0.25">
      <c r="B423" s="1"/>
      <c r="C423" s="2"/>
      <c r="F423" s="1"/>
      <c r="G423" s="1"/>
      <c r="K423" s="1"/>
    </row>
    <row r="424" spans="2:11" x14ac:dyDescent="0.25">
      <c r="B424" s="1"/>
      <c r="C424" s="2"/>
      <c r="F424" s="1"/>
      <c r="G424" s="1"/>
      <c r="K424" s="1"/>
    </row>
    <row r="425" spans="2:11" x14ac:dyDescent="0.25">
      <c r="B425" s="1"/>
      <c r="C425" s="2"/>
      <c r="F425" s="1"/>
      <c r="G425" s="1"/>
      <c r="K425" s="1"/>
    </row>
    <row r="426" spans="2:11" x14ac:dyDescent="0.25">
      <c r="B426" s="1"/>
      <c r="C426" s="2"/>
      <c r="F426" s="1"/>
      <c r="G426" s="1"/>
      <c r="K426" s="1"/>
    </row>
    <row r="427" spans="2:11" x14ac:dyDescent="0.25">
      <c r="B427" s="1"/>
      <c r="C427" s="2"/>
      <c r="F427" s="1"/>
      <c r="G427" s="1"/>
      <c r="K427" s="1"/>
    </row>
    <row r="428" spans="2:11" x14ac:dyDescent="0.25">
      <c r="B428" s="1"/>
      <c r="C428" s="2"/>
      <c r="F428" s="1"/>
      <c r="G428" s="1"/>
      <c r="K428" s="1"/>
    </row>
    <row r="429" spans="2:11" x14ac:dyDescent="0.25">
      <c r="B429" s="1"/>
      <c r="C429" s="2"/>
      <c r="F429" s="1"/>
      <c r="G429" s="1"/>
      <c r="K429" s="1"/>
    </row>
    <row r="430" spans="2:11" x14ac:dyDescent="0.25">
      <c r="B430" s="1"/>
      <c r="C430" s="2"/>
      <c r="F430" s="1"/>
      <c r="G430" s="1"/>
      <c r="K430" s="1"/>
    </row>
    <row r="431" spans="2:11" x14ac:dyDescent="0.25">
      <c r="B431" s="1"/>
      <c r="C431" s="2"/>
      <c r="F431" s="1"/>
      <c r="G431" s="1"/>
      <c r="K431" s="1"/>
    </row>
    <row r="432" spans="2:11" x14ac:dyDescent="0.25">
      <c r="B432" s="1"/>
      <c r="C432" s="2"/>
      <c r="F432" s="1"/>
      <c r="G432" s="1"/>
      <c r="K432" s="1"/>
    </row>
    <row r="433" spans="2:11" x14ac:dyDescent="0.25">
      <c r="B433" s="1"/>
      <c r="C433" s="2"/>
      <c r="F433" s="1"/>
      <c r="G433" s="1"/>
      <c r="K433" s="1"/>
    </row>
    <row r="434" spans="2:11" x14ac:dyDescent="0.25">
      <c r="B434" s="1"/>
      <c r="C434" s="2"/>
      <c r="F434" s="1"/>
      <c r="G434" s="1"/>
      <c r="K434" s="1"/>
    </row>
    <row r="435" spans="2:11" x14ac:dyDescent="0.25">
      <c r="B435" s="1"/>
      <c r="C435" s="2"/>
      <c r="F435" s="1"/>
      <c r="G435" s="1"/>
      <c r="K435" s="1"/>
    </row>
    <row r="436" spans="2:11" x14ac:dyDescent="0.25">
      <c r="B436" s="1"/>
      <c r="C436" s="2"/>
      <c r="F436" s="1"/>
      <c r="G436" s="1"/>
      <c r="K436" s="1"/>
    </row>
    <row r="437" spans="2:11" x14ac:dyDescent="0.25">
      <c r="B437" s="1"/>
      <c r="C437" s="2"/>
      <c r="F437" s="1"/>
      <c r="G437" s="1"/>
      <c r="K437" s="1"/>
    </row>
    <row r="438" spans="2:11" x14ac:dyDescent="0.25">
      <c r="B438" s="1"/>
      <c r="C438" s="2"/>
      <c r="F438" s="1"/>
      <c r="G438" s="1"/>
      <c r="K438" s="1"/>
    </row>
    <row r="439" spans="2:11" x14ac:dyDescent="0.25">
      <c r="B439" s="1"/>
      <c r="C439" s="2"/>
      <c r="F439" s="1"/>
      <c r="G439" s="1"/>
      <c r="K439" s="1"/>
    </row>
    <row r="440" spans="2:11" x14ac:dyDescent="0.25">
      <c r="B440" s="1"/>
      <c r="C440" s="2"/>
      <c r="F440" s="1"/>
      <c r="G440" s="1"/>
      <c r="K440" s="1"/>
    </row>
    <row r="441" spans="2:11" x14ac:dyDescent="0.25">
      <c r="B441" s="1"/>
      <c r="C441" s="2"/>
      <c r="F441" s="1"/>
      <c r="G441" s="1"/>
      <c r="K441" s="1"/>
    </row>
    <row r="442" spans="2:11" x14ac:dyDescent="0.25">
      <c r="B442" s="1"/>
      <c r="C442" s="2"/>
      <c r="F442" s="1"/>
      <c r="G442" s="1"/>
      <c r="K442" s="1"/>
    </row>
    <row r="443" spans="2:11" x14ac:dyDescent="0.25">
      <c r="B443" s="1"/>
      <c r="C443" s="2"/>
      <c r="F443" s="1"/>
      <c r="G443" s="1"/>
      <c r="K443" s="1"/>
    </row>
    <row r="444" spans="2:11" x14ac:dyDescent="0.25">
      <c r="B444" s="1"/>
      <c r="C444" s="2"/>
      <c r="F444" s="1"/>
      <c r="G444" s="1"/>
      <c r="K444" s="1"/>
    </row>
    <row r="445" spans="2:11" x14ac:dyDescent="0.25">
      <c r="B445" s="1"/>
      <c r="C445" s="2"/>
      <c r="F445" s="1"/>
      <c r="G445" s="1"/>
      <c r="K445" s="1"/>
    </row>
    <row r="446" spans="2:11" x14ac:dyDescent="0.25">
      <c r="B446" s="1"/>
      <c r="C446" s="2"/>
      <c r="F446" s="1"/>
      <c r="G446" s="1"/>
      <c r="K446" s="1"/>
    </row>
    <row r="447" spans="2:11" x14ac:dyDescent="0.25">
      <c r="B447" s="1"/>
      <c r="C447" s="2"/>
      <c r="F447" s="1"/>
      <c r="G447" s="1"/>
      <c r="K447" s="1"/>
    </row>
    <row r="448" spans="2:11" x14ac:dyDescent="0.25">
      <c r="B448" s="1"/>
      <c r="C448" s="2"/>
      <c r="F448" s="1"/>
      <c r="G448" s="1"/>
      <c r="K448" s="1"/>
    </row>
    <row r="449" spans="2:11" x14ac:dyDescent="0.25">
      <c r="B449" s="1"/>
      <c r="C449" s="2"/>
      <c r="F449" s="1"/>
      <c r="G449" s="1"/>
      <c r="K449" s="1"/>
    </row>
    <row r="450" spans="2:11" x14ac:dyDescent="0.25">
      <c r="B450" s="1"/>
      <c r="C450" s="2"/>
      <c r="F450" s="1"/>
      <c r="G450" s="1"/>
      <c r="K450" s="1"/>
    </row>
    <row r="451" spans="2:11" x14ac:dyDescent="0.25">
      <c r="B451" s="1"/>
      <c r="C451" s="2"/>
      <c r="F451" s="1"/>
      <c r="G451" s="1"/>
      <c r="K451" s="1"/>
    </row>
    <row r="452" spans="2:11" x14ac:dyDescent="0.25">
      <c r="B452" s="1"/>
      <c r="C452" s="2"/>
      <c r="F452" s="1"/>
      <c r="G452" s="1"/>
      <c r="K452" s="1"/>
    </row>
    <row r="453" spans="2:11" x14ac:dyDescent="0.25">
      <c r="B453" s="1"/>
      <c r="C453" s="2"/>
      <c r="F453" s="1"/>
      <c r="G453" s="1"/>
      <c r="K453" s="1"/>
    </row>
    <row r="454" spans="2:11" x14ac:dyDescent="0.25">
      <c r="B454" s="1"/>
      <c r="C454" s="2"/>
      <c r="F454" s="1"/>
      <c r="G454" s="1"/>
      <c r="K454" s="1"/>
    </row>
    <row r="455" spans="2:11" x14ac:dyDescent="0.25">
      <c r="B455" s="1"/>
      <c r="C455" s="2"/>
      <c r="F455" s="1"/>
      <c r="G455" s="1"/>
      <c r="K455" s="1"/>
    </row>
    <row r="456" spans="2:11" x14ac:dyDescent="0.25">
      <c r="B456" s="1"/>
      <c r="C456" s="2"/>
      <c r="F456" s="1"/>
      <c r="G456" s="1"/>
      <c r="K456" s="1"/>
    </row>
    <row r="457" spans="2:11" x14ac:dyDescent="0.25">
      <c r="B457" s="1"/>
      <c r="C457" s="2"/>
      <c r="F457" s="1"/>
      <c r="G457" s="1"/>
      <c r="K457" s="1"/>
    </row>
    <row r="458" spans="2:11" x14ac:dyDescent="0.25">
      <c r="B458" s="1"/>
      <c r="C458" s="2"/>
      <c r="F458" s="1"/>
      <c r="G458" s="1"/>
      <c r="K458" s="1"/>
    </row>
    <row r="459" spans="2:11" x14ac:dyDescent="0.25">
      <c r="B459" s="1"/>
      <c r="C459" s="2"/>
      <c r="F459" s="1"/>
      <c r="G459" s="1"/>
      <c r="K459" s="1"/>
    </row>
    <row r="460" spans="2:11" x14ac:dyDescent="0.25">
      <c r="B460" s="1"/>
      <c r="C460" s="2"/>
      <c r="F460" s="1"/>
      <c r="G460" s="1"/>
      <c r="K460" s="1"/>
    </row>
    <row r="461" spans="2:11" x14ac:dyDescent="0.25">
      <c r="B461" s="1"/>
      <c r="C461" s="2"/>
      <c r="F461" s="1"/>
      <c r="G461" s="1"/>
      <c r="K461" s="1"/>
    </row>
    <row r="462" spans="2:11" x14ac:dyDescent="0.25">
      <c r="B462" s="1"/>
      <c r="C462" s="2"/>
      <c r="F462" s="1"/>
      <c r="G462" s="1"/>
      <c r="K462" s="1"/>
    </row>
    <row r="463" spans="2:11" x14ac:dyDescent="0.25">
      <c r="B463" s="1"/>
      <c r="C463" s="2"/>
      <c r="F463" s="1"/>
      <c r="G463" s="1"/>
      <c r="K463" s="1"/>
    </row>
    <row r="464" spans="2:11" x14ac:dyDescent="0.25">
      <c r="B464" s="1"/>
      <c r="C464" s="2"/>
      <c r="F464" s="1"/>
      <c r="G464" s="1"/>
      <c r="K464" s="1"/>
    </row>
    <row r="465" spans="2:11" x14ac:dyDescent="0.25">
      <c r="B465" s="1"/>
      <c r="C465" s="2"/>
      <c r="F465" s="1"/>
      <c r="G465" s="1"/>
      <c r="K465" s="1"/>
    </row>
    <row r="466" spans="2:11" x14ac:dyDescent="0.25">
      <c r="B466" s="1"/>
      <c r="C466" s="2"/>
      <c r="F466" s="1"/>
      <c r="G466" s="1"/>
      <c r="K466" s="1"/>
    </row>
    <row r="467" spans="2:11" x14ac:dyDescent="0.25">
      <c r="B467" s="1"/>
      <c r="C467" s="2"/>
      <c r="F467" s="1"/>
      <c r="G467" s="1"/>
      <c r="K467" s="1"/>
    </row>
    <row r="468" spans="2:11" x14ac:dyDescent="0.25">
      <c r="B468" s="1"/>
      <c r="C468" s="2"/>
      <c r="F468" s="1"/>
      <c r="G468" s="1"/>
      <c r="K468" s="1"/>
    </row>
    <row r="469" spans="2:11" x14ac:dyDescent="0.25">
      <c r="B469" s="1"/>
      <c r="C469" s="2"/>
      <c r="F469" s="1"/>
      <c r="G469" s="1"/>
      <c r="K469" s="1"/>
    </row>
    <row r="470" spans="2:11" x14ac:dyDescent="0.25">
      <c r="B470" s="1"/>
      <c r="C470" s="2"/>
      <c r="F470" s="1"/>
      <c r="G470" s="1"/>
      <c r="K470" s="1"/>
    </row>
    <row r="471" spans="2:11" x14ac:dyDescent="0.25">
      <c r="B471" s="1"/>
      <c r="C471" s="2"/>
      <c r="F471" s="1"/>
      <c r="G471" s="1"/>
      <c r="K471" s="1"/>
    </row>
    <row r="472" spans="2:11" x14ac:dyDescent="0.25">
      <c r="B472" s="1"/>
      <c r="C472" s="2"/>
      <c r="F472" s="1"/>
      <c r="G472" s="1"/>
      <c r="K472" s="1"/>
    </row>
    <row r="473" spans="2:11" x14ac:dyDescent="0.25">
      <c r="B473" s="1"/>
      <c r="C473" s="2"/>
      <c r="F473" s="1"/>
      <c r="G473" s="1"/>
      <c r="K473" s="1"/>
    </row>
    <row r="474" spans="2:11" x14ac:dyDescent="0.25">
      <c r="B474" s="1"/>
      <c r="C474" s="2"/>
      <c r="F474" s="1"/>
      <c r="G474" s="1"/>
      <c r="K474" s="1"/>
    </row>
    <row r="475" spans="2:11" x14ac:dyDescent="0.25">
      <c r="B475" s="1"/>
      <c r="C475" s="2"/>
      <c r="F475" s="1"/>
      <c r="G475" s="1"/>
      <c r="K475" s="1"/>
    </row>
    <row r="476" spans="2:11" x14ac:dyDescent="0.25">
      <c r="B476" s="1"/>
      <c r="C476" s="2"/>
      <c r="F476" s="1"/>
      <c r="G476" s="1"/>
      <c r="K476" s="1"/>
    </row>
    <row r="477" spans="2:11" x14ac:dyDescent="0.25">
      <c r="B477" s="1"/>
      <c r="C477" s="2"/>
      <c r="F477" s="1"/>
      <c r="G477" s="1"/>
      <c r="K477" s="1"/>
    </row>
    <row r="478" spans="2:11" x14ac:dyDescent="0.25">
      <c r="B478" s="1"/>
      <c r="C478" s="2"/>
      <c r="F478" s="1"/>
      <c r="G478" s="1"/>
      <c r="K478" s="1"/>
    </row>
    <row r="479" spans="2:11" x14ac:dyDescent="0.25">
      <c r="B479" s="1"/>
      <c r="C479" s="2"/>
      <c r="F479" s="1"/>
      <c r="G479" s="1"/>
      <c r="K479" s="1"/>
    </row>
    <row r="480" spans="2:11" x14ac:dyDescent="0.25">
      <c r="B480" s="1"/>
      <c r="C480" s="2"/>
      <c r="F480" s="1"/>
      <c r="G480" s="1"/>
      <c r="K480" s="1"/>
    </row>
    <row r="481" spans="2:11" x14ac:dyDescent="0.25">
      <c r="B481" s="1"/>
      <c r="C481" s="2"/>
      <c r="F481" s="1"/>
      <c r="G481" s="1"/>
      <c r="K481" s="1"/>
    </row>
    <row r="482" spans="2:11" x14ac:dyDescent="0.25">
      <c r="B482" s="1"/>
      <c r="C482" s="2"/>
      <c r="F482" s="1"/>
      <c r="G482" s="1"/>
      <c r="K482" s="1"/>
    </row>
    <row r="483" spans="2:11" x14ac:dyDescent="0.25">
      <c r="B483" s="1"/>
      <c r="C483" s="2"/>
      <c r="F483" s="1"/>
      <c r="G483" s="1"/>
      <c r="K483" s="1"/>
    </row>
    <row r="484" spans="2:11" x14ac:dyDescent="0.25">
      <c r="B484" s="1"/>
      <c r="C484" s="2"/>
      <c r="F484" s="1"/>
      <c r="G484" s="1"/>
      <c r="K484" s="1"/>
    </row>
    <row r="485" spans="2:11" x14ac:dyDescent="0.25">
      <c r="B485" s="1"/>
      <c r="C485" s="2"/>
      <c r="F485" s="1"/>
      <c r="G485" s="1"/>
      <c r="K485" s="1"/>
    </row>
    <row r="486" spans="2:11" x14ac:dyDescent="0.25">
      <c r="B486" s="1"/>
      <c r="C486" s="2"/>
      <c r="F486" s="1"/>
      <c r="G486" s="1"/>
      <c r="K486" s="1"/>
    </row>
    <row r="487" spans="2:11" x14ac:dyDescent="0.25">
      <c r="B487" s="1"/>
      <c r="C487" s="2"/>
      <c r="F487" s="1"/>
      <c r="G487" s="1"/>
      <c r="K487" s="1"/>
    </row>
    <row r="488" spans="2:11" x14ac:dyDescent="0.25">
      <c r="B488" s="1"/>
      <c r="C488" s="2"/>
      <c r="F488" s="1"/>
      <c r="G488" s="1"/>
      <c r="K488" s="1"/>
    </row>
    <row r="489" spans="2:11" x14ac:dyDescent="0.25">
      <c r="B489" s="1"/>
      <c r="C489" s="2"/>
      <c r="F489" s="1"/>
      <c r="G489" s="1"/>
      <c r="K489" s="1"/>
    </row>
    <row r="490" spans="2:11" x14ac:dyDescent="0.25">
      <c r="B490" s="1"/>
      <c r="C490" s="2"/>
      <c r="F490" s="1"/>
      <c r="G490" s="1"/>
      <c r="K490" s="1"/>
    </row>
    <row r="491" spans="2:11" x14ac:dyDescent="0.25">
      <c r="B491" s="1"/>
      <c r="C491" s="2"/>
      <c r="F491" s="1"/>
      <c r="G491" s="1"/>
      <c r="K491" s="1"/>
    </row>
    <row r="492" spans="2:11" x14ac:dyDescent="0.25">
      <c r="B492" s="1"/>
      <c r="C492" s="2"/>
      <c r="F492" s="1"/>
      <c r="G492" s="1"/>
      <c r="K492" s="1"/>
    </row>
    <row r="493" spans="2:11" x14ac:dyDescent="0.25">
      <c r="B493" s="1"/>
      <c r="C493" s="2"/>
      <c r="F493" s="1"/>
      <c r="G493" s="1"/>
      <c r="K493" s="1"/>
    </row>
    <row r="494" spans="2:11" x14ac:dyDescent="0.25">
      <c r="B494" s="1"/>
      <c r="C494" s="2"/>
      <c r="F494" s="1"/>
      <c r="G494" s="1"/>
      <c r="K494" s="1"/>
    </row>
    <row r="495" spans="2:11" x14ac:dyDescent="0.25">
      <c r="B495" s="1"/>
      <c r="C495" s="2"/>
      <c r="F495" s="1"/>
      <c r="G495" s="1"/>
      <c r="K495" s="1"/>
    </row>
    <row r="496" spans="2:11" x14ac:dyDescent="0.25">
      <c r="B496" s="1"/>
      <c r="C496" s="2"/>
      <c r="F496" s="1"/>
      <c r="G496" s="1"/>
      <c r="K496" s="1"/>
    </row>
    <row r="497" spans="2:11" x14ac:dyDescent="0.25">
      <c r="B497" s="1"/>
      <c r="C497" s="2"/>
      <c r="F497" s="1"/>
      <c r="G497" s="1"/>
      <c r="K497" s="1"/>
    </row>
    <row r="498" spans="2:11" x14ac:dyDescent="0.25">
      <c r="B498" s="1"/>
      <c r="C498" s="2"/>
      <c r="F498" s="1"/>
      <c r="G498" s="1"/>
      <c r="K498" s="1"/>
    </row>
    <row r="499" spans="2:11" x14ac:dyDescent="0.25">
      <c r="B499" s="1"/>
      <c r="C499" s="2"/>
      <c r="F499" s="1"/>
      <c r="G499" s="1"/>
      <c r="K499" s="1"/>
    </row>
    <row r="500" spans="2:11" x14ac:dyDescent="0.25">
      <c r="B500" s="1"/>
      <c r="C500" s="2"/>
      <c r="F500" s="1"/>
      <c r="G500" s="1"/>
      <c r="K500" s="1"/>
    </row>
    <row r="501" spans="2:11" x14ac:dyDescent="0.25">
      <c r="B501" s="1"/>
      <c r="C501" s="2"/>
      <c r="F501" s="1"/>
      <c r="G501" s="1"/>
      <c r="K501" s="1"/>
    </row>
    <row r="502" spans="2:11" x14ac:dyDescent="0.25">
      <c r="B502" s="1"/>
      <c r="C502" s="2"/>
      <c r="F502" s="1"/>
      <c r="G502" s="1"/>
      <c r="K502" s="1"/>
    </row>
    <row r="503" spans="2:11" x14ac:dyDescent="0.25">
      <c r="B503" s="1"/>
      <c r="C503" s="2"/>
      <c r="F503" s="1"/>
      <c r="G503" s="1"/>
      <c r="K503" s="1"/>
    </row>
    <row r="504" spans="2:11" x14ac:dyDescent="0.25">
      <c r="K504" s="1"/>
    </row>
    <row r="505" spans="2:11" x14ac:dyDescent="0.25">
      <c r="K505" s="1"/>
    </row>
    <row r="506" spans="2:11" x14ac:dyDescent="0.25">
      <c r="K506" s="1"/>
    </row>
    <row r="507" spans="2:11" x14ac:dyDescent="0.25">
      <c r="K507" s="1"/>
    </row>
    <row r="508" spans="2:11" x14ac:dyDescent="0.25">
      <c r="K508" s="1"/>
    </row>
    <row r="509" spans="2:11" x14ac:dyDescent="0.25">
      <c r="K509" s="1"/>
    </row>
    <row r="510" spans="2:11" x14ac:dyDescent="0.25">
      <c r="K510" s="1"/>
    </row>
    <row r="511" spans="2:11" x14ac:dyDescent="0.25">
      <c r="K511" s="1"/>
    </row>
    <row r="512" spans="2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18" spans="11:11" x14ac:dyDescent="0.25">
      <c r="K518" s="1"/>
    </row>
    <row r="519" spans="11:11" x14ac:dyDescent="0.25">
      <c r="K519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28" spans="11:11" x14ac:dyDescent="0.25">
      <c r="K528" s="1"/>
    </row>
    <row r="529" spans="11:11" x14ac:dyDescent="0.25">
      <c r="K529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39" spans="11:11" x14ac:dyDescent="0.25">
      <c r="K539" s="1"/>
    </row>
    <row r="540" spans="11:11" x14ac:dyDescent="0.25">
      <c r="K540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49" spans="11:11" x14ac:dyDescent="0.25">
      <c r="K549" s="1"/>
    </row>
    <row r="550" spans="11:11" x14ac:dyDescent="0.25">
      <c r="K550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59" spans="11:11" x14ac:dyDescent="0.25">
      <c r="K559" s="1"/>
    </row>
    <row r="560" spans="11:11" x14ac:dyDescent="0.25">
      <c r="K560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69" spans="11:11" x14ac:dyDescent="0.25">
      <c r="K569" s="1"/>
    </row>
    <row r="570" spans="11:11" x14ac:dyDescent="0.25">
      <c r="K570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79" spans="11:11" x14ac:dyDescent="0.25">
      <c r="K579" s="1"/>
    </row>
    <row r="580" spans="11:11" x14ac:dyDescent="0.25">
      <c r="K580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89" spans="11:11" x14ac:dyDescent="0.25">
      <c r="K589" s="1"/>
    </row>
    <row r="590" spans="11:11" x14ac:dyDescent="0.25">
      <c r="K590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599" spans="11:11" x14ac:dyDescent="0.25">
      <c r="K599" s="1"/>
    </row>
    <row r="600" spans="11:11" x14ac:dyDescent="0.25">
      <c r="K600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09" spans="11:11" x14ac:dyDescent="0.25">
      <c r="K609" s="1"/>
    </row>
    <row r="610" spans="11:11" x14ac:dyDescent="0.25">
      <c r="K610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19" spans="11:11" x14ac:dyDescent="0.25">
      <c r="K619" s="1"/>
    </row>
    <row r="620" spans="11:11" x14ac:dyDescent="0.25">
      <c r="K620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29" spans="11:11" x14ac:dyDescent="0.25">
      <c r="K629" s="1"/>
    </row>
    <row r="630" spans="11:11" x14ac:dyDescent="0.25">
      <c r="K630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38" spans="11:11" x14ac:dyDescent="0.25">
      <c r="K638" s="1"/>
    </row>
    <row r="639" spans="11:11" x14ac:dyDescent="0.25">
      <c r="K639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7" spans="11:11" x14ac:dyDescent="0.25">
      <c r="K647" s="1"/>
    </row>
    <row r="648" spans="11:11" x14ac:dyDescent="0.25">
      <c r="K648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6" spans="11:11" x14ac:dyDescent="0.25">
      <c r="K656" s="1"/>
    </row>
    <row r="657" spans="11:11" x14ac:dyDescent="0.25">
      <c r="K657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5" spans="11:11" x14ac:dyDescent="0.25">
      <c r="K665" s="1"/>
    </row>
    <row r="666" spans="11:11" x14ac:dyDescent="0.25">
      <c r="K666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4" spans="11:11" x14ac:dyDescent="0.25">
      <c r="K674" s="1"/>
    </row>
    <row r="675" spans="11:11" x14ac:dyDescent="0.25">
      <c r="K675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4" spans="11:11" x14ac:dyDescent="0.25">
      <c r="K684" s="1"/>
    </row>
    <row r="685" spans="11:11" x14ac:dyDescent="0.25">
      <c r="K685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3" spans="11:11" x14ac:dyDescent="0.25">
      <c r="K693" s="1"/>
    </row>
    <row r="694" spans="11:11" x14ac:dyDescent="0.25">
      <c r="K694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2" spans="11:11" x14ac:dyDescent="0.25">
      <c r="K702" s="1"/>
    </row>
    <row r="703" spans="11:11" x14ac:dyDescent="0.25">
      <c r="K703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2" spans="11:11" x14ac:dyDescent="0.25">
      <c r="K712" s="1"/>
    </row>
    <row r="713" spans="11:11" x14ac:dyDescent="0.25">
      <c r="K713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1" spans="11:11" x14ac:dyDescent="0.25">
      <c r="K721" s="1"/>
    </row>
    <row r="722" spans="11:11" x14ac:dyDescent="0.25">
      <c r="K722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1" spans="11:11" x14ac:dyDescent="0.25">
      <c r="K731" s="1"/>
    </row>
    <row r="732" spans="11:11" x14ac:dyDescent="0.25">
      <c r="K732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1" spans="11:11" x14ac:dyDescent="0.25">
      <c r="K741" s="1"/>
    </row>
    <row r="742" spans="11:11" x14ac:dyDescent="0.25">
      <c r="K742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1" spans="11:11" x14ac:dyDescent="0.25">
      <c r="K751" s="1"/>
    </row>
    <row r="752" spans="11:11" x14ac:dyDescent="0.25">
      <c r="K752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1" spans="11:11" x14ac:dyDescent="0.25">
      <c r="K761" s="1"/>
    </row>
    <row r="762" spans="11:11" x14ac:dyDescent="0.25">
      <c r="K762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1" spans="11:11" x14ac:dyDescent="0.25">
      <c r="K771" s="1"/>
    </row>
    <row r="772" spans="11:11" x14ac:dyDescent="0.25">
      <c r="K772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0" spans="11:11" x14ac:dyDescent="0.25">
      <c r="K780" s="1"/>
    </row>
    <row r="781" spans="11:11" x14ac:dyDescent="0.25">
      <c r="K781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0" spans="11:11" x14ac:dyDescent="0.25">
      <c r="K790" s="1"/>
    </row>
    <row r="791" spans="11:11" x14ac:dyDescent="0.25">
      <c r="K791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0" spans="11:11" x14ac:dyDescent="0.25">
      <c r="K800" s="1"/>
    </row>
    <row r="801" spans="11:11" x14ac:dyDescent="0.25">
      <c r="K801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0" spans="11:11" x14ac:dyDescent="0.25">
      <c r="K810" s="1"/>
    </row>
    <row r="811" spans="11:11" x14ac:dyDescent="0.25">
      <c r="K811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19" spans="11:11" x14ac:dyDescent="0.25">
      <c r="K819" s="1"/>
    </row>
    <row r="820" spans="11:11" x14ac:dyDescent="0.25">
      <c r="K820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28" spans="11:11" x14ac:dyDescent="0.25">
      <c r="K828" s="1"/>
    </row>
    <row r="829" spans="11:11" x14ac:dyDescent="0.25">
      <c r="K829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38" spans="11:11" x14ac:dyDescent="0.25">
      <c r="K838" s="1"/>
    </row>
    <row r="839" spans="11:11" x14ac:dyDescent="0.25">
      <c r="K839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7" spans="11:11" x14ac:dyDescent="0.25">
      <c r="K847" s="1"/>
    </row>
    <row r="848" spans="11:11" x14ac:dyDescent="0.25">
      <c r="K848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7" spans="11:11" x14ac:dyDescent="0.25">
      <c r="K857" s="1"/>
    </row>
    <row r="858" spans="11:11" x14ac:dyDescent="0.25">
      <c r="K858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7" spans="11:11" x14ac:dyDescent="0.25">
      <c r="K867" s="1"/>
    </row>
    <row r="868" spans="11:11" x14ac:dyDescent="0.25">
      <c r="K868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7" spans="11:11" x14ac:dyDescent="0.25">
      <c r="K877" s="1"/>
    </row>
    <row r="878" spans="11:11" x14ac:dyDescent="0.25">
      <c r="K878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7" spans="11:11" x14ac:dyDescent="0.25">
      <c r="K887" s="1"/>
    </row>
    <row r="888" spans="11:11" x14ac:dyDescent="0.25">
      <c r="K888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7" spans="11:11" x14ac:dyDescent="0.25">
      <c r="K897" s="1"/>
    </row>
    <row r="898" spans="11:11" x14ac:dyDescent="0.25">
      <c r="K898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7" spans="11:11" x14ac:dyDescent="0.25">
      <c r="K907" s="1"/>
    </row>
    <row r="908" spans="11:11" x14ac:dyDescent="0.25">
      <c r="K908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7" spans="11:11" x14ac:dyDescent="0.25">
      <c r="K917" s="1"/>
    </row>
    <row r="918" spans="11:11" x14ac:dyDescent="0.25">
      <c r="K918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7" spans="11:11" x14ac:dyDescent="0.25">
      <c r="K927" s="1"/>
    </row>
    <row r="928" spans="11:11" x14ac:dyDescent="0.25">
      <c r="K928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6" spans="11:11" x14ac:dyDescent="0.25">
      <c r="K936" s="1"/>
    </row>
    <row r="937" spans="11:11" x14ac:dyDescent="0.25">
      <c r="K937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5" spans="11:11" x14ac:dyDescent="0.25">
      <c r="K945" s="1"/>
    </row>
    <row r="946" spans="11:11" x14ac:dyDescent="0.25">
      <c r="K946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5" spans="11:11" x14ac:dyDescent="0.25">
      <c r="K955" s="1"/>
    </row>
    <row r="956" spans="11:11" x14ac:dyDescent="0.25">
      <c r="K956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5" spans="11:11" x14ac:dyDescent="0.25">
      <c r="K965" s="1"/>
    </row>
    <row r="966" spans="11:11" x14ac:dyDescent="0.25">
      <c r="K966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4" spans="11:11" x14ac:dyDescent="0.25">
      <c r="K974" s="1"/>
    </row>
    <row r="975" spans="11:11" x14ac:dyDescent="0.25">
      <c r="K975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4" spans="11:11" x14ac:dyDescent="0.25">
      <c r="K984" s="1"/>
    </row>
    <row r="985" spans="11:11" x14ac:dyDescent="0.25">
      <c r="K985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4" spans="11:11" x14ac:dyDescent="0.25">
      <c r="K994" s="1"/>
    </row>
    <row r="995" spans="11:11" x14ac:dyDescent="0.25">
      <c r="K995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3" spans="11:11" x14ac:dyDescent="0.25">
      <c r="K1003" s="1"/>
    </row>
    <row r="1004" spans="11:11" x14ac:dyDescent="0.25">
      <c r="K1004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2" spans="11:11" x14ac:dyDescent="0.25">
      <c r="K1012" s="1"/>
    </row>
    <row r="1013" spans="11:11" x14ac:dyDescent="0.25">
      <c r="K1013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1" spans="11:11" x14ac:dyDescent="0.25">
      <c r="K1021" s="1"/>
    </row>
    <row r="1022" spans="11:11" x14ac:dyDescent="0.25">
      <c r="K1022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1" spans="11:11" x14ac:dyDescent="0.25">
      <c r="K1031" s="1"/>
    </row>
    <row r="1032" spans="11:11" x14ac:dyDescent="0.25">
      <c r="K1032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0" spans="11:11" x14ac:dyDescent="0.25">
      <c r="K1040" s="1"/>
    </row>
    <row r="1041" spans="11:11" x14ac:dyDescent="0.25">
      <c r="K1041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49" spans="11:11" x14ac:dyDescent="0.25">
      <c r="K1049" s="1"/>
    </row>
    <row r="1050" spans="11:11" x14ac:dyDescent="0.25">
      <c r="K1050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58" spans="11:11" x14ac:dyDescent="0.25">
      <c r="K1058" s="1"/>
    </row>
    <row r="1059" spans="11:11" x14ac:dyDescent="0.25">
      <c r="K1059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7" spans="11:11" x14ac:dyDescent="0.25">
      <c r="K1067" s="1"/>
    </row>
    <row r="1068" spans="11:11" x14ac:dyDescent="0.25">
      <c r="K1068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6" spans="11:11" x14ac:dyDescent="0.25">
      <c r="K1076" s="1"/>
    </row>
    <row r="1077" spans="11:11" x14ac:dyDescent="0.25">
      <c r="K1077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5" spans="11:11" x14ac:dyDescent="0.25">
      <c r="K1085" s="1"/>
    </row>
    <row r="1086" spans="11:11" x14ac:dyDescent="0.25">
      <c r="K1086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5" spans="11:11" x14ac:dyDescent="0.25">
      <c r="K1095" s="1"/>
    </row>
    <row r="1096" spans="11:11" x14ac:dyDescent="0.25">
      <c r="K1096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4" spans="11:11" x14ac:dyDescent="0.25">
      <c r="K1104" s="1"/>
    </row>
    <row r="1105" spans="11:11" x14ac:dyDescent="0.25">
      <c r="K1105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3" spans="11:11" x14ac:dyDescent="0.25">
      <c r="K1113" s="1"/>
    </row>
    <row r="1114" spans="11:11" x14ac:dyDescent="0.25">
      <c r="K1114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2" spans="11:11" x14ac:dyDescent="0.25">
      <c r="K1122" s="1"/>
    </row>
    <row r="1123" spans="11:11" x14ac:dyDescent="0.25">
      <c r="K1123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2" spans="11:11" x14ac:dyDescent="0.25">
      <c r="K1132" s="1"/>
    </row>
    <row r="1133" spans="11:11" x14ac:dyDescent="0.25">
      <c r="K1133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1" spans="11:11" x14ac:dyDescent="0.25">
      <c r="K1141" s="1"/>
    </row>
    <row r="1142" spans="11:11" x14ac:dyDescent="0.25">
      <c r="K1142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0" spans="11:11" x14ac:dyDescent="0.25">
      <c r="K1150" s="1"/>
    </row>
    <row r="1151" spans="11:11" x14ac:dyDescent="0.25">
      <c r="K1151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59" spans="11:11" x14ac:dyDescent="0.25">
      <c r="K1159" s="1"/>
    </row>
    <row r="1160" spans="11:11" x14ac:dyDescent="0.25">
      <c r="K1160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68" spans="11:11" x14ac:dyDescent="0.25">
      <c r="K1168" s="1"/>
    </row>
    <row r="1169" spans="11:11" x14ac:dyDescent="0.25">
      <c r="K1169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7" spans="11:11" x14ac:dyDescent="0.25">
      <c r="K1177" s="1"/>
    </row>
    <row r="1178" spans="11:11" x14ac:dyDescent="0.25">
      <c r="K1178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6" spans="11:11" x14ac:dyDescent="0.25">
      <c r="K1186" s="1"/>
    </row>
    <row r="1187" spans="11:11" x14ac:dyDescent="0.25">
      <c r="K1187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5" spans="11:11" x14ac:dyDescent="0.25">
      <c r="K1195" s="1"/>
    </row>
    <row r="1196" spans="11:11" x14ac:dyDescent="0.25">
      <c r="K1196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4" spans="11:11" x14ac:dyDescent="0.25">
      <c r="K1204" s="1"/>
    </row>
    <row r="1205" spans="11:11" x14ac:dyDescent="0.25">
      <c r="K1205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3" spans="11:11" x14ac:dyDescent="0.25">
      <c r="K1213" s="1"/>
    </row>
    <row r="1214" spans="11:11" x14ac:dyDescent="0.25">
      <c r="K1214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2" spans="11:11" x14ac:dyDescent="0.25">
      <c r="K1222" s="1"/>
    </row>
    <row r="1223" spans="11:11" x14ac:dyDescent="0.25">
      <c r="K1223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1" spans="11:11" x14ac:dyDescent="0.25">
      <c r="K1231" s="1"/>
    </row>
    <row r="1232" spans="11:11" x14ac:dyDescent="0.25">
      <c r="K1232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0" spans="11:11" x14ac:dyDescent="0.25">
      <c r="K1240" s="1"/>
    </row>
    <row r="1241" spans="11:11" x14ac:dyDescent="0.25">
      <c r="K1241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49" spans="11:11" x14ac:dyDescent="0.25">
      <c r="K1249" s="1"/>
    </row>
    <row r="1250" spans="11:11" x14ac:dyDescent="0.25">
      <c r="K1250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58" spans="11:11" x14ac:dyDescent="0.25">
      <c r="K1258" s="1"/>
    </row>
    <row r="1259" spans="11:11" x14ac:dyDescent="0.25">
      <c r="K1259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7" spans="11:11" x14ac:dyDescent="0.25">
      <c r="K1267" s="1"/>
    </row>
    <row r="1268" spans="11:11" x14ac:dyDescent="0.25">
      <c r="K1268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6" spans="11:11" x14ac:dyDescent="0.25">
      <c r="K1276" s="1"/>
    </row>
    <row r="1277" spans="11:11" x14ac:dyDescent="0.25">
      <c r="K1277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5" spans="11:11" x14ac:dyDescent="0.25">
      <c r="K1285" s="1"/>
    </row>
    <row r="1286" spans="11:11" x14ac:dyDescent="0.25">
      <c r="K1286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4" spans="11:11" x14ac:dyDescent="0.25">
      <c r="K1294" s="1"/>
    </row>
    <row r="1295" spans="11:11" x14ac:dyDescent="0.25">
      <c r="K1295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4" spans="11:11" x14ac:dyDescent="0.25">
      <c r="K1304" s="1"/>
    </row>
    <row r="1305" spans="11:11" x14ac:dyDescent="0.25">
      <c r="K1305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3" spans="11:11" x14ac:dyDescent="0.25">
      <c r="K1313" s="1"/>
    </row>
    <row r="1314" spans="11:11" x14ac:dyDescent="0.25">
      <c r="K1314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2" spans="11:11" x14ac:dyDescent="0.25">
      <c r="K1322" s="1"/>
    </row>
    <row r="1323" spans="11:11" x14ac:dyDescent="0.25">
      <c r="K1323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1" spans="11:11" x14ac:dyDescent="0.25">
      <c r="K1331" s="1"/>
    </row>
    <row r="1332" spans="11:11" x14ac:dyDescent="0.25">
      <c r="K1332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0" spans="11:11" x14ac:dyDescent="0.25">
      <c r="K1340" s="1"/>
    </row>
    <row r="1341" spans="11:11" x14ac:dyDescent="0.25">
      <c r="K1341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0" spans="11:11" x14ac:dyDescent="0.25">
      <c r="K1350" s="1"/>
    </row>
    <row r="1351" spans="11:11" x14ac:dyDescent="0.25">
      <c r="K1351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59" spans="11:11" x14ac:dyDescent="0.25">
      <c r="K1359" s="1"/>
    </row>
    <row r="1360" spans="11:11" x14ac:dyDescent="0.25">
      <c r="K1360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68" spans="11:11" x14ac:dyDescent="0.25">
      <c r="K1368" s="1"/>
    </row>
    <row r="1369" spans="11:11" x14ac:dyDescent="0.25">
      <c r="K1369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7" spans="11:11" x14ac:dyDescent="0.25">
      <c r="K1377" s="1"/>
    </row>
    <row r="1378" spans="11:11" x14ac:dyDescent="0.25">
      <c r="K1378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6" spans="11:11" x14ac:dyDescent="0.25">
      <c r="K1386" s="1"/>
    </row>
    <row r="1387" spans="11:11" x14ac:dyDescent="0.25">
      <c r="K1387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5" spans="11:11" x14ac:dyDescent="0.25">
      <c r="K1395" s="1"/>
    </row>
    <row r="1396" spans="11:11" x14ac:dyDescent="0.25">
      <c r="K1396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5" spans="11:11" x14ac:dyDescent="0.25">
      <c r="K1405" s="1"/>
    </row>
    <row r="1406" spans="11:11" x14ac:dyDescent="0.25">
      <c r="K1406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5" spans="11:11" x14ac:dyDescent="0.25">
      <c r="K1415" s="1"/>
    </row>
    <row r="1416" spans="11:11" x14ac:dyDescent="0.25">
      <c r="K1416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5" spans="11:11" x14ac:dyDescent="0.25">
      <c r="K1425" s="1"/>
    </row>
    <row r="1426" spans="11:11" x14ac:dyDescent="0.25">
      <c r="K1426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5" spans="11:11" x14ac:dyDescent="0.25">
      <c r="K1435" s="1"/>
    </row>
    <row r="1436" spans="11:11" x14ac:dyDescent="0.25">
      <c r="K1436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4" spans="11:11" x14ac:dyDescent="0.25">
      <c r="K1444" s="1"/>
    </row>
    <row r="1445" spans="11:11" x14ac:dyDescent="0.25">
      <c r="K1445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4" spans="11:11" x14ac:dyDescent="0.25">
      <c r="K1454" s="1"/>
    </row>
    <row r="1455" spans="11:11" x14ac:dyDescent="0.25">
      <c r="K1455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3" spans="11:11" x14ac:dyDescent="0.25">
      <c r="K1463" s="1"/>
    </row>
    <row r="1464" spans="11:11" x14ac:dyDescent="0.25">
      <c r="K1464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2" spans="11:11" x14ac:dyDescent="0.25">
      <c r="K1472" s="1"/>
    </row>
    <row r="1473" spans="11:11" x14ac:dyDescent="0.25">
      <c r="K1473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1" spans="11:11" x14ac:dyDescent="0.25">
      <c r="K1481" s="1"/>
    </row>
    <row r="1482" spans="11:11" x14ac:dyDescent="0.25">
      <c r="K1482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0" spans="11:11" x14ac:dyDescent="0.25">
      <c r="K1490" s="1"/>
    </row>
    <row r="1491" spans="11:11" x14ac:dyDescent="0.25">
      <c r="K1491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0" spans="11:11" x14ac:dyDescent="0.25">
      <c r="K1500" s="1"/>
    </row>
    <row r="1501" spans="11:11" x14ac:dyDescent="0.25">
      <c r="K1501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0" spans="11:11" x14ac:dyDescent="0.25">
      <c r="K1510" s="1"/>
    </row>
    <row r="1511" spans="11:11" x14ac:dyDescent="0.25">
      <c r="K1511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0" spans="11:11" x14ac:dyDescent="0.25">
      <c r="K1520" s="1"/>
    </row>
    <row r="1521" spans="11:11" x14ac:dyDescent="0.25">
      <c r="K1521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0" spans="11:11" x14ac:dyDescent="0.25">
      <c r="K1530" s="1"/>
    </row>
    <row r="1531" spans="11:11" x14ac:dyDescent="0.25">
      <c r="K1531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0" spans="11:11" x14ac:dyDescent="0.25">
      <c r="K1540" s="1"/>
    </row>
    <row r="1541" spans="11:11" x14ac:dyDescent="0.25">
      <c r="K1541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0" spans="11:11" x14ac:dyDescent="0.25">
      <c r="K1550" s="1"/>
    </row>
    <row r="1551" spans="11:11" x14ac:dyDescent="0.25">
      <c r="K1551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59" spans="11:11" x14ac:dyDescent="0.25">
      <c r="K1559" s="1"/>
    </row>
    <row r="1560" spans="11:11" x14ac:dyDescent="0.25">
      <c r="K1560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69" spans="11:11" x14ac:dyDescent="0.25">
      <c r="K1569" s="1"/>
    </row>
    <row r="1570" spans="11:11" x14ac:dyDescent="0.25">
      <c r="K1570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78" spans="11:11" x14ac:dyDescent="0.25">
      <c r="K1578" s="1"/>
    </row>
    <row r="1579" spans="11:11" x14ac:dyDescent="0.25">
      <c r="K1579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7" spans="11:11" x14ac:dyDescent="0.25">
      <c r="K1587" s="1"/>
    </row>
    <row r="1588" spans="11:11" x14ac:dyDescent="0.25">
      <c r="K1588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6" spans="11:11" x14ac:dyDescent="0.25">
      <c r="K1596" s="1"/>
    </row>
    <row r="1597" spans="11:11" x14ac:dyDescent="0.25">
      <c r="K1597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6" spans="11:11" x14ac:dyDescent="0.25">
      <c r="K1606" s="1"/>
    </row>
    <row r="1607" spans="11:11" x14ac:dyDescent="0.25">
      <c r="K1607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6" spans="11:11" x14ac:dyDescent="0.25">
      <c r="K1616" s="1"/>
    </row>
    <row r="1617" spans="11:11" x14ac:dyDescent="0.25">
      <c r="K1617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5" spans="11:11" x14ac:dyDescent="0.25">
      <c r="K1625" s="1"/>
    </row>
    <row r="1626" spans="11:11" x14ac:dyDescent="0.25">
      <c r="K1626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4" spans="11:11" x14ac:dyDescent="0.25">
      <c r="K1634" s="1"/>
    </row>
    <row r="1635" spans="11:11" x14ac:dyDescent="0.25">
      <c r="K1635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3" spans="11:11" x14ac:dyDescent="0.25">
      <c r="K1643" s="1"/>
    </row>
    <row r="1644" spans="11:11" x14ac:dyDescent="0.25">
      <c r="K1644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3" spans="11:11" x14ac:dyDescent="0.25">
      <c r="K1653" s="1"/>
    </row>
    <row r="1654" spans="11:11" x14ac:dyDescent="0.25">
      <c r="K1654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3" spans="11:11" x14ac:dyDescent="0.25">
      <c r="K1663" s="1"/>
    </row>
    <row r="1664" spans="11:11" x14ac:dyDescent="0.25">
      <c r="K1664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2" spans="11:11" x14ac:dyDescent="0.25">
      <c r="K1672" s="1"/>
    </row>
    <row r="1673" spans="11:11" x14ac:dyDescent="0.25">
      <c r="K1673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1" spans="11:11" x14ac:dyDescent="0.25">
      <c r="K1681" s="1"/>
    </row>
    <row r="1682" spans="11:11" x14ac:dyDescent="0.25">
      <c r="K1682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0" spans="11:11" x14ac:dyDescent="0.25">
      <c r="K1690" s="1"/>
    </row>
    <row r="1691" spans="11:11" x14ac:dyDescent="0.25">
      <c r="K1691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699" spans="11:11" x14ac:dyDescent="0.25">
      <c r="K1699" s="1"/>
    </row>
    <row r="1700" spans="11:11" x14ac:dyDescent="0.25">
      <c r="K1700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08" spans="11:11" x14ac:dyDescent="0.25">
      <c r="K1708" s="1"/>
    </row>
    <row r="1709" spans="11:11" x14ac:dyDescent="0.25">
      <c r="K1709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7" spans="11:11" x14ac:dyDescent="0.25">
      <c r="K1717" s="1"/>
    </row>
    <row r="1718" spans="11:11" x14ac:dyDescent="0.25">
      <c r="K1718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6" spans="11:11" x14ac:dyDescent="0.25">
      <c r="K1726" s="1"/>
    </row>
    <row r="1727" spans="11:11" x14ac:dyDescent="0.25">
      <c r="K1727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6" spans="11:11" x14ac:dyDescent="0.25">
      <c r="K1736" s="1"/>
    </row>
    <row r="1737" spans="11:11" x14ac:dyDescent="0.25">
      <c r="K1737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6" spans="11:11" x14ac:dyDescent="0.25">
      <c r="K1746" s="1"/>
    </row>
    <row r="1747" spans="11:11" x14ac:dyDescent="0.25">
      <c r="K1747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6" spans="11:11" x14ac:dyDescent="0.25">
      <c r="K1756" s="1"/>
    </row>
    <row r="1757" spans="11:11" x14ac:dyDescent="0.25">
      <c r="K1757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6" spans="11:11" x14ac:dyDescent="0.25">
      <c r="K1766" s="1"/>
    </row>
    <row r="1767" spans="11:11" x14ac:dyDescent="0.25">
      <c r="K1767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5" spans="11:11" x14ac:dyDescent="0.25">
      <c r="K1775" s="1"/>
    </row>
    <row r="1776" spans="11:11" x14ac:dyDescent="0.25">
      <c r="K1776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4" spans="11:11" x14ac:dyDescent="0.25">
      <c r="K1784" s="1"/>
    </row>
    <row r="1785" spans="11:11" x14ac:dyDescent="0.25">
      <c r="K1785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3" spans="11:11" x14ac:dyDescent="0.25">
      <c r="K1793" s="1"/>
    </row>
    <row r="1794" spans="11:11" x14ac:dyDescent="0.25">
      <c r="K1794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2" spans="11:11" x14ac:dyDescent="0.25">
      <c r="K1802" s="1"/>
    </row>
    <row r="1803" spans="11:11" x14ac:dyDescent="0.25">
      <c r="K1803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2" spans="11:11" x14ac:dyDescent="0.25">
      <c r="K1812" s="1"/>
    </row>
    <row r="1813" spans="11:11" x14ac:dyDescent="0.25">
      <c r="K1813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2" spans="11:11" x14ac:dyDescent="0.25">
      <c r="K1822" s="1"/>
    </row>
    <row r="1823" spans="11:11" x14ac:dyDescent="0.25">
      <c r="K1823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2" spans="11:11" x14ac:dyDescent="0.25">
      <c r="K1832" s="1"/>
    </row>
    <row r="1833" spans="11:11" x14ac:dyDescent="0.25">
      <c r="K1833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2" spans="11:11" x14ac:dyDescent="0.25">
      <c r="K1842" s="1"/>
    </row>
    <row r="1843" spans="11:11" x14ac:dyDescent="0.25">
      <c r="K1843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1" spans="11:11" x14ac:dyDescent="0.25">
      <c r="K1851" s="1"/>
    </row>
    <row r="1852" spans="11:11" x14ac:dyDescent="0.25">
      <c r="K1852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0" spans="11:11" x14ac:dyDescent="0.25">
      <c r="K1860" s="1"/>
    </row>
    <row r="1861" spans="11:11" x14ac:dyDescent="0.25">
      <c r="K1861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69" spans="11:11" x14ac:dyDescent="0.25">
      <c r="K1869" s="1"/>
    </row>
    <row r="1870" spans="11:11" x14ac:dyDescent="0.25">
      <c r="K1870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78" spans="11:11" x14ac:dyDescent="0.25">
      <c r="K1878" s="1"/>
    </row>
    <row r="1879" spans="11:11" x14ac:dyDescent="0.25">
      <c r="K1879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7" spans="11:11" x14ac:dyDescent="0.25">
      <c r="K1887" s="1"/>
    </row>
    <row r="1888" spans="11:11" x14ac:dyDescent="0.25">
      <c r="K1888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6" spans="11:11" x14ac:dyDescent="0.25">
      <c r="K1896" s="1"/>
    </row>
    <row r="1897" spans="11:11" x14ac:dyDescent="0.25">
      <c r="K1897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5" spans="11:11" x14ac:dyDescent="0.25">
      <c r="K1905" s="1"/>
    </row>
    <row r="1906" spans="11:11" x14ac:dyDescent="0.25">
      <c r="K1906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5" spans="11:11" x14ac:dyDescent="0.25">
      <c r="K1915" s="1"/>
    </row>
    <row r="1916" spans="11:11" x14ac:dyDescent="0.25">
      <c r="K1916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4" spans="11:11" x14ac:dyDescent="0.25">
      <c r="K1924" s="1"/>
    </row>
    <row r="1925" spans="11:11" x14ac:dyDescent="0.25">
      <c r="K1925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3" spans="11:11" x14ac:dyDescent="0.25">
      <c r="K1933" s="1"/>
    </row>
    <row r="1934" spans="11:11" x14ac:dyDescent="0.25">
      <c r="K1934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2" spans="11:11" x14ac:dyDescent="0.25">
      <c r="K1942" s="1"/>
    </row>
    <row r="1943" spans="11:11" x14ac:dyDescent="0.25">
      <c r="K1943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1" spans="11:11" x14ac:dyDescent="0.25">
      <c r="K1951" s="1"/>
    </row>
    <row r="1952" spans="11:11" x14ac:dyDescent="0.25">
      <c r="K1952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0" spans="11:11" x14ac:dyDescent="0.25">
      <c r="K1960" s="1"/>
    </row>
    <row r="1961" spans="11:11" x14ac:dyDescent="0.25">
      <c r="K1961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69" spans="11:11" x14ac:dyDescent="0.25">
      <c r="K1969" s="1"/>
    </row>
    <row r="1970" spans="11:11" x14ac:dyDescent="0.25">
      <c r="K1970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79" spans="11:11" x14ac:dyDescent="0.25">
      <c r="K1979" s="1"/>
    </row>
    <row r="1980" spans="11:11" x14ac:dyDescent="0.25">
      <c r="K1980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89" spans="11:11" x14ac:dyDescent="0.25">
      <c r="K1989" s="1"/>
    </row>
    <row r="1990" spans="11:11" x14ac:dyDescent="0.25">
      <c r="K1990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1998" spans="11:11" x14ac:dyDescent="0.25">
      <c r="K1998" s="1"/>
    </row>
    <row r="1999" spans="11:11" x14ac:dyDescent="0.25">
      <c r="K1999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7" spans="11:11" x14ac:dyDescent="0.25">
      <c r="K2007" s="1"/>
    </row>
    <row r="2008" spans="11:11" x14ac:dyDescent="0.25">
      <c r="K2008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6" spans="11:11" x14ac:dyDescent="0.25">
      <c r="K2016" s="1"/>
    </row>
    <row r="2017" spans="11:11" x14ac:dyDescent="0.25">
      <c r="K2017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5" spans="11:11" x14ac:dyDescent="0.25">
      <c r="K2025" s="1"/>
    </row>
    <row r="2026" spans="11:11" x14ac:dyDescent="0.25">
      <c r="K2026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4" spans="11:11" x14ac:dyDescent="0.25">
      <c r="K2034" s="1"/>
    </row>
    <row r="2035" spans="11:11" x14ac:dyDescent="0.25">
      <c r="K2035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3" spans="11:11" x14ac:dyDescent="0.25">
      <c r="K2043" s="1"/>
    </row>
    <row r="2044" spans="11:11" x14ac:dyDescent="0.25">
      <c r="K2044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2" spans="11:11" x14ac:dyDescent="0.25">
      <c r="K2052" s="1"/>
    </row>
    <row r="2053" spans="11:11" x14ac:dyDescent="0.25">
      <c r="K2053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1" spans="11:11" x14ac:dyDescent="0.25">
      <c r="K2061" s="1"/>
    </row>
    <row r="2062" spans="11:11" x14ac:dyDescent="0.25">
      <c r="K2062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E5010"/>
  <sheetViews>
    <sheetView topLeftCell="AS75" zoomScaleNormal="100" workbookViewId="0">
      <selection activeCell="AX2" sqref="AX2:AX3"/>
    </sheetView>
  </sheetViews>
  <sheetFormatPr baseColWidth="10" defaultRowHeight="15" x14ac:dyDescent="0.25"/>
  <cols>
    <col min="1" max="1" width="15" customWidth="1"/>
    <col min="2" max="2" width="13.28515625" bestFit="1" customWidth="1"/>
    <col min="3" max="3" width="6.85546875" customWidth="1"/>
    <col min="4" max="4" width="7.7109375" customWidth="1"/>
    <col min="5" max="5" width="12" bestFit="1" customWidth="1"/>
    <col min="6" max="6" width="14" bestFit="1" customWidth="1"/>
    <col min="7" max="7" width="4.140625" customWidth="1"/>
    <col min="8" max="10" width="14" customWidth="1"/>
    <col min="11" max="11" width="5.7109375" customWidth="1"/>
    <col min="12" max="12" width="6.28515625" customWidth="1"/>
    <col min="13" max="13" width="16.7109375" bestFit="1" customWidth="1"/>
    <col min="14" max="14" width="11.28515625" bestFit="1" customWidth="1"/>
    <col min="15" max="15" width="15.5703125" bestFit="1" customWidth="1"/>
    <col min="18" max="18" width="16.7109375" bestFit="1" customWidth="1"/>
    <col min="19" max="19" width="15.42578125" customWidth="1"/>
    <col min="20" max="20" width="12.7109375" bestFit="1" customWidth="1"/>
    <col min="21" max="21" width="11.42578125" customWidth="1"/>
    <col min="23" max="23" width="18.7109375" bestFit="1" customWidth="1"/>
    <col min="24" max="24" width="7.85546875" bestFit="1" customWidth="1"/>
    <col min="25" max="25" width="4.28515625" customWidth="1"/>
    <col min="26" max="26" width="2.140625" bestFit="1" customWidth="1"/>
    <col min="27" max="27" width="22.7109375" style="4" bestFit="1" customWidth="1"/>
    <col min="28" max="28" width="7.85546875" bestFit="1" customWidth="1"/>
    <col min="31" max="31" width="2" customWidth="1"/>
    <col min="32" max="32" width="13.85546875" customWidth="1"/>
    <col min="45" max="45" width="13.5703125" bestFit="1" customWidth="1"/>
    <col min="46" max="46" width="22.42578125" bestFit="1" customWidth="1"/>
    <col min="49" max="49" width="18" bestFit="1" customWidth="1"/>
    <col min="52" max="52" width="12" bestFit="1" customWidth="1"/>
    <col min="53" max="53" width="17.85546875" bestFit="1" customWidth="1"/>
  </cols>
  <sheetData>
    <row r="1" spans="1:55" x14ac:dyDescent="0.25">
      <c r="AG1" s="33">
        <f>COLUMN()</f>
        <v>33</v>
      </c>
      <c r="AH1" s="33">
        <f>COLUMN()</f>
        <v>34</v>
      </c>
      <c r="AI1" s="33">
        <f>COLUMN()</f>
        <v>35</v>
      </c>
      <c r="AJ1" s="33">
        <f>COLUMN()</f>
        <v>36</v>
      </c>
      <c r="AK1" s="33">
        <f>COLUMN()</f>
        <v>37</v>
      </c>
      <c r="AL1" s="33">
        <f>COLUMN()</f>
        <v>38</v>
      </c>
      <c r="AM1" s="33">
        <f>COLUMN()</f>
        <v>39</v>
      </c>
      <c r="AN1" s="33">
        <f>COLUMN()</f>
        <v>40</v>
      </c>
      <c r="AO1" s="33">
        <f>COLUMN()</f>
        <v>41</v>
      </c>
      <c r="AP1" s="33">
        <f>COLUMN()</f>
        <v>42</v>
      </c>
      <c r="AQ1" s="33">
        <f>COLUMN()</f>
        <v>43</v>
      </c>
      <c r="AR1" s="33">
        <f>COLUMN()</f>
        <v>44</v>
      </c>
      <c r="AS1" s="33">
        <f>COLUMN()</f>
        <v>45</v>
      </c>
      <c r="AT1" s="33">
        <f>COLUMN()</f>
        <v>46</v>
      </c>
      <c r="AW1" s="6" t="s">
        <v>76</v>
      </c>
      <c r="AX1" s="6"/>
    </row>
    <row r="2" spans="1:55" x14ac:dyDescent="0.25">
      <c r="A2" s="91"/>
      <c r="B2" s="91"/>
      <c r="C2" s="91"/>
      <c r="D2" s="91"/>
      <c r="E2" s="91"/>
      <c r="F2" s="91"/>
      <c r="G2" s="91"/>
      <c r="H2" s="91"/>
      <c r="I2" s="91"/>
      <c r="J2" s="91"/>
      <c r="K2" s="57"/>
      <c r="AA2" s="6"/>
      <c r="AB2" s="13"/>
      <c r="AF2" s="6" t="s">
        <v>36</v>
      </c>
      <c r="AG2" s="26">
        <v>2019</v>
      </c>
      <c r="AH2" s="26">
        <v>2019</v>
      </c>
      <c r="AI2" s="26">
        <v>2019</v>
      </c>
      <c r="AJ2" s="26">
        <v>2019</v>
      </c>
      <c r="AK2" s="26">
        <v>2019</v>
      </c>
      <c r="AL2" s="26">
        <v>2019</v>
      </c>
      <c r="AM2" s="26">
        <v>2019</v>
      </c>
      <c r="AN2" s="26">
        <v>2019</v>
      </c>
      <c r="AO2" s="26">
        <v>2019</v>
      </c>
      <c r="AP2" s="26">
        <v>2019</v>
      </c>
      <c r="AQ2" s="26">
        <v>2019</v>
      </c>
      <c r="AR2" s="26">
        <v>2019</v>
      </c>
      <c r="AS2" s="33"/>
      <c r="AT2" s="33"/>
      <c r="AW2" s="6" t="s">
        <v>37</v>
      </c>
      <c r="AX2" s="51">
        <f>MAX(AT11:AT5010)</f>
        <v>1</v>
      </c>
    </row>
    <row r="3" spans="1:55" x14ac:dyDescent="0.25">
      <c r="A3" s="28" t="s">
        <v>38</v>
      </c>
      <c r="B3" s="28"/>
      <c r="E3" s="4"/>
      <c r="F3" s="4"/>
      <c r="M3" t="s">
        <v>25</v>
      </c>
      <c r="N3" t="s">
        <v>25</v>
      </c>
      <c r="O3" t="s">
        <v>26</v>
      </c>
      <c r="Q3" s="30" t="s">
        <v>27</v>
      </c>
      <c r="R3" s="30" t="s">
        <v>28</v>
      </c>
      <c r="S3" s="30" t="s">
        <v>29</v>
      </c>
      <c r="T3" s="30" t="s">
        <v>30</v>
      </c>
      <c r="U3" s="30" t="s">
        <v>25</v>
      </c>
      <c r="V3" s="30" t="s">
        <v>31</v>
      </c>
      <c r="W3" s="30" t="s">
        <v>81</v>
      </c>
      <c r="X3" s="30" t="s">
        <v>36</v>
      </c>
      <c r="Y3" s="26" t="s">
        <v>39</v>
      </c>
      <c r="AA3" s="6"/>
      <c r="AB3" s="13"/>
      <c r="AF3" s="6" t="s">
        <v>39</v>
      </c>
      <c r="AG3" s="26">
        <v>1</v>
      </c>
      <c r="AH3" s="26">
        <v>2</v>
      </c>
      <c r="AI3" s="26">
        <v>3</v>
      </c>
      <c r="AJ3" s="26">
        <v>4</v>
      </c>
      <c r="AK3" s="26">
        <v>5</v>
      </c>
      <c r="AL3" s="26">
        <v>6</v>
      </c>
      <c r="AM3" s="26">
        <v>7</v>
      </c>
      <c r="AN3" s="26">
        <v>8</v>
      </c>
      <c r="AO3" s="26">
        <v>9</v>
      </c>
      <c r="AP3" s="26">
        <v>10</v>
      </c>
      <c r="AQ3" s="26">
        <v>11</v>
      </c>
      <c r="AR3" s="26">
        <v>12</v>
      </c>
      <c r="AS3" s="33"/>
      <c r="AT3" s="33"/>
      <c r="AW3" s="6" t="s">
        <v>40</v>
      </c>
      <c r="AX3" s="51">
        <f>MIN(AT11:AT5010)</f>
        <v>0</v>
      </c>
    </row>
    <row r="4" spans="1:55" x14ac:dyDescent="0.25">
      <c r="A4" s="13" t="s">
        <v>41</v>
      </c>
      <c r="B4" s="13"/>
      <c r="D4" s="29" t="s">
        <v>42</v>
      </c>
      <c r="E4" s="29" t="s">
        <v>43</v>
      </c>
      <c r="F4" s="29" t="s">
        <v>9</v>
      </c>
      <c r="G4" s="29"/>
      <c r="H4" s="29" t="s">
        <v>42</v>
      </c>
      <c r="I4" s="29" t="s">
        <v>43</v>
      </c>
      <c r="J4" s="29" t="s">
        <v>44</v>
      </c>
      <c r="M4" t="s">
        <v>32</v>
      </c>
      <c r="N4" t="s">
        <v>33</v>
      </c>
      <c r="Q4" s="26">
        <v>1</v>
      </c>
      <c r="R4" s="42">
        <f ca="1">SMALL($M$5:$O$504,Q4)</f>
        <v>40909</v>
      </c>
      <c r="S4" s="26" t="str">
        <f ca="1">IFERROR(IF(VLOOKUP(R4,$M$5:$M$504,1,0)&gt;0,$M$3,""),IFERROR(IF(VLOOKUP(R4,$N$5:$N$504,1,0)&gt;0,$N$3,""),IFERROR(IF(VLOOKUP(R4,#REF!,1,0)&gt;0,#REF!,""),IFERROR(IF(VLOOKUP(R4,#REF!,1,0)&gt;0,#REF!,""),IFERROR(IF(VLOOKUP(R4,$O$5:$O$244,1,0)&gt;0,$O$3,""),"ERROR")))))</f>
        <v>CAMBIO MES</v>
      </c>
      <c r="T4" s="26" t="str">
        <f ca="1">IFERROR(IF(VLOOKUP(R4,$M$5:$M$504,1,0)&gt;0,$M$4,""),IFERROR(IF(VLOOKUP(R4,$N$5:$N$504,1,0)&gt;0,$N$4,""),IFERROR(IF(VLOOKUP(R4,#REF!,1,0)&gt;0,#REF!,""),IFERROR(IF(VLOOKUP(R4,#REF!,1,0)&gt;0,#REF!,""),IFERROR(IF(VLOOKUP(R4,$O$5:$O$244,1,0)&gt;0,$O$3,""),"ERROR")))))</f>
        <v>CAMBIO MES</v>
      </c>
      <c r="U4" s="26">
        <v>1</v>
      </c>
      <c r="V4" s="26">
        <f>U4</f>
        <v>1</v>
      </c>
      <c r="W4" s="26">
        <f t="shared" ref="W4:W67" ca="1" si="0">(R5-R4)</f>
        <v>31</v>
      </c>
      <c r="X4" s="26">
        <f t="shared" ref="X4:X67" ca="1" si="1">YEAR(R4)</f>
        <v>2012</v>
      </c>
      <c r="Y4" s="26">
        <f t="shared" ref="Y4:Y67" ca="1" si="2">MONTH(R4)</f>
        <v>1</v>
      </c>
      <c r="AA4" s="6"/>
      <c r="AB4" s="36"/>
      <c r="AF4" s="39" t="s">
        <v>34</v>
      </c>
      <c r="AG4" s="26">
        <f ca="1">SUMIFS($W$4:$W$626,$X$4:$X$626,AG2,$Y$4:$Y$626,AG3,$V$4:$V$626,$Z$17)</f>
        <v>31</v>
      </c>
      <c r="AH4" s="26">
        <f ca="1">SUMIFS($W$4:$W$626,$X$4:$X$626,AH2,$Y$4:$Y$626,AH3,$V$4:$V$626,$Z$17)</f>
        <v>28</v>
      </c>
      <c r="AI4" s="26">
        <f t="shared" ref="AI4:AR4" ca="1" si="3">SUMIFS($W$4:$W$626,$X$4:$X$626,AI2,$Y$4:$Y$626,AI3,$V$4:$V$626,$Z$17)</f>
        <v>31</v>
      </c>
      <c r="AJ4" s="26">
        <f t="shared" ca="1" si="3"/>
        <v>30</v>
      </c>
      <c r="AK4" s="26">
        <f t="shared" ca="1" si="3"/>
        <v>31</v>
      </c>
      <c r="AL4" s="26">
        <f t="shared" ca="1" si="3"/>
        <v>30</v>
      </c>
      <c r="AM4" s="26">
        <f t="shared" ca="1" si="3"/>
        <v>31</v>
      </c>
      <c r="AN4" s="26">
        <f t="shared" ca="1" si="3"/>
        <v>31</v>
      </c>
      <c r="AO4" s="26">
        <f t="shared" ca="1" si="3"/>
        <v>30</v>
      </c>
      <c r="AP4" s="26">
        <f t="shared" ca="1" si="3"/>
        <v>31</v>
      </c>
      <c r="AQ4" s="26">
        <f t="shared" ca="1" si="3"/>
        <v>30</v>
      </c>
      <c r="AR4" s="26">
        <f t="shared" ca="1" si="3"/>
        <v>31</v>
      </c>
      <c r="AS4" s="33"/>
      <c r="AT4" s="33"/>
      <c r="AW4" s="6" t="s">
        <v>45</v>
      </c>
      <c r="AX4" s="6">
        <f>ROUNDUP(1+3.3*LOG10(5000),0)</f>
        <v>14</v>
      </c>
      <c r="AY4" t="s">
        <v>71</v>
      </c>
    </row>
    <row r="5" spans="1:55" x14ac:dyDescent="0.25">
      <c r="A5" s="13" t="s">
        <v>46</v>
      </c>
      <c r="B5" s="13"/>
      <c r="D5" s="8">
        <v>1</v>
      </c>
      <c r="E5" s="8">
        <f ca="1">RAND()</f>
        <v>0.32097782880232895</v>
      </c>
      <c r="F5" s="21">
        <f ca="1">$B$6*(-LN(E5))^(1/$B$7)</f>
        <v>273.72832786992655</v>
      </c>
      <c r="G5" s="21"/>
      <c r="H5" s="8">
        <v>1</v>
      </c>
      <c r="I5" s="21">
        <f ca="1">RAND()</f>
        <v>0.8168558823852603</v>
      </c>
      <c r="J5" s="21">
        <f ca="1">ABS(NORMINV(I5,$B$11,$B$13))</f>
        <v>90.493994719686214</v>
      </c>
      <c r="K5" s="2"/>
      <c r="M5" s="45">
        <f ca="1">O5+F5</f>
        <v>41182.728327869925</v>
      </c>
      <c r="N5" s="45">
        <f ca="1">M5+J5</f>
        <v>41273.222322589609</v>
      </c>
      <c r="O5" s="45">
        <v>40909</v>
      </c>
      <c r="Q5" s="26">
        <v>2</v>
      </c>
      <c r="R5" s="42">
        <f t="shared" ref="R5:R68" ca="1" si="4">SMALL($M$5:$O$504,Q5)</f>
        <v>40940</v>
      </c>
      <c r="S5" s="26" t="str">
        <f ca="1">IFERROR(IF(VLOOKUP(R5,$M$5:$M$504,1,0)&gt;0,$M$3,""),IFERROR(IF(VLOOKUP(R5,$N$5:$N$504,1,0)&gt;0,$N$3,""),IFERROR(IF(VLOOKUP(R5,#REF!,1,0)&gt;0,#REF!,""),IFERROR(IF(VLOOKUP(R5,#REF!,1,0)&gt;0,#REF!,""),IFERROR(IF(VLOOKUP(R5,$O$5:$O$244,1,0)&gt;0,$O$3,""),"ERROR")))))</f>
        <v>CAMBIO MES</v>
      </c>
      <c r="T5" s="26" t="str">
        <f ca="1">IFERROR(IF(VLOOKUP(R5,$M$5:$M$504,1,0)&gt;0,$M$4,""),IFERROR(IF(VLOOKUP(R5,$N$5:$N$504,1,0)&gt;0,$N$4,""),IFERROR(IF(VLOOKUP(R5,#REF!,1,0)&gt;0,#REF!,""),IFERROR(IF(VLOOKUP(R5,#REF!,1,0)&gt;0,#REF!,""),IFERROR(IF(VLOOKUP(R5,$O$5:$O$244,1,0)&gt;0,$O$3,""),"ERROR")))))</f>
        <v>CAMBIO MES</v>
      </c>
      <c r="U5" s="26">
        <f ca="1">IF(S5&lt;&gt;$U$3,U4,IF(T5="INICIO",0,IF(T5="FIN",1,"ERROR")))</f>
        <v>1</v>
      </c>
      <c r="V5" s="26">
        <f t="shared" ref="V5:V68" ca="1" si="5">U5</f>
        <v>1</v>
      </c>
      <c r="W5" s="26">
        <f t="shared" ca="1" si="0"/>
        <v>29</v>
      </c>
      <c r="X5" s="26">
        <f t="shared" ca="1" si="1"/>
        <v>2012</v>
      </c>
      <c r="Y5" s="26">
        <f t="shared" ca="1" si="2"/>
        <v>2</v>
      </c>
      <c r="AA5" s="6"/>
      <c r="AB5" s="36"/>
      <c r="AF5" s="39" t="s">
        <v>35</v>
      </c>
      <c r="AG5" s="46">
        <f ca="1">SUMIFS($W$4:$W$626,$X$4:$X$626,AG2,$Y$4:$Y$626,AG3,$V$4:$V$626,$Z$18)</f>
        <v>0</v>
      </c>
      <c r="AH5" s="26">
        <f ca="1">SUMIFS($W$4:$W$626,$X$4:$X$626,AH2,$Y$4:$Y$626,AH3,$V$4:$V$626,$Z$18)</f>
        <v>0</v>
      </c>
      <c r="AI5" s="26">
        <f t="shared" ref="AI5:AR5" ca="1" si="6">SUMIFS($W$4:$W$626,$X$4:$X$626,AI2,$Y$4:$Y$626,AI3,$V$4:$V$626,$Z$18)</f>
        <v>0</v>
      </c>
      <c r="AJ5" s="26">
        <f t="shared" ca="1" si="6"/>
        <v>0</v>
      </c>
      <c r="AK5" s="26">
        <f t="shared" ca="1" si="6"/>
        <v>0</v>
      </c>
      <c r="AL5" s="26">
        <f t="shared" ca="1" si="6"/>
        <v>0</v>
      </c>
      <c r="AM5" s="26">
        <f t="shared" ca="1" si="6"/>
        <v>0</v>
      </c>
      <c r="AN5" s="26">
        <f t="shared" ca="1" si="6"/>
        <v>0</v>
      </c>
      <c r="AO5" s="26">
        <f t="shared" ca="1" si="6"/>
        <v>0</v>
      </c>
      <c r="AP5" s="26">
        <f t="shared" ca="1" si="6"/>
        <v>0</v>
      </c>
      <c r="AQ5" s="26">
        <f t="shared" ca="1" si="6"/>
        <v>0</v>
      </c>
      <c r="AR5" s="26">
        <f t="shared" ca="1" si="6"/>
        <v>0</v>
      </c>
      <c r="AS5" s="33"/>
      <c r="AT5" s="33"/>
      <c r="AW5" s="6" t="s">
        <v>162</v>
      </c>
      <c r="AX5" s="43">
        <f>(AX2-AX3)/ROUNDUP(AX4,0)</f>
        <v>7.1428571428571425E-2</v>
      </c>
    </row>
    <row r="6" spans="1:55" x14ac:dyDescent="0.25">
      <c r="A6" s="27" t="s">
        <v>48</v>
      </c>
      <c r="B6" s="15">
        <f>'Datos de Vida y falla'!R26</f>
        <v>241.45603960026483</v>
      </c>
      <c r="D6" s="8">
        <v>2</v>
      </c>
      <c r="E6" s="8">
        <f t="shared" ref="E6:E69" ca="1" si="7">RAND()</f>
        <v>0.91920097422398706</v>
      </c>
      <c r="F6" s="21">
        <f t="shared" ref="F6:F69" ca="1" si="8">$B$6*(-LN(E6))^(1/$B$7)</f>
        <v>21.310604600836346</v>
      </c>
      <c r="G6" s="21"/>
      <c r="H6" s="8">
        <v>2</v>
      </c>
      <c r="I6" s="21">
        <f t="shared" ref="I6:I69" ca="1" si="9">RAND()</f>
        <v>0.8982932466136696</v>
      </c>
      <c r="J6" s="21">
        <f t="shared" ref="J6:J69" ca="1" si="10">ABS(NORMINV(I6,$B$11,$B$13))</f>
        <v>113.08442632475456</v>
      </c>
      <c r="K6" s="2"/>
      <c r="M6" s="45">
        <f ca="1">N5+F6</f>
        <v>41294.532927190448</v>
      </c>
      <c r="N6" s="45">
        <f ca="1">M6+J6</f>
        <v>41407.617353515205</v>
      </c>
      <c r="O6" s="45">
        <v>40940</v>
      </c>
      <c r="Q6" s="26">
        <v>3</v>
      </c>
      <c r="R6" s="42">
        <f t="shared" ca="1" si="4"/>
        <v>40969</v>
      </c>
      <c r="S6" s="26" t="str">
        <f ca="1">IFERROR(IF(VLOOKUP(R6,$M$5:$M$504,1,0)&gt;0,$M$3,""),IFERROR(IF(VLOOKUP(R6,$N$5:$N$504,1,0)&gt;0,$N$3,""),IFERROR(IF(VLOOKUP(R6,#REF!,1,0)&gt;0,#REF!,""),IFERROR(IF(VLOOKUP(R6,#REF!,1,0)&gt;0,#REF!,""),IFERROR(IF(VLOOKUP(R6,$O$5:$O$244,1,0)&gt;0,$O$3,""),"ERROR")))))</f>
        <v>CAMBIO MES</v>
      </c>
      <c r="T6" s="26" t="str">
        <f ca="1">IFERROR(IF(VLOOKUP(R6,$M$5:$M$504,1,0)&gt;0,$M$4,""),IFERROR(IF(VLOOKUP(R6,$N$5:$N$504,1,0)&gt;0,$N$4,""),IFERROR(IF(VLOOKUP(R6,#REF!,1,0)&gt;0,#REF!,""),IFERROR(IF(VLOOKUP(R6,#REF!,1,0)&gt;0,#REF!,""),IFERROR(IF(VLOOKUP(R6,$O$5:$O$244,1,0)&gt;0,$O$3,""),"ERROR")))))</f>
        <v>CAMBIO MES</v>
      </c>
      <c r="U6" s="26">
        <f ca="1">IF(S6&lt;&gt;$U$3,U5,IF(T6="INICIO",0,IF(T6="FIN",1,"ERROR")))</f>
        <v>1</v>
      </c>
      <c r="V6" s="26">
        <f t="shared" ca="1" si="5"/>
        <v>1</v>
      </c>
      <c r="W6" s="26">
        <f t="shared" ca="1" si="0"/>
        <v>31</v>
      </c>
      <c r="X6" s="26">
        <f t="shared" ca="1" si="1"/>
        <v>2012</v>
      </c>
      <c r="Y6" s="26">
        <f t="shared" ca="1" si="2"/>
        <v>3</v>
      </c>
      <c r="AA6" s="6"/>
      <c r="AB6" s="31"/>
      <c r="AF6" s="4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0" t="s">
        <v>49</v>
      </c>
      <c r="AT6" s="30" t="s">
        <v>50</v>
      </c>
      <c r="AU6" s="30" t="s">
        <v>73</v>
      </c>
      <c r="BB6" s="93" t="s">
        <v>51</v>
      </c>
      <c r="BC6" s="93"/>
    </row>
    <row r="7" spans="1:55" ht="24" x14ac:dyDescent="0.25">
      <c r="A7" s="13" t="s">
        <v>52</v>
      </c>
      <c r="B7" s="13">
        <f>'Datos de Vida y falla'!R27</f>
        <v>1.0191466889982959</v>
      </c>
      <c r="D7" s="8">
        <v>3</v>
      </c>
      <c r="E7" s="8">
        <f t="shared" ca="1" si="7"/>
        <v>0.87265328223966121</v>
      </c>
      <c r="F7" s="21">
        <f t="shared" ca="1" si="8"/>
        <v>34.145575317304662</v>
      </c>
      <c r="G7" s="21"/>
      <c r="H7" s="8">
        <v>3</v>
      </c>
      <c r="I7" s="21">
        <f t="shared" ca="1" si="9"/>
        <v>0.47848707829907144</v>
      </c>
      <c r="J7" s="21">
        <f t="shared" ca="1" si="10"/>
        <v>31.792045296810734</v>
      </c>
      <c r="K7" s="2"/>
      <c r="M7" s="45">
        <f ca="1">N6+F7</f>
        <v>41441.762928832512</v>
      </c>
      <c r="N7" s="45">
        <f ca="1">M7+J7</f>
        <v>41473.554974129322</v>
      </c>
      <c r="O7" s="45">
        <v>40969</v>
      </c>
      <c r="Q7" s="26">
        <v>4</v>
      </c>
      <c r="R7" s="42">
        <f t="shared" ca="1" si="4"/>
        <v>41000</v>
      </c>
      <c r="S7" s="26" t="str">
        <f ca="1">IFERROR(IF(VLOOKUP(R7,$M$5:$M$504,1,0)&gt;0,$M$3,""),IFERROR(IF(VLOOKUP(R7,$N$5:$N$504,1,0)&gt;0,$N$3,""),IFERROR(IF(VLOOKUP(R7,#REF!,1,0)&gt;0,#REF!,""),IFERROR(IF(VLOOKUP(R7,#REF!,1,0)&gt;0,#REF!,""),IFERROR(IF(VLOOKUP(R7,$O$5:$O$244,1,0)&gt;0,$O$3,""),"ERROR")))))</f>
        <v>CAMBIO MES</v>
      </c>
      <c r="T7" s="26" t="str">
        <f ca="1">IFERROR(IF(VLOOKUP(R7,$M$5:$M$504,1,0)&gt;0,$M$4,""),IFERROR(IF(VLOOKUP(R7,$N$5:$N$504,1,0)&gt;0,$N$4,""),IFERROR(IF(VLOOKUP(R7,#REF!,1,0)&gt;0,#REF!,""),IFERROR(IF(VLOOKUP(R7,#REF!,1,0)&gt;0,#REF!,""),IFERROR(IF(VLOOKUP(R7,$O$5:$O$244,1,0)&gt;0,$O$3,""),"ERROR")))))</f>
        <v>CAMBIO MES</v>
      </c>
      <c r="U7" s="26">
        <f t="shared" ref="U7:U70" ca="1" si="11">IF(S7&lt;&gt;$U$3,U6,IF(T7="INICIO",0,IF(T7="FIN",1,"ERROR")))</f>
        <v>1</v>
      </c>
      <c r="V7" s="26">
        <f t="shared" ca="1" si="5"/>
        <v>1</v>
      </c>
      <c r="W7" s="26">
        <f t="shared" ca="1" si="0"/>
        <v>30</v>
      </c>
      <c r="X7" s="26">
        <f t="shared" ca="1" si="1"/>
        <v>2012</v>
      </c>
      <c r="Y7" s="26">
        <f t="shared" ca="1" si="2"/>
        <v>4</v>
      </c>
      <c r="AF7" s="39" t="s">
        <v>53</v>
      </c>
      <c r="AG7" s="47">
        <f ca="1">AG4/(AG5+AG4)</f>
        <v>1</v>
      </c>
      <c r="AH7" s="47">
        <f t="shared" ref="AH7:AR7" ca="1" si="12">AH4/(AH5+AH4)</f>
        <v>1</v>
      </c>
      <c r="AI7" s="47">
        <f t="shared" ca="1" si="12"/>
        <v>1</v>
      </c>
      <c r="AJ7" s="47">
        <f t="shared" ca="1" si="12"/>
        <v>1</v>
      </c>
      <c r="AK7" s="47">
        <f t="shared" ca="1" si="12"/>
        <v>1</v>
      </c>
      <c r="AL7" s="47">
        <f t="shared" ca="1" si="12"/>
        <v>1</v>
      </c>
      <c r="AM7" s="47">
        <f t="shared" ca="1" si="12"/>
        <v>1</v>
      </c>
      <c r="AN7" s="47">
        <f t="shared" ca="1" si="12"/>
        <v>1</v>
      </c>
      <c r="AO7" s="47">
        <f t="shared" ca="1" si="12"/>
        <v>1</v>
      </c>
      <c r="AP7" s="47">
        <f t="shared" ca="1" si="12"/>
        <v>1</v>
      </c>
      <c r="AQ7" s="47">
        <f t="shared" ca="1" si="12"/>
        <v>1</v>
      </c>
      <c r="AR7" s="47">
        <f t="shared" ca="1" si="12"/>
        <v>1</v>
      </c>
      <c r="AS7" s="47">
        <f ca="1">MIN(AG7:AR7)</f>
        <v>1</v>
      </c>
      <c r="AT7" s="47">
        <f ca="1">SUM(AG4:AR4)/(SUM(AG5:AR5)+SUM(AG4:AR4))</f>
        <v>1</v>
      </c>
      <c r="AU7" s="49">
        <f ca="1">COUNTIF(AG7:AR7,"=0")</f>
        <v>0</v>
      </c>
      <c r="AW7" s="58" t="s">
        <v>56</v>
      </c>
      <c r="AX7" s="58" t="s">
        <v>32</v>
      </c>
      <c r="AY7" s="58" t="s">
        <v>33</v>
      </c>
      <c r="AZ7" s="6" t="s">
        <v>54</v>
      </c>
      <c r="BA7" s="6" t="s">
        <v>55</v>
      </c>
      <c r="BB7" s="58" t="s">
        <v>57</v>
      </c>
      <c r="BC7" s="58" t="s">
        <v>58</v>
      </c>
    </row>
    <row r="8" spans="1:55" x14ac:dyDescent="0.25">
      <c r="A8" s="13" t="s">
        <v>59</v>
      </c>
      <c r="B8" s="17">
        <f>'Datos de Vida y falla'!R29</f>
        <v>239.57316215864037</v>
      </c>
      <c r="D8" s="8">
        <v>4</v>
      </c>
      <c r="E8" s="8">
        <f t="shared" ca="1" si="7"/>
        <v>0.46005142250574949</v>
      </c>
      <c r="F8" s="21">
        <f t="shared" ca="1" si="8"/>
        <v>188.363996184651</v>
      </c>
      <c r="G8" s="21"/>
      <c r="H8" s="8">
        <v>4</v>
      </c>
      <c r="I8" s="21">
        <f t="shared" ca="1" si="9"/>
        <v>0.38970995193389135</v>
      </c>
      <c r="J8" s="21">
        <f t="shared" ca="1" si="10"/>
        <v>17.927479372119066</v>
      </c>
      <c r="K8" s="2"/>
      <c r="M8" s="45">
        <f t="shared" ref="M8:M45" ca="1" si="13">N7+F8</f>
        <v>41661.918970313971</v>
      </c>
      <c r="N8" s="45">
        <f t="shared" ref="N8:N45" ca="1" si="14">M8+J8</f>
        <v>41679.846449686091</v>
      </c>
      <c r="O8" s="45">
        <v>41000</v>
      </c>
      <c r="Q8" s="26">
        <v>5</v>
      </c>
      <c r="R8" s="42">
        <f t="shared" ca="1" si="4"/>
        <v>41030</v>
      </c>
      <c r="S8" s="26" t="str">
        <f ca="1">IFERROR(IF(VLOOKUP(R8,$M$5:$M$504,1,0)&gt;0,$M$3,""),IFERROR(IF(VLOOKUP(R8,$N$5:$N$504,1,0)&gt;0,$N$3,""),IFERROR(IF(VLOOKUP(R8,#REF!,1,0)&gt;0,#REF!,""),IFERROR(IF(VLOOKUP(R8,#REF!,1,0)&gt;0,#REF!,""),IFERROR(IF(VLOOKUP(R8,$O$5:$O$244,1,0)&gt;0,$O$3,""),"ERROR")))))</f>
        <v>CAMBIO MES</v>
      </c>
      <c r="T8" s="26" t="str">
        <f ca="1">IFERROR(IF(VLOOKUP(R8,$M$5:$M$504,1,0)&gt;0,$M$4,""),IFERROR(IF(VLOOKUP(R8,$N$5:$N$504,1,0)&gt;0,$N$4,""),IFERROR(IF(VLOOKUP(R8,#REF!,1,0)&gt;0,#REF!,""),IFERROR(IF(VLOOKUP(R8,#REF!,1,0)&gt;0,#REF!,""),IFERROR(IF(VLOOKUP(R8,$O$5:$O$244,1,0)&gt;0,$O$3,""),"ERROR")))))</f>
        <v>CAMBIO MES</v>
      </c>
      <c r="U8" s="26">
        <f t="shared" ca="1" si="11"/>
        <v>1</v>
      </c>
      <c r="V8" s="26">
        <f t="shared" ca="1" si="5"/>
        <v>1</v>
      </c>
      <c r="W8" s="26">
        <f t="shared" ca="1" si="0"/>
        <v>31</v>
      </c>
      <c r="X8" s="26">
        <f t="shared" ca="1" si="1"/>
        <v>2012</v>
      </c>
      <c r="Y8" s="26">
        <f t="shared" ca="1" si="2"/>
        <v>5</v>
      </c>
      <c r="AA8" s="6"/>
      <c r="AF8" s="4"/>
      <c r="AW8" s="7">
        <f>+AVERAGE(AX8:AY8)</f>
        <v>3.5714285714285712E-2</v>
      </c>
      <c r="AX8" s="7">
        <f>+AX3</f>
        <v>0</v>
      </c>
      <c r="AY8" s="7">
        <f>+AX8+$AX$5</f>
        <v>7.1428571428571425E-2</v>
      </c>
      <c r="AZ8" s="8">
        <f>COUNTIFS($AT$11:$AT$5010,"&gt;="&amp;AX8,$AT$11:$AT$5010,"&lt;="&amp;AY8)</f>
        <v>95</v>
      </c>
      <c r="BA8" s="8">
        <f>+AZ8</f>
        <v>95</v>
      </c>
      <c r="BB8" s="9">
        <f>+BA8/$BA$21</f>
        <v>1.9E-2</v>
      </c>
      <c r="BC8" s="7">
        <f>1-BB8</f>
        <v>0.98099999999999998</v>
      </c>
    </row>
    <row r="9" spans="1:55" x14ac:dyDescent="0.25">
      <c r="A9" s="13"/>
      <c r="B9" s="13"/>
      <c r="D9" s="8">
        <v>5</v>
      </c>
      <c r="E9" s="8">
        <f t="shared" ca="1" si="7"/>
        <v>0.15068725017530304</v>
      </c>
      <c r="F9" s="21">
        <f t="shared" ca="1" si="8"/>
        <v>451.52341545630657</v>
      </c>
      <c r="G9" s="21"/>
      <c r="H9" s="8">
        <v>5</v>
      </c>
      <c r="I9" s="21">
        <f t="shared" ca="1" si="9"/>
        <v>0.53633446871421775</v>
      </c>
      <c r="J9" s="21">
        <f t="shared" ca="1" si="10"/>
        <v>40.692037484480608</v>
      </c>
      <c r="K9" s="2"/>
      <c r="M9" s="45">
        <f t="shared" ca="1" si="13"/>
        <v>42131.369865142398</v>
      </c>
      <c r="N9" s="45">
        <f ca="1">M9+J9</f>
        <v>42172.061902626876</v>
      </c>
      <c r="O9" s="45">
        <v>41030</v>
      </c>
      <c r="Q9" s="26">
        <v>6</v>
      </c>
      <c r="R9" s="42">
        <f t="shared" ca="1" si="4"/>
        <v>41061</v>
      </c>
      <c r="S9" s="26" t="str">
        <f ca="1">IFERROR(IF(VLOOKUP(R9,$M$5:$M$504,1,0)&gt;0,$M$3,""),IFERROR(IF(VLOOKUP(R9,$N$5:$N$504,1,0)&gt;0,$N$3,""),IFERROR(IF(VLOOKUP(R9,#REF!,1,0)&gt;0,#REF!,""),IFERROR(IF(VLOOKUP(R9,#REF!,1,0)&gt;0,#REF!,""),IFERROR(IF(VLOOKUP(R9,$O$5:$O$244,1,0)&gt;0,$O$3,""),"ERROR")))))</f>
        <v>CAMBIO MES</v>
      </c>
      <c r="T9" s="26" t="str">
        <f ca="1">IFERROR(IF(VLOOKUP(R9,$M$5:$M$504,1,0)&gt;0,$M$4,""),IFERROR(IF(VLOOKUP(R9,$N$5:$N$504,1,0)&gt;0,$N$4,""),IFERROR(IF(VLOOKUP(R9,#REF!,1,0)&gt;0,#REF!,""),IFERROR(IF(VLOOKUP(R9,#REF!,1,0)&gt;0,#REF!,""),IFERROR(IF(VLOOKUP(R9,$O$5:$O$244,1,0)&gt;0,$O$3,""),"ERROR")))))</f>
        <v>CAMBIO MES</v>
      </c>
      <c r="U9" s="26">
        <f t="shared" ca="1" si="11"/>
        <v>1</v>
      </c>
      <c r="V9" s="26">
        <f t="shared" ca="1" si="5"/>
        <v>1</v>
      </c>
      <c r="W9" s="26">
        <f t="shared" ca="1" si="0"/>
        <v>30</v>
      </c>
      <c r="X9" s="26">
        <f t="shared" ca="1" si="1"/>
        <v>2012</v>
      </c>
      <c r="Y9" s="26">
        <f t="shared" ca="1" si="2"/>
        <v>6</v>
      </c>
      <c r="AA9" s="41"/>
      <c r="AF9" s="58"/>
      <c r="AG9" s="58">
        <f>AG2</f>
        <v>2019</v>
      </c>
      <c r="AH9" s="58">
        <f t="shared" ref="AH9:AR10" si="15">AH2</f>
        <v>2019</v>
      </c>
      <c r="AI9" s="58">
        <f t="shared" si="15"/>
        <v>2019</v>
      </c>
      <c r="AJ9" s="58">
        <f t="shared" si="15"/>
        <v>2019</v>
      </c>
      <c r="AK9" s="58">
        <f t="shared" si="15"/>
        <v>2019</v>
      </c>
      <c r="AL9" s="58">
        <f t="shared" si="15"/>
        <v>2019</v>
      </c>
      <c r="AM9" s="58">
        <f t="shared" si="15"/>
        <v>2019</v>
      </c>
      <c r="AN9" s="58">
        <f t="shared" si="15"/>
        <v>2019</v>
      </c>
      <c r="AO9" s="58">
        <f t="shared" si="15"/>
        <v>2019</v>
      </c>
      <c r="AP9" s="58">
        <f t="shared" si="15"/>
        <v>2019</v>
      </c>
      <c r="AQ9" s="58">
        <f t="shared" si="15"/>
        <v>2019</v>
      </c>
      <c r="AR9" s="58">
        <f t="shared" si="15"/>
        <v>2019</v>
      </c>
      <c r="AS9" s="58"/>
      <c r="AT9" s="58"/>
      <c r="AW9" s="7">
        <f>+AVERAGE(AX9:AY9)</f>
        <v>0.10714285714285714</v>
      </c>
      <c r="AX9" s="7">
        <f t="shared" ref="AX9:AX21" si="16">+AY8</f>
        <v>7.1428571428571425E-2</v>
      </c>
      <c r="AY9" s="7">
        <f>+AX9+$AX$5</f>
        <v>0.14285714285714285</v>
      </c>
      <c r="AZ9" s="8">
        <f>COUNTIFS($AT$11:$AT$5010,"&gt;="&amp;AX9,$AT$11:$AT$5010,"&lt;="&amp;AY9)</f>
        <v>121</v>
      </c>
      <c r="BA9" s="8">
        <f t="shared" ref="BA9:BA21" si="17">+BA8+AZ9</f>
        <v>216</v>
      </c>
      <c r="BB9" s="9">
        <f t="shared" ref="BB9:BB20" si="18">+BA9/$BA$21</f>
        <v>4.3200000000000002E-2</v>
      </c>
      <c r="BC9" s="7">
        <f t="shared" ref="BC9:BC21" si="19">1-BB9</f>
        <v>0.95679999999999998</v>
      </c>
    </row>
    <row r="10" spans="1:55" x14ac:dyDescent="0.25">
      <c r="A10" s="28" t="s">
        <v>60</v>
      </c>
      <c r="B10" s="28"/>
      <c r="D10" s="8">
        <v>6</v>
      </c>
      <c r="E10" s="8">
        <f t="shared" ca="1" si="7"/>
        <v>0.7689834951599519</v>
      </c>
      <c r="F10" s="21">
        <f t="shared" ca="1" si="8"/>
        <v>65.040168602346625</v>
      </c>
      <c r="G10" s="21"/>
      <c r="H10" s="8">
        <v>6</v>
      </c>
      <c r="I10" s="21">
        <f t="shared" ca="1" si="9"/>
        <v>0.51624251550164169</v>
      </c>
      <c r="J10" s="21">
        <f t="shared" ca="1" si="10"/>
        <v>37.597024707118749</v>
      </c>
      <c r="K10" s="2"/>
      <c r="M10" s="45">
        <f t="shared" ca="1" si="13"/>
        <v>42237.102071229223</v>
      </c>
      <c r="N10" s="45">
        <f t="shared" ca="1" si="14"/>
        <v>42274.699095936339</v>
      </c>
      <c r="O10" s="45">
        <v>41061</v>
      </c>
      <c r="Q10" s="26">
        <v>7</v>
      </c>
      <c r="R10" s="42">
        <f t="shared" ca="1" si="4"/>
        <v>41091</v>
      </c>
      <c r="S10" s="26" t="str">
        <f ca="1">IFERROR(IF(VLOOKUP(R10,$M$5:$M$504,1,0)&gt;0,$M$3,""),IFERROR(IF(VLOOKUP(R10,$N$5:$N$504,1,0)&gt;0,$N$3,""),IFERROR(IF(VLOOKUP(R10,#REF!,1,0)&gt;0,#REF!,""),IFERROR(IF(VLOOKUP(R10,#REF!,1,0)&gt;0,#REF!,""),IFERROR(IF(VLOOKUP(R10,$O$5:$O$244,1,0)&gt;0,$O$3,""),"ERROR")))))</f>
        <v>CAMBIO MES</v>
      </c>
      <c r="T10" s="26" t="str">
        <f ca="1">IFERROR(IF(VLOOKUP(R10,$M$5:$M$504,1,0)&gt;0,$M$4,""),IFERROR(IF(VLOOKUP(R10,$N$5:$N$504,1,0)&gt;0,$N$4,""),IFERROR(IF(VLOOKUP(R10,#REF!,1,0)&gt;0,#REF!,""),IFERROR(IF(VLOOKUP(R10,#REF!,1,0)&gt;0,#REF!,""),IFERROR(IF(VLOOKUP(R10,$O$5:$O$244,1,0)&gt;0,$O$3,""),"ERROR")))))</f>
        <v>CAMBIO MES</v>
      </c>
      <c r="U10" s="26">
        <f t="shared" ca="1" si="11"/>
        <v>1</v>
      </c>
      <c r="V10" s="26">
        <f t="shared" ca="1" si="5"/>
        <v>1</v>
      </c>
      <c r="W10" s="26">
        <f t="shared" ca="1" si="0"/>
        <v>31</v>
      </c>
      <c r="X10" s="26">
        <f t="shared" ca="1" si="1"/>
        <v>2012</v>
      </c>
      <c r="Y10" s="26">
        <f t="shared" ca="1" si="2"/>
        <v>7</v>
      </c>
      <c r="AF10" s="40" t="s">
        <v>61</v>
      </c>
      <c r="AG10" s="64">
        <f>AG3</f>
        <v>1</v>
      </c>
      <c r="AH10" s="64">
        <f t="shared" si="15"/>
        <v>2</v>
      </c>
      <c r="AI10" s="64">
        <f t="shared" si="15"/>
        <v>3</v>
      </c>
      <c r="AJ10" s="64">
        <f t="shared" si="15"/>
        <v>4</v>
      </c>
      <c r="AK10" s="64">
        <f t="shared" si="15"/>
        <v>5</v>
      </c>
      <c r="AL10" s="64">
        <f t="shared" si="15"/>
        <v>6</v>
      </c>
      <c r="AM10" s="64">
        <f t="shared" si="15"/>
        <v>7</v>
      </c>
      <c r="AN10" s="64">
        <f t="shared" si="15"/>
        <v>8</v>
      </c>
      <c r="AO10" s="64">
        <f t="shared" si="15"/>
        <v>9</v>
      </c>
      <c r="AP10" s="64">
        <f t="shared" si="15"/>
        <v>10</v>
      </c>
      <c r="AQ10" s="64">
        <f t="shared" si="15"/>
        <v>11</v>
      </c>
      <c r="AR10" s="64">
        <f t="shared" si="15"/>
        <v>12</v>
      </c>
      <c r="AS10" s="64" t="s">
        <v>49</v>
      </c>
      <c r="AT10" s="64" t="s">
        <v>50</v>
      </c>
      <c r="AU10" t="s">
        <v>74</v>
      </c>
      <c r="AW10" s="7">
        <f t="shared" ref="AW10:AW18" si="20">+AVERAGE(AX10:AY10)</f>
        <v>0.17857142857142855</v>
      </c>
      <c r="AX10" s="7">
        <f t="shared" si="16"/>
        <v>0.14285714285714285</v>
      </c>
      <c r="AY10" s="7">
        <f t="shared" ref="AY10:AY21" si="21">+AX10+$AX$5</f>
        <v>0.21428571428571427</v>
      </c>
      <c r="AZ10" s="8">
        <f t="shared" ref="AZ10:AZ21" si="22">COUNTIFS($AT$11:$AT$5010,"&gt;="&amp;AX10,$AT$11:$AT$5010,"&lt;="&amp;AY10)</f>
        <v>200</v>
      </c>
      <c r="BA10" s="8">
        <f t="shared" si="17"/>
        <v>416</v>
      </c>
      <c r="BB10" s="9">
        <f t="shared" si="18"/>
        <v>8.3199999999999996E-2</v>
      </c>
      <c r="BC10" s="7">
        <f t="shared" si="19"/>
        <v>0.91680000000000006</v>
      </c>
    </row>
    <row r="11" spans="1:55" x14ac:dyDescent="0.25">
      <c r="A11" s="13" t="s">
        <v>62</v>
      </c>
      <c r="B11" s="13">
        <f>'Datos de Vida y falla'!AE25</f>
        <v>35.1</v>
      </c>
      <c r="D11" s="8">
        <v>7</v>
      </c>
      <c r="E11" s="8">
        <f t="shared" ca="1" si="7"/>
        <v>4.025451812661307E-2</v>
      </c>
      <c r="F11" s="21">
        <f t="shared" ca="1" si="8"/>
        <v>758.86327987650941</v>
      </c>
      <c r="G11" s="21"/>
      <c r="H11" s="8">
        <v>7</v>
      </c>
      <c r="I11" s="21">
        <f t="shared" ca="1" si="9"/>
        <v>0.77154048198276703</v>
      </c>
      <c r="J11" s="21">
        <f t="shared" ca="1" si="10"/>
        <v>80.713295253625503</v>
      </c>
      <c r="K11" s="2"/>
      <c r="M11" s="45">
        <f t="shared" ca="1" si="13"/>
        <v>43033.562375812849</v>
      </c>
      <c r="N11" s="45">
        <f t="shared" ca="1" si="14"/>
        <v>43114.275671066476</v>
      </c>
      <c r="O11" s="45">
        <v>41091</v>
      </c>
      <c r="Q11" s="26">
        <v>8</v>
      </c>
      <c r="R11" s="42">
        <f t="shared" ca="1" si="4"/>
        <v>41122</v>
      </c>
      <c r="S11" s="26" t="str">
        <f ca="1">IFERROR(IF(VLOOKUP(R11,$M$5:$M$504,1,0)&gt;0,$M$3,""),IFERROR(IF(VLOOKUP(R11,$N$5:$N$504,1,0)&gt;0,$N$3,""),IFERROR(IF(VLOOKUP(R11,#REF!,1,0)&gt;0,#REF!,""),IFERROR(IF(VLOOKUP(R11,#REF!,1,0)&gt;0,#REF!,""),IFERROR(IF(VLOOKUP(R11,$O$5:$O$244,1,0)&gt;0,$O$3,""),"ERROR")))))</f>
        <v>CAMBIO MES</v>
      </c>
      <c r="T11" s="26" t="str">
        <f ca="1">IFERROR(IF(VLOOKUP(R11,$M$5:$M$504,1,0)&gt;0,$M$4,""),IFERROR(IF(VLOOKUP(R11,$N$5:$N$504,1,0)&gt;0,$N$4,""),IFERROR(IF(VLOOKUP(R11,#REF!,1,0)&gt;0,#REF!,""),IFERROR(IF(VLOOKUP(R11,#REF!,1,0)&gt;0,#REF!,""),IFERROR(IF(VLOOKUP(R11,$O$5:$O$244,1,0)&gt;0,$O$3,""),"ERROR")))))</f>
        <v>CAMBIO MES</v>
      </c>
      <c r="U11" s="26">
        <f t="shared" ca="1" si="11"/>
        <v>1</v>
      </c>
      <c r="V11" s="26">
        <f t="shared" ca="1" si="5"/>
        <v>1</v>
      </c>
      <c r="W11" s="26">
        <f t="shared" ca="1" si="0"/>
        <v>31</v>
      </c>
      <c r="X11" s="26">
        <f t="shared" ca="1" si="1"/>
        <v>2012</v>
      </c>
      <c r="Y11" s="26">
        <f t="shared" ca="1" si="2"/>
        <v>8</v>
      </c>
      <c r="AA11" s="6"/>
      <c r="AF11" s="8">
        <v>1</v>
      </c>
      <c r="AG11" s="8">
        <v>1</v>
      </c>
      <c r="AH11" s="8">
        <v>0.94014533300807146</v>
      </c>
      <c r="AI11" s="8">
        <v>0</v>
      </c>
      <c r="AJ11" s="8">
        <v>0</v>
      </c>
      <c r="AK11" s="8">
        <v>0.22852951515021908</v>
      </c>
      <c r="AL11" s="8">
        <v>0</v>
      </c>
      <c r="AM11" s="8">
        <v>0.85145072815418732</v>
      </c>
      <c r="AN11" s="8">
        <v>1</v>
      </c>
      <c r="AO11" s="8">
        <v>0.98837819176163366</v>
      </c>
      <c r="AP11" s="8">
        <v>0</v>
      </c>
      <c r="AQ11" s="8">
        <v>0</v>
      </c>
      <c r="AR11" s="8">
        <v>0.71399640693609046</v>
      </c>
      <c r="AS11" s="48">
        <v>0</v>
      </c>
      <c r="AT11" s="48">
        <v>0.47558545543706965</v>
      </c>
      <c r="AU11" s="13">
        <v>5</v>
      </c>
      <c r="AW11" s="7">
        <f t="shared" si="20"/>
        <v>0.25</v>
      </c>
      <c r="AX11" s="7">
        <f t="shared" si="16"/>
        <v>0.21428571428571427</v>
      </c>
      <c r="AY11" s="7">
        <f t="shared" si="21"/>
        <v>0.2857142857142857</v>
      </c>
      <c r="AZ11" s="8">
        <f t="shared" si="22"/>
        <v>241</v>
      </c>
      <c r="BA11" s="8">
        <f t="shared" si="17"/>
        <v>657</v>
      </c>
      <c r="BB11" s="9">
        <f t="shared" si="18"/>
        <v>0.13139999999999999</v>
      </c>
      <c r="BC11" s="7">
        <f t="shared" si="19"/>
        <v>0.86860000000000004</v>
      </c>
    </row>
    <row r="12" spans="1:55" x14ac:dyDescent="0.25">
      <c r="A12" s="13" t="s">
        <v>63</v>
      </c>
      <c r="B12" s="13">
        <f>'Datos de Vida y falla'!AE26</f>
        <v>3759.4053824309544</v>
      </c>
      <c r="D12" s="8">
        <v>8</v>
      </c>
      <c r="E12" s="8">
        <f t="shared" ca="1" si="7"/>
        <v>0.59639479543709273</v>
      </c>
      <c r="F12" s="21">
        <f t="shared" ca="1" si="8"/>
        <v>126.35417785835216</v>
      </c>
      <c r="G12" s="21"/>
      <c r="H12" s="8">
        <v>8</v>
      </c>
      <c r="I12" s="21">
        <f t="shared" ca="1" si="9"/>
        <v>0.10091632934387174</v>
      </c>
      <c r="J12" s="21">
        <f t="shared" ca="1" si="10"/>
        <v>43.157966194852257</v>
      </c>
      <c r="K12" s="2"/>
      <c r="M12" s="45">
        <f t="shared" ca="1" si="13"/>
        <v>43240.629848924829</v>
      </c>
      <c r="N12" s="45">
        <f t="shared" ca="1" si="14"/>
        <v>43283.787815119678</v>
      </c>
      <c r="O12" s="45">
        <v>41122</v>
      </c>
      <c r="Q12" s="26">
        <v>9</v>
      </c>
      <c r="R12" s="42">
        <f t="shared" ca="1" si="4"/>
        <v>41153</v>
      </c>
      <c r="S12" s="26" t="str">
        <f ca="1">IFERROR(IF(VLOOKUP(R12,$M$5:$M$504,1,0)&gt;0,$M$3,""),IFERROR(IF(VLOOKUP(R12,$N$5:$N$504,1,0)&gt;0,$N$3,""),IFERROR(IF(VLOOKUP(R12,#REF!,1,0)&gt;0,#REF!,""),IFERROR(IF(VLOOKUP(R12,#REF!,1,0)&gt;0,#REF!,""),IFERROR(IF(VLOOKUP(R12,$O$5:$O$244,1,0)&gt;0,$O$3,""),"ERROR")))))</f>
        <v>CAMBIO MES</v>
      </c>
      <c r="T12" s="26" t="str">
        <f ca="1">IFERROR(IF(VLOOKUP(R12,$M$5:$M$504,1,0)&gt;0,$M$4,""),IFERROR(IF(VLOOKUP(R12,$N$5:$N$504,1,0)&gt;0,$N$4,""),IFERROR(IF(VLOOKUP(R12,#REF!,1,0)&gt;0,#REF!,""),IFERROR(IF(VLOOKUP(R12,#REF!,1,0)&gt;0,#REF!,""),IFERROR(IF(VLOOKUP(R12,$O$5:$O$244,1,0)&gt;0,$O$3,""),"ERROR")))))</f>
        <v>CAMBIO MES</v>
      </c>
      <c r="U12" s="26">
        <f t="shared" ca="1" si="11"/>
        <v>1</v>
      </c>
      <c r="V12" s="26">
        <f t="shared" ca="1" si="5"/>
        <v>1</v>
      </c>
      <c r="W12" s="26">
        <f t="shared" ca="1" si="0"/>
        <v>29.728327869925124</v>
      </c>
      <c r="X12" s="26">
        <f t="shared" ca="1" si="1"/>
        <v>2012</v>
      </c>
      <c r="Y12" s="26">
        <f t="shared" ca="1" si="2"/>
        <v>9</v>
      </c>
      <c r="AA12" s="41"/>
      <c r="AF12" s="8">
        <v>2</v>
      </c>
      <c r="AG12" s="8">
        <v>1</v>
      </c>
      <c r="AH12" s="8">
        <v>1</v>
      </c>
      <c r="AI12" s="8">
        <v>1</v>
      </c>
      <c r="AJ12" s="8">
        <v>1</v>
      </c>
      <c r="AK12" s="8">
        <v>0.78023162608564411</v>
      </c>
      <c r="AL12" s="8">
        <v>0</v>
      </c>
      <c r="AM12" s="8">
        <v>0</v>
      </c>
      <c r="AN12" s="8">
        <v>0</v>
      </c>
      <c r="AO12" s="8">
        <v>0.11736492677373463</v>
      </c>
      <c r="AP12" s="8">
        <v>1</v>
      </c>
      <c r="AQ12" s="8">
        <v>1</v>
      </c>
      <c r="AR12" s="8">
        <v>1</v>
      </c>
      <c r="AS12" s="48">
        <v>0</v>
      </c>
      <c r="AT12" s="48">
        <v>0.65673459784073152</v>
      </c>
      <c r="AU12" s="13">
        <v>3</v>
      </c>
      <c r="AW12" s="7">
        <f t="shared" si="20"/>
        <v>0.3214285714285714</v>
      </c>
      <c r="AX12" s="7">
        <f t="shared" si="16"/>
        <v>0.2857142857142857</v>
      </c>
      <c r="AY12" s="7">
        <f t="shared" si="21"/>
        <v>0.3571428571428571</v>
      </c>
      <c r="AZ12" s="8">
        <f t="shared" si="22"/>
        <v>303</v>
      </c>
      <c r="BA12" s="8">
        <f t="shared" si="17"/>
        <v>960</v>
      </c>
      <c r="BB12" s="9">
        <f t="shared" si="18"/>
        <v>0.192</v>
      </c>
      <c r="BC12" s="7">
        <f t="shared" si="19"/>
        <v>0.80800000000000005</v>
      </c>
    </row>
    <row r="13" spans="1:55" x14ac:dyDescent="0.25">
      <c r="A13" s="13" t="s">
        <v>64</v>
      </c>
      <c r="B13" s="13">
        <f>'Datos de Vida y falla'!AE24</f>
        <v>61.313990103653786</v>
      </c>
      <c r="D13" s="8">
        <v>9</v>
      </c>
      <c r="E13" s="8">
        <f t="shared" ca="1" si="7"/>
        <v>5.3330410649194748E-2</v>
      </c>
      <c r="F13" s="21">
        <f t="shared" ca="1" si="8"/>
        <v>693.61137990070881</v>
      </c>
      <c r="G13" s="21"/>
      <c r="H13" s="8">
        <v>9</v>
      </c>
      <c r="I13" s="21">
        <f t="shared" ca="1" si="9"/>
        <v>9.9608534574722185E-2</v>
      </c>
      <c r="J13" s="21">
        <f t="shared" ca="1" si="10"/>
        <v>43.614002559502048</v>
      </c>
      <c r="K13" s="2"/>
      <c r="M13" s="45">
        <f t="shared" ca="1" si="13"/>
        <v>43977.399195020385</v>
      </c>
      <c r="N13" s="45">
        <f t="shared" ca="1" si="14"/>
        <v>44021.013197579887</v>
      </c>
      <c r="O13" s="45">
        <v>41153</v>
      </c>
      <c r="Q13" s="26">
        <v>10</v>
      </c>
      <c r="R13" s="42">
        <f t="shared" ca="1" si="4"/>
        <v>41182.728327869925</v>
      </c>
      <c r="S13" s="26" t="str">
        <f ca="1">IFERROR(IF(VLOOKUP(R13,$M$5:$M$504,1,0)&gt;0,$M$3,""),IFERROR(IF(VLOOKUP(R13,$N$5:$N$504,1,0)&gt;0,$N$3,""),IFERROR(IF(VLOOKUP(R13,#REF!,1,0)&gt;0,#REF!,""),IFERROR(IF(VLOOKUP(R13,#REF!,1,0)&gt;0,#REF!,""),IFERROR(IF(VLOOKUP(R13,$O$5:$O$244,1,0)&gt;0,$O$3,""),"ERROR")))))</f>
        <v>EQUIPO 1</v>
      </c>
      <c r="T13" s="26" t="str">
        <f ca="1">IFERROR(IF(VLOOKUP(R13,$M$5:$M$504,1,0)&gt;0,$M$4,""),IFERROR(IF(VLOOKUP(R13,$N$5:$N$504,1,0)&gt;0,$N$4,""),IFERROR(IF(VLOOKUP(R13,#REF!,1,0)&gt;0,#REF!,""),IFERROR(IF(VLOOKUP(R13,#REF!,1,0)&gt;0,#REF!,""),IFERROR(IF(VLOOKUP(R13,$O$5:$O$244,1,0)&gt;0,$O$3,""),"ERROR")))))</f>
        <v>INICIO</v>
      </c>
      <c r="U13" s="26">
        <f t="shared" ca="1" si="11"/>
        <v>0</v>
      </c>
      <c r="V13" s="26">
        <f t="shared" ca="1" si="5"/>
        <v>0</v>
      </c>
      <c r="W13" s="26">
        <f t="shared" ca="1" si="0"/>
        <v>0.27167213007487589</v>
      </c>
      <c r="X13" s="26">
        <f t="shared" ca="1" si="1"/>
        <v>2012</v>
      </c>
      <c r="Y13" s="26">
        <f t="shared" ca="1" si="2"/>
        <v>9</v>
      </c>
      <c r="AF13" s="8">
        <v>3</v>
      </c>
      <c r="AG13" s="8">
        <v>0.56471708985331892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0.40066313342200982</v>
      </c>
      <c r="AR13" s="8">
        <v>1</v>
      </c>
      <c r="AS13" s="48">
        <v>0</v>
      </c>
      <c r="AT13" s="48">
        <v>0.16582499667976214</v>
      </c>
      <c r="AU13" s="13">
        <v>9</v>
      </c>
      <c r="AW13" s="7">
        <f t="shared" si="20"/>
        <v>0.39285714285714279</v>
      </c>
      <c r="AX13" s="7">
        <f t="shared" si="16"/>
        <v>0.3571428571428571</v>
      </c>
      <c r="AY13" s="7">
        <f t="shared" si="21"/>
        <v>0.42857142857142849</v>
      </c>
      <c r="AZ13" s="8">
        <f t="shared" si="22"/>
        <v>390</v>
      </c>
      <c r="BA13" s="8">
        <f t="shared" si="17"/>
        <v>1350</v>
      </c>
      <c r="BB13" s="9">
        <f t="shared" si="18"/>
        <v>0.27</v>
      </c>
      <c r="BC13" s="7">
        <f t="shared" si="19"/>
        <v>0.73</v>
      </c>
    </row>
    <row r="14" spans="1:55" x14ac:dyDescent="0.25">
      <c r="A14" s="13" t="s">
        <v>22</v>
      </c>
      <c r="B14" s="13">
        <f>'Datos de Vida y falla'!AE28</f>
        <v>35.1</v>
      </c>
      <c r="D14" s="8">
        <v>10</v>
      </c>
      <c r="E14" s="8">
        <f t="shared" ca="1" si="7"/>
        <v>0.93247231434904132</v>
      </c>
      <c r="F14" s="21">
        <f t="shared" ca="1" si="8"/>
        <v>17.746816241029858</v>
      </c>
      <c r="G14" s="21"/>
      <c r="H14" s="8">
        <v>10</v>
      </c>
      <c r="I14" s="21">
        <f t="shared" ca="1" si="9"/>
        <v>0.14708696274315081</v>
      </c>
      <c r="J14" s="21">
        <f t="shared" ca="1" si="10"/>
        <v>29.218934202539934</v>
      </c>
      <c r="K14" s="2"/>
      <c r="M14" s="45">
        <f t="shared" ca="1" si="13"/>
        <v>44038.760013820916</v>
      </c>
      <c r="N14" s="45">
        <f t="shared" ca="1" si="14"/>
        <v>44067.978948023454</v>
      </c>
      <c r="O14" s="45">
        <v>41183</v>
      </c>
      <c r="Q14" s="26">
        <v>11</v>
      </c>
      <c r="R14" s="42">
        <f t="shared" ca="1" si="4"/>
        <v>41183</v>
      </c>
      <c r="S14" s="26" t="str">
        <f ca="1">IFERROR(IF(VLOOKUP(R14,$M$5:$M$504,1,0)&gt;0,$M$3,""),IFERROR(IF(VLOOKUP(R14,$N$5:$N$504,1,0)&gt;0,$N$3,""),IFERROR(IF(VLOOKUP(R14,#REF!,1,0)&gt;0,#REF!,""),IFERROR(IF(VLOOKUP(R14,#REF!,1,0)&gt;0,#REF!,""),IFERROR(IF(VLOOKUP(R14,$O$5:$O$244,1,0)&gt;0,$O$3,""),"ERROR")))))</f>
        <v>CAMBIO MES</v>
      </c>
      <c r="T14" s="26" t="str">
        <f ca="1">IFERROR(IF(VLOOKUP(R14,$M$5:$M$504,1,0)&gt;0,$M$4,""),IFERROR(IF(VLOOKUP(R14,$N$5:$N$504,1,0)&gt;0,$N$4,""),IFERROR(IF(VLOOKUP(R14,#REF!,1,0)&gt;0,#REF!,""),IFERROR(IF(VLOOKUP(R14,#REF!,1,0)&gt;0,#REF!,""),IFERROR(IF(VLOOKUP(R14,$O$5:$O$244,1,0)&gt;0,$O$3,""),"ERROR")))))</f>
        <v>CAMBIO MES</v>
      </c>
      <c r="U14" s="26">
        <f t="shared" ca="1" si="11"/>
        <v>0</v>
      </c>
      <c r="V14" s="26">
        <f t="shared" ca="1" si="5"/>
        <v>0</v>
      </c>
      <c r="W14" s="26">
        <f t="shared" ca="1" si="0"/>
        <v>31</v>
      </c>
      <c r="X14" s="26">
        <f t="shared" ca="1" si="1"/>
        <v>2012</v>
      </c>
      <c r="Y14" s="26">
        <f t="shared" ca="1" si="2"/>
        <v>10</v>
      </c>
      <c r="AA14" s="6"/>
      <c r="AF14" s="8">
        <v>4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0.70390516609791853</v>
      </c>
      <c r="AO14" s="8">
        <v>1</v>
      </c>
      <c r="AP14" s="8">
        <v>1</v>
      </c>
      <c r="AQ14" s="8">
        <v>1</v>
      </c>
      <c r="AR14" s="8">
        <v>1</v>
      </c>
      <c r="AS14" s="48">
        <v>0</v>
      </c>
      <c r="AT14" s="48">
        <v>0.39403030177817938</v>
      </c>
      <c r="AU14" s="13">
        <v>7</v>
      </c>
      <c r="AW14" s="7">
        <f t="shared" si="20"/>
        <v>0.46428571428571419</v>
      </c>
      <c r="AX14" s="7">
        <f t="shared" si="16"/>
        <v>0.42857142857142849</v>
      </c>
      <c r="AY14" s="7">
        <f t="shared" si="21"/>
        <v>0.49999999999999989</v>
      </c>
      <c r="AZ14" s="8">
        <f t="shared" si="22"/>
        <v>425</v>
      </c>
      <c r="BA14" s="8">
        <f t="shared" si="17"/>
        <v>1775</v>
      </c>
      <c r="BB14" s="9">
        <f t="shared" si="18"/>
        <v>0.35499999999999998</v>
      </c>
      <c r="BC14" s="7">
        <f t="shared" si="19"/>
        <v>0.64500000000000002</v>
      </c>
    </row>
    <row r="15" spans="1:55" x14ac:dyDescent="0.25">
      <c r="D15" s="8">
        <v>11</v>
      </c>
      <c r="E15" s="8">
        <f t="shared" ca="1" si="7"/>
        <v>0.99477163713079031</v>
      </c>
      <c r="F15" s="21">
        <f t="shared" ca="1" si="8"/>
        <v>1.3969640925070317</v>
      </c>
      <c r="G15" s="21"/>
      <c r="H15" s="8">
        <v>11</v>
      </c>
      <c r="I15" s="21">
        <f t="shared" ca="1" si="9"/>
        <v>0.12948015390445278</v>
      </c>
      <c r="J15" s="21">
        <f t="shared" ca="1" si="10"/>
        <v>34.1144151956426</v>
      </c>
      <c r="K15" s="2"/>
      <c r="M15" s="45">
        <f t="shared" ca="1" si="13"/>
        <v>44069.37591211596</v>
      </c>
      <c r="N15" s="45">
        <f t="shared" ca="1" si="14"/>
        <v>44103.4903273116</v>
      </c>
      <c r="O15" s="45">
        <v>41214</v>
      </c>
      <c r="Q15" s="26">
        <v>12</v>
      </c>
      <c r="R15" s="42">
        <f t="shared" ca="1" si="4"/>
        <v>41214</v>
      </c>
      <c r="S15" s="26" t="str">
        <f ca="1">IFERROR(IF(VLOOKUP(R15,$M$5:$M$504,1,0)&gt;0,$M$3,""),IFERROR(IF(VLOOKUP(R15,$N$5:$N$504,1,0)&gt;0,$N$3,""),IFERROR(IF(VLOOKUP(R15,#REF!,1,0)&gt;0,#REF!,""),IFERROR(IF(VLOOKUP(R15,#REF!,1,0)&gt;0,#REF!,""),IFERROR(IF(VLOOKUP(R15,$O$5:$O$244,1,0)&gt;0,$O$3,""),"ERROR")))))</f>
        <v>CAMBIO MES</v>
      </c>
      <c r="T15" s="26" t="str">
        <f ca="1">IFERROR(IF(VLOOKUP(R15,$M$5:$M$504,1,0)&gt;0,$M$4,""),IFERROR(IF(VLOOKUP(R15,$N$5:$N$504,1,0)&gt;0,$N$4,""),IFERROR(IF(VLOOKUP(R15,#REF!,1,0)&gt;0,#REF!,""),IFERROR(IF(VLOOKUP(R15,#REF!,1,0)&gt;0,#REF!,""),IFERROR(IF(VLOOKUP(R15,$O$5:$O$244,1,0)&gt;0,$O$3,""),"ERROR")))))</f>
        <v>CAMBIO MES</v>
      </c>
      <c r="U15" s="26">
        <f t="shared" ca="1" si="11"/>
        <v>0</v>
      </c>
      <c r="V15" s="26">
        <f t="shared" ca="1" si="5"/>
        <v>0</v>
      </c>
      <c r="W15" s="26">
        <f t="shared" ca="1" si="0"/>
        <v>30</v>
      </c>
      <c r="X15" s="26">
        <f t="shared" ca="1" si="1"/>
        <v>2012</v>
      </c>
      <c r="Y15" s="26">
        <f t="shared" ca="1" si="2"/>
        <v>11</v>
      </c>
      <c r="AA15" s="25"/>
      <c r="AF15" s="8">
        <v>5</v>
      </c>
      <c r="AG15" s="8">
        <v>1</v>
      </c>
      <c r="AH15" s="8">
        <v>1</v>
      </c>
      <c r="AI15" s="8">
        <v>0.32564085663715003</v>
      </c>
      <c r="AJ15" s="8">
        <v>0</v>
      </c>
      <c r="AK15" s="8">
        <v>0.70516082111627776</v>
      </c>
      <c r="AL15" s="8">
        <v>1</v>
      </c>
      <c r="AM15" s="8">
        <v>1</v>
      </c>
      <c r="AN15" s="8">
        <v>1</v>
      </c>
      <c r="AO15" s="8">
        <v>1</v>
      </c>
      <c r="AP15" s="8">
        <v>1</v>
      </c>
      <c r="AQ15" s="8">
        <v>0.25927393292537698</v>
      </c>
      <c r="AR15" s="8">
        <v>0</v>
      </c>
      <c r="AS15" s="48">
        <v>0</v>
      </c>
      <c r="AT15" s="48">
        <v>0.6896796438304591</v>
      </c>
      <c r="AU15" s="13">
        <v>2</v>
      </c>
      <c r="AW15" s="7">
        <f t="shared" si="20"/>
        <v>0.53571428571428559</v>
      </c>
      <c r="AX15" s="7">
        <f t="shared" si="16"/>
        <v>0.49999999999999989</v>
      </c>
      <c r="AY15" s="7">
        <f t="shared" si="21"/>
        <v>0.57142857142857129</v>
      </c>
      <c r="AZ15" s="8">
        <f t="shared" si="22"/>
        <v>423</v>
      </c>
      <c r="BA15" s="8">
        <f t="shared" si="17"/>
        <v>2198</v>
      </c>
      <c r="BB15" s="9">
        <f>+BA15/$BA$21</f>
        <v>0.43959999999999999</v>
      </c>
      <c r="BC15" s="7">
        <f t="shared" si="19"/>
        <v>0.56040000000000001</v>
      </c>
    </row>
    <row r="16" spans="1:55" x14ac:dyDescent="0.25">
      <c r="D16" s="8">
        <v>12</v>
      </c>
      <c r="E16" s="8">
        <f t="shared" ca="1" si="7"/>
        <v>5.9274577114789784E-2</v>
      </c>
      <c r="F16" s="21">
        <f t="shared" ca="1" si="8"/>
        <v>669.06751460807072</v>
      </c>
      <c r="G16" s="21"/>
      <c r="H16" s="8">
        <v>12</v>
      </c>
      <c r="I16" s="21">
        <f t="shared" ca="1" si="9"/>
        <v>0.91793707907504341</v>
      </c>
      <c r="J16" s="21">
        <f t="shared" ca="1" si="10"/>
        <v>120.40790055161878</v>
      </c>
      <c r="K16" s="2"/>
      <c r="M16" s="45">
        <f t="shared" ca="1" si="13"/>
        <v>44772.557841919668</v>
      </c>
      <c r="N16" s="45">
        <f t="shared" ca="1" si="14"/>
        <v>44892.965742471286</v>
      </c>
      <c r="O16" s="45">
        <v>41244</v>
      </c>
      <c r="Q16" s="26">
        <v>13</v>
      </c>
      <c r="R16" s="42">
        <f t="shared" ca="1" si="4"/>
        <v>41244</v>
      </c>
      <c r="S16" s="26" t="str">
        <f ca="1">IFERROR(IF(VLOOKUP(R16,$M$5:$M$504,1,0)&gt;0,$M$3,""),IFERROR(IF(VLOOKUP(R16,$N$5:$N$504,1,0)&gt;0,$N$3,""),IFERROR(IF(VLOOKUP(R16,#REF!,1,0)&gt;0,#REF!,""),IFERROR(IF(VLOOKUP(R16,#REF!,1,0)&gt;0,#REF!,""),IFERROR(IF(VLOOKUP(R16,$O$5:$O$244,1,0)&gt;0,$O$3,""),"ERROR")))))</f>
        <v>CAMBIO MES</v>
      </c>
      <c r="T16" s="26" t="str">
        <f ca="1">IFERROR(IF(VLOOKUP(R16,$M$5:$M$504,1,0)&gt;0,$M$4,""),IFERROR(IF(VLOOKUP(R16,$N$5:$N$504,1,0)&gt;0,$N$4,""),IFERROR(IF(VLOOKUP(R16,#REF!,1,0)&gt;0,#REF!,""),IFERROR(IF(VLOOKUP(R16,#REF!,1,0)&gt;0,#REF!,""),IFERROR(IF(VLOOKUP(R16,$O$5:$O$244,1,0)&gt;0,$O$3,""),"ERROR")))))</f>
        <v>CAMBIO MES</v>
      </c>
      <c r="U16" s="26">
        <f t="shared" ca="1" si="11"/>
        <v>0</v>
      </c>
      <c r="V16" s="26">
        <f t="shared" ca="1" si="5"/>
        <v>0</v>
      </c>
      <c r="W16" s="26">
        <f t="shared" ca="1" si="0"/>
        <v>29.222322589608666</v>
      </c>
      <c r="X16" s="26">
        <f t="shared" ca="1" si="1"/>
        <v>2012</v>
      </c>
      <c r="Y16" s="26">
        <f t="shared" ca="1" si="2"/>
        <v>12</v>
      </c>
      <c r="AA16" s="4" t="s">
        <v>70</v>
      </c>
      <c r="AB16" s="61">
        <f ca="1">SUM(AB17:AB18)</f>
        <v>11470.977603661559</v>
      </c>
      <c r="AF16" s="8">
        <v>6</v>
      </c>
      <c r="AG16" s="8">
        <v>0.63328286445246174</v>
      </c>
      <c r="AH16" s="8">
        <v>0.81805247814970372</v>
      </c>
      <c r="AI16" s="8">
        <v>1</v>
      </c>
      <c r="AJ16" s="8">
        <v>1</v>
      </c>
      <c r="AK16" s="8">
        <v>1</v>
      </c>
      <c r="AL16" s="8">
        <v>1</v>
      </c>
      <c r="AM16" s="8">
        <v>1</v>
      </c>
      <c r="AN16" s="8">
        <v>0.61534345427700765</v>
      </c>
      <c r="AO16" s="8">
        <v>0.87699628847476563</v>
      </c>
      <c r="AP16" s="8">
        <v>1</v>
      </c>
      <c r="AQ16" s="8">
        <v>1</v>
      </c>
      <c r="AR16" s="8">
        <v>1</v>
      </c>
      <c r="AS16" s="48">
        <v>0.61534345427700765</v>
      </c>
      <c r="AT16" s="48">
        <v>0.91211718883026915</v>
      </c>
      <c r="AU16" s="13">
        <v>0</v>
      </c>
      <c r="AW16" s="7">
        <f t="shared" si="20"/>
        <v>0.60714285714285698</v>
      </c>
      <c r="AX16" s="7">
        <f t="shared" si="16"/>
        <v>0.57142857142857129</v>
      </c>
      <c r="AY16" s="7">
        <f t="shared" si="21"/>
        <v>0.64285714285714268</v>
      </c>
      <c r="AZ16" s="8">
        <f t="shared" si="22"/>
        <v>463</v>
      </c>
      <c r="BA16" s="8">
        <f t="shared" si="17"/>
        <v>2661</v>
      </c>
      <c r="BB16" s="9">
        <f t="shared" si="18"/>
        <v>0.53220000000000001</v>
      </c>
      <c r="BC16" s="7">
        <f t="shared" si="19"/>
        <v>0.46779999999999999</v>
      </c>
    </row>
    <row r="17" spans="4:57" x14ac:dyDescent="0.25">
      <c r="D17" s="8">
        <v>13</v>
      </c>
      <c r="E17" s="8">
        <f t="shared" ca="1" si="7"/>
        <v>0.2164567076544085</v>
      </c>
      <c r="F17" s="21">
        <f t="shared" ca="1" si="8"/>
        <v>366.57367890235736</v>
      </c>
      <c r="G17" s="21"/>
      <c r="H17" s="8">
        <v>13</v>
      </c>
      <c r="I17" s="21">
        <f t="shared" ca="1" si="9"/>
        <v>0.26544683210123088</v>
      </c>
      <c r="J17" s="21">
        <f t="shared" ca="1" si="10"/>
        <v>3.3219463137613445</v>
      </c>
      <c r="K17" s="2"/>
      <c r="M17" s="45">
        <f t="shared" ca="1" si="13"/>
        <v>45259.539421373644</v>
      </c>
      <c r="N17" s="45">
        <f t="shared" ca="1" si="14"/>
        <v>45262.861367687408</v>
      </c>
      <c r="O17" s="45">
        <v>41275</v>
      </c>
      <c r="Q17" s="26">
        <v>14</v>
      </c>
      <c r="R17" s="42">
        <f t="shared" ca="1" si="4"/>
        <v>41273.222322589609</v>
      </c>
      <c r="S17" s="26" t="str">
        <f ca="1">IFERROR(IF(VLOOKUP(R17,$M$5:$M$504,1,0)&gt;0,$M$3,""),IFERROR(IF(VLOOKUP(R17,$N$5:$N$504,1,0)&gt;0,$N$3,""),IFERROR(IF(VLOOKUP(R17,#REF!,1,0)&gt;0,#REF!,""),IFERROR(IF(VLOOKUP(R17,#REF!,1,0)&gt;0,#REF!,""),IFERROR(IF(VLOOKUP(R17,$O$5:$O$244,1,0)&gt;0,$O$3,""),"ERROR")))))</f>
        <v>EQUIPO 1</v>
      </c>
      <c r="T17" s="26" t="str">
        <f ca="1">IFERROR(IF(VLOOKUP(R17,$M$5:$M$504,1,0)&gt;0,$M$4,""),IFERROR(IF(VLOOKUP(R17,$N$5:$N$504,1,0)&gt;0,$N$4,""),IFERROR(IF(VLOOKUP(R17,#REF!,1,0)&gt;0,#REF!,""),IFERROR(IF(VLOOKUP(R17,#REF!,1,0)&gt;0,#REF!,""),IFERROR(IF(VLOOKUP(R17,$O$5:$O$244,1,0)&gt;0,$O$3,""),"ERROR")))))</f>
        <v>FIN</v>
      </c>
      <c r="U17" s="26">
        <f t="shared" ca="1" si="11"/>
        <v>1</v>
      </c>
      <c r="V17" s="26">
        <f t="shared" ca="1" si="5"/>
        <v>1</v>
      </c>
      <c r="W17" s="26">
        <f t="shared" ca="1" si="0"/>
        <v>1.777677410391334</v>
      </c>
      <c r="X17" s="26">
        <f t="shared" ca="1" si="1"/>
        <v>2012</v>
      </c>
      <c r="Y17" s="26">
        <f t="shared" ca="1" si="2"/>
        <v>12</v>
      </c>
      <c r="Z17">
        <v>1</v>
      </c>
      <c r="AA17" s="6" t="s">
        <v>34</v>
      </c>
      <c r="AB17" s="31">
        <f ca="1">+SUMIF(V:V,$Z$17,W:W)</f>
        <v>8957.0504607205949</v>
      </c>
      <c r="AC17" t="s">
        <v>126</v>
      </c>
      <c r="AF17" s="8">
        <v>7</v>
      </c>
      <c r="AG17" s="8">
        <v>0.67433987341698209</v>
      </c>
      <c r="AH17" s="8">
        <v>1</v>
      </c>
      <c r="AI17" s="8">
        <v>0.54604276138120289</v>
      </c>
      <c r="AJ17" s="8">
        <v>0.29087337850408707</v>
      </c>
      <c r="AK17" s="8">
        <v>0</v>
      </c>
      <c r="AL17" s="8">
        <v>0.79523405251020451</v>
      </c>
      <c r="AM17" s="8">
        <v>9.1759217427264256E-2</v>
      </c>
      <c r="AN17" s="8">
        <v>0.19104734212939342</v>
      </c>
      <c r="AO17" s="8">
        <v>1</v>
      </c>
      <c r="AP17" s="8">
        <v>0.48433763070633795</v>
      </c>
      <c r="AQ17" s="8">
        <v>0</v>
      </c>
      <c r="AR17" s="8">
        <v>0</v>
      </c>
      <c r="AS17" s="48">
        <v>0</v>
      </c>
      <c r="AT17" s="48">
        <v>0.41697686166390507</v>
      </c>
      <c r="AU17" s="13">
        <v>3</v>
      </c>
      <c r="AW17" s="7">
        <f t="shared" si="20"/>
        <v>0.67857142857142838</v>
      </c>
      <c r="AX17" s="7">
        <f t="shared" si="16"/>
        <v>0.64285714285714268</v>
      </c>
      <c r="AY17" s="7">
        <f t="shared" si="21"/>
        <v>0.71428571428571408</v>
      </c>
      <c r="AZ17" s="8">
        <f t="shared" si="22"/>
        <v>473</v>
      </c>
      <c r="BA17" s="8">
        <f t="shared" si="17"/>
        <v>3134</v>
      </c>
      <c r="BB17" s="9">
        <f t="shared" si="18"/>
        <v>0.62680000000000002</v>
      </c>
      <c r="BC17" s="7">
        <f t="shared" si="19"/>
        <v>0.37319999999999998</v>
      </c>
    </row>
    <row r="18" spans="4:57" x14ac:dyDescent="0.25">
      <c r="D18" s="8">
        <v>14</v>
      </c>
      <c r="E18" s="8">
        <f t="shared" ca="1" si="7"/>
        <v>0.1754592760308975</v>
      </c>
      <c r="F18" s="21">
        <f t="shared" ca="1" si="8"/>
        <v>415.86600588546588</v>
      </c>
      <c r="G18" s="21"/>
      <c r="H18" s="8">
        <v>14</v>
      </c>
      <c r="I18" s="21">
        <f t="shared" ca="1" si="9"/>
        <v>0.38244306786933258</v>
      </c>
      <c r="J18" s="21">
        <f t="shared" ca="1" si="10"/>
        <v>16.76278479262859</v>
      </c>
      <c r="K18" s="2"/>
      <c r="M18" s="45">
        <f t="shared" ca="1" si="13"/>
        <v>45678.727373572874</v>
      </c>
      <c r="N18" s="45">
        <f t="shared" ca="1" si="14"/>
        <v>45695.490158365501</v>
      </c>
      <c r="O18" s="45">
        <v>41306</v>
      </c>
      <c r="Q18" s="26">
        <v>15</v>
      </c>
      <c r="R18" s="42">
        <f t="shared" ca="1" si="4"/>
        <v>41275</v>
      </c>
      <c r="S18" s="26" t="str">
        <f ca="1">IFERROR(IF(VLOOKUP(R18,$M$5:$M$504,1,0)&gt;0,$M$3,""),IFERROR(IF(VLOOKUP(R18,$N$5:$N$504,1,0)&gt;0,$N$3,""),IFERROR(IF(VLOOKUP(R18,#REF!,1,0)&gt;0,#REF!,""),IFERROR(IF(VLOOKUP(R18,#REF!,1,0)&gt;0,#REF!,""),IFERROR(IF(VLOOKUP(R18,$O$5:$O$244,1,0)&gt;0,$O$3,""),"ERROR")))))</f>
        <v>CAMBIO MES</v>
      </c>
      <c r="T18" s="26" t="str">
        <f ca="1">IFERROR(IF(VLOOKUP(R18,$M$5:$M$504,1,0)&gt;0,$M$4,""),IFERROR(IF(VLOOKUP(R18,$N$5:$N$504,1,0)&gt;0,$N$4,""),IFERROR(IF(VLOOKUP(R18,#REF!,1,0)&gt;0,#REF!,""),IFERROR(IF(VLOOKUP(R18,#REF!,1,0)&gt;0,#REF!,""),IFERROR(IF(VLOOKUP(R18,$O$5:$O$244,1,0)&gt;0,$O$3,""),"ERROR")))))</f>
        <v>CAMBIO MES</v>
      </c>
      <c r="U18" s="26">
        <f t="shared" ca="1" si="11"/>
        <v>1</v>
      </c>
      <c r="V18" s="26">
        <f t="shared" ca="1" si="5"/>
        <v>1</v>
      </c>
      <c r="W18" s="26">
        <f t="shared" ca="1" si="0"/>
        <v>19.53292719044839</v>
      </c>
      <c r="X18" s="26">
        <f t="shared" ca="1" si="1"/>
        <v>2013</v>
      </c>
      <c r="Y18" s="26">
        <f t="shared" ca="1" si="2"/>
        <v>1</v>
      </c>
      <c r="Z18">
        <v>0</v>
      </c>
      <c r="AA18" s="6" t="s">
        <v>35</v>
      </c>
      <c r="AB18" s="31">
        <f ca="1">+SUMIF(V:V,Z18,W:W)</f>
        <v>2513.9271429409637</v>
      </c>
      <c r="AC18" t="s">
        <v>126</v>
      </c>
      <c r="AF18" s="8">
        <v>8</v>
      </c>
      <c r="AG18" s="8">
        <v>0</v>
      </c>
      <c r="AH18" s="8">
        <v>0.11524672061750607</v>
      </c>
      <c r="AI18" s="8">
        <v>1</v>
      </c>
      <c r="AJ18" s="8">
        <v>0.11355986452739066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0.22074470973505717</v>
      </c>
      <c r="AR18" s="8">
        <v>0</v>
      </c>
      <c r="AS18" s="48">
        <v>0</v>
      </c>
      <c r="AT18" s="48">
        <v>0.12124943946620166</v>
      </c>
      <c r="AU18" s="13">
        <v>8</v>
      </c>
      <c r="AW18" s="7">
        <f t="shared" si="20"/>
        <v>0.74999999999999978</v>
      </c>
      <c r="AX18" s="7">
        <f t="shared" si="16"/>
        <v>0.71428571428571408</v>
      </c>
      <c r="AY18" s="7">
        <f t="shared" si="21"/>
        <v>0.78571428571428548</v>
      </c>
      <c r="AZ18" s="8">
        <f t="shared" si="22"/>
        <v>438</v>
      </c>
      <c r="BA18" s="8">
        <f t="shared" si="17"/>
        <v>3572</v>
      </c>
      <c r="BB18" s="9">
        <f t="shared" si="18"/>
        <v>0.71440000000000003</v>
      </c>
      <c r="BC18" s="7">
        <f t="shared" si="19"/>
        <v>0.28559999999999997</v>
      </c>
    </row>
    <row r="19" spans="4:57" x14ac:dyDescent="0.25">
      <c r="D19" s="8">
        <v>15</v>
      </c>
      <c r="E19" s="8">
        <f t="shared" ca="1" si="7"/>
        <v>0.68964649590462168</v>
      </c>
      <c r="F19" s="21">
        <f t="shared" ca="1" si="8"/>
        <v>91.403619176868787</v>
      </c>
      <c r="G19" s="21"/>
      <c r="H19" s="8">
        <v>15</v>
      </c>
      <c r="I19" s="21">
        <f t="shared" ca="1" si="9"/>
        <v>0.46937697542048373</v>
      </c>
      <c r="J19" s="21">
        <f t="shared" ca="1" si="10"/>
        <v>30.38887357963096</v>
      </c>
      <c r="K19" s="2"/>
      <c r="M19" s="45">
        <f t="shared" ca="1" si="13"/>
        <v>45786.893777542369</v>
      </c>
      <c r="N19" s="45">
        <f t="shared" ca="1" si="14"/>
        <v>45817.282651121997</v>
      </c>
      <c r="O19" s="45">
        <v>41334</v>
      </c>
      <c r="Q19" s="26">
        <v>16</v>
      </c>
      <c r="R19" s="42">
        <f t="shared" ca="1" si="4"/>
        <v>41294.532927190448</v>
      </c>
      <c r="S19" s="26" t="str">
        <f ca="1">IFERROR(IF(VLOOKUP(R19,$M$5:$M$504,1,0)&gt;0,$M$3,""),IFERROR(IF(VLOOKUP(R19,$N$5:$N$504,1,0)&gt;0,$N$3,""),IFERROR(IF(VLOOKUP(R19,#REF!,1,0)&gt;0,#REF!,""),IFERROR(IF(VLOOKUP(R19,#REF!,1,0)&gt;0,#REF!,""),IFERROR(IF(VLOOKUP(R19,$O$5:$O$244,1,0)&gt;0,$O$3,""),"ERROR")))))</f>
        <v>EQUIPO 1</v>
      </c>
      <c r="T19" s="26" t="str">
        <f ca="1">IFERROR(IF(VLOOKUP(R19,$M$5:$M$504,1,0)&gt;0,$M$4,""),IFERROR(IF(VLOOKUP(R19,$N$5:$N$504,1,0)&gt;0,$N$4,""),IFERROR(IF(VLOOKUP(R19,#REF!,1,0)&gt;0,#REF!,""),IFERROR(IF(VLOOKUP(R19,#REF!,1,0)&gt;0,#REF!,""),IFERROR(IF(VLOOKUP(R19,$O$5:$O$244,1,0)&gt;0,$O$3,""),"ERROR")))))</f>
        <v>INICIO</v>
      </c>
      <c r="U19" s="26">
        <f t="shared" ca="1" si="11"/>
        <v>0</v>
      </c>
      <c r="V19" s="26">
        <f t="shared" ca="1" si="5"/>
        <v>0</v>
      </c>
      <c r="W19" s="26">
        <f t="shared" ca="1" si="0"/>
        <v>11.46707280955161</v>
      </c>
      <c r="X19" s="26">
        <f t="shared" ca="1" si="1"/>
        <v>2013</v>
      </c>
      <c r="Y19" s="26">
        <f t="shared" ca="1" si="2"/>
        <v>1</v>
      </c>
      <c r="AA19" s="6" t="s">
        <v>16</v>
      </c>
      <c r="AB19" s="37">
        <f ca="1">+AB17/(AB17+AB18)</f>
        <v>0.78084456008888792</v>
      </c>
      <c r="AF19" s="8">
        <v>9</v>
      </c>
      <c r="AG19" s="8">
        <v>1</v>
      </c>
      <c r="AH19" s="8">
        <v>1</v>
      </c>
      <c r="AI19" s="8">
        <v>1</v>
      </c>
      <c r="AJ19" s="8">
        <v>1</v>
      </c>
      <c r="AK19" s="8">
        <v>1</v>
      </c>
      <c r="AL19" s="8">
        <v>1</v>
      </c>
      <c r="AM19" s="8">
        <v>1</v>
      </c>
      <c r="AN19" s="8">
        <v>1</v>
      </c>
      <c r="AO19" s="8">
        <v>1</v>
      </c>
      <c r="AP19" s="8">
        <v>1</v>
      </c>
      <c r="AQ19" s="8">
        <v>1</v>
      </c>
      <c r="AR19" s="8">
        <v>1</v>
      </c>
      <c r="AS19" s="48">
        <v>1</v>
      </c>
      <c r="AT19" s="48">
        <v>1</v>
      </c>
      <c r="AU19" s="13">
        <v>0</v>
      </c>
      <c r="AW19" s="7">
        <f>+AVERAGE(AX19:AY19)</f>
        <v>0.82142857142857117</v>
      </c>
      <c r="AX19" s="7">
        <f t="shared" si="16"/>
        <v>0.78571428571428548</v>
      </c>
      <c r="AY19" s="7">
        <f>+AX19+$AX$5</f>
        <v>0.85714285714285687</v>
      </c>
      <c r="AZ19" s="8">
        <f>COUNTIFS($AT$11:$AT$5010,"&gt;="&amp;AX19,$AT$11:$AT$5010,"&lt;="&amp;AY19)</f>
        <v>392</v>
      </c>
      <c r="BA19" s="8">
        <f t="shared" si="17"/>
        <v>3964</v>
      </c>
      <c r="BB19" s="9">
        <f t="shared" si="18"/>
        <v>0.79279999999999995</v>
      </c>
      <c r="BC19" s="7">
        <f>1-BB19</f>
        <v>0.20720000000000005</v>
      </c>
      <c r="BD19" s="89" t="s">
        <v>82</v>
      </c>
      <c r="BE19" s="89"/>
    </row>
    <row r="20" spans="4:57" x14ac:dyDescent="0.25">
      <c r="D20" s="8">
        <v>16</v>
      </c>
      <c r="E20" s="8">
        <f t="shared" ca="1" si="7"/>
        <v>0.50774709159307529</v>
      </c>
      <c r="F20" s="21">
        <f t="shared" ca="1" si="8"/>
        <v>164.85229721984246</v>
      </c>
      <c r="G20" s="21"/>
      <c r="H20" s="8">
        <v>16</v>
      </c>
      <c r="I20" s="21">
        <f t="shared" ca="1" si="9"/>
        <v>0.79306816390255652</v>
      </c>
      <c r="J20" s="21">
        <f t="shared" ca="1" si="10"/>
        <v>85.200477950342474</v>
      </c>
      <c r="K20" s="2"/>
      <c r="M20" s="45">
        <f t="shared" ca="1" si="13"/>
        <v>45982.134948341838</v>
      </c>
      <c r="N20" s="45">
        <f t="shared" ca="1" si="14"/>
        <v>46067.335426292178</v>
      </c>
      <c r="O20" s="45">
        <v>41365</v>
      </c>
      <c r="Q20" s="26">
        <v>17</v>
      </c>
      <c r="R20" s="42">
        <f t="shared" ca="1" si="4"/>
        <v>41306</v>
      </c>
      <c r="S20" s="26" t="str">
        <f ca="1">IFERROR(IF(VLOOKUP(R20,$M$5:$M$504,1,0)&gt;0,$M$3,""),IFERROR(IF(VLOOKUP(R20,$N$5:$N$504,1,0)&gt;0,$N$3,""),IFERROR(IF(VLOOKUP(R20,#REF!,1,0)&gt;0,#REF!,""),IFERROR(IF(VLOOKUP(R20,#REF!,1,0)&gt;0,#REF!,""),IFERROR(IF(VLOOKUP(R20,$O$5:$O$244,1,0)&gt;0,$O$3,""),"ERROR")))))</f>
        <v>CAMBIO MES</v>
      </c>
      <c r="T20" s="26" t="str">
        <f ca="1">IFERROR(IF(VLOOKUP(R20,$M$5:$M$504,1,0)&gt;0,$M$4,""),IFERROR(IF(VLOOKUP(R20,$N$5:$N$504,1,0)&gt;0,$N$4,""),IFERROR(IF(VLOOKUP(R20,#REF!,1,0)&gt;0,#REF!,""),IFERROR(IF(VLOOKUP(R20,#REF!,1,0)&gt;0,#REF!,""),IFERROR(IF(VLOOKUP(R20,$O$5:$O$244,1,0)&gt;0,$O$3,""),"ERROR")))))</f>
        <v>CAMBIO MES</v>
      </c>
      <c r="U20" s="26">
        <f t="shared" ca="1" si="11"/>
        <v>0</v>
      </c>
      <c r="V20" s="26">
        <f t="shared" ca="1" si="5"/>
        <v>0</v>
      </c>
      <c r="W20" s="26">
        <f t="shared" ca="1" si="0"/>
        <v>28</v>
      </c>
      <c r="X20" s="26">
        <f t="shared" ca="1" si="1"/>
        <v>2013</v>
      </c>
      <c r="Y20" s="26">
        <f t="shared" ca="1" si="2"/>
        <v>2</v>
      </c>
      <c r="AF20" s="8">
        <v>10</v>
      </c>
      <c r="AG20" s="8">
        <v>0</v>
      </c>
      <c r="AH20" s="8">
        <v>0.62618280741090915</v>
      </c>
      <c r="AI20" s="8">
        <v>1</v>
      </c>
      <c r="AJ20" s="8">
        <v>1</v>
      </c>
      <c r="AK20" s="8">
        <v>1</v>
      </c>
      <c r="AL20" s="8">
        <v>1</v>
      </c>
      <c r="AM20" s="8">
        <v>1</v>
      </c>
      <c r="AN20" s="8">
        <v>1</v>
      </c>
      <c r="AO20" s="8">
        <v>1</v>
      </c>
      <c r="AP20" s="8">
        <v>1.2974605734099543E-2</v>
      </c>
      <c r="AQ20" s="8">
        <v>0</v>
      </c>
      <c r="AR20" s="8">
        <v>0</v>
      </c>
      <c r="AS20" s="48">
        <v>0</v>
      </c>
      <c r="AT20" s="48">
        <v>0.63543926406921247</v>
      </c>
      <c r="AU20" s="13">
        <v>3</v>
      </c>
      <c r="AW20" s="7">
        <f>+AVERAGE(AX20:AY20)</f>
        <v>0.89285714285714257</v>
      </c>
      <c r="AX20" s="7">
        <f t="shared" si="16"/>
        <v>0.85714285714285687</v>
      </c>
      <c r="AY20" s="7">
        <f t="shared" si="21"/>
        <v>0.92857142857142827</v>
      </c>
      <c r="AZ20" s="8">
        <f t="shared" si="22"/>
        <v>363</v>
      </c>
      <c r="BA20" s="8">
        <f t="shared" si="17"/>
        <v>4327</v>
      </c>
      <c r="BB20" s="9">
        <f t="shared" si="18"/>
        <v>0.86539999999999995</v>
      </c>
      <c r="BC20" s="7">
        <f t="shared" si="19"/>
        <v>0.13460000000000005</v>
      </c>
      <c r="BD20" s="89">
        <v>30</v>
      </c>
      <c r="BE20" s="90">
        <f>AX14+(AX5/AZ14)*((BD20*BA21/100)-BA13)</f>
        <v>0.45378151260504196</v>
      </c>
    </row>
    <row r="21" spans="4:57" x14ac:dyDescent="0.25">
      <c r="D21" s="8">
        <v>17</v>
      </c>
      <c r="E21" s="8">
        <f t="shared" ca="1" si="7"/>
        <v>0.75537653975891894</v>
      </c>
      <c r="F21" s="21">
        <f t="shared" ca="1" si="8"/>
        <v>69.37480017091913</v>
      </c>
      <c r="G21" s="21"/>
      <c r="H21" s="8">
        <v>17</v>
      </c>
      <c r="I21" s="21">
        <f t="shared" ca="1" si="9"/>
        <v>0.22187881636333706</v>
      </c>
      <c r="J21" s="21">
        <f t="shared" ca="1" si="10"/>
        <v>11.85813605514624</v>
      </c>
      <c r="K21" s="2"/>
      <c r="M21" s="45">
        <f t="shared" ca="1" si="13"/>
        <v>46136.710226463096</v>
      </c>
      <c r="N21" s="45">
        <f t="shared" ca="1" si="14"/>
        <v>46148.568362518243</v>
      </c>
      <c r="O21" s="45">
        <v>41395</v>
      </c>
      <c r="Q21" s="26">
        <v>18</v>
      </c>
      <c r="R21" s="42">
        <f t="shared" ca="1" si="4"/>
        <v>41334</v>
      </c>
      <c r="S21" s="26" t="str">
        <f ca="1">IFERROR(IF(VLOOKUP(R21,$M$5:$M$504,1,0)&gt;0,$M$3,""),IFERROR(IF(VLOOKUP(R21,$N$5:$N$504,1,0)&gt;0,$N$3,""),IFERROR(IF(VLOOKUP(R21,#REF!,1,0)&gt;0,#REF!,""),IFERROR(IF(VLOOKUP(R21,#REF!,1,0)&gt;0,#REF!,""),IFERROR(IF(VLOOKUP(R21,$O$5:$O$244,1,0)&gt;0,$O$3,""),"ERROR")))))</f>
        <v>CAMBIO MES</v>
      </c>
      <c r="T21" s="26" t="str">
        <f ca="1">IFERROR(IF(VLOOKUP(R21,$M$5:$M$504,1,0)&gt;0,$M$4,""),IFERROR(IF(VLOOKUP(R21,$N$5:$N$504,1,0)&gt;0,$N$4,""),IFERROR(IF(VLOOKUP(R21,#REF!,1,0)&gt;0,#REF!,""),IFERROR(IF(VLOOKUP(R21,#REF!,1,0)&gt;0,#REF!,""),IFERROR(IF(VLOOKUP(R21,$O$5:$O$244,1,0)&gt;0,$O$3,""),"ERROR")))))</f>
        <v>CAMBIO MES</v>
      </c>
      <c r="U21" s="26">
        <f t="shared" ca="1" si="11"/>
        <v>0</v>
      </c>
      <c r="V21" s="26">
        <f t="shared" ca="1" si="5"/>
        <v>0</v>
      </c>
      <c r="W21" s="26">
        <f t="shared" ca="1" si="0"/>
        <v>31</v>
      </c>
      <c r="X21" s="26">
        <f t="shared" ca="1" si="1"/>
        <v>2013</v>
      </c>
      <c r="Y21" s="26">
        <f t="shared" ca="1" si="2"/>
        <v>3</v>
      </c>
      <c r="AF21" s="8">
        <v>11</v>
      </c>
      <c r="AG21" s="8">
        <v>0</v>
      </c>
      <c r="AH21" s="8">
        <v>0.24262635519075307</v>
      </c>
      <c r="AI21" s="8">
        <v>1</v>
      </c>
      <c r="AJ21" s="8">
        <v>1</v>
      </c>
      <c r="AK21" s="8">
        <v>1</v>
      </c>
      <c r="AL21" s="8">
        <v>1</v>
      </c>
      <c r="AM21" s="8">
        <v>1</v>
      </c>
      <c r="AN21" s="8">
        <v>1</v>
      </c>
      <c r="AO21" s="8">
        <v>1</v>
      </c>
      <c r="AP21" s="8">
        <v>1</v>
      </c>
      <c r="AQ21" s="8">
        <v>1</v>
      </c>
      <c r="AR21" s="8">
        <v>1</v>
      </c>
      <c r="AS21" s="48">
        <v>0</v>
      </c>
      <c r="AT21" s="48">
        <v>0.85696859711052353</v>
      </c>
      <c r="AU21" s="13">
        <v>1</v>
      </c>
      <c r="AW21" s="7">
        <f t="shared" ref="AW21" si="23">+AVERAGE(AX21:AY21)</f>
        <v>0.96428571428571397</v>
      </c>
      <c r="AX21" s="7">
        <f t="shared" si="16"/>
        <v>0.92857142857142827</v>
      </c>
      <c r="AY21" s="7">
        <f t="shared" si="21"/>
        <v>0.99999999999999967</v>
      </c>
      <c r="AZ21" s="8">
        <f t="shared" si="22"/>
        <v>673</v>
      </c>
      <c r="BA21" s="8">
        <f t="shared" si="17"/>
        <v>5000</v>
      </c>
      <c r="BB21" s="9">
        <f>+BA21/$BA$21</f>
        <v>1</v>
      </c>
      <c r="BC21" s="7">
        <f t="shared" si="19"/>
        <v>0</v>
      </c>
    </row>
    <row r="22" spans="4:57" x14ac:dyDescent="0.25">
      <c r="D22" s="8">
        <v>18</v>
      </c>
      <c r="E22" s="8">
        <f t="shared" ca="1" si="7"/>
        <v>0.54622721001441699</v>
      </c>
      <c r="F22" s="21">
        <f t="shared" ca="1" si="8"/>
        <v>147.39967263504323</v>
      </c>
      <c r="G22" s="21"/>
      <c r="H22" s="8">
        <v>18</v>
      </c>
      <c r="I22" s="21">
        <f t="shared" ca="1" si="9"/>
        <v>0.17845683830336256</v>
      </c>
      <c r="J22" s="21">
        <f t="shared" ca="1" si="10"/>
        <v>21.386246668740469</v>
      </c>
      <c r="K22" s="2"/>
      <c r="M22" s="45">
        <f t="shared" ca="1" si="13"/>
        <v>46295.968035153288</v>
      </c>
      <c r="N22" s="45">
        <f t="shared" ca="1" si="14"/>
        <v>46317.35428182203</v>
      </c>
      <c r="O22" s="45">
        <v>41426</v>
      </c>
      <c r="Q22" s="26">
        <v>19</v>
      </c>
      <c r="R22" s="42">
        <f t="shared" ca="1" si="4"/>
        <v>41365</v>
      </c>
      <c r="S22" s="26" t="str">
        <f ca="1">IFERROR(IF(VLOOKUP(R22,$M$5:$M$504,1,0)&gt;0,$M$3,""),IFERROR(IF(VLOOKUP(R22,$N$5:$N$504,1,0)&gt;0,$N$3,""),IFERROR(IF(VLOOKUP(R22,#REF!,1,0)&gt;0,#REF!,""),IFERROR(IF(VLOOKUP(R22,#REF!,1,0)&gt;0,#REF!,""),IFERROR(IF(VLOOKUP(R22,$O$5:$O$244,1,0)&gt;0,$O$3,""),"ERROR")))))</f>
        <v>CAMBIO MES</v>
      </c>
      <c r="T22" s="26" t="str">
        <f ca="1">IFERROR(IF(VLOOKUP(R22,$M$5:$M$504,1,0)&gt;0,$M$4,""),IFERROR(IF(VLOOKUP(R22,$N$5:$N$504,1,0)&gt;0,$N$4,""),IFERROR(IF(VLOOKUP(R22,#REF!,1,0)&gt;0,#REF!,""),IFERROR(IF(VLOOKUP(R22,#REF!,1,0)&gt;0,#REF!,""),IFERROR(IF(VLOOKUP(R22,$O$5:$O$244,1,0)&gt;0,$O$3,""),"ERROR")))))</f>
        <v>CAMBIO MES</v>
      </c>
      <c r="U22" s="26">
        <f t="shared" ca="1" si="11"/>
        <v>0</v>
      </c>
      <c r="V22" s="26">
        <f t="shared" ca="1" si="5"/>
        <v>0</v>
      </c>
      <c r="W22" s="26">
        <f t="shared" ca="1" si="0"/>
        <v>30</v>
      </c>
      <c r="X22" s="26">
        <f t="shared" ca="1" si="1"/>
        <v>2013</v>
      </c>
      <c r="Y22" s="26">
        <f t="shared" ca="1" si="2"/>
        <v>4</v>
      </c>
      <c r="AA22" s="6"/>
      <c r="AB22" s="13"/>
      <c r="AF22" s="8">
        <v>12</v>
      </c>
      <c r="AG22" s="8">
        <v>1</v>
      </c>
      <c r="AH22" s="8">
        <v>1</v>
      </c>
      <c r="AI22" s="8">
        <v>1</v>
      </c>
      <c r="AJ22" s="8">
        <v>1</v>
      </c>
      <c r="AK22" s="8">
        <v>1</v>
      </c>
      <c r="AL22" s="8">
        <v>1</v>
      </c>
      <c r="AM22" s="8">
        <v>0.41072460920423187</v>
      </c>
      <c r="AN22" s="8">
        <v>0</v>
      </c>
      <c r="AO22" s="8">
        <v>0</v>
      </c>
      <c r="AP22" s="8">
        <v>0</v>
      </c>
      <c r="AQ22" s="8">
        <v>0</v>
      </c>
      <c r="AR22" s="8">
        <v>0.67515471868095878</v>
      </c>
      <c r="AS22" s="48">
        <v>0</v>
      </c>
      <c r="AT22" s="48">
        <v>0.58811577853271479</v>
      </c>
      <c r="AU22" s="13">
        <v>4</v>
      </c>
    </row>
    <row r="23" spans="4:57" x14ac:dyDescent="0.25">
      <c r="D23" s="8">
        <v>19</v>
      </c>
      <c r="E23" s="8">
        <f t="shared" ca="1" si="7"/>
        <v>8.351597328287752E-2</v>
      </c>
      <c r="F23" s="21">
        <f t="shared" ca="1" si="8"/>
        <v>589.31278662803629</v>
      </c>
      <c r="G23" s="21"/>
      <c r="H23" s="8">
        <v>19</v>
      </c>
      <c r="I23" s="21">
        <f t="shared" ca="1" si="9"/>
        <v>0.83241838712562721</v>
      </c>
      <c r="J23" s="21">
        <f t="shared" ca="1" si="10"/>
        <v>94.192342727724466</v>
      </c>
      <c r="K23" s="2"/>
      <c r="M23" s="45">
        <f t="shared" ca="1" si="13"/>
        <v>46906.667068450064</v>
      </c>
      <c r="N23" s="45">
        <f t="shared" ca="1" si="14"/>
        <v>47000.859411177786</v>
      </c>
      <c r="O23" s="45">
        <v>41456</v>
      </c>
      <c r="Q23" s="26">
        <v>20</v>
      </c>
      <c r="R23" s="42">
        <f t="shared" ca="1" si="4"/>
        <v>41395</v>
      </c>
      <c r="S23" s="26" t="str">
        <f ca="1">IFERROR(IF(VLOOKUP(R23,$M$5:$M$504,1,0)&gt;0,$M$3,""),IFERROR(IF(VLOOKUP(R23,$N$5:$N$504,1,0)&gt;0,$N$3,""),IFERROR(IF(VLOOKUP(R23,#REF!,1,0)&gt;0,#REF!,""),IFERROR(IF(VLOOKUP(R23,#REF!,1,0)&gt;0,#REF!,""),IFERROR(IF(VLOOKUP(R23,$O$5:$O$244,1,0)&gt;0,$O$3,""),"ERROR")))))</f>
        <v>CAMBIO MES</v>
      </c>
      <c r="T23" s="26" t="str">
        <f ca="1">IFERROR(IF(VLOOKUP(R23,$M$5:$M$504,1,0)&gt;0,$M$4,""),IFERROR(IF(VLOOKUP(R23,$N$5:$N$504,1,0)&gt;0,$N$4,""),IFERROR(IF(VLOOKUP(R23,#REF!,1,0)&gt;0,#REF!,""),IFERROR(IF(VLOOKUP(R23,#REF!,1,0)&gt;0,#REF!,""),IFERROR(IF(VLOOKUP(R23,$O$5:$O$244,1,0)&gt;0,$O$3,""),"ERROR")))))</f>
        <v>CAMBIO MES</v>
      </c>
      <c r="U23" s="26">
        <f t="shared" ca="1" si="11"/>
        <v>0</v>
      </c>
      <c r="V23" s="26">
        <f t="shared" ca="1" si="5"/>
        <v>0</v>
      </c>
      <c r="W23" s="26">
        <f t="shared" ca="1" si="0"/>
        <v>12.617353515204741</v>
      </c>
      <c r="X23" s="26">
        <f t="shared" ca="1" si="1"/>
        <v>2013</v>
      </c>
      <c r="Y23" s="26">
        <f t="shared" ca="1" si="2"/>
        <v>5</v>
      </c>
      <c r="AA23" s="6"/>
      <c r="AB23" s="13"/>
      <c r="AF23" s="8">
        <v>13</v>
      </c>
      <c r="AG23" s="8">
        <v>1</v>
      </c>
      <c r="AH23" s="8">
        <v>1</v>
      </c>
      <c r="AI23" s="8">
        <v>1</v>
      </c>
      <c r="AJ23" s="8">
        <v>1</v>
      </c>
      <c r="AK23" s="8">
        <v>1</v>
      </c>
      <c r="AL23" s="8">
        <v>1</v>
      </c>
      <c r="AM23" s="8">
        <v>1</v>
      </c>
      <c r="AN23" s="8">
        <v>1</v>
      </c>
      <c r="AO23" s="8">
        <v>1</v>
      </c>
      <c r="AP23" s="8">
        <v>1</v>
      </c>
      <c r="AQ23" s="8">
        <v>1</v>
      </c>
      <c r="AR23" s="8">
        <v>1</v>
      </c>
      <c r="AS23" s="48">
        <v>1</v>
      </c>
      <c r="AT23" s="48">
        <v>1</v>
      </c>
      <c r="AU23" s="13">
        <v>0</v>
      </c>
    </row>
    <row r="24" spans="4:57" x14ac:dyDescent="0.25">
      <c r="D24" s="8">
        <v>20</v>
      </c>
      <c r="E24" s="8">
        <f t="shared" ca="1" si="7"/>
        <v>0.73415964516250931</v>
      </c>
      <c r="F24" s="21">
        <f t="shared" ca="1" si="8"/>
        <v>76.281350278684855</v>
      </c>
      <c r="G24" s="21"/>
      <c r="H24" s="8">
        <v>20</v>
      </c>
      <c r="I24" s="21">
        <f t="shared" ca="1" si="9"/>
        <v>0.90823801167781626</v>
      </c>
      <c r="J24" s="21">
        <f t="shared" ca="1" si="10"/>
        <v>116.64654512252059</v>
      </c>
      <c r="K24" s="2"/>
      <c r="M24" s="45">
        <f t="shared" ca="1" si="13"/>
        <v>47077.140761456474</v>
      </c>
      <c r="N24" s="45">
        <f t="shared" ca="1" si="14"/>
        <v>47193.787306578997</v>
      </c>
      <c r="O24" s="45">
        <v>41487</v>
      </c>
      <c r="Q24" s="26">
        <v>21</v>
      </c>
      <c r="R24" s="42">
        <f t="shared" ca="1" si="4"/>
        <v>41407.617353515205</v>
      </c>
      <c r="S24" s="26" t="str">
        <f ca="1">IFERROR(IF(VLOOKUP(R24,$M$5:$M$504,1,0)&gt;0,$M$3,""),IFERROR(IF(VLOOKUP(R24,$N$5:$N$504,1,0)&gt;0,$N$3,""),IFERROR(IF(VLOOKUP(R24,#REF!,1,0)&gt;0,#REF!,""),IFERROR(IF(VLOOKUP(R24,#REF!,1,0)&gt;0,#REF!,""),IFERROR(IF(VLOOKUP(R24,$O$5:$O$244,1,0)&gt;0,$O$3,""),"ERROR")))))</f>
        <v>EQUIPO 1</v>
      </c>
      <c r="T24" s="26" t="str">
        <f ca="1">IFERROR(IF(VLOOKUP(R24,$M$5:$M$504,1,0)&gt;0,$M$4,""),IFERROR(IF(VLOOKUP(R24,$N$5:$N$504,1,0)&gt;0,$N$4,""),IFERROR(IF(VLOOKUP(R24,#REF!,1,0)&gt;0,#REF!,""),IFERROR(IF(VLOOKUP(R24,#REF!,1,0)&gt;0,#REF!,""),IFERROR(IF(VLOOKUP(R24,$O$5:$O$244,1,0)&gt;0,$O$3,""),"ERROR")))))</f>
        <v>FIN</v>
      </c>
      <c r="U24" s="26">
        <f t="shared" ca="1" si="11"/>
        <v>1</v>
      </c>
      <c r="V24" s="26">
        <f t="shared" ca="1" si="5"/>
        <v>1</v>
      </c>
      <c r="W24" s="26">
        <f t="shared" ca="1" si="0"/>
        <v>18.382646484795259</v>
      </c>
      <c r="X24" s="26">
        <f t="shared" ca="1" si="1"/>
        <v>2013</v>
      </c>
      <c r="Y24" s="26">
        <f t="shared" ca="1" si="2"/>
        <v>5</v>
      </c>
      <c r="AA24" s="6"/>
      <c r="AB24" s="14"/>
      <c r="AF24" s="8">
        <v>14</v>
      </c>
      <c r="AG24" s="8">
        <v>1</v>
      </c>
      <c r="AH24" s="8">
        <v>1</v>
      </c>
      <c r="AI24" s="8">
        <v>1</v>
      </c>
      <c r="AJ24" s="8">
        <v>1</v>
      </c>
      <c r="AK24" s="8">
        <v>1</v>
      </c>
      <c r="AL24" s="8">
        <v>1</v>
      </c>
      <c r="AM24" s="8">
        <v>1</v>
      </c>
      <c r="AN24" s="8">
        <v>1</v>
      </c>
      <c r="AO24" s="8">
        <v>1</v>
      </c>
      <c r="AP24" s="8">
        <v>1</v>
      </c>
      <c r="AQ24" s="8">
        <v>1</v>
      </c>
      <c r="AR24" s="8">
        <v>1</v>
      </c>
      <c r="AS24" s="48">
        <v>1</v>
      </c>
      <c r="AT24" s="48">
        <v>1</v>
      </c>
      <c r="AU24" s="13">
        <v>0</v>
      </c>
    </row>
    <row r="25" spans="4:57" x14ac:dyDescent="0.25">
      <c r="D25" s="8">
        <v>21</v>
      </c>
      <c r="E25" s="8">
        <f t="shared" ca="1" si="7"/>
        <v>0.8496998108192545</v>
      </c>
      <c r="F25" s="21">
        <f t="shared" ca="1" si="8"/>
        <v>40.690397765857192</v>
      </c>
      <c r="G25" s="21"/>
      <c r="H25" s="8">
        <v>21</v>
      </c>
      <c r="I25" s="21">
        <f t="shared" ca="1" si="9"/>
        <v>0.84414066578882041</v>
      </c>
      <c r="J25" s="21">
        <f t="shared" ca="1" si="10"/>
        <v>97.12660108682627</v>
      </c>
      <c r="K25" s="2"/>
      <c r="M25" s="45">
        <f t="shared" ca="1" si="13"/>
        <v>47234.477704344856</v>
      </c>
      <c r="N25" s="45">
        <f t="shared" ca="1" si="14"/>
        <v>47331.604305431683</v>
      </c>
      <c r="O25" s="45">
        <v>41518</v>
      </c>
      <c r="Q25" s="26">
        <v>22</v>
      </c>
      <c r="R25" s="42">
        <f t="shared" ca="1" si="4"/>
        <v>41426</v>
      </c>
      <c r="S25" s="26" t="str">
        <f ca="1">IFERROR(IF(VLOOKUP(R25,$M$5:$M$504,1,0)&gt;0,$M$3,""),IFERROR(IF(VLOOKUP(R25,$N$5:$N$504,1,0)&gt;0,$N$3,""),IFERROR(IF(VLOOKUP(R25,#REF!,1,0)&gt;0,#REF!,""),IFERROR(IF(VLOOKUP(R25,#REF!,1,0)&gt;0,#REF!,""),IFERROR(IF(VLOOKUP(R25,$O$5:$O$244,1,0)&gt;0,$O$3,""),"ERROR")))))</f>
        <v>CAMBIO MES</v>
      </c>
      <c r="T25" s="26" t="str">
        <f ca="1">IFERROR(IF(VLOOKUP(R25,$M$5:$M$504,1,0)&gt;0,$M$4,""),IFERROR(IF(VLOOKUP(R25,$N$5:$N$504,1,0)&gt;0,$N$4,""),IFERROR(IF(VLOOKUP(R25,#REF!,1,0)&gt;0,#REF!,""),IFERROR(IF(VLOOKUP(R25,#REF!,1,0)&gt;0,#REF!,""),IFERROR(IF(VLOOKUP(R25,$O$5:$O$244,1,0)&gt;0,$O$3,""),"ERROR")))))</f>
        <v>CAMBIO MES</v>
      </c>
      <c r="U25" s="26">
        <f t="shared" ca="1" si="11"/>
        <v>1</v>
      </c>
      <c r="V25" s="26">
        <f t="shared" ca="1" si="5"/>
        <v>1</v>
      </c>
      <c r="W25" s="26">
        <f t="shared" ca="1" si="0"/>
        <v>15.762928832511534</v>
      </c>
      <c r="X25" s="26">
        <f t="shared" ca="1" si="1"/>
        <v>2013</v>
      </c>
      <c r="Y25" s="26">
        <f t="shared" ca="1" si="2"/>
        <v>6</v>
      </c>
      <c r="AA25" s="6"/>
      <c r="AB25" s="14"/>
      <c r="AF25" s="8">
        <v>15</v>
      </c>
      <c r="AG25" s="8">
        <v>1</v>
      </c>
      <c r="AH25" s="8">
        <v>1</v>
      </c>
      <c r="AI25" s="8">
        <v>1</v>
      </c>
      <c r="AJ25" s="8">
        <v>0.80128840807519741</v>
      </c>
      <c r="AK25" s="8">
        <v>0</v>
      </c>
      <c r="AL25" s="8">
        <v>0</v>
      </c>
      <c r="AM25" s="8">
        <v>0.93770905896798795</v>
      </c>
      <c r="AN25" s="8">
        <v>0.81645792650975169</v>
      </c>
      <c r="AO25" s="8">
        <v>0.34769577796347828</v>
      </c>
      <c r="AP25" s="8">
        <v>1</v>
      </c>
      <c r="AQ25" s="8">
        <v>1</v>
      </c>
      <c r="AR25" s="8">
        <v>1</v>
      </c>
      <c r="AS25" s="48">
        <v>0</v>
      </c>
      <c r="AT25" s="48">
        <v>0.74205123871498679</v>
      </c>
      <c r="AU25" s="13">
        <v>2</v>
      </c>
    </row>
    <row r="26" spans="4:57" x14ac:dyDescent="0.25">
      <c r="D26" s="8">
        <v>22</v>
      </c>
      <c r="E26" s="8">
        <f t="shared" ca="1" si="7"/>
        <v>0.39045152029158692</v>
      </c>
      <c r="F26" s="21">
        <f t="shared" ca="1" si="8"/>
        <v>227.3397558015761</v>
      </c>
      <c r="G26" s="21"/>
      <c r="H26" s="8">
        <v>22</v>
      </c>
      <c r="I26" s="21">
        <f t="shared" ca="1" si="9"/>
        <v>0.73007258046118706</v>
      </c>
      <c r="J26" s="21">
        <f t="shared" ca="1" si="10"/>
        <v>72.687469691874185</v>
      </c>
      <c r="K26" s="2"/>
      <c r="M26" s="45">
        <f t="shared" ca="1" si="13"/>
        <v>47558.944061233262</v>
      </c>
      <c r="N26" s="45">
        <f t="shared" ca="1" si="14"/>
        <v>47631.631530925137</v>
      </c>
      <c r="O26" s="45">
        <v>41548</v>
      </c>
      <c r="Q26" s="26">
        <v>23</v>
      </c>
      <c r="R26" s="42">
        <f t="shared" ca="1" si="4"/>
        <v>41441.762928832512</v>
      </c>
      <c r="S26" s="26" t="str">
        <f ca="1">IFERROR(IF(VLOOKUP(R26,$M$5:$M$504,1,0)&gt;0,$M$3,""),IFERROR(IF(VLOOKUP(R26,$N$5:$N$504,1,0)&gt;0,$N$3,""),IFERROR(IF(VLOOKUP(R26,#REF!,1,0)&gt;0,#REF!,""),IFERROR(IF(VLOOKUP(R26,#REF!,1,0)&gt;0,#REF!,""),IFERROR(IF(VLOOKUP(R26,$O$5:$O$244,1,0)&gt;0,$O$3,""),"ERROR")))))</f>
        <v>EQUIPO 1</v>
      </c>
      <c r="T26" s="26" t="str">
        <f ca="1">IFERROR(IF(VLOOKUP(R26,$M$5:$M$504,1,0)&gt;0,$M$4,""),IFERROR(IF(VLOOKUP(R26,$N$5:$N$504,1,0)&gt;0,$N$4,""),IFERROR(IF(VLOOKUP(R26,#REF!,1,0)&gt;0,#REF!,""),IFERROR(IF(VLOOKUP(R26,#REF!,1,0)&gt;0,#REF!,""),IFERROR(IF(VLOOKUP(R26,$O$5:$O$244,1,0)&gt;0,$O$3,""),"ERROR")))))</f>
        <v>INICIO</v>
      </c>
      <c r="U26" s="26">
        <f t="shared" ca="1" si="11"/>
        <v>0</v>
      </c>
      <c r="V26" s="26">
        <f t="shared" ca="1" si="5"/>
        <v>0</v>
      </c>
      <c r="W26" s="26">
        <f t="shared" ca="1" si="0"/>
        <v>14.237071167488466</v>
      </c>
      <c r="X26" s="26">
        <f t="shared" ca="1" si="1"/>
        <v>2013</v>
      </c>
      <c r="Y26" s="26">
        <f t="shared" ca="1" si="2"/>
        <v>6</v>
      </c>
      <c r="AA26" s="6"/>
      <c r="AB26" s="31"/>
      <c r="AF26" s="8">
        <v>16</v>
      </c>
      <c r="AG26" s="8">
        <v>1</v>
      </c>
      <c r="AH26" s="8">
        <v>0.83554752214773287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0.27693818077574589</v>
      </c>
      <c r="AS26" s="48">
        <v>0</v>
      </c>
      <c r="AT26" s="48">
        <v>0.1725490800662593</v>
      </c>
      <c r="AU26" s="13">
        <v>9</v>
      </c>
    </row>
    <row r="27" spans="4:57" x14ac:dyDescent="0.25">
      <c r="D27" s="8">
        <v>23</v>
      </c>
      <c r="E27" s="8">
        <f t="shared" ca="1" si="7"/>
        <v>0.78633569318883778</v>
      </c>
      <c r="F27" s="21">
        <f t="shared" ca="1" si="8"/>
        <v>59.614562810781543</v>
      </c>
      <c r="G27" s="21"/>
      <c r="H27" s="8">
        <v>23</v>
      </c>
      <c r="I27" s="21">
        <f t="shared" ca="1" si="9"/>
        <v>0.96939059345358869</v>
      </c>
      <c r="J27" s="21">
        <f t="shared" ca="1" si="10"/>
        <v>149.87437879555503</v>
      </c>
      <c r="K27" s="2"/>
      <c r="M27" s="45">
        <f t="shared" ca="1" si="13"/>
        <v>47691.246093735921</v>
      </c>
      <c r="N27" s="45">
        <f t="shared" ca="1" si="14"/>
        <v>47841.120472531475</v>
      </c>
      <c r="O27" s="45">
        <v>41579</v>
      </c>
      <c r="Q27" s="26">
        <v>24</v>
      </c>
      <c r="R27" s="42">
        <f t="shared" ca="1" si="4"/>
        <v>41456</v>
      </c>
      <c r="S27" s="26" t="str">
        <f ca="1">IFERROR(IF(VLOOKUP(R27,$M$5:$M$504,1,0)&gt;0,$M$3,""),IFERROR(IF(VLOOKUP(R27,$N$5:$N$504,1,0)&gt;0,$N$3,""),IFERROR(IF(VLOOKUP(R27,#REF!,1,0)&gt;0,#REF!,""),IFERROR(IF(VLOOKUP(R27,#REF!,1,0)&gt;0,#REF!,""),IFERROR(IF(VLOOKUP(R27,$O$5:$O$244,1,0)&gt;0,$O$3,""),"ERROR")))))</f>
        <v>CAMBIO MES</v>
      </c>
      <c r="T27" s="26" t="str">
        <f ca="1">IFERROR(IF(VLOOKUP(R27,$M$5:$M$504,1,0)&gt;0,$M$4,""),IFERROR(IF(VLOOKUP(R27,$N$5:$N$504,1,0)&gt;0,$N$4,""),IFERROR(IF(VLOOKUP(R27,#REF!,1,0)&gt;0,#REF!,""),IFERROR(IF(VLOOKUP(R27,#REF!,1,0)&gt;0,#REF!,""),IFERROR(IF(VLOOKUP(R27,$O$5:$O$244,1,0)&gt;0,$O$3,""),"ERROR")))))</f>
        <v>CAMBIO MES</v>
      </c>
      <c r="U27" s="26">
        <f t="shared" ca="1" si="11"/>
        <v>0</v>
      </c>
      <c r="V27" s="26">
        <f t="shared" ca="1" si="5"/>
        <v>0</v>
      </c>
      <c r="W27" s="26">
        <f t="shared" ca="1" si="0"/>
        <v>17.554974129321636</v>
      </c>
      <c r="X27" s="26">
        <f t="shared" ca="1" si="1"/>
        <v>2013</v>
      </c>
      <c r="Y27" s="26">
        <f t="shared" ca="1" si="2"/>
        <v>7</v>
      </c>
      <c r="AA27" s="6"/>
      <c r="AB27" s="13"/>
      <c r="AF27" s="8">
        <v>17</v>
      </c>
      <c r="AG27" s="8">
        <v>1</v>
      </c>
      <c r="AH27" s="8">
        <v>1</v>
      </c>
      <c r="AI27" s="8">
        <v>1</v>
      </c>
      <c r="AJ27" s="8">
        <v>1</v>
      </c>
      <c r="AK27" s="8">
        <v>1</v>
      </c>
      <c r="AL27" s="8">
        <v>1</v>
      </c>
      <c r="AM27" s="8">
        <v>0.32221442679222112</v>
      </c>
      <c r="AN27" s="8">
        <v>0</v>
      </c>
      <c r="AO27" s="8">
        <v>0</v>
      </c>
      <c r="AP27" s="8">
        <v>0</v>
      </c>
      <c r="AQ27" s="8">
        <v>0</v>
      </c>
      <c r="AR27" s="8">
        <v>0.99742000699329614</v>
      </c>
      <c r="AS27" s="48">
        <v>0</v>
      </c>
      <c r="AT27" s="48">
        <v>0.60796895191055078</v>
      </c>
      <c r="AU27" s="13">
        <v>4</v>
      </c>
    </row>
    <row r="28" spans="4:57" x14ac:dyDescent="0.25">
      <c r="D28" s="8">
        <v>24</v>
      </c>
      <c r="E28" s="8">
        <f t="shared" ca="1" si="7"/>
        <v>0.28512090731280726</v>
      </c>
      <c r="F28" s="21">
        <f t="shared" ca="1" si="8"/>
        <v>301.69972382258641</v>
      </c>
      <c r="G28" s="21"/>
      <c r="H28" s="8">
        <v>24</v>
      </c>
      <c r="I28" s="21">
        <f t="shared" ca="1" si="9"/>
        <v>0.91463023396693011</v>
      </c>
      <c r="J28" s="21">
        <f t="shared" ca="1" si="10"/>
        <v>119.08983002842675</v>
      </c>
      <c r="K28" s="2"/>
      <c r="M28" s="45">
        <f t="shared" ca="1" si="13"/>
        <v>48142.820196354063</v>
      </c>
      <c r="N28" s="45">
        <f t="shared" ca="1" si="14"/>
        <v>48261.910026382488</v>
      </c>
      <c r="O28" s="45">
        <v>41609</v>
      </c>
      <c r="Q28" s="26">
        <v>25</v>
      </c>
      <c r="R28" s="42">
        <f t="shared" ca="1" si="4"/>
        <v>41473.554974129322</v>
      </c>
      <c r="S28" s="26" t="str">
        <f ca="1">IFERROR(IF(VLOOKUP(R28,$M$5:$M$504,1,0)&gt;0,$M$3,""),IFERROR(IF(VLOOKUP(R28,$N$5:$N$504,1,0)&gt;0,$N$3,""),IFERROR(IF(VLOOKUP(R28,#REF!,1,0)&gt;0,#REF!,""),IFERROR(IF(VLOOKUP(R28,#REF!,1,0)&gt;0,#REF!,""),IFERROR(IF(VLOOKUP(R28,$O$5:$O$244,1,0)&gt;0,$O$3,""),"ERROR")))))</f>
        <v>EQUIPO 1</v>
      </c>
      <c r="T28" s="26" t="str">
        <f ca="1">IFERROR(IF(VLOOKUP(R28,$M$5:$M$504,1,0)&gt;0,$M$4,""),IFERROR(IF(VLOOKUP(R28,$N$5:$N$504,1,0)&gt;0,$N$4,""),IFERROR(IF(VLOOKUP(R28,#REF!,1,0)&gt;0,#REF!,""),IFERROR(IF(VLOOKUP(R28,#REF!,1,0)&gt;0,#REF!,""),IFERROR(IF(VLOOKUP(R28,$O$5:$O$244,1,0)&gt;0,$O$3,""),"ERROR")))))</f>
        <v>FIN</v>
      </c>
      <c r="U28" s="26">
        <f t="shared" ca="1" si="11"/>
        <v>1</v>
      </c>
      <c r="V28" s="26">
        <f t="shared" ca="1" si="5"/>
        <v>1</v>
      </c>
      <c r="W28" s="26">
        <f t="shared" ca="1" si="0"/>
        <v>13.445025870678364</v>
      </c>
      <c r="X28" s="26">
        <f t="shared" ca="1" si="1"/>
        <v>2013</v>
      </c>
      <c r="Y28" s="26">
        <f t="shared" ca="1" si="2"/>
        <v>7</v>
      </c>
      <c r="AA28" s="6"/>
      <c r="AB28" s="31"/>
      <c r="AF28" s="8">
        <v>18</v>
      </c>
      <c r="AG28" s="8">
        <v>1</v>
      </c>
      <c r="AH28" s="8">
        <v>1</v>
      </c>
      <c r="AI28" s="8">
        <v>0.11885353222004919</v>
      </c>
      <c r="AJ28" s="8">
        <v>0</v>
      </c>
      <c r="AK28" s="8">
        <v>0</v>
      </c>
      <c r="AL28" s="8">
        <v>0.21683525005403984</v>
      </c>
      <c r="AM28" s="8">
        <v>1</v>
      </c>
      <c r="AN28" s="8">
        <v>1</v>
      </c>
      <c r="AO28" s="8">
        <v>0.85042554288690253</v>
      </c>
      <c r="AP28" s="8">
        <v>0</v>
      </c>
      <c r="AQ28" s="8">
        <v>0</v>
      </c>
      <c r="AR28" s="8">
        <v>0</v>
      </c>
      <c r="AS28" s="48">
        <v>0</v>
      </c>
      <c r="AT28" s="48">
        <v>0.429321324074109</v>
      </c>
      <c r="AU28" s="13">
        <v>5</v>
      </c>
    </row>
    <row r="29" spans="4:57" x14ac:dyDescent="0.25">
      <c r="D29" s="8">
        <v>25</v>
      </c>
      <c r="E29" s="8">
        <f t="shared" ca="1" si="7"/>
        <v>0.91436001665626798</v>
      </c>
      <c r="F29" s="21">
        <f t="shared" ca="1" si="8"/>
        <v>22.620398801535007</v>
      </c>
      <c r="G29" s="21"/>
      <c r="H29" s="8">
        <v>25</v>
      </c>
      <c r="I29" s="21">
        <f t="shared" ca="1" si="9"/>
        <v>0.88966464711194859</v>
      </c>
      <c r="J29" s="21">
        <f t="shared" ca="1" si="10"/>
        <v>110.19410166711037</v>
      </c>
      <c r="K29" s="2"/>
      <c r="M29" s="45">
        <f t="shared" ca="1" si="13"/>
        <v>48284.530425184021</v>
      </c>
      <c r="N29" s="45">
        <f t="shared" ca="1" si="14"/>
        <v>48394.724526851132</v>
      </c>
      <c r="O29" s="45">
        <v>41640</v>
      </c>
      <c r="Q29" s="26">
        <v>26</v>
      </c>
      <c r="R29" s="42">
        <f t="shared" ca="1" si="4"/>
        <v>41487</v>
      </c>
      <c r="S29" s="26" t="str">
        <f ca="1">IFERROR(IF(VLOOKUP(R29,$M$5:$M$504,1,0)&gt;0,$M$3,""),IFERROR(IF(VLOOKUP(R29,$N$5:$N$504,1,0)&gt;0,$N$3,""),IFERROR(IF(VLOOKUP(R29,#REF!,1,0)&gt;0,#REF!,""),IFERROR(IF(VLOOKUP(R29,#REF!,1,0)&gt;0,#REF!,""),IFERROR(IF(VLOOKUP(R29,$O$5:$O$244,1,0)&gt;0,$O$3,""),"ERROR")))))</f>
        <v>CAMBIO MES</v>
      </c>
      <c r="T29" s="26" t="str">
        <f ca="1">IFERROR(IF(VLOOKUP(R29,$M$5:$M$504,1,0)&gt;0,$M$4,""),IFERROR(IF(VLOOKUP(R29,$N$5:$N$504,1,0)&gt;0,$N$4,""),IFERROR(IF(VLOOKUP(R29,#REF!,1,0)&gt;0,#REF!,""),IFERROR(IF(VLOOKUP(R29,#REF!,1,0)&gt;0,#REF!,""),IFERROR(IF(VLOOKUP(R29,$O$5:$O$244,1,0)&gt;0,$O$3,""),"ERROR")))))</f>
        <v>CAMBIO MES</v>
      </c>
      <c r="U29" s="26">
        <f t="shared" ca="1" si="11"/>
        <v>1</v>
      </c>
      <c r="V29" s="26">
        <f t="shared" ca="1" si="5"/>
        <v>1</v>
      </c>
      <c r="W29" s="26">
        <f t="shared" ca="1" si="0"/>
        <v>31</v>
      </c>
      <c r="X29" s="26">
        <f t="shared" ca="1" si="1"/>
        <v>2013</v>
      </c>
      <c r="Y29" s="26">
        <f t="shared" ca="1" si="2"/>
        <v>8</v>
      </c>
      <c r="AA29" s="6"/>
      <c r="AB29" s="31"/>
      <c r="AF29" s="8">
        <v>19</v>
      </c>
      <c r="AG29" s="8">
        <v>0.14674226697013271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0.57823940737439594</v>
      </c>
      <c r="AN29" s="8">
        <v>1</v>
      </c>
      <c r="AO29" s="8">
        <v>0.44147444966705129</v>
      </c>
      <c r="AP29" s="8">
        <v>0</v>
      </c>
      <c r="AQ29" s="8">
        <v>0</v>
      </c>
      <c r="AR29" s="8">
        <v>0</v>
      </c>
      <c r="AS29" s="48">
        <v>0</v>
      </c>
      <c r="AT29" s="48">
        <v>0.18279086409504636</v>
      </c>
      <c r="AU29" s="13">
        <v>8</v>
      </c>
    </row>
    <row r="30" spans="4:57" x14ac:dyDescent="0.25">
      <c r="D30" s="8">
        <v>26</v>
      </c>
      <c r="E30" s="8">
        <f t="shared" ca="1" si="7"/>
        <v>0.53547998120251206</v>
      </c>
      <c r="F30" s="21">
        <f t="shared" ca="1" si="8"/>
        <v>152.15087759719356</v>
      </c>
      <c r="G30" s="21"/>
      <c r="H30" s="8">
        <v>26</v>
      </c>
      <c r="I30" s="21">
        <f t="shared" ca="1" si="9"/>
        <v>0.1428015869870265</v>
      </c>
      <c r="J30" s="21">
        <f t="shared" ca="1" si="10"/>
        <v>30.372106582098077</v>
      </c>
      <c r="K30" s="2"/>
      <c r="M30" s="45">
        <f t="shared" ca="1" si="13"/>
        <v>48546.875404448328</v>
      </c>
      <c r="N30" s="45">
        <f t="shared" ca="1" si="14"/>
        <v>48577.247511030429</v>
      </c>
      <c r="O30" s="45">
        <v>41671</v>
      </c>
      <c r="Q30" s="26">
        <v>27</v>
      </c>
      <c r="R30" s="42">
        <f t="shared" ca="1" si="4"/>
        <v>41518</v>
      </c>
      <c r="S30" s="26" t="str">
        <f ca="1">IFERROR(IF(VLOOKUP(R30,$M$5:$M$504,1,0)&gt;0,$M$3,""),IFERROR(IF(VLOOKUP(R30,$N$5:$N$504,1,0)&gt;0,$N$3,""),IFERROR(IF(VLOOKUP(R30,#REF!,1,0)&gt;0,#REF!,""),IFERROR(IF(VLOOKUP(R30,#REF!,1,0)&gt;0,#REF!,""),IFERROR(IF(VLOOKUP(R30,$O$5:$O$244,1,0)&gt;0,$O$3,""),"ERROR")))))</f>
        <v>CAMBIO MES</v>
      </c>
      <c r="T30" s="26" t="str">
        <f ca="1">IFERROR(IF(VLOOKUP(R30,$M$5:$M$504,1,0)&gt;0,$M$4,""),IFERROR(IF(VLOOKUP(R30,$N$5:$N$504,1,0)&gt;0,$N$4,""),IFERROR(IF(VLOOKUP(R30,#REF!,1,0)&gt;0,#REF!,""),IFERROR(IF(VLOOKUP(R30,#REF!,1,0)&gt;0,#REF!,""),IFERROR(IF(VLOOKUP(R30,$O$5:$O$244,1,0)&gt;0,$O$3,""),"ERROR")))))</f>
        <v>CAMBIO MES</v>
      </c>
      <c r="U30" s="26">
        <f t="shared" ca="1" si="11"/>
        <v>1</v>
      </c>
      <c r="V30" s="26">
        <f t="shared" ca="1" si="5"/>
        <v>1</v>
      </c>
      <c r="W30" s="26">
        <f t="shared" ca="1" si="0"/>
        <v>30</v>
      </c>
      <c r="X30" s="26">
        <f t="shared" ca="1" si="1"/>
        <v>2013</v>
      </c>
      <c r="Y30" s="26">
        <f t="shared" ca="1" si="2"/>
        <v>9</v>
      </c>
      <c r="AA30" s="6"/>
      <c r="AB30" s="38"/>
      <c r="AF30" s="8">
        <v>20</v>
      </c>
      <c r="AG30" s="8">
        <v>1</v>
      </c>
      <c r="AH30" s="8">
        <v>1</v>
      </c>
      <c r="AI30" s="8">
        <v>1</v>
      </c>
      <c r="AJ30" s="8">
        <v>1</v>
      </c>
      <c r="AK30" s="8">
        <v>1</v>
      </c>
      <c r="AL30" s="8">
        <v>1</v>
      </c>
      <c r="AM30" s="8">
        <v>1</v>
      </c>
      <c r="AN30" s="8">
        <v>1</v>
      </c>
      <c r="AO30" s="8">
        <v>0.61358905469654323</v>
      </c>
      <c r="AP30" s="8">
        <v>1</v>
      </c>
      <c r="AQ30" s="8">
        <v>0.35802349800845451</v>
      </c>
      <c r="AR30" s="8">
        <v>0</v>
      </c>
      <c r="AS30" s="48">
        <v>0</v>
      </c>
      <c r="AT30" s="48">
        <v>0.83054349748260259</v>
      </c>
      <c r="AU30" s="13">
        <v>1</v>
      </c>
    </row>
    <row r="31" spans="4:57" x14ac:dyDescent="0.25">
      <c r="D31" s="8">
        <v>27</v>
      </c>
      <c r="E31" s="8">
        <f t="shared" ca="1" si="7"/>
        <v>0.91428121487696656</v>
      </c>
      <c r="F31" s="21">
        <f t="shared" ca="1" si="8"/>
        <v>22.641764850797674</v>
      </c>
      <c r="G31" s="21"/>
      <c r="H31" s="8">
        <v>27</v>
      </c>
      <c r="I31" s="21">
        <f t="shared" ca="1" si="9"/>
        <v>0.94706134794470564</v>
      </c>
      <c r="J31" s="21">
        <f t="shared" ca="1" si="10"/>
        <v>134.2449994565965</v>
      </c>
      <c r="K31" s="2"/>
      <c r="M31" s="45">
        <f t="shared" ca="1" si="13"/>
        <v>48599.889275881229</v>
      </c>
      <c r="N31" s="45">
        <f t="shared" ca="1" si="14"/>
        <v>48734.134275337827</v>
      </c>
      <c r="O31" s="45">
        <v>41699</v>
      </c>
      <c r="Q31" s="26">
        <v>28</v>
      </c>
      <c r="R31" s="42">
        <f t="shared" ca="1" si="4"/>
        <v>41548</v>
      </c>
      <c r="S31" s="26" t="str">
        <f ca="1">IFERROR(IF(VLOOKUP(R31,$M$5:$M$504,1,0)&gt;0,$M$3,""),IFERROR(IF(VLOOKUP(R31,$N$5:$N$504,1,0)&gt;0,$N$3,""),IFERROR(IF(VLOOKUP(R31,#REF!,1,0)&gt;0,#REF!,""),IFERROR(IF(VLOOKUP(R31,#REF!,1,0)&gt;0,#REF!,""),IFERROR(IF(VLOOKUP(R31,$O$5:$O$244,1,0)&gt;0,$O$3,""),"ERROR")))))</f>
        <v>CAMBIO MES</v>
      </c>
      <c r="T31" s="26" t="str">
        <f ca="1">IFERROR(IF(VLOOKUP(R31,$M$5:$M$504,1,0)&gt;0,$M$4,""),IFERROR(IF(VLOOKUP(R31,$N$5:$N$504,1,0)&gt;0,$N$4,""),IFERROR(IF(VLOOKUP(R31,#REF!,1,0)&gt;0,#REF!,""),IFERROR(IF(VLOOKUP(R31,#REF!,1,0)&gt;0,#REF!,""),IFERROR(IF(VLOOKUP(R31,$O$5:$O$244,1,0)&gt;0,$O$3,""),"ERROR")))))</f>
        <v>CAMBIO MES</v>
      </c>
      <c r="U31" s="26">
        <f t="shared" ca="1" si="11"/>
        <v>1</v>
      </c>
      <c r="V31" s="26">
        <f t="shared" ca="1" si="5"/>
        <v>1</v>
      </c>
      <c r="W31" s="26">
        <f t="shared" ca="1" si="0"/>
        <v>31</v>
      </c>
      <c r="X31" s="26">
        <f t="shared" ca="1" si="1"/>
        <v>2013</v>
      </c>
      <c r="Y31" s="26">
        <f t="shared" ca="1" si="2"/>
        <v>10</v>
      </c>
      <c r="AA31" s="6"/>
      <c r="AB31" s="13"/>
      <c r="AF31" s="8">
        <v>21</v>
      </c>
      <c r="AG31" s="8">
        <v>1</v>
      </c>
      <c r="AH31" s="8">
        <v>0.73549756946444433</v>
      </c>
      <c r="AI31" s="8">
        <v>0</v>
      </c>
      <c r="AJ31" s="8">
        <v>0</v>
      </c>
      <c r="AK31" s="8">
        <v>0</v>
      </c>
      <c r="AL31" s="8">
        <v>0</v>
      </c>
      <c r="AM31" s="8">
        <v>0.68288652557666574</v>
      </c>
      <c r="AN31" s="8">
        <v>1</v>
      </c>
      <c r="AO31" s="8">
        <v>1</v>
      </c>
      <c r="AP31" s="8">
        <v>1</v>
      </c>
      <c r="AQ31" s="8">
        <v>1</v>
      </c>
      <c r="AR31" s="8">
        <v>1</v>
      </c>
      <c r="AS31" s="48">
        <v>0</v>
      </c>
      <c r="AT31" s="48">
        <v>0.61852990202159197</v>
      </c>
      <c r="AU31" s="13">
        <v>4</v>
      </c>
    </row>
    <row r="32" spans="4:57" x14ac:dyDescent="0.25">
      <c r="D32" s="8">
        <v>28</v>
      </c>
      <c r="E32" s="8">
        <f t="shared" ca="1" si="7"/>
        <v>0.57492576373742488</v>
      </c>
      <c r="F32" s="21">
        <f t="shared" ca="1" si="8"/>
        <v>135.14276259401259</v>
      </c>
      <c r="G32" s="21"/>
      <c r="H32" s="8">
        <v>28</v>
      </c>
      <c r="I32" s="21">
        <f t="shared" ca="1" si="9"/>
        <v>0.50656581274038537</v>
      </c>
      <c r="J32" s="21">
        <f t="shared" ca="1" si="10"/>
        <v>36.109154389041812</v>
      </c>
      <c r="K32" s="2"/>
      <c r="M32" s="45">
        <f t="shared" ca="1" si="13"/>
        <v>48869.277037931839</v>
      </c>
      <c r="N32" s="45">
        <f t="shared" ca="1" si="14"/>
        <v>48905.386192320882</v>
      </c>
      <c r="O32" s="45">
        <v>41730</v>
      </c>
      <c r="Q32" s="26">
        <v>29</v>
      </c>
      <c r="R32" s="42">
        <f t="shared" ca="1" si="4"/>
        <v>41579</v>
      </c>
      <c r="S32" s="26" t="str">
        <f ca="1">IFERROR(IF(VLOOKUP(R32,$M$5:$M$504,1,0)&gt;0,$M$3,""),IFERROR(IF(VLOOKUP(R32,$N$5:$N$504,1,0)&gt;0,$N$3,""),IFERROR(IF(VLOOKUP(R32,#REF!,1,0)&gt;0,#REF!,""),IFERROR(IF(VLOOKUP(R32,#REF!,1,0)&gt;0,#REF!,""),IFERROR(IF(VLOOKUP(R32,$O$5:$O$244,1,0)&gt;0,$O$3,""),"ERROR")))))</f>
        <v>CAMBIO MES</v>
      </c>
      <c r="T32" s="26" t="str">
        <f ca="1">IFERROR(IF(VLOOKUP(R32,$M$5:$M$504,1,0)&gt;0,$M$4,""),IFERROR(IF(VLOOKUP(R32,$N$5:$N$504,1,0)&gt;0,$N$4,""),IFERROR(IF(VLOOKUP(R32,#REF!,1,0)&gt;0,#REF!,""),IFERROR(IF(VLOOKUP(R32,#REF!,1,0)&gt;0,#REF!,""),IFERROR(IF(VLOOKUP(R32,$O$5:$O$244,1,0)&gt;0,$O$3,""),"ERROR")))))</f>
        <v>CAMBIO MES</v>
      </c>
      <c r="U32" s="26">
        <f t="shared" ca="1" si="11"/>
        <v>1</v>
      </c>
      <c r="V32" s="26">
        <f t="shared" ca="1" si="5"/>
        <v>1</v>
      </c>
      <c r="W32" s="26">
        <f t="shared" ca="1" si="0"/>
        <v>30</v>
      </c>
      <c r="X32" s="26">
        <f t="shared" ca="1" si="1"/>
        <v>2013</v>
      </c>
      <c r="Y32" s="26">
        <f t="shared" ca="1" si="2"/>
        <v>11</v>
      </c>
      <c r="AA32" s="6"/>
      <c r="AB32" s="32"/>
      <c r="AF32" s="8">
        <v>22</v>
      </c>
      <c r="AG32" s="8">
        <v>0</v>
      </c>
      <c r="AH32" s="8">
        <v>0</v>
      </c>
      <c r="AI32" s="8">
        <v>0</v>
      </c>
      <c r="AJ32" s="8">
        <v>0</v>
      </c>
      <c r="AK32" s="8">
        <v>7.9032898854723407E-2</v>
      </c>
      <c r="AL32" s="8">
        <v>1</v>
      </c>
      <c r="AM32" s="8">
        <v>1</v>
      </c>
      <c r="AN32" s="8">
        <v>1</v>
      </c>
      <c r="AO32" s="8">
        <v>1</v>
      </c>
      <c r="AP32" s="8">
        <v>1</v>
      </c>
      <c r="AQ32" s="8">
        <v>1</v>
      </c>
      <c r="AR32" s="8">
        <v>1</v>
      </c>
      <c r="AS32" s="48">
        <v>0</v>
      </c>
      <c r="AT32" s="48">
        <v>0.59301375305341486</v>
      </c>
      <c r="AU32" s="13">
        <v>4</v>
      </c>
    </row>
    <row r="33" spans="4:55" x14ac:dyDescent="0.25">
      <c r="D33" s="8">
        <v>29</v>
      </c>
      <c r="E33" s="8">
        <f t="shared" ca="1" si="7"/>
        <v>0.45244111366353579</v>
      </c>
      <c r="F33" s="21">
        <f t="shared" ca="1" si="8"/>
        <v>192.33401131855192</v>
      </c>
      <c r="G33" s="21"/>
      <c r="H33" s="8">
        <v>29</v>
      </c>
      <c r="I33" s="21">
        <f t="shared" ca="1" si="9"/>
        <v>7.4026743642835791E-2</v>
      </c>
      <c r="J33" s="21">
        <f t="shared" ca="1" si="10"/>
        <v>53.587082688805872</v>
      </c>
      <c r="K33" s="2"/>
      <c r="M33" s="45">
        <f t="shared" ca="1" si="13"/>
        <v>49097.720203639437</v>
      </c>
      <c r="N33" s="45">
        <f t="shared" ca="1" si="14"/>
        <v>49151.307286328243</v>
      </c>
      <c r="O33" s="45">
        <v>41760</v>
      </c>
      <c r="Q33" s="26">
        <v>30</v>
      </c>
      <c r="R33" s="42">
        <f t="shared" ca="1" si="4"/>
        <v>41609</v>
      </c>
      <c r="S33" s="26" t="str">
        <f ca="1">IFERROR(IF(VLOOKUP(R33,$M$5:$M$504,1,0)&gt;0,$M$3,""),IFERROR(IF(VLOOKUP(R33,$N$5:$N$504,1,0)&gt;0,$N$3,""),IFERROR(IF(VLOOKUP(R33,#REF!,1,0)&gt;0,#REF!,""),IFERROR(IF(VLOOKUP(R33,#REF!,1,0)&gt;0,#REF!,""),IFERROR(IF(VLOOKUP(R33,$O$5:$O$244,1,0)&gt;0,$O$3,""),"ERROR")))))</f>
        <v>CAMBIO MES</v>
      </c>
      <c r="T33" s="26" t="str">
        <f ca="1">IFERROR(IF(VLOOKUP(R33,$M$5:$M$504,1,0)&gt;0,$M$4,""),IFERROR(IF(VLOOKUP(R33,$N$5:$N$504,1,0)&gt;0,$N$4,""),IFERROR(IF(VLOOKUP(R33,#REF!,1,0)&gt;0,#REF!,""),IFERROR(IF(VLOOKUP(R33,#REF!,1,0)&gt;0,#REF!,""),IFERROR(IF(VLOOKUP(R33,$O$5:$O$244,1,0)&gt;0,$O$3,""),"ERROR")))))</f>
        <v>CAMBIO MES</v>
      </c>
      <c r="U33" s="26">
        <f t="shared" ca="1" si="11"/>
        <v>1</v>
      </c>
      <c r="V33" s="26">
        <f t="shared" ca="1" si="5"/>
        <v>1</v>
      </c>
      <c r="W33" s="26">
        <f t="shared" ca="1" si="0"/>
        <v>31</v>
      </c>
      <c r="X33" s="26">
        <f t="shared" ca="1" si="1"/>
        <v>2013</v>
      </c>
      <c r="Y33" s="26">
        <f t="shared" ca="1" si="2"/>
        <v>12</v>
      </c>
      <c r="AA33" s="6"/>
      <c r="AB33" s="32"/>
      <c r="AF33" s="8">
        <v>23</v>
      </c>
      <c r="AG33" s="8">
        <v>0.66212333836700699</v>
      </c>
      <c r="AH33" s="8">
        <v>1</v>
      </c>
      <c r="AI33" s="8">
        <v>1</v>
      </c>
      <c r="AJ33" s="8">
        <v>1</v>
      </c>
      <c r="AK33" s="8">
        <v>1</v>
      </c>
      <c r="AL33" s="8">
        <v>1</v>
      </c>
      <c r="AM33" s="8">
        <v>1</v>
      </c>
      <c r="AN33" s="8">
        <v>1</v>
      </c>
      <c r="AO33" s="8">
        <v>0.94460452131655381</v>
      </c>
      <c r="AP33" s="8">
        <v>0</v>
      </c>
      <c r="AQ33" s="8">
        <v>0</v>
      </c>
      <c r="AR33" s="8">
        <v>0</v>
      </c>
      <c r="AS33" s="48">
        <v>0</v>
      </c>
      <c r="AT33" s="48">
        <v>0.71469577843527077</v>
      </c>
      <c r="AU33" s="13">
        <v>3</v>
      </c>
    </row>
    <row r="34" spans="4:55" x14ac:dyDescent="0.25">
      <c r="D34" s="8">
        <v>30</v>
      </c>
      <c r="E34" s="8">
        <f t="shared" ca="1" si="7"/>
        <v>0.86342901488108459</v>
      </c>
      <c r="F34" s="21">
        <f t="shared" ca="1" si="8"/>
        <v>36.757447748496162</v>
      </c>
      <c r="G34" s="21"/>
      <c r="H34" s="8">
        <v>30</v>
      </c>
      <c r="I34" s="21">
        <f t="shared" ca="1" si="9"/>
        <v>0.32734806450538589</v>
      </c>
      <c r="J34" s="21">
        <f t="shared" ca="1" si="10"/>
        <v>7.6774508585187782</v>
      </c>
      <c r="K34" s="2"/>
      <c r="M34" s="45">
        <f t="shared" ca="1" si="13"/>
        <v>49188.064734076739</v>
      </c>
      <c r="N34" s="45">
        <f t="shared" ca="1" si="14"/>
        <v>49195.742184935261</v>
      </c>
      <c r="O34" s="45">
        <v>41791</v>
      </c>
      <c r="Q34" s="26">
        <v>31</v>
      </c>
      <c r="R34" s="42">
        <f t="shared" ca="1" si="4"/>
        <v>41640</v>
      </c>
      <c r="S34" s="26" t="str">
        <f ca="1">IFERROR(IF(VLOOKUP(R34,$M$5:$M$504,1,0)&gt;0,$M$3,""),IFERROR(IF(VLOOKUP(R34,$N$5:$N$504,1,0)&gt;0,$N$3,""),IFERROR(IF(VLOOKUP(R34,#REF!,1,0)&gt;0,#REF!,""),IFERROR(IF(VLOOKUP(R34,#REF!,1,0)&gt;0,#REF!,""),IFERROR(IF(VLOOKUP(R34,$O$5:$O$244,1,0)&gt;0,$O$3,""),"ERROR")))))</f>
        <v>CAMBIO MES</v>
      </c>
      <c r="T34" s="26" t="str">
        <f ca="1">IFERROR(IF(VLOOKUP(R34,$M$5:$M$504,1,0)&gt;0,$M$4,""),IFERROR(IF(VLOOKUP(R34,$N$5:$N$504,1,0)&gt;0,$N$4,""),IFERROR(IF(VLOOKUP(R34,#REF!,1,0)&gt;0,#REF!,""),IFERROR(IF(VLOOKUP(R34,#REF!,1,0)&gt;0,#REF!,""),IFERROR(IF(VLOOKUP(R34,$O$5:$O$244,1,0)&gt;0,$O$3,""),"ERROR")))))</f>
        <v>CAMBIO MES</v>
      </c>
      <c r="U34" s="26">
        <f t="shared" ca="1" si="11"/>
        <v>1</v>
      </c>
      <c r="V34" s="26">
        <f t="shared" ca="1" si="5"/>
        <v>1</v>
      </c>
      <c r="W34" s="26">
        <f t="shared" ca="1" si="0"/>
        <v>21.918970313970931</v>
      </c>
      <c r="X34" s="26">
        <f t="shared" ca="1" si="1"/>
        <v>2014</v>
      </c>
      <c r="Y34" s="26">
        <f t="shared" ca="1" si="2"/>
        <v>1</v>
      </c>
      <c r="AA34" s="6"/>
      <c r="AB34" s="38"/>
      <c r="AF34" s="8">
        <v>24</v>
      </c>
      <c r="AG34" s="8">
        <v>0.1467516495578175</v>
      </c>
      <c r="AH34" s="8">
        <v>1</v>
      </c>
      <c r="AI34" s="8">
        <v>0.45027204981658631</v>
      </c>
      <c r="AJ34" s="8">
        <v>0</v>
      </c>
      <c r="AK34" s="8">
        <v>0</v>
      </c>
      <c r="AL34" s="8">
        <v>0</v>
      </c>
      <c r="AM34" s="8">
        <v>0</v>
      </c>
      <c r="AN34" s="8">
        <v>0.51119706040762758</v>
      </c>
      <c r="AO34" s="8">
        <v>0</v>
      </c>
      <c r="AP34" s="8">
        <v>0</v>
      </c>
      <c r="AQ34" s="8">
        <v>0</v>
      </c>
      <c r="AR34" s="8">
        <v>0</v>
      </c>
      <c r="AS34" s="48">
        <v>0</v>
      </c>
      <c r="AT34" s="48">
        <v>0.17083518781710402</v>
      </c>
      <c r="AU34" s="13">
        <v>8</v>
      </c>
    </row>
    <row r="35" spans="4:55" x14ac:dyDescent="0.25">
      <c r="D35" s="8">
        <v>31</v>
      </c>
      <c r="E35" s="8">
        <f t="shared" ca="1" si="7"/>
        <v>0.3254805280278471</v>
      </c>
      <c r="F35" s="21">
        <f t="shared" ca="1" si="8"/>
        <v>270.43543311383974</v>
      </c>
      <c r="G35" s="21"/>
      <c r="H35" s="8">
        <v>31</v>
      </c>
      <c r="I35" s="21">
        <f t="shared" ca="1" si="9"/>
        <v>0.61561779188894095</v>
      </c>
      <c r="J35" s="21">
        <f t="shared" ca="1" si="10"/>
        <v>53.125790502490929</v>
      </c>
      <c r="K35" s="2"/>
      <c r="M35" s="45">
        <f t="shared" ca="1" si="13"/>
        <v>49466.1776180491</v>
      </c>
      <c r="N35" s="45">
        <f t="shared" ca="1" si="14"/>
        <v>49519.30340855159</v>
      </c>
      <c r="O35" s="45">
        <v>41821</v>
      </c>
      <c r="Q35" s="26">
        <v>32</v>
      </c>
      <c r="R35" s="42">
        <f t="shared" ca="1" si="4"/>
        <v>41661.918970313971</v>
      </c>
      <c r="S35" s="26" t="str">
        <f ca="1">IFERROR(IF(VLOOKUP(R35,$M$5:$M$504,1,0)&gt;0,$M$3,""),IFERROR(IF(VLOOKUP(R35,$N$5:$N$504,1,0)&gt;0,$N$3,""),IFERROR(IF(VLOOKUP(R35,#REF!,1,0)&gt;0,#REF!,""),IFERROR(IF(VLOOKUP(R35,#REF!,1,0)&gt;0,#REF!,""),IFERROR(IF(VLOOKUP(R35,$O$5:$O$244,1,0)&gt;0,$O$3,""),"ERROR")))))</f>
        <v>EQUIPO 1</v>
      </c>
      <c r="T35" s="26" t="str">
        <f ca="1">IFERROR(IF(VLOOKUP(R35,$M$5:$M$504,1,0)&gt;0,$M$4,""),IFERROR(IF(VLOOKUP(R35,$N$5:$N$504,1,0)&gt;0,$N$4,""),IFERROR(IF(VLOOKUP(R35,#REF!,1,0)&gt;0,#REF!,""),IFERROR(IF(VLOOKUP(R35,#REF!,1,0)&gt;0,#REF!,""),IFERROR(IF(VLOOKUP(R35,$O$5:$O$244,1,0)&gt;0,$O$3,""),"ERROR")))))</f>
        <v>INICIO</v>
      </c>
      <c r="U35" s="26">
        <f t="shared" ca="1" si="11"/>
        <v>0</v>
      </c>
      <c r="V35" s="26">
        <f t="shared" ca="1" si="5"/>
        <v>0</v>
      </c>
      <c r="W35" s="26">
        <f t="shared" ca="1" si="0"/>
        <v>9.0810296860290691</v>
      </c>
      <c r="X35" s="26">
        <f t="shared" ca="1" si="1"/>
        <v>2014</v>
      </c>
      <c r="Y35" s="26">
        <f t="shared" ca="1" si="2"/>
        <v>1</v>
      </c>
      <c r="AF35" s="8">
        <v>25</v>
      </c>
      <c r="AG35" s="8">
        <v>0</v>
      </c>
      <c r="AH35" s="8">
        <v>0.71756729585363899</v>
      </c>
      <c r="AI35" s="8">
        <v>1</v>
      </c>
      <c r="AJ35" s="8">
        <v>1</v>
      </c>
      <c r="AK35" s="8">
        <v>1</v>
      </c>
      <c r="AL35" s="8">
        <v>1</v>
      </c>
      <c r="AM35" s="8">
        <v>1</v>
      </c>
      <c r="AN35" s="8">
        <v>1</v>
      </c>
      <c r="AO35" s="8">
        <v>1</v>
      </c>
      <c r="AP35" s="8">
        <v>1</v>
      </c>
      <c r="AQ35" s="8">
        <v>1</v>
      </c>
      <c r="AR35" s="8">
        <v>1</v>
      </c>
      <c r="AS35" s="48">
        <v>0</v>
      </c>
      <c r="AT35" s="48">
        <v>0.89340242269562165</v>
      </c>
      <c r="AU35" s="13">
        <v>1</v>
      </c>
    </row>
    <row r="36" spans="4:55" x14ac:dyDescent="0.25">
      <c r="D36" s="8">
        <v>32</v>
      </c>
      <c r="E36" s="8">
        <f t="shared" ca="1" si="7"/>
        <v>0.56561640494745646</v>
      </c>
      <c r="F36" s="21">
        <f t="shared" ca="1" si="8"/>
        <v>139.05257682570596</v>
      </c>
      <c r="G36" s="21"/>
      <c r="H36" s="8">
        <v>32</v>
      </c>
      <c r="I36" s="21">
        <f t="shared" ca="1" si="9"/>
        <v>3.6969695190221197E-2</v>
      </c>
      <c r="J36" s="21">
        <f t="shared" ca="1" si="10"/>
        <v>74.467378853265842</v>
      </c>
      <c r="K36" s="2"/>
      <c r="M36" s="45">
        <f t="shared" ca="1" si="13"/>
        <v>49658.355985377297</v>
      </c>
      <c r="N36" s="45">
        <f t="shared" ca="1" si="14"/>
        <v>49732.823364230564</v>
      </c>
      <c r="O36" s="45">
        <v>41852</v>
      </c>
      <c r="Q36" s="26">
        <v>33</v>
      </c>
      <c r="R36" s="42">
        <f t="shared" ca="1" si="4"/>
        <v>41671</v>
      </c>
      <c r="S36" s="26" t="str">
        <f ca="1">IFERROR(IF(VLOOKUP(R36,$M$5:$M$504,1,0)&gt;0,$M$3,""),IFERROR(IF(VLOOKUP(R36,$N$5:$N$504,1,0)&gt;0,$N$3,""),IFERROR(IF(VLOOKUP(R36,#REF!,1,0)&gt;0,#REF!,""),IFERROR(IF(VLOOKUP(R36,#REF!,1,0)&gt;0,#REF!,""),IFERROR(IF(VLOOKUP(R36,$O$5:$O$244,1,0)&gt;0,$O$3,""),"ERROR")))))</f>
        <v>CAMBIO MES</v>
      </c>
      <c r="T36" s="26" t="str">
        <f ca="1">IFERROR(IF(VLOOKUP(R36,$M$5:$M$504,1,0)&gt;0,$M$4,""),IFERROR(IF(VLOOKUP(R36,$N$5:$N$504,1,0)&gt;0,$N$4,""),IFERROR(IF(VLOOKUP(R36,#REF!,1,0)&gt;0,#REF!,""),IFERROR(IF(VLOOKUP(R36,#REF!,1,0)&gt;0,#REF!,""),IFERROR(IF(VLOOKUP(R36,$O$5:$O$244,1,0)&gt;0,$O$3,""),"ERROR")))))</f>
        <v>CAMBIO MES</v>
      </c>
      <c r="U36" s="26">
        <f t="shared" ca="1" si="11"/>
        <v>0</v>
      </c>
      <c r="V36" s="26">
        <f t="shared" ca="1" si="5"/>
        <v>0</v>
      </c>
      <c r="W36" s="26">
        <f t="shared" ca="1" si="0"/>
        <v>8.8464496860906365</v>
      </c>
      <c r="X36" s="26">
        <f t="shared" ca="1" si="1"/>
        <v>2014</v>
      </c>
      <c r="Y36" s="26">
        <f t="shared" ca="1" si="2"/>
        <v>2</v>
      </c>
      <c r="AF36" s="8">
        <v>26</v>
      </c>
      <c r="AG36" s="8">
        <v>0</v>
      </c>
      <c r="AH36" s="8">
        <v>0</v>
      </c>
      <c r="AI36" s="8">
        <v>5.3373014072994628E-2</v>
      </c>
      <c r="AJ36" s="8">
        <v>1</v>
      </c>
      <c r="AK36" s="8">
        <v>1</v>
      </c>
      <c r="AL36" s="8">
        <v>1</v>
      </c>
      <c r="AM36" s="8">
        <v>1</v>
      </c>
      <c r="AN36" s="8">
        <v>1</v>
      </c>
      <c r="AO36" s="8">
        <v>1</v>
      </c>
      <c r="AP36" s="8">
        <v>1</v>
      </c>
      <c r="AQ36" s="8">
        <v>1</v>
      </c>
      <c r="AR36" s="8">
        <v>1</v>
      </c>
      <c r="AS36" s="48">
        <v>0</v>
      </c>
      <c r="AT36" s="48">
        <v>0.75795770804455576</v>
      </c>
      <c r="AU36" s="13">
        <v>2</v>
      </c>
    </row>
    <row r="37" spans="4:55" x14ac:dyDescent="0.25">
      <c r="D37" s="8">
        <v>33</v>
      </c>
      <c r="E37" s="8">
        <f t="shared" ca="1" si="7"/>
        <v>9.5740988312814967E-2</v>
      </c>
      <c r="F37" s="21">
        <f t="shared" ca="1" si="8"/>
        <v>557.47897516409478</v>
      </c>
      <c r="G37" s="21"/>
      <c r="H37" s="8">
        <v>33</v>
      </c>
      <c r="I37" s="21">
        <f t="shared" ca="1" si="9"/>
        <v>0.84808531487837535</v>
      </c>
      <c r="J37" s="21">
        <f t="shared" ca="1" si="10"/>
        <v>98.146485023502649</v>
      </c>
      <c r="K37" s="2"/>
      <c r="M37" s="45">
        <f t="shared" ca="1" si="13"/>
        <v>50290.302339394657</v>
      </c>
      <c r="N37" s="45">
        <f t="shared" ca="1" si="14"/>
        <v>50388.448824418163</v>
      </c>
      <c r="O37" s="45">
        <v>41883</v>
      </c>
      <c r="Q37" s="26">
        <v>34</v>
      </c>
      <c r="R37" s="42">
        <f t="shared" ca="1" si="4"/>
        <v>41679.846449686091</v>
      </c>
      <c r="S37" s="26" t="str">
        <f ca="1">IFERROR(IF(VLOOKUP(R37,$M$5:$M$504,1,0)&gt;0,$M$3,""),IFERROR(IF(VLOOKUP(R37,$N$5:$N$504,1,0)&gt;0,$N$3,""),IFERROR(IF(VLOOKUP(R37,#REF!,1,0)&gt;0,#REF!,""),IFERROR(IF(VLOOKUP(R37,#REF!,1,0)&gt;0,#REF!,""),IFERROR(IF(VLOOKUP(R37,$O$5:$O$244,1,0)&gt;0,$O$3,""),"ERROR")))))</f>
        <v>EQUIPO 1</v>
      </c>
      <c r="T37" s="26" t="str">
        <f ca="1">IFERROR(IF(VLOOKUP(R37,$M$5:$M$504,1,0)&gt;0,$M$4,""),IFERROR(IF(VLOOKUP(R37,$N$5:$N$504,1,0)&gt;0,$N$4,""),IFERROR(IF(VLOOKUP(R37,#REF!,1,0)&gt;0,#REF!,""),IFERROR(IF(VLOOKUP(R37,#REF!,1,0)&gt;0,#REF!,""),IFERROR(IF(VLOOKUP(R37,$O$5:$O$244,1,0)&gt;0,$O$3,""),"ERROR")))))</f>
        <v>FIN</v>
      </c>
      <c r="U37" s="26">
        <f t="shared" ca="1" si="11"/>
        <v>1</v>
      </c>
      <c r="V37" s="26">
        <f t="shared" ca="1" si="5"/>
        <v>1</v>
      </c>
      <c r="W37" s="26">
        <f t="shared" ca="1" si="0"/>
        <v>19.153550313909363</v>
      </c>
      <c r="X37" s="26">
        <f t="shared" ca="1" si="1"/>
        <v>2014</v>
      </c>
      <c r="Y37" s="26">
        <f t="shared" ca="1" si="2"/>
        <v>2</v>
      </c>
      <c r="AF37" s="8">
        <v>27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1.3818708462021013E-3</v>
      </c>
      <c r="AN37" s="8">
        <v>1</v>
      </c>
      <c r="AO37" s="8">
        <v>1</v>
      </c>
      <c r="AP37" s="8">
        <v>1</v>
      </c>
      <c r="AQ37" s="8">
        <v>1</v>
      </c>
      <c r="AR37" s="8">
        <v>1</v>
      </c>
      <c r="AS37" s="48">
        <v>0</v>
      </c>
      <c r="AT37" s="48">
        <v>0.41929544656501988</v>
      </c>
      <c r="AU37" s="13">
        <v>6</v>
      </c>
    </row>
    <row r="38" spans="4:55" x14ac:dyDescent="0.25">
      <c r="D38" s="8">
        <v>34</v>
      </c>
      <c r="E38" s="8">
        <f t="shared" ca="1" si="7"/>
        <v>0.88084153143429744</v>
      </c>
      <c r="F38" s="21">
        <f t="shared" ca="1" si="8"/>
        <v>31.846926461877949</v>
      </c>
      <c r="G38" s="21"/>
      <c r="H38" s="8">
        <v>34</v>
      </c>
      <c r="I38" s="21">
        <f t="shared" ca="1" si="9"/>
        <v>9.3684175964689587E-2</v>
      </c>
      <c r="J38" s="21">
        <f t="shared" ca="1" si="10"/>
        <v>45.736626404302477</v>
      </c>
      <c r="K38" s="2"/>
      <c r="M38" s="45">
        <f t="shared" ca="1" si="13"/>
        <v>50420.295750880039</v>
      </c>
      <c r="N38" s="45">
        <f t="shared" ca="1" si="14"/>
        <v>50466.03237728434</v>
      </c>
      <c r="O38" s="45">
        <v>41913</v>
      </c>
      <c r="Q38" s="26">
        <v>35</v>
      </c>
      <c r="R38" s="42">
        <f t="shared" ca="1" si="4"/>
        <v>41699</v>
      </c>
      <c r="S38" s="26" t="str">
        <f ca="1">IFERROR(IF(VLOOKUP(R38,$M$5:$M$504,1,0)&gt;0,$M$3,""),IFERROR(IF(VLOOKUP(R38,$N$5:$N$504,1,0)&gt;0,$N$3,""),IFERROR(IF(VLOOKUP(R38,#REF!,1,0)&gt;0,#REF!,""),IFERROR(IF(VLOOKUP(R38,#REF!,1,0)&gt;0,#REF!,""),IFERROR(IF(VLOOKUP(R38,$O$5:$O$244,1,0)&gt;0,$O$3,""),"ERROR")))))</f>
        <v>CAMBIO MES</v>
      </c>
      <c r="T38" s="26" t="str">
        <f ca="1">IFERROR(IF(VLOOKUP(R38,$M$5:$M$504,1,0)&gt;0,$M$4,""),IFERROR(IF(VLOOKUP(R38,$N$5:$N$504,1,0)&gt;0,$N$4,""),IFERROR(IF(VLOOKUP(R38,#REF!,1,0)&gt;0,#REF!,""),IFERROR(IF(VLOOKUP(R38,#REF!,1,0)&gt;0,#REF!,""),IFERROR(IF(VLOOKUP(R38,$O$5:$O$244,1,0)&gt;0,$O$3,""),"ERROR")))))</f>
        <v>CAMBIO MES</v>
      </c>
      <c r="U38" s="26">
        <f t="shared" ca="1" si="11"/>
        <v>1</v>
      </c>
      <c r="V38" s="26">
        <f t="shared" ca="1" si="5"/>
        <v>1</v>
      </c>
      <c r="W38" s="26">
        <f t="shared" ca="1" si="0"/>
        <v>31</v>
      </c>
      <c r="X38" s="26">
        <f t="shared" ca="1" si="1"/>
        <v>2014</v>
      </c>
      <c r="Y38" s="26">
        <f t="shared" ca="1" si="2"/>
        <v>3</v>
      </c>
      <c r="AF38" s="8">
        <v>28</v>
      </c>
      <c r="AG38" s="8">
        <v>1</v>
      </c>
      <c r="AH38" s="8">
        <v>1</v>
      </c>
      <c r="AI38" s="8">
        <v>1</v>
      </c>
      <c r="AJ38" s="8">
        <v>1</v>
      </c>
      <c r="AK38" s="8">
        <v>0.8640787521749923</v>
      </c>
      <c r="AL38" s="8">
        <v>0.26613918157988031</v>
      </c>
      <c r="AM38" s="8">
        <v>0.54191713079560411</v>
      </c>
      <c r="AN38" s="8">
        <v>0</v>
      </c>
      <c r="AO38" s="8">
        <v>0</v>
      </c>
      <c r="AP38" s="8">
        <v>0</v>
      </c>
      <c r="AQ38" s="8">
        <v>0</v>
      </c>
      <c r="AR38" s="8">
        <v>0.64074767662602805</v>
      </c>
      <c r="AS38" s="48">
        <v>0</v>
      </c>
      <c r="AT38" s="48">
        <v>0.52447459121888151</v>
      </c>
      <c r="AU38" s="13">
        <v>4</v>
      </c>
    </row>
    <row r="39" spans="4:55" x14ac:dyDescent="0.25">
      <c r="D39" s="8">
        <v>35</v>
      </c>
      <c r="E39" s="8">
        <f t="shared" ca="1" si="7"/>
        <v>0.18401231847302957</v>
      </c>
      <c r="F39" s="21">
        <f t="shared" ca="1" si="8"/>
        <v>404.7035135742982</v>
      </c>
      <c r="G39" s="21"/>
      <c r="H39" s="8">
        <v>35</v>
      </c>
      <c r="I39" s="21">
        <f t="shared" ca="1" si="9"/>
        <v>0.3089315459225096</v>
      </c>
      <c r="J39" s="21">
        <f t="shared" ca="1" si="10"/>
        <v>4.511604154162594</v>
      </c>
      <c r="K39" s="2"/>
      <c r="M39" s="45">
        <f t="shared" ca="1" si="13"/>
        <v>50870.735890858639</v>
      </c>
      <c r="N39" s="45">
        <f t="shared" ca="1" si="14"/>
        <v>50875.247495012802</v>
      </c>
      <c r="O39" s="45">
        <v>41944</v>
      </c>
      <c r="Q39" s="26">
        <v>36</v>
      </c>
      <c r="R39" s="42">
        <f t="shared" ca="1" si="4"/>
        <v>41730</v>
      </c>
      <c r="S39" s="26" t="str">
        <f ca="1">IFERROR(IF(VLOOKUP(R39,$M$5:$M$504,1,0)&gt;0,$M$3,""),IFERROR(IF(VLOOKUP(R39,$N$5:$N$504,1,0)&gt;0,$N$3,""),IFERROR(IF(VLOOKUP(R39,#REF!,1,0)&gt;0,#REF!,""),IFERROR(IF(VLOOKUP(R39,#REF!,1,0)&gt;0,#REF!,""),IFERROR(IF(VLOOKUP(R39,$O$5:$O$244,1,0)&gt;0,$O$3,""),"ERROR")))))</f>
        <v>CAMBIO MES</v>
      </c>
      <c r="T39" s="26" t="str">
        <f ca="1">IFERROR(IF(VLOOKUP(R39,$M$5:$M$504,1,0)&gt;0,$M$4,""),IFERROR(IF(VLOOKUP(R39,$N$5:$N$504,1,0)&gt;0,$N$4,""),IFERROR(IF(VLOOKUP(R39,#REF!,1,0)&gt;0,#REF!,""),IFERROR(IF(VLOOKUP(R39,#REF!,1,0)&gt;0,#REF!,""),IFERROR(IF(VLOOKUP(R39,$O$5:$O$244,1,0)&gt;0,$O$3,""),"ERROR")))))</f>
        <v>CAMBIO MES</v>
      </c>
      <c r="U39" s="26">
        <f t="shared" ca="1" si="11"/>
        <v>1</v>
      </c>
      <c r="V39" s="26">
        <f t="shared" ca="1" si="5"/>
        <v>1</v>
      </c>
      <c r="W39" s="26">
        <f t="shared" ca="1" si="0"/>
        <v>30</v>
      </c>
      <c r="X39" s="26">
        <f t="shared" ca="1" si="1"/>
        <v>2014</v>
      </c>
      <c r="Y39" s="26">
        <f t="shared" ca="1" si="2"/>
        <v>4</v>
      </c>
      <c r="AF39" s="8">
        <v>29</v>
      </c>
      <c r="AG39" s="8">
        <v>0.59784327764458378</v>
      </c>
      <c r="AH39" s="8">
        <v>1</v>
      </c>
      <c r="AI39" s="8">
        <v>1</v>
      </c>
      <c r="AJ39" s="8">
        <v>1</v>
      </c>
      <c r="AK39" s="8">
        <v>1</v>
      </c>
      <c r="AL39" s="8">
        <v>0.26492517306517888</v>
      </c>
      <c r="AM39" s="8">
        <v>0</v>
      </c>
      <c r="AN39" s="8">
        <v>0.48687040271362358</v>
      </c>
      <c r="AO39" s="8">
        <v>1</v>
      </c>
      <c r="AP39" s="8">
        <v>1</v>
      </c>
      <c r="AQ39" s="8">
        <v>1</v>
      </c>
      <c r="AR39" s="8">
        <v>1</v>
      </c>
      <c r="AS39" s="48">
        <v>0</v>
      </c>
      <c r="AT39" s="48">
        <v>0.77691473776180764</v>
      </c>
      <c r="AU39" s="13">
        <v>1</v>
      </c>
      <c r="AW39" s="6" t="s">
        <v>77</v>
      </c>
      <c r="AX39" s="6"/>
    </row>
    <row r="40" spans="4:55" x14ac:dyDescent="0.25">
      <c r="D40" s="8">
        <v>36</v>
      </c>
      <c r="E40" s="8">
        <f t="shared" ca="1" si="7"/>
        <v>0.56975974889557957</v>
      </c>
      <c r="F40" s="21">
        <f t="shared" ca="1" si="8"/>
        <v>137.30480122945207</v>
      </c>
      <c r="G40" s="21"/>
      <c r="H40" s="8">
        <v>36</v>
      </c>
      <c r="I40" s="21">
        <f t="shared" ca="1" si="9"/>
        <v>0.70970365855133921</v>
      </c>
      <c r="J40" s="21">
        <f t="shared" ca="1" si="10"/>
        <v>68.977156821731057</v>
      </c>
      <c r="K40" s="2"/>
      <c r="M40" s="45">
        <f t="shared" ca="1" si="13"/>
        <v>51012.552296242255</v>
      </c>
      <c r="N40" s="45">
        <f t="shared" ca="1" si="14"/>
        <v>51081.529453063988</v>
      </c>
      <c r="O40" s="45">
        <v>41974</v>
      </c>
      <c r="Q40" s="26">
        <v>37</v>
      </c>
      <c r="R40" s="42">
        <f t="shared" ca="1" si="4"/>
        <v>41760</v>
      </c>
      <c r="S40" s="26" t="str">
        <f ca="1">IFERROR(IF(VLOOKUP(R40,$M$5:$M$504,1,0)&gt;0,$M$3,""),IFERROR(IF(VLOOKUP(R40,$N$5:$N$504,1,0)&gt;0,$N$3,""),IFERROR(IF(VLOOKUP(R40,#REF!,1,0)&gt;0,#REF!,""),IFERROR(IF(VLOOKUP(R40,#REF!,1,0)&gt;0,#REF!,""),IFERROR(IF(VLOOKUP(R40,$O$5:$O$244,1,0)&gt;0,$O$3,""),"ERROR")))))</f>
        <v>CAMBIO MES</v>
      </c>
      <c r="T40" s="26" t="str">
        <f ca="1">IFERROR(IF(VLOOKUP(R40,$M$5:$M$504,1,0)&gt;0,$M$4,""),IFERROR(IF(VLOOKUP(R40,$N$5:$N$504,1,0)&gt;0,$N$4,""),IFERROR(IF(VLOOKUP(R40,#REF!,1,0)&gt;0,#REF!,""),IFERROR(IF(VLOOKUP(R40,#REF!,1,0)&gt;0,#REF!,""),IFERROR(IF(VLOOKUP(R40,$O$5:$O$244,1,0)&gt;0,$O$3,""),"ERROR")))))</f>
        <v>CAMBIO MES</v>
      </c>
      <c r="U40" s="26">
        <f t="shared" ca="1" si="11"/>
        <v>1</v>
      </c>
      <c r="V40" s="26">
        <f t="shared" ca="1" si="5"/>
        <v>1</v>
      </c>
      <c r="W40" s="26">
        <f t="shared" ca="1" si="0"/>
        <v>31</v>
      </c>
      <c r="X40" s="26">
        <f t="shared" ca="1" si="1"/>
        <v>2014</v>
      </c>
      <c r="Y40" s="26">
        <f t="shared" ca="1" si="2"/>
        <v>5</v>
      </c>
      <c r="AF40" s="8">
        <v>30</v>
      </c>
      <c r="AG40" s="8">
        <v>0</v>
      </c>
      <c r="AH40" s="8">
        <v>0.44495985042729963</v>
      </c>
      <c r="AI40" s="8">
        <v>1</v>
      </c>
      <c r="AJ40" s="8">
        <v>1</v>
      </c>
      <c r="AK40" s="8">
        <v>1</v>
      </c>
      <c r="AL40" s="8">
        <v>1</v>
      </c>
      <c r="AM40" s="8">
        <v>1</v>
      </c>
      <c r="AN40" s="8">
        <v>1</v>
      </c>
      <c r="AO40" s="8">
        <v>0.90940151594113561</v>
      </c>
      <c r="AP40" s="8">
        <v>0</v>
      </c>
      <c r="AQ40" s="8">
        <v>0</v>
      </c>
      <c r="AR40" s="8">
        <v>0</v>
      </c>
      <c r="AS40" s="48">
        <v>0</v>
      </c>
      <c r="AT40" s="48">
        <v>0.61298882545259847</v>
      </c>
      <c r="AU40" s="13">
        <v>4</v>
      </c>
      <c r="AW40" s="6" t="s">
        <v>37</v>
      </c>
      <c r="AX40" s="6">
        <f>MAX(AU11:AU5010)</f>
        <v>12</v>
      </c>
    </row>
    <row r="41" spans="4:55" x14ac:dyDescent="0.25">
      <c r="D41" s="8">
        <v>37</v>
      </c>
      <c r="E41" s="8">
        <f t="shared" ca="1" si="7"/>
        <v>0.92661600147854084</v>
      </c>
      <c r="F41" s="21">
        <f t="shared" ca="1" si="8"/>
        <v>19.314675225884887</v>
      </c>
      <c r="G41" s="21"/>
      <c r="H41" s="8">
        <v>37</v>
      </c>
      <c r="I41" s="21">
        <f t="shared" ca="1" si="9"/>
        <v>0.78897440304255617</v>
      </c>
      <c r="J41" s="21">
        <f t="shared" ca="1" si="10"/>
        <v>84.327023591976129</v>
      </c>
      <c r="K41" s="2"/>
      <c r="M41" s="45">
        <f t="shared" ca="1" si="13"/>
        <v>51100.844128289871</v>
      </c>
      <c r="N41" s="45">
        <f t="shared" ca="1" si="14"/>
        <v>51185.171151881848</v>
      </c>
      <c r="O41" s="45">
        <v>42005</v>
      </c>
      <c r="Q41" s="26">
        <v>38</v>
      </c>
      <c r="R41" s="42">
        <f t="shared" ca="1" si="4"/>
        <v>41791</v>
      </c>
      <c r="S41" s="26" t="str">
        <f ca="1">IFERROR(IF(VLOOKUP(R41,$M$5:$M$504,1,0)&gt;0,$M$3,""),IFERROR(IF(VLOOKUP(R41,$N$5:$N$504,1,0)&gt;0,$N$3,""),IFERROR(IF(VLOOKUP(R41,#REF!,1,0)&gt;0,#REF!,""),IFERROR(IF(VLOOKUP(R41,#REF!,1,0)&gt;0,#REF!,""),IFERROR(IF(VLOOKUP(R41,$O$5:$O$244,1,0)&gt;0,$O$3,""),"ERROR")))))</f>
        <v>CAMBIO MES</v>
      </c>
      <c r="T41" s="26" t="str">
        <f ca="1">IFERROR(IF(VLOOKUP(R41,$M$5:$M$504,1,0)&gt;0,$M$4,""),IFERROR(IF(VLOOKUP(R41,$N$5:$N$504,1,0)&gt;0,$N$4,""),IFERROR(IF(VLOOKUP(R41,#REF!,1,0)&gt;0,#REF!,""),IFERROR(IF(VLOOKUP(R41,#REF!,1,0)&gt;0,#REF!,""),IFERROR(IF(VLOOKUP(R41,$O$5:$O$244,1,0)&gt;0,$O$3,""),"ERROR")))))</f>
        <v>CAMBIO MES</v>
      </c>
      <c r="U41" s="26">
        <f t="shared" ca="1" si="11"/>
        <v>1</v>
      </c>
      <c r="V41" s="26">
        <f t="shared" ca="1" si="5"/>
        <v>1</v>
      </c>
      <c r="W41" s="26">
        <f t="shared" ca="1" si="0"/>
        <v>30</v>
      </c>
      <c r="X41" s="26">
        <f t="shared" ca="1" si="1"/>
        <v>2014</v>
      </c>
      <c r="Y41" s="26">
        <f t="shared" ca="1" si="2"/>
        <v>6</v>
      </c>
      <c r="AF41" s="8">
        <v>31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7.3964341435649048E-2</v>
      </c>
      <c r="AO41" s="8">
        <v>1</v>
      </c>
      <c r="AP41" s="8">
        <v>1</v>
      </c>
      <c r="AQ41" s="8">
        <v>1</v>
      </c>
      <c r="AR41" s="8">
        <v>1</v>
      </c>
      <c r="AS41" s="48">
        <v>0</v>
      </c>
      <c r="AT41" s="48">
        <v>0.34052847831371263</v>
      </c>
      <c r="AU41" s="13">
        <v>7</v>
      </c>
      <c r="AW41" s="6" t="s">
        <v>40</v>
      </c>
      <c r="AX41" s="6">
        <f>MIN(AU11:AU5010)</f>
        <v>0</v>
      </c>
    </row>
    <row r="42" spans="4:55" x14ac:dyDescent="0.25">
      <c r="D42" s="8">
        <v>38</v>
      </c>
      <c r="E42" s="8">
        <f t="shared" ca="1" si="7"/>
        <v>0.38403269596847078</v>
      </c>
      <c r="F42" s="21">
        <f t="shared" ca="1" si="8"/>
        <v>231.27085205521428</v>
      </c>
      <c r="G42" s="21"/>
      <c r="H42" s="8">
        <v>38</v>
      </c>
      <c r="I42" s="21">
        <f t="shared" ca="1" si="9"/>
        <v>2.4336906441115302E-2</v>
      </c>
      <c r="J42" s="21">
        <f t="shared" ca="1" si="10"/>
        <v>85.776722110295708</v>
      </c>
      <c r="K42" s="2"/>
      <c r="M42" s="45">
        <f t="shared" ca="1" si="13"/>
        <v>51416.44200393706</v>
      </c>
      <c r="N42" s="45">
        <f t="shared" ca="1" si="14"/>
        <v>51502.218726047358</v>
      </c>
      <c r="O42" s="45">
        <v>42036</v>
      </c>
      <c r="Q42" s="26">
        <v>39</v>
      </c>
      <c r="R42" s="42">
        <f t="shared" ca="1" si="4"/>
        <v>41821</v>
      </c>
      <c r="S42" s="26" t="str">
        <f ca="1">IFERROR(IF(VLOOKUP(R42,$M$5:$M$504,1,0)&gt;0,$M$3,""),IFERROR(IF(VLOOKUP(R42,$N$5:$N$504,1,0)&gt;0,$N$3,""),IFERROR(IF(VLOOKUP(R42,#REF!,1,0)&gt;0,#REF!,""),IFERROR(IF(VLOOKUP(R42,#REF!,1,0)&gt;0,#REF!,""),IFERROR(IF(VLOOKUP(R42,$O$5:$O$244,1,0)&gt;0,$O$3,""),"ERROR")))))</f>
        <v>CAMBIO MES</v>
      </c>
      <c r="T42" s="26" t="str">
        <f ca="1">IFERROR(IF(VLOOKUP(R42,$M$5:$M$504,1,0)&gt;0,$M$4,""),IFERROR(IF(VLOOKUP(R42,$N$5:$N$504,1,0)&gt;0,$N$4,""),IFERROR(IF(VLOOKUP(R42,#REF!,1,0)&gt;0,#REF!,""),IFERROR(IF(VLOOKUP(R42,#REF!,1,0)&gt;0,#REF!,""),IFERROR(IF(VLOOKUP(R42,$O$5:$O$244,1,0)&gt;0,$O$3,""),"ERROR")))))</f>
        <v>CAMBIO MES</v>
      </c>
      <c r="U42" s="26">
        <f t="shared" ca="1" si="11"/>
        <v>1</v>
      </c>
      <c r="V42" s="26">
        <f t="shared" ca="1" si="5"/>
        <v>1</v>
      </c>
      <c r="W42" s="26">
        <f t="shared" ca="1" si="0"/>
        <v>31</v>
      </c>
      <c r="X42" s="26">
        <f t="shared" ca="1" si="1"/>
        <v>2014</v>
      </c>
      <c r="Y42" s="26">
        <f t="shared" ca="1" si="2"/>
        <v>7</v>
      </c>
      <c r="AF42" s="8">
        <v>32</v>
      </c>
      <c r="AG42" s="8">
        <v>3.512005772485751E-2</v>
      </c>
      <c r="AH42" s="8">
        <v>0</v>
      </c>
      <c r="AI42" s="8">
        <v>0.55905047768746663</v>
      </c>
      <c r="AJ42" s="8">
        <v>0.63128732182643332</v>
      </c>
      <c r="AK42" s="8">
        <v>0</v>
      </c>
      <c r="AL42" s="8">
        <v>0.72556883510551418</v>
      </c>
      <c r="AM42" s="8">
        <v>1</v>
      </c>
      <c r="AN42" s="8">
        <v>1</v>
      </c>
      <c r="AO42" s="8">
        <v>1</v>
      </c>
      <c r="AP42" s="8">
        <v>1</v>
      </c>
      <c r="AQ42" s="8">
        <v>1</v>
      </c>
      <c r="AR42" s="8">
        <v>1</v>
      </c>
      <c r="AS42" s="48">
        <v>0</v>
      </c>
      <c r="AT42" s="48">
        <v>0.6660958117965492</v>
      </c>
      <c r="AU42" s="13">
        <v>2</v>
      </c>
      <c r="AW42" s="6"/>
      <c r="AX42" s="6"/>
      <c r="AY42" t="s">
        <v>71</v>
      </c>
    </row>
    <row r="43" spans="4:55" x14ac:dyDescent="0.25">
      <c r="D43" s="8">
        <v>39</v>
      </c>
      <c r="E43" s="8">
        <f t="shared" ca="1" si="7"/>
        <v>0.59395151478554908</v>
      </c>
      <c r="F43" s="21">
        <f t="shared" ca="1" si="8"/>
        <v>127.33883416508978</v>
      </c>
      <c r="G43" s="21"/>
      <c r="H43" s="8">
        <v>39</v>
      </c>
      <c r="I43" s="21">
        <f t="shared" ca="1" si="9"/>
        <v>0.38150881648152557</v>
      </c>
      <c r="J43" s="21">
        <f t="shared" ca="1" si="10"/>
        <v>16.61257607308659</v>
      </c>
      <c r="K43" s="2"/>
      <c r="M43" s="45">
        <f t="shared" ca="1" si="13"/>
        <v>51629.557560212445</v>
      </c>
      <c r="N43" s="45">
        <f t="shared" ca="1" si="14"/>
        <v>51646.170136285531</v>
      </c>
      <c r="O43" s="45">
        <v>42064</v>
      </c>
      <c r="Q43" s="26">
        <v>40</v>
      </c>
      <c r="R43" s="42">
        <f t="shared" ca="1" si="4"/>
        <v>41852</v>
      </c>
      <c r="S43" s="26" t="str">
        <f ca="1">IFERROR(IF(VLOOKUP(R43,$M$5:$M$504,1,0)&gt;0,$M$3,""),IFERROR(IF(VLOOKUP(R43,$N$5:$N$504,1,0)&gt;0,$N$3,""),IFERROR(IF(VLOOKUP(R43,#REF!,1,0)&gt;0,#REF!,""),IFERROR(IF(VLOOKUP(R43,#REF!,1,0)&gt;0,#REF!,""),IFERROR(IF(VLOOKUP(R43,$O$5:$O$244,1,0)&gt;0,$O$3,""),"ERROR")))))</f>
        <v>CAMBIO MES</v>
      </c>
      <c r="T43" s="26" t="str">
        <f ca="1">IFERROR(IF(VLOOKUP(R43,$M$5:$M$504,1,0)&gt;0,$M$4,""),IFERROR(IF(VLOOKUP(R43,$N$5:$N$504,1,0)&gt;0,$N$4,""),IFERROR(IF(VLOOKUP(R43,#REF!,1,0)&gt;0,#REF!,""),IFERROR(IF(VLOOKUP(R43,#REF!,1,0)&gt;0,#REF!,""),IFERROR(IF(VLOOKUP(R43,$O$5:$O$244,1,0)&gt;0,$O$3,""),"ERROR")))))</f>
        <v>CAMBIO MES</v>
      </c>
      <c r="U43" s="26">
        <f t="shared" ca="1" si="11"/>
        <v>1</v>
      </c>
      <c r="V43" s="26">
        <f t="shared" ca="1" si="5"/>
        <v>1</v>
      </c>
      <c r="W43" s="26">
        <f t="shared" ca="1" si="0"/>
        <v>31</v>
      </c>
      <c r="X43" s="26">
        <f t="shared" ca="1" si="1"/>
        <v>2014</v>
      </c>
      <c r="Y43" s="26">
        <f t="shared" ca="1" si="2"/>
        <v>8</v>
      </c>
      <c r="AF43" s="8">
        <v>33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0.68076909377569172</v>
      </c>
      <c r="AO43" s="8">
        <v>1</v>
      </c>
      <c r="AP43" s="8">
        <v>1</v>
      </c>
      <c r="AQ43" s="8">
        <v>1</v>
      </c>
      <c r="AR43" s="8">
        <v>1</v>
      </c>
      <c r="AS43" s="48">
        <v>0</v>
      </c>
      <c r="AT43" s="48">
        <v>0.39206532029327795</v>
      </c>
      <c r="AU43" s="13">
        <v>7</v>
      </c>
      <c r="AW43" s="6" t="s">
        <v>162</v>
      </c>
      <c r="AX43" s="104">
        <v>1</v>
      </c>
    </row>
    <row r="44" spans="4:55" x14ac:dyDescent="0.25">
      <c r="D44" s="8">
        <v>40</v>
      </c>
      <c r="E44" s="8">
        <f t="shared" ca="1" si="7"/>
        <v>0.12343460964269648</v>
      </c>
      <c r="F44" s="21">
        <f t="shared" ca="1" si="8"/>
        <v>498.17998671209176</v>
      </c>
      <c r="G44" s="21"/>
      <c r="H44" s="8">
        <v>40</v>
      </c>
      <c r="I44" s="21">
        <f t="shared" ca="1" si="9"/>
        <v>0.61570173165116804</v>
      </c>
      <c r="J44" s="21">
        <f t="shared" ca="1" si="10"/>
        <v>53.139261492940136</v>
      </c>
      <c r="K44" s="2"/>
      <c r="M44" s="45">
        <f t="shared" ca="1" si="13"/>
        <v>52144.350122997625</v>
      </c>
      <c r="N44" s="45">
        <f t="shared" ca="1" si="14"/>
        <v>52197.489384490567</v>
      </c>
      <c r="O44" s="45">
        <v>42095</v>
      </c>
      <c r="Q44" s="26">
        <v>41</v>
      </c>
      <c r="R44" s="42">
        <f t="shared" ca="1" si="4"/>
        <v>41883</v>
      </c>
      <c r="S44" s="26" t="str">
        <f ca="1">IFERROR(IF(VLOOKUP(R44,$M$5:$M$504,1,0)&gt;0,$M$3,""),IFERROR(IF(VLOOKUP(R44,$N$5:$N$504,1,0)&gt;0,$N$3,""),IFERROR(IF(VLOOKUP(R44,#REF!,1,0)&gt;0,#REF!,""),IFERROR(IF(VLOOKUP(R44,#REF!,1,0)&gt;0,#REF!,""),IFERROR(IF(VLOOKUP(R44,$O$5:$O$244,1,0)&gt;0,$O$3,""),"ERROR")))))</f>
        <v>CAMBIO MES</v>
      </c>
      <c r="T44" s="26" t="str">
        <f ca="1">IFERROR(IF(VLOOKUP(R44,$M$5:$M$504,1,0)&gt;0,$M$4,""),IFERROR(IF(VLOOKUP(R44,$N$5:$N$504,1,0)&gt;0,$N$4,""),IFERROR(IF(VLOOKUP(R44,#REF!,1,0)&gt;0,#REF!,""),IFERROR(IF(VLOOKUP(R44,#REF!,1,0)&gt;0,#REF!,""),IFERROR(IF(VLOOKUP(R44,$O$5:$O$244,1,0)&gt;0,$O$3,""),"ERROR")))))</f>
        <v>CAMBIO MES</v>
      </c>
      <c r="U44" s="26">
        <f t="shared" ca="1" si="11"/>
        <v>1</v>
      </c>
      <c r="V44" s="26">
        <f t="shared" ca="1" si="5"/>
        <v>1</v>
      </c>
      <c r="W44" s="26">
        <f t="shared" ca="1" si="0"/>
        <v>30</v>
      </c>
      <c r="X44" s="26">
        <f t="shared" ca="1" si="1"/>
        <v>2014</v>
      </c>
      <c r="Y44" s="26">
        <f t="shared" ca="1" si="2"/>
        <v>9</v>
      </c>
      <c r="AF44" s="8">
        <v>34</v>
      </c>
      <c r="AG44" s="8">
        <v>0</v>
      </c>
      <c r="AH44" s="8">
        <v>0.95181873366059988</v>
      </c>
      <c r="AI44" s="8">
        <v>1</v>
      </c>
      <c r="AJ44" s="8">
        <v>1</v>
      </c>
      <c r="AK44" s="8">
        <v>1</v>
      </c>
      <c r="AL44" s="8">
        <v>1</v>
      </c>
      <c r="AM44" s="8">
        <v>1</v>
      </c>
      <c r="AN44" s="8">
        <v>3.4960579883303463E-3</v>
      </c>
      <c r="AO44" s="8">
        <v>0</v>
      </c>
      <c r="AP44" s="8">
        <v>0</v>
      </c>
      <c r="AQ44" s="8">
        <v>0</v>
      </c>
      <c r="AR44" s="8">
        <v>0</v>
      </c>
      <c r="AS44" s="48">
        <v>0</v>
      </c>
      <c r="AT44" s="48">
        <v>0.49249123928804117</v>
      </c>
      <c r="AU44" s="13">
        <v>5</v>
      </c>
      <c r="BB44" s="58" t="s">
        <v>51</v>
      </c>
      <c r="BC44" s="58"/>
    </row>
    <row r="45" spans="4:55" x14ac:dyDescent="0.25">
      <c r="D45" s="8">
        <v>41</v>
      </c>
      <c r="E45" s="8">
        <f t="shared" ca="1" si="7"/>
        <v>0.59500014800445089</v>
      </c>
      <c r="F45" s="21">
        <f t="shared" ca="1" si="8"/>
        <v>126.91575157588818</v>
      </c>
      <c r="G45" s="21"/>
      <c r="H45" s="8">
        <v>41</v>
      </c>
      <c r="I45" s="21">
        <f t="shared" ca="1" si="9"/>
        <v>6.9593968722049038E-2</v>
      </c>
      <c r="J45" s="21">
        <f t="shared" ca="1" si="10"/>
        <v>55.572467595103085</v>
      </c>
      <c r="K45" s="2"/>
      <c r="M45" s="45">
        <f t="shared" ca="1" si="13"/>
        <v>52324.405136066453</v>
      </c>
      <c r="N45" s="45">
        <f t="shared" ca="1" si="14"/>
        <v>52379.977603661559</v>
      </c>
      <c r="O45" s="45">
        <v>42125</v>
      </c>
      <c r="Q45" s="26">
        <v>42</v>
      </c>
      <c r="R45" s="42">
        <f t="shared" ca="1" si="4"/>
        <v>41913</v>
      </c>
      <c r="S45" s="26" t="str">
        <f ca="1">IFERROR(IF(VLOOKUP(R45,$M$5:$M$504,1,0)&gt;0,$M$3,""),IFERROR(IF(VLOOKUP(R45,$N$5:$N$504,1,0)&gt;0,$N$3,""),IFERROR(IF(VLOOKUP(R45,#REF!,1,0)&gt;0,#REF!,""),IFERROR(IF(VLOOKUP(R45,#REF!,1,0)&gt;0,#REF!,""),IFERROR(IF(VLOOKUP(R45,$O$5:$O$244,1,0)&gt;0,$O$3,""),"ERROR")))))</f>
        <v>CAMBIO MES</v>
      </c>
      <c r="T45" s="26" t="str">
        <f ca="1">IFERROR(IF(VLOOKUP(R45,$M$5:$M$504,1,0)&gt;0,$M$4,""),IFERROR(IF(VLOOKUP(R45,$N$5:$N$504,1,0)&gt;0,$N$4,""),IFERROR(IF(VLOOKUP(R45,#REF!,1,0)&gt;0,#REF!,""),IFERROR(IF(VLOOKUP(R45,#REF!,1,0)&gt;0,#REF!,""),IFERROR(IF(VLOOKUP(R45,$O$5:$O$244,1,0)&gt;0,$O$3,""),"ERROR")))))</f>
        <v>CAMBIO MES</v>
      </c>
      <c r="U45" s="26">
        <f t="shared" ca="1" si="11"/>
        <v>1</v>
      </c>
      <c r="V45" s="26">
        <f t="shared" ca="1" si="5"/>
        <v>1</v>
      </c>
      <c r="W45" s="26">
        <f t="shared" ca="1" si="0"/>
        <v>31</v>
      </c>
      <c r="X45" s="26">
        <f t="shared" ca="1" si="1"/>
        <v>2014</v>
      </c>
      <c r="Y45" s="26">
        <f t="shared" ca="1" si="2"/>
        <v>10</v>
      </c>
      <c r="AF45" s="8">
        <v>35</v>
      </c>
      <c r="AG45" s="8">
        <v>1</v>
      </c>
      <c r="AH45" s="8">
        <v>1</v>
      </c>
      <c r="AI45" s="8">
        <v>0.84824217115683787</v>
      </c>
      <c r="AJ45" s="8">
        <v>1</v>
      </c>
      <c r="AK45" s="8">
        <v>1</v>
      </c>
      <c r="AL45" s="8">
        <v>0.40232275950208229</v>
      </c>
      <c r="AM45" s="8">
        <v>0</v>
      </c>
      <c r="AN45" s="8">
        <v>0</v>
      </c>
      <c r="AO45" s="8">
        <v>0</v>
      </c>
      <c r="AP45" s="8">
        <v>0.88288026636010108</v>
      </c>
      <c r="AQ45" s="8">
        <v>1</v>
      </c>
      <c r="AR45" s="8">
        <v>1</v>
      </c>
      <c r="AS45" s="48">
        <v>0</v>
      </c>
      <c r="AT45" s="48">
        <v>0.67598487218654135</v>
      </c>
      <c r="AU45" s="13">
        <v>3</v>
      </c>
      <c r="AW45" s="58" t="s">
        <v>56</v>
      </c>
      <c r="AX45" s="58"/>
      <c r="AY45" s="58"/>
      <c r="AZ45" s="6" t="s">
        <v>54</v>
      </c>
      <c r="BA45" s="6" t="s">
        <v>55</v>
      </c>
      <c r="BB45" s="58" t="s">
        <v>57</v>
      </c>
      <c r="BC45" s="58" t="s">
        <v>58</v>
      </c>
    </row>
    <row r="46" spans="4:55" x14ac:dyDescent="0.25">
      <c r="D46" s="8">
        <v>42</v>
      </c>
      <c r="E46" s="8">
        <f t="shared" ca="1" si="7"/>
        <v>0.86067213201725656</v>
      </c>
      <c r="F46" s="21">
        <f t="shared" ca="1" si="8"/>
        <v>37.54277630029668</v>
      </c>
      <c r="G46" s="21"/>
      <c r="H46" s="8">
        <v>42</v>
      </c>
      <c r="I46" s="21">
        <f t="shared" ca="1" si="9"/>
        <v>0.43639284597417283</v>
      </c>
      <c r="J46" s="21">
        <f t="shared" ca="1" si="10"/>
        <v>25.282337371774215</v>
      </c>
      <c r="K46" s="2"/>
      <c r="M46" s="45"/>
      <c r="N46" s="45"/>
      <c r="O46" s="45">
        <v>42156</v>
      </c>
      <c r="Q46" s="26">
        <v>43</v>
      </c>
      <c r="R46" s="42">
        <f t="shared" ca="1" si="4"/>
        <v>41944</v>
      </c>
      <c r="S46" s="26" t="str">
        <f ca="1">IFERROR(IF(VLOOKUP(R46,$M$5:$M$504,1,0)&gt;0,$M$3,""),IFERROR(IF(VLOOKUP(R46,$N$5:$N$504,1,0)&gt;0,$N$3,""),IFERROR(IF(VLOOKUP(R46,#REF!,1,0)&gt;0,#REF!,""),IFERROR(IF(VLOOKUP(R46,#REF!,1,0)&gt;0,#REF!,""),IFERROR(IF(VLOOKUP(R46,$O$5:$O$244,1,0)&gt;0,$O$3,""),"ERROR")))))</f>
        <v>CAMBIO MES</v>
      </c>
      <c r="T46" s="26" t="str">
        <f ca="1">IFERROR(IF(VLOOKUP(R46,$M$5:$M$504,1,0)&gt;0,$M$4,""),IFERROR(IF(VLOOKUP(R46,$N$5:$N$504,1,0)&gt;0,$N$4,""),IFERROR(IF(VLOOKUP(R46,#REF!,1,0)&gt;0,#REF!,""),IFERROR(IF(VLOOKUP(R46,#REF!,1,0)&gt;0,#REF!,""),IFERROR(IF(VLOOKUP(R46,$O$5:$O$244,1,0)&gt;0,$O$3,""),"ERROR")))))</f>
        <v>CAMBIO MES</v>
      </c>
      <c r="U46" s="26">
        <f t="shared" ca="1" si="11"/>
        <v>1</v>
      </c>
      <c r="V46" s="26">
        <f t="shared" ca="1" si="5"/>
        <v>1</v>
      </c>
      <c r="W46" s="26">
        <f t="shared" ca="1" si="0"/>
        <v>30</v>
      </c>
      <c r="X46" s="26">
        <f t="shared" ca="1" si="1"/>
        <v>2014</v>
      </c>
      <c r="Y46" s="26">
        <f t="shared" ca="1" si="2"/>
        <v>11</v>
      </c>
      <c r="AF46" s="8">
        <v>36</v>
      </c>
      <c r="AG46" s="8">
        <v>1</v>
      </c>
      <c r="AH46" s="8">
        <v>1</v>
      </c>
      <c r="AI46" s="8">
        <v>0.75966125485818692</v>
      </c>
      <c r="AJ46" s="8">
        <v>0</v>
      </c>
      <c r="AK46" s="8">
        <v>0</v>
      </c>
      <c r="AL46" s="8">
        <v>0</v>
      </c>
      <c r="AM46" s="8">
        <v>0</v>
      </c>
      <c r="AN46" s="8">
        <v>0.58984737082655847</v>
      </c>
      <c r="AO46" s="8">
        <v>0.28118120325695295</v>
      </c>
      <c r="AP46" s="8">
        <v>0</v>
      </c>
      <c r="AQ46" s="8">
        <v>0</v>
      </c>
      <c r="AR46" s="8">
        <v>0</v>
      </c>
      <c r="AS46" s="48">
        <v>0</v>
      </c>
      <c r="AT46" s="48">
        <v>0.29937042053133067</v>
      </c>
      <c r="AU46" s="13">
        <v>7</v>
      </c>
      <c r="AW46" s="50">
        <v>0</v>
      </c>
      <c r="AX46" s="50"/>
      <c r="AY46" s="50"/>
      <c r="AZ46" s="8">
        <f>COUNTIFS($AU$11:$AU$5010,"="&amp;AW46)</f>
        <v>901</v>
      </c>
      <c r="BA46" s="8">
        <f>+AZ46</f>
        <v>901</v>
      </c>
      <c r="BB46" s="9">
        <f>+BA46/$BA$18</f>
        <v>0.25223964165733481</v>
      </c>
      <c r="BC46" s="7">
        <f>1-BB46</f>
        <v>0.74776035834266519</v>
      </c>
    </row>
    <row r="47" spans="4:55" x14ac:dyDescent="0.25">
      <c r="D47" s="8">
        <v>43</v>
      </c>
      <c r="E47" s="8">
        <f t="shared" ca="1" si="7"/>
        <v>0.98307979600902795</v>
      </c>
      <c r="F47" s="21">
        <f t="shared" ca="1" si="8"/>
        <v>4.4479244696197862</v>
      </c>
      <c r="G47" s="21"/>
      <c r="H47" s="8">
        <v>43</v>
      </c>
      <c r="I47" s="21">
        <f t="shared" ca="1" si="9"/>
        <v>0.87091160432319603</v>
      </c>
      <c r="J47" s="21">
        <f t="shared" ca="1" si="10"/>
        <v>104.42839703752637</v>
      </c>
      <c r="K47" s="2"/>
      <c r="M47" s="45"/>
      <c r="N47" s="45"/>
      <c r="O47" s="45">
        <v>42186</v>
      </c>
      <c r="Q47" s="26">
        <v>44</v>
      </c>
      <c r="R47" s="42">
        <f t="shared" ca="1" si="4"/>
        <v>41974</v>
      </c>
      <c r="S47" s="26" t="str">
        <f ca="1">IFERROR(IF(VLOOKUP(R47,$M$5:$M$504,1,0)&gt;0,$M$3,""),IFERROR(IF(VLOOKUP(R47,$N$5:$N$504,1,0)&gt;0,$N$3,""),IFERROR(IF(VLOOKUP(R47,#REF!,1,0)&gt;0,#REF!,""),IFERROR(IF(VLOOKUP(R47,#REF!,1,0)&gt;0,#REF!,""),IFERROR(IF(VLOOKUP(R47,$O$5:$O$244,1,0)&gt;0,$O$3,""),"ERROR")))))</f>
        <v>CAMBIO MES</v>
      </c>
      <c r="T47" s="26" t="str">
        <f ca="1">IFERROR(IF(VLOOKUP(R47,$M$5:$M$504,1,0)&gt;0,$M$4,""),IFERROR(IF(VLOOKUP(R47,$N$5:$N$504,1,0)&gt;0,$N$4,""),IFERROR(IF(VLOOKUP(R47,#REF!,1,0)&gt;0,#REF!,""),IFERROR(IF(VLOOKUP(R47,#REF!,1,0)&gt;0,#REF!,""),IFERROR(IF(VLOOKUP(R47,$O$5:$O$244,1,0)&gt;0,$O$3,""),"ERROR")))))</f>
        <v>CAMBIO MES</v>
      </c>
      <c r="U47" s="26">
        <f t="shared" ca="1" si="11"/>
        <v>1</v>
      </c>
      <c r="V47" s="26">
        <f t="shared" ca="1" si="5"/>
        <v>1</v>
      </c>
      <c r="W47" s="26">
        <f t="shared" ca="1" si="0"/>
        <v>31</v>
      </c>
      <c r="X47" s="26">
        <f t="shared" ca="1" si="1"/>
        <v>2014</v>
      </c>
      <c r="Y47" s="26">
        <f t="shared" ca="1" si="2"/>
        <v>12</v>
      </c>
      <c r="AF47" s="8">
        <v>37</v>
      </c>
      <c r="AG47" s="8">
        <v>1</v>
      </c>
      <c r="AH47" s="8">
        <v>1</v>
      </c>
      <c r="AI47" s="8">
        <v>1</v>
      </c>
      <c r="AJ47" s="8">
        <v>1</v>
      </c>
      <c r="AK47" s="8">
        <v>1</v>
      </c>
      <c r="AL47" s="8">
        <v>1</v>
      </c>
      <c r="AM47" s="8">
        <v>1</v>
      </c>
      <c r="AN47" s="8">
        <v>1</v>
      </c>
      <c r="AO47" s="8">
        <v>1</v>
      </c>
      <c r="AP47" s="8">
        <v>1</v>
      </c>
      <c r="AQ47" s="8">
        <v>1</v>
      </c>
      <c r="AR47" s="8">
        <v>1</v>
      </c>
      <c r="AS47" s="48">
        <v>1</v>
      </c>
      <c r="AT47" s="48">
        <v>1</v>
      </c>
      <c r="AU47" s="13">
        <v>0</v>
      </c>
      <c r="AW47" s="50">
        <v>1</v>
      </c>
      <c r="AX47" s="50"/>
      <c r="AY47" s="50"/>
      <c r="AZ47" s="8">
        <f t="shared" ref="AZ47:AZ58" si="24">COUNTIFS($AU$11:$AU$5010,"="&amp;AW47)</f>
        <v>519</v>
      </c>
      <c r="BA47" s="8">
        <f t="shared" ref="BA47:BA58" si="25">+BA46+AZ47</f>
        <v>1420</v>
      </c>
      <c r="BB47" s="9">
        <f>+BA47/$BA$18</f>
        <v>0.39753639417693171</v>
      </c>
      <c r="BC47" s="7">
        <f t="shared" ref="BC47:BC50" si="26">1-BB47</f>
        <v>0.60246360582306835</v>
      </c>
    </row>
    <row r="48" spans="4:55" x14ac:dyDescent="0.25">
      <c r="D48" s="8">
        <v>44</v>
      </c>
      <c r="E48" s="8">
        <f t="shared" ca="1" si="7"/>
        <v>0.91364609319406342</v>
      </c>
      <c r="F48" s="21">
        <f t="shared" ca="1" si="8"/>
        <v>22.814022798648431</v>
      </c>
      <c r="G48" s="21"/>
      <c r="H48" s="8">
        <v>44</v>
      </c>
      <c r="I48" s="21">
        <f t="shared" ca="1" si="9"/>
        <v>0.64522448218205275</v>
      </c>
      <c r="J48" s="21">
        <f t="shared" ca="1" si="10"/>
        <v>57.936955446965513</v>
      </c>
      <c r="K48" s="2"/>
      <c r="M48" s="45"/>
      <c r="N48" s="45"/>
      <c r="O48" s="45">
        <v>42217</v>
      </c>
      <c r="Q48" s="26">
        <v>45</v>
      </c>
      <c r="R48" s="42">
        <f t="shared" ca="1" si="4"/>
        <v>42005</v>
      </c>
      <c r="S48" s="26" t="str">
        <f ca="1">IFERROR(IF(VLOOKUP(R48,$M$5:$M$504,1,0)&gt;0,$M$3,""),IFERROR(IF(VLOOKUP(R48,$N$5:$N$504,1,0)&gt;0,$N$3,""),IFERROR(IF(VLOOKUP(R48,#REF!,1,0)&gt;0,#REF!,""),IFERROR(IF(VLOOKUP(R48,#REF!,1,0)&gt;0,#REF!,""),IFERROR(IF(VLOOKUP(R48,$O$5:$O$244,1,0)&gt;0,$O$3,""),"ERROR")))))</f>
        <v>CAMBIO MES</v>
      </c>
      <c r="T48" s="26" t="str">
        <f ca="1">IFERROR(IF(VLOOKUP(R48,$M$5:$M$504,1,0)&gt;0,$M$4,""),IFERROR(IF(VLOOKUP(R48,$N$5:$N$504,1,0)&gt;0,$N$4,""),IFERROR(IF(VLOOKUP(R48,#REF!,1,0)&gt;0,#REF!,""),IFERROR(IF(VLOOKUP(R48,#REF!,1,0)&gt;0,#REF!,""),IFERROR(IF(VLOOKUP(R48,$O$5:$O$244,1,0)&gt;0,$O$3,""),"ERROR")))))</f>
        <v>CAMBIO MES</v>
      </c>
      <c r="U48" s="26">
        <f t="shared" ca="1" si="11"/>
        <v>1</v>
      </c>
      <c r="V48" s="26">
        <f t="shared" ca="1" si="5"/>
        <v>1</v>
      </c>
      <c r="W48" s="26">
        <f t="shared" ca="1" si="0"/>
        <v>31</v>
      </c>
      <c r="X48" s="26">
        <f t="shared" ca="1" si="1"/>
        <v>2015</v>
      </c>
      <c r="Y48" s="26">
        <f t="shared" ca="1" si="2"/>
        <v>1</v>
      </c>
      <c r="AF48" s="8">
        <v>38</v>
      </c>
      <c r="AG48" s="8">
        <v>0</v>
      </c>
      <c r="AH48" s="8">
        <v>0</v>
      </c>
      <c r="AI48" s="8">
        <v>0.21465465921679541</v>
      </c>
      <c r="AJ48" s="8">
        <v>1</v>
      </c>
      <c r="AK48" s="8">
        <v>1</v>
      </c>
      <c r="AL48" s="8">
        <v>1</v>
      </c>
      <c r="AM48" s="8">
        <v>1</v>
      </c>
      <c r="AN48" s="8">
        <v>1</v>
      </c>
      <c r="AO48" s="8">
        <v>1</v>
      </c>
      <c r="AP48" s="8">
        <v>1</v>
      </c>
      <c r="AQ48" s="8">
        <v>1</v>
      </c>
      <c r="AR48" s="8">
        <v>1</v>
      </c>
      <c r="AS48" s="48">
        <v>0</v>
      </c>
      <c r="AT48" s="48">
        <v>0.7716556011937552</v>
      </c>
      <c r="AU48" s="13">
        <v>2</v>
      </c>
      <c r="AW48" s="50">
        <v>2</v>
      </c>
      <c r="AX48" s="50"/>
      <c r="AY48" s="50"/>
      <c r="AZ48" s="8">
        <f t="shared" si="24"/>
        <v>530</v>
      </c>
      <c r="BA48" s="8">
        <f t="shared" si="25"/>
        <v>1950</v>
      </c>
      <c r="BB48" s="9">
        <f>+BA48/$BA$18</f>
        <v>0.54591265397536393</v>
      </c>
      <c r="BC48" s="7">
        <f t="shared" si="26"/>
        <v>0.45408734602463607</v>
      </c>
    </row>
    <row r="49" spans="4:55" x14ac:dyDescent="0.25">
      <c r="D49" s="8">
        <v>45</v>
      </c>
      <c r="E49" s="8">
        <f t="shared" ca="1" si="7"/>
        <v>0.60628125969526481</v>
      </c>
      <c r="F49" s="21">
        <f t="shared" ca="1" si="8"/>
        <v>122.40915392392009</v>
      </c>
      <c r="G49" s="21"/>
      <c r="H49" s="8">
        <v>45</v>
      </c>
      <c r="I49" s="21">
        <f t="shared" ca="1" si="9"/>
        <v>0.6868054564176248</v>
      </c>
      <c r="J49" s="21">
        <f t="shared" ca="1" si="10"/>
        <v>64.948600566927425</v>
      </c>
      <c r="K49" s="2"/>
      <c r="M49" s="45"/>
      <c r="N49" s="45"/>
      <c r="O49" s="45">
        <v>42248</v>
      </c>
      <c r="Q49" s="26">
        <v>46</v>
      </c>
      <c r="R49" s="42">
        <f t="shared" ca="1" si="4"/>
        <v>42036</v>
      </c>
      <c r="S49" s="26" t="str">
        <f ca="1">IFERROR(IF(VLOOKUP(R49,$M$5:$M$504,1,0)&gt;0,$M$3,""),IFERROR(IF(VLOOKUP(R49,$N$5:$N$504,1,0)&gt;0,$N$3,""),IFERROR(IF(VLOOKUP(R49,#REF!,1,0)&gt;0,#REF!,""),IFERROR(IF(VLOOKUP(R49,#REF!,1,0)&gt;0,#REF!,""),IFERROR(IF(VLOOKUP(R49,$O$5:$O$244,1,0)&gt;0,$O$3,""),"ERROR")))))</f>
        <v>CAMBIO MES</v>
      </c>
      <c r="T49" s="26" t="str">
        <f ca="1">IFERROR(IF(VLOOKUP(R49,$M$5:$M$504,1,0)&gt;0,$M$4,""),IFERROR(IF(VLOOKUP(R49,$N$5:$N$504,1,0)&gt;0,$N$4,""),IFERROR(IF(VLOOKUP(R49,#REF!,1,0)&gt;0,#REF!,""),IFERROR(IF(VLOOKUP(R49,#REF!,1,0)&gt;0,#REF!,""),IFERROR(IF(VLOOKUP(R49,$O$5:$O$244,1,0)&gt;0,$O$3,""),"ERROR")))))</f>
        <v>CAMBIO MES</v>
      </c>
      <c r="U49" s="26">
        <f t="shared" ca="1" si="11"/>
        <v>1</v>
      </c>
      <c r="V49" s="26">
        <f t="shared" ca="1" si="5"/>
        <v>1</v>
      </c>
      <c r="W49" s="26">
        <f t="shared" ca="1" si="0"/>
        <v>28</v>
      </c>
      <c r="X49" s="26">
        <f t="shared" ca="1" si="1"/>
        <v>2015</v>
      </c>
      <c r="Y49" s="26">
        <f t="shared" ca="1" si="2"/>
        <v>2</v>
      </c>
      <c r="AF49" s="8">
        <v>39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3.5485695794826216E-2</v>
      </c>
      <c r="AM49" s="8">
        <v>1</v>
      </c>
      <c r="AN49" s="8">
        <v>1</v>
      </c>
      <c r="AO49" s="8">
        <v>1</v>
      </c>
      <c r="AP49" s="8">
        <v>1</v>
      </c>
      <c r="AQ49" s="8">
        <v>1</v>
      </c>
      <c r="AR49" s="8">
        <v>1</v>
      </c>
      <c r="AS49" s="48">
        <v>0</v>
      </c>
      <c r="AT49" s="48">
        <v>0.50702622157217747</v>
      </c>
      <c r="AU49" s="13">
        <v>5</v>
      </c>
      <c r="AW49" s="50">
        <v>3</v>
      </c>
      <c r="AX49" s="50"/>
      <c r="AY49" s="50"/>
      <c r="AZ49" s="8">
        <f t="shared" si="24"/>
        <v>585</v>
      </c>
      <c r="BA49" s="8">
        <f t="shared" si="25"/>
        <v>2535</v>
      </c>
      <c r="BB49" s="9">
        <f>+BA49/$BA$18</f>
        <v>0.70968645016797316</v>
      </c>
      <c r="BC49" s="7">
        <f t="shared" si="26"/>
        <v>0.29031354983202684</v>
      </c>
    </row>
    <row r="50" spans="4:55" x14ac:dyDescent="0.25">
      <c r="D50" s="8">
        <v>46</v>
      </c>
      <c r="E50" s="8">
        <f t="shared" ca="1" si="7"/>
        <v>0.85652160151787282</v>
      </c>
      <c r="F50" s="21">
        <f t="shared" ca="1" si="8"/>
        <v>38.729263297580466</v>
      </c>
      <c r="G50" s="21"/>
      <c r="H50" s="8">
        <v>46</v>
      </c>
      <c r="I50" s="21">
        <f t="shared" ca="1" si="9"/>
        <v>0.81877500392260383</v>
      </c>
      <c r="J50" s="21">
        <f t="shared" ca="1" si="10"/>
        <v>90.939054703441954</v>
      </c>
      <c r="K50" s="2"/>
      <c r="M50" s="45"/>
      <c r="N50" s="45"/>
      <c r="O50" s="45">
        <v>42278</v>
      </c>
      <c r="Q50" s="26">
        <v>47</v>
      </c>
      <c r="R50" s="42">
        <f t="shared" ca="1" si="4"/>
        <v>42064</v>
      </c>
      <c r="S50" s="26" t="str">
        <f ca="1">IFERROR(IF(VLOOKUP(R50,$M$5:$M$504,1,0)&gt;0,$M$3,""),IFERROR(IF(VLOOKUP(R50,$N$5:$N$504,1,0)&gt;0,$N$3,""),IFERROR(IF(VLOOKUP(R50,#REF!,1,0)&gt;0,#REF!,""),IFERROR(IF(VLOOKUP(R50,#REF!,1,0)&gt;0,#REF!,""),IFERROR(IF(VLOOKUP(R50,$O$5:$O$244,1,0)&gt;0,$O$3,""),"ERROR")))))</f>
        <v>CAMBIO MES</v>
      </c>
      <c r="T50" s="26" t="str">
        <f ca="1">IFERROR(IF(VLOOKUP(R50,$M$5:$M$504,1,0)&gt;0,$M$4,""),IFERROR(IF(VLOOKUP(R50,$N$5:$N$504,1,0)&gt;0,$N$4,""),IFERROR(IF(VLOOKUP(R50,#REF!,1,0)&gt;0,#REF!,""),IFERROR(IF(VLOOKUP(R50,#REF!,1,0)&gt;0,#REF!,""),IFERROR(IF(VLOOKUP(R50,$O$5:$O$244,1,0)&gt;0,$O$3,""),"ERROR")))))</f>
        <v>CAMBIO MES</v>
      </c>
      <c r="U50" s="26">
        <f t="shared" ca="1" si="11"/>
        <v>1</v>
      </c>
      <c r="V50" s="26">
        <f t="shared" ca="1" si="5"/>
        <v>1</v>
      </c>
      <c r="W50" s="26">
        <f t="shared" ca="1" si="0"/>
        <v>31</v>
      </c>
      <c r="X50" s="26">
        <f t="shared" ca="1" si="1"/>
        <v>2015</v>
      </c>
      <c r="Y50" s="26">
        <f t="shared" ca="1" si="2"/>
        <v>3</v>
      </c>
      <c r="AF50" s="8">
        <v>40</v>
      </c>
      <c r="AG50" s="8">
        <v>1.1550222508723833E-2</v>
      </c>
      <c r="AH50" s="8">
        <v>1</v>
      </c>
      <c r="AI50" s="8">
        <v>1</v>
      </c>
      <c r="AJ50" s="8">
        <v>0.86163323593427776</v>
      </c>
      <c r="AK50" s="8">
        <v>0</v>
      </c>
      <c r="AL50" s="8">
        <v>0</v>
      </c>
      <c r="AM50" s="8">
        <v>0</v>
      </c>
      <c r="AN50" s="8">
        <v>0</v>
      </c>
      <c r="AO50" s="8">
        <v>0.6142814694268357</v>
      </c>
      <c r="AP50" s="8">
        <v>1</v>
      </c>
      <c r="AQ50" s="8">
        <v>1</v>
      </c>
      <c r="AR50" s="8">
        <v>1</v>
      </c>
      <c r="AS50" s="48">
        <v>0</v>
      </c>
      <c r="AT50" s="48">
        <v>0.53598766591398317</v>
      </c>
      <c r="AU50" s="13">
        <v>4</v>
      </c>
      <c r="AW50" s="50">
        <v>4</v>
      </c>
      <c r="AX50" s="50"/>
      <c r="AY50" s="50"/>
      <c r="AZ50" s="8">
        <f t="shared" si="24"/>
        <v>549</v>
      </c>
      <c r="BA50" s="8">
        <f t="shared" si="25"/>
        <v>3084</v>
      </c>
      <c r="BB50" s="9">
        <f>+BA50/$BA$18</f>
        <v>0.86338185890257557</v>
      </c>
      <c r="BC50" s="7">
        <f t="shared" si="26"/>
        <v>0.13661814109742443</v>
      </c>
    </row>
    <row r="51" spans="4:55" x14ac:dyDescent="0.25">
      <c r="D51" s="8">
        <v>47</v>
      </c>
      <c r="E51" s="8">
        <f t="shared" ca="1" si="7"/>
        <v>0.97577476412050679</v>
      </c>
      <c r="F51" s="21">
        <f t="shared" ca="1" si="8"/>
        <v>6.3485610305698685</v>
      </c>
      <c r="G51" s="21"/>
      <c r="H51" s="8">
        <v>47</v>
      </c>
      <c r="I51" s="21">
        <f t="shared" ca="1" si="9"/>
        <v>0.12361569610019585</v>
      </c>
      <c r="J51" s="21">
        <f t="shared" ca="1" si="10"/>
        <v>35.846435132081616</v>
      </c>
      <c r="K51" s="2"/>
      <c r="M51" s="45"/>
      <c r="N51" s="45"/>
      <c r="O51" s="45">
        <v>42309</v>
      </c>
      <c r="Q51" s="26">
        <v>48</v>
      </c>
      <c r="R51" s="42">
        <f t="shared" ca="1" si="4"/>
        <v>42095</v>
      </c>
      <c r="S51" s="26" t="str">
        <f ca="1">IFERROR(IF(VLOOKUP(R51,$M$5:$M$504,1,0)&gt;0,$M$3,""),IFERROR(IF(VLOOKUP(R51,$N$5:$N$504,1,0)&gt;0,$N$3,""),IFERROR(IF(VLOOKUP(R51,#REF!,1,0)&gt;0,#REF!,""),IFERROR(IF(VLOOKUP(R51,#REF!,1,0)&gt;0,#REF!,""),IFERROR(IF(VLOOKUP(R51,$O$5:$O$244,1,0)&gt;0,$O$3,""),"ERROR")))))</f>
        <v>CAMBIO MES</v>
      </c>
      <c r="T51" s="26" t="str">
        <f ca="1">IFERROR(IF(VLOOKUP(R51,$M$5:$M$504,1,0)&gt;0,$M$4,""),IFERROR(IF(VLOOKUP(R51,$N$5:$N$504,1,0)&gt;0,$N$4,""),IFERROR(IF(VLOOKUP(R51,#REF!,1,0)&gt;0,#REF!,""),IFERROR(IF(VLOOKUP(R51,#REF!,1,0)&gt;0,#REF!,""),IFERROR(IF(VLOOKUP(R51,$O$5:$O$244,1,0)&gt;0,$O$3,""),"ERROR")))))</f>
        <v>CAMBIO MES</v>
      </c>
      <c r="U51" s="26">
        <f t="shared" ca="1" si="11"/>
        <v>1</v>
      </c>
      <c r="V51" s="26">
        <f t="shared" ca="1" si="5"/>
        <v>1</v>
      </c>
      <c r="W51" s="26">
        <f t="shared" ca="1" si="0"/>
        <v>30</v>
      </c>
      <c r="X51" s="26">
        <f t="shared" ca="1" si="1"/>
        <v>2015</v>
      </c>
      <c r="Y51" s="26">
        <f t="shared" ca="1" si="2"/>
        <v>4</v>
      </c>
      <c r="AF51" s="8">
        <v>41</v>
      </c>
      <c r="AG51" s="8">
        <v>1</v>
      </c>
      <c r="AH51" s="8">
        <v>1</v>
      </c>
      <c r="AI51" s="8">
        <v>1</v>
      </c>
      <c r="AJ51" s="8">
        <v>0.65780862741958113</v>
      </c>
      <c r="AK51" s="8">
        <v>0</v>
      </c>
      <c r="AL51" s="8">
        <v>0</v>
      </c>
      <c r="AM51" s="8">
        <v>0</v>
      </c>
      <c r="AN51" s="8">
        <v>0</v>
      </c>
      <c r="AO51" s="8">
        <v>0.95659364916161094</v>
      </c>
      <c r="AP51" s="8">
        <v>1</v>
      </c>
      <c r="AQ51" s="8">
        <v>1</v>
      </c>
      <c r="AR51" s="8">
        <v>1</v>
      </c>
      <c r="AS51" s="48">
        <v>0</v>
      </c>
      <c r="AT51" s="48">
        <v>0.6313207350614678</v>
      </c>
      <c r="AU51" s="13">
        <v>4</v>
      </c>
      <c r="AW51" s="50">
        <v>5</v>
      </c>
      <c r="AX51" s="50"/>
      <c r="AY51" s="50"/>
      <c r="AZ51" s="8">
        <f t="shared" si="24"/>
        <v>509</v>
      </c>
      <c r="BA51" s="8">
        <f t="shared" si="25"/>
        <v>3593</v>
      </c>
      <c r="BB51" s="9">
        <f t="shared" ref="BB51:BB58" si="27">+BA51/$BA$18</f>
        <v>1.0058790593505038</v>
      </c>
      <c r="BC51" s="7">
        <f t="shared" ref="BC51:BC58" si="28">1-BB51</f>
        <v>-5.8790593505038125E-3</v>
      </c>
    </row>
    <row r="52" spans="4:55" x14ac:dyDescent="0.25">
      <c r="D52" s="8">
        <v>48</v>
      </c>
      <c r="E52" s="8">
        <f t="shared" ca="1" si="7"/>
        <v>0.73972259742547986</v>
      </c>
      <c r="F52" s="21">
        <f t="shared" ca="1" si="8"/>
        <v>74.45258554652051</v>
      </c>
      <c r="G52" s="21"/>
      <c r="H52" s="8">
        <v>48</v>
      </c>
      <c r="I52" s="21">
        <f t="shared" ca="1" si="9"/>
        <v>0.6692569368569079</v>
      </c>
      <c r="J52" s="21">
        <f t="shared" ca="1" si="10"/>
        <v>61.947083012252548</v>
      </c>
      <c r="K52" s="2"/>
      <c r="M52" s="45"/>
      <c r="N52" s="45"/>
      <c r="O52" s="45">
        <v>42339</v>
      </c>
      <c r="Q52" s="26">
        <v>49</v>
      </c>
      <c r="R52" s="42">
        <f t="shared" ca="1" si="4"/>
        <v>42125</v>
      </c>
      <c r="S52" s="26" t="str">
        <f ca="1">IFERROR(IF(VLOOKUP(R52,$M$5:$M$504,1,0)&gt;0,$M$3,""),IFERROR(IF(VLOOKUP(R52,$N$5:$N$504,1,0)&gt;0,$N$3,""),IFERROR(IF(VLOOKUP(R52,#REF!,1,0)&gt;0,#REF!,""),IFERROR(IF(VLOOKUP(R52,#REF!,1,0)&gt;0,#REF!,""),IFERROR(IF(VLOOKUP(R52,$O$5:$O$244,1,0)&gt;0,$O$3,""),"ERROR")))))</f>
        <v>CAMBIO MES</v>
      </c>
      <c r="T52" s="26" t="str">
        <f ca="1">IFERROR(IF(VLOOKUP(R52,$M$5:$M$504,1,0)&gt;0,$M$4,""),IFERROR(IF(VLOOKUP(R52,$N$5:$N$504,1,0)&gt;0,$N$4,""),IFERROR(IF(VLOOKUP(R52,#REF!,1,0)&gt;0,#REF!,""),IFERROR(IF(VLOOKUP(R52,#REF!,1,0)&gt;0,#REF!,""),IFERROR(IF(VLOOKUP(R52,$O$5:$O$244,1,0)&gt;0,$O$3,""),"ERROR")))))</f>
        <v>CAMBIO MES</v>
      </c>
      <c r="U52" s="26">
        <f t="shared" ca="1" si="11"/>
        <v>1</v>
      </c>
      <c r="V52" s="26">
        <f t="shared" ca="1" si="5"/>
        <v>1</v>
      </c>
      <c r="W52" s="26">
        <f t="shared" ca="1" si="0"/>
        <v>6.3698651423983392</v>
      </c>
      <c r="X52" s="26">
        <f t="shared" ca="1" si="1"/>
        <v>2015</v>
      </c>
      <c r="Y52" s="26">
        <f t="shared" ca="1" si="2"/>
        <v>5</v>
      </c>
      <c r="AF52" s="8">
        <v>42</v>
      </c>
      <c r="AG52" s="8">
        <v>1</v>
      </c>
      <c r="AH52" s="8">
        <v>1</v>
      </c>
      <c r="AI52" s="8">
        <v>1</v>
      </c>
      <c r="AJ52" s="8">
        <v>1</v>
      </c>
      <c r="AK52" s="8">
        <v>1</v>
      </c>
      <c r="AL52" s="8">
        <v>1</v>
      </c>
      <c r="AM52" s="8">
        <v>1</v>
      </c>
      <c r="AN52" s="8">
        <v>1</v>
      </c>
      <c r="AO52" s="8">
        <v>1</v>
      </c>
      <c r="AP52" s="8">
        <v>1</v>
      </c>
      <c r="AQ52" s="8">
        <v>1</v>
      </c>
      <c r="AR52" s="8">
        <v>0.7619260806776208</v>
      </c>
      <c r="AS52" s="48">
        <v>0.7619260806776208</v>
      </c>
      <c r="AT52" s="48">
        <v>0.97978002329042801</v>
      </c>
      <c r="AU52" s="13">
        <v>0</v>
      </c>
      <c r="AW52" s="50">
        <v>6</v>
      </c>
      <c r="AX52" s="50"/>
      <c r="AY52" s="50"/>
      <c r="AZ52" s="8">
        <f t="shared" si="24"/>
        <v>436</v>
      </c>
      <c r="BA52" s="8">
        <f t="shared" si="25"/>
        <v>4029</v>
      </c>
      <c r="BB52" s="9">
        <f t="shared" si="27"/>
        <v>1.1279395296752519</v>
      </c>
      <c r="BC52" s="7">
        <f t="shared" si="28"/>
        <v>-0.12793952967525191</v>
      </c>
    </row>
    <row r="53" spans="4:55" x14ac:dyDescent="0.25">
      <c r="D53" s="8">
        <v>49</v>
      </c>
      <c r="E53" s="8">
        <f t="shared" ca="1" si="7"/>
        <v>0.80299937416226019</v>
      </c>
      <c r="F53" s="21">
        <f t="shared" ca="1" si="8"/>
        <v>54.507150925864998</v>
      </c>
      <c r="G53" s="21"/>
      <c r="H53" s="8">
        <v>49</v>
      </c>
      <c r="I53" s="21">
        <f t="shared" ca="1" si="9"/>
        <v>0.99035742070262567</v>
      </c>
      <c r="J53" s="21">
        <f t="shared" ca="1" si="10"/>
        <v>178.57305219601724</v>
      </c>
      <c r="K53" s="2"/>
      <c r="M53" s="45"/>
      <c r="N53" s="45"/>
      <c r="O53" s="45">
        <v>42370</v>
      </c>
      <c r="Q53" s="26">
        <v>50</v>
      </c>
      <c r="R53" s="42">
        <f t="shared" ca="1" si="4"/>
        <v>42131.369865142398</v>
      </c>
      <c r="S53" s="26" t="str">
        <f ca="1">IFERROR(IF(VLOOKUP(R53,$M$5:$M$504,1,0)&gt;0,$M$3,""),IFERROR(IF(VLOOKUP(R53,$N$5:$N$504,1,0)&gt;0,$N$3,""),IFERROR(IF(VLOOKUP(R53,#REF!,1,0)&gt;0,#REF!,""),IFERROR(IF(VLOOKUP(R53,#REF!,1,0)&gt;0,#REF!,""),IFERROR(IF(VLOOKUP(R53,$O$5:$O$244,1,0)&gt;0,$O$3,""),"ERROR")))))</f>
        <v>EQUIPO 1</v>
      </c>
      <c r="T53" s="26" t="str">
        <f ca="1">IFERROR(IF(VLOOKUP(R53,$M$5:$M$504,1,0)&gt;0,$M$4,""),IFERROR(IF(VLOOKUP(R53,$N$5:$N$504,1,0)&gt;0,$N$4,""),IFERROR(IF(VLOOKUP(R53,#REF!,1,0)&gt;0,#REF!,""),IFERROR(IF(VLOOKUP(R53,#REF!,1,0)&gt;0,#REF!,""),IFERROR(IF(VLOOKUP(R53,$O$5:$O$244,1,0)&gt;0,$O$3,""),"ERROR")))))</f>
        <v>INICIO</v>
      </c>
      <c r="U53" s="26">
        <f t="shared" ca="1" si="11"/>
        <v>0</v>
      </c>
      <c r="V53" s="26">
        <f t="shared" ca="1" si="5"/>
        <v>0</v>
      </c>
      <c r="W53" s="26">
        <f t="shared" ca="1" si="0"/>
        <v>24.630134857601661</v>
      </c>
      <c r="X53" s="26">
        <f t="shared" ca="1" si="1"/>
        <v>2015</v>
      </c>
      <c r="Y53" s="26">
        <f t="shared" ca="1" si="2"/>
        <v>5</v>
      </c>
      <c r="AF53" s="8">
        <v>43</v>
      </c>
      <c r="AG53" s="8">
        <v>1</v>
      </c>
      <c r="AH53" s="8">
        <v>1</v>
      </c>
      <c r="AI53" s="8">
        <v>1</v>
      </c>
      <c r="AJ53" s="8">
        <v>1</v>
      </c>
      <c r="AK53" s="8">
        <v>1</v>
      </c>
      <c r="AL53" s="8">
        <v>1</v>
      </c>
      <c r="AM53" s="8">
        <v>1</v>
      </c>
      <c r="AN53" s="8">
        <v>1</v>
      </c>
      <c r="AO53" s="8">
        <v>1</v>
      </c>
      <c r="AP53" s="8">
        <v>1</v>
      </c>
      <c r="AQ53" s="8">
        <v>0.91376251665593977</v>
      </c>
      <c r="AR53" s="8">
        <v>0</v>
      </c>
      <c r="AS53" s="48">
        <v>0</v>
      </c>
      <c r="AT53" s="48">
        <v>0.90798048082103611</v>
      </c>
      <c r="AU53" s="13">
        <v>1</v>
      </c>
      <c r="AW53" s="50">
        <v>7</v>
      </c>
      <c r="AX53" s="50"/>
      <c r="AY53" s="50"/>
      <c r="AZ53" s="8">
        <f t="shared" si="24"/>
        <v>347</v>
      </c>
      <c r="BA53" s="8">
        <f t="shared" si="25"/>
        <v>4376</v>
      </c>
      <c r="BB53" s="9">
        <f t="shared" si="27"/>
        <v>1.2250839865621501</v>
      </c>
      <c r="BC53" s="7">
        <f t="shared" si="28"/>
        <v>-0.22508398656215012</v>
      </c>
    </row>
    <row r="54" spans="4:55" x14ac:dyDescent="0.25">
      <c r="D54" s="8">
        <v>50</v>
      </c>
      <c r="E54" s="8">
        <f t="shared" ca="1" si="7"/>
        <v>0.20220316450039433</v>
      </c>
      <c r="F54" s="21">
        <f t="shared" ca="1" si="8"/>
        <v>382.57699844043532</v>
      </c>
      <c r="G54" s="21"/>
      <c r="H54" s="8">
        <v>50</v>
      </c>
      <c r="I54" s="21">
        <f t="shared" ca="1" si="9"/>
        <v>0.19226521801142749</v>
      </c>
      <c r="J54" s="21">
        <f t="shared" ca="1" si="10"/>
        <v>18.217367411410621</v>
      </c>
      <c r="K54" s="2"/>
      <c r="M54" s="45"/>
      <c r="N54" s="45"/>
      <c r="O54" s="45">
        <v>42401</v>
      </c>
      <c r="Q54" s="26">
        <v>51</v>
      </c>
      <c r="R54" s="42">
        <f t="shared" ca="1" si="4"/>
        <v>42156</v>
      </c>
      <c r="S54" s="26" t="str">
        <f ca="1">IFERROR(IF(VLOOKUP(R54,$M$5:$M$504,1,0)&gt;0,$M$3,""),IFERROR(IF(VLOOKUP(R54,$N$5:$N$504,1,0)&gt;0,$N$3,""),IFERROR(IF(VLOOKUP(R54,#REF!,1,0)&gt;0,#REF!,""),IFERROR(IF(VLOOKUP(R54,#REF!,1,0)&gt;0,#REF!,""),IFERROR(IF(VLOOKUP(R54,$O$5:$O$244,1,0)&gt;0,$O$3,""),"ERROR")))))</f>
        <v>CAMBIO MES</v>
      </c>
      <c r="T54" s="26" t="str">
        <f ca="1">IFERROR(IF(VLOOKUP(R54,$M$5:$M$504,1,0)&gt;0,$M$4,""),IFERROR(IF(VLOOKUP(R54,$N$5:$N$504,1,0)&gt;0,$N$4,""),IFERROR(IF(VLOOKUP(R54,#REF!,1,0)&gt;0,#REF!,""),IFERROR(IF(VLOOKUP(R54,#REF!,1,0)&gt;0,#REF!,""),IFERROR(IF(VLOOKUP(R54,$O$5:$O$244,1,0)&gt;0,$O$3,""),"ERROR")))))</f>
        <v>CAMBIO MES</v>
      </c>
      <c r="U54" s="26">
        <f t="shared" ca="1" si="11"/>
        <v>0</v>
      </c>
      <c r="V54" s="26">
        <f t="shared" ca="1" si="5"/>
        <v>0</v>
      </c>
      <c r="W54" s="26">
        <f t="shared" ca="1" si="0"/>
        <v>16.061902626875963</v>
      </c>
      <c r="X54" s="26">
        <f t="shared" ca="1" si="1"/>
        <v>2015</v>
      </c>
      <c r="Y54" s="26">
        <f t="shared" ca="1" si="2"/>
        <v>6</v>
      </c>
      <c r="AF54" s="8">
        <v>44</v>
      </c>
      <c r="AG54" s="8">
        <v>0</v>
      </c>
      <c r="AH54" s="8">
        <v>0</v>
      </c>
      <c r="AI54" s="8">
        <v>0.14299306165658862</v>
      </c>
      <c r="AJ54" s="8">
        <v>1</v>
      </c>
      <c r="AK54" s="8">
        <v>1</v>
      </c>
      <c r="AL54" s="8">
        <v>1</v>
      </c>
      <c r="AM54" s="8">
        <v>0.71376455438463204</v>
      </c>
      <c r="AN54" s="8">
        <v>0</v>
      </c>
      <c r="AO54" s="8">
        <v>0</v>
      </c>
      <c r="AP54" s="8">
        <v>0.60646529193364851</v>
      </c>
      <c r="AQ54" s="8">
        <v>0.99960583864012731</v>
      </c>
      <c r="AR54" s="8">
        <v>1</v>
      </c>
      <c r="AS54" s="48">
        <v>0</v>
      </c>
      <c r="AT54" s="48">
        <v>0.54067968577102676</v>
      </c>
      <c r="AU54" s="13">
        <v>4</v>
      </c>
      <c r="AW54" s="50">
        <v>8</v>
      </c>
      <c r="AX54" s="50"/>
      <c r="AY54" s="50"/>
      <c r="AZ54" s="8">
        <f t="shared" si="24"/>
        <v>256</v>
      </c>
      <c r="BA54" s="8">
        <f t="shared" si="25"/>
        <v>4632</v>
      </c>
      <c r="BB54" s="9">
        <f t="shared" si="27"/>
        <v>1.2967525195968646</v>
      </c>
      <c r="BC54" s="7">
        <f t="shared" si="28"/>
        <v>-0.29675251959686455</v>
      </c>
    </row>
    <row r="55" spans="4:55" x14ac:dyDescent="0.25">
      <c r="D55" s="8">
        <v>51</v>
      </c>
      <c r="E55" s="8">
        <f t="shared" ca="1" si="7"/>
        <v>0.98019758211180852</v>
      </c>
      <c r="F55" s="21">
        <f t="shared" ca="1" si="8"/>
        <v>5.1976891635367251</v>
      </c>
      <c r="G55" s="21"/>
      <c r="H55" s="8">
        <v>51</v>
      </c>
      <c r="I55" s="21">
        <f t="shared" ca="1" si="9"/>
        <v>0.26529624570942001</v>
      </c>
      <c r="J55" s="21">
        <f t="shared" ca="1" si="10"/>
        <v>3.3501150459742632</v>
      </c>
      <c r="K55" s="2"/>
      <c r="M55" s="45"/>
      <c r="N55" s="45"/>
      <c r="O55" s="45">
        <v>42430</v>
      </c>
      <c r="Q55" s="26">
        <v>52</v>
      </c>
      <c r="R55" s="42">
        <f t="shared" ca="1" si="4"/>
        <v>42172.061902626876</v>
      </c>
      <c r="S55" s="26" t="str">
        <f ca="1">IFERROR(IF(VLOOKUP(R55,$M$5:$M$504,1,0)&gt;0,$M$3,""),IFERROR(IF(VLOOKUP(R55,$N$5:$N$504,1,0)&gt;0,$N$3,""),IFERROR(IF(VLOOKUP(R55,#REF!,1,0)&gt;0,#REF!,""),IFERROR(IF(VLOOKUP(R55,#REF!,1,0)&gt;0,#REF!,""),IFERROR(IF(VLOOKUP(R55,$O$5:$O$244,1,0)&gt;0,$O$3,""),"ERROR")))))</f>
        <v>EQUIPO 1</v>
      </c>
      <c r="T55" s="26" t="str">
        <f ca="1">IFERROR(IF(VLOOKUP(R55,$M$5:$M$504,1,0)&gt;0,$M$4,""),IFERROR(IF(VLOOKUP(R55,$N$5:$N$504,1,0)&gt;0,$N$4,""),IFERROR(IF(VLOOKUP(R55,#REF!,1,0)&gt;0,#REF!,""),IFERROR(IF(VLOOKUP(R55,#REF!,1,0)&gt;0,#REF!,""),IFERROR(IF(VLOOKUP(R55,$O$5:$O$244,1,0)&gt;0,$O$3,""),"ERROR")))))</f>
        <v>FIN</v>
      </c>
      <c r="U55" s="26">
        <f t="shared" ca="1" si="11"/>
        <v>1</v>
      </c>
      <c r="V55" s="26">
        <f t="shared" ca="1" si="5"/>
        <v>1</v>
      </c>
      <c r="W55" s="26">
        <f t="shared" ca="1" si="0"/>
        <v>13.938097373124037</v>
      </c>
      <c r="X55" s="26">
        <f t="shared" ca="1" si="1"/>
        <v>2015</v>
      </c>
      <c r="Y55" s="26">
        <f t="shared" ca="1" si="2"/>
        <v>6</v>
      </c>
      <c r="AF55" s="8">
        <v>45</v>
      </c>
      <c r="AG55" s="8">
        <v>0</v>
      </c>
      <c r="AH55" s="8">
        <v>0</v>
      </c>
      <c r="AI55" s="8">
        <v>0</v>
      </c>
      <c r="AJ55" s="8">
        <v>0</v>
      </c>
      <c r="AK55" s="8">
        <v>0.28170845871687972</v>
      </c>
      <c r="AL55" s="8">
        <v>1</v>
      </c>
      <c r="AM55" s="8">
        <v>1</v>
      </c>
      <c r="AN55" s="8">
        <v>1</v>
      </c>
      <c r="AO55" s="8">
        <v>1</v>
      </c>
      <c r="AP55" s="8">
        <v>1</v>
      </c>
      <c r="AQ55" s="8">
        <v>1</v>
      </c>
      <c r="AR55" s="8">
        <v>0.6385576211825772</v>
      </c>
      <c r="AS55" s="48">
        <v>0</v>
      </c>
      <c r="AT55" s="48">
        <v>0.57952944788187166</v>
      </c>
      <c r="AU55" s="13">
        <v>4</v>
      </c>
      <c r="AW55" s="50">
        <v>9</v>
      </c>
      <c r="AX55" s="50"/>
      <c r="AY55" s="50"/>
      <c r="AZ55" s="8">
        <f t="shared" si="24"/>
        <v>196</v>
      </c>
      <c r="BA55" s="8">
        <f t="shared" si="25"/>
        <v>4828</v>
      </c>
      <c r="BB55" s="9">
        <f t="shared" si="27"/>
        <v>1.3516237402015678</v>
      </c>
      <c r="BC55" s="7">
        <f t="shared" si="28"/>
        <v>-0.35162374020156784</v>
      </c>
    </row>
    <row r="56" spans="4:55" x14ac:dyDescent="0.25">
      <c r="D56" s="8">
        <v>52</v>
      </c>
      <c r="E56" s="8">
        <f t="shared" ca="1" si="7"/>
        <v>0.75065370885512805</v>
      </c>
      <c r="F56" s="21">
        <f t="shared" ca="1" si="8"/>
        <v>70.896333635760939</v>
      </c>
      <c r="G56" s="21"/>
      <c r="H56" s="8">
        <v>52</v>
      </c>
      <c r="I56" s="21">
        <f t="shared" ca="1" si="9"/>
        <v>0.14887971618782936</v>
      </c>
      <c r="J56" s="21">
        <f t="shared" ca="1" si="10"/>
        <v>28.743205838699595</v>
      </c>
      <c r="K56" s="2"/>
      <c r="M56" s="45"/>
      <c r="N56" s="45"/>
      <c r="O56" s="45">
        <v>42461</v>
      </c>
      <c r="Q56" s="26">
        <v>53</v>
      </c>
      <c r="R56" s="42">
        <f t="shared" ca="1" si="4"/>
        <v>42186</v>
      </c>
      <c r="S56" s="26" t="str">
        <f ca="1">IFERROR(IF(VLOOKUP(R56,$M$5:$M$504,1,0)&gt;0,$M$3,""),IFERROR(IF(VLOOKUP(R56,$N$5:$N$504,1,0)&gt;0,$N$3,""),IFERROR(IF(VLOOKUP(R56,#REF!,1,0)&gt;0,#REF!,""),IFERROR(IF(VLOOKUP(R56,#REF!,1,0)&gt;0,#REF!,""),IFERROR(IF(VLOOKUP(R56,$O$5:$O$244,1,0)&gt;0,$O$3,""),"ERROR")))))</f>
        <v>CAMBIO MES</v>
      </c>
      <c r="T56" s="26" t="str">
        <f ca="1">IFERROR(IF(VLOOKUP(R56,$M$5:$M$504,1,0)&gt;0,$M$4,""),IFERROR(IF(VLOOKUP(R56,$N$5:$N$504,1,0)&gt;0,$N$4,""),IFERROR(IF(VLOOKUP(R56,#REF!,1,0)&gt;0,#REF!,""),IFERROR(IF(VLOOKUP(R56,#REF!,1,0)&gt;0,#REF!,""),IFERROR(IF(VLOOKUP(R56,$O$5:$O$244,1,0)&gt;0,$O$3,""),"ERROR")))))</f>
        <v>CAMBIO MES</v>
      </c>
      <c r="U56" s="26">
        <f t="shared" ca="1" si="11"/>
        <v>1</v>
      </c>
      <c r="V56" s="26">
        <f t="shared" ca="1" si="5"/>
        <v>1</v>
      </c>
      <c r="W56" s="26">
        <f t="shared" ca="1" si="0"/>
        <v>31</v>
      </c>
      <c r="X56" s="26">
        <f t="shared" ca="1" si="1"/>
        <v>2015</v>
      </c>
      <c r="Y56" s="26">
        <f t="shared" ca="1" si="2"/>
        <v>7</v>
      </c>
      <c r="AF56" s="8">
        <v>46</v>
      </c>
      <c r="AG56" s="8">
        <v>1</v>
      </c>
      <c r="AH56" s="8">
        <v>1</v>
      </c>
      <c r="AI56" s="8">
        <v>1</v>
      </c>
      <c r="AJ56" s="8">
        <v>0.24624374762618875</v>
      </c>
      <c r="AK56" s="8">
        <v>0.79895892521486644</v>
      </c>
      <c r="AL56" s="8">
        <v>1</v>
      </c>
      <c r="AM56" s="8">
        <v>1</v>
      </c>
      <c r="AN56" s="8">
        <v>1</v>
      </c>
      <c r="AO56" s="8">
        <v>1</v>
      </c>
      <c r="AP56" s="8">
        <v>1</v>
      </c>
      <c r="AQ56" s="8">
        <v>1</v>
      </c>
      <c r="AR56" s="8">
        <v>1</v>
      </c>
      <c r="AS56" s="48">
        <v>0.24624374762618875</v>
      </c>
      <c r="AT56" s="48">
        <v>0.92097270989163427</v>
      </c>
      <c r="AU56" s="13">
        <v>0</v>
      </c>
      <c r="AW56" s="50">
        <v>10</v>
      </c>
      <c r="AX56" s="50"/>
      <c r="AY56" s="50"/>
      <c r="AZ56" s="8">
        <f t="shared" si="24"/>
        <v>92</v>
      </c>
      <c r="BA56" s="8">
        <f t="shared" si="25"/>
        <v>4920</v>
      </c>
      <c r="BB56" s="9">
        <f t="shared" si="27"/>
        <v>1.3773796192609182</v>
      </c>
      <c r="BC56" s="7">
        <f t="shared" si="28"/>
        <v>-0.37737961926091823</v>
      </c>
    </row>
    <row r="57" spans="4:55" x14ac:dyDescent="0.25">
      <c r="D57" s="8">
        <v>53</v>
      </c>
      <c r="E57" s="8">
        <f t="shared" ca="1" si="7"/>
        <v>0.46499535441349737</v>
      </c>
      <c r="F57" s="21">
        <f t="shared" ca="1" si="8"/>
        <v>185.81912678619807</v>
      </c>
      <c r="G57" s="21"/>
      <c r="H57" s="8">
        <v>53</v>
      </c>
      <c r="I57" s="21">
        <f t="shared" ca="1" si="9"/>
        <v>0.41803161481037598</v>
      </c>
      <c r="J57" s="21">
        <f t="shared" ca="1" si="10"/>
        <v>22.41219417684691</v>
      </c>
      <c r="K57" s="2"/>
      <c r="M57" s="45"/>
      <c r="N57" s="45"/>
      <c r="O57" s="45">
        <v>42491</v>
      </c>
      <c r="Q57" s="26">
        <v>54</v>
      </c>
      <c r="R57" s="42">
        <f t="shared" ca="1" si="4"/>
        <v>42217</v>
      </c>
      <c r="S57" s="26" t="str">
        <f ca="1">IFERROR(IF(VLOOKUP(R57,$M$5:$M$504,1,0)&gt;0,$M$3,""),IFERROR(IF(VLOOKUP(R57,$N$5:$N$504,1,0)&gt;0,$N$3,""),IFERROR(IF(VLOOKUP(R57,#REF!,1,0)&gt;0,#REF!,""),IFERROR(IF(VLOOKUP(R57,#REF!,1,0)&gt;0,#REF!,""),IFERROR(IF(VLOOKUP(R57,$O$5:$O$244,1,0)&gt;0,$O$3,""),"ERROR")))))</f>
        <v>CAMBIO MES</v>
      </c>
      <c r="T57" s="26" t="str">
        <f ca="1">IFERROR(IF(VLOOKUP(R57,$M$5:$M$504,1,0)&gt;0,$M$4,""),IFERROR(IF(VLOOKUP(R57,$N$5:$N$504,1,0)&gt;0,$N$4,""),IFERROR(IF(VLOOKUP(R57,#REF!,1,0)&gt;0,#REF!,""),IFERROR(IF(VLOOKUP(R57,#REF!,1,0)&gt;0,#REF!,""),IFERROR(IF(VLOOKUP(R57,$O$5:$O$244,1,0)&gt;0,$O$3,""),"ERROR")))))</f>
        <v>CAMBIO MES</v>
      </c>
      <c r="U57" s="26">
        <f t="shared" ca="1" si="11"/>
        <v>1</v>
      </c>
      <c r="V57" s="26">
        <f t="shared" ca="1" si="5"/>
        <v>1</v>
      </c>
      <c r="W57" s="26">
        <f t="shared" ca="1" si="0"/>
        <v>20.102071229222929</v>
      </c>
      <c r="X57" s="26">
        <f t="shared" ca="1" si="1"/>
        <v>2015</v>
      </c>
      <c r="Y57" s="26">
        <f t="shared" ca="1" si="2"/>
        <v>8</v>
      </c>
      <c r="AF57" s="8">
        <v>47</v>
      </c>
      <c r="AG57" s="8">
        <v>1</v>
      </c>
      <c r="AH57" s="8">
        <v>1</v>
      </c>
      <c r="AI57" s="8">
        <v>1</v>
      </c>
      <c r="AJ57" s="8">
        <v>1</v>
      </c>
      <c r="AK57" s="8">
        <v>1</v>
      </c>
      <c r="AL57" s="8">
        <v>1</v>
      </c>
      <c r="AM57" s="8">
        <v>1</v>
      </c>
      <c r="AN57" s="8">
        <v>1</v>
      </c>
      <c r="AO57" s="8">
        <v>1</v>
      </c>
      <c r="AP57" s="8">
        <v>0.69145164107307677</v>
      </c>
      <c r="AQ57" s="8">
        <v>0</v>
      </c>
      <c r="AR57" s="8">
        <v>0</v>
      </c>
      <c r="AS57" s="48">
        <v>0</v>
      </c>
      <c r="AT57" s="48">
        <v>0.80667123526922024</v>
      </c>
      <c r="AU57" s="13">
        <v>2</v>
      </c>
      <c r="AW57" s="65">
        <v>11</v>
      </c>
      <c r="AX57" s="13"/>
      <c r="AY57" s="13"/>
      <c r="AZ57" s="8">
        <f t="shared" si="24"/>
        <v>51</v>
      </c>
      <c r="BA57" s="8">
        <f t="shared" si="25"/>
        <v>4971</v>
      </c>
      <c r="BB57" s="9">
        <f t="shared" si="27"/>
        <v>1.3916573348264278</v>
      </c>
      <c r="BC57" s="7">
        <f t="shared" si="28"/>
        <v>-0.39165733482642784</v>
      </c>
    </row>
    <row r="58" spans="4:55" x14ac:dyDescent="0.25">
      <c r="D58" s="8">
        <v>54</v>
      </c>
      <c r="E58" s="8">
        <f t="shared" ca="1" si="7"/>
        <v>0.29053899457042831</v>
      </c>
      <c r="F58" s="21">
        <f t="shared" ca="1" si="8"/>
        <v>297.25818431354787</v>
      </c>
      <c r="G58" s="21"/>
      <c r="H58" s="8">
        <v>54</v>
      </c>
      <c r="I58" s="21">
        <f t="shared" ca="1" si="9"/>
        <v>0.24735793768996361</v>
      </c>
      <c r="J58" s="21">
        <f t="shared" ca="1" si="10"/>
        <v>6.7668761568509268</v>
      </c>
      <c r="K58" s="2"/>
      <c r="M58" s="45"/>
      <c r="N58" s="45"/>
      <c r="O58" s="45">
        <v>42522</v>
      </c>
      <c r="Q58" s="26">
        <v>55</v>
      </c>
      <c r="R58" s="42">
        <f t="shared" ca="1" si="4"/>
        <v>42237.102071229223</v>
      </c>
      <c r="S58" s="26" t="str">
        <f ca="1">IFERROR(IF(VLOOKUP(R58,$M$5:$M$504,1,0)&gt;0,$M$3,""),IFERROR(IF(VLOOKUP(R58,$N$5:$N$504,1,0)&gt;0,$N$3,""),IFERROR(IF(VLOOKUP(R58,#REF!,1,0)&gt;0,#REF!,""),IFERROR(IF(VLOOKUP(R58,#REF!,1,0)&gt;0,#REF!,""),IFERROR(IF(VLOOKUP(R58,$O$5:$O$244,1,0)&gt;0,$O$3,""),"ERROR")))))</f>
        <v>EQUIPO 1</v>
      </c>
      <c r="T58" s="26" t="str">
        <f ca="1">IFERROR(IF(VLOOKUP(R58,$M$5:$M$504,1,0)&gt;0,$M$4,""),IFERROR(IF(VLOOKUP(R58,$N$5:$N$504,1,0)&gt;0,$N$4,""),IFERROR(IF(VLOOKUP(R58,#REF!,1,0)&gt;0,#REF!,""),IFERROR(IF(VLOOKUP(R58,#REF!,1,0)&gt;0,#REF!,""),IFERROR(IF(VLOOKUP(R58,$O$5:$O$244,1,0)&gt;0,$O$3,""),"ERROR")))))</f>
        <v>INICIO</v>
      </c>
      <c r="U58" s="26">
        <f t="shared" ca="1" si="11"/>
        <v>0</v>
      </c>
      <c r="V58" s="26">
        <f t="shared" ca="1" si="5"/>
        <v>0</v>
      </c>
      <c r="W58" s="26">
        <f t="shared" ca="1" si="0"/>
        <v>10.897928770777071</v>
      </c>
      <c r="X58" s="26">
        <f t="shared" ca="1" si="1"/>
        <v>2015</v>
      </c>
      <c r="Y58" s="26">
        <f t="shared" ca="1" si="2"/>
        <v>8</v>
      </c>
      <c r="AF58" s="8">
        <v>48</v>
      </c>
      <c r="AG58" s="8">
        <v>0.22760884694880881</v>
      </c>
      <c r="AH58" s="8">
        <v>1</v>
      </c>
      <c r="AI58" s="8">
        <v>1</v>
      </c>
      <c r="AJ58" s="8">
        <v>1</v>
      </c>
      <c r="AK58" s="8">
        <v>1</v>
      </c>
      <c r="AL58" s="8">
        <v>1</v>
      </c>
      <c r="AM58" s="8">
        <v>1</v>
      </c>
      <c r="AN58" s="8">
        <v>0.91150497781481754</v>
      </c>
      <c r="AO58" s="8">
        <v>0</v>
      </c>
      <c r="AP58" s="8">
        <v>0</v>
      </c>
      <c r="AQ58" s="8">
        <v>0</v>
      </c>
      <c r="AR58" s="8">
        <v>0.15797731003183271</v>
      </c>
      <c r="AS58" s="48">
        <v>0</v>
      </c>
      <c r="AT58" s="48">
        <v>0.60605431555797051</v>
      </c>
      <c r="AU58" s="13">
        <v>3</v>
      </c>
      <c r="AW58" s="65">
        <v>12</v>
      </c>
      <c r="AX58" s="13"/>
      <c r="AY58" s="13"/>
      <c r="AZ58" s="8">
        <f t="shared" si="24"/>
        <v>29</v>
      </c>
      <c r="BA58" s="8">
        <f t="shared" si="25"/>
        <v>5000</v>
      </c>
      <c r="BB58" s="9">
        <f t="shared" si="27"/>
        <v>1.3997760358342666</v>
      </c>
      <c r="BC58" s="7">
        <f t="shared" si="28"/>
        <v>-0.39977603583426657</v>
      </c>
    </row>
    <row r="59" spans="4:55" x14ac:dyDescent="0.25">
      <c r="D59" s="8">
        <v>55</v>
      </c>
      <c r="E59" s="8">
        <f t="shared" ca="1" si="7"/>
        <v>0.14425301202416285</v>
      </c>
      <c r="F59" s="21">
        <f t="shared" ca="1" si="8"/>
        <v>461.73669279010113</v>
      </c>
      <c r="G59" s="21"/>
      <c r="H59" s="8">
        <v>55</v>
      </c>
      <c r="I59" s="21">
        <f t="shared" ca="1" si="9"/>
        <v>0.36480013359060792</v>
      </c>
      <c r="J59" s="21">
        <f t="shared" ca="1" si="10"/>
        <v>13.906370846517742</v>
      </c>
      <c r="K59" s="2"/>
      <c r="M59" s="45"/>
      <c r="N59" s="45"/>
      <c r="O59" s="45">
        <v>42552</v>
      </c>
      <c r="Q59" s="26">
        <v>56</v>
      </c>
      <c r="R59" s="42">
        <f t="shared" ca="1" si="4"/>
        <v>42248</v>
      </c>
      <c r="S59" s="26" t="str">
        <f ca="1">IFERROR(IF(VLOOKUP(R59,$M$5:$M$504,1,0)&gt;0,$M$3,""),IFERROR(IF(VLOOKUP(R59,$N$5:$N$504,1,0)&gt;0,$N$3,""),IFERROR(IF(VLOOKUP(R59,#REF!,1,0)&gt;0,#REF!,""),IFERROR(IF(VLOOKUP(R59,#REF!,1,0)&gt;0,#REF!,""),IFERROR(IF(VLOOKUP(R59,$O$5:$O$244,1,0)&gt;0,$O$3,""),"ERROR")))))</f>
        <v>CAMBIO MES</v>
      </c>
      <c r="T59" s="26" t="str">
        <f ca="1">IFERROR(IF(VLOOKUP(R59,$M$5:$M$504,1,0)&gt;0,$M$4,""),IFERROR(IF(VLOOKUP(R59,$N$5:$N$504,1,0)&gt;0,$N$4,""),IFERROR(IF(VLOOKUP(R59,#REF!,1,0)&gt;0,#REF!,""),IFERROR(IF(VLOOKUP(R59,#REF!,1,0)&gt;0,#REF!,""),IFERROR(IF(VLOOKUP(R59,$O$5:$O$244,1,0)&gt;0,$O$3,""),"ERROR")))))</f>
        <v>CAMBIO MES</v>
      </c>
      <c r="U59" s="26">
        <f t="shared" ca="1" si="11"/>
        <v>0</v>
      </c>
      <c r="V59" s="26">
        <f t="shared" ca="1" si="5"/>
        <v>0</v>
      </c>
      <c r="W59" s="26">
        <f t="shared" ca="1" si="0"/>
        <v>26.69909593633929</v>
      </c>
      <c r="X59" s="26">
        <f t="shared" ca="1" si="1"/>
        <v>2015</v>
      </c>
      <c r="Y59" s="26">
        <f t="shared" ca="1" si="2"/>
        <v>9</v>
      </c>
      <c r="AF59" s="8">
        <v>49</v>
      </c>
      <c r="AG59" s="8">
        <v>1</v>
      </c>
      <c r="AH59" s="8">
        <v>1</v>
      </c>
      <c r="AI59" s="8">
        <v>1</v>
      </c>
      <c r="AJ59" s="8">
        <v>1</v>
      </c>
      <c r="AK59" s="8">
        <v>1</v>
      </c>
      <c r="AL59" s="8">
        <v>1</v>
      </c>
      <c r="AM59" s="8">
        <v>1</v>
      </c>
      <c r="AN59" s="8">
        <v>1</v>
      </c>
      <c r="AO59" s="8">
        <v>1</v>
      </c>
      <c r="AP59" s="8">
        <v>1</v>
      </c>
      <c r="AQ59" s="8">
        <v>1</v>
      </c>
      <c r="AR59" s="8">
        <v>1</v>
      </c>
      <c r="AS59" s="48">
        <v>1</v>
      </c>
      <c r="AT59" s="48">
        <v>1</v>
      </c>
      <c r="AU59" s="13">
        <v>0</v>
      </c>
    </row>
    <row r="60" spans="4:55" x14ac:dyDescent="0.25">
      <c r="D60" s="8">
        <v>56</v>
      </c>
      <c r="E60" s="8">
        <f t="shared" ca="1" si="7"/>
        <v>0.73415694943400489</v>
      </c>
      <c r="F60" s="21">
        <f t="shared" ca="1" si="8"/>
        <v>76.28223962138857</v>
      </c>
      <c r="G60" s="21"/>
      <c r="H60" s="8">
        <v>56</v>
      </c>
      <c r="I60" s="21">
        <f t="shared" ca="1" si="9"/>
        <v>0.88549836820971417</v>
      </c>
      <c r="J60" s="21">
        <f t="shared" ca="1" si="10"/>
        <v>108.85646130074545</v>
      </c>
      <c r="K60" s="2"/>
      <c r="M60" s="45"/>
      <c r="N60" s="45"/>
      <c r="O60" s="45">
        <v>42583</v>
      </c>
      <c r="Q60" s="26">
        <v>57</v>
      </c>
      <c r="R60" s="42">
        <f t="shared" ca="1" si="4"/>
        <v>42274.699095936339</v>
      </c>
      <c r="S60" s="26" t="str">
        <f ca="1">IFERROR(IF(VLOOKUP(R60,$M$5:$M$504,1,0)&gt;0,$M$3,""),IFERROR(IF(VLOOKUP(R60,$N$5:$N$504,1,0)&gt;0,$N$3,""),IFERROR(IF(VLOOKUP(R60,#REF!,1,0)&gt;0,#REF!,""),IFERROR(IF(VLOOKUP(R60,#REF!,1,0)&gt;0,#REF!,""),IFERROR(IF(VLOOKUP(R60,$O$5:$O$244,1,0)&gt;0,$O$3,""),"ERROR")))))</f>
        <v>EQUIPO 1</v>
      </c>
      <c r="T60" s="26" t="str">
        <f ca="1">IFERROR(IF(VLOOKUP(R60,$M$5:$M$504,1,0)&gt;0,$M$4,""),IFERROR(IF(VLOOKUP(R60,$N$5:$N$504,1,0)&gt;0,$N$4,""),IFERROR(IF(VLOOKUP(R60,#REF!,1,0)&gt;0,#REF!,""),IFERROR(IF(VLOOKUP(R60,#REF!,1,0)&gt;0,#REF!,""),IFERROR(IF(VLOOKUP(R60,$O$5:$O$244,1,0)&gt;0,$O$3,""),"ERROR")))))</f>
        <v>FIN</v>
      </c>
      <c r="U60" s="26">
        <f t="shared" ca="1" si="11"/>
        <v>1</v>
      </c>
      <c r="V60" s="26">
        <f t="shared" ca="1" si="5"/>
        <v>1</v>
      </c>
      <c r="W60" s="26">
        <f t="shared" ca="1" si="0"/>
        <v>3.3009040636607097</v>
      </c>
      <c r="X60" s="26">
        <f t="shared" ca="1" si="1"/>
        <v>2015</v>
      </c>
      <c r="Y60" s="26">
        <f t="shared" ca="1" si="2"/>
        <v>9</v>
      </c>
      <c r="AF60" s="8">
        <v>50</v>
      </c>
      <c r="AG60" s="8">
        <v>1</v>
      </c>
      <c r="AH60" s="8">
        <v>1</v>
      </c>
      <c r="AI60" s="8">
        <v>1</v>
      </c>
      <c r="AJ60" s="8">
        <v>0.6289868137105562</v>
      </c>
      <c r="AK60" s="8">
        <v>0.26537939374811098</v>
      </c>
      <c r="AL60" s="8">
        <v>1</v>
      </c>
      <c r="AM60" s="8">
        <v>1</v>
      </c>
      <c r="AN60" s="8">
        <v>1</v>
      </c>
      <c r="AO60" s="8">
        <v>1</v>
      </c>
      <c r="AP60" s="8">
        <v>1</v>
      </c>
      <c r="AQ60" s="8">
        <v>1</v>
      </c>
      <c r="AR60" s="8">
        <v>1</v>
      </c>
      <c r="AS60" s="48">
        <v>0.26537939374811098</v>
      </c>
      <c r="AT60" s="48">
        <v>0.90711333045892639</v>
      </c>
      <c r="AU60" s="13">
        <v>0</v>
      </c>
    </row>
    <row r="61" spans="4:55" x14ac:dyDescent="0.25">
      <c r="D61" s="8">
        <v>57</v>
      </c>
      <c r="E61" s="8">
        <f t="shared" ca="1" si="7"/>
        <v>0.99974997194106541</v>
      </c>
      <c r="F61" s="21">
        <f t="shared" ca="1" si="8"/>
        <v>7.0558772357562707E-2</v>
      </c>
      <c r="G61" s="21"/>
      <c r="H61" s="8">
        <v>57</v>
      </c>
      <c r="I61" s="21">
        <f t="shared" ca="1" si="9"/>
        <v>0.82595912845803843</v>
      </c>
      <c r="J61" s="21">
        <f t="shared" ca="1" si="10"/>
        <v>92.631933328869991</v>
      </c>
      <c r="K61" s="2"/>
      <c r="M61" s="45"/>
      <c r="N61" s="45"/>
      <c r="O61" s="45">
        <v>42614</v>
      </c>
      <c r="Q61" s="26">
        <v>58</v>
      </c>
      <c r="R61" s="42">
        <f t="shared" ca="1" si="4"/>
        <v>42278</v>
      </c>
      <c r="S61" s="26" t="str">
        <f ca="1">IFERROR(IF(VLOOKUP(R61,$M$5:$M$504,1,0)&gt;0,$M$3,""),IFERROR(IF(VLOOKUP(R61,$N$5:$N$504,1,0)&gt;0,$N$3,""),IFERROR(IF(VLOOKUP(R61,#REF!,1,0)&gt;0,#REF!,""),IFERROR(IF(VLOOKUP(R61,#REF!,1,0)&gt;0,#REF!,""),IFERROR(IF(VLOOKUP(R61,$O$5:$O$244,1,0)&gt;0,$O$3,""),"ERROR")))))</f>
        <v>CAMBIO MES</v>
      </c>
      <c r="T61" s="26" t="str">
        <f ca="1">IFERROR(IF(VLOOKUP(R61,$M$5:$M$504,1,0)&gt;0,$M$4,""),IFERROR(IF(VLOOKUP(R61,$N$5:$N$504,1,0)&gt;0,$N$4,""),IFERROR(IF(VLOOKUP(R61,#REF!,1,0)&gt;0,#REF!,""),IFERROR(IF(VLOOKUP(R61,#REF!,1,0)&gt;0,#REF!,""),IFERROR(IF(VLOOKUP(R61,$O$5:$O$244,1,0)&gt;0,$O$3,""),"ERROR")))))</f>
        <v>CAMBIO MES</v>
      </c>
      <c r="U61" s="26">
        <f t="shared" ca="1" si="11"/>
        <v>1</v>
      </c>
      <c r="V61" s="26">
        <f t="shared" ca="1" si="5"/>
        <v>1</v>
      </c>
      <c r="W61" s="26">
        <f t="shared" ca="1" si="0"/>
        <v>31</v>
      </c>
      <c r="X61" s="26">
        <f t="shared" ca="1" si="1"/>
        <v>2015</v>
      </c>
      <c r="Y61" s="26">
        <f t="shared" ca="1" si="2"/>
        <v>10</v>
      </c>
      <c r="AF61" s="8">
        <v>51</v>
      </c>
      <c r="AG61" s="8">
        <v>0</v>
      </c>
      <c r="AH61" s="8">
        <v>0.68729960958236391</v>
      </c>
      <c r="AI61" s="8">
        <v>1</v>
      </c>
      <c r="AJ61" s="8">
        <v>1</v>
      </c>
      <c r="AK61" s="8">
        <v>0.37700519907206576</v>
      </c>
      <c r="AL61" s="8">
        <v>0</v>
      </c>
      <c r="AM61" s="8">
        <v>0</v>
      </c>
      <c r="AN61" s="8">
        <v>0</v>
      </c>
      <c r="AO61" s="8">
        <v>0</v>
      </c>
      <c r="AP61" s="8">
        <v>0.94883586717051294</v>
      </c>
      <c r="AQ61" s="8">
        <v>1</v>
      </c>
      <c r="AR61" s="8">
        <v>1</v>
      </c>
      <c r="AS61" s="48">
        <v>0</v>
      </c>
      <c r="AT61" s="48">
        <v>0.49957660855294833</v>
      </c>
      <c r="AU61" s="13">
        <v>5</v>
      </c>
    </row>
    <row r="62" spans="4:55" x14ac:dyDescent="0.25">
      <c r="D62" s="8">
        <v>58</v>
      </c>
      <c r="E62" s="8">
        <f t="shared" ca="1" si="7"/>
        <v>0.74403033455403544</v>
      </c>
      <c r="F62" s="21">
        <f t="shared" ca="1" si="8"/>
        <v>73.045299316603135</v>
      </c>
      <c r="G62" s="21"/>
      <c r="H62" s="8">
        <v>58</v>
      </c>
      <c r="I62" s="21">
        <f t="shared" ca="1" si="9"/>
        <v>0.97657964363109262</v>
      </c>
      <c r="J62" s="21">
        <f t="shared" ca="1" si="10"/>
        <v>156.97612654276458</v>
      </c>
      <c r="K62" s="2"/>
      <c r="M62" s="45"/>
      <c r="N62" s="45"/>
      <c r="O62" s="45">
        <v>42644</v>
      </c>
      <c r="Q62" s="26">
        <v>59</v>
      </c>
      <c r="R62" s="42">
        <f t="shared" ca="1" si="4"/>
        <v>42309</v>
      </c>
      <c r="S62" s="26" t="str">
        <f ca="1">IFERROR(IF(VLOOKUP(R62,$M$5:$M$504,1,0)&gt;0,$M$3,""),IFERROR(IF(VLOOKUP(R62,$N$5:$N$504,1,0)&gt;0,$N$3,""),IFERROR(IF(VLOOKUP(R62,#REF!,1,0)&gt;0,#REF!,""),IFERROR(IF(VLOOKUP(R62,#REF!,1,0)&gt;0,#REF!,""),IFERROR(IF(VLOOKUP(R62,$O$5:$O$244,1,0)&gt;0,$O$3,""),"ERROR")))))</f>
        <v>CAMBIO MES</v>
      </c>
      <c r="T62" s="26" t="str">
        <f ca="1">IFERROR(IF(VLOOKUP(R62,$M$5:$M$504,1,0)&gt;0,$M$4,""),IFERROR(IF(VLOOKUP(R62,$N$5:$N$504,1,0)&gt;0,$N$4,""),IFERROR(IF(VLOOKUP(R62,#REF!,1,0)&gt;0,#REF!,""),IFERROR(IF(VLOOKUP(R62,#REF!,1,0)&gt;0,#REF!,""),IFERROR(IF(VLOOKUP(R62,$O$5:$O$244,1,0)&gt;0,$O$3,""),"ERROR")))))</f>
        <v>CAMBIO MES</v>
      </c>
      <c r="U62" s="26">
        <f t="shared" ca="1" si="11"/>
        <v>1</v>
      </c>
      <c r="V62" s="26">
        <f t="shared" ca="1" si="5"/>
        <v>1</v>
      </c>
      <c r="W62" s="26">
        <f t="shared" ca="1" si="0"/>
        <v>30</v>
      </c>
      <c r="X62" s="26">
        <f t="shared" ca="1" si="1"/>
        <v>2015</v>
      </c>
      <c r="Y62" s="26">
        <f t="shared" ca="1" si="2"/>
        <v>11</v>
      </c>
      <c r="AF62" s="8">
        <v>52</v>
      </c>
      <c r="AG62" s="8">
        <v>0</v>
      </c>
      <c r="AH62" s="8">
        <v>0</v>
      </c>
      <c r="AI62" s="8">
        <v>0.44142657396432405</v>
      </c>
      <c r="AJ62" s="8">
        <v>1</v>
      </c>
      <c r="AK62" s="8">
        <v>1</v>
      </c>
      <c r="AL62" s="8">
        <v>1</v>
      </c>
      <c r="AM62" s="8">
        <v>1</v>
      </c>
      <c r="AN62" s="8">
        <v>1</v>
      </c>
      <c r="AO62" s="8">
        <v>1</v>
      </c>
      <c r="AP62" s="8">
        <v>1</v>
      </c>
      <c r="AQ62" s="8">
        <v>1</v>
      </c>
      <c r="AR62" s="8">
        <v>1</v>
      </c>
      <c r="AS62" s="48">
        <v>0</v>
      </c>
      <c r="AT62" s="48">
        <v>0.79091568162436721</v>
      </c>
      <c r="AU62" s="13">
        <v>2</v>
      </c>
    </row>
    <row r="63" spans="4:55" x14ac:dyDescent="0.25">
      <c r="D63" s="8">
        <v>59</v>
      </c>
      <c r="E63" s="8">
        <f t="shared" ca="1" si="7"/>
        <v>4.3427193506494932E-2</v>
      </c>
      <c r="F63" s="21">
        <f t="shared" ca="1" si="8"/>
        <v>741.27555561710949</v>
      </c>
      <c r="G63" s="21"/>
      <c r="H63" s="8">
        <v>59</v>
      </c>
      <c r="I63" s="21">
        <f t="shared" ca="1" si="9"/>
        <v>0.24034322481629256</v>
      </c>
      <c r="J63" s="21">
        <f t="shared" ca="1" si="10"/>
        <v>8.1385599654528065</v>
      </c>
      <c r="K63" s="2"/>
      <c r="M63" s="45"/>
      <c r="N63" s="45"/>
      <c r="O63" s="45">
        <v>42675</v>
      </c>
      <c r="Q63" s="26">
        <v>60</v>
      </c>
      <c r="R63" s="42">
        <f t="shared" ca="1" si="4"/>
        <v>42339</v>
      </c>
      <c r="S63" s="26" t="str">
        <f ca="1">IFERROR(IF(VLOOKUP(R63,$M$5:$M$504,1,0)&gt;0,$M$3,""),IFERROR(IF(VLOOKUP(R63,$N$5:$N$504,1,0)&gt;0,$N$3,""),IFERROR(IF(VLOOKUP(R63,#REF!,1,0)&gt;0,#REF!,""),IFERROR(IF(VLOOKUP(R63,#REF!,1,0)&gt;0,#REF!,""),IFERROR(IF(VLOOKUP(R63,$O$5:$O$244,1,0)&gt;0,$O$3,""),"ERROR")))))</f>
        <v>CAMBIO MES</v>
      </c>
      <c r="T63" s="26" t="str">
        <f ca="1">IFERROR(IF(VLOOKUP(R63,$M$5:$M$504,1,0)&gt;0,$M$4,""),IFERROR(IF(VLOOKUP(R63,$N$5:$N$504,1,0)&gt;0,$N$4,""),IFERROR(IF(VLOOKUP(R63,#REF!,1,0)&gt;0,#REF!,""),IFERROR(IF(VLOOKUP(R63,#REF!,1,0)&gt;0,#REF!,""),IFERROR(IF(VLOOKUP(R63,$O$5:$O$244,1,0)&gt;0,$O$3,""),"ERROR")))))</f>
        <v>CAMBIO MES</v>
      </c>
      <c r="U63" s="26">
        <f t="shared" ca="1" si="11"/>
        <v>1</v>
      </c>
      <c r="V63" s="26">
        <f t="shared" ca="1" si="5"/>
        <v>1</v>
      </c>
      <c r="W63" s="26">
        <f t="shared" ca="1" si="0"/>
        <v>31</v>
      </c>
      <c r="X63" s="26">
        <f t="shared" ca="1" si="1"/>
        <v>2015</v>
      </c>
      <c r="Y63" s="26">
        <f t="shared" ca="1" si="2"/>
        <v>12</v>
      </c>
      <c r="AF63" s="8">
        <v>53</v>
      </c>
      <c r="AG63" s="8">
        <v>1</v>
      </c>
      <c r="AH63" s="8">
        <v>1</v>
      </c>
      <c r="AI63" s="8">
        <v>1</v>
      </c>
      <c r="AJ63" s="8">
        <v>1</v>
      </c>
      <c r="AK63" s="8">
        <v>1</v>
      </c>
      <c r="AL63" s="8">
        <v>0.48571451393557558</v>
      </c>
      <c r="AM63" s="8">
        <v>0</v>
      </c>
      <c r="AN63" s="8">
        <v>0</v>
      </c>
      <c r="AO63" s="8">
        <v>0</v>
      </c>
      <c r="AP63" s="8">
        <v>0</v>
      </c>
      <c r="AQ63" s="8">
        <v>0</v>
      </c>
      <c r="AR63" s="8">
        <v>0</v>
      </c>
      <c r="AS63" s="48">
        <v>0</v>
      </c>
      <c r="AT63" s="48">
        <v>0.45362037100840347</v>
      </c>
      <c r="AU63" s="13">
        <v>6</v>
      </c>
    </row>
    <row r="64" spans="4:55" x14ac:dyDescent="0.25">
      <c r="D64" s="8">
        <v>60</v>
      </c>
      <c r="E64" s="8">
        <f t="shared" ca="1" si="7"/>
        <v>1.3528703950269061E-2</v>
      </c>
      <c r="F64" s="21">
        <f t="shared" ca="1" si="8"/>
        <v>1010.8739122730825</v>
      </c>
      <c r="G64" s="21"/>
      <c r="H64" s="8">
        <v>60</v>
      </c>
      <c r="I64" s="21">
        <f t="shared" ca="1" si="9"/>
        <v>0.95838091868302389</v>
      </c>
      <c r="J64" s="21">
        <f t="shared" ca="1" si="10"/>
        <v>141.30802352613691</v>
      </c>
      <c r="K64" s="2"/>
      <c r="M64" s="45"/>
      <c r="N64" s="45"/>
      <c r="O64" s="45">
        <v>42705</v>
      </c>
      <c r="Q64" s="26">
        <v>61</v>
      </c>
      <c r="R64" s="42">
        <f t="shared" ca="1" si="4"/>
        <v>42370</v>
      </c>
      <c r="S64" s="26" t="str">
        <f ca="1">IFERROR(IF(VLOOKUP(R64,$M$5:$M$504,1,0)&gt;0,$M$3,""),IFERROR(IF(VLOOKUP(R64,$N$5:$N$504,1,0)&gt;0,$N$3,""),IFERROR(IF(VLOOKUP(R64,#REF!,1,0)&gt;0,#REF!,""),IFERROR(IF(VLOOKUP(R64,#REF!,1,0)&gt;0,#REF!,""),IFERROR(IF(VLOOKUP(R64,$O$5:$O$244,1,0)&gt;0,$O$3,""),"ERROR")))))</f>
        <v>CAMBIO MES</v>
      </c>
      <c r="T64" s="26" t="str">
        <f ca="1">IFERROR(IF(VLOOKUP(R64,$M$5:$M$504,1,0)&gt;0,$M$4,""),IFERROR(IF(VLOOKUP(R64,$N$5:$N$504,1,0)&gt;0,$N$4,""),IFERROR(IF(VLOOKUP(R64,#REF!,1,0)&gt;0,#REF!,""),IFERROR(IF(VLOOKUP(R64,#REF!,1,0)&gt;0,#REF!,""),IFERROR(IF(VLOOKUP(R64,$O$5:$O$244,1,0)&gt;0,$O$3,""),"ERROR")))))</f>
        <v>CAMBIO MES</v>
      </c>
      <c r="U64" s="26">
        <f t="shared" ca="1" si="11"/>
        <v>1</v>
      </c>
      <c r="V64" s="26">
        <f t="shared" ca="1" si="5"/>
        <v>1</v>
      </c>
      <c r="W64" s="26">
        <f t="shared" ca="1" si="0"/>
        <v>31</v>
      </c>
      <c r="X64" s="26">
        <f t="shared" ca="1" si="1"/>
        <v>2016</v>
      </c>
      <c r="Y64" s="26">
        <f t="shared" ca="1" si="2"/>
        <v>1</v>
      </c>
      <c r="AF64" s="8">
        <v>54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8">
        <v>0.10181363482527862</v>
      </c>
      <c r="AR64" s="8">
        <v>1</v>
      </c>
      <c r="AS64" s="48">
        <v>0</v>
      </c>
      <c r="AT64" s="48">
        <v>9.3299750807557147E-2</v>
      </c>
      <c r="AU64" s="13">
        <v>10</v>
      </c>
    </row>
    <row r="65" spans="4:50" x14ac:dyDescent="0.25">
      <c r="D65" s="8">
        <v>61</v>
      </c>
      <c r="E65" s="8">
        <f t="shared" ca="1" si="7"/>
        <v>0.52067568316588164</v>
      </c>
      <c r="F65" s="21">
        <f t="shared" ca="1" si="8"/>
        <v>158.84940604569414</v>
      </c>
      <c r="G65" s="21"/>
      <c r="H65" s="8">
        <v>61</v>
      </c>
      <c r="I65" s="21">
        <f t="shared" ca="1" si="9"/>
        <v>0.35033887148535836</v>
      </c>
      <c r="J65" s="21">
        <f t="shared" ca="1" si="10"/>
        <v>11.530549941707925</v>
      </c>
      <c r="K65" s="2"/>
      <c r="M65" s="45"/>
      <c r="N65" s="45"/>
      <c r="O65" s="45">
        <v>42736</v>
      </c>
      <c r="Q65" s="26">
        <v>62</v>
      </c>
      <c r="R65" s="42">
        <f t="shared" ca="1" si="4"/>
        <v>42401</v>
      </c>
      <c r="S65" s="26" t="str">
        <f ca="1">IFERROR(IF(VLOOKUP(R65,$M$5:$M$504,1,0)&gt;0,$M$3,""),IFERROR(IF(VLOOKUP(R65,$N$5:$N$504,1,0)&gt;0,$N$3,""),IFERROR(IF(VLOOKUP(R65,#REF!,1,0)&gt;0,#REF!,""),IFERROR(IF(VLOOKUP(R65,#REF!,1,0)&gt;0,#REF!,""),IFERROR(IF(VLOOKUP(R65,$O$5:$O$244,1,0)&gt;0,$O$3,""),"ERROR")))))</f>
        <v>CAMBIO MES</v>
      </c>
      <c r="T65" s="26" t="str">
        <f ca="1">IFERROR(IF(VLOOKUP(R65,$M$5:$M$504,1,0)&gt;0,$M$4,""),IFERROR(IF(VLOOKUP(R65,$N$5:$N$504,1,0)&gt;0,$N$4,""),IFERROR(IF(VLOOKUP(R65,#REF!,1,0)&gt;0,#REF!,""),IFERROR(IF(VLOOKUP(R65,#REF!,1,0)&gt;0,#REF!,""),IFERROR(IF(VLOOKUP(R65,$O$5:$O$244,1,0)&gt;0,$O$3,""),"ERROR")))))</f>
        <v>CAMBIO MES</v>
      </c>
      <c r="U65" s="26">
        <f t="shared" ca="1" si="11"/>
        <v>1</v>
      </c>
      <c r="V65" s="26">
        <f t="shared" ca="1" si="5"/>
        <v>1</v>
      </c>
      <c r="W65" s="26">
        <f t="shared" ca="1" si="0"/>
        <v>29</v>
      </c>
      <c r="X65" s="26">
        <f t="shared" ca="1" si="1"/>
        <v>2016</v>
      </c>
      <c r="Y65" s="26">
        <f t="shared" ca="1" si="2"/>
        <v>2</v>
      </c>
      <c r="AF65" s="8">
        <v>55</v>
      </c>
      <c r="AG65" s="8">
        <v>0</v>
      </c>
      <c r="AH65" s="8">
        <v>0</v>
      </c>
      <c r="AI65" s="8">
        <v>0</v>
      </c>
      <c r="AJ65" s="8">
        <v>0</v>
      </c>
      <c r="AK65" s="8">
        <v>0.28129260275032253</v>
      </c>
      <c r="AL65" s="8">
        <v>1</v>
      </c>
      <c r="AM65" s="8">
        <v>0.71650770552162524</v>
      </c>
      <c r="AN65" s="8">
        <v>0</v>
      </c>
      <c r="AO65" s="8">
        <v>0</v>
      </c>
      <c r="AP65" s="8">
        <v>0</v>
      </c>
      <c r="AQ65" s="8">
        <v>0</v>
      </c>
      <c r="AR65" s="8">
        <v>0</v>
      </c>
      <c r="AS65" s="48">
        <v>0</v>
      </c>
      <c r="AT65" s="48">
        <v>0.16693646453816544</v>
      </c>
      <c r="AU65" s="13">
        <v>9</v>
      </c>
    </row>
    <row r="66" spans="4:50" x14ac:dyDescent="0.25">
      <c r="D66" s="8">
        <v>62</v>
      </c>
      <c r="E66" s="8">
        <f t="shared" ca="1" si="7"/>
        <v>1.48999672964788E-2</v>
      </c>
      <c r="F66" s="21">
        <f t="shared" ca="1" si="8"/>
        <v>988.61425252798449</v>
      </c>
      <c r="G66" s="21"/>
      <c r="H66" s="8">
        <v>62</v>
      </c>
      <c r="I66" s="21">
        <f t="shared" ca="1" si="9"/>
        <v>0.39598488556499944</v>
      </c>
      <c r="J66" s="21">
        <f t="shared" ca="1" si="10"/>
        <v>18.928212830213493</v>
      </c>
      <c r="K66" s="2"/>
      <c r="M66" s="45"/>
      <c r="N66" s="45"/>
      <c r="O66" s="45">
        <v>42767</v>
      </c>
      <c r="Q66" s="26">
        <v>63</v>
      </c>
      <c r="R66" s="42">
        <f t="shared" ca="1" si="4"/>
        <v>42430</v>
      </c>
      <c r="S66" s="26" t="str">
        <f ca="1">IFERROR(IF(VLOOKUP(R66,$M$5:$M$504,1,0)&gt;0,$M$3,""),IFERROR(IF(VLOOKUP(R66,$N$5:$N$504,1,0)&gt;0,$N$3,""),IFERROR(IF(VLOOKUP(R66,#REF!,1,0)&gt;0,#REF!,""),IFERROR(IF(VLOOKUP(R66,#REF!,1,0)&gt;0,#REF!,""),IFERROR(IF(VLOOKUP(R66,$O$5:$O$244,1,0)&gt;0,$O$3,""),"ERROR")))))</f>
        <v>CAMBIO MES</v>
      </c>
      <c r="T66" s="26" t="str">
        <f ca="1">IFERROR(IF(VLOOKUP(R66,$M$5:$M$504,1,0)&gt;0,$M$4,""),IFERROR(IF(VLOOKUP(R66,$N$5:$N$504,1,0)&gt;0,$N$4,""),IFERROR(IF(VLOOKUP(R66,#REF!,1,0)&gt;0,#REF!,""),IFERROR(IF(VLOOKUP(R66,#REF!,1,0)&gt;0,#REF!,""),IFERROR(IF(VLOOKUP(R66,$O$5:$O$244,1,0)&gt;0,$O$3,""),"ERROR")))))</f>
        <v>CAMBIO MES</v>
      </c>
      <c r="U66" s="26">
        <f t="shared" ca="1" si="11"/>
        <v>1</v>
      </c>
      <c r="V66" s="26">
        <f t="shared" ca="1" si="5"/>
        <v>1</v>
      </c>
      <c r="W66" s="26">
        <f t="shared" ca="1" si="0"/>
        <v>31</v>
      </c>
      <c r="X66" s="26">
        <f t="shared" ca="1" si="1"/>
        <v>2016</v>
      </c>
      <c r="Y66" s="26">
        <f t="shared" ca="1" si="2"/>
        <v>3</v>
      </c>
      <c r="AF66" s="8">
        <v>56</v>
      </c>
      <c r="AG66" s="8">
        <v>1</v>
      </c>
      <c r="AH66" s="8">
        <v>0.6140400353446499</v>
      </c>
      <c r="AI66" s="8">
        <v>0</v>
      </c>
      <c r="AJ66" s="8">
        <v>0</v>
      </c>
      <c r="AK66" s="8">
        <v>0</v>
      </c>
      <c r="AL66" s="8">
        <v>0.77944010251934137</v>
      </c>
      <c r="AM66" s="8">
        <v>1</v>
      </c>
      <c r="AN66" s="8">
        <v>1</v>
      </c>
      <c r="AO66" s="8">
        <v>1</v>
      </c>
      <c r="AP66" s="8">
        <v>1</v>
      </c>
      <c r="AQ66" s="8">
        <v>1</v>
      </c>
      <c r="AR66" s="8">
        <v>1</v>
      </c>
      <c r="AS66" s="48">
        <v>0</v>
      </c>
      <c r="AT66" s="48">
        <v>0.70020910702802863</v>
      </c>
      <c r="AU66" s="13">
        <v>3</v>
      </c>
    </row>
    <row r="67" spans="4:50" x14ac:dyDescent="0.25">
      <c r="D67" s="8">
        <v>63</v>
      </c>
      <c r="E67" s="8">
        <f t="shared" ca="1" si="7"/>
        <v>0.10189140880530667</v>
      </c>
      <c r="F67" s="21">
        <f t="shared" ca="1" si="8"/>
        <v>542.95886813515256</v>
      </c>
      <c r="G67" s="21"/>
      <c r="H67" s="8">
        <v>63</v>
      </c>
      <c r="I67" s="21">
        <f t="shared" ca="1" si="9"/>
        <v>0.17569933052313225</v>
      </c>
      <c r="J67" s="21">
        <f t="shared" ca="1" si="10"/>
        <v>22.037267289844159</v>
      </c>
      <c r="K67" s="2"/>
      <c r="M67" s="45"/>
      <c r="N67" s="45"/>
      <c r="O67" s="45">
        <v>42795</v>
      </c>
      <c r="Q67" s="26">
        <v>64</v>
      </c>
      <c r="R67" s="42">
        <f t="shared" ca="1" si="4"/>
        <v>42461</v>
      </c>
      <c r="S67" s="26" t="str">
        <f ca="1">IFERROR(IF(VLOOKUP(R67,$M$5:$M$504,1,0)&gt;0,$M$3,""),IFERROR(IF(VLOOKUP(R67,$N$5:$N$504,1,0)&gt;0,$N$3,""),IFERROR(IF(VLOOKUP(R67,#REF!,1,0)&gt;0,#REF!,""),IFERROR(IF(VLOOKUP(R67,#REF!,1,0)&gt;0,#REF!,""),IFERROR(IF(VLOOKUP(R67,$O$5:$O$244,1,0)&gt;0,$O$3,""),"ERROR")))))</f>
        <v>CAMBIO MES</v>
      </c>
      <c r="T67" s="26" t="str">
        <f ca="1">IFERROR(IF(VLOOKUP(R67,$M$5:$M$504,1,0)&gt;0,$M$4,""),IFERROR(IF(VLOOKUP(R67,$N$5:$N$504,1,0)&gt;0,$N$4,""),IFERROR(IF(VLOOKUP(R67,#REF!,1,0)&gt;0,#REF!,""),IFERROR(IF(VLOOKUP(R67,#REF!,1,0)&gt;0,#REF!,""),IFERROR(IF(VLOOKUP(R67,$O$5:$O$244,1,0)&gt;0,$O$3,""),"ERROR")))))</f>
        <v>CAMBIO MES</v>
      </c>
      <c r="U67" s="26">
        <f t="shared" ca="1" si="11"/>
        <v>1</v>
      </c>
      <c r="V67" s="26">
        <f t="shared" ca="1" si="5"/>
        <v>1</v>
      </c>
      <c r="W67" s="26">
        <f t="shared" ca="1" si="0"/>
        <v>30</v>
      </c>
      <c r="X67" s="26">
        <f t="shared" ca="1" si="1"/>
        <v>2016</v>
      </c>
      <c r="Y67" s="26">
        <f t="shared" ca="1" si="2"/>
        <v>4</v>
      </c>
      <c r="AF67" s="8">
        <v>57</v>
      </c>
      <c r="AG67" s="8">
        <v>6.8405210080175402E-2</v>
      </c>
      <c r="AH67" s="8">
        <v>1</v>
      </c>
      <c r="AI67" s="8">
        <v>1</v>
      </c>
      <c r="AJ67" s="8">
        <v>0.1274465801315576</v>
      </c>
      <c r="AK67" s="8">
        <v>2.9337444043654438E-2</v>
      </c>
      <c r="AL67" s="8">
        <v>1</v>
      </c>
      <c r="AM67" s="8">
        <v>1</v>
      </c>
      <c r="AN67" s="8">
        <v>1</v>
      </c>
      <c r="AO67" s="8">
        <v>1</v>
      </c>
      <c r="AP67" s="8">
        <v>1</v>
      </c>
      <c r="AQ67" s="8">
        <v>1</v>
      </c>
      <c r="AR67" s="8">
        <v>1</v>
      </c>
      <c r="AS67" s="48">
        <v>2.9337444043654438E-2</v>
      </c>
      <c r="AT67" s="48">
        <v>0.76672169775831633</v>
      </c>
      <c r="AU67" s="13">
        <v>0</v>
      </c>
    </row>
    <row r="68" spans="4:50" x14ac:dyDescent="0.25">
      <c r="D68" s="8">
        <v>64</v>
      </c>
      <c r="E68" s="8">
        <f t="shared" ca="1" si="7"/>
        <v>0.59893637180031389</v>
      </c>
      <c r="F68" s="21">
        <f t="shared" ca="1" si="8"/>
        <v>125.3340242273029</v>
      </c>
      <c r="G68" s="21"/>
      <c r="H68" s="8">
        <v>64</v>
      </c>
      <c r="I68" s="21">
        <f t="shared" ca="1" si="9"/>
        <v>0.24468220442614697</v>
      </c>
      <c r="J68" s="21">
        <f t="shared" ca="1" si="10"/>
        <v>7.2875932083560997</v>
      </c>
      <c r="K68" s="2"/>
      <c r="M68" s="45"/>
      <c r="N68" s="45"/>
      <c r="O68" s="45">
        <v>42826</v>
      </c>
      <c r="Q68" s="26">
        <v>65</v>
      </c>
      <c r="R68" s="42">
        <f t="shared" ca="1" si="4"/>
        <v>42491</v>
      </c>
      <c r="S68" s="26" t="str">
        <f ca="1">IFERROR(IF(VLOOKUP(R68,$M$5:$M$504,1,0)&gt;0,$M$3,""),IFERROR(IF(VLOOKUP(R68,$N$5:$N$504,1,0)&gt;0,$N$3,""),IFERROR(IF(VLOOKUP(R68,#REF!,1,0)&gt;0,#REF!,""),IFERROR(IF(VLOOKUP(R68,#REF!,1,0)&gt;0,#REF!,""),IFERROR(IF(VLOOKUP(R68,$O$5:$O$244,1,0)&gt;0,$O$3,""),"ERROR")))))</f>
        <v>CAMBIO MES</v>
      </c>
      <c r="T68" s="26" t="str">
        <f ca="1">IFERROR(IF(VLOOKUP(R68,$M$5:$M$504,1,0)&gt;0,$M$4,""),IFERROR(IF(VLOOKUP(R68,$N$5:$N$504,1,0)&gt;0,$N$4,""),IFERROR(IF(VLOOKUP(R68,#REF!,1,0)&gt;0,#REF!,""),IFERROR(IF(VLOOKUP(R68,#REF!,1,0)&gt;0,#REF!,""),IFERROR(IF(VLOOKUP(R68,$O$5:$O$244,1,0)&gt;0,$O$3,""),"ERROR")))))</f>
        <v>CAMBIO MES</v>
      </c>
      <c r="U68" s="26">
        <f t="shared" ca="1" si="11"/>
        <v>1</v>
      </c>
      <c r="V68" s="26">
        <f t="shared" ca="1" si="5"/>
        <v>1</v>
      </c>
      <c r="W68" s="26">
        <f t="shared" ref="W68:W106" ca="1" si="29">(R69-R68)</f>
        <v>31</v>
      </c>
      <c r="X68" s="26">
        <f t="shared" ref="X68:X106" ca="1" si="30">YEAR(R68)</f>
        <v>2016</v>
      </c>
      <c r="Y68" s="26">
        <f t="shared" ref="Y68:Y106" ca="1" si="31">MONTH(R68)</f>
        <v>5</v>
      </c>
      <c r="AF68" s="8">
        <v>58</v>
      </c>
      <c r="AG68" s="8">
        <v>0</v>
      </c>
      <c r="AH68" s="8">
        <v>0</v>
      </c>
      <c r="AI68" s="8">
        <v>0.64414736833456232</v>
      </c>
      <c r="AJ68" s="8">
        <v>1</v>
      </c>
      <c r="AK68" s="8">
        <v>1</v>
      </c>
      <c r="AL68" s="8">
        <v>1</v>
      </c>
      <c r="AM68" s="8">
        <v>0.31141413265211138</v>
      </c>
      <c r="AN68" s="8">
        <v>7.5346554965137563E-2</v>
      </c>
      <c r="AO68" s="8">
        <v>1</v>
      </c>
      <c r="AP68" s="8">
        <v>1</v>
      </c>
      <c r="AQ68" s="8">
        <v>1</v>
      </c>
      <c r="AR68" s="8">
        <v>1</v>
      </c>
      <c r="AS68" s="48">
        <v>0</v>
      </c>
      <c r="AT68" s="48">
        <v>0.67111821845070174</v>
      </c>
      <c r="AU68" s="13">
        <v>2</v>
      </c>
    </row>
    <row r="69" spans="4:50" x14ac:dyDescent="0.25">
      <c r="D69" s="8">
        <v>65</v>
      </c>
      <c r="E69" s="8">
        <f t="shared" ca="1" si="7"/>
        <v>0.50368669612242278</v>
      </c>
      <c r="F69" s="21">
        <f t="shared" ca="1" si="8"/>
        <v>166.7682723851207</v>
      </c>
      <c r="G69" s="21"/>
      <c r="H69" s="8">
        <v>65</v>
      </c>
      <c r="I69" s="21">
        <f t="shared" ca="1" si="9"/>
        <v>0.96337826087172329</v>
      </c>
      <c r="J69" s="21">
        <f t="shared" ca="1" si="10"/>
        <v>144.93239573905021</v>
      </c>
      <c r="K69" s="2"/>
      <c r="M69" s="45"/>
      <c r="N69" s="45"/>
      <c r="O69" s="45">
        <v>42856</v>
      </c>
      <c r="Q69" s="26">
        <v>66</v>
      </c>
      <c r="R69" s="42">
        <f t="shared" ref="R69:R132" ca="1" si="32">SMALL($M$5:$O$504,Q69)</f>
        <v>42522</v>
      </c>
      <c r="S69" s="26" t="str">
        <f ca="1">IFERROR(IF(VLOOKUP(R69,$M$5:$M$504,1,0)&gt;0,$M$3,""),IFERROR(IF(VLOOKUP(R69,$N$5:$N$504,1,0)&gt;0,$N$3,""),IFERROR(IF(VLOOKUP(R69,#REF!,1,0)&gt;0,#REF!,""),IFERROR(IF(VLOOKUP(R69,#REF!,1,0)&gt;0,#REF!,""),IFERROR(IF(VLOOKUP(R69,$O$5:$O$244,1,0)&gt;0,$O$3,""),"ERROR")))))</f>
        <v>CAMBIO MES</v>
      </c>
      <c r="T69" s="26" t="str">
        <f ca="1">IFERROR(IF(VLOOKUP(R69,$M$5:$M$504,1,0)&gt;0,$M$4,""),IFERROR(IF(VLOOKUP(R69,$N$5:$N$504,1,0)&gt;0,$N$4,""),IFERROR(IF(VLOOKUP(R69,#REF!,1,0)&gt;0,#REF!,""),IFERROR(IF(VLOOKUP(R69,#REF!,1,0)&gt;0,#REF!,""),IFERROR(IF(VLOOKUP(R69,$O$5:$O$244,1,0)&gt;0,$O$3,""),"ERROR")))))</f>
        <v>CAMBIO MES</v>
      </c>
      <c r="U69" s="26">
        <f t="shared" ca="1" si="11"/>
        <v>1</v>
      </c>
      <c r="V69" s="26">
        <f t="shared" ref="V69:V106" ca="1" si="33">U69</f>
        <v>1</v>
      </c>
      <c r="W69" s="26">
        <f t="shared" ca="1" si="29"/>
        <v>30</v>
      </c>
      <c r="X69" s="26">
        <f t="shared" ca="1" si="30"/>
        <v>2016</v>
      </c>
      <c r="Y69" s="26">
        <f t="shared" ca="1" si="31"/>
        <v>6</v>
      </c>
      <c r="AF69" s="8">
        <v>59</v>
      </c>
      <c r="AG69" s="8">
        <v>1</v>
      </c>
      <c r="AH69" s="8">
        <v>1</v>
      </c>
      <c r="AI69" s="8">
        <v>1</v>
      </c>
      <c r="AJ69" s="8">
        <v>1</v>
      </c>
      <c r="AK69" s="8">
        <v>1</v>
      </c>
      <c r="AL69" s="8">
        <v>0.20238731442805147</v>
      </c>
      <c r="AM69" s="8">
        <v>0</v>
      </c>
      <c r="AN69" s="8">
        <v>0</v>
      </c>
      <c r="AO69" s="8">
        <v>0</v>
      </c>
      <c r="AP69" s="8">
        <v>0</v>
      </c>
      <c r="AQ69" s="8">
        <v>0</v>
      </c>
      <c r="AR69" s="8">
        <v>0.76989858019759039</v>
      </c>
      <c r="AS69" s="48">
        <v>0</v>
      </c>
      <c r="AT69" s="48">
        <v>0.49572185046292289</v>
      </c>
      <c r="AU69" s="13">
        <v>5</v>
      </c>
    </row>
    <row r="70" spans="4:50" x14ac:dyDescent="0.25">
      <c r="D70" s="8">
        <v>66</v>
      </c>
      <c r="E70" s="8">
        <f t="shared" ref="E70:E133" ca="1" si="34">RAND()</f>
        <v>0.50265549030697032</v>
      </c>
      <c r="F70" s="21">
        <f t="shared" ref="F70:F133" ca="1" si="35">$B$6*(-LN(E70))^(1/$B$7)</f>
        <v>167.25725831537937</v>
      </c>
      <c r="G70" s="21"/>
      <c r="H70" s="8">
        <v>66</v>
      </c>
      <c r="I70" s="21">
        <f t="shared" ref="I70:I133" ca="1" si="36">RAND()</f>
        <v>5.4086922549774208E-3</v>
      </c>
      <c r="J70" s="21">
        <f t="shared" ref="J70:J133" ca="1" si="37">ABS(NORMINV(I70,$B$11,$B$13))</f>
        <v>121.16136106855782</v>
      </c>
      <c r="K70" s="2"/>
      <c r="M70" s="45"/>
      <c r="N70" s="45"/>
      <c r="O70" s="45">
        <v>42887</v>
      </c>
      <c r="Q70" s="26">
        <v>67</v>
      </c>
      <c r="R70" s="42">
        <f t="shared" ca="1" si="32"/>
        <v>42552</v>
      </c>
      <c r="S70" s="26" t="str">
        <f ca="1">IFERROR(IF(VLOOKUP(R70,$M$5:$M$504,1,0)&gt;0,$M$3,""),IFERROR(IF(VLOOKUP(R70,$N$5:$N$504,1,0)&gt;0,$N$3,""),IFERROR(IF(VLOOKUP(R70,#REF!,1,0)&gt;0,#REF!,""),IFERROR(IF(VLOOKUP(R70,#REF!,1,0)&gt;0,#REF!,""),IFERROR(IF(VLOOKUP(R70,$O$5:$O$244,1,0)&gt;0,$O$3,""),"ERROR")))))</f>
        <v>CAMBIO MES</v>
      </c>
      <c r="T70" s="26" t="str">
        <f ca="1">IFERROR(IF(VLOOKUP(R70,$M$5:$M$504,1,0)&gt;0,$M$4,""),IFERROR(IF(VLOOKUP(R70,$N$5:$N$504,1,0)&gt;0,$N$4,""),IFERROR(IF(VLOOKUP(R70,#REF!,1,0)&gt;0,#REF!,""),IFERROR(IF(VLOOKUP(R70,#REF!,1,0)&gt;0,#REF!,""),IFERROR(IF(VLOOKUP(R70,$O$5:$O$244,1,0)&gt;0,$O$3,""),"ERROR")))))</f>
        <v>CAMBIO MES</v>
      </c>
      <c r="U70" s="26">
        <f t="shared" ca="1" si="11"/>
        <v>1</v>
      </c>
      <c r="V70" s="26">
        <f t="shared" ca="1" si="33"/>
        <v>1</v>
      </c>
      <c r="W70" s="26">
        <f t="shared" ca="1" si="29"/>
        <v>31</v>
      </c>
      <c r="X70" s="26">
        <f t="shared" ca="1" si="30"/>
        <v>2016</v>
      </c>
      <c r="Y70" s="26">
        <f t="shared" ca="1" si="31"/>
        <v>7</v>
      </c>
      <c r="AF70" s="8">
        <v>60</v>
      </c>
      <c r="AG70" s="8">
        <v>0.98412270074468033</v>
      </c>
      <c r="AH70" s="8">
        <v>0</v>
      </c>
      <c r="AI70" s="8">
        <v>5.4074023403846962E-2</v>
      </c>
      <c r="AJ70" s="8">
        <v>0.72135165351161656</v>
      </c>
      <c r="AK70" s="8">
        <v>0</v>
      </c>
      <c r="AL70" s="8">
        <v>0</v>
      </c>
      <c r="AM70" s="8">
        <v>0.10329064761683712</v>
      </c>
      <c r="AN70" s="8">
        <v>1</v>
      </c>
      <c r="AO70" s="8">
        <v>1</v>
      </c>
      <c r="AP70" s="8">
        <v>1</v>
      </c>
      <c r="AQ70" s="8">
        <v>1</v>
      </c>
      <c r="AR70" s="8">
        <v>1</v>
      </c>
      <c r="AS70" s="48">
        <v>0</v>
      </c>
      <c r="AT70" s="48">
        <v>0.57541550172623235</v>
      </c>
      <c r="AU70" s="13">
        <v>3</v>
      </c>
    </row>
    <row r="71" spans="4:50" x14ac:dyDescent="0.25">
      <c r="D71" s="8">
        <v>67</v>
      </c>
      <c r="E71" s="8">
        <f t="shared" ca="1" si="34"/>
        <v>0.65852145157228559</v>
      </c>
      <c r="F71" s="21">
        <f t="shared" ca="1" si="35"/>
        <v>102.53796940992922</v>
      </c>
      <c r="G71" s="21"/>
      <c r="H71" s="8">
        <v>67</v>
      </c>
      <c r="I71" s="21">
        <f t="shared" ca="1" si="36"/>
        <v>0.62067657775902663</v>
      </c>
      <c r="J71" s="21">
        <f t="shared" ca="1" si="37"/>
        <v>53.939226623588496</v>
      </c>
      <c r="K71" s="2"/>
      <c r="M71" s="45"/>
      <c r="N71" s="45"/>
      <c r="O71" s="45">
        <v>42917</v>
      </c>
      <c r="Q71" s="26">
        <v>68</v>
      </c>
      <c r="R71" s="42">
        <f t="shared" ca="1" si="32"/>
        <v>42583</v>
      </c>
      <c r="S71" s="26" t="str">
        <f ca="1">IFERROR(IF(VLOOKUP(R71,$M$5:$M$504,1,0)&gt;0,$M$3,""),IFERROR(IF(VLOOKUP(R71,$N$5:$N$504,1,0)&gt;0,$N$3,""),IFERROR(IF(VLOOKUP(R71,#REF!,1,0)&gt;0,#REF!,""),IFERROR(IF(VLOOKUP(R71,#REF!,1,0)&gt;0,#REF!,""),IFERROR(IF(VLOOKUP(R71,$O$5:$O$244,1,0)&gt;0,$O$3,""),"ERROR")))))</f>
        <v>CAMBIO MES</v>
      </c>
      <c r="T71" s="26" t="str">
        <f ca="1">IFERROR(IF(VLOOKUP(R71,$M$5:$M$504,1,0)&gt;0,$M$4,""),IFERROR(IF(VLOOKUP(R71,$N$5:$N$504,1,0)&gt;0,$N$4,""),IFERROR(IF(VLOOKUP(R71,#REF!,1,0)&gt;0,#REF!,""),IFERROR(IF(VLOOKUP(R71,#REF!,1,0)&gt;0,#REF!,""),IFERROR(IF(VLOOKUP(R71,$O$5:$O$244,1,0)&gt;0,$O$3,""),"ERROR")))))</f>
        <v>CAMBIO MES</v>
      </c>
      <c r="U71" s="26">
        <f t="shared" ref="U71:U106" ca="1" si="38">IF(S71&lt;&gt;$U$3,U70,IF(T71="INICIO",0,IF(T71="FIN",1,"ERROR")))</f>
        <v>1</v>
      </c>
      <c r="V71" s="26">
        <f t="shared" ca="1" si="33"/>
        <v>1</v>
      </c>
      <c r="W71" s="26">
        <f t="shared" ca="1" si="29"/>
        <v>31</v>
      </c>
      <c r="X71" s="26">
        <f t="shared" ca="1" si="30"/>
        <v>2016</v>
      </c>
      <c r="Y71" s="26">
        <f t="shared" ca="1" si="31"/>
        <v>8</v>
      </c>
      <c r="AF71" s="8">
        <v>61</v>
      </c>
      <c r="AG71" s="8">
        <v>0.41421828662479981</v>
      </c>
      <c r="AH71" s="8">
        <v>1</v>
      </c>
      <c r="AI71" s="8">
        <v>1</v>
      </c>
      <c r="AJ71" s="8">
        <v>1</v>
      </c>
      <c r="AK71" s="8">
        <v>1</v>
      </c>
      <c r="AL71" s="8">
        <v>1</v>
      </c>
      <c r="AM71" s="8">
        <v>0.27441215280005932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48">
        <v>0</v>
      </c>
      <c r="AT71" s="48">
        <v>0.46944532499224834</v>
      </c>
      <c r="AU71" s="13">
        <v>5</v>
      </c>
    </row>
    <row r="72" spans="4:50" x14ac:dyDescent="0.25">
      <c r="D72" s="8">
        <v>68</v>
      </c>
      <c r="E72" s="8">
        <f t="shared" ca="1" si="34"/>
        <v>0.17344511647190153</v>
      </c>
      <c r="F72" s="21">
        <f t="shared" ca="1" si="35"/>
        <v>418.57292823882136</v>
      </c>
      <c r="G72" s="21"/>
      <c r="H72" s="8">
        <v>68</v>
      </c>
      <c r="I72" s="21">
        <f t="shared" ca="1" si="36"/>
        <v>0.58424207203691181</v>
      </c>
      <c r="J72" s="21">
        <f t="shared" ca="1" si="37"/>
        <v>48.145031600103337</v>
      </c>
      <c r="K72" s="2"/>
      <c r="M72" s="45"/>
      <c r="N72" s="45"/>
      <c r="O72" s="45">
        <v>42948</v>
      </c>
      <c r="Q72" s="26">
        <v>69</v>
      </c>
      <c r="R72" s="42">
        <f t="shared" ca="1" si="32"/>
        <v>42614</v>
      </c>
      <c r="S72" s="26" t="str">
        <f ca="1">IFERROR(IF(VLOOKUP(R72,$M$5:$M$504,1,0)&gt;0,$M$3,""),IFERROR(IF(VLOOKUP(R72,$N$5:$N$504,1,0)&gt;0,$N$3,""),IFERROR(IF(VLOOKUP(R72,#REF!,1,0)&gt;0,#REF!,""),IFERROR(IF(VLOOKUP(R72,#REF!,1,0)&gt;0,#REF!,""),IFERROR(IF(VLOOKUP(R72,$O$5:$O$244,1,0)&gt;0,$O$3,""),"ERROR")))))</f>
        <v>CAMBIO MES</v>
      </c>
      <c r="T72" s="26" t="str">
        <f ca="1">IFERROR(IF(VLOOKUP(R72,$M$5:$M$504,1,0)&gt;0,$M$4,""),IFERROR(IF(VLOOKUP(R72,$N$5:$N$504,1,0)&gt;0,$N$4,""),IFERROR(IF(VLOOKUP(R72,#REF!,1,0)&gt;0,#REF!,""),IFERROR(IF(VLOOKUP(R72,#REF!,1,0)&gt;0,#REF!,""),IFERROR(IF(VLOOKUP(R72,$O$5:$O$244,1,0)&gt;0,$O$3,""),"ERROR")))))</f>
        <v>CAMBIO MES</v>
      </c>
      <c r="U72" s="26">
        <f t="shared" ca="1" si="38"/>
        <v>1</v>
      </c>
      <c r="V72" s="26">
        <f t="shared" ca="1" si="33"/>
        <v>1</v>
      </c>
      <c r="W72" s="26">
        <f t="shared" ca="1" si="29"/>
        <v>30</v>
      </c>
      <c r="X72" s="26">
        <f t="shared" ca="1" si="30"/>
        <v>2016</v>
      </c>
      <c r="Y72" s="26">
        <f t="shared" ca="1" si="31"/>
        <v>9</v>
      </c>
      <c r="AF72" s="8">
        <v>62</v>
      </c>
      <c r="AG72" s="8">
        <v>1</v>
      </c>
      <c r="AH72" s="8">
        <v>9.2996025976390229E-2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0.80676840617736401</v>
      </c>
      <c r="AO72" s="8">
        <v>1</v>
      </c>
      <c r="AP72" s="8">
        <v>1</v>
      </c>
      <c r="AQ72" s="8">
        <v>1</v>
      </c>
      <c r="AR72" s="8">
        <v>1</v>
      </c>
      <c r="AS72" s="48">
        <v>0</v>
      </c>
      <c r="AT72" s="48">
        <v>0.4948320803255814</v>
      </c>
      <c r="AU72" s="13">
        <v>5</v>
      </c>
    </row>
    <row r="73" spans="4:50" x14ac:dyDescent="0.25">
      <c r="D73" s="8">
        <v>69</v>
      </c>
      <c r="E73" s="8">
        <f t="shared" ca="1" si="34"/>
        <v>0.98907186500981825</v>
      </c>
      <c r="F73" s="21">
        <f t="shared" ca="1" si="35"/>
        <v>2.8878393246947693</v>
      </c>
      <c r="G73" s="21"/>
      <c r="H73" s="8">
        <v>69</v>
      </c>
      <c r="I73" s="21">
        <f t="shared" ca="1" si="36"/>
        <v>0.50425962023397886</v>
      </c>
      <c r="J73" s="21">
        <f t="shared" ca="1" si="37"/>
        <v>35.754679356899423</v>
      </c>
      <c r="K73" s="2"/>
      <c r="M73" s="45"/>
      <c r="N73" s="45"/>
      <c r="O73" s="45">
        <v>42979</v>
      </c>
      <c r="Q73" s="26">
        <v>70</v>
      </c>
      <c r="R73" s="42">
        <f t="shared" ca="1" si="32"/>
        <v>42644</v>
      </c>
      <c r="S73" s="26" t="str">
        <f ca="1">IFERROR(IF(VLOOKUP(R73,$M$5:$M$504,1,0)&gt;0,$M$3,""),IFERROR(IF(VLOOKUP(R73,$N$5:$N$504,1,0)&gt;0,$N$3,""),IFERROR(IF(VLOOKUP(R73,#REF!,1,0)&gt;0,#REF!,""),IFERROR(IF(VLOOKUP(R73,#REF!,1,0)&gt;0,#REF!,""),IFERROR(IF(VLOOKUP(R73,$O$5:$O$244,1,0)&gt;0,$O$3,""),"ERROR")))))</f>
        <v>CAMBIO MES</v>
      </c>
      <c r="T73" s="26" t="str">
        <f ca="1">IFERROR(IF(VLOOKUP(R73,$M$5:$M$504,1,0)&gt;0,$M$4,""),IFERROR(IF(VLOOKUP(R73,$N$5:$N$504,1,0)&gt;0,$N$4,""),IFERROR(IF(VLOOKUP(R73,#REF!,1,0)&gt;0,#REF!,""),IFERROR(IF(VLOOKUP(R73,#REF!,1,0)&gt;0,#REF!,""),IFERROR(IF(VLOOKUP(R73,$O$5:$O$244,1,0)&gt;0,$O$3,""),"ERROR")))))</f>
        <v>CAMBIO MES</v>
      </c>
      <c r="U73" s="26">
        <f t="shared" ca="1" si="38"/>
        <v>1</v>
      </c>
      <c r="V73" s="26">
        <f t="shared" ca="1" si="33"/>
        <v>1</v>
      </c>
      <c r="W73" s="26">
        <f t="shared" ca="1" si="29"/>
        <v>31</v>
      </c>
      <c r="X73" s="26">
        <f t="shared" ca="1" si="30"/>
        <v>2016</v>
      </c>
      <c r="Y73" s="26">
        <f t="shared" ca="1" si="31"/>
        <v>10</v>
      </c>
      <c r="AF73" s="8">
        <v>63</v>
      </c>
      <c r="AG73" s="8">
        <v>0</v>
      </c>
      <c r="AH73" s="8">
        <v>0</v>
      </c>
      <c r="AI73" s="8">
        <v>0.3365156951049651</v>
      </c>
      <c r="AJ73" s="8">
        <v>1</v>
      </c>
      <c r="AK73" s="8">
        <v>1</v>
      </c>
      <c r="AL73" s="8">
        <v>1</v>
      </c>
      <c r="AM73" s="8">
        <v>1</v>
      </c>
      <c r="AN73" s="8">
        <v>1</v>
      </c>
      <c r="AO73" s="8">
        <v>1</v>
      </c>
      <c r="AP73" s="8">
        <v>1</v>
      </c>
      <c r="AQ73" s="8">
        <v>1</v>
      </c>
      <c r="AR73" s="8">
        <v>1</v>
      </c>
      <c r="AS73" s="48">
        <v>0</v>
      </c>
      <c r="AT73" s="48">
        <v>0.7820054425979559</v>
      </c>
      <c r="AU73" s="13">
        <v>2</v>
      </c>
    </row>
    <row r="74" spans="4:50" x14ac:dyDescent="0.25">
      <c r="D74" s="8">
        <v>70</v>
      </c>
      <c r="E74" s="8">
        <f t="shared" ca="1" si="34"/>
        <v>0.93080531265040012</v>
      </c>
      <c r="F74" s="21">
        <f t="shared" ca="1" si="35"/>
        <v>18.192363089617508</v>
      </c>
      <c r="G74" s="21"/>
      <c r="H74" s="8">
        <v>70</v>
      </c>
      <c r="I74" s="21">
        <f t="shared" ca="1" si="36"/>
        <v>0.58147610193628863</v>
      </c>
      <c r="J74" s="21">
        <f t="shared" ca="1" si="37"/>
        <v>47.710518823426902</v>
      </c>
      <c r="K74" s="2"/>
      <c r="M74" s="45"/>
      <c r="N74" s="45"/>
      <c r="O74" s="45">
        <v>43009</v>
      </c>
      <c r="Q74" s="26">
        <v>71</v>
      </c>
      <c r="R74" s="42">
        <f t="shared" ca="1" si="32"/>
        <v>42675</v>
      </c>
      <c r="S74" s="26" t="str">
        <f ca="1">IFERROR(IF(VLOOKUP(R74,$M$5:$M$504,1,0)&gt;0,$M$3,""),IFERROR(IF(VLOOKUP(R74,$N$5:$N$504,1,0)&gt;0,$N$3,""),IFERROR(IF(VLOOKUP(R74,#REF!,1,0)&gt;0,#REF!,""),IFERROR(IF(VLOOKUP(R74,#REF!,1,0)&gt;0,#REF!,""),IFERROR(IF(VLOOKUP(R74,$O$5:$O$244,1,0)&gt;0,$O$3,""),"ERROR")))))</f>
        <v>CAMBIO MES</v>
      </c>
      <c r="T74" s="26" t="str">
        <f ca="1">IFERROR(IF(VLOOKUP(R74,$M$5:$M$504,1,0)&gt;0,$M$4,""),IFERROR(IF(VLOOKUP(R74,$N$5:$N$504,1,0)&gt;0,$N$4,""),IFERROR(IF(VLOOKUP(R74,#REF!,1,0)&gt;0,#REF!,""),IFERROR(IF(VLOOKUP(R74,#REF!,1,0)&gt;0,#REF!,""),IFERROR(IF(VLOOKUP(R74,$O$5:$O$244,1,0)&gt;0,$O$3,""),"ERROR")))))</f>
        <v>CAMBIO MES</v>
      </c>
      <c r="U74" s="26">
        <f t="shared" ca="1" si="38"/>
        <v>1</v>
      </c>
      <c r="V74" s="26">
        <f t="shared" ca="1" si="33"/>
        <v>1</v>
      </c>
      <c r="W74" s="26">
        <f t="shared" ca="1" si="29"/>
        <v>30</v>
      </c>
      <c r="X74" s="26">
        <f t="shared" ca="1" si="30"/>
        <v>2016</v>
      </c>
      <c r="Y74" s="26">
        <f t="shared" ca="1" si="31"/>
        <v>11</v>
      </c>
      <c r="AF74" s="8">
        <v>64</v>
      </c>
      <c r="AG74" s="8">
        <v>1</v>
      </c>
      <c r="AH74" s="8">
        <v>1</v>
      </c>
      <c r="AI74" s="8">
        <v>1</v>
      </c>
      <c r="AJ74" s="8">
        <v>1</v>
      </c>
      <c r="AK74" s="8">
        <v>1</v>
      </c>
      <c r="AL74" s="8">
        <v>1</v>
      </c>
      <c r="AM74" s="8">
        <v>1</v>
      </c>
      <c r="AN74" s="8">
        <v>1</v>
      </c>
      <c r="AO74" s="8">
        <v>0.24066504271807693</v>
      </c>
      <c r="AP74" s="8">
        <v>1</v>
      </c>
      <c r="AQ74" s="8">
        <v>0.25750318942082229</v>
      </c>
      <c r="AR74" s="8">
        <v>0</v>
      </c>
      <c r="AS74" s="48">
        <v>0</v>
      </c>
      <c r="AT74" s="48">
        <v>0.79163026565525196</v>
      </c>
      <c r="AU74" s="13">
        <v>1</v>
      </c>
    </row>
    <row r="75" spans="4:50" x14ac:dyDescent="0.25">
      <c r="D75" s="8">
        <v>71</v>
      </c>
      <c r="E75" s="8">
        <f t="shared" ca="1" si="34"/>
        <v>0.6068731063884728</v>
      </c>
      <c r="F75" s="21">
        <f t="shared" ca="1" si="35"/>
        <v>122.17495695989153</v>
      </c>
      <c r="G75" s="21"/>
      <c r="H75" s="8">
        <v>71</v>
      </c>
      <c r="I75" s="21">
        <f t="shared" ca="1" si="36"/>
        <v>0.85915187190310893</v>
      </c>
      <c r="J75" s="21">
        <f t="shared" ca="1" si="37"/>
        <v>101.1055315504745</v>
      </c>
      <c r="K75" s="2"/>
      <c r="M75" s="45"/>
      <c r="N75" s="45"/>
      <c r="O75" s="45">
        <v>43040</v>
      </c>
      <c r="Q75" s="26">
        <v>72</v>
      </c>
      <c r="R75" s="42">
        <f t="shared" ca="1" si="32"/>
        <v>42705</v>
      </c>
      <c r="S75" s="26" t="str">
        <f ca="1">IFERROR(IF(VLOOKUP(R75,$M$5:$M$504,1,0)&gt;0,$M$3,""),IFERROR(IF(VLOOKUP(R75,$N$5:$N$504,1,0)&gt;0,$N$3,""),IFERROR(IF(VLOOKUP(R75,#REF!,1,0)&gt;0,#REF!,""),IFERROR(IF(VLOOKUP(R75,#REF!,1,0)&gt;0,#REF!,""),IFERROR(IF(VLOOKUP(R75,$O$5:$O$244,1,0)&gt;0,$O$3,""),"ERROR")))))</f>
        <v>CAMBIO MES</v>
      </c>
      <c r="T75" s="26" t="str">
        <f ca="1">IFERROR(IF(VLOOKUP(R75,$M$5:$M$504,1,0)&gt;0,$M$4,""),IFERROR(IF(VLOOKUP(R75,$N$5:$N$504,1,0)&gt;0,$N$4,""),IFERROR(IF(VLOOKUP(R75,#REF!,1,0)&gt;0,#REF!,""),IFERROR(IF(VLOOKUP(R75,#REF!,1,0)&gt;0,#REF!,""),IFERROR(IF(VLOOKUP(R75,$O$5:$O$244,1,0)&gt;0,$O$3,""),"ERROR")))))</f>
        <v>CAMBIO MES</v>
      </c>
      <c r="U75" s="26">
        <f t="shared" ca="1" si="38"/>
        <v>1</v>
      </c>
      <c r="V75" s="26">
        <f t="shared" ca="1" si="33"/>
        <v>1</v>
      </c>
      <c r="W75" s="26">
        <f t="shared" ca="1" si="29"/>
        <v>31</v>
      </c>
      <c r="X75" s="26">
        <f t="shared" ca="1" si="30"/>
        <v>2016</v>
      </c>
      <c r="Y75" s="26">
        <f t="shared" ca="1" si="31"/>
        <v>12</v>
      </c>
      <c r="AF75" s="8">
        <v>65</v>
      </c>
      <c r="AG75" s="8">
        <v>0.8560369503325238</v>
      </c>
      <c r="AH75" s="8">
        <v>0</v>
      </c>
      <c r="AI75" s="8">
        <v>0</v>
      </c>
      <c r="AJ75" s="8">
        <v>0</v>
      </c>
      <c r="AK75" s="8">
        <v>0</v>
      </c>
      <c r="AL75" s="8">
        <v>0.35842625025955688</v>
      </c>
      <c r="AM75" s="8">
        <v>1</v>
      </c>
      <c r="AN75" s="8">
        <v>1</v>
      </c>
      <c r="AO75" s="8">
        <v>1</v>
      </c>
      <c r="AP75" s="8">
        <v>1</v>
      </c>
      <c r="AQ75" s="8">
        <v>1</v>
      </c>
      <c r="AR75" s="8">
        <v>1</v>
      </c>
      <c r="AS75" s="48">
        <v>0</v>
      </c>
      <c r="AT75" s="48">
        <v>0.60627378895368478</v>
      </c>
      <c r="AU75" s="13">
        <v>4</v>
      </c>
    </row>
    <row r="76" spans="4:50" x14ac:dyDescent="0.25">
      <c r="D76" s="8">
        <v>72</v>
      </c>
      <c r="E76" s="8">
        <f t="shared" ca="1" si="34"/>
        <v>0.37809983338854858</v>
      </c>
      <c r="F76" s="21">
        <f t="shared" ca="1" si="35"/>
        <v>234.96204117125512</v>
      </c>
      <c r="G76" s="21"/>
      <c r="H76" s="8">
        <v>72</v>
      </c>
      <c r="I76" s="21">
        <f t="shared" ca="1" si="36"/>
        <v>0.68554769348148292</v>
      </c>
      <c r="J76" s="21">
        <f t="shared" ca="1" si="37"/>
        <v>64.73116235926247</v>
      </c>
      <c r="K76" s="2"/>
      <c r="M76" s="45"/>
      <c r="N76" s="45"/>
      <c r="O76" s="45">
        <v>43070</v>
      </c>
      <c r="Q76" s="26">
        <v>73</v>
      </c>
      <c r="R76" s="42">
        <f t="shared" ca="1" si="32"/>
        <v>42736</v>
      </c>
      <c r="S76" s="26" t="str">
        <f ca="1">IFERROR(IF(VLOOKUP(R76,$M$5:$M$504,1,0)&gt;0,$M$3,""),IFERROR(IF(VLOOKUP(R76,$N$5:$N$504,1,0)&gt;0,$N$3,""),IFERROR(IF(VLOOKUP(R76,#REF!,1,0)&gt;0,#REF!,""),IFERROR(IF(VLOOKUP(R76,#REF!,1,0)&gt;0,#REF!,""),IFERROR(IF(VLOOKUP(R76,$O$5:$O$244,1,0)&gt;0,$O$3,""),"ERROR")))))</f>
        <v>CAMBIO MES</v>
      </c>
      <c r="T76" s="26" t="str">
        <f ca="1">IFERROR(IF(VLOOKUP(R76,$M$5:$M$504,1,0)&gt;0,$M$4,""),IFERROR(IF(VLOOKUP(R76,$N$5:$N$504,1,0)&gt;0,$N$4,""),IFERROR(IF(VLOOKUP(R76,#REF!,1,0)&gt;0,#REF!,""),IFERROR(IF(VLOOKUP(R76,#REF!,1,0)&gt;0,#REF!,""),IFERROR(IF(VLOOKUP(R76,$O$5:$O$244,1,0)&gt;0,$O$3,""),"ERROR")))))</f>
        <v>CAMBIO MES</v>
      </c>
      <c r="U76" s="26">
        <f t="shared" ca="1" si="38"/>
        <v>1</v>
      </c>
      <c r="V76" s="26">
        <f t="shared" ca="1" si="33"/>
        <v>1</v>
      </c>
      <c r="W76" s="26">
        <f t="shared" ca="1" si="29"/>
        <v>31</v>
      </c>
      <c r="X76" s="26">
        <f t="shared" ca="1" si="30"/>
        <v>2017</v>
      </c>
      <c r="Y76" s="26">
        <f t="shared" ca="1" si="31"/>
        <v>1</v>
      </c>
      <c r="AF76" s="8">
        <v>66</v>
      </c>
      <c r="AG76" s="8">
        <v>0</v>
      </c>
      <c r="AH76" s="8">
        <v>0</v>
      </c>
      <c r="AI76" s="8">
        <v>0</v>
      </c>
      <c r="AJ76" s="8">
        <v>0</v>
      </c>
      <c r="AK76" s="8">
        <v>0</v>
      </c>
      <c r="AL76" s="8">
        <v>2.0358412390730033E-4</v>
      </c>
      <c r="AM76" s="8">
        <v>1</v>
      </c>
      <c r="AN76" s="8">
        <v>1</v>
      </c>
      <c r="AO76" s="8">
        <v>1</v>
      </c>
      <c r="AP76" s="8">
        <v>0.5702880547725081</v>
      </c>
      <c r="AQ76" s="8">
        <v>0</v>
      </c>
      <c r="AR76" s="8">
        <v>0.54334342685990944</v>
      </c>
      <c r="AS76" s="48">
        <v>0</v>
      </c>
      <c r="AT76" s="48">
        <v>0.34665392727211553</v>
      </c>
      <c r="AU76" s="13">
        <v>6</v>
      </c>
    </row>
    <row r="77" spans="4:50" x14ac:dyDescent="0.25">
      <c r="D77" s="8">
        <v>73</v>
      </c>
      <c r="E77" s="8">
        <f t="shared" ca="1" si="34"/>
        <v>0.39657704144531902</v>
      </c>
      <c r="F77" s="21">
        <f t="shared" ca="1" si="35"/>
        <v>223.64690703455469</v>
      </c>
      <c r="G77" s="21"/>
      <c r="H77" s="8">
        <v>73</v>
      </c>
      <c r="I77" s="21">
        <f t="shared" ca="1" si="36"/>
        <v>0.77444317912302141</v>
      </c>
      <c r="J77" s="21">
        <f t="shared" ca="1" si="37"/>
        <v>81.303752909856115</v>
      </c>
      <c r="K77" s="2"/>
      <c r="M77" s="45"/>
      <c r="N77" s="45"/>
      <c r="O77" s="45">
        <v>43101</v>
      </c>
      <c r="Q77" s="26">
        <v>74</v>
      </c>
      <c r="R77" s="42">
        <f t="shared" ca="1" si="32"/>
        <v>42767</v>
      </c>
      <c r="S77" s="26" t="str">
        <f ca="1">IFERROR(IF(VLOOKUP(R77,$M$5:$M$504,1,0)&gt;0,$M$3,""),IFERROR(IF(VLOOKUP(R77,$N$5:$N$504,1,0)&gt;0,$N$3,""),IFERROR(IF(VLOOKUP(R77,#REF!,1,0)&gt;0,#REF!,""),IFERROR(IF(VLOOKUP(R77,#REF!,1,0)&gt;0,#REF!,""),IFERROR(IF(VLOOKUP(R77,$O$5:$O$244,1,0)&gt;0,$O$3,""),"ERROR")))))</f>
        <v>CAMBIO MES</v>
      </c>
      <c r="T77" s="26" t="str">
        <f ca="1">IFERROR(IF(VLOOKUP(R77,$M$5:$M$504,1,0)&gt;0,$M$4,""),IFERROR(IF(VLOOKUP(R77,$N$5:$N$504,1,0)&gt;0,$N$4,""),IFERROR(IF(VLOOKUP(R77,#REF!,1,0)&gt;0,#REF!,""),IFERROR(IF(VLOOKUP(R77,#REF!,1,0)&gt;0,#REF!,""),IFERROR(IF(VLOOKUP(R77,$O$5:$O$244,1,0)&gt;0,$O$3,""),"ERROR")))))</f>
        <v>CAMBIO MES</v>
      </c>
      <c r="U77" s="26">
        <f t="shared" ca="1" si="38"/>
        <v>1</v>
      </c>
      <c r="V77" s="26">
        <f t="shared" ca="1" si="33"/>
        <v>1</v>
      </c>
      <c r="W77" s="26">
        <f t="shared" ca="1" si="29"/>
        <v>28</v>
      </c>
      <c r="X77" s="26">
        <f t="shared" ca="1" si="30"/>
        <v>2017</v>
      </c>
      <c r="Y77" s="26">
        <f t="shared" ca="1" si="31"/>
        <v>2</v>
      </c>
      <c r="AF77" s="8">
        <v>67</v>
      </c>
      <c r="AG77" s="8">
        <v>1</v>
      </c>
      <c r="AH77" s="8">
        <v>0.99776495750120375</v>
      </c>
      <c r="AI77" s="8">
        <v>0</v>
      </c>
      <c r="AJ77" s="8">
        <v>0</v>
      </c>
      <c r="AK77" s="8">
        <v>0</v>
      </c>
      <c r="AL77" s="8">
        <v>0</v>
      </c>
      <c r="AM77" s="8">
        <v>0</v>
      </c>
      <c r="AN77" s="8">
        <v>0</v>
      </c>
      <c r="AO77" s="8">
        <v>0.39277719547753803</v>
      </c>
      <c r="AP77" s="8">
        <v>1</v>
      </c>
      <c r="AQ77" s="8">
        <v>1</v>
      </c>
      <c r="AR77" s="8">
        <v>1</v>
      </c>
      <c r="AS77" s="48">
        <v>0</v>
      </c>
      <c r="AT77" s="48">
        <v>0.4458102319845475</v>
      </c>
      <c r="AU77" s="13">
        <v>6</v>
      </c>
    </row>
    <row r="78" spans="4:50" x14ac:dyDescent="0.25">
      <c r="D78" s="8">
        <v>74</v>
      </c>
      <c r="E78" s="8">
        <f t="shared" ca="1" si="34"/>
        <v>0.96183095822208153</v>
      </c>
      <c r="F78" s="21">
        <f t="shared" ca="1" si="35"/>
        <v>9.9875660682912049</v>
      </c>
      <c r="G78" s="21"/>
      <c r="H78" s="8">
        <v>74</v>
      </c>
      <c r="I78" s="21">
        <f t="shared" ca="1" si="36"/>
        <v>1.6155791152793086E-2</v>
      </c>
      <c r="J78" s="21">
        <f t="shared" ca="1" si="37"/>
        <v>96.144721373626737</v>
      </c>
      <c r="K78" s="2"/>
      <c r="M78" s="45"/>
      <c r="N78" s="45"/>
      <c r="O78" s="45">
        <v>43132</v>
      </c>
      <c r="Q78" s="26">
        <v>75</v>
      </c>
      <c r="R78" s="42">
        <f t="shared" ca="1" si="32"/>
        <v>42795</v>
      </c>
      <c r="S78" s="26" t="str">
        <f ca="1">IFERROR(IF(VLOOKUP(R78,$M$5:$M$504,1,0)&gt;0,$M$3,""),IFERROR(IF(VLOOKUP(R78,$N$5:$N$504,1,0)&gt;0,$N$3,""),IFERROR(IF(VLOOKUP(R78,#REF!,1,0)&gt;0,#REF!,""),IFERROR(IF(VLOOKUP(R78,#REF!,1,0)&gt;0,#REF!,""),IFERROR(IF(VLOOKUP(R78,$O$5:$O$244,1,0)&gt;0,$O$3,""),"ERROR")))))</f>
        <v>CAMBIO MES</v>
      </c>
      <c r="T78" s="26" t="str">
        <f ca="1">IFERROR(IF(VLOOKUP(R78,$M$5:$M$504,1,0)&gt;0,$M$4,""),IFERROR(IF(VLOOKUP(R78,$N$5:$N$504,1,0)&gt;0,$N$4,""),IFERROR(IF(VLOOKUP(R78,#REF!,1,0)&gt;0,#REF!,""),IFERROR(IF(VLOOKUP(R78,#REF!,1,0)&gt;0,#REF!,""),IFERROR(IF(VLOOKUP(R78,$O$5:$O$244,1,0)&gt;0,$O$3,""),"ERROR")))))</f>
        <v>CAMBIO MES</v>
      </c>
      <c r="U78" s="26">
        <f t="shared" ca="1" si="38"/>
        <v>1</v>
      </c>
      <c r="V78" s="26">
        <f t="shared" ca="1" si="33"/>
        <v>1</v>
      </c>
      <c r="W78" s="26">
        <f t="shared" ca="1" si="29"/>
        <v>31</v>
      </c>
      <c r="X78" s="26">
        <f t="shared" ca="1" si="30"/>
        <v>2017</v>
      </c>
      <c r="Y78" s="26">
        <f t="shared" ca="1" si="31"/>
        <v>3</v>
      </c>
      <c r="AF78" s="8">
        <v>68</v>
      </c>
      <c r="AG78" s="8">
        <v>1</v>
      </c>
      <c r="AH78" s="8">
        <v>1</v>
      </c>
      <c r="AI78" s="8">
        <v>1</v>
      </c>
      <c r="AJ78" s="8">
        <v>1</v>
      </c>
      <c r="AK78" s="8">
        <v>1</v>
      </c>
      <c r="AL78" s="8">
        <v>0.25026624973252182</v>
      </c>
      <c r="AM78" s="8">
        <v>0</v>
      </c>
      <c r="AN78" s="8">
        <v>0.87043513488207547</v>
      </c>
      <c r="AO78" s="8">
        <v>1</v>
      </c>
      <c r="AP78" s="8">
        <v>1</v>
      </c>
      <c r="AQ78" s="8">
        <v>1</v>
      </c>
      <c r="AR78" s="8">
        <v>1</v>
      </c>
      <c r="AS78" s="48">
        <v>0</v>
      </c>
      <c r="AT78" s="48">
        <v>0.84244240184471231</v>
      </c>
      <c r="AU78" s="13">
        <v>1</v>
      </c>
    </row>
    <row r="79" spans="4:50" x14ac:dyDescent="0.25">
      <c r="D79" s="8">
        <v>75</v>
      </c>
      <c r="E79" s="8">
        <f t="shared" ca="1" si="34"/>
        <v>7.8386100055139463E-2</v>
      </c>
      <c r="F79" s="21">
        <f t="shared" ca="1" si="35"/>
        <v>604.07352956797843</v>
      </c>
      <c r="G79" s="21"/>
      <c r="H79" s="8">
        <v>75</v>
      </c>
      <c r="I79" s="21">
        <f t="shared" ca="1" si="36"/>
        <v>0.82690618725378418</v>
      </c>
      <c r="J79" s="21">
        <f t="shared" ca="1" si="37"/>
        <v>92.85837920211253</v>
      </c>
      <c r="K79" s="2"/>
      <c r="M79" s="45"/>
      <c r="N79" s="45"/>
      <c r="O79" s="45">
        <v>43160</v>
      </c>
      <c r="Q79" s="26">
        <v>76</v>
      </c>
      <c r="R79" s="42">
        <f t="shared" ca="1" si="32"/>
        <v>42826</v>
      </c>
      <c r="S79" s="26" t="str">
        <f ca="1">IFERROR(IF(VLOOKUP(R79,$M$5:$M$504,1,0)&gt;0,$M$3,""),IFERROR(IF(VLOOKUP(R79,$N$5:$N$504,1,0)&gt;0,$N$3,""),IFERROR(IF(VLOOKUP(R79,#REF!,1,0)&gt;0,#REF!,""),IFERROR(IF(VLOOKUP(R79,#REF!,1,0)&gt;0,#REF!,""),IFERROR(IF(VLOOKUP(R79,$O$5:$O$244,1,0)&gt;0,$O$3,""),"ERROR")))))</f>
        <v>CAMBIO MES</v>
      </c>
      <c r="T79" s="26" t="str">
        <f ca="1">IFERROR(IF(VLOOKUP(R79,$M$5:$M$504,1,0)&gt;0,$M$4,""),IFERROR(IF(VLOOKUP(R79,$N$5:$N$504,1,0)&gt;0,$N$4,""),IFERROR(IF(VLOOKUP(R79,#REF!,1,0)&gt;0,#REF!,""),IFERROR(IF(VLOOKUP(R79,#REF!,1,0)&gt;0,#REF!,""),IFERROR(IF(VLOOKUP(R79,$O$5:$O$244,1,0)&gt;0,$O$3,""),"ERROR")))))</f>
        <v>CAMBIO MES</v>
      </c>
      <c r="U79" s="26">
        <f t="shared" ca="1" si="38"/>
        <v>1</v>
      </c>
      <c r="V79" s="26">
        <f t="shared" ca="1" si="33"/>
        <v>1</v>
      </c>
      <c r="W79" s="26">
        <f t="shared" ca="1" si="29"/>
        <v>30</v>
      </c>
      <c r="X79" s="26">
        <f t="shared" ca="1" si="30"/>
        <v>2017</v>
      </c>
      <c r="Y79" s="26">
        <f t="shared" ca="1" si="31"/>
        <v>4</v>
      </c>
      <c r="AF79" s="8">
        <v>69</v>
      </c>
      <c r="AG79" s="8">
        <v>0.67770126732413638</v>
      </c>
      <c r="AH79" s="8">
        <v>1</v>
      </c>
      <c r="AI79" s="8">
        <v>1</v>
      </c>
      <c r="AJ79" s="8">
        <v>7.2920092091226255E-2</v>
      </c>
      <c r="AK79" s="8">
        <v>0</v>
      </c>
      <c r="AL79" s="8">
        <v>0</v>
      </c>
      <c r="AM79" s="8">
        <v>0.45230737038148239</v>
      </c>
      <c r="AN79" s="8">
        <v>1</v>
      </c>
      <c r="AO79" s="8">
        <v>1</v>
      </c>
      <c r="AP79" s="8">
        <v>0.56266388946565826</v>
      </c>
      <c r="AQ79" s="8">
        <v>0</v>
      </c>
      <c r="AR79" s="8">
        <v>0</v>
      </c>
      <c r="AS79" s="48">
        <v>0</v>
      </c>
      <c r="AT79" s="48">
        <v>0.47852178384944211</v>
      </c>
      <c r="AU79" s="13">
        <v>4</v>
      </c>
      <c r="AW79" s="6" t="s">
        <v>78</v>
      </c>
      <c r="AX79" s="6"/>
    </row>
    <row r="80" spans="4:50" x14ac:dyDescent="0.25">
      <c r="D80" s="8">
        <v>76</v>
      </c>
      <c r="E80" s="8">
        <f t="shared" ca="1" si="34"/>
        <v>0.41338752048438776</v>
      </c>
      <c r="F80" s="21">
        <f t="shared" ca="1" si="35"/>
        <v>213.79249185958574</v>
      </c>
      <c r="G80" s="21"/>
      <c r="H80" s="8">
        <v>76</v>
      </c>
      <c r="I80" s="21">
        <f t="shared" ca="1" si="36"/>
        <v>6.8339721720239943E-2</v>
      </c>
      <c r="J80" s="21">
        <f t="shared" ca="1" si="37"/>
        <v>56.15183248060324</v>
      </c>
      <c r="K80" s="2"/>
      <c r="M80" s="45"/>
      <c r="N80" s="45"/>
      <c r="O80" s="45">
        <v>43191</v>
      </c>
      <c r="Q80" s="26">
        <v>77</v>
      </c>
      <c r="R80" s="42">
        <f t="shared" ca="1" si="32"/>
        <v>42856</v>
      </c>
      <c r="S80" s="26" t="str">
        <f ca="1">IFERROR(IF(VLOOKUP(R80,$M$5:$M$504,1,0)&gt;0,$M$3,""),IFERROR(IF(VLOOKUP(R80,$N$5:$N$504,1,0)&gt;0,$N$3,""),IFERROR(IF(VLOOKUP(R80,#REF!,1,0)&gt;0,#REF!,""),IFERROR(IF(VLOOKUP(R80,#REF!,1,0)&gt;0,#REF!,""),IFERROR(IF(VLOOKUP(R80,$O$5:$O$244,1,0)&gt;0,$O$3,""),"ERROR")))))</f>
        <v>CAMBIO MES</v>
      </c>
      <c r="T80" s="26" t="str">
        <f ca="1">IFERROR(IF(VLOOKUP(R80,$M$5:$M$504,1,0)&gt;0,$M$4,""),IFERROR(IF(VLOOKUP(R80,$N$5:$N$504,1,0)&gt;0,$N$4,""),IFERROR(IF(VLOOKUP(R80,#REF!,1,0)&gt;0,#REF!,""),IFERROR(IF(VLOOKUP(R80,#REF!,1,0)&gt;0,#REF!,""),IFERROR(IF(VLOOKUP(R80,$O$5:$O$244,1,0)&gt;0,$O$3,""),"ERROR")))))</f>
        <v>CAMBIO MES</v>
      </c>
      <c r="U80" s="26">
        <f t="shared" ca="1" si="38"/>
        <v>1</v>
      </c>
      <c r="V80" s="26">
        <f t="shared" ca="1" si="33"/>
        <v>1</v>
      </c>
      <c r="W80" s="26">
        <f t="shared" ca="1" si="29"/>
        <v>31</v>
      </c>
      <c r="X80" s="26">
        <f t="shared" ca="1" si="30"/>
        <v>2017</v>
      </c>
      <c r="Y80" s="26">
        <f t="shared" ca="1" si="31"/>
        <v>5</v>
      </c>
      <c r="AF80" s="8">
        <v>70</v>
      </c>
      <c r="AG80" s="8">
        <v>1</v>
      </c>
      <c r="AH80" s="8">
        <v>1</v>
      </c>
      <c r="AI80" s="8">
        <v>1</v>
      </c>
      <c r="AJ80" s="8">
        <v>1</v>
      </c>
      <c r="AK80" s="8">
        <v>1</v>
      </c>
      <c r="AL80" s="8">
        <v>1</v>
      </c>
      <c r="AM80" s="8">
        <v>1</v>
      </c>
      <c r="AN80" s="8">
        <v>1</v>
      </c>
      <c r="AO80" s="8">
        <v>1</v>
      </c>
      <c r="AP80" s="8">
        <v>1</v>
      </c>
      <c r="AQ80" s="8">
        <v>1</v>
      </c>
      <c r="AR80" s="8">
        <v>0.90129148831751549</v>
      </c>
      <c r="AS80" s="48">
        <v>0.90129148831751549</v>
      </c>
      <c r="AT80" s="48">
        <v>0.99161653736395339</v>
      </c>
      <c r="AU80" s="13">
        <v>0</v>
      </c>
      <c r="AW80" s="6" t="s">
        <v>37</v>
      </c>
      <c r="AX80" s="51">
        <f>MAX(AS11:AS5010)</f>
        <v>1</v>
      </c>
    </row>
    <row r="81" spans="4:55" x14ac:dyDescent="0.25">
      <c r="D81" s="8">
        <v>77</v>
      </c>
      <c r="E81" s="8">
        <f t="shared" ca="1" si="34"/>
        <v>0.16492278912700975</v>
      </c>
      <c r="F81" s="21">
        <f t="shared" ca="1" si="35"/>
        <v>430.38160646648856</v>
      </c>
      <c r="G81" s="21"/>
      <c r="H81" s="8">
        <v>77</v>
      </c>
      <c r="I81" s="21">
        <f t="shared" ca="1" si="36"/>
        <v>0.34292958460399903</v>
      </c>
      <c r="J81" s="21">
        <f t="shared" ca="1" si="37"/>
        <v>10.29966616911307</v>
      </c>
      <c r="K81" s="2"/>
      <c r="M81" s="45"/>
      <c r="N81" s="45"/>
      <c r="O81" s="45">
        <v>43221</v>
      </c>
      <c r="Q81" s="26">
        <v>78</v>
      </c>
      <c r="R81" s="42">
        <f t="shared" ca="1" si="32"/>
        <v>42887</v>
      </c>
      <c r="S81" s="26" t="str">
        <f ca="1">IFERROR(IF(VLOOKUP(R81,$M$5:$M$504,1,0)&gt;0,$M$3,""),IFERROR(IF(VLOOKUP(R81,$N$5:$N$504,1,0)&gt;0,$N$3,""),IFERROR(IF(VLOOKUP(R81,#REF!,1,0)&gt;0,#REF!,""),IFERROR(IF(VLOOKUP(R81,#REF!,1,0)&gt;0,#REF!,""),IFERROR(IF(VLOOKUP(R81,$O$5:$O$244,1,0)&gt;0,$O$3,""),"ERROR")))))</f>
        <v>CAMBIO MES</v>
      </c>
      <c r="T81" s="26" t="str">
        <f ca="1">IFERROR(IF(VLOOKUP(R81,$M$5:$M$504,1,0)&gt;0,$M$4,""),IFERROR(IF(VLOOKUP(R81,$N$5:$N$504,1,0)&gt;0,$N$4,""),IFERROR(IF(VLOOKUP(R81,#REF!,1,0)&gt;0,#REF!,""),IFERROR(IF(VLOOKUP(R81,#REF!,1,0)&gt;0,#REF!,""),IFERROR(IF(VLOOKUP(R81,$O$5:$O$244,1,0)&gt;0,$O$3,""),"ERROR")))))</f>
        <v>CAMBIO MES</v>
      </c>
      <c r="U81" s="26">
        <f t="shared" ca="1" si="38"/>
        <v>1</v>
      </c>
      <c r="V81" s="26">
        <f t="shared" ca="1" si="33"/>
        <v>1</v>
      </c>
      <c r="W81" s="26">
        <f t="shared" ca="1" si="29"/>
        <v>30</v>
      </c>
      <c r="X81" s="26">
        <f t="shared" ca="1" si="30"/>
        <v>2017</v>
      </c>
      <c r="Y81" s="26">
        <f t="shared" ca="1" si="31"/>
        <v>6</v>
      </c>
      <c r="AF81" s="8">
        <v>71</v>
      </c>
      <c r="AG81" s="8">
        <v>0</v>
      </c>
      <c r="AH81" s="8">
        <v>0.41673924337296092</v>
      </c>
      <c r="AI81" s="8">
        <v>1</v>
      </c>
      <c r="AJ81" s="8">
        <v>1</v>
      </c>
      <c r="AK81" s="8">
        <v>1</v>
      </c>
      <c r="AL81" s="8">
        <v>1</v>
      </c>
      <c r="AM81" s="8">
        <v>0.97489000271302606</v>
      </c>
      <c r="AN81" s="8">
        <v>0</v>
      </c>
      <c r="AO81" s="8">
        <v>0</v>
      </c>
      <c r="AP81" s="8">
        <v>0</v>
      </c>
      <c r="AQ81" s="8">
        <v>0</v>
      </c>
      <c r="AR81" s="8">
        <v>0</v>
      </c>
      <c r="AS81" s="48">
        <v>0</v>
      </c>
      <c r="AT81" s="48">
        <v>0.44901449013300471</v>
      </c>
      <c r="AU81" s="13">
        <v>6</v>
      </c>
      <c r="AW81" s="6" t="s">
        <v>40</v>
      </c>
      <c r="AX81" s="51">
        <f>MIN(AS11:AS5010)</f>
        <v>0</v>
      </c>
    </row>
    <row r="82" spans="4:55" x14ac:dyDescent="0.25">
      <c r="D82" s="8">
        <v>78</v>
      </c>
      <c r="E82" s="8">
        <f t="shared" ca="1" si="34"/>
        <v>0.24888384722845125</v>
      </c>
      <c r="F82" s="21">
        <f t="shared" ca="1" si="35"/>
        <v>333.73498543846671</v>
      </c>
      <c r="G82" s="21"/>
      <c r="H82" s="8">
        <v>78</v>
      </c>
      <c r="I82" s="21">
        <f t="shared" ca="1" si="36"/>
        <v>0.63548741989341029</v>
      </c>
      <c r="J82" s="21">
        <f t="shared" ca="1" si="37"/>
        <v>56.340550466730733</v>
      </c>
      <c r="K82" s="2"/>
      <c r="M82" s="45"/>
      <c r="N82" s="45"/>
      <c r="O82" s="45">
        <v>43252</v>
      </c>
      <c r="Q82" s="26">
        <v>79</v>
      </c>
      <c r="R82" s="42">
        <f t="shared" ca="1" si="32"/>
        <v>42917</v>
      </c>
      <c r="S82" s="26" t="str">
        <f ca="1">IFERROR(IF(VLOOKUP(R82,$M$5:$M$504,1,0)&gt;0,$M$3,""),IFERROR(IF(VLOOKUP(R82,$N$5:$N$504,1,0)&gt;0,$N$3,""),IFERROR(IF(VLOOKUP(R82,#REF!,1,0)&gt;0,#REF!,""),IFERROR(IF(VLOOKUP(R82,#REF!,1,0)&gt;0,#REF!,""),IFERROR(IF(VLOOKUP(R82,$O$5:$O$244,1,0)&gt;0,$O$3,""),"ERROR")))))</f>
        <v>CAMBIO MES</v>
      </c>
      <c r="T82" s="26" t="str">
        <f ca="1">IFERROR(IF(VLOOKUP(R82,$M$5:$M$504,1,0)&gt;0,$M$4,""),IFERROR(IF(VLOOKUP(R82,$N$5:$N$504,1,0)&gt;0,$N$4,""),IFERROR(IF(VLOOKUP(R82,#REF!,1,0)&gt;0,#REF!,""),IFERROR(IF(VLOOKUP(R82,#REF!,1,0)&gt;0,#REF!,""),IFERROR(IF(VLOOKUP(R82,$O$5:$O$244,1,0)&gt;0,$O$3,""),"ERROR")))))</f>
        <v>CAMBIO MES</v>
      </c>
      <c r="U82" s="26">
        <f t="shared" ca="1" si="38"/>
        <v>1</v>
      </c>
      <c r="V82" s="26">
        <f t="shared" ca="1" si="33"/>
        <v>1</v>
      </c>
      <c r="W82" s="26">
        <f t="shared" ca="1" si="29"/>
        <v>31</v>
      </c>
      <c r="X82" s="26">
        <f t="shared" ca="1" si="30"/>
        <v>2017</v>
      </c>
      <c r="Y82" s="26">
        <f t="shared" ca="1" si="31"/>
        <v>7</v>
      </c>
      <c r="AF82" s="8">
        <v>72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8">
        <v>0</v>
      </c>
      <c r="AO82" s="8">
        <v>0</v>
      </c>
      <c r="AP82" s="8">
        <v>0.14220936648733537</v>
      </c>
      <c r="AQ82" s="8">
        <v>1</v>
      </c>
      <c r="AR82" s="8">
        <v>1</v>
      </c>
      <c r="AS82" s="48">
        <v>0</v>
      </c>
      <c r="AT82" s="48">
        <v>0.17920134345508876</v>
      </c>
      <c r="AU82" s="13">
        <v>9</v>
      </c>
      <c r="AW82" s="6" t="s">
        <v>45</v>
      </c>
      <c r="AX82" s="6">
        <f>ROUNDUP(1+3.3*LOG10(5000),0)</f>
        <v>14</v>
      </c>
      <c r="AY82" t="s">
        <v>71</v>
      </c>
    </row>
    <row r="83" spans="4:55" x14ac:dyDescent="0.25">
      <c r="D83" s="8">
        <v>79</v>
      </c>
      <c r="E83" s="8">
        <f t="shared" ca="1" si="34"/>
        <v>0.13884985436310981</v>
      </c>
      <c r="F83" s="21">
        <f t="shared" ca="1" si="35"/>
        <v>470.66803444487147</v>
      </c>
      <c r="G83" s="21"/>
      <c r="H83" s="8">
        <v>79</v>
      </c>
      <c r="I83" s="21">
        <f t="shared" ca="1" si="36"/>
        <v>0.92285826058684928</v>
      </c>
      <c r="J83" s="21">
        <f t="shared" ca="1" si="37"/>
        <v>122.44565927828179</v>
      </c>
      <c r="K83" s="2"/>
      <c r="M83" s="45"/>
      <c r="N83" s="45"/>
      <c r="O83" s="45">
        <v>43282</v>
      </c>
      <c r="Q83" s="26">
        <v>80</v>
      </c>
      <c r="R83" s="42">
        <f t="shared" ca="1" si="32"/>
        <v>42948</v>
      </c>
      <c r="S83" s="26" t="str">
        <f ca="1">IFERROR(IF(VLOOKUP(R83,$M$5:$M$504,1,0)&gt;0,$M$3,""),IFERROR(IF(VLOOKUP(R83,$N$5:$N$504,1,0)&gt;0,$N$3,""),IFERROR(IF(VLOOKUP(R83,#REF!,1,0)&gt;0,#REF!,""),IFERROR(IF(VLOOKUP(R83,#REF!,1,0)&gt;0,#REF!,""),IFERROR(IF(VLOOKUP(R83,$O$5:$O$244,1,0)&gt;0,$O$3,""),"ERROR")))))</f>
        <v>CAMBIO MES</v>
      </c>
      <c r="T83" s="26" t="str">
        <f ca="1">IFERROR(IF(VLOOKUP(R83,$M$5:$M$504,1,0)&gt;0,$M$4,""),IFERROR(IF(VLOOKUP(R83,$N$5:$N$504,1,0)&gt;0,$N$4,""),IFERROR(IF(VLOOKUP(R83,#REF!,1,0)&gt;0,#REF!,""),IFERROR(IF(VLOOKUP(R83,#REF!,1,0)&gt;0,#REF!,""),IFERROR(IF(VLOOKUP(R83,$O$5:$O$244,1,0)&gt;0,$O$3,""),"ERROR")))))</f>
        <v>CAMBIO MES</v>
      </c>
      <c r="U83" s="26">
        <f t="shared" ca="1" si="38"/>
        <v>1</v>
      </c>
      <c r="V83" s="26">
        <f t="shared" ca="1" si="33"/>
        <v>1</v>
      </c>
      <c r="W83" s="26">
        <f t="shared" ca="1" si="29"/>
        <v>31</v>
      </c>
      <c r="X83" s="26">
        <f t="shared" ca="1" si="30"/>
        <v>2017</v>
      </c>
      <c r="Y83" s="26">
        <f t="shared" ca="1" si="31"/>
        <v>8</v>
      </c>
      <c r="AF83" s="8">
        <v>73</v>
      </c>
      <c r="AG83" s="8">
        <v>1</v>
      </c>
      <c r="AH83" s="8">
        <v>1</v>
      </c>
      <c r="AI83" s="8">
        <v>1</v>
      </c>
      <c r="AJ83" s="8">
        <v>1</v>
      </c>
      <c r="AK83" s="8">
        <v>0.67451620239725962</v>
      </c>
      <c r="AL83" s="8">
        <v>0</v>
      </c>
      <c r="AM83" s="8">
        <v>0</v>
      </c>
      <c r="AN83" s="8">
        <v>0</v>
      </c>
      <c r="AO83" s="8">
        <v>0</v>
      </c>
      <c r="AP83" s="8">
        <v>0</v>
      </c>
      <c r="AQ83" s="8">
        <v>0</v>
      </c>
      <c r="AR83" s="8">
        <v>0</v>
      </c>
      <c r="AS83" s="48">
        <v>0</v>
      </c>
      <c r="AT83" s="48">
        <v>0.38605480075154808</v>
      </c>
      <c r="AU83" s="13">
        <v>7</v>
      </c>
      <c r="AW83" s="6" t="s">
        <v>162</v>
      </c>
      <c r="AX83" s="43">
        <f>(AX80-AX81)/ROUNDUP(AX82,0)</f>
        <v>7.1428571428571425E-2</v>
      </c>
    </row>
    <row r="84" spans="4:55" x14ac:dyDescent="0.25">
      <c r="D84" s="8">
        <v>80</v>
      </c>
      <c r="E84" s="8">
        <f t="shared" ca="1" si="34"/>
        <v>0.85584505947678002</v>
      </c>
      <c r="F84" s="21">
        <f t="shared" ca="1" si="35"/>
        <v>38.923140349196757</v>
      </c>
      <c r="G84" s="21"/>
      <c r="H84" s="8">
        <v>80</v>
      </c>
      <c r="I84" s="21">
        <f t="shared" ca="1" si="36"/>
        <v>0.65606067893523801</v>
      </c>
      <c r="J84" s="21">
        <f t="shared" ca="1" si="37"/>
        <v>59.732010904513913</v>
      </c>
      <c r="K84" s="2"/>
      <c r="M84" s="45"/>
      <c r="N84" s="45"/>
      <c r="O84" s="45">
        <v>43313</v>
      </c>
      <c r="Q84" s="26">
        <v>81</v>
      </c>
      <c r="R84" s="42">
        <f t="shared" ca="1" si="32"/>
        <v>42979</v>
      </c>
      <c r="S84" s="26" t="str">
        <f ca="1">IFERROR(IF(VLOOKUP(R84,$M$5:$M$504,1,0)&gt;0,$M$3,""),IFERROR(IF(VLOOKUP(R84,$N$5:$N$504,1,0)&gt;0,$N$3,""),IFERROR(IF(VLOOKUP(R84,#REF!,1,0)&gt;0,#REF!,""),IFERROR(IF(VLOOKUP(R84,#REF!,1,0)&gt;0,#REF!,""),IFERROR(IF(VLOOKUP(R84,$O$5:$O$244,1,0)&gt;0,$O$3,""),"ERROR")))))</f>
        <v>CAMBIO MES</v>
      </c>
      <c r="T84" s="26" t="str">
        <f ca="1">IFERROR(IF(VLOOKUP(R84,$M$5:$M$504,1,0)&gt;0,$M$4,""),IFERROR(IF(VLOOKUP(R84,$N$5:$N$504,1,0)&gt;0,$N$4,""),IFERROR(IF(VLOOKUP(R84,#REF!,1,0)&gt;0,#REF!,""),IFERROR(IF(VLOOKUP(R84,#REF!,1,0)&gt;0,#REF!,""),IFERROR(IF(VLOOKUP(R84,$O$5:$O$244,1,0)&gt;0,$O$3,""),"ERROR")))))</f>
        <v>CAMBIO MES</v>
      </c>
      <c r="U84" s="26">
        <f t="shared" ca="1" si="38"/>
        <v>1</v>
      </c>
      <c r="V84" s="26">
        <f t="shared" ca="1" si="33"/>
        <v>1</v>
      </c>
      <c r="W84" s="26">
        <f t="shared" ca="1" si="29"/>
        <v>30</v>
      </c>
      <c r="X84" s="26">
        <f t="shared" ca="1" si="30"/>
        <v>2017</v>
      </c>
      <c r="Y84" s="26">
        <f t="shared" ca="1" si="31"/>
        <v>9</v>
      </c>
      <c r="AF84" s="8">
        <v>74</v>
      </c>
      <c r="AG84" s="8">
        <v>1</v>
      </c>
      <c r="AH84" s="8">
        <v>1</v>
      </c>
      <c r="AI84" s="8">
        <v>1</v>
      </c>
      <c r="AJ84" s="8">
        <v>1</v>
      </c>
      <c r="AK84" s="8">
        <v>0.79814242373052569</v>
      </c>
      <c r="AL84" s="8">
        <v>0</v>
      </c>
      <c r="AM84" s="8">
        <v>0</v>
      </c>
      <c r="AN84" s="8">
        <v>0</v>
      </c>
      <c r="AO84" s="8">
        <v>0.24438169384714759</v>
      </c>
      <c r="AP84" s="8">
        <v>1</v>
      </c>
      <c r="AQ84" s="8">
        <v>1</v>
      </c>
      <c r="AR84" s="8">
        <v>1</v>
      </c>
      <c r="AS84" s="48">
        <v>0</v>
      </c>
      <c r="AT84" s="48">
        <v>0.66869552315359104</v>
      </c>
      <c r="AU84" s="13">
        <v>3</v>
      </c>
      <c r="BB84" s="58" t="s">
        <v>51</v>
      </c>
      <c r="BC84" s="58"/>
    </row>
    <row r="85" spans="4:55" x14ac:dyDescent="0.25">
      <c r="D85" s="8">
        <v>81</v>
      </c>
      <c r="E85" s="8">
        <f t="shared" ca="1" si="34"/>
        <v>0.51118383601620576</v>
      </c>
      <c r="F85" s="21">
        <f t="shared" ca="1" si="35"/>
        <v>163.24220897192555</v>
      </c>
      <c r="G85" s="21"/>
      <c r="H85" s="8">
        <v>81</v>
      </c>
      <c r="I85" s="21">
        <f t="shared" ca="1" si="36"/>
        <v>0.6054179443780594</v>
      </c>
      <c r="J85" s="21">
        <f t="shared" ca="1" si="37"/>
        <v>51.495129049699855</v>
      </c>
      <c r="K85" s="2"/>
      <c r="M85" s="45"/>
      <c r="N85" s="45"/>
      <c r="O85" s="45">
        <v>43344</v>
      </c>
      <c r="Q85" s="26">
        <v>82</v>
      </c>
      <c r="R85" s="42">
        <f t="shared" ca="1" si="32"/>
        <v>43009</v>
      </c>
      <c r="S85" s="26" t="str">
        <f ca="1">IFERROR(IF(VLOOKUP(R85,$M$5:$M$504,1,0)&gt;0,$M$3,""),IFERROR(IF(VLOOKUP(R85,$N$5:$N$504,1,0)&gt;0,$N$3,""),IFERROR(IF(VLOOKUP(R85,#REF!,1,0)&gt;0,#REF!,""),IFERROR(IF(VLOOKUP(R85,#REF!,1,0)&gt;0,#REF!,""),IFERROR(IF(VLOOKUP(R85,$O$5:$O$244,1,0)&gt;0,$O$3,""),"ERROR")))))</f>
        <v>CAMBIO MES</v>
      </c>
      <c r="T85" s="26" t="str">
        <f ca="1">IFERROR(IF(VLOOKUP(R85,$M$5:$M$504,1,0)&gt;0,$M$4,""),IFERROR(IF(VLOOKUP(R85,$N$5:$N$504,1,0)&gt;0,$N$4,""),IFERROR(IF(VLOOKUP(R85,#REF!,1,0)&gt;0,#REF!,""),IFERROR(IF(VLOOKUP(R85,#REF!,1,0)&gt;0,#REF!,""),IFERROR(IF(VLOOKUP(R85,$O$5:$O$244,1,0)&gt;0,$O$3,""),"ERROR")))))</f>
        <v>CAMBIO MES</v>
      </c>
      <c r="U85" s="26">
        <f t="shared" ca="1" si="38"/>
        <v>1</v>
      </c>
      <c r="V85" s="26">
        <f t="shared" ca="1" si="33"/>
        <v>1</v>
      </c>
      <c r="W85" s="26">
        <f t="shared" ca="1" si="29"/>
        <v>24.562375812849496</v>
      </c>
      <c r="X85" s="26">
        <f t="shared" ca="1" si="30"/>
        <v>2017</v>
      </c>
      <c r="Y85" s="26">
        <f t="shared" ca="1" si="31"/>
        <v>10</v>
      </c>
      <c r="AF85" s="8">
        <v>75</v>
      </c>
      <c r="AG85" s="8">
        <v>1</v>
      </c>
      <c r="AH85" s="8">
        <v>1</v>
      </c>
      <c r="AI85" s="8">
        <v>1</v>
      </c>
      <c r="AJ85" s="8">
        <v>1</v>
      </c>
      <c r="AK85" s="8">
        <v>1</v>
      </c>
      <c r="AL85" s="8">
        <v>1</v>
      </c>
      <c r="AM85" s="8">
        <v>1</v>
      </c>
      <c r="AN85" s="8">
        <v>1</v>
      </c>
      <c r="AO85" s="8">
        <v>1</v>
      </c>
      <c r="AP85" s="8">
        <v>1</v>
      </c>
      <c r="AQ85" s="8">
        <v>1</v>
      </c>
      <c r="AR85" s="8">
        <v>1</v>
      </c>
      <c r="AS85" s="48">
        <v>1</v>
      </c>
      <c r="AT85" s="48">
        <v>1</v>
      </c>
      <c r="AU85" s="13">
        <v>0</v>
      </c>
      <c r="AW85" s="58" t="s">
        <v>56</v>
      </c>
      <c r="AX85" s="58" t="s">
        <v>32</v>
      </c>
      <c r="AY85" s="58" t="s">
        <v>33</v>
      </c>
      <c r="AZ85" s="6" t="s">
        <v>54</v>
      </c>
      <c r="BA85" s="6" t="s">
        <v>55</v>
      </c>
      <c r="BB85" s="58" t="s">
        <v>57</v>
      </c>
      <c r="BC85" s="58" t="s">
        <v>58</v>
      </c>
    </row>
    <row r="86" spans="4:55" x14ac:dyDescent="0.25">
      <c r="D86" s="8">
        <v>82</v>
      </c>
      <c r="E86" s="8">
        <f t="shared" ca="1" si="34"/>
        <v>9.0573685997437092E-2</v>
      </c>
      <c r="F86" s="21">
        <f t="shared" ca="1" si="35"/>
        <v>570.41217905089729</v>
      </c>
      <c r="G86" s="21"/>
      <c r="H86" s="8">
        <v>82</v>
      </c>
      <c r="I86" s="21">
        <f t="shared" ca="1" si="36"/>
        <v>0.73914934467285931</v>
      </c>
      <c r="J86" s="21">
        <f t="shared" ca="1" si="37"/>
        <v>74.385411765128055</v>
      </c>
      <c r="K86" s="2"/>
      <c r="M86" s="45"/>
      <c r="N86" s="45"/>
      <c r="O86" s="45">
        <v>43374</v>
      </c>
      <c r="Q86" s="26">
        <v>83</v>
      </c>
      <c r="R86" s="42">
        <f t="shared" ca="1" si="32"/>
        <v>43033.562375812849</v>
      </c>
      <c r="S86" s="26" t="str">
        <f ca="1">IFERROR(IF(VLOOKUP(R86,$M$5:$M$504,1,0)&gt;0,$M$3,""),IFERROR(IF(VLOOKUP(R86,$N$5:$N$504,1,0)&gt;0,$N$3,""),IFERROR(IF(VLOOKUP(R86,#REF!,1,0)&gt;0,#REF!,""),IFERROR(IF(VLOOKUP(R86,#REF!,1,0)&gt;0,#REF!,""),IFERROR(IF(VLOOKUP(R86,$O$5:$O$244,1,0)&gt;0,$O$3,""),"ERROR")))))</f>
        <v>EQUIPO 1</v>
      </c>
      <c r="T86" s="26" t="str">
        <f ca="1">IFERROR(IF(VLOOKUP(R86,$M$5:$M$504,1,0)&gt;0,$M$4,""),IFERROR(IF(VLOOKUP(R86,$N$5:$N$504,1,0)&gt;0,$N$4,""),IFERROR(IF(VLOOKUP(R86,#REF!,1,0)&gt;0,#REF!,""),IFERROR(IF(VLOOKUP(R86,#REF!,1,0)&gt;0,#REF!,""),IFERROR(IF(VLOOKUP(R86,$O$5:$O$244,1,0)&gt;0,$O$3,""),"ERROR")))))</f>
        <v>INICIO</v>
      </c>
      <c r="U86" s="26">
        <f t="shared" ca="1" si="38"/>
        <v>0</v>
      </c>
      <c r="V86" s="26">
        <f t="shared" ca="1" si="33"/>
        <v>0</v>
      </c>
      <c r="W86" s="26">
        <f t="shared" ca="1" si="29"/>
        <v>6.4376241871505044</v>
      </c>
      <c r="X86" s="26">
        <f t="shared" ca="1" si="30"/>
        <v>2017</v>
      </c>
      <c r="Y86" s="26">
        <f t="shared" ca="1" si="31"/>
        <v>10</v>
      </c>
      <c r="AF86" s="8">
        <v>76</v>
      </c>
      <c r="AG86" s="8">
        <v>0</v>
      </c>
      <c r="AH86" s="8">
        <v>0</v>
      </c>
      <c r="AI86" s="8">
        <v>0</v>
      </c>
      <c r="AJ86" s="8">
        <v>0</v>
      </c>
      <c r="AK86" s="8">
        <v>0</v>
      </c>
      <c r="AL86" s="8">
        <v>0</v>
      </c>
      <c r="AM86" s="8">
        <v>4.059094602604502E-3</v>
      </c>
      <c r="AN86" s="8">
        <v>1</v>
      </c>
      <c r="AO86" s="8">
        <v>0.64443622122853417</v>
      </c>
      <c r="AP86" s="8">
        <v>0.97775539039913939</v>
      </c>
      <c r="AQ86" s="8">
        <v>1</v>
      </c>
      <c r="AR86" s="8">
        <v>1</v>
      </c>
      <c r="AS86" s="48">
        <v>0</v>
      </c>
      <c r="AT86" s="48">
        <v>0.38840913882715089</v>
      </c>
      <c r="AU86" s="13">
        <v>6</v>
      </c>
      <c r="AW86" s="7">
        <f>+AVERAGE(AX86:AY86)</f>
        <v>3.5714285714285712E-2</v>
      </c>
      <c r="AX86" s="7">
        <f>+AX81</f>
        <v>0</v>
      </c>
      <c r="AY86" s="7">
        <f>+AX86+$AX$83</f>
        <v>7.1428571428571425E-2</v>
      </c>
      <c r="AZ86" s="8">
        <f>COUNTIFS($AS$11:$AS$5010,"&gt;="&amp;AX86,$AS$11:$AS$5010,"&lt;="&amp;AY86)</f>
        <v>4146</v>
      </c>
      <c r="BA86" s="8">
        <f>+AZ86</f>
        <v>4146</v>
      </c>
      <c r="BB86" s="9">
        <f>+BA86/$BA$99</f>
        <v>0.82920000000000005</v>
      </c>
      <c r="BC86" s="7">
        <f>1-BB86</f>
        <v>0.17079999999999995</v>
      </c>
    </row>
    <row r="87" spans="4:55" x14ac:dyDescent="0.25">
      <c r="D87" s="8">
        <v>83</v>
      </c>
      <c r="E87" s="8">
        <f t="shared" ca="1" si="34"/>
        <v>0.61485492569824574</v>
      </c>
      <c r="F87" s="21">
        <f t="shared" ca="1" si="35"/>
        <v>119.0377928087434</v>
      </c>
      <c r="G87" s="21"/>
      <c r="H87" s="8">
        <v>83</v>
      </c>
      <c r="I87" s="21">
        <f t="shared" ca="1" si="36"/>
        <v>0.68827844789691439</v>
      </c>
      <c r="J87" s="21">
        <f t="shared" ca="1" si="37"/>
        <v>65.203725181884252</v>
      </c>
      <c r="K87" s="2"/>
      <c r="M87" s="45"/>
      <c r="N87" s="45"/>
      <c r="O87" s="45">
        <v>43405</v>
      </c>
      <c r="Q87" s="26">
        <v>84</v>
      </c>
      <c r="R87" s="42">
        <f t="shared" ca="1" si="32"/>
        <v>43040</v>
      </c>
      <c r="S87" s="26" t="str">
        <f ca="1">IFERROR(IF(VLOOKUP(R87,$M$5:$M$504,1,0)&gt;0,$M$3,""),IFERROR(IF(VLOOKUP(R87,$N$5:$N$504,1,0)&gt;0,$N$3,""),IFERROR(IF(VLOOKUP(R87,#REF!,1,0)&gt;0,#REF!,""),IFERROR(IF(VLOOKUP(R87,#REF!,1,0)&gt;0,#REF!,""),IFERROR(IF(VLOOKUP(R87,$O$5:$O$244,1,0)&gt;0,$O$3,""),"ERROR")))))</f>
        <v>CAMBIO MES</v>
      </c>
      <c r="T87" s="26" t="str">
        <f ca="1">IFERROR(IF(VLOOKUP(R87,$M$5:$M$504,1,0)&gt;0,$M$4,""),IFERROR(IF(VLOOKUP(R87,$N$5:$N$504,1,0)&gt;0,$N$4,""),IFERROR(IF(VLOOKUP(R87,#REF!,1,0)&gt;0,#REF!,""),IFERROR(IF(VLOOKUP(R87,#REF!,1,0)&gt;0,#REF!,""),IFERROR(IF(VLOOKUP(R87,$O$5:$O$244,1,0)&gt;0,$O$3,""),"ERROR")))))</f>
        <v>CAMBIO MES</v>
      </c>
      <c r="U87" s="26">
        <f t="shared" ca="1" si="38"/>
        <v>0</v>
      </c>
      <c r="V87" s="26">
        <f t="shared" ca="1" si="33"/>
        <v>0</v>
      </c>
      <c r="W87" s="26">
        <f t="shared" ca="1" si="29"/>
        <v>30</v>
      </c>
      <c r="X87" s="26">
        <f t="shared" ca="1" si="30"/>
        <v>2017</v>
      </c>
      <c r="Y87" s="26">
        <f t="shared" ca="1" si="31"/>
        <v>11</v>
      </c>
      <c r="AF87" s="8">
        <v>77</v>
      </c>
      <c r="AG87" s="8">
        <v>1</v>
      </c>
      <c r="AH87" s="8">
        <v>1</v>
      </c>
      <c r="AI87" s="8">
        <v>1</v>
      </c>
      <c r="AJ87" s="8">
        <v>1</v>
      </c>
      <c r="AK87" s="8">
        <v>1</v>
      </c>
      <c r="AL87" s="8">
        <v>0.46814070489732934</v>
      </c>
      <c r="AM87" s="8">
        <v>0</v>
      </c>
      <c r="AN87" s="8">
        <v>0</v>
      </c>
      <c r="AO87" s="8">
        <v>0.21530685696270666</v>
      </c>
      <c r="AP87" s="8">
        <v>1</v>
      </c>
      <c r="AQ87" s="8">
        <v>1</v>
      </c>
      <c r="AR87" s="8">
        <v>1</v>
      </c>
      <c r="AS87" s="48">
        <v>0</v>
      </c>
      <c r="AT87" s="48">
        <v>0.72192719686520845</v>
      </c>
      <c r="AU87" s="13">
        <v>2</v>
      </c>
      <c r="AW87" s="7">
        <f>+AVERAGE(AX87:AY87)</f>
        <v>0.10714285714285714</v>
      </c>
      <c r="AX87" s="7">
        <f>+AY86</f>
        <v>7.1428571428571425E-2</v>
      </c>
      <c r="AY87" s="7">
        <f t="shared" ref="AY87:AY99" si="39">+AX87+$AX$83</f>
        <v>0.14285714285714285</v>
      </c>
      <c r="AZ87" s="8">
        <f t="shared" ref="AZ87:AZ99" si="40">COUNTIFS($AS$11:$AS$5010,"&gt;="&amp;AX87,$AS$11:$AS$5010,"&lt;="&amp;AY87)</f>
        <v>52</v>
      </c>
      <c r="BA87" s="8">
        <f t="shared" ref="BA87:BA99" si="41">+BA86+AZ87</f>
        <v>4198</v>
      </c>
      <c r="BB87" s="9">
        <f t="shared" ref="BB87:BB99" si="42">+BA87/$BA$99</f>
        <v>0.83960000000000001</v>
      </c>
      <c r="BC87" s="7">
        <f t="shared" ref="BC87:BC99" si="43">1-BB87</f>
        <v>0.16039999999999999</v>
      </c>
    </row>
    <row r="88" spans="4:55" x14ac:dyDescent="0.25">
      <c r="D88" s="8">
        <v>84</v>
      </c>
      <c r="E88" s="8">
        <f t="shared" ca="1" si="34"/>
        <v>6.3167872418889992E-3</v>
      </c>
      <c r="F88" s="21">
        <f t="shared" ca="1" si="35"/>
        <v>1186.1572887061948</v>
      </c>
      <c r="G88" s="21"/>
      <c r="H88" s="8">
        <v>84</v>
      </c>
      <c r="I88" s="21">
        <f t="shared" ca="1" si="36"/>
        <v>0.79465595078496032</v>
      </c>
      <c r="J88" s="21">
        <f t="shared" ca="1" si="37"/>
        <v>85.54199744975358</v>
      </c>
      <c r="K88" s="2"/>
      <c r="M88" s="45"/>
      <c r="N88" s="45"/>
      <c r="O88" s="45">
        <v>43435</v>
      </c>
      <c r="Q88" s="26">
        <v>85</v>
      </c>
      <c r="R88" s="42">
        <f t="shared" ca="1" si="32"/>
        <v>43070</v>
      </c>
      <c r="S88" s="26" t="str">
        <f ca="1">IFERROR(IF(VLOOKUP(R88,$M$5:$M$504,1,0)&gt;0,$M$3,""),IFERROR(IF(VLOOKUP(R88,$N$5:$N$504,1,0)&gt;0,$N$3,""),IFERROR(IF(VLOOKUP(R88,#REF!,1,0)&gt;0,#REF!,""),IFERROR(IF(VLOOKUP(R88,#REF!,1,0)&gt;0,#REF!,""),IFERROR(IF(VLOOKUP(R88,$O$5:$O$244,1,0)&gt;0,$O$3,""),"ERROR")))))</f>
        <v>CAMBIO MES</v>
      </c>
      <c r="T88" s="26" t="str">
        <f ca="1">IFERROR(IF(VLOOKUP(R88,$M$5:$M$504,1,0)&gt;0,$M$4,""),IFERROR(IF(VLOOKUP(R88,$N$5:$N$504,1,0)&gt;0,$N$4,""),IFERROR(IF(VLOOKUP(R88,#REF!,1,0)&gt;0,#REF!,""),IFERROR(IF(VLOOKUP(R88,#REF!,1,0)&gt;0,#REF!,""),IFERROR(IF(VLOOKUP(R88,$O$5:$O$244,1,0)&gt;0,$O$3,""),"ERROR")))))</f>
        <v>CAMBIO MES</v>
      </c>
      <c r="U88" s="26">
        <f t="shared" ca="1" si="38"/>
        <v>0</v>
      </c>
      <c r="V88" s="26">
        <f t="shared" ca="1" si="33"/>
        <v>0</v>
      </c>
      <c r="W88" s="26">
        <f t="shared" ca="1" si="29"/>
        <v>31</v>
      </c>
      <c r="X88" s="26">
        <f t="shared" ca="1" si="30"/>
        <v>2017</v>
      </c>
      <c r="Y88" s="26">
        <f t="shared" ca="1" si="31"/>
        <v>12</v>
      </c>
      <c r="AF88" s="8">
        <v>78</v>
      </c>
      <c r="AG88" s="8">
        <v>0</v>
      </c>
      <c r="AH88" s="8">
        <v>0</v>
      </c>
      <c r="AI88" s="8">
        <v>0</v>
      </c>
      <c r="AJ88" s="8">
        <v>0</v>
      </c>
      <c r="AK88" s="8">
        <v>0</v>
      </c>
      <c r="AL88" s="8">
        <v>0.66090682537712075</v>
      </c>
      <c r="AM88" s="8">
        <v>1</v>
      </c>
      <c r="AN88" s="8">
        <v>0.43124312130150372</v>
      </c>
      <c r="AO88" s="8">
        <v>0</v>
      </c>
      <c r="AP88" s="8">
        <v>0</v>
      </c>
      <c r="AQ88" s="8">
        <v>0.40240445457869406</v>
      </c>
      <c r="AR88" s="8">
        <v>1</v>
      </c>
      <c r="AS88" s="48">
        <v>0</v>
      </c>
      <c r="AT88" s="48">
        <v>0.29388458947677004</v>
      </c>
      <c r="AU88" s="13">
        <v>7</v>
      </c>
      <c r="AW88" s="7">
        <f t="shared" ref="AW88:AW99" si="44">+AVERAGE(AX88:AY88)</f>
        <v>0.17857142857142855</v>
      </c>
      <c r="AX88" s="7">
        <f t="shared" ref="AX88:AX99" si="45">+AY87</f>
        <v>0.14285714285714285</v>
      </c>
      <c r="AY88" s="7">
        <f t="shared" si="39"/>
        <v>0.21428571428571427</v>
      </c>
      <c r="AZ88" s="8">
        <f t="shared" si="40"/>
        <v>41</v>
      </c>
      <c r="BA88" s="8">
        <f t="shared" si="41"/>
        <v>4239</v>
      </c>
      <c r="BB88" s="9">
        <f t="shared" si="42"/>
        <v>0.8478</v>
      </c>
      <c r="BC88" s="7">
        <f t="shared" si="43"/>
        <v>0.1522</v>
      </c>
    </row>
    <row r="89" spans="4:55" x14ac:dyDescent="0.25">
      <c r="D89" s="8">
        <v>85</v>
      </c>
      <c r="E89" s="8">
        <f t="shared" ca="1" si="34"/>
        <v>0.55708165876468685</v>
      </c>
      <c r="F89" s="21">
        <f t="shared" ca="1" si="35"/>
        <v>142.69213077229927</v>
      </c>
      <c r="G89" s="21"/>
      <c r="H89" s="8">
        <v>85</v>
      </c>
      <c r="I89" s="21">
        <f t="shared" ca="1" si="36"/>
        <v>0.32846714093475549</v>
      </c>
      <c r="J89" s="21">
        <f t="shared" ca="1" si="37"/>
        <v>7.8674034154109798</v>
      </c>
      <c r="K89" s="2"/>
      <c r="M89" s="45"/>
      <c r="N89" s="45"/>
      <c r="O89" s="45">
        <v>43466</v>
      </c>
      <c r="Q89" s="26">
        <v>86</v>
      </c>
      <c r="R89" s="42">
        <f t="shared" ca="1" si="32"/>
        <v>43101</v>
      </c>
      <c r="S89" s="26" t="str">
        <f ca="1">IFERROR(IF(VLOOKUP(R89,$M$5:$M$504,1,0)&gt;0,$M$3,""),IFERROR(IF(VLOOKUP(R89,$N$5:$N$504,1,0)&gt;0,$N$3,""),IFERROR(IF(VLOOKUP(R89,#REF!,1,0)&gt;0,#REF!,""),IFERROR(IF(VLOOKUP(R89,#REF!,1,0)&gt;0,#REF!,""),IFERROR(IF(VLOOKUP(R89,$O$5:$O$244,1,0)&gt;0,$O$3,""),"ERROR")))))</f>
        <v>CAMBIO MES</v>
      </c>
      <c r="T89" s="26" t="str">
        <f ca="1">IFERROR(IF(VLOOKUP(R89,$M$5:$M$504,1,0)&gt;0,$M$4,""),IFERROR(IF(VLOOKUP(R89,$N$5:$N$504,1,0)&gt;0,$N$4,""),IFERROR(IF(VLOOKUP(R89,#REF!,1,0)&gt;0,#REF!,""),IFERROR(IF(VLOOKUP(R89,#REF!,1,0)&gt;0,#REF!,""),IFERROR(IF(VLOOKUP(R89,$O$5:$O$244,1,0)&gt;0,$O$3,""),"ERROR")))))</f>
        <v>CAMBIO MES</v>
      </c>
      <c r="U89" s="26">
        <f t="shared" ca="1" si="38"/>
        <v>0</v>
      </c>
      <c r="V89" s="26">
        <f t="shared" ca="1" si="33"/>
        <v>0</v>
      </c>
      <c r="W89" s="26">
        <f t="shared" ca="1" si="29"/>
        <v>13.275671066476207</v>
      </c>
      <c r="X89" s="26">
        <f t="shared" ca="1" si="30"/>
        <v>2018</v>
      </c>
      <c r="Y89" s="26">
        <f t="shared" ca="1" si="31"/>
        <v>1</v>
      </c>
      <c r="AF89" s="8">
        <v>79</v>
      </c>
      <c r="AG89" s="8">
        <v>6.8004134368816124E-2</v>
      </c>
      <c r="AH89" s="8">
        <v>0</v>
      </c>
      <c r="AI89" s="8">
        <v>0</v>
      </c>
      <c r="AJ89" s="8">
        <v>0</v>
      </c>
      <c r="AK89" s="8">
        <v>2.3583597469335093E-2</v>
      </c>
      <c r="AL89" s="8">
        <v>1</v>
      </c>
      <c r="AM89" s="8">
        <v>1</v>
      </c>
      <c r="AN89" s="8">
        <v>1</v>
      </c>
      <c r="AO89" s="8">
        <v>1</v>
      </c>
      <c r="AP89" s="8">
        <v>1</v>
      </c>
      <c r="AQ89" s="8">
        <v>1</v>
      </c>
      <c r="AR89" s="8">
        <v>1</v>
      </c>
      <c r="AS89" s="48">
        <v>0</v>
      </c>
      <c r="AT89" s="48">
        <v>0.59408005393693886</v>
      </c>
      <c r="AU89" s="13">
        <v>3</v>
      </c>
      <c r="AW89" s="7">
        <f t="shared" si="44"/>
        <v>0.25</v>
      </c>
      <c r="AX89" s="7">
        <f t="shared" si="45"/>
        <v>0.21428571428571427</v>
      </c>
      <c r="AY89" s="7">
        <f t="shared" si="39"/>
        <v>0.2857142857142857</v>
      </c>
      <c r="AZ89" s="8">
        <f t="shared" si="40"/>
        <v>45</v>
      </c>
      <c r="BA89" s="8">
        <f t="shared" si="41"/>
        <v>4284</v>
      </c>
      <c r="BB89" s="9">
        <f t="shared" si="42"/>
        <v>0.85680000000000001</v>
      </c>
      <c r="BC89" s="7">
        <f t="shared" si="43"/>
        <v>0.14319999999999999</v>
      </c>
    </row>
    <row r="90" spans="4:55" x14ac:dyDescent="0.25">
      <c r="D90" s="8">
        <v>86</v>
      </c>
      <c r="E90" s="8">
        <f t="shared" ca="1" si="34"/>
        <v>0.48834594577826529</v>
      </c>
      <c r="F90" s="21">
        <f t="shared" ca="1" si="35"/>
        <v>174.1453219783331</v>
      </c>
      <c r="G90" s="21"/>
      <c r="H90" s="8">
        <v>86</v>
      </c>
      <c r="I90" s="21">
        <f t="shared" ca="1" si="36"/>
        <v>0.59630348715197223</v>
      </c>
      <c r="J90" s="21">
        <f t="shared" ca="1" si="37"/>
        <v>50.047772467711475</v>
      </c>
      <c r="K90" s="2"/>
      <c r="M90" s="45"/>
      <c r="N90" s="45"/>
      <c r="O90" s="45">
        <v>43497</v>
      </c>
      <c r="Q90" s="26">
        <v>87</v>
      </c>
      <c r="R90" s="42">
        <f t="shared" ca="1" si="32"/>
        <v>43114.275671066476</v>
      </c>
      <c r="S90" s="26" t="str">
        <f ca="1">IFERROR(IF(VLOOKUP(R90,$M$5:$M$504,1,0)&gt;0,$M$3,""),IFERROR(IF(VLOOKUP(R90,$N$5:$N$504,1,0)&gt;0,$N$3,""),IFERROR(IF(VLOOKUP(R90,#REF!,1,0)&gt;0,#REF!,""),IFERROR(IF(VLOOKUP(R90,#REF!,1,0)&gt;0,#REF!,""),IFERROR(IF(VLOOKUP(R90,$O$5:$O$244,1,0)&gt;0,$O$3,""),"ERROR")))))</f>
        <v>EQUIPO 1</v>
      </c>
      <c r="T90" s="26" t="str">
        <f ca="1">IFERROR(IF(VLOOKUP(R90,$M$5:$M$504,1,0)&gt;0,$M$4,""),IFERROR(IF(VLOOKUP(R90,$N$5:$N$504,1,0)&gt;0,$N$4,""),IFERROR(IF(VLOOKUP(R90,#REF!,1,0)&gt;0,#REF!,""),IFERROR(IF(VLOOKUP(R90,#REF!,1,0)&gt;0,#REF!,""),IFERROR(IF(VLOOKUP(R90,$O$5:$O$244,1,0)&gt;0,$O$3,""),"ERROR")))))</f>
        <v>FIN</v>
      </c>
      <c r="U90" s="26">
        <f t="shared" ca="1" si="38"/>
        <v>1</v>
      </c>
      <c r="V90" s="26">
        <f t="shared" ca="1" si="33"/>
        <v>1</v>
      </c>
      <c r="W90" s="26">
        <f t="shared" ca="1" si="29"/>
        <v>17.724328933523793</v>
      </c>
      <c r="X90" s="26">
        <f t="shared" ca="1" si="30"/>
        <v>2018</v>
      </c>
      <c r="Y90" s="26">
        <f t="shared" ca="1" si="31"/>
        <v>1</v>
      </c>
      <c r="AF90" s="8">
        <v>80</v>
      </c>
      <c r="AG90" s="8">
        <v>1</v>
      </c>
      <c r="AH90" s="8">
        <v>1</v>
      </c>
      <c r="AI90" s="8">
        <v>1</v>
      </c>
      <c r="AJ90" s="8">
        <v>1</v>
      </c>
      <c r="AK90" s="8">
        <v>1</v>
      </c>
      <c r="AL90" s="8">
        <v>1</v>
      </c>
      <c r="AM90" s="8">
        <v>1</v>
      </c>
      <c r="AN90" s="8">
        <v>1</v>
      </c>
      <c r="AO90" s="8">
        <v>1</v>
      </c>
      <c r="AP90" s="8">
        <v>1</v>
      </c>
      <c r="AQ90" s="8">
        <v>1</v>
      </c>
      <c r="AR90" s="8">
        <v>1</v>
      </c>
      <c r="AS90" s="48">
        <v>1</v>
      </c>
      <c r="AT90" s="48">
        <v>1</v>
      </c>
      <c r="AU90" s="13">
        <v>0</v>
      </c>
      <c r="AW90" s="7">
        <f t="shared" si="44"/>
        <v>0.3214285714285714</v>
      </c>
      <c r="AX90" s="7">
        <f t="shared" si="45"/>
        <v>0.2857142857142857</v>
      </c>
      <c r="AY90" s="7">
        <f t="shared" si="39"/>
        <v>0.3571428571428571</v>
      </c>
      <c r="AZ90" s="8">
        <f t="shared" si="40"/>
        <v>30</v>
      </c>
      <c r="BA90" s="8">
        <f t="shared" si="41"/>
        <v>4314</v>
      </c>
      <c r="BB90" s="9">
        <f t="shared" si="42"/>
        <v>0.86280000000000001</v>
      </c>
      <c r="BC90" s="7">
        <f t="shared" si="43"/>
        <v>0.13719999999999999</v>
      </c>
    </row>
    <row r="91" spans="4:55" x14ac:dyDescent="0.25">
      <c r="D91" s="8">
        <v>87</v>
      </c>
      <c r="E91" s="8">
        <f t="shared" ca="1" si="34"/>
        <v>0.31030963644283527</v>
      </c>
      <c r="F91" s="21">
        <f t="shared" ca="1" si="35"/>
        <v>281.7151330711813</v>
      </c>
      <c r="G91" s="21"/>
      <c r="H91" s="8">
        <v>87</v>
      </c>
      <c r="I91" s="21">
        <f t="shared" ca="1" si="36"/>
        <v>0.12464046116439043</v>
      </c>
      <c r="J91" s="21">
        <f t="shared" ca="1" si="37"/>
        <v>35.539707847430854</v>
      </c>
      <c r="K91" s="2"/>
      <c r="M91" s="45"/>
      <c r="N91" s="45"/>
      <c r="O91" s="45">
        <v>43525</v>
      </c>
      <c r="Q91" s="26">
        <v>88</v>
      </c>
      <c r="R91" s="42">
        <f t="shared" ca="1" si="32"/>
        <v>43132</v>
      </c>
      <c r="S91" s="26" t="str">
        <f ca="1">IFERROR(IF(VLOOKUP(R91,$M$5:$M$504,1,0)&gt;0,$M$3,""),IFERROR(IF(VLOOKUP(R91,$N$5:$N$504,1,0)&gt;0,$N$3,""),IFERROR(IF(VLOOKUP(R91,#REF!,1,0)&gt;0,#REF!,""),IFERROR(IF(VLOOKUP(R91,#REF!,1,0)&gt;0,#REF!,""),IFERROR(IF(VLOOKUP(R91,$O$5:$O$244,1,0)&gt;0,$O$3,""),"ERROR")))))</f>
        <v>CAMBIO MES</v>
      </c>
      <c r="T91" s="26" t="str">
        <f ca="1">IFERROR(IF(VLOOKUP(R91,$M$5:$M$504,1,0)&gt;0,$M$4,""),IFERROR(IF(VLOOKUP(R91,$N$5:$N$504,1,0)&gt;0,$N$4,""),IFERROR(IF(VLOOKUP(R91,#REF!,1,0)&gt;0,#REF!,""),IFERROR(IF(VLOOKUP(R91,#REF!,1,0)&gt;0,#REF!,""),IFERROR(IF(VLOOKUP(R91,$O$5:$O$244,1,0)&gt;0,$O$3,""),"ERROR")))))</f>
        <v>CAMBIO MES</v>
      </c>
      <c r="U91" s="26">
        <f t="shared" ca="1" si="38"/>
        <v>1</v>
      </c>
      <c r="V91" s="26">
        <f t="shared" ca="1" si="33"/>
        <v>1</v>
      </c>
      <c r="W91" s="26">
        <f t="shared" ca="1" si="29"/>
        <v>28</v>
      </c>
      <c r="X91" s="26">
        <f t="shared" ca="1" si="30"/>
        <v>2018</v>
      </c>
      <c r="Y91" s="26">
        <f t="shared" ca="1" si="31"/>
        <v>2</v>
      </c>
      <c r="AF91" s="8">
        <v>81</v>
      </c>
      <c r="AG91" s="8">
        <v>0</v>
      </c>
      <c r="AH91" s="8">
        <v>0.81178908022307694</v>
      </c>
      <c r="AI91" s="8">
        <v>1</v>
      </c>
      <c r="AJ91" s="8">
        <v>1</v>
      </c>
      <c r="AK91" s="8">
        <v>1</v>
      </c>
      <c r="AL91" s="8">
        <v>1</v>
      </c>
      <c r="AM91" s="8">
        <v>1</v>
      </c>
      <c r="AN91" s="8">
        <v>1</v>
      </c>
      <c r="AO91" s="8">
        <v>1</v>
      </c>
      <c r="AP91" s="8">
        <v>1</v>
      </c>
      <c r="AQ91" s="8">
        <v>0.65470122242889672</v>
      </c>
      <c r="AR91" s="8">
        <v>0</v>
      </c>
      <c r="AS91" s="48">
        <v>0</v>
      </c>
      <c r="AT91" s="48">
        <v>0.78731816690167966</v>
      </c>
      <c r="AU91" s="13">
        <v>2</v>
      </c>
      <c r="AW91" s="7">
        <f t="shared" si="44"/>
        <v>0.39285714285714279</v>
      </c>
      <c r="AX91" s="7">
        <f t="shared" si="45"/>
        <v>0.3571428571428571</v>
      </c>
      <c r="AY91" s="7">
        <f t="shared" si="39"/>
        <v>0.42857142857142849</v>
      </c>
      <c r="AZ91" s="8">
        <f t="shared" si="40"/>
        <v>49</v>
      </c>
      <c r="BA91" s="8">
        <f t="shared" si="41"/>
        <v>4363</v>
      </c>
      <c r="BB91" s="9">
        <f t="shared" si="42"/>
        <v>0.87260000000000004</v>
      </c>
      <c r="BC91" s="7">
        <f t="shared" si="43"/>
        <v>0.12739999999999996</v>
      </c>
    </row>
    <row r="92" spans="4:55" x14ac:dyDescent="0.25">
      <c r="D92" s="8">
        <v>88</v>
      </c>
      <c r="E92" s="8">
        <f t="shared" ca="1" si="34"/>
        <v>1.9813264195130964E-3</v>
      </c>
      <c r="F92" s="21">
        <f t="shared" ca="1" si="35"/>
        <v>1452.0738917610183</v>
      </c>
      <c r="G92" s="21"/>
      <c r="H92" s="8">
        <v>88</v>
      </c>
      <c r="I92" s="21">
        <f t="shared" ca="1" si="36"/>
        <v>0.23945524424924924</v>
      </c>
      <c r="J92" s="21">
        <f t="shared" ca="1" si="37"/>
        <v>8.3137379489871819</v>
      </c>
      <c r="K92" s="2"/>
      <c r="M92" s="45"/>
      <c r="N92" s="45"/>
      <c r="O92" s="45">
        <v>43556</v>
      </c>
      <c r="Q92" s="26">
        <v>89</v>
      </c>
      <c r="R92" s="42">
        <f t="shared" ca="1" si="32"/>
        <v>43160</v>
      </c>
      <c r="S92" s="26" t="str">
        <f ca="1">IFERROR(IF(VLOOKUP(R92,$M$5:$M$504,1,0)&gt;0,$M$3,""),IFERROR(IF(VLOOKUP(R92,$N$5:$N$504,1,0)&gt;0,$N$3,""),IFERROR(IF(VLOOKUP(R92,#REF!,1,0)&gt;0,#REF!,""),IFERROR(IF(VLOOKUP(R92,#REF!,1,0)&gt;0,#REF!,""),IFERROR(IF(VLOOKUP(R92,$O$5:$O$244,1,0)&gt;0,$O$3,""),"ERROR")))))</f>
        <v>CAMBIO MES</v>
      </c>
      <c r="T92" s="26" t="str">
        <f ca="1">IFERROR(IF(VLOOKUP(R92,$M$5:$M$504,1,0)&gt;0,$M$4,""),IFERROR(IF(VLOOKUP(R92,$N$5:$N$504,1,0)&gt;0,$N$4,""),IFERROR(IF(VLOOKUP(R92,#REF!,1,0)&gt;0,#REF!,""),IFERROR(IF(VLOOKUP(R92,#REF!,1,0)&gt;0,#REF!,""),IFERROR(IF(VLOOKUP(R92,$O$5:$O$244,1,0)&gt;0,$O$3,""),"ERROR")))))</f>
        <v>CAMBIO MES</v>
      </c>
      <c r="U92" s="26">
        <f t="shared" ca="1" si="38"/>
        <v>1</v>
      </c>
      <c r="V92" s="26">
        <f t="shared" ca="1" si="33"/>
        <v>1</v>
      </c>
      <c r="W92" s="26">
        <f t="shared" ca="1" si="29"/>
        <v>31</v>
      </c>
      <c r="X92" s="26">
        <f t="shared" ca="1" si="30"/>
        <v>2018</v>
      </c>
      <c r="Y92" s="26">
        <f t="shared" ca="1" si="31"/>
        <v>3</v>
      </c>
      <c r="AF92" s="8">
        <v>82</v>
      </c>
      <c r="AG92" s="8">
        <v>1</v>
      </c>
      <c r="AH92" s="8">
        <v>1</v>
      </c>
      <c r="AI92" s="8">
        <v>1</v>
      </c>
      <c r="AJ92" s="8">
        <v>1</v>
      </c>
      <c r="AK92" s="8">
        <v>1</v>
      </c>
      <c r="AL92" s="8">
        <v>1</v>
      </c>
      <c r="AM92" s="8">
        <v>1</v>
      </c>
      <c r="AN92" s="8">
        <v>1</v>
      </c>
      <c r="AO92" s="8">
        <v>1</v>
      </c>
      <c r="AP92" s="8">
        <v>1.8677696587532881E-2</v>
      </c>
      <c r="AQ92" s="8">
        <v>0</v>
      </c>
      <c r="AR92" s="8">
        <v>0</v>
      </c>
      <c r="AS92" s="48">
        <v>0</v>
      </c>
      <c r="AT92" s="48">
        <v>0.74953153039510556</v>
      </c>
      <c r="AU92" s="13">
        <v>2</v>
      </c>
      <c r="AW92" s="7">
        <f t="shared" si="44"/>
        <v>0.46428571428571419</v>
      </c>
      <c r="AX92" s="7">
        <f t="shared" si="45"/>
        <v>0.42857142857142849</v>
      </c>
      <c r="AY92" s="7">
        <f t="shared" si="39"/>
        <v>0.49999999999999989</v>
      </c>
      <c r="AZ92" s="8">
        <f t="shared" si="40"/>
        <v>37</v>
      </c>
      <c r="BA92" s="8">
        <f t="shared" si="41"/>
        <v>4400</v>
      </c>
      <c r="BB92" s="9">
        <f t="shared" si="42"/>
        <v>0.88</v>
      </c>
      <c r="BC92" s="7">
        <f t="shared" si="43"/>
        <v>0.12</v>
      </c>
    </row>
    <row r="93" spans="4:55" x14ac:dyDescent="0.25">
      <c r="D93" s="8">
        <v>89</v>
      </c>
      <c r="E93" s="8">
        <f t="shared" ca="1" si="34"/>
        <v>0.24459218108658709</v>
      </c>
      <c r="F93" s="21">
        <f t="shared" ca="1" si="35"/>
        <v>337.83004338152028</v>
      </c>
      <c r="G93" s="21"/>
      <c r="H93" s="8">
        <v>89</v>
      </c>
      <c r="I93" s="21">
        <f t="shared" ca="1" si="36"/>
        <v>0.26619493559613416</v>
      </c>
      <c r="J93" s="21">
        <f t="shared" ca="1" si="37"/>
        <v>3.182125841027279</v>
      </c>
      <c r="K93" s="2"/>
      <c r="M93" s="45"/>
      <c r="N93" s="45"/>
      <c r="O93" s="45">
        <v>43586</v>
      </c>
      <c r="Q93" s="26">
        <v>90</v>
      </c>
      <c r="R93" s="42">
        <f t="shared" ca="1" si="32"/>
        <v>43191</v>
      </c>
      <c r="S93" s="26" t="str">
        <f ca="1">IFERROR(IF(VLOOKUP(R93,$M$5:$M$504,1,0)&gt;0,$M$3,""),IFERROR(IF(VLOOKUP(R93,$N$5:$N$504,1,0)&gt;0,$N$3,""),IFERROR(IF(VLOOKUP(R93,#REF!,1,0)&gt;0,#REF!,""),IFERROR(IF(VLOOKUP(R93,#REF!,1,0)&gt;0,#REF!,""),IFERROR(IF(VLOOKUP(R93,$O$5:$O$244,1,0)&gt;0,$O$3,""),"ERROR")))))</f>
        <v>CAMBIO MES</v>
      </c>
      <c r="T93" s="26" t="str">
        <f ca="1">IFERROR(IF(VLOOKUP(R93,$M$5:$M$504,1,0)&gt;0,$M$4,""),IFERROR(IF(VLOOKUP(R93,$N$5:$N$504,1,0)&gt;0,$N$4,""),IFERROR(IF(VLOOKUP(R93,#REF!,1,0)&gt;0,#REF!,""),IFERROR(IF(VLOOKUP(R93,#REF!,1,0)&gt;0,#REF!,""),IFERROR(IF(VLOOKUP(R93,$O$5:$O$244,1,0)&gt;0,$O$3,""),"ERROR")))))</f>
        <v>CAMBIO MES</v>
      </c>
      <c r="U93" s="26">
        <f t="shared" ca="1" si="38"/>
        <v>1</v>
      </c>
      <c r="V93" s="26">
        <f t="shared" ca="1" si="33"/>
        <v>1</v>
      </c>
      <c r="W93" s="26">
        <f t="shared" ca="1" si="29"/>
        <v>30</v>
      </c>
      <c r="X93" s="26">
        <f t="shared" ca="1" si="30"/>
        <v>2018</v>
      </c>
      <c r="Y93" s="26">
        <f t="shared" ca="1" si="31"/>
        <v>4</v>
      </c>
      <c r="AF93" s="8">
        <v>83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0.12835170876355878</v>
      </c>
      <c r="AO93" s="8">
        <v>8.4171529111578519E-2</v>
      </c>
      <c r="AP93" s="8">
        <v>0.10626416104059899</v>
      </c>
      <c r="AQ93" s="8">
        <v>1</v>
      </c>
      <c r="AR93" s="8">
        <v>1</v>
      </c>
      <c r="AS93" s="48">
        <v>0</v>
      </c>
      <c r="AT93" s="48">
        <v>0.19396777489664724</v>
      </c>
      <c r="AU93" s="13">
        <v>7</v>
      </c>
      <c r="AW93" s="7">
        <f t="shared" si="44"/>
        <v>0.53571428571428559</v>
      </c>
      <c r="AX93" s="7">
        <f t="shared" si="45"/>
        <v>0.49999999999999989</v>
      </c>
      <c r="AY93" s="7">
        <f t="shared" si="39"/>
        <v>0.57142857142857129</v>
      </c>
      <c r="AZ93" s="8">
        <f t="shared" si="40"/>
        <v>32</v>
      </c>
      <c r="BA93" s="8">
        <f t="shared" si="41"/>
        <v>4432</v>
      </c>
      <c r="BB93" s="9">
        <f t="shared" si="42"/>
        <v>0.88639999999999997</v>
      </c>
      <c r="BC93" s="7">
        <f t="shared" si="43"/>
        <v>0.11360000000000003</v>
      </c>
    </row>
    <row r="94" spans="4:55" x14ac:dyDescent="0.25">
      <c r="D94" s="8">
        <v>90</v>
      </c>
      <c r="E94" s="8">
        <f t="shared" ca="1" si="34"/>
        <v>0.7021637547637275</v>
      </c>
      <c r="F94" s="21">
        <f t="shared" ca="1" si="35"/>
        <v>87.060011886704075</v>
      </c>
      <c r="G94" s="21"/>
      <c r="H94" s="8">
        <v>90</v>
      </c>
      <c r="I94" s="21">
        <f t="shared" ca="1" si="36"/>
        <v>0.57605215996796988</v>
      </c>
      <c r="J94" s="21">
        <f t="shared" ca="1" si="37"/>
        <v>46.860273060857395</v>
      </c>
      <c r="K94" s="2"/>
      <c r="M94" s="45"/>
      <c r="N94" s="45"/>
      <c r="O94" s="45">
        <v>43617</v>
      </c>
      <c r="Q94" s="26">
        <v>91</v>
      </c>
      <c r="R94" s="42">
        <f t="shared" ca="1" si="32"/>
        <v>43221</v>
      </c>
      <c r="S94" s="26" t="str">
        <f ca="1">IFERROR(IF(VLOOKUP(R94,$M$5:$M$504,1,0)&gt;0,$M$3,""),IFERROR(IF(VLOOKUP(R94,$N$5:$N$504,1,0)&gt;0,$N$3,""),IFERROR(IF(VLOOKUP(R94,#REF!,1,0)&gt;0,#REF!,""),IFERROR(IF(VLOOKUP(R94,#REF!,1,0)&gt;0,#REF!,""),IFERROR(IF(VLOOKUP(R94,$O$5:$O$244,1,0)&gt;0,$O$3,""),"ERROR")))))</f>
        <v>CAMBIO MES</v>
      </c>
      <c r="T94" s="26" t="str">
        <f ca="1">IFERROR(IF(VLOOKUP(R94,$M$5:$M$504,1,0)&gt;0,$M$4,""),IFERROR(IF(VLOOKUP(R94,$N$5:$N$504,1,0)&gt;0,$N$4,""),IFERROR(IF(VLOOKUP(R94,#REF!,1,0)&gt;0,#REF!,""),IFERROR(IF(VLOOKUP(R94,#REF!,1,0)&gt;0,#REF!,""),IFERROR(IF(VLOOKUP(R94,$O$5:$O$244,1,0)&gt;0,$O$3,""),"ERROR")))))</f>
        <v>CAMBIO MES</v>
      </c>
      <c r="U94" s="26">
        <f t="shared" ca="1" si="38"/>
        <v>1</v>
      </c>
      <c r="V94" s="26">
        <f t="shared" ca="1" si="33"/>
        <v>1</v>
      </c>
      <c r="W94" s="26">
        <f t="shared" ca="1" si="29"/>
        <v>19.629848924829275</v>
      </c>
      <c r="X94" s="26">
        <f t="shared" ca="1" si="30"/>
        <v>2018</v>
      </c>
      <c r="Y94" s="26">
        <f t="shared" ca="1" si="31"/>
        <v>5</v>
      </c>
      <c r="AF94" s="8">
        <v>84</v>
      </c>
      <c r="AG94" s="8">
        <v>0</v>
      </c>
      <c r="AH94" s="8">
        <v>0</v>
      </c>
      <c r="AI94" s="8">
        <v>9.9506663817596888E-2</v>
      </c>
      <c r="AJ94" s="8">
        <v>1</v>
      </c>
      <c r="AK94" s="8">
        <v>1</v>
      </c>
      <c r="AL94" s="8">
        <v>1</v>
      </c>
      <c r="AM94" s="8">
        <v>1</v>
      </c>
      <c r="AN94" s="8">
        <v>1</v>
      </c>
      <c r="AO94" s="8">
        <v>1</v>
      </c>
      <c r="AP94" s="8">
        <v>1</v>
      </c>
      <c r="AQ94" s="8">
        <v>1</v>
      </c>
      <c r="AR94" s="8">
        <v>1</v>
      </c>
      <c r="AS94" s="48">
        <v>0</v>
      </c>
      <c r="AT94" s="48">
        <v>0.76187590843382325</v>
      </c>
      <c r="AU94" s="13">
        <v>2</v>
      </c>
      <c r="AW94" s="7">
        <f t="shared" si="44"/>
        <v>0.60714285714285698</v>
      </c>
      <c r="AX94" s="7">
        <f t="shared" si="45"/>
        <v>0.57142857142857129</v>
      </c>
      <c r="AY94" s="7">
        <f t="shared" si="39"/>
        <v>0.64285714285714268</v>
      </c>
      <c r="AZ94" s="8">
        <f t="shared" si="40"/>
        <v>36</v>
      </c>
      <c r="BA94" s="8">
        <f t="shared" si="41"/>
        <v>4468</v>
      </c>
      <c r="BB94" s="9">
        <f t="shared" si="42"/>
        <v>0.89359999999999995</v>
      </c>
      <c r="BC94" s="7">
        <f t="shared" si="43"/>
        <v>0.10640000000000005</v>
      </c>
    </row>
    <row r="95" spans="4:55" x14ac:dyDescent="0.25">
      <c r="D95" s="8">
        <v>91</v>
      </c>
      <c r="E95" s="8">
        <f t="shared" ca="1" si="34"/>
        <v>0.56113044303953485</v>
      </c>
      <c r="F95" s="21">
        <f t="shared" ca="1" si="35"/>
        <v>140.95889255361053</v>
      </c>
      <c r="G95" s="21"/>
      <c r="H95" s="8">
        <v>91</v>
      </c>
      <c r="I95" s="21">
        <f t="shared" ca="1" si="36"/>
        <v>0.44440615833422048</v>
      </c>
      <c r="J95" s="21">
        <f t="shared" ca="1" si="37"/>
        <v>26.527862123243061</v>
      </c>
      <c r="K95" s="2"/>
      <c r="M95" s="45"/>
      <c r="N95" s="45"/>
      <c r="O95" s="45">
        <v>43647</v>
      </c>
      <c r="Q95" s="26">
        <v>92</v>
      </c>
      <c r="R95" s="42">
        <f t="shared" ca="1" si="32"/>
        <v>43240.629848924829</v>
      </c>
      <c r="S95" s="26" t="str">
        <f ca="1">IFERROR(IF(VLOOKUP(R95,$M$5:$M$504,1,0)&gt;0,$M$3,""),IFERROR(IF(VLOOKUP(R95,$N$5:$N$504,1,0)&gt;0,$N$3,""),IFERROR(IF(VLOOKUP(R95,#REF!,1,0)&gt;0,#REF!,""),IFERROR(IF(VLOOKUP(R95,#REF!,1,0)&gt;0,#REF!,""),IFERROR(IF(VLOOKUP(R95,$O$5:$O$244,1,0)&gt;0,$O$3,""),"ERROR")))))</f>
        <v>EQUIPO 1</v>
      </c>
      <c r="T95" s="26" t="str">
        <f ca="1">IFERROR(IF(VLOOKUP(R95,$M$5:$M$504,1,0)&gt;0,$M$4,""),IFERROR(IF(VLOOKUP(R95,$N$5:$N$504,1,0)&gt;0,$N$4,""),IFERROR(IF(VLOOKUP(R95,#REF!,1,0)&gt;0,#REF!,""),IFERROR(IF(VLOOKUP(R95,#REF!,1,0)&gt;0,#REF!,""),IFERROR(IF(VLOOKUP(R95,$O$5:$O$244,1,0)&gt;0,$O$3,""),"ERROR")))))</f>
        <v>INICIO</v>
      </c>
      <c r="U95" s="26">
        <f t="shared" ca="1" si="38"/>
        <v>0</v>
      </c>
      <c r="V95" s="26">
        <f t="shared" ca="1" si="33"/>
        <v>0</v>
      </c>
      <c r="W95" s="26">
        <f t="shared" ca="1" si="29"/>
        <v>11.370151075170725</v>
      </c>
      <c r="X95" s="26">
        <f t="shared" ca="1" si="30"/>
        <v>2018</v>
      </c>
      <c r="Y95" s="26">
        <f t="shared" ca="1" si="31"/>
        <v>5</v>
      </c>
      <c r="AF95" s="8">
        <v>85</v>
      </c>
      <c r="AG95" s="8">
        <v>1</v>
      </c>
      <c r="AH95" s="8">
        <v>1</v>
      </c>
      <c r="AI95" s="8">
        <v>1</v>
      </c>
      <c r="AJ95" s="8">
        <v>1</v>
      </c>
      <c r="AK95" s="8">
        <v>1</v>
      </c>
      <c r="AL95" s="8">
        <v>1</v>
      </c>
      <c r="AM95" s="8">
        <v>1</v>
      </c>
      <c r="AN95" s="8">
        <v>1</v>
      </c>
      <c r="AO95" s="8">
        <v>1</v>
      </c>
      <c r="AP95" s="8">
        <v>1</v>
      </c>
      <c r="AQ95" s="8">
        <v>0.81545658876930249</v>
      </c>
      <c r="AR95" s="8">
        <v>0</v>
      </c>
      <c r="AS95" s="48">
        <v>0</v>
      </c>
      <c r="AT95" s="48">
        <v>0.8999005415426824</v>
      </c>
      <c r="AU95" s="13">
        <v>1</v>
      </c>
      <c r="AW95" s="7">
        <f t="shared" si="44"/>
        <v>0.67857142857142838</v>
      </c>
      <c r="AX95" s="7">
        <f t="shared" si="45"/>
        <v>0.64285714285714268</v>
      </c>
      <c r="AY95" s="7">
        <f t="shared" si="39"/>
        <v>0.71428571428571408</v>
      </c>
      <c r="AZ95" s="8">
        <f t="shared" si="40"/>
        <v>25</v>
      </c>
      <c r="BA95" s="8">
        <f t="shared" si="41"/>
        <v>4493</v>
      </c>
      <c r="BB95" s="9">
        <f t="shared" si="42"/>
        <v>0.89859999999999995</v>
      </c>
      <c r="BC95" s="7">
        <f t="shared" si="43"/>
        <v>0.10140000000000005</v>
      </c>
    </row>
    <row r="96" spans="4:55" x14ac:dyDescent="0.25">
      <c r="D96" s="8">
        <v>92</v>
      </c>
      <c r="E96" s="8">
        <f t="shared" ca="1" si="34"/>
        <v>0.77444964330773036</v>
      </c>
      <c r="F96" s="21">
        <f t="shared" ca="1" si="35"/>
        <v>63.318915218138059</v>
      </c>
      <c r="G96" s="21"/>
      <c r="H96" s="8">
        <v>92</v>
      </c>
      <c r="I96" s="21">
        <f t="shared" ca="1" si="36"/>
        <v>0.47010242985451678</v>
      </c>
      <c r="J96" s="21">
        <f t="shared" ca="1" si="37"/>
        <v>30.500691511564199</v>
      </c>
      <c r="K96" s="2"/>
      <c r="M96" s="45"/>
      <c r="N96" s="45"/>
      <c r="O96" s="45">
        <v>43678</v>
      </c>
      <c r="Q96" s="26">
        <v>93</v>
      </c>
      <c r="R96" s="42">
        <f t="shared" ca="1" si="32"/>
        <v>43252</v>
      </c>
      <c r="S96" s="26" t="str">
        <f ca="1">IFERROR(IF(VLOOKUP(R96,$M$5:$M$504,1,0)&gt;0,$M$3,""),IFERROR(IF(VLOOKUP(R96,$N$5:$N$504,1,0)&gt;0,$N$3,""),IFERROR(IF(VLOOKUP(R96,#REF!,1,0)&gt;0,#REF!,""),IFERROR(IF(VLOOKUP(R96,#REF!,1,0)&gt;0,#REF!,""),IFERROR(IF(VLOOKUP(R96,$O$5:$O$244,1,0)&gt;0,$O$3,""),"ERROR")))))</f>
        <v>CAMBIO MES</v>
      </c>
      <c r="T96" s="26" t="str">
        <f ca="1">IFERROR(IF(VLOOKUP(R96,$M$5:$M$504,1,0)&gt;0,$M$4,""),IFERROR(IF(VLOOKUP(R96,$N$5:$N$504,1,0)&gt;0,$N$4,""),IFERROR(IF(VLOOKUP(R96,#REF!,1,0)&gt;0,#REF!,""),IFERROR(IF(VLOOKUP(R96,#REF!,1,0)&gt;0,#REF!,""),IFERROR(IF(VLOOKUP(R96,$O$5:$O$244,1,0)&gt;0,$O$3,""),"ERROR")))))</f>
        <v>CAMBIO MES</v>
      </c>
      <c r="U96" s="26">
        <f t="shared" ca="1" si="38"/>
        <v>0</v>
      </c>
      <c r="V96" s="26">
        <f t="shared" ca="1" si="33"/>
        <v>0</v>
      </c>
      <c r="W96" s="26">
        <f t="shared" ca="1" si="29"/>
        <v>30</v>
      </c>
      <c r="X96" s="26">
        <f t="shared" ca="1" si="30"/>
        <v>2018</v>
      </c>
      <c r="Y96" s="26">
        <f t="shared" ca="1" si="31"/>
        <v>6</v>
      </c>
      <c r="AF96" s="8">
        <v>86</v>
      </c>
      <c r="AG96" s="8">
        <v>0</v>
      </c>
      <c r="AH96" s="8">
        <v>0</v>
      </c>
      <c r="AI96" s="8">
        <v>0.641528811452454</v>
      </c>
      <c r="AJ96" s="8">
        <v>1</v>
      </c>
      <c r="AK96" s="8">
        <v>0.456356004007478</v>
      </c>
      <c r="AL96" s="8">
        <v>0</v>
      </c>
      <c r="AM96" s="8">
        <v>0</v>
      </c>
      <c r="AN96" s="8">
        <v>0</v>
      </c>
      <c r="AO96" s="8">
        <v>0</v>
      </c>
      <c r="AP96" s="8">
        <v>0.37417332417915589</v>
      </c>
      <c r="AQ96" s="8">
        <v>9.0680987212059944E-2</v>
      </c>
      <c r="AR96" s="8">
        <v>0</v>
      </c>
      <c r="AS96" s="48">
        <v>0</v>
      </c>
      <c r="AT96" s="48">
        <v>0.21466912861691376</v>
      </c>
      <c r="AU96" s="13">
        <v>7</v>
      </c>
      <c r="AW96" s="7">
        <f t="shared" si="44"/>
        <v>0.74999999999999978</v>
      </c>
      <c r="AX96" s="7">
        <f t="shared" si="45"/>
        <v>0.71428571428571408</v>
      </c>
      <c r="AY96" s="7">
        <f t="shared" si="39"/>
        <v>0.78571428571428548</v>
      </c>
      <c r="AZ96" s="8">
        <f t="shared" si="40"/>
        <v>28</v>
      </c>
      <c r="BA96" s="8">
        <f t="shared" si="41"/>
        <v>4521</v>
      </c>
      <c r="BB96" s="9">
        <f t="shared" si="42"/>
        <v>0.9042</v>
      </c>
      <c r="BC96" s="7">
        <f t="shared" si="43"/>
        <v>9.5799999999999996E-2</v>
      </c>
    </row>
    <row r="97" spans="4:57" x14ac:dyDescent="0.25">
      <c r="D97" s="8">
        <v>93</v>
      </c>
      <c r="E97" s="8">
        <f t="shared" ca="1" si="34"/>
        <v>0.54571162219756786</v>
      </c>
      <c r="F97" s="21">
        <f t="shared" ca="1" si="35"/>
        <v>147.62552950354029</v>
      </c>
      <c r="G97" s="21"/>
      <c r="H97" s="8">
        <v>93</v>
      </c>
      <c r="I97" s="21">
        <f t="shared" ca="1" si="36"/>
        <v>0.77586435559307232</v>
      </c>
      <c r="J97" s="21">
        <f t="shared" ca="1" si="37"/>
        <v>81.594410832789777</v>
      </c>
      <c r="K97" s="2"/>
      <c r="M97" s="45"/>
      <c r="N97" s="45"/>
      <c r="O97" s="45">
        <v>43709</v>
      </c>
      <c r="Q97" s="26">
        <v>94</v>
      </c>
      <c r="R97" s="42">
        <f t="shared" ca="1" si="32"/>
        <v>43282</v>
      </c>
      <c r="S97" s="26" t="str">
        <f ca="1">IFERROR(IF(VLOOKUP(R97,$M$5:$M$504,1,0)&gt;0,$M$3,""),IFERROR(IF(VLOOKUP(R97,$N$5:$N$504,1,0)&gt;0,$N$3,""),IFERROR(IF(VLOOKUP(R97,#REF!,1,0)&gt;0,#REF!,""),IFERROR(IF(VLOOKUP(R97,#REF!,1,0)&gt;0,#REF!,""),IFERROR(IF(VLOOKUP(R97,$O$5:$O$244,1,0)&gt;0,$O$3,""),"ERROR")))))</f>
        <v>CAMBIO MES</v>
      </c>
      <c r="T97" s="26" t="str">
        <f ca="1">IFERROR(IF(VLOOKUP(R97,$M$5:$M$504,1,0)&gt;0,$M$4,""),IFERROR(IF(VLOOKUP(R97,$N$5:$N$504,1,0)&gt;0,$N$4,""),IFERROR(IF(VLOOKUP(R97,#REF!,1,0)&gt;0,#REF!,""),IFERROR(IF(VLOOKUP(R97,#REF!,1,0)&gt;0,#REF!,""),IFERROR(IF(VLOOKUP(R97,$O$5:$O$244,1,0)&gt;0,$O$3,""),"ERROR")))))</f>
        <v>CAMBIO MES</v>
      </c>
      <c r="U97" s="26">
        <f t="shared" ca="1" si="38"/>
        <v>0</v>
      </c>
      <c r="V97" s="26">
        <f t="shared" ca="1" si="33"/>
        <v>0</v>
      </c>
      <c r="W97" s="26">
        <f t="shared" ca="1" si="29"/>
        <v>1.787815119678271</v>
      </c>
      <c r="X97" s="26">
        <f t="shared" ca="1" si="30"/>
        <v>2018</v>
      </c>
      <c r="Y97" s="26">
        <f t="shared" ca="1" si="31"/>
        <v>7</v>
      </c>
      <c r="AF97" s="8">
        <v>87</v>
      </c>
      <c r="AG97" s="8">
        <v>0</v>
      </c>
      <c r="AH97" s="8">
        <v>0</v>
      </c>
      <c r="AI97" s="8">
        <v>0</v>
      </c>
      <c r="AJ97" s="8">
        <v>0</v>
      </c>
      <c r="AK97" s="8">
        <v>0.82083488418016537</v>
      </c>
      <c r="AL97" s="8">
        <v>1</v>
      </c>
      <c r="AM97" s="8">
        <v>1</v>
      </c>
      <c r="AN97" s="8">
        <v>1</v>
      </c>
      <c r="AO97" s="8">
        <v>1</v>
      </c>
      <c r="AP97" s="8">
        <v>1</v>
      </c>
      <c r="AQ97" s="8">
        <v>1</v>
      </c>
      <c r="AR97" s="8">
        <v>0.8968927608474323</v>
      </c>
      <c r="AS97" s="48">
        <v>0</v>
      </c>
      <c r="AT97" s="48">
        <v>0.64725906026261792</v>
      </c>
      <c r="AU97" s="13">
        <v>4</v>
      </c>
      <c r="AW97" s="7">
        <f t="shared" si="44"/>
        <v>0.82142857142857117</v>
      </c>
      <c r="AX97" s="7">
        <f t="shared" si="45"/>
        <v>0.78571428571428548</v>
      </c>
      <c r="AY97" s="7">
        <f t="shared" si="39"/>
        <v>0.85714285714285687</v>
      </c>
      <c r="AZ97" s="8">
        <f t="shared" si="40"/>
        <v>22</v>
      </c>
      <c r="BA97" s="8">
        <f t="shared" si="41"/>
        <v>4543</v>
      </c>
      <c r="BB97" s="9">
        <f t="shared" si="42"/>
        <v>0.90859999999999996</v>
      </c>
      <c r="BC97" s="7">
        <f t="shared" si="43"/>
        <v>9.1400000000000037E-2</v>
      </c>
      <c r="BD97" s="89" t="s">
        <v>82</v>
      </c>
      <c r="BE97" s="89"/>
    </row>
    <row r="98" spans="4:57" x14ac:dyDescent="0.25">
      <c r="D98" s="8">
        <v>94</v>
      </c>
      <c r="E98" s="8">
        <f t="shared" ca="1" si="34"/>
        <v>0.10416407895191404</v>
      </c>
      <c r="F98" s="21">
        <f t="shared" ca="1" si="35"/>
        <v>537.81248086786331</v>
      </c>
      <c r="G98" s="21"/>
      <c r="H98" s="8">
        <v>94</v>
      </c>
      <c r="I98" s="21">
        <f t="shared" ca="1" si="36"/>
        <v>0.8287968591953444</v>
      </c>
      <c r="J98" s="21">
        <f t="shared" ca="1" si="37"/>
        <v>93.312820226914937</v>
      </c>
      <c r="K98" s="2"/>
      <c r="M98" s="45"/>
      <c r="N98" s="45"/>
      <c r="O98" s="45">
        <v>43739</v>
      </c>
      <c r="Q98" s="26">
        <v>95</v>
      </c>
      <c r="R98" s="42">
        <f t="shared" ca="1" si="32"/>
        <v>43283.787815119678</v>
      </c>
      <c r="S98" s="26" t="str">
        <f ca="1">IFERROR(IF(VLOOKUP(R98,$M$5:$M$504,1,0)&gt;0,$M$3,""),IFERROR(IF(VLOOKUP(R98,$N$5:$N$504,1,0)&gt;0,$N$3,""),IFERROR(IF(VLOOKUP(R98,#REF!,1,0)&gt;0,#REF!,""),IFERROR(IF(VLOOKUP(R98,#REF!,1,0)&gt;0,#REF!,""),IFERROR(IF(VLOOKUP(R98,$O$5:$O$244,1,0)&gt;0,$O$3,""),"ERROR")))))</f>
        <v>EQUIPO 1</v>
      </c>
      <c r="T98" s="26" t="str">
        <f ca="1">IFERROR(IF(VLOOKUP(R98,$M$5:$M$504,1,0)&gt;0,$M$4,""),IFERROR(IF(VLOOKUP(R98,$N$5:$N$504,1,0)&gt;0,$N$4,""),IFERROR(IF(VLOOKUP(R98,#REF!,1,0)&gt;0,#REF!,""),IFERROR(IF(VLOOKUP(R98,#REF!,1,0)&gt;0,#REF!,""),IFERROR(IF(VLOOKUP(R98,$O$5:$O$244,1,0)&gt;0,$O$3,""),"ERROR")))))</f>
        <v>FIN</v>
      </c>
      <c r="U98" s="26">
        <f t="shared" ca="1" si="38"/>
        <v>1</v>
      </c>
      <c r="V98" s="26">
        <f t="shared" ca="1" si="33"/>
        <v>1</v>
      </c>
      <c r="W98" s="26">
        <f t="shared" ca="1" si="29"/>
        <v>29.212184880321729</v>
      </c>
      <c r="X98" s="26">
        <f t="shared" ca="1" si="30"/>
        <v>2018</v>
      </c>
      <c r="Y98" s="26">
        <f t="shared" ca="1" si="31"/>
        <v>7</v>
      </c>
      <c r="AF98" s="8">
        <v>88</v>
      </c>
      <c r="AG98" s="8">
        <v>0</v>
      </c>
      <c r="AH98" s="8">
        <v>0</v>
      </c>
      <c r="AI98" s="8">
        <v>0</v>
      </c>
      <c r="AJ98" s="8">
        <v>0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8">
        <v>0</v>
      </c>
      <c r="AR98" s="8">
        <v>0</v>
      </c>
      <c r="AS98" s="48">
        <v>0</v>
      </c>
      <c r="AT98" s="48">
        <v>0</v>
      </c>
      <c r="AU98" s="13">
        <v>12</v>
      </c>
      <c r="AW98" s="7">
        <f t="shared" si="44"/>
        <v>0.89285714285714257</v>
      </c>
      <c r="AX98" s="7">
        <f t="shared" si="45"/>
        <v>0.85714285714285687</v>
      </c>
      <c r="AY98" s="7">
        <f t="shared" si="39"/>
        <v>0.92857142857142827</v>
      </c>
      <c r="AZ98" s="8">
        <f t="shared" si="40"/>
        <v>18</v>
      </c>
      <c r="BA98" s="8">
        <f t="shared" si="41"/>
        <v>4561</v>
      </c>
      <c r="BB98" s="9">
        <f t="shared" si="42"/>
        <v>0.91220000000000001</v>
      </c>
      <c r="BC98" s="7">
        <f t="shared" si="43"/>
        <v>8.7799999999999989E-2</v>
      </c>
      <c r="BD98" s="89">
        <v>30</v>
      </c>
      <c r="BE98" s="90">
        <f>AX86+(AX83/AZ86)*((BD98*BA99/100)-BA84)</f>
        <v>2.5842464337399212E-2</v>
      </c>
    </row>
    <row r="99" spans="4:57" x14ac:dyDescent="0.25">
      <c r="D99" s="8">
        <v>95</v>
      </c>
      <c r="E99" s="8">
        <f t="shared" ca="1" si="34"/>
        <v>0.53470090384656754</v>
      </c>
      <c r="F99" s="21">
        <f t="shared" ca="1" si="35"/>
        <v>152.49888258322835</v>
      </c>
      <c r="G99" s="21"/>
      <c r="H99" s="8">
        <v>95</v>
      </c>
      <c r="I99" s="21">
        <f t="shared" ca="1" si="36"/>
        <v>0.74928060052983636</v>
      </c>
      <c r="J99" s="21">
        <f t="shared" ca="1" si="37"/>
        <v>76.316957752214108</v>
      </c>
      <c r="K99" s="2"/>
      <c r="M99" s="45"/>
      <c r="N99" s="45"/>
      <c r="O99" s="45">
        <v>43770</v>
      </c>
      <c r="Q99" s="26">
        <v>96</v>
      </c>
      <c r="R99" s="42">
        <f t="shared" ca="1" si="32"/>
        <v>43313</v>
      </c>
      <c r="S99" s="26" t="str">
        <f ca="1">IFERROR(IF(VLOOKUP(R99,$M$5:$M$504,1,0)&gt;0,$M$3,""),IFERROR(IF(VLOOKUP(R99,$N$5:$N$504,1,0)&gt;0,$N$3,""),IFERROR(IF(VLOOKUP(R99,#REF!,1,0)&gt;0,#REF!,""),IFERROR(IF(VLOOKUP(R99,#REF!,1,0)&gt;0,#REF!,""),IFERROR(IF(VLOOKUP(R99,$O$5:$O$244,1,0)&gt;0,$O$3,""),"ERROR")))))</f>
        <v>CAMBIO MES</v>
      </c>
      <c r="T99" s="26" t="str">
        <f ca="1">IFERROR(IF(VLOOKUP(R99,$M$5:$M$504,1,0)&gt;0,$M$4,""),IFERROR(IF(VLOOKUP(R99,$N$5:$N$504,1,0)&gt;0,$N$4,""),IFERROR(IF(VLOOKUP(R99,#REF!,1,0)&gt;0,#REF!,""),IFERROR(IF(VLOOKUP(R99,#REF!,1,0)&gt;0,#REF!,""),IFERROR(IF(VLOOKUP(R99,$O$5:$O$244,1,0)&gt;0,$O$3,""),"ERROR")))))</f>
        <v>CAMBIO MES</v>
      </c>
      <c r="U99" s="26">
        <f t="shared" ca="1" si="38"/>
        <v>1</v>
      </c>
      <c r="V99" s="26">
        <f t="shared" ca="1" si="33"/>
        <v>1</v>
      </c>
      <c r="W99" s="26">
        <f t="shared" ca="1" si="29"/>
        <v>31</v>
      </c>
      <c r="X99" s="26">
        <f t="shared" ca="1" si="30"/>
        <v>2018</v>
      </c>
      <c r="Y99" s="26">
        <f t="shared" ca="1" si="31"/>
        <v>8</v>
      </c>
      <c r="AF99" s="8">
        <v>89</v>
      </c>
      <c r="AG99" s="8">
        <v>0</v>
      </c>
      <c r="AH99" s="8">
        <v>0.56826138085853017</v>
      </c>
      <c r="AI99" s="8">
        <v>1</v>
      </c>
      <c r="AJ99" s="8">
        <v>0.61344036943240399</v>
      </c>
      <c r="AK99" s="8">
        <v>0</v>
      </c>
      <c r="AL99" s="8">
        <v>0</v>
      </c>
      <c r="AM99" s="8">
        <v>0</v>
      </c>
      <c r="AN99" s="8">
        <v>0</v>
      </c>
      <c r="AO99" s="8">
        <v>0.77212091926655069</v>
      </c>
      <c r="AP99" s="8">
        <v>1</v>
      </c>
      <c r="AQ99" s="8">
        <v>1</v>
      </c>
      <c r="AR99" s="8">
        <v>0.87399646434125555</v>
      </c>
      <c r="AS99" s="48">
        <v>0</v>
      </c>
      <c r="AT99" s="48">
        <v>0.48375903484818195</v>
      </c>
      <c r="AU99" s="13">
        <v>5</v>
      </c>
      <c r="AW99" s="7">
        <f t="shared" si="44"/>
        <v>0.96428571428571397</v>
      </c>
      <c r="AX99" s="7">
        <f t="shared" si="45"/>
        <v>0.92857142857142827</v>
      </c>
      <c r="AY99" s="7">
        <f t="shared" si="39"/>
        <v>0.99999999999999967</v>
      </c>
      <c r="AZ99" s="8">
        <f t="shared" si="40"/>
        <v>439</v>
      </c>
      <c r="BA99" s="8">
        <f t="shared" si="41"/>
        <v>5000</v>
      </c>
      <c r="BB99" s="9">
        <f t="shared" si="42"/>
        <v>1</v>
      </c>
      <c r="BC99" s="7">
        <f t="shared" si="43"/>
        <v>0</v>
      </c>
    </row>
    <row r="100" spans="4:57" x14ac:dyDescent="0.25">
      <c r="D100" s="8">
        <v>96</v>
      </c>
      <c r="E100" s="8">
        <f t="shared" ca="1" si="34"/>
        <v>0.3334151040758726</v>
      </c>
      <c r="F100" s="21">
        <f t="shared" ca="1" si="35"/>
        <v>264.74028356397957</v>
      </c>
      <c r="G100" s="21"/>
      <c r="H100" s="8">
        <v>96</v>
      </c>
      <c r="I100" s="21">
        <f t="shared" ca="1" si="36"/>
        <v>2.2717710736059882E-2</v>
      </c>
      <c r="J100" s="21">
        <f t="shared" ca="1" si="37"/>
        <v>87.564820975100957</v>
      </c>
      <c r="K100" s="2"/>
      <c r="M100" s="45"/>
      <c r="N100" s="45"/>
      <c r="O100" s="45">
        <v>43800</v>
      </c>
      <c r="Q100" s="26">
        <v>97</v>
      </c>
      <c r="R100" s="42">
        <f t="shared" ca="1" si="32"/>
        <v>43344</v>
      </c>
      <c r="S100" s="26" t="str">
        <f ca="1">IFERROR(IF(VLOOKUP(R100,$M$5:$M$504,1,0)&gt;0,$M$3,""),IFERROR(IF(VLOOKUP(R100,$N$5:$N$504,1,0)&gt;0,$N$3,""),IFERROR(IF(VLOOKUP(R100,#REF!,1,0)&gt;0,#REF!,""),IFERROR(IF(VLOOKUP(R100,#REF!,1,0)&gt;0,#REF!,""),IFERROR(IF(VLOOKUP(R100,$O$5:$O$244,1,0)&gt;0,$O$3,""),"ERROR")))))</f>
        <v>CAMBIO MES</v>
      </c>
      <c r="T100" s="26" t="str">
        <f ca="1">IFERROR(IF(VLOOKUP(R100,$M$5:$M$504,1,0)&gt;0,$M$4,""),IFERROR(IF(VLOOKUP(R100,$N$5:$N$504,1,0)&gt;0,$N$4,""),IFERROR(IF(VLOOKUP(R100,#REF!,1,0)&gt;0,#REF!,""),IFERROR(IF(VLOOKUP(R100,#REF!,1,0)&gt;0,#REF!,""),IFERROR(IF(VLOOKUP(R100,$O$5:$O$244,1,0)&gt;0,$O$3,""),"ERROR")))))</f>
        <v>CAMBIO MES</v>
      </c>
      <c r="U100" s="26">
        <f t="shared" ca="1" si="38"/>
        <v>1</v>
      </c>
      <c r="V100" s="26">
        <f t="shared" ca="1" si="33"/>
        <v>1</v>
      </c>
      <c r="W100" s="26">
        <f t="shared" ca="1" si="29"/>
        <v>30</v>
      </c>
      <c r="X100" s="26">
        <f t="shared" ca="1" si="30"/>
        <v>2018</v>
      </c>
      <c r="Y100" s="26">
        <f t="shared" ca="1" si="31"/>
        <v>9</v>
      </c>
      <c r="AF100" s="8">
        <v>90</v>
      </c>
      <c r="AG100" s="8">
        <v>1</v>
      </c>
      <c r="AH100" s="8">
        <v>1</v>
      </c>
      <c r="AI100" s="8">
        <v>1</v>
      </c>
      <c r="AJ100" s="8">
        <v>1</v>
      </c>
      <c r="AK100" s="8">
        <v>1</v>
      </c>
      <c r="AL100" s="8">
        <v>1</v>
      </c>
      <c r="AM100" s="8">
        <v>1</v>
      </c>
      <c r="AN100" s="8">
        <v>1</v>
      </c>
      <c r="AO100" s="8">
        <v>1</v>
      </c>
      <c r="AP100" s="8">
        <v>1</v>
      </c>
      <c r="AQ100" s="8">
        <v>1</v>
      </c>
      <c r="AR100" s="8">
        <v>1</v>
      </c>
      <c r="AS100" s="48">
        <v>1</v>
      </c>
      <c r="AT100" s="48">
        <v>1</v>
      </c>
      <c r="AU100" s="13">
        <v>0</v>
      </c>
    </row>
    <row r="101" spans="4:57" x14ac:dyDescent="0.25">
      <c r="D101" s="8">
        <v>97</v>
      </c>
      <c r="E101" s="8">
        <f t="shared" ca="1" si="34"/>
        <v>0.99234509505462498</v>
      </c>
      <c r="F101" s="21">
        <f t="shared" ca="1" si="35"/>
        <v>2.0331456710740103</v>
      </c>
      <c r="G101" s="21"/>
      <c r="H101" s="8">
        <v>97</v>
      </c>
      <c r="I101" s="21">
        <f t="shared" ca="1" si="36"/>
        <v>0.20366254149859886</v>
      </c>
      <c r="J101" s="21">
        <f t="shared" ca="1" si="37"/>
        <v>15.705390168855196</v>
      </c>
      <c r="K101" s="2"/>
      <c r="M101" s="45"/>
      <c r="N101" s="45"/>
      <c r="O101" s="45">
        <v>43831</v>
      </c>
      <c r="Q101" s="26">
        <v>98</v>
      </c>
      <c r="R101" s="42">
        <f t="shared" ca="1" si="32"/>
        <v>43374</v>
      </c>
      <c r="S101" s="26" t="str">
        <f ca="1">IFERROR(IF(VLOOKUP(R101,$M$5:$M$504,1,0)&gt;0,$M$3,""),IFERROR(IF(VLOOKUP(R101,$N$5:$N$504,1,0)&gt;0,$N$3,""),IFERROR(IF(VLOOKUP(R101,#REF!,1,0)&gt;0,#REF!,""),IFERROR(IF(VLOOKUP(R101,#REF!,1,0)&gt;0,#REF!,""),IFERROR(IF(VLOOKUP(R101,$O$5:$O$244,1,0)&gt;0,$O$3,""),"ERROR")))))</f>
        <v>CAMBIO MES</v>
      </c>
      <c r="T101" s="26" t="str">
        <f ca="1">IFERROR(IF(VLOOKUP(R101,$M$5:$M$504,1,0)&gt;0,$M$4,""),IFERROR(IF(VLOOKUP(R101,$N$5:$N$504,1,0)&gt;0,$N$4,""),IFERROR(IF(VLOOKUP(R101,#REF!,1,0)&gt;0,#REF!,""),IFERROR(IF(VLOOKUP(R101,#REF!,1,0)&gt;0,#REF!,""),IFERROR(IF(VLOOKUP(R101,$O$5:$O$244,1,0)&gt;0,$O$3,""),"ERROR")))))</f>
        <v>CAMBIO MES</v>
      </c>
      <c r="U101" s="26">
        <f t="shared" ca="1" si="38"/>
        <v>1</v>
      </c>
      <c r="V101" s="26">
        <f t="shared" ca="1" si="33"/>
        <v>1</v>
      </c>
      <c r="W101" s="26">
        <f t="shared" ca="1" si="29"/>
        <v>31</v>
      </c>
      <c r="X101" s="26">
        <f t="shared" ca="1" si="30"/>
        <v>2018</v>
      </c>
      <c r="Y101" s="26">
        <f t="shared" ca="1" si="31"/>
        <v>10</v>
      </c>
      <c r="AF101" s="8">
        <v>91</v>
      </c>
      <c r="AG101" s="8">
        <v>1</v>
      </c>
      <c r="AH101" s="8">
        <v>1</v>
      </c>
      <c r="AI101" s="8">
        <v>1</v>
      </c>
      <c r="AJ101" s="8">
        <v>1</v>
      </c>
      <c r="AK101" s="8">
        <v>1</v>
      </c>
      <c r="AL101" s="8">
        <v>1</v>
      </c>
      <c r="AM101" s="8">
        <v>1</v>
      </c>
      <c r="AN101" s="8">
        <v>1</v>
      </c>
      <c r="AO101" s="8">
        <v>1</v>
      </c>
      <c r="AP101" s="8">
        <v>0.38575983867344948</v>
      </c>
      <c r="AQ101" s="8">
        <v>0</v>
      </c>
      <c r="AR101" s="8">
        <v>0</v>
      </c>
      <c r="AS101" s="48">
        <v>0</v>
      </c>
      <c r="AT101" s="48">
        <v>0.78070836985993686</v>
      </c>
      <c r="AU101" s="13">
        <v>2</v>
      </c>
    </row>
    <row r="102" spans="4:57" x14ac:dyDescent="0.25">
      <c r="D102" s="8">
        <v>98</v>
      </c>
      <c r="E102" s="8">
        <f t="shared" ca="1" si="34"/>
        <v>0.8294143752153248</v>
      </c>
      <c r="F102" s="21">
        <f t="shared" ca="1" si="35"/>
        <v>46.605828983837213</v>
      </c>
      <c r="G102" s="21"/>
      <c r="H102" s="8">
        <v>98</v>
      </c>
      <c r="I102" s="21">
        <f t="shared" ca="1" si="36"/>
        <v>0.18337466820147885</v>
      </c>
      <c r="J102" s="21">
        <f t="shared" ca="1" si="37"/>
        <v>20.240724455687186</v>
      </c>
      <c r="K102" s="2"/>
      <c r="M102" s="45"/>
      <c r="N102" s="45"/>
      <c r="O102" s="45">
        <v>43862</v>
      </c>
      <c r="Q102" s="26">
        <v>99</v>
      </c>
      <c r="R102" s="42">
        <f t="shared" ca="1" si="32"/>
        <v>43405</v>
      </c>
      <c r="S102" s="26" t="str">
        <f ca="1">IFERROR(IF(VLOOKUP(R102,$M$5:$M$504,1,0)&gt;0,$M$3,""),IFERROR(IF(VLOOKUP(R102,$N$5:$N$504,1,0)&gt;0,$N$3,""),IFERROR(IF(VLOOKUP(R102,#REF!,1,0)&gt;0,#REF!,""),IFERROR(IF(VLOOKUP(R102,#REF!,1,0)&gt;0,#REF!,""),IFERROR(IF(VLOOKUP(R102,$O$5:$O$244,1,0)&gt;0,$O$3,""),"ERROR")))))</f>
        <v>CAMBIO MES</v>
      </c>
      <c r="T102" s="26" t="str">
        <f ca="1">IFERROR(IF(VLOOKUP(R102,$M$5:$M$504,1,0)&gt;0,$M$4,""),IFERROR(IF(VLOOKUP(R102,$N$5:$N$504,1,0)&gt;0,$N$4,""),IFERROR(IF(VLOOKUP(R102,#REF!,1,0)&gt;0,#REF!,""),IFERROR(IF(VLOOKUP(R102,#REF!,1,0)&gt;0,#REF!,""),IFERROR(IF(VLOOKUP(R102,$O$5:$O$244,1,0)&gt;0,$O$3,""),"ERROR")))))</f>
        <v>CAMBIO MES</v>
      </c>
      <c r="U102" s="26">
        <f t="shared" ca="1" si="38"/>
        <v>1</v>
      </c>
      <c r="V102" s="26">
        <f t="shared" ca="1" si="33"/>
        <v>1</v>
      </c>
      <c r="W102" s="26">
        <f t="shared" ca="1" si="29"/>
        <v>30</v>
      </c>
      <c r="X102" s="26">
        <f t="shared" ca="1" si="30"/>
        <v>2018</v>
      </c>
      <c r="Y102" s="26">
        <f t="shared" ca="1" si="31"/>
        <v>11</v>
      </c>
      <c r="AF102" s="8">
        <v>92</v>
      </c>
      <c r="AG102" s="8">
        <v>0</v>
      </c>
      <c r="AH102" s="8">
        <v>0</v>
      </c>
      <c r="AI102" s="8">
        <v>9.0876260046159937E-2</v>
      </c>
      <c r="AJ102" s="8">
        <v>1</v>
      </c>
      <c r="AK102" s="8">
        <v>1</v>
      </c>
      <c r="AL102" s="8">
        <v>1</v>
      </c>
      <c r="AM102" s="8">
        <v>1</v>
      </c>
      <c r="AN102" s="8">
        <v>1</v>
      </c>
      <c r="AO102" s="8">
        <v>0.28614418276047215</v>
      </c>
      <c r="AP102" s="8">
        <v>0.60135994944416338</v>
      </c>
      <c r="AQ102" s="8">
        <v>1</v>
      </c>
      <c r="AR102" s="8">
        <v>1</v>
      </c>
      <c r="AS102" s="48">
        <v>0</v>
      </c>
      <c r="AT102" s="48">
        <v>0.66861273418360057</v>
      </c>
      <c r="AU102" s="13">
        <v>2</v>
      </c>
    </row>
    <row r="103" spans="4:57" x14ac:dyDescent="0.25">
      <c r="D103" s="8">
        <v>99</v>
      </c>
      <c r="E103" s="8">
        <f t="shared" ca="1" si="34"/>
        <v>0.18607031533860019</v>
      </c>
      <c r="F103" s="21">
        <f t="shared" ca="1" si="35"/>
        <v>402.09427294750918</v>
      </c>
      <c r="G103" s="21"/>
      <c r="H103" s="8">
        <v>99</v>
      </c>
      <c r="I103" s="21">
        <f t="shared" ca="1" si="36"/>
        <v>0.51464188922730991</v>
      </c>
      <c r="J103" s="21">
        <f t="shared" ca="1" si="37"/>
        <v>37.35083762454304</v>
      </c>
      <c r="K103" s="2"/>
      <c r="M103" s="45"/>
      <c r="N103" s="45"/>
      <c r="O103" s="45">
        <v>43891</v>
      </c>
      <c r="Q103" s="26">
        <v>100</v>
      </c>
      <c r="R103" s="42">
        <f t="shared" ca="1" si="32"/>
        <v>43435</v>
      </c>
      <c r="S103" s="26" t="str">
        <f ca="1">IFERROR(IF(VLOOKUP(R103,$M$5:$M$504,1,0)&gt;0,$M$3,""),IFERROR(IF(VLOOKUP(R103,$N$5:$N$504,1,0)&gt;0,$N$3,""),IFERROR(IF(VLOOKUP(R103,#REF!,1,0)&gt;0,#REF!,""),IFERROR(IF(VLOOKUP(R103,#REF!,1,0)&gt;0,#REF!,""),IFERROR(IF(VLOOKUP(R103,$O$5:$O$244,1,0)&gt;0,$O$3,""),"ERROR")))))</f>
        <v>CAMBIO MES</v>
      </c>
      <c r="T103" s="26" t="str">
        <f ca="1">IFERROR(IF(VLOOKUP(R103,$M$5:$M$504,1,0)&gt;0,$M$4,""),IFERROR(IF(VLOOKUP(R103,$N$5:$N$504,1,0)&gt;0,$N$4,""),IFERROR(IF(VLOOKUP(R103,#REF!,1,0)&gt;0,#REF!,""),IFERROR(IF(VLOOKUP(R103,#REF!,1,0)&gt;0,#REF!,""),IFERROR(IF(VLOOKUP(R103,$O$5:$O$244,1,0)&gt;0,$O$3,""),"ERROR")))))</f>
        <v>CAMBIO MES</v>
      </c>
      <c r="U103" s="26">
        <f t="shared" ca="1" si="38"/>
        <v>1</v>
      </c>
      <c r="V103" s="26">
        <f t="shared" ca="1" si="33"/>
        <v>1</v>
      </c>
      <c r="W103" s="26">
        <f t="shared" ca="1" si="29"/>
        <v>31</v>
      </c>
      <c r="X103" s="26">
        <f t="shared" ca="1" si="30"/>
        <v>2018</v>
      </c>
      <c r="Y103" s="26">
        <f t="shared" ca="1" si="31"/>
        <v>12</v>
      </c>
      <c r="AF103" s="8">
        <v>93</v>
      </c>
      <c r="AG103" s="8">
        <v>0</v>
      </c>
      <c r="AH103" s="8">
        <v>0</v>
      </c>
      <c r="AI103" s="8">
        <v>0</v>
      </c>
      <c r="AJ103" s="8">
        <v>0</v>
      </c>
      <c r="AK103" s="8">
        <v>0</v>
      </c>
      <c r="AL103" s="8">
        <v>0.22093089476475142</v>
      </c>
      <c r="AM103" s="8">
        <v>1</v>
      </c>
      <c r="AN103" s="8">
        <v>1</v>
      </c>
      <c r="AO103" s="8">
        <v>1</v>
      </c>
      <c r="AP103" s="8">
        <v>1</v>
      </c>
      <c r="AQ103" s="8">
        <v>0.99704843044843683</v>
      </c>
      <c r="AR103" s="8">
        <v>0.37439320123268127</v>
      </c>
      <c r="AS103" s="48">
        <v>0</v>
      </c>
      <c r="AT103" s="48">
        <v>0.46889196984824322</v>
      </c>
      <c r="AU103" s="13">
        <v>5</v>
      </c>
    </row>
    <row r="104" spans="4:57" x14ac:dyDescent="0.25">
      <c r="D104" s="8">
        <v>100</v>
      </c>
      <c r="E104" s="8">
        <f t="shared" ca="1" si="34"/>
        <v>0.53902838286775723</v>
      </c>
      <c r="F104" s="21">
        <f t="shared" ca="1" si="35"/>
        <v>150.57203314611999</v>
      </c>
      <c r="G104" s="21"/>
      <c r="H104" s="8">
        <v>100</v>
      </c>
      <c r="I104" s="21">
        <f t="shared" ca="1" si="36"/>
        <v>0.54408562113180703</v>
      </c>
      <c r="J104" s="21">
        <f t="shared" ca="1" si="37"/>
        <v>41.889429407781641</v>
      </c>
      <c r="K104" s="2"/>
      <c r="M104" s="45"/>
      <c r="N104" s="45"/>
      <c r="O104" s="45">
        <v>43922</v>
      </c>
      <c r="Q104" s="26">
        <v>101</v>
      </c>
      <c r="R104" s="42">
        <f t="shared" ca="1" si="32"/>
        <v>43466</v>
      </c>
      <c r="S104" s="26" t="str">
        <f ca="1">IFERROR(IF(VLOOKUP(R104,$M$5:$M$504,1,0)&gt;0,$M$3,""),IFERROR(IF(VLOOKUP(R104,$N$5:$N$504,1,0)&gt;0,$N$3,""),IFERROR(IF(VLOOKUP(R104,#REF!,1,0)&gt;0,#REF!,""),IFERROR(IF(VLOOKUP(R104,#REF!,1,0)&gt;0,#REF!,""),IFERROR(IF(VLOOKUP(R104,$O$5:$O$244,1,0)&gt;0,$O$3,""),"ERROR")))))</f>
        <v>CAMBIO MES</v>
      </c>
      <c r="T104" s="26" t="str">
        <f ca="1">IFERROR(IF(VLOOKUP(R104,$M$5:$M$504,1,0)&gt;0,$M$4,""),IFERROR(IF(VLOOKUP(R104,$N$5:$N$504,1,0)&gt;0,$N$4,""),IFERROR(IF(VLOOKUP(R104,#REF!,1,0)&gt;0,#REF!,""),IFERROR(IF(VLOOKUP(R104,#REF!,1,0)&gt;0,#REF!,""),IFERROR(IF(VLOOKUP(R104,$O$5:$O$244,1,0)&gt;0,$O$3,""),"ERROR")))))</f>
        <v>CAMBIO MES</v>
      </c>
      <c r="U104" s="26">
        <f t="shared" ca="1" si="38"/>
        <v>1</v>
      </c>
      <c r="V104" s="26">
        <f t="shared" ca="1" si="33"/>
        <v>1</v>
      </c>
      <c r="W104" s="26">
        <f t="shared" ca="1" si="29"/>
        <v>31</v>
      </c>
      <c r="X104" s="26">
        <f t="shared" ca="1" si="30"/>
        <v>2019</v>
      </c>
      <c r="Y104" s="26">
        <f t="shared" ca="1" si="31"/>
        <v>1</v>
      </c>
      <c r="AF104" s="8">
        <v>94</v>
      </c>
      <c r="AG104" s="8">
        <v>1</v>
      </c>
      <c r="AH104" s="8">
        <v>1</v>
      </c>
      <c r="AI104" s="8">
        <v>1</v>
      </c>
      <c r="AJ104" s="8">
        <v>1</v>
      </c>
      <c r="AK104" s="8">
        <v>0.13620422355621309</v>
      </c>
      <c r="AL104" s="8">
        <v>0</v>
      </c>
      <c r="AM104" s="8">
        <v>0.24844500423909444</v>
      </c>
      <c r="AN104" s="8">
        <v>1</v>
      </c>
      <c r="AO104" s="8">
        <v>1</v>
      </c>
      <c r="AP104" s="8">
        <v>1</v>
      </c>
      <c r="AQ104" s="8">
        <v>1</v>
      </c>
      <c r="AR104" s="8">
        <v>1</v>
      </c>
      <c r="AS104" s="48">
        <v>0</v>
      </c>
      <c r="AT104" s="48">
        <v>0.78061404400453294</v>
      </c>
      <c r="AU104" s="13">
        <v>1</v>
      </c>
    </row>
    <row r="105" spans="4:57" x14ac:dyDescent="0.25">
      <c r="D105" s="8">
        <v>101</v>
      </c>
      <c r="E105" s="8">
        <f t="shared" ca="1" si="34"/>
        <v>0.46285620688372198</v>
      </c>
      <c r="F105" s="21">
        <f t="shared" ca="1" si="35"/>
        <v>186.91698877672613</v>
      </c>
      <c r="G105" s="21"/>
      <c r="H105" s="8">
        <v>101</v>
      </c>
      <c r="I105" s="21">
        <f t="shared" ca="1" si="36"/>
        <v>0.27527710582612064</v>
      </c>
      <c r="J105" s="21">
        <f t="shared" ca="1" si="37"/>
        <v>1.500151408175519</v>
      </c>
      <c r="K105" s="2"/>
      <c r="M105" s="45"/>
      <c r="N105" s="45"/>
      <c r="O105" s="45">
        <v>43952</v>
      </c>
      <c r="Q105" s="26">
        <v>102</v>
      </c>
      <c r="R105" s="42">
        <f t="shared" ca="1" si="32"/>
        <v>43497</v>
      </c>
      <c r="S105" s="26" t="str">
        <f ca="1">IFERROR(IF(VLOOKUP(R105,$M$5:$M$504,1,0)&gt;0,$M$3,""),IFERROR(IF(VLOOKUP(R105,$N$5:$N$504,1,0)&gt;0,$N$3,""),IFERROR(IF(VLOOKUP(R105,#REF!,1,0)&gt;0,#REF!,""),IFERROR(IF(VLOOKUP(R105,#REF!,1,0)&gt;0,#REF!,""),IFERROR(IF(VLOOKUP(R105,$O$5:$O$244,1,0)&gt;0,$O$3,""),"ERROR")))))</f>
        <v>CAMBIO MES</v>
      </c>
      <c r="T105" s="26" t="str">
        <f ca="1">IFERROR(IF(VLOOKUP(R105,$M$5:$M$504,1,0)&gt;0,$M$4,""),IFERROR(IF(VLOOKUP(R105,$N$5:$N$504,1,0)&gt;0,$N$4,""),IFERROR(IF(VLOOKUP(R105,#REF!,1,0)&gt;0,#REF!,""),IFERROR(IF(VLOOKUP(R105,#REF!,1,0)&gt;0,#REF!,""),IFERROR(IF(VLOOKUP(R105,$O$5:$O$244,1,0)&gt;0,$O$3,""),"ERROR")))))</f>
        <v>CAMBIO MES</v>
      </c>
      <c r="U105" s="26">
        <f t="shared" ca="1" si="38"/>
        <v>1</v>
      </c>
      <c r="V105" s="26">
        <f t="shared" ca="1" si="33"/>
        <v>1</v>
      </c>
      <c r="W105" s="26">
        <f t="shared" ca="1" si="29"/>
        <v>28</v>
      </c>
      <c r="X105" s="26">
        <f t="shared" ca="1" si="30"/>
        <v>2019</v>
      </c>
      <c r="Y105" s="26">
        <f t="shared" ca="1" si="31"/>
        <v>2</v>
      </c>
      <c r="AF105" s="8">
        <v>95</v>
      </c>
      <c r="AG105" s="8">
        <v>0</v>
      </c>
      <c r="AH105" s="8">
        <v>0</v>
      </c>
      <c r="AI105" s="8">
        <v>0</v>
      </c>
      <c r="AJ105" s="8">
        <v>0</v>
      </c>
      <c r="AK105" s="8">
        <v>0</v>
      </c>
      <c r="AL105" s="8">
        <v>0</v>
      </c>
      <c r="AM105" s="8">
        <v>0</v>
      </c>
      <c r="AN105" s="8">
        <v>0.64347094845758079</v>
      </c>
      <c r="AO105" s="8">
        <v>1</v>
      </c>
      <c r="AP105" s="8">
        <v>1</v>
      </c>
      <c r="AQ105" s="8">
        <v>1</v>
      </c>
      <c r="AR105" s="8">
        <v>1</v>
      </c>
      <c r="AS105" s="48">
        <v>0</v>
      </c>
      <c r="AT105" s="48">
        <v>0.38889753260872606</v>
      </c>
      <c r="AU105" s="13">
        <v>7</v>
      </c>
    </row>
    <row r="106" spans="4:57" x14ac:dyDescent="0.25">
      <c r="D106" s="8">
        <v>102</v>
      </c>
      <c r="E106" s="8">
        <f t="shared" ca="1" si="34"/>
        <v>0.49431542981970455</v>
      </c>
      <c r="F106" s="21">
        <f t="shared" ca="1" si="35"/>
        <v>171.24826797064941</v>
      </c>
      <c r="G106" s="21"/>
      <c r="H106" s="8">
        <v>102</v>
      </c>
      <c r="I106" s="21">
        <f t="shared" ca="1" si="36"/>
        <v>0.34943898574119769</v>
      </c>
      <c r="J106" s="21">
        <f t="shared" ca="1" si="37"/>
        <v>11.381570108885128</v>
      </c>
      <c r="K106" s="2"/>
      <c r="M106" s="45"/>
      <c r="N106" s="45"/>
      <c r="O106" s="45">
        <v>43983</v>
      </c>
      <c r="Q106" s="26">
        <v>103</v>
      </c>
      <c r="R106" s="42">
        <f t="shared" ca="1" si="32"/>
        <v>43525</v>
      </c>
      <c r="S106" s="26" t="str">
        <f ca="1">IFERROR(IF(VLOOKUP(R106,$M$5:$M$504,1,0)&gt;0,$M$3,""),IFERROR(IF(VLOOKUP(R106,$N$5:$N$504,1,0)&gt;0,$N$3,""),IFERROR(IF(VLOOKUP(R106,#REF!,1,0)&gt;0,#REF!,""),IFERROR(IF(VLOOKUP(R106,#REF!,1,0)&gt;0,#REF!,""),IFERROR(IF(VLOOKUP(R106,$O$5:$O$244,1,0)&gt;0,$O$3,""),"ERROR")))))</f>
        <v>CAMBIO MES</v>
      </c>
      <c r="T106" s="26" t="str">
        <f ca="1">IFERROR(IF(VLOOKUP(R106,$M$5:$M$504,1,0)&gt;0,$M$4,""),IFERROR(IF(VLOOKUP(R106,$N$5:$N$504,1,0)&gt;0,$N$4,""),IFERROR(IF(VLOOKUP(R106,#REF!,1,0)&gt;0,#REF!,""),IFERROR(IF(VLOOKUP(R106,#REF!,1,0)&gt;0,#REF!,""),IFERROR(IF(VLOOKUP(R106,$O$5:$O$244,1,0)&gt;0,$O$3,""),"ERROR")))))</f>
        <v>CAMBIO MES</v>
      </c>
      <c r="U106" s="26">
        <f t="shared" ca="1" si="38"/>
        <v>1</v>
      </c>
      <c r="V106" s="26">
        <f t="shared" ca="1" si="33"/>
        <v>1</v>
      </c>
      <c r="W106" s="26">
        <f t="shared" ca="1" si="29"/>
        <v>31</v>
      </c>
      <c r="X106" s="26">
        <f t="shared" ca="1" si="30"/>
        <v>2019</v>
      </c>
      <c r="Y106" s="26">
        <f t="shared" ca="1" si="31"/>
        <v>3</v>
      </c>
      <c r="AF106" s="8">
        <v>96</v>
      </c>
      <c r="AG106" s="8">
        <v>1</v>
      </c>
      <c r="AH106" s="8">
        <v>1</v>
      </c>
      <c r="AI106" s="8">
        <v>1</v>
      </c>
      <c r="AJ106" s="8">
        <v>1</v>
      </c>
      <c r="AK106" s="8">
        <v>4.2907411691914837E-2</v>
      </c>
      <c r="AL106" s="8">
        <v>0</v>
      </c>
      <c r="AM106" s="8">
        <v>0</v>
      </c>
      <c r="AN106" s="8">
        <v>0</v>
      </c>
      <c r="AO106" s="8">
        <v>0</v>
      </c>
      <c r="AP106" s="8">
        <v>0</v>
      </c>
      <c r="AQ106" s="8">
        <v>0</v>
      </c>
      <c r="AR106" s="8">
        <v>0</v>
      </c>
      <c r="AS106" s="48">
        <v>0</v>
      </c>
      <c r="AT106" s="48">
        <v>0.33241131441766947</v>
      </c>
      <c r="AU106" s="13">
        <v>7</v>
      </c>
    </row>
    <row r="107" spans="4:57" x14ac:dyDescent="0.25">
      <c r="D107" s="8">
        <v>103</v>
      </c>
      <c r="E107" s="8">
        <f t="shared" ca="1" si="34"/>
        <v>0.31202779459017338</v>
      </c>
      <c r="F107" s="21">
        <f t="shared" ca="1" si="35"/>
        <v>280.41074543560239</v>
      </c>
      <c r="G107" s="21"/>
      <c r="H107" s="8">
        <v>103</v>
      </c>
      <c r="I107" s="21">
        <f t="shared" ca="1" si="36"/>
        <v>5.0224453169353755E-2</v>
      </c>
      <c r="J107" s="21">
        <f t="shared" ca="1" si="37"/>
        <v>65.61934007592879</v>
      </c>
      <c r="K107" s="2"/>
      <c r="M107" s="45"/>
      <c r="N107" s="45"/>
      <c r="O107" s="45">
        <v>44013</v>
      </c>
      <c r="Q107" s="26">
        <v>104</v>
      </c>
      <c r="R107" s="42">
        <f t="shared" ca="1" si="32"/>
        <v>43556</v>
      </c>
      <c r="S107" s="26" t="str">
        <f ca="1">IFERROR(IF(VLOOKUP(R107,$M$5:$M$504,1,0)&gt;0,$M$3,""),IFERROR(IF(VLOOKUP(R107,$N$5:$N$504,1,0)&gt;0,$N$3,""),IFERROR(IF(VLOOKUP(R107,#REF!,1,0)&gt;0,#REF!,""),IFERROR(IF(VLOOKUP(R107,#REF!,1,0)&gt;0,#REF!,""),IFERROR(IF(VLOOKUP(R107,$O$5:$O$244,1,0)&gt;0,$O$3,""),"ERROR")))))</f>
        <v>CAMBIO MES</v>
      </c>
      <c r="T107" s="26" t="str">
        <f ca="1">IFERROR(IF(VLOOKUP(R107,$M$5:$M$504,1,0)&gt;0,$M$4,""),IFERROR(IF(VLOOKUP(R107,$N$5:$N$504,1,0)&gt;0,$N$4,""),IFERROR(IF(VLOOKUP(R107,#REF!,1,0)&gt;0,#REF!,""),IFERROR(IF(VLOOKUP(R107,#REF!,1,0)&gt;0,#REF!,""),IFERROR(IF(VLOOKUP(R107,$O$5:$O$244,1,0)&gt;0,$O$3,""),"ERROR")))))</f>
        <v>CAMBIO MES</v>
      </c>
      <c r="U107" s="26">
        <f t="shared" ref="U107:U170" ca="1" si="46">IF(S107&lt;&gt;$U$3,U106,IF(T107="INICIO",0,IF(T107="FIN",1,"ERROR")))</f>
        <v>1</v>
      </c>
      <c r="V107" s="26">
        <f t="shared" ref="V107:V170" ca="1" si="47">U107</f>
        <v>1</v>
      </c>
      <c r="W107" s="26">
        <f t="shared" ref="W107:W170" ca="1" si="48">(R108-R107)</f>
        <v>30</v>
      </c>
      <c r="X107" s="26">
        <f t="shared" ref="X107:X170" ca="1" si="49">YEAR(R107)</f>
        <v>2019</v>
      </c>
      <c r="Y107" s="26">
        <f t="shared" ref="Y107:Y170" ca="1" si="50">MONTH(R107)</f>
        <v>4</v>
      </c>
      <c r="AF107" s="8">
        <v>97</v>
      </c>
      <c r="AG107" s="8">
        <v>0</v>
      </c>
      <c r="AH107" s="8">
        <v>0</v>
      </c>
      <c r="AI107" s="8">
        <v>0</v>
      </c>
      <c r="AJ107" s="8">
        <v>0</v>
      </c>
      <c r="AK107" s="8">
        <v>0.92050617830635373</v>
      </c>
      <c r="AL107" s="8">
        <v>1</v>
      </c>
      <c r="AM107" s="8">
        <v>1</v>
      </c>
      <c r="AN107" s="8">
        <v>1</v>
      </c>
      <c r="AO107" s="8">
        <v>1</v>
      </c>
      <c r="AP107" s="8">
        <v>1</v>
      </c>
      <c r="AQ107" s="8">
        <v>1</v>
      </c>
      <c r="AR107" s="8">
        <v>1</v>
      </c>
      <c r="AS107" s="48">
        <v>0</v>
      </c>
      <c r="AT107" s="48">
        <v>0.6644813466506766</v>
      </c>
      <c r="AU107" s="13">
        <v>4</v>
      </c>
    </row>
    <row r="108" spans="4:57" x14ac:dyDescent="0.25">
      <c r="D108" s="8">
        <v>104</v>
      </c>
      <c r="E108" s="8">
        <f t="shared" ca="1" si="34"/>
        <v>0.22128578654264497</v>
      </c>
      <c r="F108" s="21">
        <f t="shared" ca="1" si="35"/>
        <v>361.387088565608</v>
      </c>
      <c r="G108" s="21"/>
      <c r="H108" s="8">
        <v>104</v>
      </c>
      <c r="I108" s="21">
        <f t="shared" ca="1" si="36"/>
        <v>0.42263795259414083</v>
      </c>
      <c r="J108" s="21">
        <f t="shared" ca="1" si="37"/>
        <v>23.134604951234309</v>
      </c>
      <c r="K108" s="2"/>
      <c r="M108" s="45"/>
      <c r="N108" s="45"/>
      <c r="O108" s="45">
        <v>44044</v>
      </c>
      <c r="Q108" s="26">
        <v>105</v>
      </c>
      <c r="R108" s="42">
        <f t="shared" ca="1" si="32"/>
        <v>43586</v>
      </c>
      <c r="S108" s="26" t="str">
        <f ca="1">IFERROR(IF(VLOOKUP(R108,$M$5:$M$504,1,0)&gt;0,$M$3,""),IFERROR(IF(VLOOKUP(R108,$N$5:$N$504,1,0)&gt;0,$N$3,""),IFERROR(IF(VLOOKUP(R108,#REF!,1,0)&gt;0,#REF!,""),IFERROR(IF(VLOOKUP(R108,#REF!,1,0)&gt;0,#REF!,""),IFERROR(IF(VLOOKUP(R108,$O$5:$O$244,1,0)&gt;0,$O$3,""),"ERROR")))))</f>
        <v>CAMBIO MES</v>
      </c>
      <c r="T108" s="26" t="str">
        <f ca="1">IFERROR(IF(VLOOKUP(R108,$M$5:$M$504,1,0)&gt;0,$M$4,""),IFERROR(IF(VLOOKUP(R108,$N$5:$N$504,1,0)&gt;0,$N$4,""),IFERROR(IF(VLOOKUP(R108,#REF!,1,0)&gt;0,#REF!,""),IFERROR(IF(VLOOKUP(R108,#REF!,1,0)&gt;0,#REF!,""),IFERROR(IF(VLOOKUP(R108,$O$5:$O$244,1,0)&gt;0,$O$3,""),"ERROR")))))</f>
        <v>CAMBIO MES</v>
      </c>
      <c r="U108" s="26">
        <f t="shared" ca="1" si="46"/>
        <v>1</v>
      </c>
      <c r="V108" s="26">
        <f t="shared" ca="1" si="47"/>
        <v>1</v>
      </c>
      <c r="W108" s="26">
        <f t="shared" ca="1" si="48"/>
        <v>31</v>
      </c>
      <c r="X108" s="26">
        <f t="shared" ca="1" si="49"/>
        <v>2019</v>
      </c>
      <c r="Y108" s="26">
        <f t="shared" ca="1" si="50"/>
        <v>5</v>
      </c>
      <c r="AF108" s="8">
        <v>98</v>
      </c>
      <c r="AG108" s="8">
        <v>0.78898209385172979</v>
      </c>
      <c r="AH108" s="8">
        <v>1</v>
      </c>
      <c r="AI108" s="8">
        <v>1</v>
      </c>
      <c r="AJ108" s="8">
        <v>1</v>
      </c>
      <c r="AK108" s="8">
        <v>1</v>
      </c>
      <c r="AL108" s="8">
        <v>1</v>
      </c>
      <c r="AM108" s="8">
        <v>0.20258037794396402</v>
      </c>
      <c r="AN108" s="8">
        <v>0</v>
      </c>
      <c r="AO108" s="8">
        <v>0</v>
      </c>
      <c r="AP108" s="8">
        <v>0</v>
      </c>
      <c r="AQ108" s="8">
        <v>0</v>
      </c>
      <c r="AR108" s="8">
        <v>0.58650531285844232</v>
      </c>
      <c r="AS108" s="48">
        <v>0</v>
      </c>
      <c r="AT108" s="48">
        <v>0.5449865789706253</v>
      </c>
      <c r="AU108" s="13">
        <v>4</v>
      </c>
    </row>
    <row r="109" spans="4:57" x14ac:dyDescent="0.25">
      <c r="D109" s="8">
        <v>105</v>
      </c>
      <c r="E109" s="8">
        <f t="shared" ca="1" si="34"/>
        <v>0.39445787331877846</v>
      </c>
      <c r="F109" s="21">
        <f t="shared" ca="1" si="35"/>
        <v>224.91811232632352</v>
      </c>
      <c r="G109" s="21"/>
      <c r="H109" s="8">
        <v>105</v>
      </c>
      <c r="I109" s="21">
        <f t="shared" ca="1" si="36"/>
        <v>0.81612471904821215</v>
      </c>
      <c r="J109" s="21">
        <f t="shared" ca="1" si="37"/>
        <v>90.325198087621374</v>
      </c>
      <c r="K109" s="2"/>
      <c r="M109" s="45"/>
      <c r="N109" s="45"/>
      <c r="O109" s="45">
        <v>44075</v>
      </c>
      <c r="Q109" s="26">
        <v>106</v>
      </c>
      <c r="R109" s="42">
        <f t="shared" ca="1" si="32"/>
        <v>43617</v>
      </c>
      <c r="S109" s="26" t="str">
        <f ca="1">IFERROR(IF(VLOOKUP(R109,$M$5:$M$504,1,0)&gt;0,$M$3,""),IFERROR(IF(VLOOKUP(R109,$N$5:$N$504,1,0)&gt;0,$N$3,""),IFERROR(IF(VLOOKUP(R109,#REF!,1,0)&gt;0,#REF!,""),IFERROR(IF(VLOOKUP(R109,#REF!,1,0)&gt;0,#REF!,""),IFERROR(IF(VLOOKUP(R109,$O$5:$O$244,1,0)&gt;0,$O$3,""),"ERROR")))))</f>
        <v>CAMBIO MES</v>
      </c>
      <c r="T109" s="26" t="str">
        <f ca="1">IFERROR(IF(VLOOKUP(R109,$M$5:$M$504,1,0)&gt;0,$M$4,""),IFERROR(IF(VLOOKUP(R109,$N$5:$N$504,1,0)&gt;0,$N$4,""),IFERROR(IF(VLOOKUP(R109,#REF!,1,0)&gt;0,#REF!,""),IFERROR(IF(VLOOKUP(R109,#REF!,1,0)&gt;0,#REF!,""),IFERROR(IF(VLOOKUP(R109,$O$5:$O$244,1,0)&gt;0,$O$3,""),"ERROR")))))</f>
        <v>CAMBIO MES</v>
      </c>
      <c r="U109" s="26">
        <f t="shared" ca="1" si="46"/>
        <v>1</v>
      </c>
      <c r="V109" s="26">
        <f t="shared" ca="1" si="47"/>
        <v>1</v>
      </c>
      <c r="W109" s="26">
        <f t="shared" ca="1" si="48"/>
        <v>30</v>
      </c>
      <c r="X109" s="26">
        <f t="shared" ca="1" si="49"/>
        <v>2019</v>
      </c>
      <c r="Y109" s="26">
        <f t="shared" ca="1" si="50"/>
        <v>6</v>
      </c>
      <c r="AF109" s="8">
        <v>99</v>
      </c>
      <c r="AG109" s="8">
        <v>1</v>
      </c>
      <c r="AH109" s="8">
        <v>0.14011939135239768</v>
      </c>
      <c r="AI109" s="8">
        <v>0</v>
      </c>
      <c r="AJ109" s="8">
        <v>0</v>
      </c>
      <c r="AK109" s="8">
        <v>0.7730960572713933</v>
      </c>
      <c r="AL109" s="8">
        <v>1</v>
      </c>
      <c r="AM109" s="8">
        <v>1</v>
      </c>
      <c r="AN109" s="8">
        <v>1</v>
      </c>
      <c r="AO109" s="8">
        <v>1</v>
      </c>
      <c r="AP109" s="8">
        <v>1</v>
      </c>
      <c r="AQ109" s="8">
        <v>1</v>
      </c>
      <c r="AR109" s="8">
        <v>1</v>
      </c>
      <c r="AS109" s="48">
        <v>0</v>
      </c>
      <c r="AT109" s="48">
        <v>0.74764197461172688</v>
      </c>
      <c r="AU109" s="13">
        <v>2</v>
      </c>
    </row>
    <row r="110" spans="4:57" x14ac:dyDescent="0.25">
      <c r="D110" s="8">
        <v>106</v>
      </c>
      <c r="E110" s="8">
        <f t="shared" ca="1" si="34"/>
        <v>3.4497501999970592E-2</v>
      </c>
      <c r="F110" s="21">
        <f t="shared" ca="1" si="35"/>
        <v>794.61950767305802</v>
      </c>
      <c r="G110" s="21"/>
      <c r="H110" s="8">
        <v>106</v>
      </c>
      <c r="I110" s="21">
        <f t="shared" ca="1" si="36"/>
        <v>0.25324635753356062</v>
      </c>
      <c r="J110" s="21">
        <f t="shared" ca="1" si="37"/>
        <v>5.6314207787647561</v>
      </c>
      <c r="K110" s="2"/>
      <c r="M110" s="45"/>
      <c r="N110" s="45"/>
      <c r="O110" s="45">
        <v>44105</v>
      </c>
      <c r="Q110" s="26">
        <v>107</v>
      </c>
      <c r="R110" s="42">
        <f t="shared" ca="1" si="32"/>
        <v>43647</v>
      </c>
      <c r="S110" s="26" t="str">
        <f ca="1">IFERROR(IF(VLOOKUP(R110,$M$5:$M$504,1,0)&gt;0,$M$3,""),IFERROR(IF(VLOOKUP(R110,$N$5:$N$504,1,0)&gt;0,$N$3,""),IFERROR(IF(VLOOKUP(R110,#REF!,1,0)&gt;0,#REF!,""),IFERROR(IF(VLOOKUP(R110,#REF!,1,0)&gt;0,#REF!,""),IFERROR(IF(VLOOKUP(R110,$O$5:$O$244,1,0)&gt;0,$O$3,""),"ERROR")))))</f>
        <v>CAMBIO MES</v>
      </c>
      <c r="T110" s="26" t="str">
        <f ca="1">IFERROR(IF(VLOOKUP(R110,$M$5:$M$504,1,0)&gt;0,$M$4,""),IFERROR(IF(VLOOKUP(R110,$N$5:$N$504,1,0)&gt;0,$N$4,""),IFERROR(IF(VLOOKUP(R110,#REF!,1,0)&gt;0,#REF!,""),IFERROR(IF(VLOOKUP(R110,#REF!,1,0)&gt;0,#REF!,""),IFERROR(IF(VLOOKUP(R110,$O$5:$O$244,1,0)&gt;0,$O$3,""),"ERROR")))))</f>
        <v>CAMBIO MES</v>
      </c>
      <c r="U110" s="26">
        <f t="shared" ca="1" si="46"/>
        <v>1</v>
      </c>
      <c r="V110" s="26">
        <f t="shared" ca="1" si="47"/>
        <v>1</v>
      </c>
      <c r="W110" s="26">
        <f t="shared" ca="1" si="48"/>
        <v>31</v>
      </c>
      <c r="X110" s="26">
        <f t="shared" ca="1" si="49"/>
        <v>2019</v>
      </c>
      <c r="Y110" s="26">
        <f t="shared" ca="1" si="50"/>
        <v>7</v>
      </c>
      <c r="AF110" s="8">
        <v>100</v>
      </c>
      <c r="AG110" s="8">
        <v>1</v>
      </c>
      <c r="AH110" s="8">
        <v>1</v>
      </c>
      <c r="AI110" s="8">
        <v>1</v>
      </c>
      <c r="AJ110" s="8">
        <v>0.11529749742767308</v>
      </c>
      <c r="AK110" s="8">
        <v>0</v>
      </c>
      <c r="AL110" s="8">
        <v>4.5955646399185451E-2</v>
      </c>
      <c r="AM110" s="8">
        <v>1</v>
      </c>
      <c r="AN110" s="8">
        <v>1</v>
      </c>
      <c r="AO110" s="8">
        <v>1</v>
      </c>
      <c r="AP110" s="8">
        <v>0.67821796052768124</v>
      </c>
      <c r="AQ110" s="8">
        <v>0</v>
      </c>
      <c r="AR110" s="8">
        <v>0</v>
      </c>
      <c r="AS110" s="48">
        <v>0</v>
      </c>
      <c r="AT110" s="48">
        <v>0.56948589340044897</v>
      </c>
      <c r="AU110" s="13">
        <v>3</v>
      </c>
    </row>
    <row r="111" spans="4:57" x14ac:dyDescent="0.25">
      <c r="D111" s="8">
        <v>107</v>
      </c>
      <c r="E111" s="8">
        <f t="shared" ca="1" si="34"/>
        <v>0.68184207093971105</v>
      </c>
      <c r="F111" s="21">
        <f t="shared" ca="1" si="35"/>
        <v>94.149859812896096</v>
      </c>
      <c r="G111" s="21"/>
      <c r="H111" s="8">
        <v>107</v>
      </c>
      <c r="I111" s="21">
        <f t="shared" ca="1" si="36"/>
        <v>0.3340003142079031</v>
      </c>
      <c r="J111" s="21">
        <f t="shared" ca="1" si="37"/>
        <v>8.8028195649673613</v>
      </c>
      <c r="K111" s="2"/>
      <c r="M111" s="45"/>
      <c r="N111" s="45"/>
      <c r="O111" s="45">
        <v>44136</v>
      </c>
      <c r="Q111" s="26">
        <v>108</v>
      </c>
      <c r="R111" s="42">
        <f t="shared" ca="1" si="32"/>
        <v>43678</v>
      </c>
      <c r="S111" s="26" t="str">
        <f ca="1">IFERROR(IF(VLOOKUP(R111,$M$5:$M$504,1,0)&gt;0,$M$3,""),IFERROR(IF(VLOOKUP(R111,$N$5:$N$504,1,0)&gt;0,$N$3,""),IFERROR(IF(VLOOKUP(R111,#REF!,1,0)&gt;0,#REF!,""),IFERROR(IF(VLOOKUP(R111,#REF!,1,0)&gt;0,#REF!,""),IFERROR(IF(VLOOKUP(R111,$O$5:$O$244,1,0)&gt;0,$O$3,""),"ERROR")))))</f>
        <v>CAMBIO MES</v>
      </c>
      <c r="T111" s="26" t="str">
        <f ca="1">IFERROR(IF(VLOOKUP(R111,$M$5:$M$504,1,0)&gt;0,$M$4,""),IFERROR(IF(VLOOKUP(R111,$N$5:$N$504,1,0)&gt;0,$N$4,""),IFERROR(IF(VLOOKUP(R111,#REF!,1,0)&gt;0,#REF!,""),IFERROR(IF(VLOOKUP(R111,#REF!,1,0)&gt;0,#REF!,""),IFERROR(IF(VLOOKUP(R111,$O$5:$O$244,1,0)&gt;0,$O$3,""),"ERROR")))))</f>
        <v>CAMBIO MES</v>
      </c>
      <c r="U111" s="26">
        <f t="shared" ca="1" si="46"/>
        <v>1</v>
      </c>
      <c r="V111" s="26">
        <f t="shared" ca="1" si="47"/>
        <v>1</v>
      </c>
      <c r="W111" s="26">
        <f t="shared" ca="1" si="48"/>
        <v>31</v>
      </c>
      <c r="X111" s="26">
        <f t="shared" ca="1" si="49"/>
        <v>2019</v>
      </c>
      <c r="Y111" s="26">
        <f t="shared" ca="1" si="50"/>
        <v>8</v>
      </c>
      <c r="AF111" s="8">
        <v>101</v>
      </c>
      <c r="AG111" s="8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8">
        <v>0</v>
      </c>
      <c r="AO111" s="8">
        <v>0</v>
      </c>
      <c r="AP111" s="8">
        <v>0.44358473545646354</v>
      </c>
      <c r="AQ111" s="8">
        <v>1</v>
      </c>
      <c r="AR111" s="8">
        <v>1</v>
      </c>
      <c r="AS111" s="48">
        <v>0</v>
      </c>
      <c r="AT111" s="48">
        <v>0.20479760766890512</v>
      </c>
      <c r="AU111" s="13">
        <v>9</v>
      </c>
    </row>
    <row r="112" spans="4:57" x14ac:dyDescent="0.25">
      <c r="D112" s="8">
        <v>108</v>
      </c>
      <c r="E112" s="8">
        <f t="shared" ca="1" si="34"/>
        <v>0.40534329416534098</v>
      </c>
      <c r="F112" s="21">
        <f t="shared" ca="1" si="35"/>
        <v>218.45812112160195</v>
      </c>
      <c r="G112" s="21"/>
      <c r="H112" s="8">
        <v>108</v>
      </c>
      <c r="I112" s="21">
        <f t="shared" ca="1" si="36"/>
        <v>0.93702070806668136</v>
      </c>
      <c r="J112" s="21">
        <f t="shared" ca="1" si="37"/>
        <v>128.9248104265844</v>
      </c>
      <c r="K112" s="2"/>
      <c r="M112" s="45"/>
      <c r="N112" s="45"/>
      <c r="O112" s="45">
        <v>44166</v>
      </c>
      <c r="Q112" s="26">
        <v>109</v>
      </c>
      <c r="R112" s="42">
        <f t="shared" ca="1" si="32"/>
        <v>43709</v>
      </c>
      <c r="S112" s="26" t="str">
        <f ca="1">IFERROR(IF(VLOOKUP(R112,$M$5:$M$504,1,0)&gt;0,$M$3,""),IFERROR(IF(VLOOKUP(R112,$N$5:$N$504,1,0)&gt;0,$N$3,""),IFERROR(IF(VLOOKUP(R112,#REF!,1,0)&gt;0,#REF!,""),IFERROR(IF(VLOOKUP(R112,#REF!,1,0)&gt;0,#REF!,""),IFERROR(IF(VLOOKUP(R112,$O$5:$O$244,1,0)&gt;0,$O$3,""),"ERROR")))))</f>
        <v>CAMBIO MES</v>
      </c>
      <c r="T112" s="26" t="str">
        <f ca="1">IFERROR(IF(VLOOKUP(R112,$M$5:$M$504,1,0)&gt;0,$M$4,""),IFERROR(IF(VLOOKUP(R112,$N$5:$N$504,1,0)&gt;0,$N$4,""),IFERROR(IF(VLOOKUP(R112,#REF!,1,0)&gt;0,#REF!,""),IFERROR(IF(VLOOKUP(R112,#REF!,1,0)&gt;0,#REF!,""),IFERROR(IF(VLOOKUP(R112,$O$5:$O$244,1,0)&gt;0,$O$3,""),"ERROR")))))</f>
        <v>CAMBIO MES</v>
      </c>
      <c r="U112" s="26">
        <f t="shared" ca="1" si="46"/>
        <v>1</v>
      </c>
      <c r="V112" s="26">
        <f t="shared" ca="1" si="47"/>
        <v>1</v>
      </c>
      <c r="W112" s="26">
        <f t="shared" ca="1" si="48"/>
        <v>30</v>
      </c>
      <c r="X112" s="26">
        <f t="shared" ca="1" si="49"/>
        <v>2019</v>
      </c>
      <c r="Y112" s="26">
        <f t="shared" ca="1" si="50"/>
        <v>9</v>
      </c>
      <c r="AF112" s="8">
        <v>102</v>
      </c>
      <c r="AG112" s="8">
        <v>0</v>
      </c>
      <c r="AH112" s="8">
        <v>0</v>
      </c>
      <c r="AI112" s="8">
        <v>0</v>
      </c>
      <c r="AJ112" s="8">
        <v>0</v>
      </c>
      <c r="AK112" s="8">
        <v>2.5819141405067528E-2</v>
      </c>
      <c r="AL112" s="8">
        <v>0</v>
      </c>
      <c r="AM112" s="8">
        <v>0</v>
      </c>
      <c r="AN112" s="8">
        <v>0</v>
      </c>
      <c r="AO112" s="8">
        <v>0</v>
      </c>
      <c r="AP112" s="8">
        <v>0.55864969936421049</v>
      </c>
      <c r="AQ112" s="8">
        <v>1</v>
      </c>
      <c r="AR112" s="8">
        <v>0.57139758974611343</v>
      </c>
      <c r="AS112" s="48">
        <v>0</v>
      </c>
      <c r="AT112" s="48">
        <v>0.18036125848212914</v>
      </c>
      <c r="AU112" s="13">
        <v>8</v>
      </c>
    </row>
    <row r="113" spans="4:47" x14ac:dyDescent="0.25">
      <c r="D113" s="8">
        <v>109</v>
      </c>
      <c r="E113" s="8">
        <f t="shared" ca="1" si="34"/>
        <v>0.4622347077619442</v>
      </c>
      <c r="F113" s="21">
        <f t="shared" ca="1" si="35"/>
        <v>187.23688516369299</v>
      </c>
      <c r="G113" s="21"/>
      <c r="H113" s="8">
        <v>109</v>
      </c>
      <c r="I113" s="21">
        <f t="shared" ca="1" si="36"/>
        <v>0.59499828919074838</v>
      </c>
      <c r="J113" s="21">
        <f t="shared" ca="1" si="37"/>
        <v>49.841208647256195</v>
      </c>
      <c r="K113" s="2"/>
      <c r="M113" s="45"/>
      <c r="N113" s="45"/>
      <c r="O113" s="45">
        <v>44197</v>
      </c>
      <c r="Q113" s="26">
        <v>110</v>
      </c>
      <c r="R113" s="42">
        <f t="shared" ca="1" si="32"/>
        <v>43739</v>
      </c>
      <c r="S113" s="26" t="str">
        <f ca="1">IFERROR(IF(VLOOKUP(R113,$M$5:$M$504,1,0)&gt;0,$M$3,""),IFERROR(IF(VLOOKUP(R113,$N$5:$N$504,1,0)&gt;0,$N$3,""),IFERROR(IF(VLOOKUP(R113,#REF!,1,0)&gt;0,#REF!,""),IFERROR(IF(VLOOKUP(R113,#REF!,1,0)&gt;0,#REF!,""),IFERROR(IF(VLOOKUP(R113,$O$5:$O$244,1,0)&gt;0,$O$3,""),"ERROR")))))</f>
        <v>CAMBIO MES</v>
      </c>
      <c r="T113" s="26" t="str">
        <f ca="1">IFERROR(IF(VLOOKUP(R113,$M$5:$M$504,1,0)&gt;0,$M$4,""),IFERROR(IF(VLOOKUP(R113,$N$5:$N$504,1,0)&gt;0,$N$4,""),IFERROR(IF(VLOOKUP(R113,#REF!,1,0)&gt;0,#REF!,""),IFERROR(IF(VLOOKUP(R113,#REF!,1,0)&gt;0,#REF!,""),IFERROR(IF(VLOOKUP(R113,$O$5:$O$244,1,0)&gt;0,$O$3,""),"ERROR")))))</f>
        <v>CAMBIO MES</v>
      </c>
      <c r="U113" s="26">
        <f t="shared" ca="1" si="46"/>
        <v>1</v>
      </c>
      <c r="V113" s="26">
        <f t="shared" ca="1" si="47"/>
        <v>1</v>
      </c>
      <c r="W113" s="26">
        <f t="shared" ca="1" si="48"/>
        <v>31</v>
      </c>
      <c r="X113" s="26">
        <f t="shared" ca="1" si="49"/>
        <v>2019</v>
      </c>
      <c r="Y113" s="26">
        <f t="shared" ca="1" si="50"/>
        <v>10</v>
      </c>
      <c r="AF113" s="8">
        <v>103</v>
      </c>
      <c r="AG113" s="8">
        <v>1</v>
      </c>
      <c r="AH113" s="8">
        <v>1</v>
      </c>
      <c r="AI113" s="8">
        <v>1</v>
      </c>
      <c r="AJ113" s="8">
        <v>1</v>
      </c>
      <c r="AK113" s="8">
        <v>1</v>
      </c>
      <c r="AL113" s="8">
        <v>0.76829547090552908</v>
      </c>
      <c r="AM113" s="8">
        <v>0</v>
      </c>
      <c r="AN113" s="8">
        <v>0</v>
      </c>
      <c r="AO113" s="8">
        <v>0</v>
      </c>
      <c r="AP113" s="8">
        <v>0</v>
      </c>
      <c r="AQ113" s="8">
        <v>0.74221634847441842</v>
      </c>
      <c r="AR113" s="8">
        <v>1</v>
      </c>
      <c r="AS113" s="48">
        <v>0</v>
      </c>
      <c r="AT113" s="48">
        <v>0.62278179337369433</v>
      </c>
      <c r="AU113" s="13">
        <v>4</v>
      </c>
    </row>
    <row r="114" spans="4:47" x14ac:dyDescent="0.25">
      <c r="D114" s="8">
        <v>110</v>
      </c>
      <c r="E114" s="8">
        <f t="shared" ca="1" si="34"/>
        <v>0.13211637964475942</v>
      </c>
      <c r="F114" s="21">
        <f t="shared" ca="1" si="35"/>
        <v>482.29303043416485</v>
      </c>
      <c r="G114" s="21"/>
      <c r="H114" s="8">
        <v>110</v>
      </c>
      <c r="I114" s="21">
        <f t="shared" ca="1" si="36"/>
        <v>0.54767421940901295</v>
      </c>
      <c r="J114" s="21">
        <f t="shared" ca="1" si="37"/>
        <v>42.444643630737751</v>
      </c>
      <c r="K114" s="2"/>
      <c r="M114" s="45"/>
      <c r="N114" s="45"/>
      <c r="O114" s="45">
        <v>44228</v>
      </c>
      <c r="Q114" s="26">
        <v>111</v>
      </c>
      <c r="R114" s="42">
        <f t="shared" ca="1" si="32"/>
        <v>43770</v>
      </c>
      <c r="S114" s="26" t="str">
        <f ca="1">IFERROR(IF(VLOOKUP(R114,$M$5:$M$504,1,0)&gt;0,$M$3,""),IFERROR(IF(VLOOKUP(R114,$N$5:$N$504,1,0)&gt;0,$N$3,""),IFERROR(IF(VLOOKUP(R114,#REF!,1,0)&gt;0,#REF!,""),IFERROR(IF(VLOOKUP(R114,#REF!,1,0)&gt;0,#REF!,""),IFERROR(IF(VLOOKUP(R114,$O$5:$O$244,1,0)&gt;0,$O$3,""),"ERROR")))))</f>
        <v>CAMBIO MES</v>
      </c>
      <c r="T114" s="26" t="str">
        <f ca="1">IFERROR(IF(VLOOKUP(R114,$M$5:$M$504,1,0)&gt;0,$M$4,""),IFERROR(IF(VLOOKUP(R114,$N$5:$N$504,1,0)&gt;0,$N$4,""),IFERROR(IF(VLOOKUP(R114,#REF!,1,0)&gt;0,#REF!,""),IFERROR(IF(VLOOKUP(R114,#REF!,1,0)&gt;0,#REF!,""),IFERROR(IF(VLOOKUP(R114,$O$5:$O$244,1,0)&gt;0,$O$3,""),"ERROR")))))</f>
        <v>CAMBIO MES</v>
      </c>
      <c r="U114" s="26">
        <f t="shared" ca="1" si="46"/>
        <v>1</v>
      </c>
      <c r="V114" s="26">
        <f t="shared" ca="1" si="47"/>
        <v>1</v>
      </c>
      <c r="W114" s="26">
        <f t="shared" ca="1" si="48"/>
        <v>30</v>
      </c>
      <c r="X114" s="26">
        <f t="shared" ca="1" si="49"/>
        <v>2019</v>
      </c>
      <c r="Y114" s="26">
        <f t="shared" ca="1" si="50"/>
        <v>11</v>
      </c>
      <c r="AF114" s="8">
        <v>104</v>
      </c>
      <c r="AG114" s="8">
        <v>0</v>
      </c>
      <c r="AH114" s="8">
        <v>0.75177895740099687</v>
      </c>
      <c r="AI114" s="8">
        <v>1</v>
      </c>
      <c r="AJ114" s="8">
        <v>1</v>
      </c>
      <c r="AK114" s="8">
        <v>1</v>
      </c>
      <c r="AL114" s="8">
        <v>1</v>
      </c>
      <c r="AM114" s="8">
        <v>1</v>
      </c>
      <c r="AN114" s="8">
        <v>1</v>
      </c>
      <c r="AO114" s="8">
        <v>1</v>
      </c>
      <c r="AP114" s="8">
        <v>0.31539096184907622</v>
      </c>
      <c r="AQ114" s="8">
        <v>0.57305861876181252</v>
      </c>
      <c r="AR114" s="8">
        <v>1</v>
      </c>
      <c r="AS114" s="48">
        <v>0</v>
      </c>
      <c r="AT114" s="48">
        <v>0.80279092928055795</v>
      </c>
      <c r="AU114" s="13">
        <v>1</v>
      </c>
    </row>
    <row r="115" spans="4:47" x14ac:dyDescent="0.25">
      <c r="D115" s="8">
        <v>111</v>
      </c>
      <c r="E115" s="8">
        <f t="shared" ca="1" si="34"/>
        <v>0.9981142043317569</v>
      </c>
      <c r="F115" s="21">
        <f t="shared" ca="1" si="35"/>
        <v>0.51276698421064393</v>
      </c>
      <c r="G115" s="21"/>
      <c r="H115" s="8">
        <v>111</v>
      </c>
      <c r="I115" s="21">
        <f t="shared" ca="1" si="36"/>
        <v>0.79761431276739037</v>
      </c>
      <c r="J115" s="21">
        <f t="shared" ca="1" si="37"/>
        <v>86.182529069602907</v>
      </c>
      <c r="K115" s="2"/>
      <c r="M115" s="45"/>
      <c r="N115" s="45"/>
      <c r="O115" s="45">
        <v>44256</v>
      </c>
      <c r="Q115" s="26">
        <v>112</v>
      </c>
      <c r="R115" s="42">
        <f t="shared" ca="1" si="32"/>
        <v>43800</v>
      </c>
      <c r="S115" s="26" t="str">
        <f ca="1">IFERROR(IF(VLOOKUP(R115,$M$5:$M$504,1,0)&gt;0,$M$3,""),IFERROR(IF(VLOOKUP(R115,$N$5:$N$504,1,0)&gt;0,$N$3,""),IFERROR(IF(VLOOKUP(R115,#REF!,1,0)&gt;0,#REF!,""),IFERROR(IF(VLOOKUP(R115,#REF!,1,0)&gt;0,#REF!,""),IFERROR(IF(VLOOKUP(R115,$O$5:$O$244,1,0)&gt;0,$O$3,""),"ERROR")))))</f>
        <v>CAMBIO MES</v>
      </c>
      <c r="T115" s="26" t="str">
        <f ca="1">IFERROR(IF(VLOOKUP(R115,$M$5:$M$504,1,0)&gt;0,$M$4,""),IFERROR(IF(VLOOKUP(R115,$N$5:$N$504,1,0)&gt;0,$N$4,""),IFERROR(IF(VLOOKUP(R115,#REF!,1,0)&gt;0,#REF!,""),IFERROR(IF(VLOOKUP(R115,#REF!,1,0)&gt;0,#REF!,""),IFERROR(IF(VLOOKUP(R115,$O$5:$O$244,1,0)&gt;0,$O$3,""),"ERROR")))))</f>
        <v>CAMBIO MES</v>
      </c>
      <c r="U115" s="26">
        <f t="shared" ca="1" si="46"/>
        <v>1</v>
      </c>
      <c r="V115" s="26">
        <f t="shared" ca="1" si="47"/>
        <v>1</v>
      </c>
      <c r="W115" s="26">
        <f t="shared" ca="1" si="48"/>
        <v>31</v>
      </c>
      <c r="X115" s="26">
        <f t="shared" ca="1" si="49"/>
        <v>2019</v>
      </c>
      <c r="Y115" s="26">
        <f t="shared" ca="1" si="50"/>
        <v>12</v>
      </c>
      <c r="AF115" s="8">
        <v>105</v>
      </c>
      <c r="AG115" s="8">
        <v>0</v>
      </c>
      <c r="AH115" s="8">
        <v>0.26708168225533363</v>
      </c>
      <c r="AI115" s="8">
        <v>1</v>
      </c>
      <c r="AJ115" s="8">
        <v>1</v>
      </c>
      <c r="AK115" s="8">
        <v>1</v>
      </c>
      <c r="AL115" s="8">
        <v>1</v>
      </c>
      <c r="AM115" s="8">
        <v>1</v>
      </c>
      <c r="AN115" s="8">
        <v>1</v>
      </c>
      <c r="AO115" s="8">
        <v>0.29177539880038239</v>
      </c>
      <c r="AP115" s="8">
        <v>0</v>
      </c>
      <c r="AQ115" s="8">
        <v>0</v>
      </c>
      <c r="AR115" s="8">
        <v>0</v>
      </c>
      <c r="AS115" s="48">
        <v>0</v>
      </c>
      <c r="AT115" s="48">
        <v>0.54857958648537208</v>
      </c>
      <c r="AU115" s="13">
        <v>4</v>
      </c>
    </row>
    <row r="116" spans="4:47" x14ac:dyDescent="0.25">
      <c r="D116" s="8">
        <v>112</v>
      </c>
      <c r="E116" s="8">
        <f t="shared" ca="1" si="34"/>
        <v>0.5473279572183597</v>
      </c>
      <c r="F116" s="21">
        <f t="shared" ca="1" si="35"/>
        <v>146.91817302617449</v>
      </c>
      <c r="G116" s="21"/>
      <c r="H116" s="8">
        <v>112</v>
      </c>
      <c r="I116" s="21">
        <f t="shared" ca="1" si="36"/>
        <v>0.14609213903376683</v>
      </c>
      <c r="J116" s="21">
        <f t="shared" ca="1" si="37"/>
        <v>29.484600706893012</v>
      </c>
      <c r="K116" s="2"/>
      <c r="M116" s="45"/>
      <c r="N116" s="45"/>
      <c r="O116" s="45">
        <v>44287</v>
      </c>
      <c r="Q116" s="26">
        <v>113</v>
      </c>
      <c r="R116" s="42">
        <f t="shared" ca="1" si="32"/>
        <v>43831</v>
      </c>
      <c r="S116" s="26" t="str">
        <f ca="1">IFERROR(IF(VLOOKUP(R116,$M$5:$M$504,1,0)&gt;0,$M$3,""),IFERROR(IF(VLOOKUP(R116,$N$5:$N$504,1,0)&gt;0,$N$3,""),IFERROR(IF(VLOOKUP(R116,#REF!,1,0)&gt;0,#REF!,""),IFERROR(IF(VLOOKUP(R116,#REF!,1,0)&gt;0,#REF!,""),IFERROR(IF(VLOOKUP(R116,$O$5:$O$244,1,0)&gt;0,$O$3,""),"ERROR")))))</f>
        <v>CAMBIO MES</v>
      </c>
      <c r="T116" s="26" t="str">
        <f ca="1">IFERROR(IF(VLOOKUP(R116,$M$5:$M$504,1,0)&gt;0,$M$4,""),IFERROR(IF(VLOOKUP(R116,$N$5:$N$504,1,0)&gt;0,$N$4,""),IFERROR(IF(VLOOKUP(R116,#REF!,1,0)&gt;0,#REF!,""),IFERROR(IF(VLOOKUP(R116,#REF!,1,0)&gt;0,#REF!,""),IFERROR(IF(VLOOKUP(R116,$O$5:$O$244,1,0)&gt;0,$O$3,""),"ERROR")))))</f>
        <v>CAMBIO MES</v>
      </c>
      <c r="U116" s="26">
        <f t="shared" ca="1" si="46"/>
        <v>1</v>
      </c>
      <c r="V116" s="26">
        <f t="shared" ca="1" si="47"/>
        <v>1</v>
      </c>
      <c r="W116" s="26">
        <f t="shared" ca="1" si="48"/>
        <v>31</v>
      </c>
      <c r="X116" s="26">
        <f t="shared" ca="1" si="49"/>
        <v>2020</v>
      </c>
      <c r="Y116" s="26">
        <f t="shared" ca="1" si="50"/>
        <v>1</v>
      </c>
      <c r="AF116" s="8">
        <v>106</v>
      </c>
      <c r="AG116" s="8">
        <v>1</v>
      </c>
      <c r="AH116" s="8">
        <v>1</v>
      </c>
      <c r="AI116" s="8">
        <v>0.35633620864457277</v>
      </c>
      <c r="AJ116" s="8">
        <v>0</v>
      </c>
      <c r="AK116" s="8">
        <v>0</v>
      </c>
      <c r="AL116" s="8">
        <v>0</v>
      </c>
      <c r="AM116" s="8">
        <v>0</v>
      </c>
      <c r="AN116" s="8">
        <v>0</v>
      </c>
      <c r="AO116" s="8">
        <v>0</v>
      </c>
      <c r="AP116" s="8">
        <v>0</v>
      </c>
      <c r="AQ116" s="8">
        <v>0</v>
      </c>
      <c r="AR116" s="8">
        <v>0</v>
      </c>
      <c r="AS116" s="48">
        <v>0</v>
      </c>
      <c r="AT116" s="48">
        <v>0.19190800676159386</v>
      </c>
      <c r="AU116" s="13">
        <v>9</v>
      </c>
    </row>
    <row r="117" spans="4:47" x14ac:dyDescent="0.25">
      <c r="D117" s="8">
        <v>113</v>
      </c>
      <c r="E117" s="8">
        <f t="shared" ca="1" si="34"/>
        <v>0.22369253008427992</v>
      </c>
      <c r="F117" s="21">
        <f t="shared" ca="1" si="35"/>
        <v>358.84375891749931</v>
      </c>
      <c r="G117" s="21"/>
      <c r="H117" s="8">
        <v>113</v>
      </c>
      <c r="I117" s="21">
        <f t="shared" ca="1" si="36"/>
        <v>7.8108857277454313E-2</v>
      </c>
      <c r="J117" s="21">
        <f t="shared" ca="1" si="37"/>
        <v>51.837578578050717</v>
      </c>
      <c r="K117" s="2"/>
      <c r="M117" s="45"/>
      <c r="N117" s="45"/>
      <c r="O117" s="45">
        <v>44317</v>
      </c>
      <c r="Q117" s="26">
        <v>114</v>
      </c>
      <c r="R117" s="42">
        <f t="shared" ca="1" si="32"/>
        <v>43862</v>
      </c>
      <c r="S117" s="26" t="str">
        <f ca="1">IFERROR(IF(VLOOKUP(R117,$M$5:$M$504,1,0)&gt;0,$M$3,""),IFERROR(IF(VLOOKUP(R117,$N$5:$N$504,1,0)&gt;0,$N$3,""),IFERROR(IF(VLOOKUP(R117,#REF!,1,0)&gt;0,#REF!,""),IFERROR(IF(VLOOKUP(R117,#REF!,1,0)&gt;0,#REF!,""),IFERROR(IF(VLOOKUP(R117,$O$5:$O$244,1,0)&gt;0,$O$3,""),"ERROR")))))</f>
        <v>CAMBIO MES</v>
      </c>
      <c r="T117" s="26" t="str">
        <f ca="1">IFERROR(IF(VLOOKUP(R117,$M$5:$M$504,1,0)&gt;0,$M$4,""),IFERROR(IF(VLOOKUP(R117,$N$5:$N$504,1,0)&gt;0,$N$4,""),IFERROR(IF(VLOOKUP(R117,#REF!,1,0)&gt;0,#REF!,""),IFERROR(IF(VLOOKUP(R117,#REF!,1,0)&gt;0,#REF!,""),IFERROR(IF(VLOOKUP(R117,$O$5:$O$244,1,0)&gt;0,$O$3,""),"ERROR")))))</f>
        <v>CAMBIO MES</v>
      </c>
      <c r="U117" s="26">
        <f t="shared" ca="1" si="46"/>
        <v>1</v>
      </c>
      <c r="V117" s="26">
        <f t="shared" ca="1" si="47"/>
        <v>1</v>
      </c>
      <c r="W117" s="26">
        <f t="shared" ca="1" si="48"/>
        <v>29</v>
      </c>
      <c r="X117" s="26">
        <f t="shared" ca="1" si="49"/>
        <v>2020</v>
      </c>
      <c r="Y117" s="26">
        <f t="shared" ca="1" si="50"/>
        <v>2</v>
      </c>
      <c r="AF117" s="8">
        <v>107</v>
      </c>
      <c r="AG117" s="8">
        <v>1</v>
      </c>
      <c r="AH117" s="8">
        <v>1</v>
      </c>
      <c r="AI117" s="8">
        <v>1</v>
      </c>
      <c r="AJ117" s="8">
        <v>1</v>
      </c>
      <c r="AK117" s="8">
        <v>0.89049337012482044</v>
      </c>
      <c r="AL117" s="8">
        <v>0</v>
      </c>
      <c r="AM117" s="8">
        <v>0</v>
      </c>
      <c r="AN117" s="8">
        <v>0</v>
      </c>
      <c r="AO117" s="8">
        <v>0.37357738140587265</v>
      </c>
      <c r="AP117" s="8">
        <v>1</v>
      </c>
      <c r="AQ117" s="8">
        <v>8.9024377800281704E-2</v>
      </c>
      <c r="AR117" s="8">
        <v>0</v>
      </c>
      <c r="AS117" s="48">
        <v>0</v>
      </c>
      <c r="AT117" s="48">
        <v>0.52735163630151805</v>
      </c>
      <c r="AU117" s="13">
        <v>4</v>
      </c>
    </row>
    <row r="118" spans="4:47" x14ac:dyDescent="0.25">
      <c r="D118" s="8">
        <v>114</v>
      </c>
      <c r="E118" s="8">
        <f t="shared" ca="1" si="34"/>
        <v>0.9825260680659984</v>
      </c>
      <c r="F118" s="21">
        <f t="shared" ca="1" si="35"/>
        <v>4.5919739014131347</v>
      </c>
      <c r="G118" s="21"/>
      <c r="H118" s="8">
        <v>114</v>
      </c>
      <c r="I118" s="21">
        <f t="shared" ca="1" si="36"/>
        <v>0.12024567676793885</v>
      </c>
      <c r="J118" s="21">
        <f t="shared" ca="1" si="37"/>
        <v>36.867880929412884</v>
      </c>
      <c r="K118" s="2"/>
      <c r="M118" s="45"/>
      <c r="N118" s="45"/>
      <c r="O118" s="45">
        <v>44348</v>
      </c>
      <c r="Q118" s="26">
        <v>115</v>
      </c>
      <c r="R118" s="42">
        <f t="shared" ca="1" si="32"/>
        <v>43891</v>
      </c>
      <c r="S118" s="26" t="str">
        <f ca="1">IFERROR(IF(VLOOKUP(R118,$M$5:$M$504,1,0)&gt;0,$M$3,""),IFERROR(IF(VLOOKUP(R118,$N$5:$N$504,1,0)&gt;0,$N$3,""),IFERROR(IF(VLOOKUP(R118,#REF!,1,0)&gt;0,#REF!,""),IFERROR(IF(VLOOKUP(R118,#REF!,1,0)&gt;0,#REF!,""),IFERROR(IF(VLOOKUP(R118,$O$5:$O$244,1,0)&gt;0,$O$3,""),"ERROR")))))</f>
        <v>CAMBIO MES</v>
      </c>
      <c r="T118" s="26" t="str">
        <f ca="1">IFERROR(IF(VLOOKUP(R118,$M$5:$M$504,1,0)&gt;0,$M$4,""),IFERROR(IF(VLOOKUP(R118,$N$5:$N$504,1,0)&gt;0,$N$4,""),IFERROR(IF(VLOOKUP(R118,#REF!,1,0)&gt;0,#REF!,""),IFERROR(IF(VLOOKUP(R118,#REF!,1,0)&gt;0,#REF!,""),IFERROR(IF(VLOOKUP(R118,$O$5:$O$244,1,0)&gt;0,$O$3,""),"ERROR")))))</f>
        <v>CAMBIO MES</v>
      </c>
      <c r="U118" s="26">
        <f t="shared" ca="1" si="46"/>
        <v>1</v>
      </c>
      <c r="V118" s="26">
        <f t="shared" ca="1" si="47"/>
        <v>1</v>
      </c>
      <c r="W118" s="26">
        <f t="shared" ca="1" si="48"/>
        <v>31</v>
      </c>
      <c r="X118" s="26">
        <f t="shared" ca="1" si="49"/>
        <v>2020</v>
      </c>
      <c r="Y118" s="26">
        <f t="shared" ca="1" si="50"/>
        <v>3</v>
      </c>
      <c r="AF118" s="8">
        <v>108</v>
      </c>
      <c r="AG118" s="8">
        <v>0</v>
      </c>
      <c r="AH118" s="8">
        <v>0</v>
      </c>
      <c r="AI118" s="8">
        <v>0</v>
      </c>
      <c r="AJ118" s="8">
        <v>0</v>
      </c>
      <c r="AK118" s="8">
        <v>0.50090031944813329</v>
      </c>
      <c r="AL118" s="8">
        <v>1</v>
      </c>
      <c r="AM118" s="8">
        <v>1</v>
      </c>
      <c r="AN118" s="8">
        <v>1</v>
      </c>
      <c r="AO118" s="8">
        <v>0.83045223289688386</v>
      </c>
      <c r="AP118" s="8">
        <v>0</v>
      </c>
      <c r="AQ118" s="8">
        <v>0</v>
      </c>
      <c r="AR118" s="8">
        <v>0</v>
      </c>
      <c r="AS118" s="48">
        <v>0</v>
      </c>
      <c r="AT118" s="48">
        <v>0.36285336134191409</v>
      </c>
      <c r="AU118" s="13">
        <v>7</v>
      </c>
    </row>
    <row r="119" spans="4:47" x14ac:dyDescent="0.25">
      <c r="D119" s="8">
        <v>115</v>
      </c>
      <c r="E119" s="8">
        <f t="shared" ca="1" si="34"/>
        <v>0.96847291419232207</v>
      </c>
      <c r="F119" s="21">
        <f t="shared" ca="1" si="35"/>
        <v>8.2515294045559706</v>
      </c>
      <c r="G119" s="21"/>
      <c r="H119" s="8">
        <v>115</v>
      </c>
      <c r="I119" s="21">
        <f t="shared" ca="1" si="36"/>
        <v>0.39504244556684776</v>
      </c>
      <c r="J119" s="21">
        <f t="shared" ca="1" si="37"/>
        <v>18.778192594868887</v>
      </c>
      <c r="K119" s="2"/>
      <c r="M119" s="45"/>
      <c r="N119" s="45"/>
      <c r="O119" s="45">
        <v>44378</v>
      </c>
      <c r="Q119" s="26">
        <v>116</v>
      </c>
      <c r="R119" s="42">
        <f t="shared" ca="1" si="32"/>
        <v>43922</v>
      </c>
      <c r="S119" s="26" t="str">
        <f ca="1">IFERROR(IF(VLOOKUP(R119,$M$5:$M$504,1,0)&gt;0,$M$3,""),IFERROR(IF(VLOOKUP(R119,$N$5:$N$504,1,0)&gt;0,$N$3,""),IFERROR(IF(VLOOKUP(R119,#REF!,1,0)&gt;0,#REF!,""),IFERROR(IF(VLOOKUP(R119,#REF!,1,0)&gt;0,#REF!,""),IFERROR(IF(VLOOKUP(R119,$O$5:$O$244,1,0)&gt;0,$O$3,""),"ERROR")))))</f>
        <v>CAMBIO MES</v>
      </c>
      <c r="T119" s="26" t="str">
        <f ca="1">IFERROR(IF(VLOOKUP(R119,$M$5:$M$504,1,0)&gt;0,$M$4,""),IFERROR(IF(VLOOKUP(R119,$N$5:$N$504,1,0)&gt;0,$N$4,""),IFERROR(IF(VLOOKUP(R119,#REF!,1,0)&gt;0,#REF!,""),IFERROR(IF(VLOOKUP(R119,#REF!,1,0)&gt;0,#REF!,""),IFERROR(IF(VLOOKUP(R119,$O$5:$O$244,1,0)&gt;0,$O$3,""),"ERROR")))))</f>
        <v>CAMBIO MES</v>
      </c>
      <c r="U119" s="26">
        <f t="shared" ca="1" si="46"/>
        <v>1</v>
      </c>
      <c r="V119" s="26">
        <f t="shared" ca="1" si="47"/>
        <v>1</v>
      </c>
      <c r="W119" s="26">
        <f t="shared" ca="1" si="48"/>
        <v>30</v>
      </c>
      <c r="X119" s="26">
        <f t="shared" ca="1" si="49"/>
        <v>2020</v>
      </c>
      <c r="Y119" s="26">
        <f t="shared" ca="1" si="50"/>
        <v>4</v>
      </c>
      <c r="AF119" s="8">
        <v>109</v>
      </c>
      <c r="AG119" s="8">
        <v>0</v>
      </c>
      <c r="AH119" s="8">
        <v>0</v>
      </c>
      <c r="AI119" s="8">
        <v>0</v>
      </c>
      <c r="AJ119" s="8">
        <v>0</v>
      </c>
      <c r="AK119" s="8">
        <v>0</v>
      </c>
      <c r="AL119" s="8">
        <v>0</v>
      </c>
      <c r="AM119" s="8">
        <v>0</v>
      </c>
      <c r="AN119" s="8">
        <v>0</v>
      </c>
      <c r="AO119" s="8">
        <v>0</v>
      </c>
      <c r="AP119" s="8">
        <v>0</v>
      </c>
      <c r="AQ119" s="8">
        <v>0.53280069352719395</v>
      </c>
      <c r="AR119" s="8">
        <v>1</v>
      </c>
      <c r="AS119" s="48">
        <v>0</v>
      </c>
      <c r="AT119" s="48">
        <v>0.12872334467346799</v>
      </c>
      <c r="AU119" s="13">
        <v>10</v>
      </c>
    </row>
    <row r="120" spans="4:47" x14ac:dyDescent="0.25">
      <c r="D120" s="8">
        <v>116</v>
      </c>
      <c r="E120" s="8">
        <f t="shared" ca="1" si="34"/>
        <v>0.81202881017696837</v>
      </c>
      <c r="F120" s="21">
        <f t="shared" ca="1" si="35"/>
        <v>51.780031871566734</v>
      </c>
      <c r="G120" s="21"/>
      <c r="H120" s="8">
        <v>116</v>
      </c>
      <c r="I120" s="21">
        <f t="shared" ca="1" si="36"/>
        <v>0.64267342943988837</v>
      </c>
      <c r="J120" s="21">
        <f t="shared" ca="1" si="37"/>
        <v>57.517252008117829</v>
      </c>
      <c r="K120" s="2"/>
      <c r="M120" s="45"/>
      <c r="N120" s="45"/>
      <c r="O120" s="45">
        <v>44409</v>
      </c>
      <c r="Q120" s="26">
        <v>117</v>
      </c>
      <c r="R120" s="42">
        <f t="shared" ca="1" si="32"/>
        <v>43952</v>
      </c>
      <c r="S120" s="26" t="str">
        <f ca="1">IFERROR(IF(VLOOKUP(R120,$M$5:$M$504,1,0)&gt;0,$M$3,""),IFERROR(IF(VLOOKUP(R120,$N$5:$N$504,1,0)&gt;0,$N$3,""),IFERROR(IF(VLOOKUP(R120,#REF!,1,0)&gt;0,#REF!,""),IFERROR(IF(VLOOKUP(R120,#REF!,1,0)&gt;0,#REF!,""),IFERROR(IF(VLOOKUP(R120,$O$5:$O$244,1,0)&gt;0,$O$3,""),"ERROR")))))</f>
        <v>CAMBIO MES</v>
      </c>
      <c r="T120" s="26" t="str">
        <f ca="1">IFERROR(IF(VLOOKUP(R120,$M$5:$M$504,1,0)&gt;0,$M$4,""),IFERROR(IF(VLOOKUP(R120,$N$5:$N$504,1,0)&gt;0,$N$4,""),IFERROR(IF(VLOOKUP(R120,#REF!,1,0)&gt;0,#REF!,""),IFERROR(IF(VLOOKUP(R120,#REF!,1,0)&gt;0,#REF!,""),IFERROR(IF(VLOOKUP(R120,$O$5:$O$244,1,0)&gt;0,$O$3,""),"ERROR")))))</f>
        <v>CAMBIO MES</v>
      </c>
      <c r="U120" s="26">
        <f t="shared" ca="1" si="46"/>
        <v>1</v>
      </c>
      <c r="V120" s="26">
        <f t="shared" ca="1" si="47"/>
        <v>1</v>
      </c>
      <c r="W120" s="26">
        <f t="shared" ca="1" si="48"/>
        <v>25.399195020385378</v>
      </c>
      <c r="X120" s="26">
        <f t="shared" ca="1" si="49"/>
        <v>2020</v>
      </c>
      <c r="Y120" s="26">
        <f t="shared" ca="1" si="50"/>
        <v>5</v>
      </c>
      <c r="AF120" s="8">
        <v>110</v>
      </c>
      <c r="AG120" s="8">
        <v>0</v>
      </c>
      <c r="AH120" s="8">
        <v>0</v>
      </c>
      <c r="AI120" s="8">
        <v>0</v>
      </c>
      <c r="AJ120" s="8">
        <v>0.88220513334793693</v>
      </c>
      <c r="AK120" s="8">
        <v>1</v>
      </c>
      <c r="AL120" s="8">
        <v>1</v>
      </c>
      <c r="AM120" s="8">
        <v>1</v>
      </c>
      <c r="AN120" s="8">
        <v>1</v>
      </c>
      <c r="AO120" s="8">
        <v>1</v>
      </c>
      <c r="AP120" s="8">
        <v>1</v>
      </c>
      <c r="AQ120" s="8">
        <v>1</v>
      </c>
      <c r="AR120" s="8">
        <v>1</v>
      </c>
      <c r="AS120" s="48">
        <v>0</v>
      </c>
      <c r="AT120" s="48">
        <v>0.74374288767243313</v>
      </c>
      <c r="AU120" s="13">
        <v>3</v>
      </c>
    </row>
    <row r="121" spans="4:47" x14ac:dyDescent="0.25">
      <c r="D121" s="8">
        <v>117</v>
      </c>
      <c r="E121" s="8">
        <f t="shared" ca="1" si="34"/>
        <v>0.20765010358063118</v>
      </c>
      <c r="F121" s="21">
        <f t="shared" ca="1" si="35"/>
        <v>376.33358316487954</v>
      </c>
      <c r="G121" s="21"/>
      <c r="H121" s="8">
        <v>117</v>
      </c>
      <c r="I121" s="21">
        <f t="shared" ca="1" si="36"/>
        <v>0.40954625118344279</v>
      </c>
      <c r="J121" s="21">
        <f t="shared" ca="1" si="37"/>
        <v>21.07673379414183</v>
      </c>
      <c r="K121" s="2"/>
      <c r="M121" s="45"/>
      <c r="N121" s="45"/>
      <c r="O121" s="45">
        <v>44440</v>
      </c>
      <c r="Q121" s="26">
        <v>118</v>
      </c>
      <c r="R121" s="42">
        <f t="shared" ca="1" si="32"/>
        <v>43977.399195020385</v>
      </c>
      <c r="S121" s="26" t="str">
        <f ca="1">IFERROR(IF(VLOOKUP(R121,$M$5:$M$504,1,0)&gt;0,$M$3,""),IFERROR(IF(VLOOKUP(R121,$N$5:$N$504,1,0)&gt;0,$N$3,""),IFERROR(IF(VLOOKUP(R121,#REF!,1,0)&gt;0,#REF!,""),IFERROR(IF(VLOOKUP(R121,#REF!,1,0)&gt;0,#REF!,""),IFERROR(IF(VLOOKUP(R121,$O$5:$O$244,1,0)&gt;0,$O$3,""),"ERROR")))))</f>
        <v>EQUIPO 1</v>
      </c>
      <c r="T121" s="26" t="str">
        <f ca="1">IFERROR(IF(VLOOKUP(R121,$M$5:$M$504,1,0)&gt;0,$M$4,""),IFERROR(IF(VLOOKUP(R121,$N$5:$N$504,1,0)&gt;0,$N$4,""),IFERROR(IF(VLOOKUP(R121,#REF!,1,0)&gt;0,#REF!,""),IFERROR(IF(VLOOKUP(R121,#REF!,1,0)&gt;0,#REF!,""),IFERROR(IF(VLOOKUP(R121,$O$5:$O$244,1,0)&gt;0,$O$3,""),"ERROR")))))</f>
        <v>INICIO</v>
      </c>
      <c r="U121" s="26">
        <f t="shared" ca="1" si="46"/>
        <v>0</v>
      </c>
      <c r="V121" s="26">
        <f t="shared" ca="1" si="47"/>
        <v>0</v>
      </c>
      <c r="W121" s="26">
        <f t="shared" ca="1" si="48"/>
        <v>5.6008049796146224</v>
      </c>
      <c r="X121" s="26">
        <f t="shared" ca="1" si="49"/>
        <v>2020</v>
      </c>
      <c r="Y121" s="26">
        <f t="shared" ca="1" si="50"/>
        <v>5</v>
      </c>
      <c r="AF121" s="8">
        <v>111</v>
      </c>
      <c r="AG121" s="8">
        <v>1</v>
      </c>
      <c r="AH121" s="8">
        <v>1</v>
      </c>
      <c r="AI121" s="8">
        <v>1</v>
      </c>
      <c r="AJ121" s="8">
        <v>1</v>
      </c>
      <c r="AK121" s="8">
        <v>1</v>
      </c>
      <c r="AL121" s="8">
        <v>1</v>
      </c>
      <c r="AM121" s="8">
        <v>1</v>
      </c>
      <c r="AN121" s="8">
        <v>0.67501340036805257</v>
      </c>
      <c r="AO121" s="8">
        <v>0.28727733900571667</v>
      </c>
      <c r="AP121" s="8">
        <v>1</v>
      </c>
      <c r="AQ121" s="8">
        <v>1</v>
      </c>
      <c r="AR121" s="8">
        <v>1</v>
      </c>
      <c r="AS121" s="48">
        <v>0.28727733900571667</v>
      </c>
      <c r="AT121" s="48">
        <v>0.91381845364816749</v>
      </c>
      <c r="AU121" s="13">
        <v>0</v>
      </c>
    </row>
    <row r="122" spans="4:47" x14ac:dyDescent="0.25">
      <c r="D122" s="8">
        <v>118</v>
      </c>
      <c r="E122" s="8">
        <f t="shared" ca="1" si="34"/>
        <v>0.34828058213320723</v>
      </c>
      <c r="F122" s="21">
        <f t="shared" ca="1" si="35"/>
        <v>254.42010410490315</v>
      </c>
      <c r="G122" s="21"/>
      <c r="H122" s="8">
        <v>118</v>
      </c>
      <c r="I122" s="21">
        <f t="shared" ca="1" si="36"/>
        <v>0.42498153194231358</v>
      </c>
      <c r="J122" s="21">
        <f t="shared" ca="1" si="37"/>
        <v>23.50150507388803</v>
      </c>
      <c r="K122" s="2"/>
      <c r="M122" s="45"/>
      <c r="N122" s="45"/>
      <c r="O122" s="45">
        <v>44470</v>
      </c>
      <c r="Q122" s="26">
        <v>119</v>
      </c>
      <c r="R122" s="42">
        <f t="shared" ca="1" si="32"/>
        <v>43983</v>
      </c>
      <c r="S122" s="26" t="str">
        <f ca="1">IFERROR(IF(VLOOKUP(R122,$M$5:$M$504,1,0)&gt;0,$M$3,""),IFERROR(IF(VLOOKUP(R122,$N$5:$N$504,1,0)&gt;0,$N$3,""),IFERROR(IF(VLOOKUP(R122,#REF!,1,0)&gt;0,#REF!,""),IFERROR(IF(VLOOKUP(R122,#REF!,1,0)&gt;0,#REF!,""),IFERROR(IF(VLOOKUP(R122,$O$5:$O$244,1,0)&gt;0,$O$3,""),"ERROR")))))</f>
        <v>CAMBIO MES</v>
      </c>
      <c r="T122" s="26" t="str">
        <f ca="1">IFERROR(IF(VLOOKUP(R122,$M$5:$M$504,1,0)&gt;0,$M$4,""),IFERROR(IF(VLOOKUP(R122,$N$5:$N$504,1,0)&gt;0,$N$4,""),IFERROR(IF(VLOOKUP(R122,#REF!,1,0)&gt;0,#REF!,""),IFERROR(IF(VLOOKUP(R122,#REF!,1,0)&gt;0,#REF!,""),IFERROR(IF(VLOOKUP(R122,$O$5:$O$244,1,0)&gt;0,$O$3,""),"ERROR")))))</f>
        <v>CAMBIO MES</v>
      </c>
      <c r="U122" s="26">
        <f t="shared" ca="1" si="46"/>
        <v>0</v>
      </c>
      <c r="V122" s="26">
        <f t="shared" ca="1" si="47"/>
        <v>0</v>
      </c>
      <c r="W122" s="26">
        <f t="shared" ca="1" si="48"/>
        <v>30</v>
      </c>
      <c r="X122" s="26">
        <f t="shared" ca="1" si="49"/>
        <v>2020</v>
      </c>
      <c r="Y122" s="26">
        <f t="shared" ca="1" si="50"/>
        <v>6</v>
      </c>
      <c r="AF122" s="8">
        <v>112</v>
      </c>
      <c r="AG122" s="8">
        <v>0.63106676188415867</v>
      </c>
      <c r="AH122" s="8">
        <v>0</v>
      </c>
      <c r="AI122" s="8">
        <v>0</v>
      </c>
      <c r="AJ122" s="8">
        <v>0</v>
      </c>
      <c r="AK122" s="8">
        <v>0.54375086482374879</v>
      </c>
      <c r="AL122" s="8">
        <v>1</v>
      </c>
      <c r="AM122" s="8">
        <v>1</v>
      </c>
      <c r="AN122" s="8">
        <v>1</v>
      </c>
      <c r="AO122" s="8">
        <v>1</v>
      </c>
      <c r="AP122" s="8">
        <v>1</v>
      </c>
      <c r="AQ122" s="8">
        <v>1</v>
      </c>
      <c r="AR122" s="8">
        <v>0.46702046712884876</v>
      </c>
      <c r="AS122" s="48">
        <v>0</v>
      </c>
      <c r="AT122" s="48">
        <v>0.64081364632586146</v>
      </c>
      <c r="AU122" s="13">
        <v>3</v>
      </c>
    </row>
    <row r="123" spans="4:47" x14ac:dyDescent="0.25">
      <c r="D123" s="8">
        <v>119</v>
      </c>
      <c r="E123" s="8">
        <f t="shared" ca="1" si="34"/>
        <v>0.46021092229950644</v>
      </c>
      <c r="F123" s="21">
        <f t="shared" ca="1" si="35"/>
        <v>188.28147861034356</v>
      </c>
      <c r="G123" s="21"/>
      <c r="H123" s="8">
        <v>119</v>
      </c>
      <c r="I123" s="21">
        <f t="shared" ca="1" si="36"/>
        <v>0.74901007226284255</v>
      </c>
      <c r="J123" s="21">
        <f t="shared" ca="1" si="37"/>
        <v>76.264854500531925</v>
      </c>
      <c r="K123" s="2"/>
      <c r="M123" s="45"/>
      <c r="N123" s="45"/>
      <c r="O123" s="45">
        <v>44501</v>
      </c>
      <c r="Q123" s="26">
        <v>120</v>
      </c>
      <c r="R123" s="42">
        <f t="shared" ca="1" si="32"/>
        <v>44013</v>
      </c>
      <c r="S123" s="26" t="str">
        <f ca="1">IFERROR(IF(VLOOKUP(R123,$M$5:$M$504,1,0)&gt;0,$M$3,""),IFERROR(IF(VLOOKUP(R123,$N$5:$N$504,1,0)&gt;0,$N$3,""),IFERROR(IF(VLOOKUP(R123,#REF!,1,0)&gt;0,#REF!,""),IFERROR(IF(VLOOKUP(R123,#REF!,1,0)&gt;0,#REF!,""),IFERROR(IF(VLOOKUP(R123,$O$5:$O$244,1,0)&gt;0,$O$3,""),"ERROR")))))</f>
        <v>CAMBIO MES</v>
      </c>
      <c r="T123" s="26" t="str">
        <f ca="1">IFERROR(IF(VLOOKUP(R123,$M$5:$M$504,1,0)&gt;0,$M$4,""),IFERROR(IF(VLOOKUP(R123,$N$5:$N$504,1,0)&gt;0,$N$4,""),IFERROR(IF(VLOOKUP(R123,#REF!,1,0)&gt;0,#REF!,""),IFERROR(IF(VLOOKUP(R123,#REF!,1,0)&gt;0,#REF!,""),IFERROR(IF(VLOOKUP(R123,$O$5:$O$244,1,0)&gt;0,$O$3,""),"ERROR")))))</f>
        <v>CAMBIO MES</v>
      </c>
      <c r="U123" s="26">
        <f t="shared" ca="1" si="46"/>
        <v>0</v>
      </c>
      <c r="V123" s="26">
        <f t="shared" ca="1" si="47"/>
        <v>0</v>
      </c>
      <c r="W123" s="26">
        <f t="shared" ca="1" si="48"/>
        <v>8.0131975798867643</v>
      </c>
      <c r="X123" s="26">
        <f t="shared" ca="1" si="49"/>
        <v>2020</v>
      </c>
      <c r="Y123" s="26">
        <f t="shared" ca="1" si="50"/>
        <v>7</v>
      </c>
      <c r="AF123" s="8">
        <v>113</v>
      </c>
      <c r="AG123" s="8">
        <v>1</v>
      </c>
      <c r="AH123" s="8">
        <v>1</v>
      </c>
      <c r="AI123" s="8">
        <v>1</v>
      </c>
      <c r="AJ123" s="8">
        <v>1</v>
      </c>
      <c r="AK123" s="8">
        <v>0.38380140505661631</v>
      </c>
      <c r="AL123" s="8">
        <v>0.97162986576828791</v>
      </c>
      <c r="AM123" s="8">
        <v>1</v>
      </c>
      <c r="AN123" s="8">
        <v>1</v>
      </c>
      <c r="AO123" s="8">
        <v>1</v>
      </c>
      <c r="AP123" s="8">
        <v>1</v>
      </c>
      <c r="AQ123" s="8">
        <v>1</v>
      </c>
      <c r="AR123" s="8">
        <v>1</v>
      </c>
      <c r="AS123" s="48">
        <v>0.38380140505661631</v>
      </c>
      <c r="AT123" s="48">
        <v>0.94533353295836642</v>
      </c>
      <c r="AU123" s="13">
        <v>0</v>
      </c>
    </row>
    <row r="124" spans="4:47" x14ac:dyDescent="0.25">
      <c r="D124" s="8">
        <v>120</v>
      </c>
      <c r="E124" s="8">
        <f t="shared" ca="1" si="34"/>
        <v>0.82700858838041247</v>
      </c>
      <c r="F124" s="21">
        <f t="shared" ca="1" si="35"/>
        <v>47.315950872274229</v>
      </c>
      <c r="G124" s="21"/>
      <c r="H124" s="8">
        <v>120</v>
      </c>
      <c r="I124" s="21">
        <f t="shared" ca="1" si="36"/>
        <v>0.12154753836110244</v>
      </c>
      <c r="J124" s="21">
        <f t="shared" ca="1" si="37"/>
        <v>36.470933968996611</v>
      </c>
      <c r="K124" s="2"/>
      <c r="M124" s="45"/>
      <c r="N124" s="45"/>
      <c r="O124" s="45">
        <v>44531</v>
      </c>
      <c r="Q124" s="26">
        <v>121</v>
      </c>
      <c r="R124" s="42">
        <f t="shared" ca="1" si="32"/>
        <v>44021.013197579887</v>
      </c>
      <c r="S124" s="26" t="str">
        <f ca="1">IFERROR(IF(VLOOKUP(R124,$M$5:$M$504,1,0)&gt;0,$M$3,""),IFERROR(IF(VLOOKUP(R124,$N$5:$N$504,1,0)&gt;0,$N$3,""),IFERROR(IF(VLOOKUP(R124,#REF!,1,0)&gt;0,#REF!,""),IFERROR(IF(VLOOKUP(R124,#REF!,1,0)&gt;0,#REF!,""),IFERROR(IF(VLOOKUP(R124,$O$5:$O$244,1,0)&gt;0,$O$3,""),"ERROR")))))</f>
        <v>EQUIPO 1</v>
      </c>
      <c r="T124" s="26" t="str">
        <f ca="1">IFERROR(IF(VLOOKUP(R124,$M$5:$M$504,1,0)&gt;0,$M$4,""),IFERROR(IF(VLOOKUP(R124,$N$5:$N$504,1,0)&gt;0,$N$4,""),IFERROR(IF(VLOOKUP(R124,#REF!,1,0)&gt;0,#REF!,""),IFERROR(IF(VLOOKUP(R124,#REF!,1,0)&gt;0,#REF!,""),IFERROR(IF(VLOOKUP(R124,$O$5:$O$244,1,0)&gt;0,$O$3,""),"ERROR")))))</f>
        <v>FIN</v>
      </c>
      <c r="U124" s="26">
        <f t="shared" ca="1" si="46"/>
        <v>1</v>
      </c>
      <c r="V124" s="26">
        <f t="shared" ca="1" si="47"/>
        <v>1</v>
      </c>
      <c r="W124" s="26">
        <f t="shared" ca="1" si="48"/>
        <v>17.746816241029592</v>
      </c>
      <c r="X124" s="26">
        <f t="shared" ca="1" si="49"/>
        <v>2020</v>
      </c>
      <c r="Y124" s="26">
        <f t="shared" ca="1" si="50"/>
        <v>7</v>
      </c>
      <c r="AF124" s="8">
        <v>114</v>
      </c>
      <c r="AG124" s="8">
        <v>0</v>
      </c>
      <c r="AH124" s="8">
        <v>0</v>
      </c>
      <c r="AI124" s="8">
        <v>0</v>
      </c>
      <c r="AJ124" s="8">
        <v>2.4083448956904854E-2</v>
      </c>
      <c r="AK124" s="8">
        <v>1</v>
      </c>
      <c r="AL124" s="8">
        <v>1</v>
      </c>
      <c r="AM124" s="8">
        <v>0.81493462601534816</v>
      </c>
      <c r="AN124" s="8">
        <v>0</v>
      </c>
      <c r="AO124" s="8">
        <v>0.17315433124410143</v>
      </c>
      <c r="AP124" s="8">
        <v>1</v>
      </c>
      <c r="AQ124" s="8">
        <v>1</v>
      </c>
      <c r="AR124" s="8">
        <v>1</v>
      </c>
      <c r="AS124" s="48">
        <v>0</v>
      </c>
      <c r="AT124" s="48">
        <v>0.50460303236303006</v>
      </c>
      <c r="AU124" s="13">
        <v>4</v>
      </c>
    </row>
    <row r="125" spans="4:47" x14ac:dyDescent="0.25">
      <c r="D125" s="8">
        <v>121</v>
      </c>
      <c r="E125" s="8">
        <f t="shared" ca="1" si="34"/>
        <v>5.2653544655712592E-2</v>
      </c>
      <c r="F125" s="21">
        <f t="shared" ca="1" si="35"/>
        <v>696.57694585592833</v>
      </c>
      <c r="G125" s="21"/>
      <c r="H125" s="8">
        <v>121</v>
      </c>
      <c r="I125" s="21">
        <f t="shared" ca="1" si="36"/>
        <v>0.86546541842340829</v>
      </c>
      <c r="J125" s="21">
        <f t="shared" ca="1" si="37"/>
        <v>102.86475597150982</v>
      </c>
      <c r="K125" s="2"/>
      <c r="M125" s="45"/>
      <c r="N125" s="45"/>
      <c r="O125" s="45">
        <v>44562</v>
      </c>
      <c r="Q125" s="26">
        <v>122</v>
      </c>
      <c r="R125" s="42">
        <f t="shared" ca="1" si="32"/>
        <v>44038.760013820916</v>
      </c>
      <c r="S125" s="26" t="str">
        <f ca="1">IFERROR(IF(VLOOKUP(R125,$M$5:$M$504,1,0)&gt;0,$M$3,""),IFERROR(IF(VLOOKUP(R125,$N$5:$N$504,1,0)&gt;0,$N$3,""),IFERROR(IF(VLOOKUP(R125,#REF!,1,0)&gt;0,#REF!,""),IFERROR(IF(VLOOKUP(R125,#REF!,1,0)&gt;0,#REF!,""),IFERROR(IF(VLOOKUP(R125,$O$5:$O$244,1,0)&gt;0,$O$3,""),"ERROR")))))</f>
        <v>EQUIPO 1</v>
      </c>
      <c r="T125" s="26" t="str">
        <f ca="1">IFERROR(IF(VLOOKUP(R125,$M$5:$M$504,1,0)&gt;0,$M$4,""),IFERROR(IF(VLOOKUP(R125,$N$5:$N$504,1,0)&gt;0,$N$4,""),IFERROR(IF(VLOOKUP(R125,#REF!,1,0)&gt;0,#REF!,""),IFERROR(IF(VLOOKUP(R125,#REF!,1,0)&gt;0,#REF!,""),IFERROR(IF(VLOOKUP(R125,$O$5:$O$244,1,0)&gt;0,$O$3,""),"ERROR")))))</f>
        <v>INICIO</v>
      </c>
      <c r="U125" s="26">
        <f t="shared" ca="1" si="46"/>
        <v>0</v>
      </c>
      <c r="V125" s="26">
        <f t="shared" ca="1" si="47"/>
        <v>0</v>
      </c>
      <c r="W125" s="26">
        <f t="shared" ca="1" si="48"/>
        <v>5.2399861790836439</v>
      </c>
      <c r="X125" s="26">
        <f t="shared" ca="1" si="49"/>
        <v>2020</v>
      </c>
      <c r="Y125" s="26">
        <f t="shared" ca="1" si="50"/>
        <v>7</v>
      </c>
      <c r="AF125" s="8">
        <v>115</v>
      </c>
      <c r="AG125" s="8">
        <v>0</v>
      </c>
      <c r="AH125" s="8">
        <v>0.20445277513655519</v>
      </c>
      <c r="AI125" s="8">
        <v>1</v>
      </c>
      <c r="AJ125" s="8">
        <v>1</v>
      </c>
      <c r="AK125" s="8">
        <v>1</v>
      </c>
      <c r="AL125" s="8">
        <v>1</v>
      </c>
      <c r="AM125" s="8">
        <v>1</v>
      </c>
      <c r="AN125" s="8">
        <v>1</v>
      </c>
      <c r="AO125" s="8">
        <v>1</v>
      </c>
      <c r="AP125" s="8">
        <v>1</v>
      </c>
      <c r="AQ125" s="8">
        <v>1</v>
      </c>
      <c r="AR125" s="8">
        <v>1</v>
      </c>
      <c r="AS125" s="48">
        <v>0</v>
      </c>
      <c r="AT125" s="48">
        <v>0.85404021288718779</v>
      </c>
      <c r="AU125" s="13">
        <v>1</v>
      </c>
    </row>
    <row r="126" spans="4:47" x14ac:dyDescent="0.25">
      <c r="D126" s="8">
        <v>122</v>
      </c>
      <c r="E126" s="8">
        <f t="shared" ca="1" si="34"/>
        <v>0.27688583757264562</v>
      </c>
      <c r="F126" s="21">
        <f t="shared" ca="1" si="35"/>
        <v>308.61232457999625</v>
      </c>
      <c r="G126" s="21"/>
      <c r="H126" s="8">
        <v>122</v>
      </c>
      <c r="I126" s="21">
        <f t="shared" ca="1" si="36"/>
        <v>0.2765662073883286</v>
      </c>
      <c r="J126" s="21">
        <f t="shared" ca="1" si="37"/>
        <v>1.2636614409445812</v>
      </c>
      <c r="K126" s="2"/>
      <c r="M126" s="45"/>
      <c r="N126" s="45"/>
      <c r="O126" s="45">
        <v>44593</v>
      </c>
      <c r="Q126" s="26">
        <v>123</v>
      </c>
      <c r="R126" s="42">
        <f t="shared" ca="1" si="32"/>
        <v>44044</v>
      </c>
      <c r="S126" s="26" t="str">
        <f ca="1">IFERROR(IF(VLOOKUP(R126,$M$5:$M$504,1,0)&gt;0,$M$3,""),IFERROR(IF(VLOOKUP(R126,$N$5:$N$504,1,0)&gt;0,$N$3,""),IFERROR(IF(VLOOKUP(R126,#REF!,1,0)&gt;0,#REF!,""),IFERROR(IF(VLOOKUP(R126,#REF!,1,0)&gt;0,#REF!,""),IFERROR(IF(VLOOKUP(R126,$O$5:$O$244,1,0)&gt;0,$O$3,""),"ERROR")))))</f>
        <v>CAMBIO MES</v>
      </c>
      <c r="T126" s="26" t="str">
        <f ca="1">IFERROR(IF(VLOOKUP(R126,$M$5:$M$504,1,0)&gt;0,$M$4,""),IFERROR(IF(VLOOKUP(R126,$N$5:$N$504,1,0)&gt;0,$N$4,""),IFERROR(IF(VLOOKUP(R126,#REF!,1,0)&gt;0,#REF!,""),IFERROR(IF(VLOOKUP(R126,#REF!,1,0)&gt;0,#REF!,""),IFERROR(IF(VLOOKUP(R126,$O$5:$O$244,1,0)&gt;0,$O$3,""),"ERROR")))))</f>
        <v>CAMBIO MES</v>
      </c>
      <c r="U126" s="26">
        <f t="shared" ca="1" si="46"/>
        <v>0</v>
      </c>
      <c r="V126" s="26">
        <f t="shared" ca="1" si="47"/>
        <v>0</v>
      </c>
      <c r="W126" s="26">
        <f t="shared" ca="1" si="48"/>
        <v>23.978948023453995</v>
      </c>
      <c r="X126" s="26">
        <f t="shared" ca="1" si="49"/>
        <v>2020</v>
      </c>
      <c r="Y126" s="26">
        <f t="shared" ca="1" si="50"/>
        <v>8</v>
      </c>
      <c r="AF126" s="8">
        <v>116</v>
      </c>
      <c r="AG126" s="8">
        <v>1</v>
      </c>
      <c r="AH126" s="8">
        <v>1</v>
      </c>
      <c r="AI126" s="8">
        <v>0.75072544197516233</v>
      </c>
      <c r="AJ126" s="8">
        <v>0.82446054160197191</v>
      </c>
      <c r="AK126" s="8">
        <v>1</v>
      </c>
      <c r="AL126" s="8">
        <v>1</v>
      </c>
      <c r="AM126" s="8">
        <v>1</v>
      </c>
      <c r="AN126" s="8">
        <v>1</v>
      </c>
      <c r="AO126" s="8">
        <v>1</v>
      </c>
      <c r="AP126" s="8">
        <v>1</v>
      </c>
      <c r="AQ126" s="8">
        <v>1</v>
      </c>
      <c r="AR126" s="8">
        <v>1</v>
      </c>
      <c r="AS126" s="48">
        <v>0.75072544197516233</v>
      </c>
      <c r="AT126" s="48">
        <v>0.96440083547750466</v>
      </c>
      <c r="AU126" s="13">
        <v>0</v>
      </c>
    </row>
    <row r="127" spans="4:47" x14ac:dyDescent="0.25">
      <c r="D127" s="8">
        <v>123</v>
      </c>
      <c r="E127" s="8">
        <f t="shared" ca="1" si="34"/>
        <v>0.26919001915624152</v>
      </c>
      <c r="F127" s="21">
        <f t="shared" ca="1" si="35"/>
        <v>315.25789864046033</v>
      </c>
      <c r="G127" s="21"/>
      <c r="H127" s="8">
        <v>123</v>
      </c>
      <c r="I127" s="21">
        <f t="shared" ca="1" si="36"/>
        <v>0.81247934118386889</v>
      </c>
      <c r="J127" s="21">
        <f t="shared" ca="1" si="37"/>
        <v>89.489789454863228</v>
      </c>
      <c r="K127" s="2"/>
      <c r="M127" s="45"/>
      <c r="N127" s="45"/>
      <c r="O127" s="45">
        <v>44621</v>
      </c>
      <c r="Q127" s="26">
        <v>124</v>
      </c>
      <c r="R127" s="42">
        <f t="shared" ca="1" si="32"/>
        <v>44067.978948023454</v>
      </c>
      <c r="S127" s="26" t="str">
        <f ca="1">IFERROR(IF(VLOOKUP(R127,$M$5:$M$504,1,0)&gt;0,$M$3,""),IFERROR(IF(VLOOKUP(R127,$N$5:$N$504,1,0)&gt;0,$N$3,""),IFERROR(IF(VLOOKUP(R127,#REF!,1,0)&gt;0,#REF!,""),IFERROR(IF(VLOOKUP(R127,#REF!,1,0)&gt;0,#REF!,""),IFERROR(IF(VLOOKUP(R127,$O$5:$O$244,1,0)&gt;0,$O$3,""),"ERROR")))))</f>
        <v>EQUIPO 1</v>
      </c>
      <c r="T127" s="26" t="str">
        <f ca="1">IFERROR(IF(VLOOKUP(R127,$M$5:$M$504,1,0)&gt;0,$M$4,""),IFERROR(IF(VLOOKUP(R127,$N$5:$N$504,1,0)&gt;0,$N$4,""),IFERROR(IF(VLOOKUP(R127,#REF!,1,0)&gt;0,#REF!,""),IFERROR(IF(VLOOKUP(R127,#REF!,1,0)&gt;0,#REF!,""),IFERROR(IF(VLOOKUP(R127,$O$5:$O$244,1,0)&gt;0,$O$3,""),"ERROR")))))</f>
        <v>FIN</v>
      </c>
      <c r="U127" s="26">
        <f t="shared" ca="1" si="46"/>
        <v>1</v>
      </c>
      <c r="V127" s="26">
        <f t="shared" ca="1" si="47"/>
        <v>1</v>
      </c>
      <c r="W127" s="26">
        <f t="shared" ca="1" si="48"/>
        <v>1.3969640925060958</v>
      </c>
      <c r="X127" s="26">
        <f t="shared" ca="1" si="49"/>
        <v>2020</v>
      </c>
      <c r="Y127" s="26">
        <f t="shared" ca="1" si="50"/>
        <v>8</v>
      </c>
      <c r="AF127" s="8">
        <v>117</v>
      </c>
      <c r="AG127" s="8">
        <v>0.78497475017385088</v>
      </c>
      <c r="AH127" s="8">
        <v>1</v>
      </c>
      <c r="AI127" s="8">
        <v>1</v>
      </c>
      <c r="AJ127" s="8">
        <v>1</v>
      </c>
      <c r="AK127" s="8">
        <v>1</v>
      </c>
      <c r="AL127" s="8">
        <v>0.85597529117076188</v>
      </c>
      <c r="AM127" s="8">
        <v>0</v>
      </c>
      <c r="AN127" s="8">
        <v>0</v>
      </c>
      <c r="AO127" s="8">
        <v>0</v>
      </c>
      <c r="AP127" s="8">
        <v>0.3176398467107755</v>
      </c>
      <c r="AQ127" s="8">
        <v>0</v>
      </c>
      <c r="AR127" s="8">
        <v>0.23296542473338289</v>
      </c>
      <c r="AS127" s="48">
        <v>0</v>
      </c>
      <c r="AT127" s="48">
        <v>0.51255408056241414</v>
      </c>
      <c r="AU127" s="13">
        <v>4</v>
      </c>
    </row>
    <row r="128" spans="4:47" x14ac:dyDescent="0.25">
      <c r="D128" s="8">
        <v>124</v>
      </c>
      <c r="E128" s="8">
        <f t="shared" ca="1" si="34"/>
        <v>0.12648988581488629</v>
      </c>
      <c r="F128" s="21">
        <f t="shared" ca="1" si="35"/>
        <v>492.46625339178632</v>
      </c>
      <c r="G128" s="21"/>
      <c r="H128" s="8">
        <v>124</v>
      </c>
      <c r="I128" s="21">
        <f t="shared" ca="1" si="36"/>
        <v>0.68836090447998133</v>
      </c>
      <c r="J128" s="21">
        <f t="shared" ca="1" si="37"/>
        <v>65.218022176828157</v>
      </c>
      <c r="K128" s="2"/>
      <c r="M128" s="45"/>
      <c r="N128" s="45"/>
      <c r="O128" s="45">
        <v>44652</v>
      </c>
      <c r="Q128" s="26">
        <v>125</v>
      </c>
      <c r="R128" s="42">
        <f t="shared" ca="1" si="32"/>
        <v>44069.37591211596</v>
      </c>
      <c r="S128" s="26" t="str">
        <f ca="1">IFERROR(IF(VLOOKUP(R128,$M$5:$M$504,1,0)&gt;0,$M$3,""),IFERROR(IF(VLOOKUP(R128,$N$5:$N$504,1,0)&gt;0,$N$3,""),IFERROR(IF(VLOOKUP(R128,#REF!,1,0)&gt;0,#REF!,""),IFERROR(IF(VLOOKUP(R128,#REF!,1,0)&gt;0,#REF!,""),IFERROR(IF(VLOOKUP(R128,$O$5:$O$244,1,0)&gt;0,$O$3,""),"ERROR")))))</f>
        <v>EQUIPO 1</v>
      </c>
      <c r="T128" s="26" t="str">
        <f ca="1">IFERROR(IF(VLOOKUP(R128,$M$5:$M$504,1,0)&gt;0,$M$4,""),IFERROR(IF(VLOOKUP(R128,$N$5:$N$504,1,0)&gt;0,$N$4,""),IFERROR(IF(VLOOKUP(R128,#REF!,1,0)&gt;0,#REF!,""),IFERROR(IF(VLOOKUP(R128,#REF!,1,0)&gt;0,#REF!,""),IFERROR(IF(VLOOKUP(R128,$O$5:$O$244,1,0)&gt;0,$O$3,""),"ERROR")))))</f>
        <v>INICIO</v>
      </c>
      <c r="U128" s="26">
        <f t="shared" ca="1" si="46"/>
        <v>0</v>
      </c>
      <c r="V128" s="26">
        <f t="shared" ca="1" si="47"/>
        <v>0</v>
      </c>
      <c r="W128" s="26">
        <f t="shared" ca="1" si="48"/>
        <v>5.6240878840399091</v>
      </c>
      <c r="X128" s="26">
        <f t="shared" ca="1" si="49"/>
        <v>2020</v>
      </c>
      <c r="Y128" s="26">
        <f t="shared" ca="1" si="50"/>
        <v>8</v>
      </c>
      <c r="AF128" s="8">
        <v>118</v>
      </c>
      <c r="AG128" s="8">
        <v>1</v>
      </c>
      <c r="AH128" s="8">
        <v>1</v>
      </c>
      <c r="AI128" s="8">
        <v>1</v>
      </c>
      <c r="AJ128" s="8">
        <v>1</v>
      </c>
      <c r="AK128" s="8">
        <v>1</v>
      </c>
      <c r="AL128" s="8">
        <v>1</v>
      </c>
      <c r="AM128" s="8">
        <v>1</v>
      </c>
      <c r="AN128" s="8">
        <v>1</v>
      </c>
      <c r="AO128" s="8">
        <v>1</v>
      </c>
      <c r="AP128" s="8">
        <v>0.72870326222665982</v>
      </c>
      <c r="AQ128" s="8">
        <v>0</v>
      </c>
      <c r="AR128" s="8">
        <v>0</v>
      </c>
      <c r="AS128" s="48">
        <v>0</v>
      </c>
      <c r="AT128" s="48">
        <v>0.8098350715863738</v>
      </c>
      <c r="AU128" s="13">
        <v>2</v>
      </c>
    </row>
    <row r="129" spans="4:47" x14ac:dyDescent="0.25">
      <c r="D129" s="8">
        <v>125</v>
      </c>
      <c r="E129" s="8">
        <f t="shared" ca="1" si="34"/>
        <v>0.52327122126520698</v>
      </c>
      <c r="F129" s="21">
        <f t="shared" ca="1" si="35"/>
        <v>157.66174011466896</v>
      </c>
      <c r="G129" s="21"/>
      <c r="H129" s="8">
        <v>125</v>
      </c>
      <c r="I129" s="21">
        <f t="shared" ca="1" si="36"/>
        <v>0.70269299673824837</v>
      </c>
      <c r="J129" s="21">
        <f t="shared" ca="1" si="37"/>
        <v>67.728957247807173</v>
      </c>
      <c r="K129" s="2"/>
      <c r="M129" s="45"/>
      <c r="N129" s="45"/>
      <c r="O129" s="45">
        <v>44682</v>
      </c>
      <c r="Q129" s="26">
        <v>126</v>
      </c>
      <c r="R129" s="42">
        <f t="shared" ca="1" si="32"/>
        <v>44075</v>
      </c>
      <c r="S129" s="26" t="str">
        <f ca="1">IFERROR(IF(VLOOKUP(R129,$M$5:$M$504,1,0)&gt;0,$M$3,""),IFERROR(IF(VLOOKUP(R129,$N$5:$N$504,1,0)&gt;0,$N$3,""),IFERROR(IF(VLOOKUP(R129,#REF!,1,0)&gt;0,#REF!,""),IFERROR(IF(VLOOKUP(R129,#REF!,1,0)&gt;0,#REF!,""),IFERROR(IF(VLOOKUP(R129,$O$5:$O$244,1,0)&gt;0,$O$3,""),"ERROR")))))</f>
        <v>CAMBIO MES</v>
      </c>
      <c r="T129" s="26" t="str">
        <f ca="1">IFERROR(IF(VLOOKUP(R129,$M$5:$M$504,1,0)&gt;0,$M$4,""),IFERROR(IF(VLOOKUP(R129,$N$5:$N$504,1,0)&gt;0,$N$4,""),IFERROR(IF(VLOOKUP(R129,#REF!,1,0)&gt;0,#REF!,""),IFERROR(IF(VLOOKUP(R129,#REF!,1,0)&gt;0,#REF!,""),IFERROR(IF(VLOOKUP(R129,$O$5:$O$244,1,0)&gt;0,$O$3,""),"ERROR")))))</f>
        <v>CAMBIO MES</v>
      </c>
      <c r="U129" s="26">
        <f t="shared" ca="1" si="46"/>
        <v>0</v>
      </c>
      <c r="V129" s="26">
        <f t="shared" ca="1" si="47"/>
        <v>0</v>
      </c>
      <c r="W129" s="26">
        <f t="shared" ca="1" si="48"/>
        <v>28.490327311599685</v>
      </c>
      <c r="X129" s="26">
        <f t="shared" ca="1" si="49"/>
        <v>2020</v>
      </c>
      <c r="Y129" s="26">
        <f t="shared" ca="1" si="50"/>
        <v>9</v>
      </c>
      <c r="AF129" s="8">
        <v>119</v>
      </c>
      <c r="AG129" s="8">
        <v>0</v>
      </c>
      <c r="AH129" s="8">
        <v>0</v>
      </c>
      <c r="AI129" s="8">
        <v>0</v>
      </c>
      <c r="AJ129" s="8">
        <v>0</v>
      </c>
      <c r="AK129" s="8">
        <v>0.71475199342967244</v>
      </c>
      <c r="AL129" s="8">
        <v>1</v>
      </c>
      <c r="AM129" s="8">
        <v>1</v>
      </c>
      <c r="AN129" s="8">
        <v>0.28674404056754055</v>
      </c>
      <c r="AO129" s="8">
        <v>0</v>
      </c>
      <c r="AP129" s="8">
        <v>0.41488715623258499</v>
      </c>
      <c r="AQ129" s="8">
        <v>1</v>
      </c>
      <c r="AR129" s="8">
        <v>1</v>
      </c>
      <c r="AS129" s="48">
        <v>0</v>
      </c>
      <c r="AT129" s="48">
        <v>0.45454213396472259</v>
      </c>
      <c r="AU129" s="13">
        <v>5</v>
      </c>
    </row>
    <row r="130" spans="4:47" x14ac:dyDescent="0.25">
      <c r="D130" s="8">
        <v>126</v>
      </c>
      <c r="E130" s="8">
        <f t="shared" ca="1" si="34"/>
        <v>0.54788473927859704</v>
      </c>
      <c r="F130" s="21">
        <f t="shared" ca="1" si="35"/>
        <v>146.67497715551579</v>
      </c>
      <c r="G130" s="21"/>
      <c r="H130" s="8">
        <v>126</v>
      </c>
      <c r="I130" s="21">
        <f t="shared" ca="1" si="36"/>
        <v>0.8571151960945651</v>
      </c>
      <c r="J130" s="21">
        <f t="shared" ca="1" si="37"/>
        <v>100.54949275833113</v>
      </c>
      <c r="K130" s="2"/>
      <c r="M130" s="45"/>
      <c r="N130" s="45"/>
      <c r="O130" s="45">
        <v>44713</v>
      </c>
      <c r="Q130" s="26">
        <v>127</v>
      </c>
      <c r="R130" s="42">
        <f t="shared" ca="1" si="32"/>
        <v>44103.4903273116</v>
      </c>
      <c r="S130" s="26" t="str">
        <f ca="1">IFERROR(IF(VLOOKUP(R130,$M$5:$M$504,1,0)&gt;0,$M$3,""),IFERROR(IF(VLOOKUP(R130,$N$5:$N$504,1,0)&gt;0,$N$3,""),IFERROR(IF(VLOOKUP(R130,#REF!,1,0)&gt;0,#REF!,""),IFERROR(IF(VLOOKUP(R130,#REF!,1,0)&gt;0,#REF!,""),IFERROR(IF(VLOOKUP(R130,$O$5:$O$244,1,0)&gt;0,$O$3,""),"ERROR")))))</f>
        <v>EQUIPO 1</v>
      </c>
      <c r="T130" s="26" t="str">
        <f ca="1">IFERROR(IF(VLOOKUP(R130,$M$5:$M$504,1,0)&gt;0,$M$4,""),IFERROR(IF(VLOOKUP(R130,$N$5:$N$504,1,0)&gt;0,$N$4,""),IFERROR(IF(VLOOKUP(R130,#REF!,1,0)&gt;0,#REF!,""),IFERROR(IF(VLOOKUP(R130,#REF!,1,0)&gt;0,#REF!,""),IFERROR(IF(VLOOKUP(R130,$O$5:$O$244,1,0)&gt;0,$O$3,""),"ERROR")))))</f>
        <v>FIN</v>
      </c>
      <c r="U130" s="26">
        <f t="shared" ca="1" si="46"/>
        <v>1</v>
      </c>
      <c r="V130" s="26">
        <f t="shared" ca="1" si="47"/>
        <v>1</v>
      </c>
      <c r="W130" s="26">
        <f t="shared" ca="1" si="48"/>
        <v>1.5096726884003147</v>
      </c>
      <c r="X130" s="26">
        <f t="shared" ca="1" si="49"/>
        <v>2020</v>
      </c>
      <c r="Y130" s="26">
        <f t="shared" ca="1" si="50"/>
        <v>9</v>
      </c>
      <c r="AF130" s="8">
        <v>120</v>
      </c>
      <c r="AG130" s="8">
        <v>1</v>
      </c>
      <c r="AH130" s="8">
        <v>1</v>
      </c>
      <c r="AI130" s="8">
        <v>1</v>
      </c>
      <c r="AJ130" s="8">
        <v>1</v>
      </c>
      <c r="AK130" s="8">
        <v>0.7165442615629628</v>
      </c>
      <c r="AL130" s="8">
        <v>0</v>
      </c>
      <c r="AM130" s="8">
        <v>0</v>
      </c>
      <c r="AN130" s="8">
        <v>0</v>
      </c>
      <c r="AO130" s="8">
        <v>0</v>
      </c>
      <c r="AP130" s="8">
        <v>0.99616847020543875</v>
      </c>
      <c r="AQ130" s="8">
        <v>1</v>
      </c>
      <c r="AR130" s="8">
        <v>1</v>
      </c>
      <c r="AS130" s="48">
        <v>0</v>
      </c>
      <c r="AT130" s="48">
        <v>0.6413536840680012</v>
      </c>
      <c r="AU130" s="13">
        <v>4</v>
      </c>
    </row>
    <row r="131" spans="4:47" x14ac:dyDescent="0.25">
      <c r="D131" s="8">
        <v>127</v>
      </c>
      <c r="E131" s="8">
        <f t="shared" ca="1" si="34"/>
        <v>0.96634388298609974</v>
      </c>
      <c r="F131" s="21">
        <f t="shared" ca="1" si="35"/>
        <v>8.807401095567295</v>
      </c>
      <c r="G131" s="21"/>
      <c r="H131" s="8">
        <v>127</v>
      </c>
      <c r="I131" s="21">
        <f t="shared" ca="1" si="36"/>
        <v>0.51753453294575413</v>
      </c>
      <c r="J131" s="21">
        <f t="shared" ca="1" si="37"/>
        <v>37.795774857020596</v>
      </c>
      <c r="K131" s="2"/>
      <c r="M131" s="45"/>
      <c r="N131" s="45"/>
      <c r="O131" s="45">
        <v>44743</v>
      </c>
      <c r="Q131" s="26">
        <v>128</v>
      </c>
      <c r="R131" s="42">
        <f t="shared" ca="1" si="32"/>
        <v>44105</v>
      </c>
      <c r="S131" s="26" t="str">
        <f ca="1">IFERROR(IF(VLOOKUP(R131,$M$5:$M$504,1,0)&gt;0,$M$3,""),IFERROR(IF(VLOOKUP(R131,$N$5:$N$504,1,0)&gt;0,$N$3,""),IFERROR(IF(VLOOKUP(R131,#REF!,1,0)&gt;0,#REF!,""),IFERROR(IF(VLOOKUP(R131,#REF!,1,0)&gt;0,#REF!,""),IFERROR(IF(VLOOKUP(R131,$O$5:$O$244,1,0)&gt;0,$O$3,""),"ERROR")))))</f>
        <v>CAMBIO MES</v>
      </c>
      <c r="T131" s="26" t="str">
        <f ca="1">IFERROR(IF(VLOOKUP(R131,$M$5:$M$504,1,0)&gt;0,$M$4,""),IFERROR(IF(VLOOKUP(R131,$N$5:$N$504,1,0)&gt;0,$N$4,""),IFERROR(IF(VLOOKUP(R131,#REF!,1,0)&gt;0,#REF!,""),IFERROR(IF(VLOOKUP(R131,#REF!,1,0)&gt;0,#REF!,""),IFERROR(IF(VLOOKUP(R131,$O$5:$O$244,1,0)&gt;0,$O$3,""),"ERROR")))))</f>
        <v>CAMBIO MES</v>
      </c>
      <c r="U131" s="26">
        <f t="shared" ca="1" si="46"/>
        <v>1</v>
      </c>
      <c r="V131" s="26">
        <f t="shared" ca="1" si="47"/>
        <v>1</v>
      </c>
      <c r="W131" s="26">
        <f t="shared" ca="1" si="48"/>
        <v>31</v>
      </c>
      <c r="X131" s="26">
        <f t="shared" ca="1" si="49"/>
        <v>2020</v>
      </c>
      <c r="Y131" s="26">
        <f t="shared" ca="1" si="50"/>
        <v>10</v>
      </c>
      <c r="AF131" s="8">
        <v>121</v>
      </c>
      <c r="AG131" s="8">
        <v>0.14913137115452688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0.66697484397727458</v>
      </c>
      <c r="AN131" s="8">
        <v>1</v>
      </c>
      <c r="AO131" s="8">
        <v>1</v>
      </c>
      <c r="AP131" s="8">
        <v>1</v>
      </c>
      <c r="AQ131" s="8">
        <v>1</v>
      </c>
      <c r="AR131" s="8">
        <v>1</v>
      </c>
      <c r="AS131" s="48">
        <v>0</v>
      </c>
      <c r="AT131" s="48">
        <v>0.48849121279201602</v>
      </c>
      <c r="AU131" s="13">
        <v>5</v>
      </c>
    </row>
    <row r="132" spans="4:47" x14ac:dyDescent="0.25">
      <c r="D132" s="8">
        <v>128</v>
      </c>
      <c r="E132" s="8">
        <f t="shared" ca="1" si="34"/>
        <v>0.89601648750921625</v>
      </c>
      <c r="F132" s="21">
        <f t="shared" ca="1" si="35"/>
        <v>27.634453374662186</v>
      </c>
      <c r="G132" s="21"/>
      <c r="H132" s="8">
        <v>128</v>
      </c>
      <c r="I132" s="21">
        <f t="shared" ca="1" si="36"/>
        <v>0.45760518208874601</v>
      </c>
      <c r="J132" s="21">
        <f t="shared" ca="1" si="37"/>
        <v>28.57196961182995</v>
      </c>
      <c r="K132" s="2"/>
      <c r="M132" s="45"/>
      <c r="N132" s="45"/>
      <c r="O132" s="45">
        <v>44774</v>
      </c>
      <c r="Q132" s="26">
        <v>129</v>
      </c>
      <c r="R132" s="42">
        <f t="shared" ca="1" si="32"/>
        <v>44136</v>
      </c>
      <c r="S132" s="26" t="str">
        <f ca="1">IFERROR(IF(VLOOKUP(R132,$M$5:$M$504,1,0)&gt;0,$M$3,""),IFERROR(IF(VLOOKUP(R132,$N$5:$N$504,1,0)&gt;0,$N$3,""),IFERROR(IF(VLOOKUP(R132,#REF!,1,0)&gt;0,#REF!,""),IFERROR(IF(VLOOKUP(R132,#REF!,1,0)&gt;0,#REF!,""),IFERROR(IF(VLOOKUP(R132,$O$5:$O$244,1,0)&gt;0,$O$3,""),"ERROR")))))</f>
        <v>CAMBIO MES</v>
      </c>
      <c r="T132" s="26" t="str">
        <f ca="1">IFERROR(IF(VLOOKUP(R132,$M$5:$M$504,1,0)&gt;0,$M$4,""),IFERROR(IF(VLOOKUP(R132,$N$5:$N$504,1,0)&gt;0,$N$4,""),IFERROR(IF(VLOOKUP(R132,#REF!,1,0)&gt;0,#REF!,""),IFERROR(IF(VLOOKUP(R132,#REF!,1,0)&gt;0,#REF!,""),IFERROR(IF(VLOOKUP(R132,$O$5:$O$244,1,0)&gt;0,$O$3,""),"ERROR")))))</f>
        <v>CAMBIO MES</v>
      </c>
      <c r="U132" s="26">
        <f t="shared" ca="1" si="46"/>
        <v>1</v>
      </c>
      <c r="V132" s="26">
        <f t="shared" ca="1" si="47"/>
        <v>1</v>
      </c>
      <c r="W132" s="26">
        <f t="shared" ca="1" si="48"/>
        <v>30</v>
      </c>
      <c r="X132" s="26">
        <f t="shared" ca="1" si="49"/>
        <v>2020</v>
      </c>
      <c r="Y132" s="26">
        <f t="shared" ca="1" si="50"/>
        <v>11</v>
      </c>
      <c r="AF132" s="8">
        <v>122</v>
      </c>
      <c r="AG132" s="8">
        <v>1</v>
      </c>
      <c r="AH132" s="8">
        <v>1</v>
      </c>
      <c r="AI132" s="8">
        <v>1</v>
      </c>
      <c r="AJ132" s="8">
        <v>1</v>
      </c>
      <c r="AK132" s="8">
        <v>1</v>
      </c>
      <c r="AL132" s="8">
        <v>1</v>
      </c>
      <c r="AM132" s="8">
        <v>1</v>
      </c>
      <c r="AN132" s="8">
        <v>1</v>
      </c>
      <c r="AO132" s="8">
        <v>1</v>
      </c>
      <c r="AP132" s="8">
        <v>1</v>
      </c>
      <c r="AQ132" s="8">
        <v>1</v>
      </c>
      <c r="AR132" s="8">
        <v>1</v>
      </c>
      <c r="AS132" s="48">
        <v>1</v>
      </c>
      <c r="AT132" s="48">
        <v>1</v>
      </c>
      <c r="AU132" s="13">
        <v>0</v>
      </c>
    </row>
    <row r="133" spans="4:47" x14ac:dyDescent="0.25">
      <c r="D133" s="8">
        <v>129</v>
      </c>
      <c r="E133" s="8">
        <f t="shared" ca="1" si="34"/>
        <v>0.43688018376043325</v>
      </c>
      <c r="F133" s="21">
        <f t="shared" ca="1" si="35"/>
        <v>200.65867077754214</v>
      </c>
      <c r="G133" s="21"/>
      <c r="H133" s="8">
        <v>129</v>
      </c>
      <c r="I133" s="21">
        <f t="shared" ca="1" si="36"/>
        <v>9.6867980356286298E-2</v>
      </c>
      <c r="J133" s="21">
        <f t="shared" ca="1" si="37"/>
        <v>44.584043994229283</v>
      </c>
      <c r="K133" s="2"/>
      <c r="M133" s="45"/>
      <c r="N133" s="45"/>
      <c r="O133" s="45">
        <v>44805</v>
      </c>
      <c r="Q133" s="26">
        <v>130</v>
      </c>
      <c r="R133" s="42">
        <f t="shared" ref="R133:R196" ca="1" si="51">SMALL($M$5:$O$504,Q133)</f>
        <v>44166</v>
      </c>
      <c r="S133" s="26" t="str">
        <f ca="1">IFERROR(IF(VLOOKUP(R133,$M$5:$M$504,1,0)&gt;0,$M$3,""),IFERROR(IF(VLOOKUP(R133,$N$5:$N$504,1,0)&gt;0,$N$3,""),IFERROR(IF(VLOOKUP(R133,#REF!,1,0)&gt;0,#REF!,""),IFERROR(IF(VLOOKUP(R133,#REF!,1,0)&gt;0,#REF!,""),IFERROR(IF(VLOOKUP(R133,$O$5:$O$244,1,0)&gt;0,$O$3,""),"ERROR")))))</f>
        <v>CAMBIO MES</v>
      </c>
      <c r="T133" s="26" t="str">
        <f ca="1">IFERROR(IF(VLOOKUP(R133,$M$5:$M$504,1,0)&gt;0,$M$4,""),IFERROR(IF(VLOOKUP(R133,$N$5:$N$504,1,0)&gt;0,$N$4,""),IFERROR(IF(VLOOKUP(R133,#REF!,1,0)&gt;0,#REF!,""),IFERROR(IF(VLOOKUP(R133,#REF!,1,0)&gt;0,#REF!,""),IFERROR(IF(VLOOKUP(R133,$O$5:$O$244,1,0)&gt;0,$O$3,""),"ERROR")))))</f>
        <v>CAMBIO MES</v>
      </c>
      <c r="U133" s="26">
        <f t="shared" ca="1" si="46"/>
        <v>1</v>
      </c>
      <c r="V133" s="26">
        <f t="shared" ca="1" si="47"/>
        <v>1</v>
      </c>
      <c r="W133" s="26">
        <f t="shared" ca="1" si="48"/>
        <v>31</v>
      </c>
      <c r="X133" s="26">
        <f t="shared" ca="1" si="49"/>
        <v>2020</v>
      </c>
      <c r="Y133" s="26">
        <f t="shared" ca="1" si="50"/>
        <v>12</v>
      </c>
      <c r="AF133" s="8">
        <v>123</v>
      </c>
      <c r="AG133" s="8">
        <v>6.5058552494343946E-2</v>
      </c>
      <c r="AH133" s="8">
        <v>1</v>
      </c>
      <c r="AI133" s="8">
        <v>1</v>
      </c>
      <c r="AJ133" s="8">
        <v>1</v>
      </c>
      <c r="AK133" s="8">
        <v>1</v>
      </c>
      <c r="AL133" s="8">
        <v>1</v>
      </c>
      <c r="AM133" s="8">
        <v>0.13710615061356821</v>
      </c>
      <c r="AN133" s="8">
        <v>0</v>
      </c>
      <c r="AO133" s="8">
        <v>0</v>
      </c>
      <c r="AP133" s="8">
        <v>0</v>
      </c>
      <c r="AQ133" s="8">
        <v>9.7970311194997828E-2</v>
      </c>
      <c r="AR133" s="8">
        <v>1</v>
      </c>
      <c r="AS133" s="48">
        <v>0</v>
      </c>
      <c r="AT133" s="48">
        <v>0.52111291817039784</v>
      </c>
      <c r="AU133" s="13">
        <v>3</v>
      </c>
    </row>
    <row r="134" spans="4:47" x14ac:dyDescent="0.25">
      <c r="D134" s="8">
        <v>130</v>
      </c>
      <c r="E134" s="8">
        <f t="shared" ref="E134:E197" ca="1" si="52">RAND()</f>
        <v>0.41894736634245933</v>
      </c>
      <c r="F134" s="21">
        <f t="shared" ref="F134:F197" ca="1" si="53">$B$6*(-LN(E134))^(1/$B$7)</f>
        <v>210.61944624919937</v>
      </c>
      <c r="G134" s="21"/>
      <c r="H134" s="8">
        <v>130</v>
      </c>
      <c r="I134" s="21">
        <f t="shared" ref="I134:I197" ca="1" si="54">RAND()</f>
        <v>0.34479428256912326</v>
      </c>
      <c r="J134" s="21">
        <f t="shared" ref="J134:J197" ca="1" si="55">ABS(NORMINV(I134,$B$11,$B$13))</f>
        <v>10.610366014748823</v>
      </c>
      <c r="K134" s="2"/>
      <c r="M134" s="45"/>
      <c r="N134" s="45"/>
      <c r="O134" s="45">
        <v>44835</v>
      </c>
      <c r="Q134" s="26">
        <v>131</v>
      </c>
      <c r="R134" s="42">
        <f t="shared" ca="1" si="51"/>
        <v>44197</v>
      </c>
      <c r="S134" s="26" t="str">
        <f ca="1">IFERROR(IF(VLOOKUP(R134,$M$5:$M$504,1,0)&gt;0,$M$3,""),IFERROR(IF(VLOOKUP(R134,$N$5:$N$504,1,0)&gt;0,$N$3,""),IFERROR(IF(VLOOKUP(R134,#REF!,1,0)&gt;0,#REF!,""),IFERROR(IF(VLOOKUP(R134,#REF!,1,0)&gt;0,#REF!,""),IFERROR(IF(VLOOKUP(R134,$O$5:$O$244,1,0)&gt;0,$O$3,""),"ERROR")))))</f>
        <v>CAMBIO MES</v>
      </c>
      <c r="T134" s="26" t="str">
        <f ca="1">IFERROR(IF(VLOOKUP(R134,$M$5:$M$504,1,0)&gt;0,$M$4,""),IFERROR(IF(VLOOKUP(R134,$N$5:$N$504,1,0)&gt;0,$N$4,""),IFERROR(IF(VLOOKUP(R134,#REF!,1,0)&gt;0,#REF!,""),IFERROR(IF(VLOOKUP(R134,#REF!,1,0)&gt;0,#REF!,""),IFERROR(IF(VLOOKUP(R134,$O$5:$O$244,1,0)&gt;0,$O$3,""),"ERROR")))))</f>
        <v>CAMBIO MES</v>
      </c>
      <c r="U134" s="26">
        <f t="shared" ca="1" si="46"/>
        <v>1</v>
      </c>
      <c r="V134" s="26">
        <f t="shared" ca="1" si="47"/>
        <v>1</v>
      </c>
      <c r="W134" s="26">
        <f t="shared" ca="1" si="48"/>
        <v>31</v>
      </c>
      <c r="X134" s="26">
        <f t="shared" ca="1" si="49"/>
        <v>2021</v>
      </c>
      <c r="Y134" s="26">
        <f t="shared" ca="1" si="50"/>
        <v>1</v>
      </c>
      <c r="AF134" s="8">
        <v>124</v>
      </c>
      <c r="AG134" s="8">
        <v>1</v>
      </c>
      <c r="AH134" s="8">
        <v>1</v>
      </c>
      <c r="AI134" s="8">
        <v>8.6810359189140374E-2</v>
      </c>
      <c r="AJ134" s="8">
        <v>0</v>
      </c>
      <c r="AK134" s="8">
        <v>0</v>
      </c>
      <c r="AL134" s="8">
        <v>0</v>
      </c>
      <c r="AM134" s="8">
        <v>0.30384438866941865</v>
      </c>
      <c r="AN134" s="8">
        <v>0</v>
      </c>
      <c r="AO134" s="8">
        <v>0</v>
      </c>
      <c r="AP134" s="8">
        <v>0</v>
      </c>
      <c r="AQ134" s="8">
        <v>0</v>
      </c>
      <c r="AR134" s="8">
        <v>0.67920768732789927</v>
      </c>
      <c r="AS134" s="48">
        <v>0</v>
      </c>
      <c r="AT134" s="48">
        <v>0.25250886435830194</v>
      </c>
      <c r="AU134" s="13">
        <v>7</v>
      </c>
    </row>
    <row r="135" spans="4:47" x14ac:dyDescent="0.25">
      <c r="D135" s="8">
        <v>131</v>
      </c>
      <c r="E135" s="8">
        <f t="shared" ca="1" si="52"/>
        <v>0.25204964461495583</v>
      </c>
      <c r="F135" s="21">
        <f t="shared" ca="1" si="53"/>
        <v>330.75862131697295</v>
      </c>
      <c r="G135" s="21"/>
      <c r="H135" s="8">
        <v>131</v>
      </c>
      <c r="I135" s="21">
        <f t="shared" ca="1" si="54"/>
        <v>0.31902517151271936</v>
      </c>
      <c r="J135" s="21">
        <f t="shared" ca="1" si="55"/>
        <v>6.2562749310625598</v>
      </c>
      <c r="K135" s="2"/>
      <c r="M135" s="45"/>
      <c r="N135" s="45"/>
      <c r="O135" s="45">
        <v>44866</v>
      </c>
      <c r="Q135" s="26">
        <v>132</v>
      </c>
      <c r="R135" s="42">
        <f t="shared" ca="1" si="51"/>
        <v>44228</v>
      </c>
      <c r="S135" s="26" t="str">
        <f ca="1">IFERROR(IF(VLOOKUP(R135,$M$5:$M$504,1,0)&gt;0,$M$3,""),IFERROR(IF(VLOOKUP(R135,$N$5:$N$504,1,0)&gt;0,$N$3,""),IFERROR(IF(VLOOKUP(R135,#REF!,1,0)&gt;0,#REF!,""),IFERROR(IF(VLOOKUP(R135,#REF!,1,0)&gt;0,#REF!,""),IFERROR(IF(VLOOKUP(R135,$O$5:$O$244,1,0)&gt;0,$O$3,""),"ERROR")))))</f>
        <v>CAMBIO MES</v>
      </c>
      <c r="T135" s="26" t="str">
        <f ca="1">IFERROR(IF(VLOOKUP(R135,$M$5:$M$504,1,0)&gt;0,$M$4,""),IFERROR(IF(VLOOKUP(R135,$N$5:$N$504,1,0)&gt;0,$N$4,""),IFERROR(IF(VLOOKUP(R135,#REF!,1,0)&gt;0,#REF!,""),IFERROR(IF(VLOOKUP(R135,#REF!,1,0)&gt;0,#REF!,""),IFERROR(IF(VLOOKUP(R135,$O$5:$O$244,1,0)&gt;0,$O$3,""),"ERROR")))))</f>
        <v>CAMBIO MES</v>
      </c>
      <c r="U135" s="26">
        <f t="shared" ca="1" si="46"/>
        <v>1</v>
      </c>
      <c r="V135" s="26">
        <f t="shared" ca="1" si="47"/>
        <v>1</v>
      </c>
      <c r="W135" s="26">
        <f t="shared" ca="1" si="48"/>
        <v>28</v>
      </c>
      <c r="X135" s="26">
        <f t="shared" ca="1" si="49"/>
        <v>2021</v>
      </c>
      <c r="Y135" s="26">
        <f t="shared" ca="1" si="50"/>
        <v>2</v>
      </c>
      <c r="AF135" s="8">
        <v>125</v>
      </c>
      <c r="AG135" s="8">
        <v>0</v>
      </c>
      <c r="AH135" s="8">
        <v>0</v>
      </c>
      <c r="AI135" s="8">
        <v>0</v>
      </c>
      <c r="AJ135" s="8">
        <v>0</v>
      </c>
      <c r="AK135" s="8">
        <v>0</v>
      </c>
      <c r="AL135" s="8">
        <v>0.51595996851028758</v>
      </c>
      <c r="AM135" s="8">
        <v>1</v>
      </c>
      <c r="AN135" s="8">
        <v>1</v>
      </c>
      <c r="AO135" s="8">
        <v>0.54793844663702962</v>
      </c>
      <c r="AP135" s="8">
        <v>0</v>
      </c>
      <c r="AQ135" s="8">
        <v>0</v>
      </c>
      <c r="AR135" s="8">
        <v>0</v>
      </c>
      <c r="AS135" s="48">
        <v>0</v>
      </c>
      <c r="AT135" s="48">
        <v>0.25730671905320412</v>
      </c>
      <c r="AU135" s="13">
        <v>8</v>
      </c>
    </row>
    <row r="136" spans="4:47" x14ac:dyDescent="0.25">
      <c r="D136" s="8">
        <v>132</v>
      </c>
      <c r="E136" s="8">
        <f t="shared" ca="1" si="52"/>
        <v>0.3967754949834934</v>
      </c>
      <c r="F136" s="21">
        <f t="shared" ca="1" si="53"/>
        <v>223.52820358822004</v>
      </c>
      <c r="G136" s="21"/>
      <c r="H136" s="8">
        <v>132</v>
      </c>
      <c r="I136" s="21">
        <f t="shared" ca="1" si="54"/>
        <v>0.30691393815306101</v>
      </c>
      <c r="J136" s="21">
        <f t="shared" ca="1" si="55"/>
        <v>4.1599190417146872</v>
      </c>
      <c r="K136" s="2"/>
      <c r="M136" s="45"/>
      <c r="N136" s="45"/>
      <c r="O136" s="45">
        <v>44896</v>
      </c>
      <c r="Q136" s="26">
        <v>133</v>
      </c>
      <c r="R136" s="42">
        <f t="shared" ca="1" si="51"/>
        <v>44256</v>
      </c>
      <c r="S136" s="26" t="str">
        <f ca="1">IFERROR(IF(VLOOKUP(R136,$M$5:$M$504,1,0)&gt;0,$M$3,""),IFERROR(IF(VLOOKUP(R136,$N$5:$N$504,1,0)&gt;0,$N$3,""),IFERROR(IF(VLOOKUP(R136,#REF!,1,0)&gt;0,#REF!,""),IFERROR(IF(VLOOKUP(R136,#REF!,1,0)&gt;0,#REF!,""),IFERROR(IF(VLOOKUP(R136,$O$5:$O$244,1,0)&gt;0,$O$3,""),"ERROR")))))</f>
        <v>CAMBIO MES</v>
      </c>
      <c r="T136" s="26" t="str">
        <f ca="1">IFERROR(IF(VLOOKUP(R136,$M$5:$M$504,1,0)&gt;0,$M$4,""),IFERROR(IF(VLOOKUP(R136,$N$5:$N$504,1,0)&gt;0,$N$4,""),IFERROR(IF(VLOOKUP(R136,#REF!,1,0)&gt;0,#REF!,""),IFERROR(IF(VLOOKUP(R136,#REF!,1,0)&gt;0,#REF!,""),IFERROR(IF(VLOOKUP(R136,$O$5:$O$244,1,0)&gt;0,$O$3,""),"ERROR")))))</f>
        <v>CAMBIO MES</v>
      </c>
      <c r="U136" s="26">
        <f t="shared" ca="1" si="46"/>
        <v>1</v>
      </c>
      <c r="V136" s="26">
        <f t="shared" ca="1" si="47"/>
        <v>1</v>
      </c>
      <c r="W136" s="26">
        <f t="shared" ca="1" si="48"/>
        <v>31</v>
      </c>
      <c r="X136" s="26">
        <f t="shared" ca="1" si="49"/>
        <v>2021</v>
      </c>
      <c r="Y136" s="26">
        <f t="shared" ca="1" si="50"/>
        <v>3</v>
      </c>
      <c r="AF136" s="8">
        <v>126</v>
      </c>
      <c r="AG136" s="8">
        <v>1</v>
      </c>
      <c r="AH136" s="8">
        <v>1</v>
      </c>
      <c r="AI136" s="8">
        <v>1</v>
      </c>
      <c r="AJ136" s="8">
        <v>1</v>
      </c>
      <c r="AK136" s="8">
        <v>0.75262334473095949</v>
      </c>
      <c r="AL136" s="8">
        <v>0</v>
      </c>
      <c r="AM136" s="8">
        <v>0</v>
      </c>
      <c r="AN136" s="8">
        <v>0.56832267149776827</v>
      </c>
      <c r="AO136" s="8">
        <v>1</v>
      </c>
      <c r="AP136" s="8">
        <v>1</v>
      </c>
      <c r="AQ136" s="8">
        <v>1</v>
      </c>
      <c r="AR136" s="8">
        <v>1</v>
      </c>
      <c r="AS136" s="48">
        <v>0</v>
      </c>
      <c r="AT136" s="48">
        <v>0.77520363425504268</v>
      </c>
      <c r="AU136" s="13">
        <v>2</v>
      </c>
    </row>
    <row r="137" spans="4:47" x14ac:dyDescent="0.25">
      <c r="D137" s="8">
        <v>133</v>
      </c>
      <c r="E137" s="8">
        <f t="shared" ca="1" si="52"/>
        <v>0.80963015496332524</v>
      </c>
      <c r="F137" s="21">
        <f t="shared" ca="1" si="53"/>
        <v>52.501779269879336</v>
      </c>
      <c r="G137" s="21"/>
      <c r="H137" s="8">
        <v>133</v>
      </c>
      <c r="I137" s="21">
        <f t="shared" ca="1" si="54"/>
        <v>0.75214716193702369</v>
      </c>
      <c r="J137" s="21">
        <f t="shared" ca="1" si="55"/>
        <v>76.870896106841627</v>
      </c>
      <c r="K137" s="2"/>
      <c r="M137" s="45"/>
      <c r="N137" s="45"/>
      <c r="O137" s="45">
        <v>44927</v>
      </c>
      <c r="Q137" s="26">
        <v>134</v>
      </c>
      <c r="R137" s="42">
        <f t="shared" ca="1" si="51"/>
        <v>44287</v>
      </c>
      <c r="S137" s="26" t="str">
        <f ca="1">IFERROR(IF(VLOOKUP(R137,$M$5:$M$504,1,0)&gt;0,$M$3,""),IFERROR(IF(VLOOKUP(R137,$N$5:$N$504,1,0)&gt;0,$N$3,""),IFERROR(IF(VLOOKUP(R137,#REF!,1,0)&gt;0,#REF!,""),IFERROR(IF(VLOOKUP(R137,#REF!,1,0)&gt;0,#REF!,""),IFERROR(IF(VLOOKUP(R137,$O$5:$O$244,1,0)&gt;0,$O$3,""),"ERROR")))))</f>
        <v>CAMBIO MES</v>
      </c>
      <c r="T137" s="26" t="str">
        <f ca="1">IFERROR(IF(VLOOKUP(R137,$M$5:$M$504,1,0)&gt;0,$M$4,""),IFERROR(IF(VLOOKUP(R137,$N$5:$N$504,1,0)&gt;0,$N$4,""),IFERROR(IF(VLOOKUP(R137,#REF!,1,0)&gt;0,#REF!,""),IFERROR(IF(VLOOKUP(R137,#REF!,1,0)&gt;0,#REF!,""),IFERROR(IF(VLOOKUP(R137,$O$5:$O$244,1,0)&gt;0,$O$3,""),"ERROR")))))</f>
        <v>CAMBIO MES</v>
      </c>
      <c r="U137" s="26">
        <f t="shared" ca="1" si="46"/>
        <v>1</v>
      </c>
      <c r="V137" s="26">
        <f t="shared" ca="1" si="47"/>
        <v>1</v>
      </c>
      <c r="W137" s="26">
        <f t="shared" ca="1" si="48"/>
        <v>30</v>
      </c>
      <c r="X137" s="26">
        <f t="shared" ca="1" si="49"/>
        <v>2021</v>
      </c>
      <c r="Y137" s="26">
        <f t="shared" ca="1" si="50"/>
        <v>4</v>
      </c>
      <c r="AF137" s="8">
        <v>127</v>
      </c>
      <c r="AG137" s="8">
        <v>1</v>
      </c>
      <c r="AH137" s="8">
        <v>1</v>
      </c>
      <c r="AI137" s="8">
        <v>1</v>
      </c>
      <c r="AJ137" s="8">
        <v>1</v>
      </c>
      <c r="AK137" s="8">
        <v>1</v>
      </c>
      <c r="AL137" s="8">
        <v>0.14438012405056119</v>
      </c>
      <c r="AM137" s="8">
        <v>0</v>
      </c>
      <c r="AN137" s="8">
        <v>0</v>
      </c>
      <c r="AO137" s="8">
        <v>0</v>
      </c>
      <c r="AP137" s="8">
        <v>0</v>
      </c>
      <c r="AQ137" s="8">
        <v>0</v>
      </c>
      <c r="AR137" s="8">
        <v>0</v>
      </c>
      <c r="AS137" s="48">
        <v>0</v>
      </c>
      <c r="AT137" s="48">
        <v>0.42556548964799135</v>
      </c>
      <c r="AU137" s="13">
        <v>6</v>
      </c>
    </row>
    <row r="138" spans="4:47" x14ac:dyDescent="0.25">
      <c r="D138" s="8">
        <v>134</v>
      </c>
      <c r="E138" s="8">
        <f t="shared" ca="1" si="52"/>
        <v>0.1158029042820149</v>
      </c>
      <c r="F138" s="21">
        <f t="shared" ca="1" si="53"/>
        <v>513.08819002050598</v>
      </c>
      <c r="G138" s="21"/>
      <c r="H138" s="8">
        <v>134</v>
      </c>
      <c r="I138" s="21">
        <f t="shared" ca="1" si="54"/>
        <v>0.29351637237233685</v>
      </c>
      <c r="J138" s="21">
        <f t="shared" ca="1" si="55"/>
        <v>1.7978598319929873</v>
      </c>
      <c r="K138" s="2"/>
      <c r="M138" s="45"/>
      <c r="N138" s="45"/>
      <c r="O138" s="45">
        <v>44958</v>
      </c>
      <c r="Q138" s="26">
        <v>135</v>
      </c>
      <c r="R138" s="42">
        <f t="shared" ca="1" si="51"/>
        <v>44317</v>
      </c>
      <c r="S138" s="26" t="str">
        <f ca="1">IFERROR(IF(VLOOKUP(R138,$M$5:$M$504,1,0)&gt;0,$M$3,""),IFERROR(IF(VLOOKUP(R138,$N$5:$N$504,1,0)&gt;0,$N$3,""),IFERROR(IF(VLOOKUP(R138,#REF!,1,0)&gt;0,#REF!,""),IFERROR(IF(VLOOKUP(R138,#REF!,1,0)&gt;0,#REF!,""),IFERROR(IF(VLOOKUP(R138,$O$5:$O$244,1,0)&gt;0,$O$3,""),"ERROR")))))</f>
        <v>CAMBIO MES</v>
      </c>
      <c r="T138" s="26" t="str">
        <f ca="1">IFERROR(IF(VLOOKUP(R138,$M$5:$M$504,1,0)&gt;0,$M$4,""),IFERROR(IF(VLOOKUP(R138,$N$5:$N$504,1,0)&gt;0,$N$4,""),IFERROR(IF(VLOOKUP(R138,#REF!,1,0)&gt;0,#REF!,""),IFERROR(IF(VLOOKUP(R138,#REF!,1,0)&gt;0,#REF!,""),IFERROR(IF(VLOOKUP(R138,$O$5:$O$244,1,0)&gt;0,$O$3,""),"ERROR")))))</f>
        <v>CAMBIO MES</v>
      </c>
      <c r="U138" s="26">
        <f t="shared" ca="1" si="46"/>
        <v>1</v>
      </c>
      <c r="V138" s="26">
        <f t="shared" ca="1" si="47"/>
        <v>1</v>
      </c>
      <c r="W138" s="26">
        <f t="shared" ca="1" si="48"/>
        <v>31</v>
      </c>
      <c r="X138" s="26">
        <f t="shared" ca="1" si="49"/>
        <v>2021</v>
      </c>
      <c r="Y138" s="26">
        <f t="shared" ca="1" si="50"/>
        <v>5</v>
      </c>
      <c r="AF138" s="8">
        <v>128</v>
      </c>
      <c r="AG138" s="8">
        <v>1</v>
      </c>
      <c r="AH138" s="8">
        <v>1</v>
      </c>
      <c r="AI138" s="8">
        <v>1</v>
      </c>
      <c r="AJ138" s="8">
        <v>0.3779278979311736</v>
      </c>
      <c r="AK138" s="8">
        <v>0</v>
      </c>
      <c r="AL138" s="8">
        <v>0</v>
      </c>
      <c r="AM138" s="8">
        <v>0</v>
      </c>
      <c r="AN138" s="8">
        <v>0.19094676100775682</v>
      </c>
      <c r="AO138" s="8">
        <v>1</v>
      </c>
      <c r="AP138" s="8">
        <v>1</v>
      </c>
      <c r="AQ138" s="8">
        <v>1</v>
      </c>
      <c r="AR138" s="8">
        <v>1</v>
      </c>
      <c r="AS138" s="48">
        <v>0</v>
      </c>
      <c r="AT138" s="48">
        <v>0.62810188090185115</v>
      </c>
      <c r="AU138" s="13">
        <v>3</v>
      </c>
    </row>
    <row r="139" spans="4:47" x14ac:dyDescent="0.25">
      <c r="D139" s="8">
        <v>135</v>
      </c>
      <c r="E139" s="8">
        <f t="shared" ca="1" si="52"/>
        <v>0.73203611564281701</v>
      </c>
      <c r="F139" s="21">
        <f t="shared" ca="1" si="53"/>
        <v>76.982872251154447</v>
      </c>
      <c r="G139" s="21"/>
      <c r="H139" s="8">
        <v>135</v>
      </c>
      <c r="I139" s="21">
        <f t="shared" ca="1" si="54"/>
        <v>0.68224376080727689</v>
      </c>
      <c r="J139" s="21">
        <f t="shared" ca="1" si="55"/>
        <v>64.161750420769579</v>
      </c>
      <c r="K139" s="2"/>
      <c r="M139" s="45"/>
      <c r="N139" s="45"/>
      <c r="O139" s="45">
        <v>44986</v>
      </c>
      <c r="Q139" s="26">
        <v>136</v>
      </c>
      <c r="R139" s="42">
        <f t="shared" ca="1" si="51"/>
        <v>44348</v>
      </c>
      <c r="S139" s="26" t="str">
        <f ca="1">IFERROR(IF(VLOOKUP(R139,$M$5:$M$504,1,0)&gt;0,$M$3,""),IFERROR(IF(VLOOKUP(R139,$N$5:$N$504,1,0)&gt;0,$N$3,""),IFERROR(IF(VLOOKUP(R139,#REF!,1,0)&gt;0,#REF!,""),IFERROR(IF(VLOOKUP(R139,#REF!,1,0)&gt;0,#REF!,""),IFERROR(IF(VLOOKUP(R139,$O$5:$O$244,1,0)&gt;0,$O$3,""),"ERROR")))))</f>
        <v>CAMBIO MES</v>
      </c>
      <c r="T139" s="26" t="str">
        <f ca="1">IFERROR(IF(VLOOKUP(R139,$M$5:$M$504,1,0)&gt;0,$M$4,""),IFERROR(IF(VLOOKUP(R139,$N$5:$N$504,1,0)&gt;0,$N$4,""),IFERROR(IF(VLOOKUP(R139,#REF!,1,0)&gt;0,#REF!,""),IFERROR(IF(VLOOKUP(R139,#REF!,1,0)&gt;0,#REF!,""),IFERROR(IF(VLOOKUP(R139,$O$5:$O$244,1,0)&gt;0,$O$3,""),"ERROR")))))</f>
        <v>CAMBIO MES</v>
      </c>
      <c r="U139" s="26">
        <f t="shared" ca="1" si="46"/>
        <v>1</v>
      </c>
      <c r="V139" s="26">
        <f t="shared" ca="1" si="47"/>
        <v>1</v>
      </c>
      <c r="W139" s="26">
        <f t="shared" ca="1" si="48"/>
        <v>30</v>
      </c>
      <c r="X139" s="26">
        <f t="shared" ca="1" si="49"/>
        <v>2021</v>
      </c>
      <c r="Y139" s="26">
        <f t="shared" ca="1" si="50"/>
        <v>6</v>
      </c>
      <c r="AF139" s="8">
        <v>129</v>
      </c>
      <c r="AG139" s="8">
        <v>0</v>
      </c>
      <c r="AH139" s="8">
        <v>0</v>
      </c>
      <c r="AI139" s="8">
        <v>0.26831854233187774</v>
      </c>
      <c r="AJ139" s="8">
        <v>1</v>
      </c>
      <c r="AK139" s="8">
        <v>1</v>
      </c>
      <c r="AL139" s="8">
        <v>1</v>
      </c>
      <c r="AM139" s="8">
        <v>1</v>
      </c>
      <c r="AN139" s="8">
        <v>1</v>
      </c>
      <c r="AO139" s="8">
        <v>1</v>
      </c>
      <c r="AP139" s="8">
        <v>1</v>
      </c>
      <c r="AQ139" s="8">
        <v>1</v>
      </c>
      <c r="AR139" s="8">
        <v>1</v>
      </c>
      <c r="AS139" s="48">
        <v>0</v>
      </c>
      <c r="AT139" s="48">
        <v>0.77621335565010463</v>
      </c>
      <c r="AU139" s="13">
        <v>2</v>
      </c>
    </row>
    <row r="140" spans="4:47" x14ac:dyDescent="0.25">
      <c r="D140" s="8">
        <v>136</v>
      </c>
      <c r="E140" s="8">
        <f t="shared" ca="1" si="52"/>
        <v>0.8866093810405028</v>
      </c>
      <c r="F140" s="21">
        <f t="shared" ca="1" si="53"/>
        <v>30.238660976332518</v>
      </c>
      <c r="G140" s="21"/>
      <c r="H140" s="8">
        <v>136</v>
      </c>
      <c r="I140" s="21">
        <f t="shared" ca="1" si="54"/>
        <v>6.295576059753083E-2</v>
      </c>
      <c r="J140" s="21">
        <f t="shared" ca="1" si="55"/>
        <v>58.736474101595924</v>
      </c>
      <c r="K140" s="2"/>
      <c r="M140" s="45"/>
      <c r="N140" s="45"/>
      <c r="O140" s="45">
        <v>45017</v>
      </c>
      <c r="Q140" s="26">
        <v>137</v>
      </c>
      <c r="R140" s="42">
        <f t="shared" ca="1" si="51"/>
        <v>44378</v>
      </c>
      <c r="S140" s="26" t="str">
        <f ca="1">IFERROR(IF(VLOOKUP(R140,$M$5:$M$504,1,0)&gt;0,$M$3,""),IFERROR(IF(VLOOKUP(R140,$N$5:$N$504,1,0)&gt;0,$N$3,""),IFERROR(IF(VLOOKUP(R140,#REF!,1,0)&gt;0,#REF!,""),IFERROR(IF(VLOOKUP(R140,#REF!,1,0)&gt;0,#REF!,""),IFERROR(IF(VLOOKUP(R140,$O$5:$O$244,1,0)&gt;0,$O$3,""),"ERROR")))))</f>
        <v>CAMBIO MES</v>
      </c>
      <c r="T140" s="26" t="str">
        <f ca="1">IFERROR(IF(VLOOKUP(R140,$M$5:$M$504,1,0)&gt;0,$M$4,""),IFERROR(IF(VLOOKUP(R140,$N$5:$N$504,1,0)&gt;0,$N$4,""),IFERROR(IF(VLOOKUP(R140,#REF!,1,0)&gt;0,#REF!,""),IFERROR(IF(VLOOKUP(R140,#REF!,1,0)&gt;0,#REF!,""),IFERROR(IF(VLOOKUP(R140,$O$5:$O$244,1,0)&gt;0,$O$3,""),"ERROR")))))</f>
        <v>CAMBIO MES</v>
      </c>
      <c r="U140" s="26">
        <f t="shared" ca="1" si="46"/>
        <v>1</v>
      </c>
      <c r="V140" s="26">
        <f t="shared" ca="1" si="47"/>
        <v>1</v>
      </c>
      <c r="W140" s="26">
        <f t="shared" ca="1" si="48"/>
        <v>31</v>
      </c>
      <c r="X140" s="26">
        <f t="shared" ca="1" si="49"/>
        <v>2021</v>
      </c>
      <c r="Y140" s="26">
        <f t="shared" ca="1" si="50"/>
        <v>7</v>
      </c>
      <c r="AF140" s="8">
        <v>130</v>
      </c>
      <c r="AG140" s="8">
        <v>0</v>
      </c>
      <c r="AH140" s="8">
        <v>0</v>
      </c>
      <c r="AI140" s="8">
        <v>0</v>
      </c>
      <c r="AJ140" s="8">
        <v>0</v>
      </c>
      <c r="AK140" s="8">
        <v>0</v>
      </c>
      <c r="AL140" s="8">
        <v>0.31388527892704587</v>
      </c>
      <c r="AM140" s="8">
        <v>1</v>
      </c>
      <c r="AN140" s="8">
        <v>1</v>
      </c>
      <c r="AO140" s="8">
        <v>1</v>
      </c>
      <c r="AP140" s="8">
        <v>1</v>
      </c>
      <c r="AQ140" s="8">
        <v>1</v>
      </c>
      <c r="AR140" s="8">
        <v>1</v>
      </c>
      <c r="AS140" s="48">
        <v>0</v>
      </c>
      <c r="AT140" s="48">
        <v>0.52990837908989419</v>
      </c>
      <c r="AU140" s="13">
        <v>5</v>
      </c>
    </row>
    <row r="141" spans="4:47" x14ac:dyDescent="0.25">
      <c r="D141" s="8">
        <v>137</v>
      </c>
      <c r="E141" s="8">
        <f t="shared" ca="1" si="52"/>
        <v>0.45393362459434794</v>
      </c>
      <c r="F141" s="21">
        <f t="shared" ca="1" si="53"/>
        <v>191.55031139744494</v>
      </c>
      <c r="G141" s="21"/>
      <c r="H141" s="8">
        <v>137</v>
      </c>
      <c r="I141" s="21">
        <f t="shared" ca="1" si="54"/>
        <v>0.7831305342188053</v>
      </c>
      <c r="J141" s="21">
        <f t="shared" ca="1" si="55"/>
        <v>83.097179830587947</v>
      </c>
      <c r="K141" s="2"/>
      <c r="M141" s="45"/>
      <c r="N141" s="45"/>
      <c r="O141" s="45">
        <v>45047</v>
      </c>
      <c r="Q141" s="26">
        <v>138</v>
      </c>
      <c r="R141" s="42">
        <f t="shared" ca="1" si="51"/>
        <v>44409</v>
      </c>
      <c r="S141" s="26" t="str">
        <f ca="1">IFERROR(IF(VLOOKUP(R141,$M$5:$M$504,1,0)&gt;0,$M$3,""),IFERROR(IF(VLOOKUP(R141,$N$5:$N$504,1,0)&gt;0,$N$3,""),IFERROR(IF(VLOOKUP(R141,#REF!,1,0)&gt;0,#REF!,""),IFERROR(IF(VLOOKUP(R141,#REF!,1,0)&gt;0,#REF!,""),IFERROR(IF(VLOOKUP(R141,$O$5:$O$244,1,0)&gt;0,$O$3,""),"ERROR")))))</f>
        <v>CAMBIO MES</v>
      </c>
      <c r="T141" s="26" t="str">
        <f ca="1">IFERROR(IF(VLOOKUP(R141,$M$5:$M$504,1,0)&gt;0,$M$4,""),IFERROR(IF(VLOOKUP(R141,$N$5:$N$504,1,0)&gt;0,$N$4,""),IFERROR(IF(VLOOKUP(R141,#REF!,1,0)&gt;0,#REF!,""),IFERROR(IF(VLOOKUP(R141,#REF!,1,0)&gt;0,#REF!,""),IFERROR(IF(VLOOKUP(R141,$O$5:$O$244,1,0)&gt;0,$O$3,""),"ERROR")))))</f>
        <v>CAMBIO MES</v>
      </c>
      <c r="U141" s="26">
        <f t="shared" ca="1" si="46"/>
        <v>1</v>
      </c>
      <c r="V141" s="26">
        <f t="shared" ca="1" si="47"/>
        <v>1</v>
      </c>
      <c r="W141" s="26">
        <f t="shared" ca="1" si="48"/>
        <v>31</v>
      </c>
      <c r="X141" s="26">
        <f t="shared" ca="1" si="49"/>
        <v>2021</v>
      </c>
      <c r="Y141" s="26">
        <f t="shared" ca="1" si="50"/>
        <v>8</v>
      </c>
      <c r="AF141" s="8">
        <v>131</v>
      </c>
      <c r="AG141" s="8">
        <v>1</v>
      </c>
      <c r="AH141" s="8">
        <v>1</v>
      </c>
      <c r="AI141" s="8">
        <v>1</v>
      </c>
      <c r="AJ141" s="8">
        <v>0.29222288415015402</v>
      </c>
      <c r="AK141" s="8">
        <v>0</v>
      </c>
      <c r="AL141" s="8">
        <v>0</v>
      </c>
      <c r="AM141" s="8">
        <v>0</v>
      </c>
      <c r="AN141" s="8">
        <v>0</v>
      </c>
      <c r="AO141" s="8">
        <v>0.6140432405358297</v>
      </c>
      <c r="AP141" s="8">
        <v>1</v>
      </c>
      <c r="AQ141" s="8">
        <v>1</v>
      </c>
      <c r="AR141" s="8">
        <v>1</v>
      </c>
      <c r="AS141" s="48">
        <v>0</v>
      </c>
      <c r="AT141" s="48">
        <v>0.57311776367282063</v>
      </c>
      <c r="AU141" s="13">
        <v>4</v>
      </c>
    </row>
    <row r="142" spans="4:47" x14ac:dyDescent="0.25">
      <c r="D142" s="8">
        <v>138</v>
      </c>
      <c r="E142" s="8">
        <f t="shared" ca="1" si="52"/>
        <v>0.40627009341344344</v>
      </c>
      <c r="F142" s="21">
        <f t="shared" ca="1" si="53"/>
        <v>217.91598210851828</v>
      </c>
      <c r="G142" s="21"/>
      <c r="H142" s="8">
        <v>138</v>
      </c>
      <c r="I142" s="21">
        <f t="shared" ca="1" si="54"/>
        <v>0.80404877304021005</v>
      </c>
      <c r="J142" s="21">
        <f t="shared" ca="1" si="55"/>
        <v>87.595343031393952</v>
      </c>
      <c r="K142" s="2"/>
      <c r="M142" s="45"/>
      <c r="N142" s="45"/>
      <c r="O142" s="45">
        <v>45078</v>
      </c>
      <c r="Q142" s="26">
        <v>139</v>
      </c>
      <c r="R142" s="42">
        <f t="shared" ca="1" si="51"/>
        <v>44440</v>
      </c>
      <c r="S142" s="26" t="str">
        <f ca="1">IFERROR(IF(VLOOKUP(R142,$M$5:$M$504,1,0)&gt;0,$M$3,""),IFERROR(IF(VLOOKUP(R142,$N$5:$N$504,1,0)&gt;0,$N$3,""),IFERROR(IF(VLOOKUP(R142,#REF!,1,0)&gt;0,#REF!,""),IFERROR(IF(VLOOKUP(R142,#REF!,1,0)&gt;0,#REF!,""),IFERROR(IF(VLOOKUP(R142,$O$5:$O$244,1,0)&gt;0,$O$3,""),"ERROR")))))</f>
        <v>CAMBIO MES</v>
      </c>
      <c r="T142" s="26" t="str">
        <f ca="1">IFERROR(IF(VLOOKUP(R142,$M$5:$M$504,1,0)&gt;0,$M$4,""),IFERROR(IF(VLOOKUP(R142,$N$5:$N$504,1,0)&gt;0,$N$4,""),IFERROR(IF(VLOOKUP(R142,#REF!,1,0)&gt;0,#REF!,""),IFERROR(IF(VLOOKUP(R142,#REF!,1,0)&gt;0,#REF!,""),IFERROR(IF(VLOOKUP(R142,$O$5:$O$244,1,0)&gt;0,$O$3,""),"ERROR")))))</f>
        <v>CAMBIO MES</v>
      </c>
      <c r="U142" s="26">
        <f t="shared" ca="1" si="46"/>
        <v>1</v>
      </c>
      <c r="V142" s="26">
        <f t="shared" ca="1" si="47"/>
        <v>1</v>
      </c>
      <c r="W142" s="26">
        <f t="shared" ca="1" si="48"/>
        <v>30</v>
      </c>
      <c r="X142" s="26">
        <f t="shared" ca="1" si="49"/>
        <v>2021</v>
      </c>
      <c r="Y142" s="26">
        <f t="shared" ca="1" si="50"/>
        <v>9</v>
      </c>
      <c r="AF142" s="8">
        <v>132</v>
      </c>
      <c r="AG142" s="8">
        <v>1</v>
      </c>
      <c r="AH142" s="8">
        <v>1</v>
      </c>
      <c r="AI142" s="8">
        <v>1</v>
      </c>
      <c r="AJ142" s="8">
        <v>1</v>
      </c>
      <c r="AK142" s="8">
        <v>1</v>
      </c>
      <c r="AL142" s="8">
        <v>1</v>
      </c>
      <c r="AM142" s="8">
        <v>1</v>
      </c>
      <c r="AN142" s="8">
        <v>1</v>
      </c>
      <c r="AO142" s="8">
        <v>1</v>
      </c>
      <c r="AP142" s="8">
        <v>1</v>
      </c>
      <c r="AQ142" s="8">
        <v>1</v>
      </c>
      <c r="AR142" s="8">
        <v>1</v>
      </c>
      <c r="AS142" s="48">
        <v>1</v>
      </c>
      <c r="AT142" s="48">
        <v>1</v>
      </c>
      <c r="AU142" s="13">
        <v>0</v>
      </c>
    </row>
    <row r="143" spans="4:47" x14ac:dyDescent="0.25">
      <c r="D143" s="8">
        <v>139</v>
      </c>
      <c r="E143" s="8">
        <f t="shared" ca="1" si="52"/>
        <v>0.24330071864251002</v>
      </c>
      <c r="F143" s="21">
        <f t="shared" ca="1" si="53"/>
        <v>339.0762257741315</v>
      </c>
      <c r="G143" s="21"/>
      <c r="H143" s="8">
        <v>139</v>
      </c>
      <c r="I143" s="21">
        <f t="shared" ca="1" si="54"/>
        <v>6.7337668953623919E-2</v>
      </c>
      <c r="J143" s="21">
        <f t="shared" ca="1" si="55"/>
        <v>56.620627840894208</v>
      </c>
      <c r="K143" s="2"/>
      <c r="M143" s="45"/>
      <c r="N143" s="45"/>
      <c r="O143" s="45">
        <v>45108</v>
      </c>
      <c r="Q143" s="26">
        <v>140</v>
      </c>
      <c r="R143" s="42">
        <f t="shared" ca="1" si="51"/>
        <v>44470</v>
      </c>
      <c r="S143" s="26" t="str">
        <f ca="1">IFERROR(IF(VLOOKUP(R143,$M$5:$M$504,1,0)&gt;0,$M$3,""),IFERROR(IF(VLOOKUP(R143,$N$5:$N$504,1,0)&gt;0,$N$3,""),IFERROR(IF(VLOOKUP(R143,#REF!,1,0)&gt;0,#REF!,""),IFERROR(IF(VLOOKUP(R143,#REF!,1,0)&gt;0,#REF!,""),IFERROR(IF(VLOOKUP(R143,$O$5:$O$244,1,0)&gt;0,$O$3,""),"ERROR")))))</f>
        <v>CAMBIO MES</v>
      </c>
      <c r="T143" s="26" t="str">
        <f ca="1">IFERROR(IF(VLOOKUP(R143,$M$5:$M$504,1,0)&gt;0,$M$4,""),IFERROR(IF(VLOOKUP(R143,$N$5:$N$504,1,0)&gt;0,$N$4,""),IFERROR(IF(VLOOKUP(R143,#REF!,1,0)&gt;0,#REF!,""),IFERROR(IF(VLOOKUP(R143,#REF!,1,0)&gt;0,#REF!,""),IFERROR(IF(VLOOKUP(R143,$O$5:$O$244,1,0)&gt;0,$O$3,""),"ERROR")))))</f>
        <v>CAMBIO MES</v>
      </c>
      <c r="U143" s="26">
        <f t="shared" ca="1" si="46"/>
        <v>1</v>
      </c>
      <c r="V143" s="26">
        <f t="shared" ca="1" si="47"/>
        <v>1</v>
      </c>
      <c r="W143" s="26">
        <f t="shared" ca="1" si="48"/>
        <v>31</v>
      </c>
      <c r="X143" s="26">
        <f t="shared" ca="1" si="49"/>
        <v>2021</v>
      </c>
      <c r="Y143" s="26">
        <f t="shared" ca="1" si="50"/>
        <v>10</v>
      </c>
      <c r="AF143" s="8">
        <v>133</v>
      </c>
      <c r="AG143" s="8">
        <v>1</v>
      </c>
      <c r="AH143" s="8">
        <v>1</v>
      </c>
      <c r="AI143" s="8">
        <v>1</v>
      </c>
      <c r="AJ143" s="8">
        <v>1</v>
      </c>
      <c r="AK143" s="8">
        <v>1</v>
      </c>
      <c r="AL143" s="8">
        <v>1</v>
      </c>
      <c r="AM143" s="8">
        <v>1</v>
      </c>
      <c r="AN143" s="8">
        <v>1</v>
      </c>
      <c r="AO143" s="8">
        <v>1</v>
      </c>
      <c r="AP143" s="8">
        <v>1</v>
      </c>
      <c r="AQ143" s="8">
        <v>0.71186037630492749</v>
      </c>
      <c r="AR143" s="8">
        <v>0</v>
      </c>
      <c r="AS143" s="48">
        <v>0</v>
      </c>
      <c r="AT143" s="48">
        <v>0.89138578435382965</v>
      </c>
      <c r="AU143" s="13">
        <v>1</v>
      </c>
    </row>
    <row r="144" spans="4:47" x14ac:dyDescent="0.25">
      <c r="D144" s="8">
        <v>140</v>
      </c>
      <c r="E144" s="8">
        <f t="shared" ca="1" si="52"/>
        <v>0.94361000575017695</v>
      </c>
      <c r="F144" s="21">
        <f t="shared" ca="1" si="53"/>
        <v>14.784559717137265</v>
      </c>
      <c r="G144" s="21"/>
      <c r="H144" s="8">
        <v>140</v>
      </c>
      <c r="I144" s="21">
        <f t="shared" ca="1" si="54"/>
        <v>0.53926293713971585</v>
      </c>
      <c r="J144" s="21">
        <f t="shared" ca="1" si="55"/>
        <v>41.144149718128141</v>
      </c>
      <c r="K144" s="2"/>
      <c r="M144" s="45"/>
      <c r="N144" s="45"/>
      <c r="O144" s="45">
        <v>45139</v>
      </c>
      <c r="Q144" s="26">
        <v>141</v>
      </c>
      <c r="R144" s="42">
        <f t="shared" ca="1" si="51"/>
        <v>44501</v>
      </c>
      <c r="S144" s="26" t="str">
        <f ca="1">IFERROR(IF(VLOOKUP(R144,$M$5:$M$504,1,0)&gt;0,$M$3,""),IFERROR(IF(VLOOKUP(R144,$N$5:$N$504,1,0)&gt;0,$N$3,""),IFERROR(IF(VLOOKUP(R144,#REF!,1,0)&gt;0,#REF!,""),IFERROR(IF(VLOOKUP(R144,#REF!,1,0)&gt;0,#REF!,""),IFERROR(IF(VLOOKUP(R144,$O$5:$O$244,1,0)&gt;0,$O$3,""),"ERROR")))))</f>
        <v>CAMBIO MES</v>
      </c>
      <c r="T144" s="26" t="str">
        <f ca="1">IFERROR(IF(VLOOKUP(R144,$M$5:$M$504,1,0)&gt;0,$M$4,""),IFERROR(IF(VLOOKUP(R144,$N$5:$N$504,1,0)&gt;0,$N$4,""),IFERROR(IF(VLOOKUP(R144,#REF!,1,0)&gt;0,#REF!,""),IFERROR(IF(VLOOKUP(R144,#REF!,1,0)&gt;0,#REF!,""),IFERROR(IF(VLOOKUP(R144,$O$5:$O$244,1,0)&gt;0,$O$3,""),"ERROR")))))</f>
        <v>CAMBIO MES</v>
      </c>
      <c r="U144" s="26">
        <f t="shared" ca="1" si="46"/>
        <v>1</v>
      </c>
      <c r="V144" s="26">
        <f t="shared" ca="1" si="47"/>
        <v>1</v>
      </c>
      <c r="W144" s="26">
        <f t="shared" ca="1" si="48"/>
        <v>30</v>
      </c>
      <c r="X144" s="26">
        <f t="shared" ca="1" si="49"/>
        <v>2021</v>
      </c>
      <c r="Y144" s="26">
        <f t="shared" ca="1" si="50"/>
        <v>11</v>
      </c>
      <c r="AF144" s="8">
        <v>134</v>
      </c>
      <c r="AG144" s="8">
        <v>7.7490326860683009E-2</v>
      </c>
      <c r="AH144" s="8">
        <v>0</v>
      </c>
      <c r="AI144" s="8">
        <v>0</v>
      </c>
      <c r="AJ144" s="8">
        <v>0</v>
      </c>
      <c r="AK144" s="8">
        <v>0.78524431731479594</v>
      </c>
      <c r="AL144" s="8">
        <v>1</v>
      </c>
      <c r="AM144" s="8">
        <v>1</v>
      </c>
      <c r="AN144" s="8">
        <v>0.41274738146368634</v>
      </c>
      <c r="AO144" s="8">
        <v>0.81352850045320035</v>
      </c>
      <c r="AP144" s="8">
        <v>1</v>
      </c>
      <c r="AQ144" s="8">
        <v>1</v>
      </c>
      <c r="AR144" s="8">
        <v>0.90272236454432953</v>
      </c>
      <c r="AS144" s="48">
        <v>0</v>
      </c>
      <c r="AT144" s="48">
        <v>0.58611011262817625</v>
      </c>
      <c r="AU144" s="13">
        <v>3</v>
      </c>
    </row>
    <row r="145" spans="4:47" x14ac:dyDescent="0.25">
      <c r="D145" s="8">
        <v>141</v>
      </c>
      <c r="E145" s="8">
        <f t="shared" ca="1" si="52"/>
        <v>0.75922589355128967</v>
      </c>
      <c r="F145" s="21">
        <f t="shared" ca="1" si="53"/>
        <v>68.141222796206051</v>
      </c>
      <c r="G145" s="21"/>
      <c r="H145" s="8">
        <v>141</v>
      </c>
      <c r="I145" s="21">
        <f t="shared" ca="1" si="54"/>
        <v>0.82247494172615332</v>
      </c>
      <c r="J145" s="21">
        <f t="shared" ca="1" si="55"/>
        <v>91.805515568678231</v>
      </c>
      <c r="K145" s="2"/>
      <c r="M145" s="45"/>
      <c r="N145" s="45"/>
      <c r="O145" s="45">
        <v>45170</v>
      </c>
      <c r="Q145" s="26">
        <v>142</v>
      </c>
      <c r="R145" s="42">
        <f t="shared" ca="1" si="51"/>
        <v>44531</v>
      </c>
      <c r="S145" s="26" t="str">
        <f ca="1">IFERROR(IF(VLOOKUP(R145,$M$5:$M$504,1,0)&gt;0,$M$3,""),IFERROR(IF(VLOOKUP(R145,$N$5:$N$504,1,0)&gt;0,$N$3,""),IFERROR(IF(VLOOKUP(R145,#REF!,1,0)&gt;0,#REF!,""),IFERROR(IF(VLOOKUP(R145,#REF!,1,0)&gt;0,#REF!,""),IFERROR(IF(VLOOKUP(R145,$O$5:$O$244,1,0)&gt;0,$O$3,""),"ERROR")))))</f>
        <v>CAMBIO MES</v>
      </c>
      <c r="T145" s="26" t="str">
        <f ca="1">IFERROR(IF(VLOOKUP(R145,$M$5:$M$504,1,0)&gt;0,$M$4,""),IFERROR(IF(VLOOKUP(R145,$N$5:$N$504,1,0)&gt;0,$N$4,""),IFERROR(IF(VLOOKUP(R145,#REF!,1,0)&gt;0,#REF!,""),IFERROR(IF(VLOOKUP(R145,#REF!,1,0)&gt;0,#REF!,""),IFERROR(IF(VLOOKUP(R145,$O$5:$O$244,1,0)&gt;0,$O$3,""),"ERROR")))))</f>
        <v>CAMBIO MES</v>
      </c>
      <c r="U145" s="26">
        <f t="shared" ca="1" si="46"/>
        <v>1</v>
      </c>
      <c r="V145" s="26">
        <f t="shared" ca="1" si="47"/>
        <v>1</v>
      </c>
      <c r="W145" s="26">
        <f t="shared" ca="1" si="48"/>
        <v>31</v>
      </c>
      <c r="X145" s="26">
        <f t="shared" ca="1" si="49"/>
        <v>2021</v>
      </c>
      <c r="Y145" s="26">
        <f t="shared" ca="1" si="50"/>
        <v>12</v>
      </c>
      <c r="AF145" s="8">
        <v>135</v>
      </c>
      <c r="AG145" s="8">
        <v>1</v>
      </c>
      <c r="AH145" s="8">
        <v>1</v>
      </c>
      <c r="AI145" s="8">
        <v>0.85307020663951272</v>
      </c>
      <c r="AJ145" s="8">
        <v>0</v>
      </c>
      <c r="AK145" s="8">
        <v>0</v>
      </c>
      <c r="AL145" s="8">
        <v>0</v>
      </c>
      <c r="AM145" s="8">
        <v>0</v>
      </c>
      <c r="AN145" s="8">
        <v>0</v>
      </c>
      <c r="AO145" s="8">
        <v>0</v>
      </c>
      <c r="AP145" s="8">
        <v>0.46690887325366343</v>
      </c>
      <c r="AQ145" s="8">
        <v>1</v>
      </c>
      <c r="AR145" s="8">
        <v>1</v>
      </c>
      <c r="AS145" s="48">
        <v>0</v>
      </c>
      <c r="AT145" s="48">
        <v>0.44087493555257112</v>
      </c>
      <c r="AU145" s="13">
        <v>6</v>
      </c>
    </row>
    <row r="146" spans="4:47" x14ac:dyDescent="0.25">
      <c r="D146" s="8">
        <v>142</v>
      </c>
      <c r="E146" s="8">
        <f t="shared" ca="1" si="52"/>
        <v>0.82878072558844063</v>
      </c>
      <c r="F146" s="21">
        <f t="shared" ca="1" si="53"/>
        <v>46.792684814364357</v>
      </c>
      <c r="G146" s="21"/>
      <c r="H146" s="8">
        <v>142</v>
      </c>
      <c r="I146" s="21">
        <f t="shared" ca="1" si="54"/>
        <v>0.37805030899614911</v>
      </c>
      <c r="J146" s="21">
        <f t="shared" ca="1" si="55"/>
        <v>16.055543294454768</v>
      </c>
      <c r="K146" s="2"/>
      <c r="M146" s="45"/>
      <c r="N146" s="45"/>
      <c r="O146" s="45">
        <v>45200</v>
      </c>
      <c r="Q146" s="26">
        <v>143</v>
      </c>
      <c r="R146" s="42">
        <f t="shared" ca="1" si="51"/>
        <v>44562</v>
      </c>
      <c r="S146" s="26" t="str">
        <f ca="1">IFERROR(IF(VLOOKUP(R146,$M$5:$M$504,1,0)&gt;0,$M$3,""),IFERROR(IF(VLOOKUP(R146,$N$5:$N$504,1,0)&gt;0,$N$3,""),IFERROR(IF(VLOOKUP(R146,#REF!,1,0)&gt;0,#REF!,""),IFERROR(IF(VLOOKUP(R146,#REF!,1,0)&gt;0,#REF!,""),IFERROR(IF(VLOOKUP(R146,$O$5:$O$244,1,0)&gt;0,$O$3,""),"ERROR")))))</f>
        <v>CAMBIO MES</v>
      </c>
      <c r="T146" s="26" t="str">
        <f ca="1">IFERROR(IF(VLOOKUP(R146,$M$5:$M$504,1,0)&gt;0,$M$4,""),IFERROR(IF(VLOOKUP(R146,$N$5:$N$504,1,0)&gt;0,$N$4,""),IFERROR(IF(VLOOKUP(R146,#REF!,1,0)&gt;0,#REF!,""),IFERROR(IF(VLOOKUP(R146,#REF!,1,0)&gt;0,#REF!,""),IFERROR(IF(VLOOKUP(R146,$O$5:$O$244,1,0)&gt;0,$O$3,""),"ERROR")))))</f>
        <v>CAMBIO MES</v>
      </c>
      <c r="U146" s="26">
        <f t="shared" ca="1" si="46"/>
        <v>1</v>
      </c>
      <c r="V146" s="26">
        <f t="shared" ca="1" si="47"/>
        <v>1</v>
      </c>
      <c r="W146" s="26">
        <f t="shared" ca="1" si="48"/>
        <v>31</v>
      </c>
      <c r="X146" s="26">
        <f t="shared" ca="1" si="49"/>
        <v>2022</v>
      </c>
      <c r="Y146" s="26">
        <f t="shared" ca="1" si="50"/>
        <v>1</v>
      </c>
      <c r="AF146" s="8">
        <v>136</v>
      </c>
      <c r="AG146" s="8">
        <v>1</v>
      </c>
      <c r="AH146" s="8">
        <v>0.22218193292610522</v>
      </c>
      <c r="AI146" s="8">
        <v>0</v>
      </c>
      <c r="AJ146" s="8">
        <v>0</v>
      </c>
      <c r="AK146" s="8">
        <v>0</v>
      </c>
      <c r="AL146" s="8">
        <v>0.1807351934342781</v>
      </c>
      <c r="AM146" s="8">
        <v>1</v>
      </c>
      <c r="AN146" s="8">
        <v>1</v>
      </c>
      <c r="AO146" s="8">
        <v>1</v>
      </c>
      <c r="AP146" s="8">
        <v>0.53989114726080578</v>
      </c>
      <c r="AQ146" s="8">
        <v>0</v>
      </c>
      <c r="AR146" s="8">
        <v>0</v>
      </c>
      <c r="AS146" s="48">
        <v>0</v>
      </c>
      <c r="AT146" s="48">
        <v>0.41473911093162813</v>
      </c>
      <c r="AU146" s="13">
        <v>5</v>
      </c>
    </row>
    <row r="147" spans="4:47" x14ac:dyDescent="0.25">
      <c r="D147" s="8">
        <v>143</v>
      </c>
      <c r="E147" s="8">
        <f t="shared" ca="1" si="52"/>
        <v>0.43450437547486886</v>
      </c>
      <c r="F147" s="21">
        <f t="shared" ca="1" si="53"/>
        <v>201.95509216927906</v>
      </c>
      <c r="G147" s="21"/>
      <c r="H147" s="8">
        <v>143</v>
      </c>
      <c r="I147" s="21">
        <f t="shared" ca="1" si="54"/>
        <v>7.6149678866800574E-2</v>
      </c>
      <c r="J147" s="21">
        <f t="shared" ca="1" si="55"/>
        <v>52.668324181436027</v>
      </c>
      <c r="K147" s="2"/>
      <c r="M147" s="45"/>
      <c r="N147" s="45"/>
      <c r="O147" s="45">
        <v>45231</v>
      </c>
      <c r="Q147" s="26">
        <v>144</v>
      </c>
      <c r="R147" s="42">
        <f t="shared" ca="1" si="51"/>
        <v>44593</v>
      </c>
      <c r="S147" s="26" t="str">
        <f ca="1">IFERROR(IF(VLOOKUP(R147,$M$5:$M$504,1,0)&gt;0,$M$3,""),IFERROR(IF(VLOOKUP(R147,$N$5:$N$504,1,0)&gt;0,$N$3,""),IFERROR(IF(VLOOKUP(R147,#REF!,1,0)&gt;0,#REF!,""),IFERROR(IF(VLOOKUP(R147,#REF!,1,0)&gt;0,#REF!,""),IFERROR(IF(VLOOKUP(R147,$O$5:$O$244,1,0)&gt;0,$O$3,""),"ERROR")))))</f>
        <v>CAMBIO MES</v>
      </c>
      <c r="T147" s="26" t="str">
        <f ca="1">IFERROR(IF(VLOOKUP(R147,$M$5:$M$504,1,0)&gt;0,$M$4,""),IFERROR(IF(VLOOKUP(R147,$N$5:$N$504,1,0)&gt;0,$N$4,""),IFERROR(IF(VLOOKUP(R147,#REF!,1,0)&gt;0,#REF!,""),IFERROR(IF(VLOOKUP(R147,#REF!,1,0)&gt;0,#REF!,""),IFERROR(IF(VLOOKUP(R147,$O$5:$O$244,1,0)&gt;0,$O$3,""),"ERROR")))))</f>
        <v>CAMBIO MES</v>
      </c>
      <c r="U147" s="26">
        <f t="shared" ca="1" si="46"/>
        <v>1</v>
      </c>
      <c r="V147" s="26">
        <f t="shared" ca="1" si="47"/>
        <v>1</v>
      </c>
      <c r="W147" s="26">
        <f t="shared" ca="1" si="48"/>
        <v>28</v>
      </c>
      <c r="X147" s="26">
        <f t="shared" ca="1" si="49"/>
        <v>2022</v>
      </c>
      <c r="Y147" s="26">
        <f t="shared" ca="1" si="50"/>
        <v>2</v>
      </c>
      <c r="AF147" s="8">
        <v>137</v>
      </c>
      <c r="AG147" s="8">
        <v>1</v>
      </c>
      <c r="AH147" s="8">
        <v>1</v>
      </c>
      <c r="AI147" s="8">
        <v>0.65937176840323508</v>
      </c>
      <c r="AJ147" s="8">
        <v>0</v>
      </c>
      <c r="AK147" s="8">
        <v>0</v>
      </c>
      <c r="AL147" s="8">
        <v>0</v>
      </c>
      <c r="AM147" s="8">
        <v>0</v>
      </c>
      <c r="AN147" s="8">
        <v>0</v>
      </c>
      <c r="AO147" s="8">
        <v>0</v>
      </c>
      <c r="AP147" s="8">
        <v>0</v>
      </c>
      <c r="AQ147" s="8">
        <v>0.65188798775197943</v>
      </c>
      <c r="AR147" s="8">
        <v>1</v>
      </c>
      <c r="AS147" s="48">
        <v>0</v>
      </c>
      <c r="AT147" s="48">
        <v>0.35615661493988948</v>
      </c>
      <c r="AU147" s="13">
        <v>7</v>
      </c>
    </row>
    <row r="148" spans="4:47" x14ac:dyDescent="0.25">
      <c r="D148" s="8">
        <v>144</v>
      </c>
      <c r="E148" s="8">
        <f t="shared" ca="1" si="52"/>
        <v>0.52471347384242206</v>
      </c>
      <c r="F148" s="21">
        <f t="shared" ca="1" si="53"/>
        <v>157.00426447268256</v>
      </c>
      <c r="G148" s="21"/>
      <c r="H148" s="8">
        <v>144</v>
      </c>
      <c r="I148" s="21">
        <f t="shared" ca="1" si="54"/>
        <v>0.20604585396878816</v>
      </c>
      <c r="J148" s="21">
        <f t="shared" ca="1" si="55"/>
        <v>15.19085280243916</v>
      </c>
      <c r="K148" s="2"/>
      <c r="M148" s="45"/>
      <c r="N148" s="45"/>
      <c r="O148" s="45">
        <v>45261</v>
      </c>
      <c r="Q148" s="26">
        <v>145</v>
      </c>
      <c r="R148" s="42">
        <f t="shared" ca="1" si="51"/>
        <v>44621</v>
      </c>
      <c r="S148" s="26" t="str">
        <f ca="1">IFERROR(IF(VLOOKUP(R148,$M$5:$M$504,1,0)&gt;0,$M$3,""),IFERROR(IF(VLOOKUP(R148,$N$5:$N$504,1,0)&gt;0,$N$3,""),IFERROR(IF(VLOOKUP(R148,#REF!,1,0)&gt;0,#REF!,""),IFERROR(IF(VLOOKUP(R148,#REF!,1,0)&gt;0,#REF!,""),IFERROR(IF(VLOOKUP(R148,$O$5:$O$244,1,0)&gt;0,$O$3,""),"ERROR")))))</f>
        <v>CAMBIO MES</v>
      </c>
      <c r="T148" s="26" t="str">
        <f ca="1">IFERROR(IF(VLOOKUP(R148,$M$5:$M$504,1,0)&gt;0,$M$4,""),IFERROR(IF(VLOOKUP(R148,$N$5:$N$504,1,0)&gt;0,$N$4,""),IFERROR(IF(VLOOKUP(R148,#REF!,1,0)&gt;0,#REF!,""),IFERROR(IF(VLOOKUP(R148,#REF!,1,0)&gt;0,#REF!,""),IFERROR(IF(VLOOKUP(R148,$O$5:$O$244,1,0)&gt;0,$O$3,""),"ERROR")))))</f>
        <v>CAMBIO MES</v>
      </c>
      <c r="U148" s="26">
        <f t="shared" ca="1" si="46"/>
        <v>1</v>
      </c>
      <c r="V148" s="26">
        <f t="shared" ca="1" si="47"/>
        <v>1</v>
      </c>
      <c r="W148" s="26">
        <f t="shared" ca="1" si="48"/>
        <v>31</v>
      </c>
      <c r="X148" s="26">
        <f t="shared" ca="1" si="49"/>
        <v>2022</v>
      </c>
      <c r="Y148" s="26">
        <f t="shared" ca="1" si="50"/>
        <v>3</v>
      </c>
      <c r="AF148" s="8">
        <v>138</v>
      </c>
      <c r="AG148" s="8">
        <v>1</v>
      </c>
      <c r="AH148" s="8">
        <v>0.91010766022243061</v>
      </c>
      <c r="AI148" s="8">
        <v>1</v>
      </c>
      <c r="AJ148" s="8">
        <v>1</v>
      </c>
      <c r="AK148" s="8">
        <v>1</v>
      </c>
      <c r="AL148" s="8">
        <v>0.8441742721741321</v>
      </c>
      <c r="AM148" s="8">
        <v>0</v>
      </c>
      <c r="AN148" s="8">
        <v>0</v>
      </c>
      <c r="AO148" s="8">
        <v>0</v>
      </c>
      <c r="AP148" s="8">
        <v>0</v>
      </c>
      <c r="AQ148" s="8">
        <v>0</v>
      </c>
      <c r="AR148" s="8">
        <v>0</v>
      </c>
      <c r="AS148" s="48">
        <v>0</v>
      </c>
      <c r="AT148" s="48">
        <v>0.4761869661683617</v>
      </c>
      <c r="AU148" s="13">
        <v>6</v>
      </c>
    </row>
    <row r="149" spans="4:47" x14ac:dyDescent="0.25">
      <c r="D149" s="8">
        <v>145</v>
      </c>
      <c r="E149" s="8">
        <f t="shared" ca="1" si="52"/>
        <v>0.9887271720789732</v>
      </c>
      <c r="F149" s="21">
        <f t="shared" ca="1" si="53"/>
        <v>2.9776976968831019</v>
      </c>
      <c r="G149" s="21"/>
      <c r="H149" s="8">
        <v>145</v>
      </c>
      <c r="I149" s="21">
        <f t="shared" ca="1" si="54"/>
        <v>0.80350207687185582</v>
      </c>
      <c r="J149" s="21">
        <f t="shared" ca="1" si="55"/>
        <v>87.474226282278778</v>
      </c>
      <c r="K149" s="2"/>
      <c r="M149" s="45"/>
      <c r="N149" s="45"/>
      <c r="O149" s="45">
        <v>45292</v>
      </c>
      <c r="Q149" s="26">
        <v>146</v>
      </c>
      <c r="R149" s="42">
        <f t="shared" ca="1" si="51"/>
        <v>44652</v>
      </c>
      <c r="S149" s="26" t="str">
        <f ca="1">IFERROR(IF(VLOOKUP(R149,$M$5:$M$504,1,0)&gt;0,$M$3,""),IFERROR(IF(VLOOKUP(R149,$N$5:$N$504,1,0)&gt;0,$N$3,""),IFERROR(IF(VLOOKUP(R149,#REF!,1,0)&gt;0,#REF!,""),IFERROR(IF(VLOOKUP(R149,#REF!,1,0)&gt;0,#REF!,""),IFERROR(IF(VLOOKUP(R149,$O$5:$O$244,1,0)&gt;0,$O$3,""),"ERROR")))))</f>
        <v>CAMBIO MES</v>
      </c>
      <c r="T149" s="26" t="str">
        <f ca="1">IFERROR(IF(VLOOKUP(R149,$M$5:$M$504,1,0)&gt;0,$M$4,""),IFERROR(IF(VLOOKUP(R149,$N$5:$N$504,1,0)&gt;0,$N$4,""),IFERROR(IF(VLOOKUP(R149,#REF!,1,0)&gt;0,#REF!,""),IFERROR(IF(VLOOKUP(R149,#REF!,1,0)&gt;0,#REF!,""),IFERROR(IF(VLOOKUP(R149,$O$5:$O$244,1,0)&gt;0,$O$3,""),"ERROR")))))</f>
        <v>CAMBIO MES</v>
      </c>
      <c r="U149" s="26">
        <f t="shared" ca="1" si="46"/>
        <v>1</v>
      </c>
      <c r="V149" s="26">
        <f t="shared" ca="1" si="47"/>
        <v>1</v>
      </c>
      <c r="W149" s="26">
        <f t="shared" ca="1" si="48"/>
        <v>30</v>
      </c>
      <c r="X149" s="26">
        <f t="shared" ca="1" si="49"/>
        <v>2022</v>
      </c>
      <c r="Y149" s="26">
        <f t="shared" ca="1" si="50"/>
        <v>4</v>
      </c>
      <c r="AF149" s="8">
        <v>139</v>
      </c>
      <c r="AG149" s="8">
        <v>1</v>
      </c>
      <c r="AH149" s="8">
        <v>0.64841478039826528</v>
      </c>
      <c r="AI149" s="8">
        <v>0</v>
      </c>
      <c r="AJ149" s="8">
        <v>0</v>
      </c>
      <c r="AK149" s="8">
        <v>0</v>
      </c>
      <c r="AL149" s="8">
        <v>0</v>
      </c>
      <c r="AM149" s="8">
        <v>0</v>
      </c>
      <c r="AN149" s="8">
        <v>0</v>
      </c>
      <c r="AO149" s="8">
        <v>0</v>
      </c>
      <c r="AP149" s="8">
        <v>0.41585905573987064</v>
      </c>
      <c r="AQ149" s="8">
        <v>1</v>
      </c>
      <c r="AR149" s="8">
        <v>1</v>
      </c>
      <c r="AS149" s="48">
        <v>0</v>
      </c>
      <c r="AT149" s="48">
        <v>0.33711573857284222</v>
      </c>
      <c r="AU149" s="13">
        <v>7</v>
      </c>
    </row>
    <row r="150" spans="4:47" x14ac:dyDescent="0.25">
      <c r="D150" s="8">
        <v>146</v>
      </c>
      <c r="E150" s="8">
        <f t="shared" ca="1" si="52"/>
        <v>0.10149047408629974</v>
      </c>
      <c r="F150" s="21">
        <f t="shared" ca="1" si="53"/>
        <v>543.87857202725911</v>
      </c>
      <c r="G150" s="21"/>
      <c r="H150" s="8">
        <v>146</v>
      </c>
      <c r="I150" s="21">
        <f t="shared" ca="1" si="54"/>
        <v>0.89693111269834114</v>
      </c>
      <c r="J150" s="21">
        <f t="shared" ca="1" si="55"/>
        <v>112.61664518120037</v>
      </c>
      <c r="K150" s="2"/>
      <c r="M150" s="45"/>
      <c r="N150" s="45"/>
      <c r="O150" s="45">
        <v>45323</v>
      </c>
      <c r="Q150" s="26">
        <v>147</v>
      </c>
      <c r="R150" s="42">
        <f t="shared" ca="1" si="51"/>
        <v>44682</v>
      </c>
      <c r="S150" s="26" t="str">
        <f ca="1">IFERROR(IF(VLOOKUP(R150,$M$5:$M$504,1,0)&gt;0,$M$3,""),IFERROR(IF(VLOOKUP(R150,$N$5:$N$504,1,0)&gt;0,$N$3,""),IFERROR(IF(VLOOKUP(R150,#REF!,1,0)&gt;0,#REF!,""),IFERROR(IF(VLOOKUP(R150,#REF!,1,0)&gt;0,#REF!,""),IFERROR(IF(VLOOKUP(R150,$O$5:$O$244,1,0)&gt;0,$O$3,""),"ERROR")))))</f>
        <v>CAMBIO MES</v>
      </c>
      <c r="T150" s="26" t="str">
        <f ca="1">IFERROR(IF(VLOOKUP(R150,$M$5:$M$504,1,0)&gt;0,$M$4,""),IFERROR(IF(VLOOKUP(R150,$N$5:$N$504,1,0)&gt;0,$N$4,""),IFERROR(IF(VLOOKUP(R150,#REF!,1,0)&gt;0,#REF!,""),IFERROR(IF(VLOOKUP(R150,#REF!,1,0)&gt;0,#REF!,""),IFERROR(IF(VLOOKUP(R150,$O$5:$O$244,1,0)&gt;0,$O$3,""),"ERROR")))))</f>
        <v>CAMBIO MES</v>
      </c>
      <c r="U150" s="26">
        <f t="shared" ca="1" si="46"/>
        <v>1</v>
      </c>
      <c r="V150" s="26">
        <f t="shared" ca="1" si="47"/>
        <v>1</v>
      </c>
      <c r="W150" s="26">
        <f t="shared" ca="1" si="48"/>
        <v>31</v>
      </c>
      <c r="X150" s="26">
        <f t="shared" ca="1" si="49"/>
        <v>2022</v>
      </c>
      <c r="Y150" s="26">
        <f t="shared" ca="1" si="50"/>
        <v>5</v>
      </c>
      <c r="AF150" s="8">
        <v>140</v>
      </c>
      <c r="AG150" s="8">
        <v>0.47327602102825861</v>
      </c>
      <c r="AH150" s="8">
        <v>1</v>
      </c>
      <c r="AI150" s="8">
        <v>1</v>
      </c>
      <c r="AJ150" s="8">
        <v>1</v>
      </c>
      <c r="AK150" s="8">
        <v>1</v>
      </c>
      <c r="AL150" s="8">
        <v>1</v>
      </c>
      <c r="AM150" s="8">
        <v>1</v>
      </c>
      <c r="AN150" s="8">
        <v>1</v>
      </c>
      <c r="AO150" s="8">
        <v>0.65938534299712048</v>
      </c>
      <c r="AP150" s="8">
        <v>0</v>
      </c>
      <c r="AQ150" s="8">
        <v>0</v>
      </c>
      <c r="AR150" s="8">
        <v>0</v>
      </c>
      <c r="AS150" s="48">
        <v>0</v>
      </c>
      <c r="AT150" s="48">
        <v>0.67521401901860167</v>
      </c>
      <c r="AU150" s="13">
        <v>3</v>
      </c>
    </row>
    <row r="151" spans="4:47" x14ac:dyDescent="0.25">
      <c r="D151" s="8">
        <v>147</v>
      </c>
      <c r="E151" s="8">
        <f t="shared" ca="1" si="52"/>
        <v>0.4512253603868186</v>
      </c>
      <c r="F151" s="21">
        <f t="shared" ca="1" si="53"/>
        <v>192.97425667065707</v>
      </c>
      <c r="G151" s="21"/>
      <c r="H151" s="8">
        <v>147</v>
      </c>
      <c r="I151" s="21">
        <f t="shared" ca="1" si="54"/>
        <v>0.92850559619188544</v>
      </c>
      <c r="J151" s="21">
        <f t="shared" ca="1" si="55"/>
        <v>124.90974120699923</v>
      </c>
      <c r="K151" s="2"/>
      <c r="M151" s="45"/>
      <c r="N151" s="45"/>
      <c r="O151" s="45">
        <v>45352</v>
      </c>
      <c r="Q151" s="26">
        <v>148</v>
      </c>
      <c r="R151" s="42">
        <f t="shared" ca="1" si="51"/>
        <v>44713</v>
      </c>
      <c r="S151" s="26" t="str">
        <f ca="1">IFERROR(IF(VLOOKUP(R151,$M$5:$M$504,1,0)&gt;0,$M$3,""),IFERROR(IF(VLOOKUP(R151,$N$5:$N$504,1,0)&gt;0,$N$3,""),IFERROR(IF(VLOOKUP(R151,#REF!,1,0)&gt;0,#REF!,""),IFERROR(IF(VLOOKUP(R151,#REF!,1,0)&gt;0,#REF!,""),IFERROR(IF(VLOOKUP(R151,$O$5:$O$244,1,0)&gt;0,$O$3,""),"ERROR")))))</f>
        <v>CAMBIO MES</v>
      </c>
      <c r="T151" s="26" t="str">
        <f ca="1">IFERROR(IF(VLOOKUP(R151,$M$5:$M$504,1,0)&gt;0,$M$4,""),IFERROR(IF(VLOOKUP(R151,$N$5:$N$504,1,0)&gt;0,$N$4,""),IFERROR(IF(VLOOKUP(R151,#REF!,1,0)&gt;0,#REF!,""),IFERROR(IF(VLOOKUP(R151,#REF!,1,0)&gt;0,#REF!,""),IFERROR(IF(VLOOKUP(R151,$O$5:$O$244,1,0)&gt;0,$O$3,""),"ERROR")))))</f>
        <v>CAMBIO MES</v>
      </c>
      <c r="U151" s="26">
        <f t="shared" ca="1" si="46"/>
        <v>1</v>
      </c>
      <c r="V151" s="26">
        <f t="shared" ca="1" si="47"/>
        <v>1</v>
      </c>
      <c r="W151" s="26">
        <f t="shared" ca="1" si="48"/>
        <v>30</v>
      </c>
      <c r="X151" s="26">
        <f t="shared" ca="1" si="49"/>
        <v>2022</v>
      </c>
      <c r="Y151" s="26">
        <f t="shared" ca="1" si="50"/>
        <v>6</v>
      </c>
      <c r="AF151" s="8">
        <v>141</v>
      </c>
      <c r="AG151" s="8">
        <v>0</v>
      </c>
      <c r="AH151" s="8">
        <v>0</v>
      </c>
      <c r="AI151" s="8">
        <v>0</v>
      </c>
      <c r="AJ151" s="8">
        <v>0.9118909337322596</v>
      </c>
      <c r="AK151" s="8">
        <v>1</v>
      </c>
      <c r="AL151" s="8">
        <v>1</v>
      </c>
      <c r="AM151" s="8">
        <v>1</v>
      </c>
      <c r="AN151" s="8">
        <v>1</v>
      </c>
      <c r="AO151" s="8">
        <v>1</v>
      </c>
      <c r="AP151" s="8">
        <v>1</v>
      </c>
      <c r="AQ151" s="8">
        <v>1</v>
      </c>
      <c r="AR151" s="8">
        <v>1</v>
      </c>
      <c r="AS151" s="48">
        <v>0</v>
      </c>
      <c r="AT151" s="48">
        <v>0.74618281647114459</v>
      </c>
      <c r="AU151" s="13">
        <v>3</v>
      </c>
    </row>
    <row r="152" spans="4:47" x14ac:dyDescent="0.25">
      <c r="D152" s="8">
        <v>148</v>
      </c>
      <c r="E152" s="8">
        <f t="shared" ca="1" si="52"/>
        <v>0.10122409024081913</v>
      </c>
      <c r="F152" s="21">
        <f t="shared" ca="1" si="53"/>
        <v>544.49162432174478</v>
      </c>
      <c r="G152" s="21"/>
      <c r="H152" s="8">
        <v>148</v>
      </c>
      <c r="I152" s="21">
        <f t="shared" ca="1" si="54"/>
        <v>5.7169262830937928E-2</v>
      </c>
      <c r="J152" s="21">
        <f t="shared" ca="1" si="55"/>
        <v>61.714130487661883</v>
      </c>
      <c r="K152" s="2"/>
      <c r="M152" s="45"/>
      <c r="N152" s="45"/>
      <c r="O152" s="45">
        <v>45383</v>
      </c>
      <c r="Q152" s="26">
        <v>149</v>
      </c>
      <c r="R152" s="42">
        <f t="shared" ca="1" si="51"/>
        <v>44743</v>
      </c>
      <c r="S152" s="26" t="str">
        <f ca="1">IFERROR(IF(VLOOKUP(R152,$M$5:$M$504,1,0)&gt;0,$M$3,""),IFERROR(IF(VLOOKUP(R152,$N$5:$N$504,1,0)&gt;0,$N$3,""),IFERROR(IF(VLOOKUP(R152,#REF!,1,0)&gt;0,#REF!,""),IFERROR(IF(VLOOKUP(R152,#REF!,1,0)&gt;0,#REF!,""),IFERROR(IF(VLOOKUP(R152,$O$5:$O$244,1,0)&gt;0,$O$3,""),"ERROR")))))</f>
        <v>CAMBIO MES</v>
      </c>
      <c r="T152" s="26" t="str">
        <f ca="1">IFERROR(IF(VLOOKUP(R152,$M$5:$M$504,1,0)&gt;0,$M$4,""),IFERROR(IF(VLOOKUP(R152,$N$5:$N$504,1,0)&gt;0,$N$4,""),IFERROR(IF(VLOOKUP(R152,#REF!,1,0)&gt;0,#REF!,""),IFERROR(IF(VLOOKUP(R152,#REF!,1,0)&gt;0,#REF!,""),IFERROR(IF(VLOOKUP(R152,$O$5:$O$244,1,0)&gt;0,$O$3,""),"ERROR")))))</f>
        <v>CAMBIO MES</v>
      </c>
      <c r="U152" s="26">
        <f t="shared" ca="1" si="46"/>
        <v>1</v>
      </c>
      <c r="V152" s="26">
        <f t="shared" ca="1" si="47"/>
        <v>1</v>
      </c>
      <c r="W152" s="26">
        <f t="shared" ca="1" si="48"/>
        <v>29.557841919668135</v>
      </c>
      <c r="X152" s="26">
        <f t="shared" ca="1" si="49"/>
        <v>2022</v>
      </c>
      <c r="Y152" s="26">
        <f t="shared" ca="1" si="50"/>
        <v>7</v>
      </c>
      <c r="AF152" s="8">
        <v>142</v>
      </c>
      <c r="AG152" s="8">
        <v>0.47754629974623375</v>
      </c>
      <c r="AH152" s="8">
        <v>1</v>
      </c>
      <c r="AI152" s="8">
        <v>0.99733528310189867</v>
      </c>
      <c r="AJ152" s="8">
        <v>0</v>
      </c>
      <c r="AK152" s="8">
        <v>0</v>
      </c>
      <c r="AL152" s="8">
        <v>0</v>
      </c>
      <c r="AM152" s="8">
        <v>0</v>
      </c>
      <c r="AN152" s="8">
        <v>0</v>
      </c>
      <c r="AO152" s="8">
        <v>0</v>
      </c>
      <c r="AP152" s="8">
        <v>0.98131439814390053</v>
      </c>
      <c r="AQ152" s="8">
        <v>1</v>
      </c>
      <c r="AR152" s="8">
        <v>1</v>
      </c>
      <c r="AS152" s="48">
        <v>0</v>
      </c>
      <c r="AT152" s="48">
        <v>0.45244404222124118</v>
      </c>
      <c r="AU152" s="13">
        <v>6</v>
      </c>
    </row>
    <row r="153" spans="4:47" x14ac:dyDescent="0.25">
      <c r="D153" s="8">
        <v>149</v>
      </c>
      <c r="E153" s="8">
        <f t="shared" ca="1" si="52"/>
        <v>0.42393549162111288</v>
      </c>
      <c r="F153" s="21">
        <f t="shared" ca="1" si="53"/>
        <v>207.80755523951476</v>
      </c>
      <c r="G153" s="21"/>
      <c r="H153" s="8">
        <v>149</v>
      </c>
      <c r="I153" s="21">
        <f t="shared" ca="1" si="54"/>
        <v>0.38905326203888235</v>
      </c>
      <c r="J153" s="21">
        <f t="shared" ca="1" si="55"/>
        <v>17.822489436422661</v>
      </c>
      <c r="K153" s="2"/>
      <c r="M153" s="45"/>
      <c r="N153" s="45"/>
      <c r="O153" s="45">
        <v>45413</v>
      </c>
      <c r="Q153" s="26">
        <v>150</v>
      </c>
      <c r="R153" s="42">
        <f t="shared" ca="1" si="51"/>
        <v>44772.557841919668</v>
      </c>
      <c r="S153" s="26" t="str">
        <f ca="1">IFERROR(IF(VLOOKUP(R153,$M$5:$M$504,1,0)&gt;0,$M$3,""),IFERROR(IF(VLOOKUP(R153,$N$5:$N$504,1,0)&gt;0,$N$3,""),IFERROR(IF(VLOOKUP(R153,#REF!,1,0)&gt;0,#REF!,""),IFERROR(IF(VLOOKUP(R153,#REF!,1,0)&gt;0,#REF!,""),IFERROR(IF(VLOOKUP(R153,$O$5:$O$244,1,0)&gt;0,$O$3,""),"ERROR")))))</f>
        <v>EQUIPO 1</v>
      </c>
      <c r="T153" s="26" t="str">
        <f ca="1">IFERROR(IF(VLOOKUP(R153,$M$5:$M$504,1,0)&gt;0,$M$4,""),IFERROR(IF(VLOOKUP(R153,$N$5:$N$504,1,0)&gt;0,$N$4,""),IFERROR(IF(VLOOKUP(R153,#REF!,1,0)&gt;0,#REF!,""),IFERROR(IF(VLOOKUP(R153,#REF!,1,0)&gt;0,#REF!,""),IFERROR(IF(VLOOKUP(R153,$O$5:$O$244,1,0)&gt;0,$O$3,""),"ERROR")))))</f>
        <v>INICIO</v>
      </c>
      <c r="U153" s="26">
        <f t="shared" ca="1" si="46"/>
        <v>0</v>
      </c>
      <c r="V153" s="26">
        <f t="shared" ca="1" si="47"/>
        <v>0</v>
      </c>
      <c r="W153" s="26">
        <f t="shared" ca="1" si="48"/>
        <v>1.4421580803318648</v>
      </c>
      <c r="X153" s="26">
        <f t="shared" ca="1" si="49"/>
        <v>2022</v>
      </c>
      <c r="Y153" s="26">
        <f t="shared" ca="1" si="50"/>
        <v>7</v>
      </c>
      <c r="AF153" s="8">
        <v>143</v>
      </c>
      <c r="AG153" s="8">
        <v>1</v>
      </c>
      <c r="AH153" s="8">
        <v>1</v>
      </c>
      <c r="AI153" s="8">
        <v>0.87761110139211762</v>
      </c>
      <c r="AJ153" s="8">
        <v>0.22787172426348359</v>
      </c>
      <c r="AK153" s="8">
        <v>0</v>
      </c>
      <c r="AL153" s="8">
        <v>0</v>
      </c>
      <c r="AM153" s="8">
        <v>0</v>
      </c>
      <c r="AN153" s="8">
        <v>0</v>
      </c>
      <c r="AO153" s="8">
        <v>0</v>
      </c>
      <c r="AP153" s="8">
        <v>0</v>
      </c>
      <c r="AQ153" s="8">
        <v>0</v>
      </c>
      <c r="AR153" s="8">
        <v>0</v>
      </c>
      <c r="AS153" s="48">
        <v>0</v>
      </c>
      <c r="AT153" s="48">
        <v>0.25490985170153468</v>
      </c>
      <c r="AU153" s="13">
        <v>8</v>
      </c>
    </row>
    <row r="154" spans="4:47" x14ac:dyDescent="0.25">
      <c r="D154" s="8">
        <v>150</v>
      </c>
      <c r="E154" s="8">
        <f t="shared" ca="1" si="52"/>
        <v>0.6495763290450739</v>
      </c>
      <c r="F154" s="21">
        <f t="shared" ca="1" si="53"/>
        <v>105.83083333020662</v>
      </c>
      <c r="G154" s="21"/>
      <c r="H154" s="8">
        <v>150</v>
      </c>
      <c r="I154" s="21">
        <f t="shared" ca="1" si="54"/>
        <v>0.59565984258648241</v>
      </c>
      <c r="J154" s="21">
        <f t="shared" ca="1" si="55"/>
        <v>49.945886648040371</v>
      </c>
      <c r="K154" s="2"/>
      <c r="M154" s="45"/>
      <c r="N154" s="45"/>
      <c r="O154" s="45">
        <v>45444</v>
      </c>
      <c r="Q154" s="26">
        <v>151</v>
      </c>
      <c r="R154" s="42">
        <f t="shared" ca="1" si="51"/>
        <v>44774</v>
      </c>
      <c r="S154" s="26" t="str">
        <f ca="1">IFERROR(IF(VLOOKUP(R154,$M$5:$M$504,1,0)&gt;0,$M$3,""),IFERROR(IF(VLOOKUP(R154,$N$5:$N$504,1,0)&gt;0,$N$3,""),IFERROR(IF(VLOOKUP(R154,#REF!,1,0)&gt;0,#REF!,""),IFERROR(IF(VLOOKUP(R154,#REF!,1,0)&gt;0,#REF!,""),IFERROR(IF(VLOOKUP(R154,$O$5:$O$244,1,0)&gt;0,$O$3,""),"ERROR")))))</f>
        <v>CAMBIO MES</v>
      </c>
      <c r="T154" s="26" t="str">
        <f ca="1">IFERROR(IF(VLOOKUP(R154,$M$5:$M$504,1,0)&gt;0,$M$4,""),IFERROR(IF(VLOOKUP(R154,$N$5:$N$504,1,0)&gt;0,$N$4,""),IFERROR(IF(VLOOKUP(R154,#REF!,1,0)&gt;0,#REF!,""),IFERROR(IF(VLOOKUP(R154,#REF!,1,0)&gt;0,#REF!,""),IFERROR(IF(VLOOKUP(R154,$O$5:$O$244,1,0)&gt;0,$O$3,""),"ERROR")))))</f>
        <v>CAMBIO MES</v>
      </c>
      <c r="U154" s="26">
        <f t="shared" ca="1" si="46"/>
        <v>0</v>
      </c>
      <c r="V154" s="26">
        <f t="shared" ca="1" si="47"/>
        <v>0</v>
      </c>
      <c r="W154" s="26">
        <f t="shared" ca="1" si="48"/>
        <v>31</v>
      </c>
      <c r="X154" s="26">
        <f t="shared" ca="1" si="49"/>
        <v>2022</v>
      </c>
      <c r="Y154" s="26">
        <f t="shared" ca="1" si="50"/>
        <v>8</v>
      </c>
      <c r="AF154" s="8">
        <v>144</v>
      </c>
      <c r="AG154" s="8">
        <v>1</v>
      </c>
      <c r="AH154" s="8">
        <v>1</v>
      </c>
      <c r="AI154" s="8">
        <v>1</v>
      </c>
      <c r="AJ154" s="8">
        <v>1</v>
      </c>
      <c r="AK154" s="8">
        <v>1</v>
      </c>
      <c r="AL154" s="8">
        <v>1</v>
      </c>
      <c r="AM154" s="8">
        <v>1</v>
      </c>
      <c r="AN154" s="8">
        <v>0.81905212253073956</v>
      </c>
      <c r="AO154" s="8">
        <v>0</v>
      </c>
      <c r="AP154" s="8">
        <v>0</v>
      </c>
      <c r="AQ154" s="8">
        <v>0</v>
      </c>
      <c r="AR154" s="8">
        <v>0</v>
      </c>
      <c r="AS154" s="48">
        <v>0</v>
      </c>
      <c r="AT154" s="48">
        <v>0.65038524876288473</v>
      </c>
      <c r="AU154" s="13">
        <v>4</v>
      </c>
    </row>
    <row r="155" spans="4:47" x14ac:dyDescent="0.25">
      <c r="D155" s="8">
        <v>151</v>
      </c>
      <c r="E155" s="8">
        <f t="shared" ca="1" si="52"/>
        <v>0.48019471320865814</v>
      </c>
      <c r="F155" s="21">
        <f t="shared" ca="1" si="53"/>
        <v>178.15740034327405</v>
      </c>
      <c r="G155" s="21"/>
      <c r="H155" s="8">
        <v>151</v>
      </c>
      <c r="I155" s="21">
        <f t="shared" ca="1" si="54"/>
        <v>0.83864728607928507</v>
      </c>
      <c r="J155" s="21">
        <f t="shared" ca="1" si="55"/>
        <v>95.73423719178443</v>
      </c>
      <c r="K155" s="2"/>
      <c r="M155" s="45"/>
      <c r="N155" s="45"/>
      <c r="O155" s="45">
        <v>45474</v>
      </c>
      <c r="Q155" s="26">
        <v>152</v>
      </c>
      <c r="R155" s="42">
        <f t="shared" ca="1" si="51"/>
        <v>44805</v>
      </c>
      <c r="S155" s="26" t="str">
        <f ca="1">IFERROR(IF(VLOOKUP(R155,$M$5:$M$504,1,0)&gt;0,$M$3,""),IFERROR(IF(VLOOKUP(R155,$N$5:$N$504,1,0)&gt;0,$N$3,""),IFERROR(IF(VLOOKUP(R155,#REF!,1,0)&gt;0,#REF!,""),IFERROR(IF(VLOOKUP(R155,#REF!,1,0)&gt;0,#REF!,""),IFERROR(IF(VLOOKUP(R155,$O$5:$O$244,1,0)&gt;0,$O$3,""),"ERROR")))))</f>
        <v>CAMBIO MES</v>
      </c>
      <c r="T155" s="26" t="str">
        <f ca="1">IFERROR(IF(VLOOKUP(R155,$M$5:$M$504,1,0)&gt;0,$M$4,""),IFERROR(IF(VLOOKUP(R155,$N$5:$N$504,1,0)&gt;0,$N$4,""),IFERROR(IF(VLOOKUP(R155,#REF!,1,0)&gt;0,#REF!,""),IFERROR(IF(VLOOKUP(R155,#REF!,1,0)&gt;0,#REF!,""),IFERROR(IF(VLOOKUP(R155,$O$5:$O$244,1,0)&gt;0,$O$3,""),"ERROR")))))</f>
        <v>CAMBIO MES</v>
      </c>
      <c r="U155" s="26">
        <f t="shared" ca="1" si="46"/>
        <v>0</v>
      </c>
      <c r="V155" s="26">
        <f t="shared" ca="1" si="47"/>
        <v>0</v>
      </c>
      <c r="W155" s="26">
        <f t="shared" ca="1" si="48"/>
        <v>30</v>
      </c>
      <c r="X155" s="26">
        <f t="shared" ca="1" si="49"/>
        <v>2022</v>
      </c>
      <c r="Y155" s="26">
        <f t="shared" ca="1" si="50"/>
        <v>9</v>
      </c>
      <c r="AF155" s="8">
        <v>145</v>
      </c>
      <c r="AG155" s="8">
        <v>1</v>
      </c>
      <c r="AH155" s="8">
        <v>0.61360636841059857</v>
      </c>
      <c r="AI155" s="8">
        <v>0</v>
      </c>
      <c r="AJ155" s="8">
        <v>0</v>
      </c>
      <c r="AK155" s="8">
        <v>0.78601231721803477</v>
      </c>
      <c r="AL155" s="8">
        <v>1</v>
      </c>
      <c r="AM155" s="8">
        <v>0.4653999073047852</v>
      </c>
      <c r="AN155" s="8">
        <v>0.23060982615401548</v>
      </c>
      <c r="AO155" s="8">
        <v>1</v>
      </c>
      <c r="AP155" s="8">
        <v>0.72180232798235655</v>
      </c>
      <c r="AQ155" s="8">
        <v>0.70689729393561718</v>
      </c>
      <c r="AR155" s="8">
        <v>1</v>
      </c>
      <c r="AS155" s="48">
        <v>0</v>
      </c>
      <c r="AT155" s="48">
        <v>0.62659302156712393</v>
      </c>
      <c r="AU155" s="13">
        <v>2</v>
      </c>
    </row>
    <row r="156" spans="4:47" x14ac:dyDescent="0.25">
      <c r="D156" s="8">
        <v>152</v>
      </c>
      <c r="E156" s="8">
        <f t="shared" ca="1" si="52"/>
        <v>0.33807600412730399</v>
      </c>
      <c r="F156" s="21">
        <f t="shared" ca="1" si="53"/>
        <v>261.45665421276698</v>
      </c>
      <c r="G156" s="21"/>
      <c r="H156" s="8">
        <v>152</v>
      </c>
      <c r="I156" s="21">
        <f t="shared" ca="1" si="54"/>
        <v>0.70877539155178482</v>
      </c>
      <c r="J156" s="21">
        <f t="shared" ca="1" si="55"/>
        <v>68.811087995869656</v>
      </c>
      <c r="K156" s="2"/>
      <c r="M156" s="45"/>
      <c r="N156" s="45"/>
      <c r="O156" s="45">
        <v>45505</v>
      </c>
      <c r="Q156" s="26">
        <v>153</v>
      </c>
      <c r="R156" s="42">
        <f t="shared" ca="1" si="51"/>
        <v>44835</v>
      </c>
      <c r="S156" s="26" t="str">
        <f ca="1">IFERROR(IF(VLOOKUP(R156,$M$5:$M$504,1,0)&gt;0,$M$3,""),IFERROR(IF(VLOOKUP(R156,$N$5:$N$504,1,0)&gt;0,$N$3,""),IFERROR(IF(VLOOKUP(R156,#REF!,1,0)&gt;0,#REF!,""),IFERROR(IF(VLOOKUP(R156,#REF!,1,0)&gt;0,#REF!,""),IFERROR(IF(VLOOKUP(R156,$O$5:$O$244,1,0)&gt;0,$O$3,""),"ERROR")))))</f>
        <v>CAMBIO MES</v>
      </c>
      <c r="T156" s="26" t="str">
        <f ca="1">IFERROR(IF(VLOOKUP(R156,$M$5:$M$504,1,0)&gt;0,$M$4,""),IFERROR(IF(VLOOKUP(R156,$N$5:$N$504,1,0)&gt;0,$N$4,""),IFERROR(IF(VLOOKUP(R156,#REF!,1,0)&gt;0,#REF!,""),IFERROR(IF(VLOOKUP(R156,#REF!,1,0)&gt;0,#REF!,""),IFERROR(IF(VLOOKUP(R156,$O$5:$O$244,1,0)&gt;0,$O$3,""),"ERROR")))))</f>
        <v>CAMBIO MES</v>
      </c>
      <c r="U156" s="26">
        <f t="shared" ca="1" si="46"/>
        <v>0</v>
      </c>
      <c r="V156" s="26">
        <f t="shared" ca="1" si="47"/>
        <v>0</v>
      </c>
      <c r="W156" s="26">
        <f t="shared" ca="1" si="48"/>
        <v>31</v>
      </c>
      <c r="X156" s="26">
        <f t="shared" ca="1" si="49"/>
        <v>2022</v>
      </c>
      <c r="Y156" s="26">
        <f t="shared" ca="1" si="50"/>
        <v>10</v>
      </c>
      <c r="AF156" s="8">
        <v>146</v>
      </c>
      <c r="AG156" s="8">
        <v>0.8025025614981367</v>
      </c>
      <c r="AH156" s="8">
        <v>1</v>
      </c>
      <c r="AI156" s="8">
        <v>1</v>
      </c>
      <c r="AJ156" s="8">
        <v>1</v>
      </c>
      <c r="AK156" s="8">
        <v>0.2649544040933477</v>
      </c>
      <c r="AL156" s="8">
        <v>0</v>
      </c>
      <c r="AM156" s="8">
        <v>0</v>
      </c>
      <c r="AN156" s="8">
        <v>0</v>
      </c>
      <c r="AO156" s="8">
        <v>0</v>
      </c>
      <c r="AP156" s="8">
        <v>0.51919329885605559</v>
      </c>
      <c r="AQ156" s="8">
        <v>1</v>
      </c>
      <c r="AR156" s="8">
        <v>1</v>
      </c>
      <c r="AS156" s="48">
        <v>0</v>
      </c>
      <c r="AT156" s="48">
        <v>0.54571550191198281</v>
      </c>
      <c r="AU156" s="13">
        <v>4</v>
      </c>
    </row>
    <row r="157" spans="4:47" x14ac:dyDescent="0.25">
      <c r="D157" s="8">
        <v>153</v>
      </c>
      <c r="E157" s="8">
        <f t="shared" ca="1" si="52"/>
        <v>0.24731226031628462</v>
      </c>
      <c r="F157" s="21">
        <f t="shared" ca="1" si="53"/>
        <v>335.22643301140585</v>
      </c>
      <c r="G157" s="21"/>
      <c r="H157" s="8">
        <v>153</v>
      </c>
      <c r="I157" s="21">
        <f t="shared" ca="1" si="54"/>
        <v>0.58871345524706309</v>
      </c>
      <c r="J157" s="21">
        <f t="shared" ca="1" si="55"/>
        <v>48.848849838364139</v>
      </c>
      <c r="K157" s="2"/>
      <c r="M157" s="45"/>
      <c r="N157" s="45"/>
      <c r="O157" s="45">
        <v>45536</v>
      </c>
      <c r="Q157" s="26">
        <v>154</v>
      </c>
      <c r="R157" s="42">
        <f t="shared" ca="1" si="51"/>
        <v>44866</v>
      </c>
      <c r="S157" s="26" t="str">
        <f ca="1">IFERROR(IF(VLOOKUP(R157,$M$5:$M$504,1,0)&gt;0,$M$3,""),IFERROR(IF(VLOOKUP(R157,$N$5:$N$504,1,0)&gt;0,$N$3,""),IFERROR(IF(VLOOKUP(R157,#REF!,1,0)&gt;0,#REF!,""),IFERROR(IF(VLOOKUP(R157,#REF!,1,0)&gt;0,#REF!,""),IFERROR(IF(VLOOKUP(R157,$O$5:$O$244,1,0)&gt;0,$O$3,""),"ERROR")))))</f>
        <v>CAMBIO MES</v>
      </c>
      <c r="T157" s="26" t="str">
        <f ca="1">IFERROR(IF(VLOOKUP(R157,$M$5:$M$504,1,0)&gt;0,$M$4,""),IFERROR(IF(VLOOKUP(R157,$N$5:$N$504,1,0)&gt;0,$N$4,""),IFERROR(IF(VLOOKUP(R157,#REF!,1,0)&gt;0,#REF!,""),IFERROR(IF(VLOOKUP(R157,#REF!,1,0)&gt;0,#REF!,""),IFERROR(IF(VLOOKUP(R157,$O$5:$O$244,1,0)&gt;0,$O$3,""),"ERROR")))))</f>
        <v>CAMBIO MES</v>
      </c>
      <c r="U157" s="26">
        <f t="shared" ca="1" si="46"/>
        <v>0</v>
      </c>
      <c r="V157" s="26">
        <f t="shared" ca="1" si="47"/>
        <v>0</v>
      </c>
      <c r="W157" s="26">
        <f t="shared" ca="1" si="48"/>
        <v>26.965742471285921</v>
      </c>
      <c r="X157" s="26">
        <f t="shared" ca="1" si="49"/>
        <v>2022</v>
      </c>
      <c r="Y157" s="26">
        <f t="shared" ca="1" si="50"/>
        <v>11</v>
      </c>
      <c r="AF157" s="8">
        <v>147</v>
      </c>
      <c r="AG157" s="8">
        <v>0.23882011140719236</v>
      </c>
      <c r="AH157" s="8">
        <v>1</v>
      </c>
      <c r="AI157" s="8">
        <v>1</v>
      </c>
      <c r="AJ157" s="8">
        <v>0.67938922365040832</v>
      </c>
      <c r="AK157" s="8">
        <v>0</v>
      </c>
      <c r="AL157" s="8">
        <v>0</v>
      </c>
      <c r="AM157" s="8">
        <v>0</v>
      </c>
      <c r="AN157" s="8">
        <v>0</v>
      </c>
      <c r="AO157" s="8">
        <v>0</v>
      </c>
      <c r="AP157" s="8">
        <v>0</v>
      </c>
      <c r="AQ157" s="8">
        <v>0.96042859945106707</v>
      </c>
      <c r="AR157" s="8">
        <v>1</v>
      </c>
      <c r="AS157" s="48">
        <v>0</v>
      </c>
      <c r="AT157" s="48">
        <v>0.40163824149771843</v>
      </c>
      <c r="AU157" s="13">
        <v>6</v>
      </c>
    </row>
    <row r="158" spans="4:47" x14ac:dyDescent="0.25">
      <c r="D158" s="8">
        <v>154</v>
      </c>
      <c r="E158" s="8">
        <f t="shared" ca="1" si="52"/>
        <v>0.67725905404252007</v>
      </c>
      <c r="F158" s="21">
        <f t="shared" ca="1" si="53"/>
        <v>95.776504230612787</v>
      </c>
      <c r="G158" s="21"/>
      <c r="H158" s="8">
        <v>154</v>
      </c>
      <c r="I158" s="21">
        <f t="shared" ca="1" si="54"/>
        <v>0.87352384216152856</v>
      </c>
      <c r="J158" s="21">
        <f t="shared" ca="1" si="55"/>
        <v>105.19463304602968</v>
      </c>
      <c r="K158" s="2"/>
      <c r="M158" s="45"/>
      <c r="N158" s="45"/>
      <c r="O158" s="45">
        <v>45566</v>
      </c>
      <c r="Q158" s="26">
        <v>155</v>
      </c>
      <c r="R158" s="42">
        <f t="shared" ca="1" si="51"/>
        <v>44892.965742471286</v>
      </c>
      <c r="S158" s="26" t="str">
        <f ca="1">IFERROR(IF(VLOOKUP(R158,$M$5:$M$504,1,0)&gt;0,$M$3,""),IFERROR(IF(VLOOKUP(R158,$N$5:$N$504,1,0)&gt;0,$N$3,""),IFERROR(IF(VLOOKUP(R158,#REF!,1,0)&gt;0,#REF!,""),IFERROR(IF(VLOOKUP(R158,#REF!,1,0)&gt;0,#REF!,""),IFERROR(IF(VLOOKUP(R158,$O$5:$O$244,1,0)&gt;0,$O$3,""),"ERROR")))))</f>
        <v>EQUIPO 1</v>
      </c>
      <c r="T158" s="26" t="str">
        <f ca="1">IFERROR(IF(VLOOKUP(R158,$M$5:$M$504,1,0)&gt;0,$M$4,""),IFERROR(IF(VLOOKUP(R158,$N$5:$N$504,1,0)&gt;0,$N$4,""),IFERROR(IF(VLOOKUP(R158,#REF!,1,0)&gt;0,#REF!,""),IFERROR(IF(VLOOKUP(R158,#REF!,1,0)&gt;0,#REF!,""),IFERROR(IF(VLOOKUP(R158,$O$5:$O$244,1,0)&gt;0,$O$3,""),"ERROR")))))</f>
        <v>FIN</v>
      </c>
      <c r="U158" s="26">
        <f t="shared" ca="1" si="46"/>
        <v>1</v>
      </c>
      <c r="V158" s="26">
        <f t="shared" ca="1" si="47"/>
        <v>1</v>
      </c>
      <c r="W158" s="26">
        <f t="shared" ca="1" si="48"/>
        <v>3.0342575287140789</v>
      </c>
      <c r="X158" s="26">
        <f t="shared" ca="1" si="49"/>
        <v>2022</v>
      </c>
      <c r="Y158" s="26">
        <f t="shared" ca="1" si="50"/>
        <v>11</v>
      </c>
      <c r="AF158" s="8">
        <v>148</v>
      </c>
      <c r="AG158" s="8">
        <v>1</v>
      </c>
      <c r="AH158" s="8">
        <v>1</v>
      </c>
      <c r="AI158" s="8">
        <v>1</v>
      </c>
      <c r="AJ158" s="8">
        <v>1</v>
      </c>
      <c r="AK158" s="8">
        <v>1</v>
      </c>
      <c r="AL158" s="8">
        <v>1</v>
      </c>
      <c r="AM158" s="8">
        <v>2.2758831309000662E-2</v>
      </c>
      <c r="AN158" s="8">
        <v>0</v>
      </c>
      <c r="AO158" s="8">
        <v>0.43234745202037933</v>
      </c>
      <c r="AP158" s="8">
        <v>1</v>
      </c>
      <c r="AQ158" s="8">
        <v>1</v>
      </c>
      <c r="AR158" s="8">
        <v>1</v>
      </c>
      <c r="AS158" s="48">
        <v>0</v>
      </c>
      <c r="AT158" s="48">
        <v>0.78541355433202853</v>
      </c>
      <c r="AU158" s="13">
        <v>1</v>
      </c>
    </row>
    <row r="159" spans="4:47" x14ac:dyDescent="0.25">
      <c r="D159" s="8">
        <v>155</v>
      </c>
      <c r="E159" s="8">
        <f t="shared" ca="1" si="52"/>
        <v>0.71250340785655863</v>
      </c>
      <c r="F159" s="21">
        <f t="shared" ca="1" si="53"/>
        <v>83.527007356862882</v>
      </c>
      <c r="G159" s="21"/>
      <c r="H159" s="8">
        <v>155</v>
      </c>
      <c r="I159" s="21">
        <f t="shared" ca="1" si="54"/>
        <v>8.2950487551402663E-2</v>
      </c>
      <c r="J159" s="21">
        <f t="shared" ca="1" si="55"/>
        <v>49.850263886290954</v>
      </c>
      <c r="K159" s="2"/>
      <c r="M159" s="45"/>
      <c r="N159" s="45"/>
      <c r="O159" s="45">
        <v>45597</v>
      </c>
      <c r="Q159" s="26">
        <v>156</v>
      </c>
      <c r="R159" s="42">
        <f t="shared" ca="1" si="51"/>
        <v>44896</v>
      </c>
      <c r="S159" s="26" t="str">
        <f ca="1">IFERROR(IF(VLOOKUP(R159,$M$5:$M$504,1,0)&gt;0,$M$3,""),IFERROR(IF(VLOOKUP(R159,$N$5:$N$504,1,0)&gt;0,$N$3,""),IFERROR(IF(VLOOKUP(R159,#REF!,1,0)&gt;0,#REF!,""),IFERROR(IF(VLOOKUP(R159,#REF!,1,0)&gt;0,#REF!,""),IFERROR(IF(VLOOKUP(R159,$O$5:$O$244,1,0)&gt;0,$O$3,""),"ERROR")))))</f>
        <v>CAMBIO MES</v>
      </c>
      <c r="T159" s="26" t="str">
        <f ca="1">IFERROR(IF(VLOOKUP(R159,$M$5:$M$504,1,0)&gt;0,$M$4,""),IFERROR(IF(VLOOKUP(R159,$N$5:$N$504,1,0)&gt;0,$N$4,""),IFERROR(IF(VLOOKUP(R159,#REF!,1,0)&gt;0,#REF!,""),IFERROR(IF(VLOOKUP(R159,#REF!,1,0)&gt;0,#REF!,""),IFERROR(IF(VLOOKUP(R159,$O$5:$O$244,1,0)&gt;0,$O$3,""),"ERROR")))))</f>
        <v>CAMBIO MES</v>
      </c>
      <c r="U159" s="26">
        <f t="shared" ca="1" si="46"/>
        <v>1</v>
      </c>
      <c r="V159" s="26">
        <f t="shared" ca="1" si="47"/>
        <v>1</v>
      </c>
      <c r="W159" s="26">
        <f t="shared" ca="1" si="48"/>
        <v>31</v>
      </c>
      <c r="X159" s="26">
        <f t="shared" ca="1" si="49"/>
        <v>2022</v>
      </c>
      <c r="Y159" s="26">
        <f t="shared" ca="1" si="50"/>
        <v>12</v>
      </c>
      <c r="AF159" s="8">
        <v>149</v>
      </c>
      <c r="AG159" s="8">
        <v>1</v>
      </c>
      <c r="AH159" s="8">
        <v>1</v>
      </c>
      <c r="AI159" s="8">
        <v>1</v>
      </c>
      <c r="AJ159" s="8">
        <v>1</v>
      </c>
      <c r="AK159" s="8">
        <v>0.73530533796621322</v>
      </c>
      <c r="AL159" s="8">
        <v>0.58059017720249051</v>
      </c>
      <c r="AM159" s="8">
        <v>1</v>
      </c>
      <c r="AN159" s="8">
        <v>1</v>
      </c>
      <c r="AO159" s="8">
        <v>0.74702069574850616</v>
      </c>
      <c r="AP159" s="8">
        <v>0</v>
      </c>
      <c r="AQ159" s="8">
        <v>0</v>
      </c>
      <c r="AR159" s="8">
        <v>0</v>
      </c>
      <c r="AS159" s="48">
        <v>0</v>
      </c>
      <c r="AT159" s="48">
        <v>0.67019942922050002</v>
      </c>
      <c r="AU159" s="13">
        <v>3</v>
      </c>
    </row>
    <row r="160" spans="4:47" x14ac:dyDescent="0.25">
      <c r="D160" s="8">
        <v>156</v>
      </c>
      <c r="E160" s="8">
        <f t="shared" ca="1" si="52"/>
        <v>0.69665945436006416</v>
      </c>
      <c r="F160" s="21">
        <f t="shared" ca="1" si="53"/>
        <v>88.960937551387417</v>
      </c>
      <c r="G160" s="21"/>
      <c r="H160" s="8">
        <v>156</v>
      </c>
      <c r="I160" s="21">
        <f t="shared" ca="1" si="54"/>
        <v>0.16018269222272297</v>
      </c>
      <c r="J160" s="21">
        <f t="shared" ca="1" si="55"/>
        <v>25.828159971725832</v>
      </c>
      <c r="K160" s="2"/>
      <c r="M160" s="45"/>
      <c r="N160" s="45"/>
      <c r="O160" s="45">
        <v>45627</v>
      </c>
      <c r="Q160" s="26">
        <v>157</v>
      </c>
      <c r="R160" s="42">
        <f t="shared" ca="1" si="51"/>
        <v>44927</v>
      </c>
      <c r="S160" s="26" t="str">
        <f ca="1">IFERROR(IF(VLOOKUP(R160,$M$5:$M$504,1,0)&gt;0,$M$3,""),IFERROR(IF(VLOOKUP(R160,$N$5:$N$504,1,0)&gt;0,$N$3,""),IFERROR(IF(VLOOKUP(R160,#REF!,1,0)&gt;0,#REF!,""),IFERROR(IF(VLOOKUP(R160,#REF!,1,0)&gt;0,#REF!,""),IFERROR(IF(VLOOKUP(R160,$O$5:$O$244,1,0)&gt;0,$O$3,""),"ERROR")))))</f>
        <v>CAMBIO MES</v>
      </c>
      <c r="T160" s="26" t="str">
        <f ca="1">IFERROR(IF(VLOOKUP(R160,$M$5:$M$504,1,0)&gt;0,$M$4,""),IFERROR(IF(VLOOKUP(R160,$N$5:$N$504,1,0)&gt;0,$N$4,""),IFERROR(IF(VLOOKUP(R160,#REF!,1,0)&gt;0,#REF!,""),IFERROR(IF(VLOOKUP(R160,#REF!,1,0)&gt;0,#REF!,""),IFERROR(IF(VLOOKUP(R160,$O$5:$O$244,1,0)&gt;0,$O$3,""),"ERROR")))))</f>
        <v>CAMBIO MES</v>
      </c>
      <c r="U160" s="26">
        <f t="shared" ca="1" si="46"/>
        <v>1</v>
      </c>
      <c r="V160" s="26">
        <f t="shared" ca="1" si="47"/>
        <v>1</v>
      </c>
      <c r="W160" s="26">
        <f t="shared" ca="1" si="48"/>
        <v>31</v>
      </c>
      <c r="X160" s="26">
        <f t="shared" ca="1" si="49"/>
        <v>2023</v>
      </c>
      <c r="Y160" s="26">
        <f t="shared" ca="1" si="50"/>
        <v>1</v>
      </c>
      <c r="AF160" s="8">
        <v>150</v>
      </c>
      <c r="AG160" s="8">
        <v>1</v>
      </c>
      <c r="AH160" s="8">
        <v>1</v>
      </c>
      <c r="AI160" s="8">
        <v>1</v>
      </c>
      <c r="AJ160" s="8">
        <v>1</v>
      </c>
      <c r="AK160" s="8">
        <v>1</v>
      </c>
      <c r="AL160" s="8">
        <v>1</v>
      </c>
      <c r="AM160" s="8">
        <v>0.97449826195975953</v>
      </c>
      <c r="AN160" s="8">
        <v>0</v>
      </c>
      <c r="AO160" s="8">
        <v>0</v>
      </c>
      <c r="AP160" s="8">
        <v>0.4926852649382894</v>
      </c>
      <c r="AQ160" s="8">
        <v>1</v>
      </c>
      <c r="AR160" s="8">
        <v>1</v>
      </c>
      <c r="AS160" s="48">
        <v>0</v>
      </c>
      <c r="AT160" s="48">
        <v>0.78762380639408092</v>
      </c>
      <c r="AU160" s="13">
        <v>2</v>
      </c>
    </row>
    <row r="161" spans="4:47" x14ac:dyDescent="0.25">
      <c r="D161" s="8">
        <v>157</v>
      </c>
      <c r="E161" s="8">
        <f t="shared" ca="1" si="52"/>
        <v>0.9169771603487904</v>
      </c>
      <c r="F161" s="21">
        <f t="shared" ca="1" si="53"/>
        <v>21.911618176962239</v>
      </c>
      <c r="G161" s="21"/>
      <c r="H161" s="8">
        <v>157</v>
      </c>
      <c r="I161" s="21">
        <f t="shared" ca="1" si="54"/>
        <v>0.16828914997332556</v>
      </c>
      <c r="J161" s="21">
        <f t="shared" ca="1" si="55"/>
        <v>23.819557921625012</v>
      </c>
      <c r="K161" s="2"/>
      <c r="M161" s="45"/>
      <c r="N161" s="45"/>
      <c r="O161" s="45">
        <v>45658</v>
      </c>
      <c r="Q161" s="26">
        <v>158</v>
      </c>
      <c r="R161" s="42">
        <f t="shared" ca="1" si="51"/>
        <v>44958</v>
      </c>
      <c r="S161" s="26" t="str">
        <f ca="1">IFERROR(IF(VLOOKUP(R161,$M$5:$M$504,1,0)&gt;0,$M$3,""),IFERROR(IF(VLOOKUP(R161,$N$5:$N$504,1,0)&gt;0,$N$3,""),IFERROR(IF(VLOOKUP(R161,#REF!,1,0)&gt;0,#REF!,""),IFERROR(IF(VLOOKUP(R161,#REF!,1,0)&gt;0,#REF!,""),IFERROR(IF(VLOOKUP(R161,$O$5:$O$244,1,0)&gt;0,$O$3,""),"ERROR")))))</f>
        <v>CAMBIO MES</v>
      </c>
      <c r="T161" s="26" t="str">
        <f ca="1">IFERROR(IF(VLOOKUP(R161,$M$5:$M$504,1,0)&gt;0,$M$4,""),IFERROR(IF(VLOOKUP(R161,$N$5:$N$504,1,0)&gt;0,$N$4,""),IFERROR(IF(VLOOKUP(R161,#REF!,1,0)&gt;0,#REF!,""),IFERROR(IF(VLOOKUP(R161,#REF!,1,0)&gt;0,#REF!,""),IFERROR(IF(VLOOKUP(R161,$O$5:$O$244,1,0)&gt;0,$O$3,""),"ERROR")))))</f>
        <v>CAMBIO MES</v>
      </c>
      <c r="U161" s="26">
        <f t="shared" ca="1" si="46"/>
        <v>1</v>
      </c>
      <c r="V161" s="26">
        <f t="shared" ca="1" si="47"/>
        <v>1</v>
      </c>
      <c r="W161" s="26">
        <f t="shared" ca="1" si="48"/>
        <v>28</v>
      </c>
      <c r="X161" s="26">
        <f t="shared" ca="1" si="49"/>
        <v>2023</v>
      </c>
      <c r="Y161" s="26">
        <f t="shared" ca="1" si="50"/>
        <v>2</v>
      </c>
      <c r="AF161" s="8">
        <v>151</v>
      </c>
      <c r="AG161" s="8">
        <v>0.75866495137527257</v>
      </c>
      <c r="AH161" s="8">
        <v>1</v>
      </c>
      <c r="AI161" s="8">
        <v>1</v>
      </c>
      <c r="AJ161" s="8">
        <v>1</v>
      </c>
      <c r="AK161" s="8">
        <v>1</v>
      </c>
      <c r="AL161" s="8">
        <v>1</v>
      </c>
      <c r="AM161" s="8">
        <v>1</v>
      </c>
      <c r="AN161" s="8">
        <v>1</v>
      </c>
      <c r="AO161" s="8">
        <v>1</v>
      </c>
      <c r="AP161" s="8">
        <v>1</v>
      </c>
      <c r="AQ161" s="8">
        <v>0.37538026981007228</v>
      </c>
      <c r="AR161" s="8">
        <v>0</v>
      </c>
      <c r="AS161" s="48">
        <v>0</v>
      </c>
      <c r="AT161" s="48">
        <v>0.84323293585461812</v>
      </c>
      <c r="AU161" s="13">
        <v>1</v>
      </c>
    </row>
    <row r="162" spans="4:47" x14ac:dyDescent="0.25">
      <c r="D162" s="8">
        <v>158</v>
      </c>
      <c r="E162" s="8">
        <f t="shared" ca="1" si="52"/>
        <v>0.71739236326217437</v>
      </c>
      <c r="F162" s="21">
        <f t="shared" ca="1" si="53"/>
        <v>81.873316006765648</v>
      </c>
      <c r="G162" s="21"/>
      <c r="H162" s="8">
        <v>158</v>
      </c>
      <c r="I162" s="21">
        <f t="shared" ca="1" si="54"/>
        <v>0.21236243902459162</v>
      </c>
      <c r="J162" s="21">
        <f t="shared" ca="1" si="55"/>
        <v>13.84395062933676</v>
      </c>
      <c r="K162" s="2"/>
      <c r="M162" s="45"/>
      <c r="N162" s="45"/>
      <c r="O162" s="45">
        <v>45689</v>
      </c>
      <c r="Q162" s="26">
        <v>159</v>
      </c>
      <c r="R162" s="42">
        <f t="shared" ca="1" si="51"/>
        <v>44986</v>
      </c>
      <c r="S162" s="26" t="str">
        <f ca="1">IFERROR(IF(VLOOKUP(R162,$M$5:$M$504,1,0)&gt;0,$M$3,""),IFERROR(IF(VLOOKUP(R162,$N$5:$N$504,1,0)&gt;0,$N$3,""),IFERROR(IF(VLOOKUP(R162,#REF!,1,0)&gt;0,#REF!,""),IFERROR(IF(VLOOKUP(R162,#REF!,1,0)&gt;0,#REF!,""),IFERROR(IF(VLOOKUP(R162,$O$5:$O$244,1,0)&gt;0,$O$3,""),"ERROR")))))</f>
        <v>CAMBIO MES</v>
      </c>
      <c r="T162" s="26" t="str">
        <f ca="1">IFERROR(IF(VLOOKUP(R162,$M$5:$M$504,1,0)&gt;0,$M$4,""),IFERROR(IF(VLOOKUP(R162,$N$5:$N$504,1,0)&gt;0,$N$4,""),IFERROR(IF(VLOOKUP(R162,#REF!,1,0)&gt;0,#REF!,""),IFERROR(IF(VLOOKUP(R162,#REF!,1,0)&gt;0,#REF!,""),IFERROR(IF(VLOOKUP(R162,$O$5:$O$244,1,0)&gt;0,$O$3,""),"ERROR")))))</f>
        <v>CAMBIO MES</v>
      </c>
      <c r="U162" s="26">
        <f t="shared" ca="1" si="46"/>
        <v>1</v>
      </c>
      <c r="V162" s="26">
        <f t="shared" ca="1" si="47"/>
        <v>1</v>
      </c>
      <c r="W162" s="26">
        <f t="shared" ca="1" si="48"/>
        <v>31</v>
      </c>
      <c r="X162" s="26">
        <f t="shared" ca="1" si="49"/>
        <v>2023</v>
      </c>
      <c r="Y162" s="26">
        <f t="shared" ca="1" si="50"/>
        <v>3</v>
      </c>
      <c r="AF162" s="8">
        <v>152</v>
      </c>
      <c r="AG162" s="8">
        <v>1</v>
      </c>
      <c r="AH162" s="8">
        <v>1</v>
      </c>
      <c r="AI162" s="8">
        <v>1</v>
      </c>
      <c r="AJ162" s="8">
        <v>1</v>
      </c>
      <c r="AK162" s="8">
        <v>1</v>
      </c>
      <c r="AL162" s="8">
        <v>1</v>
      </c>
      <c r="AM162" s="8">
        <v>1</v>
      </c>
      <c r="AN162" s="8">
        <v>1</v>
      </c>
      <c r="AO162" s="8">
        <v>1</v>
      </c>
      <c r="AP162" s="8">
        <v>1</v>
      </c>
      <c r="AQ162" s="8">
        <v>1</v>
      </c>
      <c r="AR162" s="8">
        <v>1</v>
      </c>
      <c r="AS162" s="48">
        <v>1</v>
      </c>
      <c r="AT162" s="48">
        <v>1</v>
      </c>
      <c r="AU162" s="13">
        <v>0</v>
      </c>
    </row>
    <row r="163" spans="4:47" x14ac:dyDescent="0.25">
      <c r="D163" s="8">
        <v>159</v>
      </c>
      <c r="E163" s="8">
        <f t="shared" ca="1" si="52"/>
        <v>4.3919998721411724E-2</v>
      </c>
      <c r="F163" s="21">
        <f t="shared" ca="1" si="53"/>
        <v>738.65888010947799</v>
      </c>
      <c r="G163" s="21"/>
      <c r="H163" s="8">
        <v>159</v>
      </c>
      <c r="I163" s="21">
        <f t="shared" ca="1" si="54"/>
        <v>0.51471748865076206</v>
      </c>
      <c r="J163" s="21">
        <f t="shared" ca="1" si="55"/>
        <v>37.362464476545576</v>
      </c>
      <c r="K163" s="2"/>
      <c r="M163" s="45"/>
      <c r="N163" s="45"/>
      <c r="O163" s="45">
        <v>45717</v>
      </c>
      <c r="Q163" s="26">
        <v>160</v>
      </c>
      <c r="R163" s="42">
        <f t="shared" ca="1" si="51"/>
        <v>45017</v>
      </c>
      <c r="S163" s="26" t="str">
        <f ca="1">IFERROR(IF(VLOOKUP(R163,$M$5:$M$504,1,0)&gt;0,$M$3,""),IFERROR(IF(VLOOKUP(R163,$N$5:$N$504,1,0)&gt;0,$N$3,""),IFERROR(IF(VLOOKUP(R163,#REF!,1,0)&gt;0,#REF!,""),IFERROR(IF(VLOOKUP(R163,#REF!,1,0)&gt;0,#REF!,""),IFERROR(IF(VLOOKUP(R163,$O$5:$O$244,1,0)&gt;0,$O$3,""),"ERROR")))))</f>
        <v>CAMBIO MES</v>
      </c>
      <c r="T163" s="26" t="str">
        <f ca="1">IFERROR(IF(VLOOKUP(R163,$M$5:$M$504,1,0)&gt;0,$M$4,""),IFERROR(IF(VLOOKUP(R163,$N$5:$N$504,1,0)&gt;0,$N$4,""),IFERROR(IF(VLOOKUP(R163,#REF!,1,0)&gt;0,#REF!,""),IFERROR(IF(VLOOKUP(R163,#REF!,1,0)&gt;0,#REF!,""),IFERROR(IF(VLOOKUP(R163,$O$5:$O$244,1,0)&gt;0,$O$3,""),"ERROR")))))</f>
        <v>CAMBIO MES</v>
      </c>
      <c r="U163" s="26">
        <f t="shared" ca="1" si="46"/>
        <v>1</v>
      </c>
      <c r="V163" s="26">
        <f t="shared" ca="1" si="47"/>
        <v>1</v>
      </c>
      <c r="W163" s="26">
        <f t="shared" ca="1" si="48"/>
        <v>30</v>
      </c>
      <c r="X163" s="26">
        <f t="shared" ca="1" si="49"/>
        <v>2023</v>
      </c>
      <c r="Y163" s="26">
        <f t="shared" ca="1" si="50"/>
        <v>4</v>
      </c>
      <c r="AF163" s="8">
        <v>153</v>
      </c>
      <c r="AG163" s="8">
        <v>1</v>
      </c>
      <c r="AH163" s="8">
        <v>1</v>
      </c>
      <c r="AI163" s="8">
        <v>0.51728959092795246</v>
      </c>
      <c r="AJ163" s="8">
        <v>0</v>
      </c>
      <c r="AK163" s="8">
        <v>0</v>
      </c>
      <c r="AL163" s="8">
        <v>0</v>
      </c>
      <c r="AM163" s="8">
        <v>4.8624629842731429E-2</v>
      </c>
      <c r="AN163" s="8">
        <v>1</v>
      </c>
      <c r="AO163" s="8">
        <v>1</v>
      </c>
      <c r="AP163" s="8">
        <v>1</v>
      </c>
      <c r="AQ163" s="8">
        <v>0.89366515514169198</v>
      </c>
      <c r="AR163" s="8">
        <v>0</v>
      </c>
      <c r="AS163" s="48">
        <v>0</v>
      </c>
      <c r="AT163" s="48">
        <v>0.53521450821408756</v>
      </c>
      <c r="AU163" s="13">
        <v>4</v>
      </c>
    </row>
    <row r="164" spans="4:47" x14ac:dyDescent="0.25">
      <c r="D164" s="8">
        <v>160</v>
      </c>
      <c r="E164" s="8">
        <f t="shared" ca="1" si="52"/>
        <v>0.81339450028830274</v>
      </c>
      <c r="F164" s="21">
        <f t="shared" ca="1" si="53"/>
        <v>51.369966502552785</v>
      </c>
      <c r="G164" s="21"/>
      <c r="H164" s="8">
        <v>160</v>
      </c>
      <c r="I164" s="21">
        <f t="shared" ca="1" si="54"/>
        <v>0.30812358535166284</v>
      </c>
      <c r="J164" s="21">
        <f t="shared" ca="1" si="55"/>
        <v>4.3708916196530865</v>
      </c>
      <c r="K164" s="2"/>
      <c r="M164" s="45"/>
      <c r="N164" s="45"/>
      <c r="O164" s="45">
        <v>45748</v>
      </c>
      <c r="Q164" s="26">
        <v>161</v>
      </c>
      <c r="R164" s="42">
        <f t="shared" ca="1" si="51"/>
        <v>45047</v>
      </c>
      <c r="S164" s="26" t="str">
        <f ca="1">IFERROR(IF(VLOOKUP(R164,$M$5:$M$504,1,0)&gt;0,$M$3,""),IFERROR(IF(VLOOKUP(R164,$N$5:$N$504,1,0)&gt;0,$N$3,""),IFERROR(IF(VLOOKUP(R164,#REF!,1,0)&gt;0,#REF!,""),IFERROR(IF(VLOOKUP(R164,#REF!,1,0)&gt;0,#REF!,""),IFERROR(IF(VLOOKUP(R164,$O$5:$O$244,1,0)&gt;0,$O$3,""),"ERROR")))))</f>
        <v>CAMBIO MES</v>
      </c>
      <c r="T164" s="26" t="str">
        <f ca="1">IFERROR(IF(VLOOKUP(R164,$M$5:$M$504,1,0)&gt;0,$M$4,""),IFERROR(IF(VLOOKUP(R164,$N$5:$N$504,1,0)&gt;0,$N$4,""),IFERROR(IF(VLOOKUP(R164,#REF!,1,0)&gt;0,#REF!,""),IFERROR(IF(VLOOKUP(R164,#REF!,1,0)&gt;0,#REF!,""),IFERROR(IF(VLOOKUP(R164,$O$5:$O$244,1,0)&gt;0,$O$3,""),"ERROR")))))</f>
        <v>CAMBIO MES</v>
      </c>
      <c r="U164" s="26">
        <f t="shared" ca="1" si="46"/>
        <v>1</v>
      </c>
      <c r="V164" s="26">
        <f t="shared" ca="1" si="47"/>
        <v>1</v>
      </c>
      <c r="W164" s="26">
        <f t="shared" ca="1" si="48"/>
        <v>31</v>
      </c>
      <c r="X164" s="26">
        <f t="shared" ca="1" si="49"/>
        <v>2023</v>
      </c>
      <c r="Y164" s="26">
        <f t="shared" ca="1" si="50"/>
        <v>5</v>
      </c>
      <c r="AF164" s="8">
        <v>154</v>
      </c>
      <c r="AG164" s="8">
        <v>0</v>
      </c>
      <c r="AH164" s="8">
        <v>0</v>
      </c>
      <c r="AI164" s="8">
        <v>0</v>
      </c>
      <c r="AJ164" s="8">
        <v>0</v>
      </c>
      <c r="AK164" s="8">
        <v>0</v>
      </c>
      <c r="AL164" s="8">
        <v>0</v>
      </c>
      <c r="AM164" s="8">
        <v>0.55178600778092535</v>
      </c>
      <c r="AN164" s="8">
        <v>1</v>
      </c>
      <c r="AO164" s="8">
        <v>1</v>
      </c>
      <c r="AP164" s="8">
        <v>1</v>
      </c>
      <c r="AQ164" s="8">
        <v>1.0622074362618149E-2</v>
      </c>
      <c r="AR164" s="8">
        <v>0</v>
      </c>
      <c r="AS164" s="48">
        <v>0</v>
      </c>
      <c r="AT164" s="48">
        <v>0.29979185882763626</v>
      </c>
      <c r="AU164" s="13">
        <v>7</v>
      </c>
    </row>
    <row r="165" spans="4:47" x14ac:dyDescent="0.25">
      <c r="D165" s="8">
        <v>161</v>
      </c>
      <c r="E165" s="8">
        <f t="shared" ca="1" si="52"/>
        <v>0.42320616582802051</v>
      </c>
      <c r="F165" s="21">
        <f t="shared" ca="1" si="53"/>
        <v>208.21666208991576</v>
      </c>
      <c r="G165" s="21"/>
      <c r="H165" s="8">
        <v>161</v>
      </c>
      <c r="I165" s="21">
        <f t="shared" ca="1" si="54"/>
        <v>0.77904072744972086</v>
      </c>
      <c r="J165" s="21">
        <f t="shared" ca="1" si="55"/>
        <v>82.247852111956405</v>
      </c>
      <c r="K165" s="2"/>
      <c r="M165" s="45"/>
      <c r="N165" s="45"/>
      <c r="O165" s="45">
        <v>45778</v>
      </c>
      <c r="Q165" s="26">
        <v>162</v>
      </c>
      <c r="R165" s="42">
        <f t="shared" ca="1" si="51"/>
        <v>45078</v>
      </c>
      <c r="S165" s="26" t="str">
        <f ca="1">IFERROR(IF(VLOOKUP(R165,$M$5:$M$504,1,0)&gt;0,$M$3,""),IFERROR(IF(VLOOKUP(R165,$N$5:$N$504,1,0)&gt;0,$N$3,""),IFERROR(IF(VLOOKUP(R165,#REF!,1,0)&gt;0,#REF!,""),IFERROR(IF(VLOOKUP(R165,#REF!,1,0)&gt;0,#REF!,""),IFERROR(IF(VLOOKUP(R165,$O$5:$O$244,1,0)&gt;0,$O$3,""),"ERROR")))))</f>
        <v>CAMBIO MES</v>
      </c>
      <c r="T165" s="26" t="str">
        <f ca="1">IFERROR(IF(VLOOKUP(R165,$M$5:$M$504,1,0)&gt;0,$M$4,""),IFERROR(IF(VLOOKUP(R165,$N$5:$N$504,1,0)&gt;0,$N$4,""),IFERROR(IF(VLOOKUP(R165,#REF!,1,0)&gt;0,#REF!,""),IFERROR(IF(VLOOKUP(R165,#REF!,1,0)&gt;0,#REF!,""),IFERROR(IF(VLOOKUP(R165,$O$5:$O$244,1,0)&gt;0,$O$3,""),"ERROR")))))</f>
        <v>CAMBIO MES</v>
      </c>
      <c r="U165" s="26">
        <f t="shared" ca="1" si="46"/>
        <v>1</v>
      </c>
      <c r="V165" s="26">
        <f t="shared" ca="1" si="47"/>
        <v>1</v>
      </c>
      <c r="W165" s="26">
        <f t="shared" ca="1" si="48"/>
        <v>30</v>
      </c>
      <c r="X165" s="26">
        <f t="shared" ca="1" si="49"/>
        <v>2023</v>
      </c>
      <c r="Y165" s="26">
        <f t="shared" ca="1" si="50"/>
        <v>6</v>
      </c>
      <c r="AF165" s="8">
        <v>155</v>
      </c>
      <c r="AG165" s="8">
        <v>1</v>
      </c>
      <c r="AH165" s="8">
        <v>1</v>
      </c>
      <c r="AI165" s="8">
        <v>1</v>
      </c>
      <c r="AJ165" s="8">
        <v>1</v>
      </c>
      <c r="AK165" s="8">
        <v>0.24537257539744925</v>
      </c>
      <c r="AL165" s="8">
        <v>0.77135301978705684</v>
      </c>
      <c r="AM165" s="8">
        <v>1</v>
      </c>
      <c r="AN165" s="8">
        <v>1</v>
      </c>
      <c r="AO165" s="8">
        <v>1</v>
      </c>
      <c r="AP165" s="8">
        <v>0.43855912131801877</v>
      </c>
      <c r="AQ165" s="8">
        <v>0</v>
      </c>
      <c r="AR165" s="8">
        <v>0</v>
      </c>
      <c r="AS165" s="48">
        <v>0</v>
      </c>
      <c r="AT165" s="48">
        <v>0.70230814573093481</v>
      </c>
      <c r="AU165" s="13">
        <v>2</v>
      </c>
    </row>
    <row r="166" spans="4:47" x14ac:dyDescent="0.25">
      <c r="D166" s="8">
        <v>162</v>
      </c>
      <c r="E166" s="8">
        <f t="shared" ca="1" si="52"/>
        <v>0.3332373928989627</v>
      </c>
      <c r="F166" s="21">
        <f t="shared" ca="1" si="53"/>
        <v>264.86637311898409</v>
      </c>
      <c r="G166" s="21"/>
      <c r="H166" s="8">
        <v>162</v>
      </c>
      <c r="I166" s="21">
        <f t="shared" ca="1" si="54"/>
        <v>0.67558768452646034</v>
      </c>
      <c r="J166" s="21">
        <f t="shared" ca="1" si="55"/>
        <v>63.022123802607041</v>
      </c>
      <c r="K166" s="2"/>
      <c r="M166" s="45"/>
      <c r="N166" s="45"/>
      <c r="O166" s="45">
        <v>45809</v>
      </c>
      <c r="Q166" s="26">
        <v>163</v>
      </c>
      <c r="R166" s="42">
        <f t="shared" ca="1" si="51"/>
        <v>45108</v>
      </c>
      <c r="S166" s="26" t="str">
        <f ca="1">IFERROR(IF(VLOOKUP(R166,$M$5:$M$504,1,0)&gt;0,$M$3,""),IFERROR(IF(VLOOKUP(R166,$N$5:$N$504,1,0)&gt;0,$N$3,""),IFERROR(IF(VLOOKUP(R166,#REF!,1,0)&gt;0,#REF!,""),IFERROR(IF(VLOOKUP(R166,#REF!,1,0)&gt;0,#REF!,""),IFERROR(IF(VLOOKUP(R166,$O$5:$O$244,1,0)&gt;0,$O$3,""),"ERROR")))))</f>
        <v>CAMBIO MES</v>
      </c>
      <c r="T166" s="26" t="str">
        <f ca="1">IFERROR(IF(VLOOKUP(R166,$M$5:$M$504,1,0)&gt;0,$M$4,""),IFERROR(IF(VLOOKUP(R166,$N$5:$N$504,1,0)&gt;0,$N$4,""),IFERROR(IF(VLOOKUP(R166,#REF!,1,0)&gt;0,#REF!,""),IFERROR(IF(VLOOKUP(R166,#REF!,1,0)&gt;0,#REF!,""),IFERROR(IF(VLOOKUP(R166,$O$5:$O$244,1,0)&gt;0,$O$3,""),"ERROR")))))</f>
        <v>CAMBIO MES</v>
      </c>
      <c r="U166" s="26">
        <f t="shared" ca="1" si="46"/>
        <v>1</v>
      </c>
      <c r="V166" s="26">
        <f t="shared" ca="1" si="47"/>
        <v>1</v>
      </c>
      <c r="W166" s="26">
        <f t="shared" ca="1" si="48"/>
        <v>31</v>
      </c>
      <c r="X166" s="26">
        <f t="shared" ca="1" si="49"/>
        <v>2023</v>
      </c>
      <c r="Y166" s="26">
        <f t="shared" ca="1" si="50"/>
        <v>7</v>
      </c>
      <c r="AF166" s="8">
        <v>156</v>
      </c>
      <c r="AG166" s="8">
        <v>0.62161052776824477</v>
      </c>
      <c r="AH166" s="8">
        <v>0</v>
      </c>
      <c r="AI166" s="8">
        <v>0</v>
      </c>
      <c r="AJ166" s="8">
        <v>0</v>
      </c>
      <c r="AK166" s="8">
        <v>0</v>
      </c>
      <c r="AL166" s="8">
        <v>0</v>
      </c>
      <c r="AM166" s="8">
        <v>0</v>
      </c>
      <c r="AN166" s="8">
        <v>0</v>
      </c>
      <c r="AO166" s="8">
        <v>0.32036169400841269</v>
      </c>
      <c r="AP166" s="8">
        <v>0.30647685802227165</v>
      </c>
      <c r="AQ166" s="8">
        <v>1</v>
      </c>
      <c r="AR166" s="8">
        <v>1</v>
      </c>
      <c r="AS166" s="48">
        <v>0</v>
      </c>
      <c r="AT166" s="48">
        <v>0.27227824597194078</v>
      </c>
      <c r="AU166" s="13">
        <v>7</v>
      </c>
    </row>
    <row r="167" spans="4:47" x14ac:dyDescent="0.25">
      <c r="D167" s="8">
        <v>163</v>
      </c>
      <c r="E167" s="8">
        <f t="shared" ca="1" si="52"/>
        <v>0.94578303070453007</v>
      </c>
      <c r="F167" s="21">
        <f t="shared" ca="1" si="53"/>
        <v>14.209433281172979</v>
      </c>
      <c r="G167" s="21"/>
      <c r="H167" s="8">
        <v>163</v>
      </c>
      <c r="I167" s="21">
        <f t="shared" ca="1" si="54"/>
        <v>0.64207005874832412</v>
      </c>
      <c r="J167" s="21">
        <f t="shared" ca="1" si="55"/>
        <v>57.418138597620256</v>
      </c>
      <c r="K167" s="2"/>
      <c r="M167" s="45"/>
      <c r="N167" s="45"/>
      <c r="O167" s="45">
        <v>45839</v>
      </c>
      <c r="Q167" s="26">
        <v>164</v>
      </c>
      <c r="R167" s="42">
        <f t="shared" ca="1" si="51"/>
        <v>45139</v>
      </c>
      <c r="S167" s="26" t="str">
        <f ca="1">IFERROR(IF(VLOOKUP(R167,$M$5:$M$504,1,0)&gt;0,$M$3,""),IFERROR(IF(VLOOKUP(R167,$N$5:$N$504,1,0)&gt;0,$N$3,""),IFERROR(IF(VLOOKUP(R167,#REF!,1,0)&gt;0,#REF!,""),IFERROR(IF(VLOOKUP(R167,#REF!,1,0)&gt;0,#REF!,""),IFERROR(IF(VLOOKUP(R167,$O$5:$O$244,1,0)&gt;0,$O$3,""),"ERROR")))))</f>
        <v>CAMBIO MES</v>
      </c>
      <c r="T167" s="26" t="str">
        <f ca="1">IFERROR(IF(VLOOKUP(R167,$M$5:$M$504,1,0)&gt;0,$M$4,""),IFERROR(IF(VLOOKUP(R167,$N$5:$N$504,1,0)&gt;0,$N$4,""),IFERROR(IF(VLOOKUP(R167,#REF!,1,0)&gt;0,#REF!,""),IFERROR(IF(VLOOKUP(R167,#REF!,1,0)&gt;0,#REF!,""),IFERROR(IF(VLOOKUP(R167,$O$5:$O$244,1,0)&gt;0,$O$3,""),"ERROR")))))</f>
        <v>CAMBIO MES</v>
      </c>
      <c r="U167" s="26">
        <f t="shared" ca="1" si="46"/>
        <v>1</v>
      </c>
      <c r="V167" s="26">
        <f t="shared" ca="1" si="47"/>
        <v>1</v>
      </c>
      <c r="W167" s="26">
        <f t="shared" ca="1" si="48"/>
        <v>31</v>
      </c>
      <c r="X167" s="26">
        <f t="shared" ca="1" si="49"/>
        <v>2023</v>
      </c>
      <c r="Y167" s="26">
        <f t="shared" ca="1" si="50"/>
        <v>8</v>
      </c>
      <c r="AF167" s="8">
        <v>157</v>
      </c>
      <c r="AG167" s="8">
        <v>0</v>
      </c>
      <c r="AH167" s="8">
        <v>0</v>
      </c>
      <c r="AI167" s="8">
        <v>0.14816435859580862</v>
      </c>
      <c r="AJ167" s="8">
        <v>1</v>
      </c>
      <c r="AK167" s="8">
        <v>1</v>
      </c>
      <c r="AL167" s="8">
        <v>1</v>
      </c>
      <c r="AM167" s="8">
        <v>1</v>
      </c>
      <c r="AN167" s="8">
        <v>1</v>
      </c>
      <c r="AO167" s="8">
        <v>1</v>
      </c>
      <c r="AP167" s="8">
        <v>0.15658760914013856</v>
      </c>
      <c r="AQ167" s="8">
        <v>1</v>
      </c>
      <c r="AR167" s="8">
        <v>1</v>
      </c>
      <c r="AS167" s="48">
        <v>0</v>
      </c>
      <c r="AT167" s="48">
        <v>0.6943761945200394</v>
      </c>
      <c r="AU167" s="13">
        <v>2</v>
      </c>
    </row>
    <row r="168" spans="4:47" x14ac:dyDescent="0.25">
      <c r="D168" s="8">
        <v>164</v>
      </c>
      <c r="E168" s="8">
        <f t="shared" ca="1" si="52"/>
        <v>0.83046059254924554</v>
      </c>
      <c r="F168" s="21">
        <f t="shared" ca="1" si="53"/>
        <v>46.297592618343437</v>
      </c>
      <c r="G168" s="21"/>
      <c r="H168" s="8">
        <v>164</v>
      </c>
      <c r="I168" s="21">
        <f t="shared" ca="1" si="54"/>
        <v>0.60042447039879687</v>
      </c>
      <c r="J168" s="21">
        <f t="shared" ca="1" si="55"/>
        <v>50.701096188732187</v>
      </c>
      <c r="K168" s="2"/>
      <c r="M168" s="45"/>
      <c r="N168" s="45"/>
      <c r="O168" s="45">
        <v>45870</v>
      </c>
      <c r="Q168" s="26">
        <v>165</v>
      </c>
      <c r="R168" s="42">
        <f t="shared" ca="1" si="51"/>
        <v>45170</v>
      </c>
      <c r="S168" s="26" t="str">
        <f ca="1">IFERROR(IF(VLOOKUP(R168,$M$5:$M$504,1,0)&gt;0,$M$3,""),IFERROR(IF(VLOOKUP(R168,$N$5:$N$504,1,0)&gt;0,$N$3,""),IFERROR(IF(VLOOKUP(R168,#REF!,1,0)&gt;0,#REF!,""),IFERROR(IF(VLOOKUP(R168,#REF!,1,0)&gt;0,#REF!,""),IFERROR(IF(VLOOKUP(R168,$O$5:$O$244,1,0)&gt;0,$O$3,""),"ERROR")))))</f>
        <v>CAMBIO MES</v>
      </c>
      <c r="T168" s="26" t="str">
        <f ca="1">IFERROR(IF(VLOOKUP(R168,$M$5:$M$504,1,0)&gt;0,$M$4,""),IFERROR(IF(VLOOKUP(R168,$N$5:$N$504,1,0)&gt;0,$N$4,""),IFERROR(IF(VLOOKUP(R168,#REF!,1,0)&gt;0,#REF!,""),IFERROR(IF(VLOOKUP(R168,#REF!,1,0)&gt;0,#REF!,""),IFERROR(IF(VLOOKUP(R168,$O$5:$O$244,1,0)&gt;0,$O$3,""),"ERROR")))))</f>
        <v>CAMBIO MES</v>
      </c>
      <c r="U168" s="26">
        <f t="shared" ca="1" si="46"/>
        <v>1</v>
      </c>
      <c r="V168" s="26">
        <f t="shared" ca="1" si="47"/>
        <v>1</v>
      </c>
      <c r="W168" s="26">
        <f t="shared" ca="1" si="48"/>
        <v>30</v>
      </c>
      <c r="X168" s="26">
        <f t="shared" ca="1" si="49"/>
        <v>2023</v>
      </c>
      <c r="Y168" s="26">
        <f t="shared" ca="1" si="50"/>
        <v>9</v>
      </c>
      <c r="AF168" s="8">
        <v>158</v>
      </c>
      <c r="AG168" s="8">
        <v>1</v>
      </c>
      <c r="AH168" s="8">
        <v>0.17640536587688466</v>
      </c>
      <c r="AI168" s="8">
        <v>0</v>
      </c>
      <c r="AJ168" s="8">
        <v>0</v>
      </c>
      <c r="AK168" s="8">
        <v>0.98489743291288656</v>
      </c>
      <c r="AL168" s="8">
        <v>1</v>
      </c>
      <c r="AM168" s="8">
        <v>1</v>
      </c>
      <c r="AN168" s="8">
        <v>1</v>
      </c>
      <c r="AO168" s="8">
        <v>1</v>
      </c>
      <c r="AP168" s="8">
        <v>1</v>
      </c>
      <c r="AQ168" s="8">
        <v>0.92074056629765744</v>
      </c>
      <c r="AR168" s="8">
        <v>0</v>
      </c>
      <c r="AS168" s="48">
        <v>0</v>
      </c>
      <c r="AT168" s="48">
        <v>0.67696818535282732</v>
      </c>
      <c r="AU168" s="13">
        <v>3</v>
      </c>
    </row>
    <row r="169" spans="4:47" x14ac:dyDescent="0.25">
      <c r="D169" s="8">
        <v>165</v>
      </c>
      <c r="E169" s="8">
        <f t="shared" ca="1" si="52"/>
        <v>0.96229955275091594</v>
      </c>
      <c r="F169" s="21">
        <f t="shared" ca="1" si="53"/>
        <v>9.8648977371541129</v>
      </c>
      <c r="G169" s="21"/>
      <c r="H169" s="8">
        <v>165</v>
      </c>
      <c r="I169" s="21">
        <f t="shared" ca="1" si="54"/>
        <v>0.11123695998112737</v>
      </c>
      <c r="J169" s="21">
        <f t="shared" ca="1" si="55"/>
        <v>39.701604985096388</v>
      </c>
      <c r="K169" s="2"/>
      <c r="M169" s="45"/>
      <c r="N169" s="45"/>
      <c r="O169" s="45">
        <v>45901</v>
      </c>
      <c r="Q169" s="26">
        <v>166</v>
      </c>
      <c r="R169" s="42">
        <f t="shared" ca="1" si="51"/>
        <v>45200</v>
      </c>
      <c r="S169" s="26" t="str">
        <f ca="1">IFERROR(IF(VLOOKUP(R169,$M$5:$M$504,1,0)&gt;0,$M$3,""),IFERROR(IF(VLOOKUP(R169,$N$5:$N$504,1,0)&gt;0,$N$3,""),IFERROR(IF(VLOOKUP(R169,#REF!,1,0)&gt;0,#REF!,""),IFERROR(IF(VLOOKUP(R169,#REF!,1,0)&gt;0,#REF!,""),IFERROR(IF(VLOOKUP(R169,$O$5:$O$244,1,0)&gt;0,$O$3,""),"ERROR")))))</f>
        <v>CAMBIO MES</v>
      </c>
      <c r="T169" s="26" t="str">
        <f ca="1">IFERROR(IF(VLOOKUP(R169,$M$5:$M$504,1,0)&gt;0,$M$4,""),IFERROR(IF(VLOOKUP(R169,$N$5:$N$504,1,0)&gt;0,$N$4,""),IFERROR(IF(VLOOKUP(R169,#REF!,1,0)&gt;0,#REF!,""),IFERROR(IF(VLOOKUP(R169,#REF!,1,0)&gt;0,#REF!,""),IFERROR(IF(VLOOKUP(R169,$O$5:$O$244,1,0)&gt;0,$O$3,""),"ERROR")))))</f>
        <v>CAMBIO MES</v>
      </c>
      <c r="U169" s="26">
        <f t="shared" ca="1" si="46"/>
        <v>1</v>
      </c>
      <c r="V169" s="26">
        <f t="shared" ca="1" si="47"/>
        <v>1</v>
      </c>
      <c r="W169" s="26">
        <f t="shared" ca="1" si="48"/>
        <v>31</v>
      </c>
      <c r="X169" s="26">
        <f t="shared" ca="1" si="49"/>
        <v>2023</v>
      </c>
      <c r="Y169" s="26">
        <f t="shared" ca="1" si="50"/>
        <v>10</v>
      </c>
      <c r="AF169" s="8">
        <v>159</v>
      </c>
      <c r="AG169" s="8">
        <v>0</v>
      </c>
      <c r="AH169" s="8">
        <v>0</v>
      </c>
      <c r="AI169" s="8">
        <v>0.24289787327612547</v>
      </c>
      <c r="AJ169" s="8">
        <v>1</v>
      </c>
      <c r="AK169" s="8">
        <v>1</v>
      </c>
      <c r="AL169" s="8">
        <v>0.9274763938003161</v>
      </c>
      <c r="AM169" s="8">
        <v>0</v>
      </c>
      <c r="AN169" s="8">
        <v>0.94377212504966135</v>
      </c>
      <c r="AO169" s="8">
        <v>1</v>
      </c>
      <c r="AP169" s="8">
        <v>1</v>
      </c>
      <c r="AQ169" s="8">
        <v>0.2032103437258532</v>
      </c>
      <c r="AR169" s="8">
        <v>0</v>
      </c>
      <c r="AS169" s="48">
        <v>0</v>
      </c>
      <c r="AT169" s="48">
        <v>0.52796540294214922</v>
      </c>
      <c r="AU169" s="13">
        <v>4</v>
      </c>
    </row>
    <row r="170" spans="4:47" x14ac:dyDescent="0.25">
      <c r="D170" s="8">
        <v>166</v>
      </c>
      <c r="E170" s="8">
        <f t="shared" ca="1" si="52"/>
        <v>0.34842397683776838</v>
      </c>
      <c r="F170" s="21">
        <f t="shared" ca="1" si="53"/>
        <v>254.32267638366369</v>
      </c>
      <c r="G170" s="21"/>
      <c r="H170" s="8">
        <v>166</v>
      </c>
      <c r="I170" s="21">
        <f t="shared" ca="1" si="54"/>
        <v>0.86602090363766004</v>
      </c>
      <c r="J170" s="21">
        <f t="shared" ca="1" si="55"/>
        <v>103.02221989441909</v>
      </c>
      <c r="K170" s="2"/>
      <c r="M170" s="45"/>
      <c r="N170" s="45"/>
      <c r="O170" s="45">
        <v>45931</v>
      </c>
      <c r="Q170" s="26">
        <v>167</v>
      </c>
      <c r="R170" s="42">
        <f t="shared" ca="1" si="51"/>
        <v>45231</v>
      </c>
      <c r="S170" s="26" t="str">
        <f ca="1">IFERROR(IF(VLOOKUP(R170,$M$5:$M$504,1,0)&gt;0,$M$3,""),IFERROR(IF(VLOOKUP(R170,$N$5:$N$504,1,0)&gt;0,$N$3,""),IFERROR(IF(VLOOKUP(R170,#REF!,1,0)&gt;0,#REF!,""),IFERROR(IF(VLOOKUP(R170,#REF!,1,0)&gt;0,#REF!,""),IFERROR(IF(VLOOKUP(R170,$O$5:$O$244,1,0)&gt;0,$O$3,""),"ERROR")))))</f>
        <v>CAMBIO MES</v>
      </c>
      <c r="T170" s="26" t="str">
        <f ca="1">IFERROR(IF(VLOOKUP(R170,$M$5:$M$504,1,0)&gt;0,$M$4,""),IFERROR(IF(VLOOKUP(R170,$N$5:$N$504,1,0)&gt;0,$N$4,""),IFERROR(IF(VLOOKUP(R170,#REF!,1,0)&gt;0,#REF!,""),IFERROR(IF(VLOOKUP(R170,#REF!,1,0)&gt;0,#REF!,""),IFERROR(IF(VLOOKUP(R170,$O$5:$O$244,1,0)&gt;0,$O$3,""),"ERROR")))))</f>
        <v>CAMBIO MES</v>
      </c>
      <c r="U170" s="26">
        <f t="shared" ca="1" si="46"/>
        <v>1</v>
      </c>
      <c r="V170" s="26">
        <f t="shared" ca="1" si="47"/>
        <v>1</v>
      </c>
      <c r="W170" s="26">
        <f t="shared" ca="1" si="48"/>
        <v>28.539421373643563</v>
      </c>
      <c r="X170" s="26">
        <f t="shared" ca="1" si="49"/>
        <v>2023</v>
      </c>
      <c r="Y170" s="26">
        <f t="shared" ca="1" si="50"/>
        <v>11</v>
      </c>
      <c r="AF170" s="8">
        <v>160</v>
      </c>
      <c r="AG170" s="8">
        <v>1</v>
      </c>
      <c r="AH170" s="8">
        <v>0.40518938726693576</v>
      </c>
      <c r="AI170" s="8">
        <v>0</v>
      </c>
      <c r="AJ170" s="8">
        <v>0</v>
      </c>
      <c r="AK170" s="8">
        <v>0</v>
      </c>
      <c r="AL170" s="8">
        <v>0</v>
      </c>
      <c r="AM170" s="8">
        <v>6.2998978213609884E-3</v>
      </c>
      <c r="AN170" s="8">
        <v>1</v>
      </c>
      <c r="AO170" s="8">
        <v>0.86697007391703662</v>
      </c>
      <c r="AP170" s="8">
        <v>1</v>
      </c>
      <c r="AQ170" s="8">
        <v>1</v>
      </c>
      <c r="AR170" s="8">
        <v>1</v>
      </c>
      <c r="AS170" s="48">
        <v>0</v>
      </c>
      <c r="AT170" s="48">
        <v>0.52479370381766433</v>
      </c>
      <c r="AU170" s="13">
        <v>4</v>
      </c>
    </row>
    <row r="171" spans="4:47" x14ac:dyDescent="0.25">
      <c r="D171" s="8">
        <v>167</v>
      </c>
      <c r="E171" s="8">
        <f t="shared" ca="1" si="52"/>
        <v>0.96399247024544277</v>
      </c>
      <c r="F171" s="21">
        <f t="shared" ca="1" si="53"/>
        <v>9.4219784993671478</v>
      </c>
      <c r="G171" s="21"/>
      <c r="H171" s="8">
        <v>167</v>
      </c>
      <c r="I171" s="21">
        <f t="shared" ca="1" si="54"/>
        <v>0.65194036448151305</v>
      </c>
      <c r="J171" s="21">
        <f t="shared" ca="1" si="55"/>
        <v>59.047059536455237</v>
      </c>
      <c r="K171" s="2"/>
      <c r="M171" s="45"/>
      <c r="N171" s="45"/>
      <c r="O171" s="45">
        <v>45962</v>
      </c>
      <c r="Q171" s="26">
        <v>168</v>
      </c>
      <c r="R171" s="42">
        <f t="shared" ca="1" si="51"/>
        <v>45259.539421373644</v>
      </c>
      <c r="S171" s="26" t="str">
        <f ca="1">IFERROR(IF(VLOOKUP(R171,$M$5:$M$504,1,0)&gt;0,$M$3,""),IFERROR(IF(VLOOKUP(R171,$N$5:$N$504,1,0)&gt;0,$N$3,""),IFERROR(IF(VLOOKUP(R171,#REF!,1,0)&gt;0,#REF!,""),IFERROR(IF(VLOOKUP(R171,#REF!,1,0)&gt;0,#REF!,""),IFERROR(IF(VLOOKUP(R171,$O$5:$O$244,1,0)&gt;0,$O$3,""),"ERROR")))))</f>
        <v>EQUIPO 1</v>
      </c>
      <c r="T171" s="26" t="str">
        <f ca="1">IFERROR(IF(VLOOKUP(R171,$M$5:$M$504,1,0)&gt;0,$M$4,""),IFERROR(IF(VLOOKUP(R171,$N$5:$N$504,1,0)&gt;0,$N$4,""),IFERROR(IF(VLOOKUP(R171,#REF!,1,0)&gt;0,#REF!,""),IFERROR(IF(VLOOKUP(R171,#REF!,1,0)&gt;0,#REF!,""),IFERROR(IF(VLOOKUP(R171,$O$5:$O$244,1,0)&gt;0,$O$3,""),"ERROR")))))</f>
        <v>INICIO</v>
      </c>
      <c r="U171" s="26">
        <f t="shared" ref="U171:U234" ca="1" si="56">IF(S171&lt;&gt;$U$3,U170,IF(T171="INICIO",0,IF(T171="FIN",1,"ERROR")))</f>
        <v>0</v>
      </c>
      <c r="V171" s="26">
        <f t="shared" ref="V171:V234" ca="1" si="57">U171</f>
        <v>0</v>
      </c>
      <c r="W171" s="26">
        <f t="shared" ref="W171:W234" ca="1" si="58">(R172-R171)</f>
        <v>1.4605786263564369</v>
      </c>
      <c r="X171" s="26">
        <f t="shared" ref="X171:X234" ca="1" si="59">YEAR(R171)</f>
        <v>2023</v>
      </c>
      <c r="Y171" s="26">
        <f t="shared" ref="Y171:Y234" ca="1" si="60">MONTH(R171)</f>
        <v>11</v>
      </c>
      <c r="AF171" s="8">
        <v>161</v>
      </c>
      <c r="AG171" s="8">
        <v>1</v>
      </c>
      <c r="AH171" s="8">
        <v>1</v>
      </c>
      <c r="AI171" s="8">
        <v>1</v>
      </c>
      <c r="AJ171" s="8">
        <v>1</v>
      </c>
      <c r="AK171" s="8">
        <v>1</v>
      </c>
      <c r="AL171" s="8">
        <v>0.81958496663767921</v>
      </c>
      <c r="AM171" s="8">
        <v>0</v>
      </c>
      <c r="AN171" s="8">
        <v>0.43030841320855429</v>
      </c>
      <c r="AO171" s="8">
        <v>1</v>
      </c>
      <c r="AP171" s="8">
        <v>1</v>
      </c>
      <c r="AQ171" s="8">
        <v>1</v>
      </c>
      <c r="AR171" s="8">
        <v>1</v>
      </c>
      <c r="AS171" s="48">
        <v>0</v>
      </c>
      <c r="AT171" s="48">
        <v>0.85185509536601522</v>
      </c>
      <c r="AU171" s="13">
        <v>1</v>
      </c>
    </row>
    <row r="172" spans="4:47" x14ac:dyDescent="0.25">
      <c r="D172" s="8">
        <v>168</v>
      </c>
      <c r="E172" s="8">
        <f t="shared" ca="1" si="52"/>
        <v>0.6842412034205716</v>
      </c>
      <c r="F172" s="21">
        <f t="shared" ca="1" si="53"/>
        <v>93.302480701389825</v>
      </c>
      <c r="G172" s="21"/>
      <c r="H172" s="8">
        <v>168</v>
      </c>
      <c r="I172" s="21">
        <f t="shared" ca="1" si="54"/>
        <v>0.82491833373413093</v>
      </c>
      <c r="J172" s="21">
        <f t="shared" ca="1" si="55"/>
        <v>92.383976419041744</v>
      </c>
      <c r="K172" s="2"/>
      <c r="M172" s="45"/>
      <c r="N172" s="45"/>
      <c r="O172" s="45">
        <v>45992</v>
      </c>
      <c r="Q172" s="26">
        <v>169</v>
      </c>
      <c r="R172" s="42">
        <f t="shared" ca="1" si="51"/>
        <v>45261</v>
      </c>
      <c r="S172" s="26" t="str">
        <f ca="1">IFERROR(IF(VLOOKUP(R172,$M$5:$M$504,1,0)&gt;0,$M$3,""),IFERROR(IF(VLOOKUP(R172,$N$5:$N$504,1,0)&gt;0,$N$3,""),IFERROR(IF(VLOOKUP(R172,#REF!,1,0)&gt;0,#REF!,""),IFERROR(IF(VLOOKUP(R172,#REF!,1,0)&gt;0,#REF!,""),IFERROR(IF(VLOOKUP(R172,$O$5:$O$244,1,0)&gt;0,$O$3,""),"ERROR")))))</f>
        <v>CAMBIO MES</v>
      </c>
      <c r="T172" s="26" t="str">
        <f ca="1">IFERROR(IF(VLOOKUP(R172,$M$5:$M$504,1,0)&gt;0,$M$4,""),IFERROR(IF(VLOOKUP(R172,$N$5:$N$504,1,0)&gt;0,$N$4,""),IFERROR(IF(VLOOKUP(R172,#REF!,1,0)&gt;0,#REF!,""),IFERROR(IF(VLOOKUP(R172,#REF!,1,0)&gt;0,#REF!,""),IFERROR(IF(VLOOKUP(R172,$O$5:$O$244,1,0)&gt;0,$O$3,""),"ERROR")))))</f>
        <v>CAMBIO MES</v>
      </c>
      <c r="U172" s="26">
        <f t="shared" ca="1" si="56"/>
        <v>0</v>
      </c>
      <c r="V172" s="26">
        <f t="shared" ca="1" si="57"/>
        <v>0</v>
      </c>
      <c r="W172" s="26">
        <f t="shared" ca="1" si="58"/>
        <v>1.8613676874083467</v>
      </c>
      <c r="X172" s="26">
        <f t="shared" ca="1" si="59"/>
        <v>2023</v>
      </c>
      <c r="Y172" s="26">
        <f t="shared" ca="1" si="60"/>
        <v>12</v>
      </c>
      <c r="AF172" s="8">
        <v>162</v>
      </c>
      <c r="AG172" s="8">
        <v>0</v>
      </c>
      <c r="AH172" s="8">
        <v>0.37252387914304563</v>
      </c>
      <c r="AI172" s="8">
        <v>1</v>
      </c>
      <c r="AJ172" s="8">
        <v>1</v>
      </c>
      <c r="AK172" s="8">
        <v>1</v>
      </c>
      <c r="AL172" s="8">
        <v>1</v>
      </c>
      <c r="AM172" s="8">
        <v>1</v>
      </c>
      <c r="AN172" s="8">
        <v>1</v>
      </c>
      <c r="AO172" s="8">
        <v>1</v>
      </c>
      <c r="AP172" s="8">
        <v>1</v>
      </c>
      <c r="AQ172" s="8">
        <v>1</v>
      </c>
      <c r="AR172" s="8">
        <v>1</v>
      </c>
      <c r="AS172" s="48">
        <v>0</v>
      </c>
      <c r="AT172" s="48">
        <v>0.86693333867398703</v>
      </c>
      <c r="AU172" s="13">
        <v>1</v>
      </c>
    </row>
    <row r="173" spans="4:47" x14ac:dyDescent="0.25">
      <c r="D173" s="8">
        <v>169</v>
      </c>
      <c r="E173" s="8">
        <f t="shared" ca="1" si="52"/>
        <v>0.3212848714323131</v>
      </c>
      <c r="F173" s="21">
        <f t="shared" ca="1" si="53"/>
        <v>273.50234388105417</v>
      </c>
      <c r="G173" s="21"/>
      <c r="H173" s="8">
        <v>169</v>
      </c>
      <c r="I173" s="21">
        <f t="shared" ca="1" si="54"/>
        <v>0.78343450374566803</v>
      </c>
      <c r="J173" s="21">
        <f t="shared" ca="1" si="55"/>
        <v>83.160672194440366</v>
      </c>
      <c r="K173" s="2"/>
      <c r="M173" s="45"/>
      <c r="N173" s="45"/>
      <c r="O173" s="45">
        <v>46023</v>
      </c>
      <c r="Q173" s="26">
        <v>170</v>
      </c>
      <c r="R173" s="42">
        <f t="shared" ca="1" si="51"/>
        <v>45262.861367687408</v>
      </c>
      <c r="S173" s="26" t="str">
        <f ca="1">IFERROR(IF(VLOOKUP(R173,$M$5:$M$504,1,0)&gt;0,$M$3,""),IFERROR(IF(VLOOKUP(R173,$N$5:$N$504,1,0)&gt;0,$N$3,""),IFERROR(IF(VLOOKUP(R173,#REF!,1,0)&gt;0,#REF!,""),IFERROR(IF(VLOOKUP(R173,#REF!,1,0)&gt;0,#REF!,""),IFERROR(IF(VLOOKUP(R173,$O$5:$O$244,1,0)&gt;0,$O$3,""),"ERROR")))))</f>
        <v>EQUIPO 1</v>
      </c>
      <c r="T173" s="26" t="str">
        <f ca="1">IFERROR(IF(VLOOKUP(R173,$M$5:$M$504,1,0)&gt;0,$M$4,""),IFERROR(IF(VLOOKUP(R173,$N$5:$N$504,1,0)&gt;0,$N$4,""),IFERROR(IF(VLOOKUP(R173,#REF!,1,0)&gt;0,#REF!,""),IFERROR(IF(VLOOKUP(R173,#REF!,1,0)&gt;0,#REF!,""),IFERROR(IF(VLOOKUP(R173,$O$5:$O$244,1,0)&gt;0,$O$3,""),"ERROR")))))</f>
        <v>FIN</v>
      </c>
      <c r="U173" s="26">
        <f t="shared" ca="1" si="56"/>
        <v>1</v>
      </c>
      <c r="V173" s="26">
        <f t="shared" ca="1" si="57"/>
        <v>1</v>
      </c>
      <c r="W173" s="26">
        <f t="shared" ca="1" si="58"/>
        <v>29.138632312591653</v>
      </c>
      <c r="X173" s="26">
        <f t="shared" ca="1" si="59"/>
        <v>2023</v>
      </c>
      <c r="Y173" s="26">
        <f t="shared" ca="1" si="60"/>
        <v>12</v>
      </c>
      <c r="AF173" s="8">
        <v>163</v>
      </c>
      <c r="AG173" s="8">
        <v>0</v>
      </c>
      <c r="AH173" s="8">
        <v>0.43744541424842154</v>
      </c>
      <c r="AI173" s="8">
        <v>1</v>
      </c>
      <c r="AJ173" s="8">
        <v>0.1042441035147931</v>
      </c>
      <c r="AK173" s="8">
        <v>0</v>
      </c>
      <c r="AL173" s="8">
        <v>0</v>
      </c>
      <c r="AM173" s="8">
        <v>0</v>
      </c>
      <c r="AN173" s="8">
        <v>0</v>
      </c>
      <c r="AO173" s="8">
        <v>0</v>
      </c>
      <c r="AP173" s="8">
        <v>0</v>
      </c>
      <c r="AQ173" s="8">
        <v>0</v>
      </c>
      <c r="AR173" s="8">
        <v>0</v>
      </c>
      <c r="AS173" s="48">
        <v>0</v>
      </c>
      <c r="AT173" s="48">
        <v>0.12705697179287562</v>
      </c>
      <c r="AU173" s="13">
        <v>9</v>
      </c>
    </row>
    <row r="174" spans="4:47" x14ac:dyDescent="0.25">
      <c r="D174" s="8">
        <v>170</v>
      </c>
      <c r="E174" s="8">
        <f t="shared" ca="1" si="52"/>
        <v>0.20531088913118356</v>
      </c>
      <c r="F174" s="21">
        <f t="shared" ca="1" si="53"/>
        <v>378.99478280301628</v>
      </c>
      <c r="G174" s="21"/>
      <c r="H174" s="8">
        <v>170</v>
      </c>
      <c r="I174" s="21">
        <f t="shared" ca="1" si="54"/>
        <v>0.62597656341330932</v>
      </c>
      <c r="J174" s="21">
        <f t="shared" ca="1" si="55"/>
        <v>54.795021269215596</v>
      </c>
      <c r="K174" s="2"/>
      <c r="M174" s="45"/>
      <c r="N174" s="45"/>
      <c r="O174" s="45">
        <v>46054</v>
      </c>
      <c r="Q174" s="26">
        <v>171</v>
      </c>
      <c r="R174" s="42">
        <f t="shared" ca="1" si="51"/>
        <v>45292</v>
      </c>
      <c r="S174" s="26" t="str">
        <f ca="1">IFERROR(IF(VLOOKUP(R174,$M$5:$M$504,1,0)&gt;0,$M$3,""),IFERROR(IF(VLOOKUP(R174,$N$5:$N$504,1,0)&gt;0,$N$3,""),IFERROR(IF(VLOOKUP(R174,#REF!,1,0)&gt;0,#REF!,""),IFERROR(IF(VLOOKUP(R174,#REF!,1,0)&gt;0,#REF!,""),IFERROR(IF(VLOOKUP(R174,$O$5:$O$244,1,0)&gt;0,$O$3,""),"ERROR")))))</f>
        <v>CAMBIO MES</v>
      </c>
      <c r="T174" s="26" t="str">
        <f ca="1">IFERROR(IF(VLOOKUP(R174,$M$5:$M$504,1,0)&gt;0,$M$4,""),IFERROR(IF(VLOOKUP(R174,$N$5:$N$504,1,0)&gt;0,$N$4,""),IFERROR(IF(VLOOKUP(R174,#REF!,1,0)&gt;0,#REF!,""),IFERROR(IF(VLOOKUP(R174,#REF!,1,0)&gt;0,#REF!,""),IFERROR(IF(VLOOKUP(R174,$O$5:$O$244,1,0)&gt;0,$O$3,""),"ERROR")))))</f>
        <v>CAMBIO MES</v>
      </c>
      <c r="U174" s="26">
        <f t="shared" ca="1" si="56"/>
        <v>1</v>
      </c>
      <c r="V174" s="26">
        <f t="shared" ca="1" si="57"/>
        <v>1</v>
      </c>
      <c r="W174" s="26">
        <f t="shared" ca="1" si="58"/>
        <v>31</v>
      </c>
      <c r="X174" s="26">
        <f t="shared" ca="1" si="59"/>
        <v>2024</v>
      </c>
      <c r="Y174" s="26">
        <f t="shared" ca="1" si="60"/>
        <v>1</v>
      </c>
      <c r="AF174" s="8">
        <v>164</v>
      </c>
      <c r="AG174" s="8">
        <v>0</v>
      </c>
      <c r="AH174" s="8">
        <v>0</v>
      </c>
      <c r="AI174" s="8">
        <v>0</v>
      </c>
      <c r="AJ174" s="8">
        <v>0</v>
      </c>
      <c r="AK174" s="8">
        <v>0</v>
      </c>
      <c r="AL174" s="8">
        <v>0</v>
      </c>
      <c r="AM174" s="8">
        <v>0.61177471371094372</v>
      </c>
      <c r="AN174" s="8">
        <v>1</v>
      </c>
      <c r="AO174" s="8">
        <v>1</v>
      </c>
      <c r="AP174" s="8">
        <v>0.404933366184489</v>
      </c>
      <c r="AQ174" s="8">
        <v>0</v>
      </c>
      <c r="AR174" s="8">
        <v>0</v>
      </c>
      <c r="AS174" s="48">
        <v>0</v>
      </c>
      <c r="AT174" s="48">
        <v>0.25347383692262582</v>
      </c>
      <c r="AU174" s="13">
        <v>8</v>
      </c>
    </row>
    <row r="175" spans="4:47" x14ac:dyDescent="0.25">
      <c r="D175" s="8">
        <v>171</v>
      </c>
      <c r="E175" s="8">
        <f t="shared" ca="1" si="52"/>
        <v>0.6782133633977957</v>
      </c>
      <c r="F175" s="21">
        <f t="shared" ca="1" si="53"/>
        <v>95.436930874049992</v>
      </c>
      <c r="G175" s="21"/>
      <c r="H175" s="8">
        <v>171</v>
      </c>
      <c r="I175" s="21">
        <f t="shared" ca="1" si="54"/>
        <v>0.66933715553991502</v>
      </c>
      <c r="J175" s="21">
        <f t="shared" ca="1" si="55"/>
        <v>61.960652963533462</v>
      </c>
      <c r="K175" s="2"/>
      <c r="M175" s="45"/>
      <c r="N175" s="45"/>
      <c r="O175" s="45">
        <v>46082</v>
      </c>
      <c r="Q175" s="26">
        <v>172</v>
      </c>
      <c r="R175" s="42">
        <f t="shared" ca="1" si="51"/>
        <v>45323</v>
      </c>
      <c r="S175" s="26" t="str">
        <f ca="1">IFERROR(IF(VLOOKUP(R175,$M$5:$M$504,1,0)&gt;0,$M$3,""),IFERROR(IF(VLOOKUP(R175,$N$5:$N$504,1,0)&gt;0,$N$3,""),IFERROR(IF(VLOOKUP(R175,#REF!,1,0)&gt;0,#REF!,""),IFERROR(IF(VLOOKUP(R175,#REF!,1,0)&gt;0,#REF!,""),IFERROR(IF(VLOOKUP(R175,$O$5:$O$244,1,0)&gt;0,$O$3,""),"ERROR")))))</f>
        <v>CAMBIO MES</v>
      </c>
      <c r="T175" s="26" t="str">
        <f ca="1">IFERROR(IF(VLOOKUP(R175,$M$5:$M$504,1,0)&gt;0,$M$4,""),IFERROR(IF(VLOOKUP(R175,$N$5:$N$504,1,0)&gt;0,$N$4,""),IFERROR(IF(VLOOKUP(R175,#REF!,1,0)&gt;0,#REF!,""),IFERROR(IF(VLOOKUP(R175,#REF!,1,0)&gt;0,#REF!,""),IFERROR(IF(VLOOKUP(R175,$O$5:$O$244,1,0)&gt;0,$O$3,""),"ERROR")))))</f>
        <v>CAMBIO MES</v>
      </c>
      <c r="U175" s="26">
        <f t="shared" ca="1" si="56"/>
        <v>1</v>
      </c>
      <c r="V175" s="26">
        <f t="shared" ca="1" si="57"/>
        <v>1</v>
      </c>
      <c r="W175" s="26">
        <f t="shared" ca="1" si="58"/>
        <v>29</v>
      </c>
      <c r="X175" s="26">
        <f t="shared" ca="1" si="59"/>
        <v>2024</v>
      </c>
      <c r="Y175" s="26">
        <f t="shared" ca="1" si="60"/>
        <v>2</v>
      </c>
      <c r="AF175" s="8">
        <v>165</v>
      </c>
      <c r="AG175" s="8">
        <v>0.57934993917062394</v>
      </c>
      <c r="AH175" s="8">
        <v>0</v>
      </c>
      <c r="AI175" s="8">
        <v>0</v>
      </c>
      <c r="AJ175" s="8">
        <v>0</v>
      </c>
      <c r="AK175" s="8">
        <v>0</v>
      </c>
      <c r="AL175" s="8">
        <v>0</v>
      </c>
      <c r="AM175" s="8">
        <v>0.98241908570696157</v>
      </c>
      <c r="AN175" s="8">
        <v>1</v>
      </c>
      <c r="AO175" s="8">
        <v>1</v>
      </c>
      <c r="AP175" s="8">
        <v>0.76452415605965673</v>
      </c>
      <c r="AQ175" s="8">
        <v>0</v>
      </c>
      <c r="AR175" s="8">
        <v>1.4997786565565489E-2</v>
      </c>
      <c r="AS175" s="48">
        <v>0</v>
      </c>
      <c r="AT175" s="48">
        <v>0.36597265751393709</v>
      </c>
      <c r="AU175" s="13">
        <v>6</v>
      </c>
    </row>
    <row r="176" spans="4:47" x14ac:dyDescent="0.25">
      <c r="D176" s="8">
        <v>172</v>
      </c>
      <c r="E176" s="8">
        <f t="shared" ca="1" si="52"/>
        <v>0.44455975896735</v>
      </c>
      <c r="F176" s="21">
        <f t="shared" ca="1" si="53"/>
        <v>196.51474182142192</v>
      </c>
      <c r="G176" s="21"/>
      <c r="H176" s="8">
        <v>172</v>
      </c>
      <c r="I176" s="21">
        <f t="shared" ca="1" si="54"/>
        <v>0.43028246564460693</v>
      </c>
      <c r="J176" s="21">
        <f t="shared" ca="1" si="55"/>
        <v>24.329886462716292</v>
      </c>
      <c r="K176" s="2"/>
      <c r="M176" s="45"/>
      <c r="N176" s="45"/>
      <c r="O176" s="45">
        <v>46113</v>
      </c>
      <c r="Q176" s="26">
        <v>173</v>
      </c>
      <c r="R176" s="42">
        <f t="shared" ca="1" si="51"/>
        <v>45352</v>
      </c>
      <c r="S176" s="26" t="str">
        <f ca="1">IFERROR(IF(VLOOKUP(R176,$M$5:$M$504,1,0)&gt;0,$M$3,""),IFERROR(IF(VLOOKUP(R176,$N$5:$N$504,1,0)&gt;0,$N$3,""),IFERROR(IF(VLOOKUP(R176,#REF!,1,0)&gt;0,#REF!,""),IFERROR(IF(VLOOKUP(R176,#REF!,1,0)&gt;0,#REF!,""),IFERROR(IF(VLOOKUP(R176,$O$5:$O$244,1,0)&gt;0,$O$3,""),"ERROR")))))</f>
        <v>CAMBIO MES</v>
      </c>
      <c r="T176" s="26" t="str">
        <f ca="1">IFERROR(IF(VLOOKUP(R176,$M$5:$M$504,1,0)&gt;0,$M$4,""),IFERROR(IF(VLOOKUP(R176,$N$5:$N$504,1,0)&gt;0,$N$4,""),IFERROR(IF(VLOOKUP(R176,#REF!,1,0)&gt;0,#REF!,""),IFERROR(IF(VLOOKUP(R176,#REF!,1,0)&gt;0,#REF!,""),IFERROR(IF(VLOOKUP(R176,$O$5:$O$244,1,0)&gt;0,$O$3,""),"ERROR")))))</f>
        <v>CAMBIO MES</v>
      </c>
      <c r="U176" s="26">
        <f t="shared" ca="1" si="56"/>
        <v>1</v>
      </c>
      <c r="V176" s="26">
        <f t="shared" ca="1" si="57"/>
        <v>1</v>
      </c>
      <c r="W176" s="26">
        <f t="shared" ca="1" si="58"/>
        <v>31</v>
      </c>
      <c r="X176" s="26">
        <f t="shared" ca="1" si="59"/>
        <v>2024</v>
      </c>
      <c r="Y176" s="26">
        <f t="shared" ca="1" si="60"/>
        <v>3</v>
      </c>
      <c r="AF176" s="8">
        <v>166</v>
      </c>
      <c r="AG176" s="8">
        <v>1</v>
      </c>
      <c r="AH176" s="8">
        <v>1</v>
      </c>
      <c r="AI176" s="8">
        <v>1</v>
      </c>
      <c r="AJ176" s="8">
        <v>1</v>
      </c>
      <c r="AK176" s="8">
        <v>1</v>
      </c>
      <c r="AL176" s="8">
        <v>1</v>
      </c>
      <c r="AM176" s="8">
        <v>1</v>
      </c>
      <c r="AN176" s="8">
        <v>1</v>
      </c>
      <c r="AO176" s="8">
        <v>1</v>
      </c>
      <c r="AP176" s="8">
        <v>1</v>
      </c>
      <c r="AQ176" s="8">
        <v>1</v>
      </c>
      <c r="AR176" s="8">
        <v>1</v>
      </c>
      <c r="AS176" s="48">
        <v>1</v>
      </c>
      <c r="AT176" s="48">
        <v>1</v>
      </c>
      <c r="AU176" s="13">
        <v>0</v>
      </c>
    </row>
    <row r="177" spans="4:47" x14ac:dyDescent="0.25">
      <c r="D177" s="8">
        <v>173</v>
      </c>
      <c r="E177" s="8">
        <f t="shared" ca="1" si="52"/>
        <v>5.8597899671589238E-2</v>
      </c>
      <c r="F177" s="21">
        <f t="shared" ca="1" si="53"/>
        <v>671.73507304977932</v>
      </c>
      <c r="G177" s="21"/>
      <c r="H177" s="8">
        <v>173</v>
      </c>
      <c r="I177" s="21">
        <f t="shared" ca="1" si="54"/>
        <v>0.12048314109790015</v>
      </c>
      <c r="J177" s="21">
        <f t="shared" ca="1" si="55"/>
        <v>36.795251557322068</v>
      </c>
      <c r="K177" s="2"/>
      <c r="M177" s="45"/>
      <c r="N177" s="45"/>
      <c r="O177" s="45">
        <v>46143</v>
      </c>
      <c r="Q177" s="26">
        <v>174</v>
      </c>
      <c r="R177" s="42">
        <f t="shared" ca="1" si="51"/>
        <v>45383</v>
      </c>
      <c r="S177" s="26" t="str">
        <f ca="1">IFERROR(IF(VLOOKUP(R177,$M$5:$M$504,1,0)&gt;0,$M$3,""),IFERROR(IF(VLOOKUP(R177,$N$5:$N$504,1,0)&gt;0,$N$3,""),IFERROR(IF(VLOOKUP(R177,#REF!,1,0)&gt;0,#REF!,""),IFERROR(IF(VLOOKUP(R177,#REF!,1,0)&gt;0,#REF!,""),IFERROR(IF(VLOOKUP(R177,$O$5:$O$244,1,0)&gt;0,$O$3,""),"ERROR")))))</f>
        <v>CAMBIO MES</v>
      </c>
      <c r="T177" s="26" t="str">
        <f ca="1">IFERROR(IF(VLOOKUP(R177,$M$5:$M$504,1,0)&gt;0,$M$4,""),IFERROR(IF(VLOOKUP(R177,$N$5:$N$504,1,0)&gt;0,$N$4,""),IFERROR(IF(VLOOKUP(R177,#REF!,1,0)&gt;0,#REF!,""),IFERROR(IF(VLOOKUP(R177,#REF!,1,0)&gt;0,#REF!,""),IFERROR(IF(VLOOKUP(R177,$O$5:$O$244,1,0)&gt;0,$O$3,""),"ERROR")))))</f>
        <v>CAMBIO MES</v>
      </c>
      <c r="U177" s="26">
        <f t="shared" ca="1" si="56"/>
        <v>1</v>
      </c>
      <c r="V177" s="26">
        <f t="shared" ca="1" si="57"/>
        <v>1</v>
      </c>
      <c r="W177" s="26">
        <f t="shared" ca="1" si="58"/>
        <v>30</v>
      </c>
      <c r="X177" s="26">
        <f t="shared" ca="1" si="59"/>
        <v>2024</v>
      </c>
      <c r="Y177" s="26">
        <f t="shared" ca="1" si="60"/>
        <v>4</v>
      </c>
      <c r="AF177" s="8">
        <v>167</v>
      </c>
      <c r="AG177" s="8">
        <v>1</v>
      </c>
      <c r="AH177" s="8">
        <v>0.62455178776560516</v>
      </c>
      <c r="AI177" s="8">
        <v>1</v>
      </c>
      <c r="AJ177" s="8">
        <v>1</v>
      </c>
      <c r="AK177" s="8">
        <v>1</v>
      </c>
      <c r="AL177" s="8">
        <v>1</v>
      </c>
      <c r="AM177" s="8">
        <v>1</v>
      </c>
      <c r="AN177" s="8">
        <v>1</v>
      </c>
      <c r="AO177" s="8">
        <v>1</v>
      </c>
      <c r="AP177" s="8">
        <v>1</v>
      </c>
      <c r="AQ177" s="8">
        <v>1</v>
      </c>
      <c r="AR177" s="8">
        <v>1</v>
      </c>
      <c r="AS177" s="48">
        <v>0.62455178776560516</v>
      </c>
      <c r="AT177" s="48">
        <v>0.97119849330804642</v>
      </c>
      <c r="AU177" s="13">
        <v>0</v>
      </c>
    </row>
    <row r="178" spans="4:47" x14ac:dyDescent="0.25">
      <c r="D178" s="8">
        <v>174</v>
      </c>
      <c r="E178" s="8">
        <f t="shared" ca="1" si="52"/>
        <v>0.77399367652281803</v>
      </c>
      <c r="F178" s="21">
        <f t="shared" ca="1" si="53"/>
        <v>63.46206475394019</v>
      </c>
      <c r="G178" s="21"/>
      <c r="H178" s="8">
        <v>174</v>
      </c>
      <c r="I178" s="21">
        <f t="shared" ca="1" si="54"/>
        <v>0.71569161616185106</v>
      </c>
      <c r="J178" s="21">
        <f t="shared" ca="1" si="55"/>
        <v>70.05448263799056</v>
      </c>
      <c r="K178" s="2"/>
      <c r="M178" s="45"/>
      <c r="N178" s="45"/>
      <c r="O178" s="45">
        <v>46174</v>
      </c>
      <c r="Q178" s="26">
        <v>175</v>
      </c>
      <c r="R178" s="42">
        <f t="shared" ca="1" si="51"/>
        <v>45413</v>
      </c>
      <c r="S178" s="26" t="str">
        <f ca="1">IFERROR(IF(VLOOKUP(R178,$M$5:$M$504,1,0)&gt;0,$M$3,""),IFERROR(IF(VLOOKUP(R178,$N$5:$N$504,1,0)&gt;0,$N$3,""),IFERROR(IF(VLOOKUP(R178,#REF!,1,0)&gt;0,#REF!,""),IFERROR(IF(VLOOKUP(R178,#REF!,1,0)&gt;0,#REF!,""),IFERROR(IF(VLOOKUP(R178,$O$5:$O$244,1,0)&gt;0,$O$3,""),"ERROR")))))</f>
        <v>CAMBIO MES</v>
      </c>
      <c r="T178" s="26" t="str">
        <f ca="1">IFERROR(IF(VLOOKUP(R178,$M$5:$M$504,1,0)&gt;0,$M$4,""),IFERROR(IF(VLOOKUP(R178,$N$5:$N$504,1,0)&gt;0,$N$4,""),IFERROR(IF(VLOOKUP(R178,#REF!,1,0)&gt;0,#REF!,""),IFERROR(IF(VLOOKUP(R178,#REF!,1,0)&gt;0,#REF!,""),IFERROR(IF(VLOOKUP(R178,$O$5:$O$244,1,0)&gt;0,$O$3,""),"ERROR")))))</f>
        <v>CAMBIO MES</v>
      </c>
      <c r="U178" s="26">
        <f t="shared" ca="1" si="56"/>
        <v>1</v>
      </c>
      <c r="V178" s="26">
        <f t="shared" ca="1" si="57"/>
        <v>1</v>
      </c>
      <c r="W178" s="26">
        <f t="shared" ca="1" si="58"/>
        <v>31</v>
      </c>
      <c r="X178" s="26">
        <f t="shared" ca="1" si="59"/>
        <v>2024</v>
      </c>
      <c r="Y178" s="26">
        <f t="shared" ca="1" si="60"/>
        <v>5</v>
      </c>
      <c r="AF178" s="8">
        <v>168</v>
      </c>
      <c r="AG178" s="8">
        <v>1</v>
      </c>
      <c r="AH178" s="8">
        <v>0.66825520671253413</v>
      </c>
      <c r="AI178" s="8">
        <v>0</v>
      </c>
      <c r="AJ178" s="8">
        <v>0.80507054644040177</v>
      </c>
      <c r="AK178" s="8">
        <v>1</v>
      </c>
      <c r="AL178" s="8">
        <v>1</v>
      </c>
      <c r="AM178" s="8">
        <v>1</v>
      </c>
      <c r="AN178" s="8">
        <v>1</v>
      </c>
      <c r="AO178" s="8">
        <v>0.36267965121708889</v>
      </c>
      <c r="AP178" s="8">
        <v>0</v>
      </c>
      <c r="AQ178" s="8">
        <v>0</v>
      </c>
      <c r="AR178" s="8">
        <v>0</v>
      </c>
      <c r="AS178" s="48">
        <v>0</v>
      </c>
      <c r="AT178" s="48">
        <v>0.56916068963746758</v>
      </c>
      <c r="AU178" s="13">
        <v>4</v>
      </c>
    </row>
    <row r="179" spans="4:47" x14ac:dyDescent="0.25">
      <c r="D179" s="8">
        <v>175</v>
      </c>
      <c r="E179" s="8">
        <f t="shared" ca="1" si="52"/>
        <v>2.1537172737755128E-2</v>
      </c>
      <c r="F179" s="21">
        <f t="shared" ca="1" si="53"/>
        <v>903.58015629653835</v>
      </c>
      <c r="G179" s="21"/>
      <c r="H179" s="8">
        <v>175</v>
      </c>
      <c r="I179" s="21">
        <f t="shared" ca="1" si="54"/>
        <v>0.78694752965869208</v>
      </c>
      <c r="J179" s="21">
        <f t="shared" ca="1" si="55"/>
        <v>83.898245796019722</v>
      </c>
      <c r="K179" s="2"/>
      <c r="M179" s="45"/>
      <c r="N179" s="45"/>
      <c r="O179" s="45">
        <v>46204</v>
      </c>
      <c r="Q179" s="26">
        <v>176</v>
      </c>
      <c r="R179" s="42">
        <f t="shared" ca="1" si="51"/>
        <v>45444</v>
      </c>
      <c r="S179" s="26" t="str">
        <f ca="1">IFERROR(IF(VLOOKUP(R179,$M$5:$M$504,1,0)&gt;0,$M$3,""),IFERROR(IF(VLOOKUP(R179,$N$5:$N$504,1,0)&gt;0,$N$3,""),IFERROR(IF(VLOOKUP(R179,#REF!,1,0)&gt;0,#REF!,""),IFERROR(IF(VLOOKUP(R179,#REF!,1,0)&gt;0,#REF!,""),IFERROR(IF(VLOOKUP(R179,$O$5:$O$244,1,0)&gt;0,$O$3,""),"ERROR")))))</f>
        <v>CAMBIO MES</v>
      </c>
      <c r="T179" s="26" t="str">
        <f ca="1">IFERROR(IF(VLOOKUP(R179,$M$5:$M$504,1,0)&gt;0,$M$4,""),IFERROR(IF(VLOOKUP(R179,$N$5:$N$504,1,0)&gt;0,$N$4,""),IFERROR(IF(VLOOKUP(R179,#REF!,1,0)&gt;0,#REF!,""),IFERROR(IF(VLOOKUP(R179,#REF!,1,0)&gt;0,#REF!,""),IFERROR(IF(VLOOKUP(R179,$O$5:$O$244,1,0)&gt;0,$O$3,""),"ERROR")))))</f>
        <v>CAMBIO MES</v>
      </c>
      <c r="U179" s="26">
        <f t="shared" ca="1" si="56"/>
        <v>1</v>
      </c>
      <c r="V179" s="26">
        <f t="shared" ca="1" si="57"/>
        <v>1</v>
      </c>
      <c r="W179" s="26">
        <f t="shared" ca="1" si="58"/>
        <v>30</v>
      </c>
      <c r="X179" s="26">
        <f t="shared" ca="1" si="59"/>
        <v>2024</v>
      </c>
      <c r="Y179" s="26">
        <f t="shared" ca="1" si="60"/>
        <v>6</v>
      </c>
      <c r="AF179" s="8">
        <v>169</v>
      </c>
      <c r="AG179" s="8">
        <v>1</v>
      </c>
      <c r="AH179" s="8">
        <v>1</v>
      </c>
      <c r="AI179" s="8">
        <v>1</v>
      </c>
      <c r="AJ179" s="8">
        <v>1</v>
      </c>
      <c r="AK179" s="8">
        <v>0.83648076922057246</v>
      </c>
      <c r="AL179" s="8">
        <v>0</v>
      </c>
      <c r="AM179" s="8">
        <v>0</v>
      </c>
      <c r="AN179" s="8">
        <v>0</v>
      </c>
      <c r="AO179" s="8">
        <v>0</v>
      </c>
      <c r="AP179" s="8">
        <v>0.97147926449120392</v>
      </c>
      <c r="AQ179" s="8">
        <v>1</v>
      </c>
      <c r="AR179" s="8">
        <v>1</v>
      </c>
      <c r="AS179" s="48">
        <v>0</v>
      </c>
      <c r="AT179" s="48">
        <v>0.64944318094538378</v>
      </c>
      <c r="AU179" s="13">
        <v>4</v>
      </c>
    </row>
    <row r="180" spans="4:47" x14ac:dyDescent="0.25">
      <c r="D180" s="8">
        <v>176</v>
      </c>
      <c r="E180" s="8">
        <f t="shared" ca="1" si="52"/>
        <v>0.95611690540221561</v>
      </c>
      <c r="F180" s="21">
        <f t="shared" ca="1" si="53"/>
        <v>11.485981981760698</v>
      </c>
      <c r="G180" s="21"/>
      <c r="H180" s="8">
        <v>176</v>
      </c>
      <c r="I180" s="21">
        <f t="shared" ca="1" si="54"/>
        <v>0.67412250579762512</v>
      </c>
      <c r="J180" s="21">
        <f t="shared" ca="1" si="55"/>
        <v>62.772565577909006</v>
      </c>
      <c r="K180" s="2"/>
      <c r="M180" s="45"/>
      <c r="N180" s="45"/>
      <c r="O180" s="45">
        <v>46235</v>
      </c>
      <c r="Q180" s="26">
        <v>177</v>
      </c>
      <c r="R180" s="42">
        <f t="shared" ca="1" si="51"/>
        <v>45474</v>
      </c>
      <c r="S180" s="26" t="str">
        <f ca="1">IFERROR(IF(VLOOKUP(R180,$M$5:$M$504,1,0)&gt;0,$M$3,""),IFERROR(IF(VLOOKUP(R180,$N$5:$N$504,1,0)&gt;0,$N$3,""),IFERROR(IF(VLOOKUP(R180,#REF!,1,0)&gt;0,#REF!,""),IFERROR(IF(VLOOKUP(R180,#REF!,1,0)&gt;0,#REF!,""),IFERROR(IF(VLOOKUP(R180,$O$5:$O$244,1,0)&gt;0,$O$3,""),"ERROR")))))</f>
        <v>CAMBIO MES</v>
      </c>
      <c r="T180" s="26" t="str">
        <f ca="1">IFERROR(IF(VLOOKUP(R180,$M$5:$M$504,1,0)&gt;0,$M$4,""),IFERROR(IF(VLOOKUP(R180,$N$5:$N$504,1,0)&gt;0,$N$4,""),IFERROR(IF(VLOOKUP(R180,#REF!,1,0)&gt;0,#REF!,""),IFERROR(IF(VLOOKUP(R180,#REF!,1,0)&gt;0,#REF!,""),IFERROR(IF(VLOOKUP(R180,$O$5:$O$244,1,0)&gt;0,$O$3,""),"ERROR")))))</f>
        <v>CAMBIO MES</v>
      </c>
      <c r="U180" s="26">
        <f t="shared" ca="1" si="56"/>
        <v>1</v>
      </c>
      <c r="V180" s="26">
        <f t="shared" ca="1" si="57"/>
        <v>1</v>
      </c>
      <c r="W180" s="26">
        <f t="shared" ca="1" si="58"/>
        <v>31</v>
      </c>
      <c r="X180" s="26">
        <f t="shared" ca="1" si="59"/>
        <v>2024</v>
      </c>
      <c r="Y180" s="26">
        <f t="shared" ca="1" si="60"/>
        <v>7</v>
      </c>
      <c r="AF180" s="8">
        <v>170</v>
      </c>
      <c r="AG180" s="8">
        <v>1</v>
      </c>
      <c r="AH180" s="8">
        <v>0.78003808449050538</v>
      </c>
      <c r="AI180" s="8">
        <v>0.47759991479993447</v>
      </c>
      <c r="AJ180" s="8">
        <v>1</v>
      </c>
      <c r="AK180" s="8">
        <v>1</v>
      </c>
      <c r="AL180" s="8">
        <v>1</v>
      </c>
      <c r="AM180" s="8">
        <v>0.4533489955034794</v>
      </c>
      <c r="AN180" s="8">
        <v>1</v>
      </c>
      <c r="AO180" s="8">
        <v>1</v>
      </c>
      <c r="AP180" s="8">
        <v>1</v>
      </c>
      <c r="AQ180" s="8">
        <v>1</v>
      </c>
      <c r="AR180" s="8">
        <v>1</v>
      </c>
      <c r="AS180" s="48">
        <v>0.4533489955034794</v>
      </c>
      <c r="AT180" s="48">
        <v>0.89233008927435609</v>
      </c>
      <c r="AU180" s="13">
        <v>0</v>
      </c>
    </row>
    <row r="181" spans="4:47" x14ac:dyDescent="0.25">
      <c r="D181" s="8">
        <v>177</v>
      </c>
      <c r="E181" s="8">
        <f t="shared" ca="1" si="52"/>
        <v>0.59031276250083742</v>
      </c>
      <c r="F181" s="21">
        <f t="shared" ca="1" si="53"/>
        <v>128.81253420309608</v>
      </c>
      <c r="G181" s="21"/>
      <c r="H181" s="8">
        <v>177</v>
      </c>
      <c r="I181" s="21">
        <f t="shared" ca="1" si="54"/>
        <v>0.24595709898368256</v>
      </c>
      <c r="J181" s="21">
        <f t="shared" ca="1" si="55"/>
        <v>7.0391104739708865</v>
      </c>
      <c r="K181" s="2"/>
      <c r="M181" s="45"/>
      <c r="N181" s="45"/>
      <c r="O181" s="45">
        <v>46266</v>
      </c>
      <c r="Q181" s="26">
        <v>178</v>
      </c>
      <c r="R181" s="42">
        <f t="shared" ca="1" si="51"/>
        <v>45505</v>
      </c>
      <c r="S181" s="26" t="str">
        <f ca="1">IFERROR(IF(VLOOKUP(R181,$M$5:$M$504,1,0)&gt;0,$M$3,""),IFERROR(IF(VLOOKUP(R181,$N$5:$N$504,1,0)&gt;0,$N$3,""),IFERROR(IF(VLOOKUP(R181,#REF!,1,0)&gt;0,#REF!,""),IFERROR(IF(VLOOKUP(R181,#REF!,1,0)&gt;0,#REF!,""),IFERROR(IF(VLOOKUP(R181,$O$5:$O$244,1,0)&gt;0,$O$3,""),"ERROR")))))</f>
        <v>CAMBIO MES</v>
      </c>
      <c r="T181" s="26" t="str">
        <f ca="1">IFERROR(IF(VLOOKUP(R181,$M$5:$M$504,1,0)&gt;0,$M$4,""),IFERROR(IF(VLOOKUP(R181,$N$5:$N$504,1,0)&gt;0,$N$4,""),IFERROR(IF(VLOOKUP(R181,#REF!,1,0)&gt;0,#REF!,""),IFERROR(IF(VLOOKUP(R181,#REF!,1,0)&gt;0,#REF!,""),IFERROR(IF(VLOOKUP(R181,$O$5:$O$244,1,0)&gt;0,$O$3,""),"ERROR")))))</f>
        <v>CAMBIO MES</v>
      </c>
      <c r="U181" s="26">
        <f t="shared" ca="1" si="56"/>
        <v>1</v>
      </c>
      <c r="V181" s="26">
        <f t="shared" ca="1" si="57"/>
        <v>1</v>
      </c>
      <c r="W181" s="26">
        <f t="shared" ca="1" si="58"/>
        <v>31</v>
      </c>
      <c r="X181" s="26">
        <f t="shared" ca="1" si="59"/>
        <v>2024</v>
      </c>
      <c r="Y181" s="26">
        <f t="shared" ca="1" si="60"/>
        <v>8</v>
      </c>
      <c r="AF181" s="8">
        <v>171</v>
      </c>
      <c r="AG181" s="8">
        <v>1</v>
      </c>
      <c r="AH181" s="8">
        <v>0.87179001107688237</v>
      </c>
      <c r="AI181" s="8">
        <v>0</v>
      </c>
      <c r="AJ181" s="8">
        <v>0</v>
      </c>
      <c r="AK181" s="8">
        <v>0.7757716691619041</v>
      </c>
      <c r="AL181" s="8">
        <v>1</v>
      </c>
      <c r="AM181" s="8">
        <v>1</v>
      </c>
      <c r="AN181" s="8">
        <v>0.25359022915302287</v>
      </c>
      <c r="AO181" s="8">
        <v>0</v>
      </c>
      <c r="AP181" s="8">
        <v>0</v>
      </c>
      <c r="AQ181" s="8">
        <v>0</v>
      </c>
      <c r="AR181" s="8">
        <v>0.51752661094196228</v>
      </c>
      <c r="AS181" s="48">
        <v>0</v>
      </c>
      <c r="AT181" s="48">
        <v>0.45031140848525003</v>
      </c>
      <c r="AU181" s="13">
        <v>5</v>
      </c>
    </row>
    <row r="182" spans="4:47" x14ac:dyDescent="0.25">
      <c r="D182" s="8">
        <v>178</v>
      </c>
      <c r="E182" s="8">
        <f t="shared" ca="1" si="52"/>
        <v>0.35132572067504986</v>
      </c>
      <c r="F182" s="21">
        <f t="shared" ca="1" si="53"/>
        <v>252.35953903009997</v>
      </c>
      <c r="G182" s="21"/>
      <c r="H182" s="8">
        <v>178</v>
      </c>
      <c r="I182" s="21">
        <f t="shared" ca="1" si="54"/>
        <v>0.48957470992615448</v>
      </c>
      <c r="J182" s="21">
        <f t="shared" ca="1" si="55"/>
        <v>33.497540359831234</v>
      </c>
      <c r="K182" s="2"/>
      <c r="M182" s="45"/>
      <c r="N182" s="45"/>
      <c r="O182" s="45">
        <v>46296</v>
      </c>
      <c r="Q182" s="26">
        <v>179</v>
      </c>
      <c r="R182" s="42">
        <f t="shared" ca="1" si="51"/>
        <v>45536</v>
      </c>
      <c r="S182" s="26" t="str">
        <f ca="1">IFERROR(IF(VLOOKUP(R182,$M$5:$M$504,1,0)&gt;0,$M$3,""),IFERROR(IF(VLOOKUP(R182,$N$5:$N$504,1,0)&gt;0,$N$3,""),IFERROR(IF(VLOOKUP(R182,#REF!,1,0)&gt;0,#REF!,""),IFERROR(IF(VLOOKUP(R182,#REF!,1,0)&gt;0,#REF!,""),IFERROR(IF(VLOOKUP(R182,$O$5:$O$244,1,0)&gt;0,$O$3,""),"ERROR")))))</f>
        <v>CAMBIO MES</v>
      </c>
      <c r="T182" s="26" t="str">
        <f ca="1">IFERROR(IF(VLOOKUP(R182,$M$5:$M$504,1,0)&gt;0,$M$4,""),IFERROR(IF(VLOOKUP(R182,$N$5:$N$504,1,0)&gt;0,$N$4,""),IFERROR(IF(VLOOKUP(R182,#REF!,1,0)&gt;0,#REF!,""),IFERROR(IF(VLOOKUP(R182,#REF!,1,0)&gt;0,#REF!,""),IFERROR(IF(VLOOKUP(R182,$O$5:$O$244,1,0)&gt;0,$O$3,""),"ERROR")))))</f>
        <v>CAMBIO MES</v>
      </c>
      <c r="U182" s="26">
        <f t="shared" ca="1" si="56"/>
        <v>1</v>
      </c>
      <c r="V182" s="26">
        <f t="shared" ca="1" si="57"/>
        <v>1</v>
      </c>
      <c r="W182" s="26">
        <f t="shared" ca="1" si="58"/>
        <v>30</v>
      </c>
      <c r="X182" s="26">
        <f t="shared" ca="1" si="59"/>
        <v>2024</v>
      </c>
      <c r="Y182" s="26">
        <f t="shared" ca="1" si="60"/>
        <v>9</v>
      </c>
      <c r="AF182" s="8">
        <v>172</v>
      </c>
      <c r="AG182" s="8">
        <v>1</v>
      </c>
      <c r="AH182" s="8">
        <v>0.73623493618729952</v>
      </c>
      <c r="AI182" s="8">
        <v>1</v>
      </c>
      <c r="AJ182" s="8">
        <v>1</v>
      </c>
      <c r="AK182" s="8">
        <v>1</v>
      </c>
      <c r="AL182" s="8">
        <v>1</v>
      </c>
      <c r="AM182" s="8">
        <v>1</v>
      </c>
      <c r="AN182" s="8">
        <v>1</v>
      </c>
      <c r="AO182" s="8">
        <v>1</v>
      </c>
      <c r="AP182" s="8">
        <v>1</v>
      </c>
      <c r="AQ182" s="8">
        <v>1</v>
      </c>
      <c r="AR182" s="8">
        <v>1</v>
      </c>
      <c r="AS182" s="48">
        <v>0.73623493618729952</v>
      </c>
      <c r="AT182" s="48">
        <v>0.97976596770751889</v>
      </c>
      <c r="AU182" s="13">
        <v>0</v>
      </c>
    </row>
    <row r="183" spans="4:47" x14ac:dyDescent="0.25">
      <c r="D183" s="8">
        <v>179</v>
      </c>
      <c r="E183" s="8">
        <f t="shared" ca="1" si="52"/>
        <v>0.42224010654469601</v>
      </c>
      <c r="F183" s="21">
        <f t="shared" ca="1" si="53"/>
        <v>208.75962486587679</v>
      </c>
      <c r="G183" s="21"/>
      <c r="H183" s="8">
        <v>179</v>
      </c>
      <c r="I183" s="21">
        <f t="shared" ca="1" si="54"/>
        <v>0.65494556830339201</v>
      </c>
      <c r="J183" s="21">
        <f t="shared" ca="1" si="55"/>
        <v>59.546337522084841</v>
      </c>
      <c r="K183" s="2"/>
      <c r="M183" s="45"/>
      <c r="N183" s="45"/>
      <c r="O183" s="45">
        <v>46327</v>
      </c>
      <c r="Q183" s="26">
        <v>180</v>
      </c>
      <c r="R183" s="42">
        <f t="shared" ca="1" si="51"/>
        <v>45566</v>
      </c>
      <c r="S183" s="26" t="str">
        <f ca="1">IFERROR(IF(VLOOKUP(R183,$M$5:$M$504,1,0)&gt;0,$M$3,""),IFERROR(IF(VLOOKUP(R183,$N$5:$N$504,1,0)&gt;0,$N$3,""),IFERROR(IF(VLOOKUP(R183,#REF!,1,0)&gt;0,#REF!,""),IFERROR(IF(VLOOKUP(R183,#REF!,1,0)&gt;0,#REF!,""),IFERROR(IF(VLOOKUP(R183,$O$5:$O$244,1,0)&gt;0,$O$3,""),"ERROR")))))</f>
        <v>CAMBIO MES</v>
      </c>
      <c r="T183" s="26" t="str">
        <f ca="1">IFERROR(IF(VLOOKUP(R183,$M$5:$M$504,1,0)&gt;0,$M$4,""),IFERROR(IF(VLOOKUP(R183,$N$5:$N$504,1,0)&gt;0,$N$4,""),IFERROR(IF(VLOOKUP(R183,#REF!,1,0)&gt;0,#REF!,""),IFERROR(IF(VLOOKUP(R183,#REF!,1,0)&gt;0,#REF!,""),IFERROR(IF(VLOOKUP(R183,$O$5:$O$244,1,0)&gt;0,$O$3,""),"ERROR")))))</f>
        <v>CAMBIO MES</v>
      </c>
      <c r="U183" s="26">
        <f t="shared" ca="1" si="56"/>
        <v>1</v>
      </c>
      <c r="V183" s="26">
        <f t="shared" ca="1" si="57"/>
        <v>1</v>
      </c>
      <c r="W183" s="26">
        <f t="shared" ca="1" si="58"/>
        <v>31</v>
      </c>
      <c r="X183" s="26">
        <f t="shared" ca="1" si="59"/>
        <v>2024</v>
      </c>
      <c r="Y183" s="26">
        <f t="shared" ca="1" si="60"/>
        <v>10</v>
      </c>
      <c r="AF183" s="8">
        <v>173</v>
      </c>
      <c r="AG183" s="8">
        <v>1</v>
      </c>
      <c r="AH183" s="8">
        <v>1</v>
      </c>
      <c r="AI183" s="8">
        <v>1</v>
      </c>
      <c r="AJ183" s="8">
        <v>1</v>
      </c>
      <c r="AK183" s="8">
        <v>1</v>
      </c>
      <c r="AL183" s="8">
        <v>1</v>
      </c>
      <c r="AM183" s="8">
        <v>1</v>
      </c>
      <c r="AN183" s="8">
        <v>1</v>
      </c>
      <c r="AO183" s="8">
        <v>0.29331476465886225</v>
      </c>
      <c r="AP183" s="8">
        <v>0</v>
      </c>
      <c r="AQ183" s="8">
        <v>0</v>
      </c>
      <c r="AR183" s="8">
        <v>0</v>
      </c>
      <c r="AS183" s="48">
        <v>0</v>
      </c>
      <c r="AT183" s="48">
        <v>0.6898614875062079</v>
      </c>
      <c r="AU183" s="13">
        <v>3</v>
      </c>
    </row>
    <row r="184" spans="4:47" x14ac:dyDescent="0.25">
      <c r="D184" s="8">
        <v>180</v>
      </c>
      <c r="E184" s="8">
        <f t="shared" ca="1" si="52"/>
        <v>0.16808437382957087</v>
      </c>
      <c r="F184" s="21">
        <f t="shared" ca="1" si="53"/>
        <v>425.93188648157928</v>
      </c>
      <c r="G184" s="21"/>
      <c r="H184" s="8">
        <v>180</v>
      </c>
      <c r="I184" s="21">
        <f t="shared" ca="1" si="54"/>
        <v>5.4258562277432754E-2</v>
      </c>
      <c r="J184" s="21">
        <f t="shared" ca="1" si="55"/>
        <v>63.302457523068192</v>
      </c>
      <c r="K184" s="2"/>
      <c r="M184" s="45"/>
      <c r="N184" s="45"/>
      <c r="O184" s="45">
        <v>46357</v>
      </c>
      <c r="Q184" s="26">
        <v>181</v>
      </c>
      <c r="R184" s="42">
        <f t="shared" ca="1" si="51"/>
        <v>45597</v>
      </c>
      <c r="S184" s="26" t="str">
        <f ca="1">IFERROR(IF(VLOOKUP(R184,$M$5:$M$504,1,0)&gt;0,$M$3,""),IFERROR(IF(VLOOKUP(R184,$N$5:$N$504,1,0)&gt;0,$N$3,""),IFERROR(IF(VLOOKUP(R184,#REF!,1,0)&gt;0,#REF!,""),IFERROR(IF(VLOOKUP(R184,#REF!,1,0)&gt;0,#REF!,""),IFERROR(IF(VLOOKUP(R184,$O$5:$O$244,1,0)&gt;0,$O$3,""),"ERROR")))))</f>
        <v>CAMBIO MES</v>
      </c>
      <c r="T184" s="26" t="str">
        <f ca="1">IFERROR(IF(VLOOKUP(R184,$M$5:$M$504,1,0)&gt;0,$M$4,""),IFERROR(IF(VLOOKUP(R184,$N$5:$N$504,1,0)&gt;0,$N$4,""),IFERROR(IF(VLOOKUP(R184,#REF!,1,0)&gt;0,#REF!,""),IFERROR(IF(VLOOKUP(R184,#REF!,1,0)&gt;0,#REF!,""),IFERROR(IF(VLOOKUP(R184,$O$5:$O$244,1,0)&gt;0,$O$3,""),"ERROR")))))</f>
        <v>CAMBIO MES</v>
      </c>
      <c r="U184" s="26">
        <f t="shared" ca="1" si="56"/>
        <v>1</v>
      </c>
      <c r="V184" s="26">
        <f t="shared" ca="1" si="57"/>
        <v>1</v>
      </c>
      <c r="W184" s="26">
        <f t="shared" ca="1" si="58"/>
        <v>30</v>
      </c>
      <c r="X184" s="26">
        <f t="shared" ca="1" si="59"/>
        <v>2024</v>
      </c>
      <c r="Y184" s="26">
        <f t="shared" ca="1" si="60"/>
        <v>11</v>
      </c>
      <c r="AF184" s="8">
        <v>174</v>
      </c>
      <c r="AG184" s="8">
        <v>0</v>
      </c>
      <c r="AH184" s="8">
        <v>0</v>
      </c>
      <c r="AI184" s="8">
        <v>0</v>
      </c>
      <c r="AJ184" s="8">
        <v>0</v>
      </c>
      <c r="AK184" s="8">
        <v>0.7472388499217848</v>
      </c>
      <c r="AL184" s="8">
        <v>1</v>
      </c>
      <c r="AM184" s="8">
        <v>1</v>
      </c>
      <c r="AN184" s="8">
        <v>1</v>
      </c>
      <c r="AO184" s="8">
        <v>1</v>
      </c>
      <c r="AP184" s="8">
        <v>1</v>
      </c>
      <c r="AQ184" s="8">
        <v>1</v>
      </c>
      <c r="AR184" s="8">
        <v>0.82614170501009565</v>
      </c>
      <c r="AS184" s="48">
        <v>0</v>
      </c>
      <c r="AT184" s="48">
        <v>0.63499944439147482</v>
      </c>
      <c r="AU184" s="13">
        <v>4</v>
      </c>
    </row>
    <row r="185" spans="4:47" x14ac:dyDescent="0.25">
      <c r="D185" s="8">
        <v>181</v>
      </c>
      <c r="E185" s="8">
        <f t="shared" ca="1" si="52"/>
        <v>0.48719840354124622</v>
      </c>
      <c r="F185" s="21">
        <f t="shared" ca="1" si="53"/>
        <v>174.70618560334913</v>
      </c>
      <c r="G185" s="21"/>
      <c r="H185" s="8">
        <v>181</v>
      </c>
      <c r="I185" s="21">
        <f t="shared" ca="1" si="54"/>
        <v>0.84022044461088452</v>
      </c>
      <c r="J185" s="21">
        <f t="shared" ca="1" si="55"/>
        <v>96.129757384931338</v>
      </c>
      <c r="K185" s="2"/>
      <c r="M185" s="45"/>
      <c r="N185" s="45"/>
      <c r="O185" s="45">
        <v>46388</v>
      </c>
      <c r="Q185" s="26">
        <v>182</v>
      </c>
      <c r="R185" s="42">
        <f t="shared" ca="1" si="51"/>
        <v>45627</v>
      </c>
      <c r="S185" s="26" t="str">
        <f ca="1">IFERROR(IF(VLOOKUP(R185,$M$5:$M$504,1,0)&gt;0,$M$3,""),IFERROR(IF(VLOOKUP(R185,$N$5:$N$504,1,0)&gt;0,$N$3,""),IFERROR(IF(VLOOKUP(R185,#REF!,1,0)&gt;0,#REF!,""),IFERROR(IF(VLOOKUP(R185,#REF!,1,0)&gt;0,#REF!,""),IFERROR(IF(VLOOKUP(R185,$O$5:$O$244,1,0)&gt;0,$O$3,""),"ERROR")))))</f>
        <v>CAMBIO MES</v>
      </c>
      <c r="T185" s="26" t="str">
        <f ca="1">IFERROR(IF(VLOOKUP(R185,$M$5:$M$504,1,0)&gt;0,$M$4,""),IFERROR(IF(VLOOKUP(R185,$N$5:$N$504,1,0)&gt;0,$N$4,""),IFERROR(IF(VLOOKUP(R185,#REF!,1,0)&gt;0,#REF!,""),IFERROR(IF(VLOOKUP(R185,#REF!,1,0)&gt;0,#REF!,""),IFERROR(IF(VLOOKUP(R185,$O$5:$O$244,1,0)&gt;0,$O$3,""),"ERROR")))))</f>
        <v>CAMBIO MES</v>
      </c>
      <c r="U185" s="26">
        <f t="shared" ca="1" si="56"/>
        <v>1</v>
      </c>
      <c r="V185" s="26">
        <f t="shared" ca="1" si="57"/>
        <v>1</v>
      </c>
      <c r="W185" s="26">
        <f t="shared" ca="1" si="58"/>
        <v>31</v>
      </c>
      <c r="X185" s="26">
        <f t="shared" ca="1" si="59"/>
        <v>2024</v>
      </c>
      <c r="Y185" s="26">
        <f t="shared" ca="1" si="60"/>
        <v>12</v>
      </c>
      <c r="AF185" s="8">
        <v>175</v>
      </c>
      <c r="AG185" s="8">
        <v>1</v>
      </c>
      <c r="AH185" s="8">
        <v>0.61330439544794246</v>
      </c>
      <c r="AI185" s="8">
        <v>0.88219658595921979</v>
      </c>
      <c r="AJ185" s="8">
        <v>1</v>
      </c>
      <c r="AK185" s="8">
        <v>1</v>
      </c>
      <c r="AL185" s="8">
        <v>1</v>
      </c>
      <c r="AM185" s="8">
        <v>1</v>
      </c>
      <c r="AN185" s="8">
        <v>1</v>
      </c>
      <c r="AO185" s="8">
        <v>1</v>
      </c>
      <c r="AP185" s="8">
        <v>1</v>
      </c>
      <c r="AQ185" s="8">
        <v>1</v>
      </c>
      <c r="AR185" s="8">
        <v>1</v>
      </c>
      <c r="AS185" s="48">
        <v>0.61330439544794246</v>
      </c>
      <c r="AT185" s="48">
        <v>0.96033045818432383</v>
      </c>
      <c r="AU185" s="13">
        <v>0</v>
      </c>
    </row>
    <row r="186" spans="4:47" x14ac:dyDescent="0.25">
      <c r="D186" s="8">
        <v>182</v>
      </c>
      <c r="E186" s="8">
        <f t="shared" ca="1" si="52"/>
        <v>0.81201178674736774</v>
      </c>
      <c r="F186" s="21">
        <f t="shared" ca="1" si="53"/>
        <v>51.785147324164399</v>
      </c>
      <c r="G186" s="21"/>
      <c r="H186" s="8">
        <v>182</v>
      </c>
      <c r="I186" s="21">
        <f t="shared" ca="1" si="54"/>
        <v>0.79435665833670221</v>
      </c>
      <c r="J186" s="21">
        <f t="shared" ca="1" si="55"/>
        <v>85.477502696230744</v>
      </c>
      <c r="K186" s="2"/>
      <c r="M186" s="45"/>
      <c r="N186" s="45"/>
      <c r="O186" s="45">
        <v>46419</v>
      </c>
      <c r="Q186" s="26">
        <v>183</v>
      </c>
      <c r="R186" s="42">
        <f t="shared" ca="1" si="51"/>
        <v>45658</v>
      </c>
      <c r="S186" s="26" t="str">
        <f ca="1">IFERROR(IF(VLOOKUP(R186,$M$5:$M$504,1,0)&gt;0,$M$3,""),IFERROR(IF(VLOOKUP(R186,$N$5:$N$504,1,0)&gt;0,$N$3,""),IFERROR(IF(VLOOKUP(R186,#REF!,1,0)&gt;0,#REF!,""),IFERROR(IF(VLOOKUP(R186,#REF!,1,0)&gt;0,#REF!,""),IFERROR(IF(VLOOKUP(R186,$O$5:$O$244,1,0)&gt;0,$O$3,""),"ERROR")))))</f>
        <v>CAMBIO MES</v>
      </c>
      <c r="T186" s="26" t="str">
        <f ca="1">IFERROR(IF(VLOOKUP(R186,$M$5:$M$504,1,0)&gt;0,$M$4,""),IFERROR(IF(VLOOKUP(R186,$N$5:$N$504,1,0)&gt;0,$N$4,""),IFERROR(IF(VLOOKUP(R186,#REF!,1,0)&gt;0,#REF!,""),IFERROR(IF(VLOOKUP(R186,#REF!,1,0)&gt;0,#REF!,""),IFERROR(IF(VLOOKUP(R186,$O$5:$O$244,1,0)&gt;0,$O$3,""),"ERROR")))))</f>
        <v>CAMBIO MES</v>
      </c>
      <c r="U186" s="26">
        <f t="shared" ca="1" si="56"/>
        <v>1</v>
      </c>
      <c r="V186" s="26">
        <f t="shared" ca="1" si="57"/>
        <v>1</v>
      </c>
      <c r="W186" s="26">
        <f t="shared" ca="1" si="58"/>
        <v>20.727373572874058</v>
      </c>
      <c r="X186" s="26">
        <f t="shared" ca="1" si="59"/>
        <v>2025</v>
      </c>
      <c r="Y186" s="26">
        <f t="shared" ca="1" si="60"/>
        <v>1</v>
      </c>
      <c r="AF186" s="8">
        <v>176</v>
      </c>
      <c r="AG186" s="8">
        <v>1</v>
      </c>
      <c r="AH186" s="8">
        <v>1</v>
      </c>
      <c r="AI186" s="8">
        <v>1</v>
      </c>
      <c r="AJ186" s="8">
        <v>1</v>
      </c>
      <c r="AK186" s="8">
        <v>1</v>
      </c>
      <c r="AL186" s="8">
        <v>1</v>
      </c>
      <c r="AM186" s="8">
        <v>1</v>
      </c>
      <c r="AN186" s="8">
        <v>1</v>
      </c>
      <c r="AO186" s="8">
        <v>1</v>
      </c>
      <c r="AP186" s="8">
        <v>1</v>
      </c>
      <c r="AQ186" s="8">
        <v>0.29426320135341183</v>
      </c>
      <c r="AR186" s="8">
        <v>0</v>
      </c>
      <c r="AS186" s="48">
        <v>0</v>
      </c>
      <c r="AT186" s="48">
        <v>0.85706272887836266</v>
      </c>
      <c r="AU186" s="13">
        <v>1</v>
      </c>
    </row>
    <row r="187" spans="4:47" x14ac:dyDescent="0.25">
      <c r="D187" s="8">
        <v>183</v>
      </c>
      <c r="E187" s="8">
        <f t="shared" ca="1" si="52"/>
        <v>0.25965286112870045</v>
      </c>
      <c r="F187" s="21">
        <f t="shared" ca="1" si="53"/>
        <v>323.75834907696878</v>
      </c>
      <c r="G187" s="21"/>
      <c r="H187" s="8">
        <v>183</v>
      </c>
      <c r="I187" s="21">
        <f t="shared" ca="1" si="54"/>
        <v>0.43302420015062271</v>
      </c>
      <c r="J187" s="21">
        <f t="shared" ca="1" si="55"/>
        <v>24.757559989820596</v>
      </c>
      <c r="K187" s="2"/>
      <c r="M187" s="45"/>
      <c r="N187" s="45"/>
      <c r="O187" s="45">
        <v>46447</v>
      </c>
      <c r="Q187" s="26">
        <v>184</v>
      </c>
      <c r="R187" s="42">
        <f t="shared" ca="1" si="51"/>
        <v>45678.727373572874</v>
      </c>
      <c r="S187" s="26" t="str">
        <f ca="1">IFERROR(IF(VLOOKUP(R187,$M$5:$M$504,1,0)&gt;0,$M$3,""),IFERROR(IF(VLOOKUP(R187,$N$5:$N$504,1,0)&gt;0,$N$3,""),IFERROR(IF(VLOOKUP(R187,#REF!,1,0)&gt;0,#REF!,""),IFERROR(IF(VLOOKUP(R187,#REF!,1,0)&gt;0,#REF!,""),IFERROR(IF(VLOOKUP(R187,$O$5:$O$244,1,0)&gt;0,$O$3,""),"ERROR")))))</f>
        <v>EQUIPO 1</v>
      </c>
      <c r="T187" s="26" t="str">
        <f ca="1">IFERROR(IF(VLOOKUP(R187,$M$5:$M$504,1,0)&gt;0,$M$4,""),IFERROR(IF(VLOOKUP(R187,$N$5:$N$504,1,0)&gt;0,$N$4,""),IFERROR(IF(VLOOKUP(R187,#REF!,1,0)&gt;0,#REF!,""),IFERROR(IF(VLOOKUP(R187,#REF!,1,0)&gt;0,#REF!,""),IFERROR(IF(VLOOKUP(R187,$O$5:$O$244,1,0)&gt;0,$O$3,""),"ERROR")))))</f>
        <v>INICIO</v>
      </c>
      <c r="U187" s="26">
        <f t="shared" ca="1" si="56"/>
        <v>0</v>
      </c>
      <c r="V187" s="26">
        <f t="shared" ca="1" si="57"/>
        <v>0</v>
      </c>
      <c r="W187" s="26">
        <f t="shared" ca="1" si="58"/>
        <v>10.272626427125942</v>
      </c>
      <c r="X187" s="26">
        <f t="shared" ca="1" si="59"/>
        <v>2025</v>
      </c>
      <c r="Y187" s="26">
        <f t="shared" ca="1" si="60"/>
        <v>1</v>
      </c>
      <c r="AF187" s="8">
        <v>177</v>
      </c>
      <c r="AG187" s="8">
        <v>0.45852305077771177</v>
      </c>
      <c r="AH187" s="8">
        <v>1</v>
      </c>
      <c r="AI187" s="8">
        <v>1</v>
      </c>
      <c r="AJ187" s="8">
        <v>1</v>
      </c>
      <c r="AK187" s="8">
        <v>1</v>
      </c>
      <c r="AL187" s="8">
        <v>1</v>
      </c>
      <c r="AM187" s="8">
        <v>1</v>
      </c>
      <c r="AN187" s="8">
        <v>1</v>
      </c>
      <c r="AO187" s="8">
        <v>1</v>
      </c>
      <c r="AP187" s="8">
        <v>1</v>
      </c>
      <c r="AQ187" s="8">
        <v>1</v>
      </c>
      <c r="AR187" s="8">
        <v>0.44176694317725523</v>
      </c>
      <c r="AS187" s="48">
        <v>0.44176694317725523</v>
      </c>
      <c r="AT187" s="48">
        <v>0.90659997208932597</v>
      </c>
      <c r="AU187" s="13">
        <v>0</v>
      </c>
    </row>
    <row r="188" spans="4:47" x14ac:dyDescent="0.25">
      <c r="D188" s="8">
        <v>184</v>
      </c>
      <c r="E188" s="8">
        <f t="shared" ca="1" si="52"/>
        <v>0.15688995369801806</v>
      </c>
      <c r="F188" s="21">
        <f t="shared" ca="1" si="53"/>
        <v>442.07846173537922</v>
      </c>
      <c r="G188" s="21"/>
      <c r="H188" s="8">
        <v>184</v>
      </c>
      <c r="I188" s="21">
        <f t="shared" ca="1" si="54"/>
        <v>3.2683711666815274E-2</v>
      </c>
      <c r="J188" s="21">
        <f t="shared" ca="1" si="55"/>
        <v>77.885556383988671</v>
      </c>
      <c r="K188" s="2"/>
      <c r="M188" s="45"/>
      <c r="N188" s="45"/>
      <c r="O188" s="45">
        <v>46478</v>
      </c>
      <c r="Q188" s="26">
        <v>185</v>
      </c>
      <c r="R188" s="42">
        <f t="shared" ca="1" si="51"/>
        <v>45689</v>
      </c>
      <c r="S188" s="26" t="str">
        <f ca="1">IFERROR(IF(VLOOKUP(R188,$M$5:$M$504,1,0)&gt;0,$M$3,""),IFERROR(IF(VLOOKUP(R188,$N$5:$N$504,1,0)&gt;0,$N$3,""),IFERROR(IF(VLOOKUP(R188,#REF!,1,0)&gt;0,#REF!,""),IFERROR(IF(VLOOKUP(R188,#REF!,1,0)&gt;0,#REF!,""),IFERROR(IF(VLOOKUP(R188,$O$5:$O$244,1,0)&gt;0,$O$3,""),"ERROR")))))</f>
        <v>CAMBIO MES</v>
      </c>
      <c r="T188" s="26" t="str">
        <f ca="1">IFERROR(IF(VLOOKUP(R188,$M$5:$M$504,1,0)&gt;0,$M$4,""),IFERROR(IF(VLOOKUP(R188,$N$5:$N$504,1,0)&gt;0,$N$4,""),IFERROR(IF(VLOOKUP(R188,#REF!,1,0)&gt;0,#REF!,""),IFERROR(IF(VLOOKUP(R188,#REF!,1,0)&gt;0,#REF!,""),IFERROR(IF(VLOOKUP(R188,$O$5:$O$244,1,0)&gt;0,$O$3,""),"ERROR")))))</f>
        <v>CAMBIO MES</v>
      </c>
      <c r="U188" s="26">
        <f t="shared" ca="1" si="56"/>
        <v>0</v>
      </c>
      <c r="V188" s="26">
        <f t="shared" ca="1" si="57"/>
        <v>0</v>
      </c>
      <c r="W188" s="26">
        <f t="shared" ca="1" si="58"/>
        <v>6.4901583655009745</v>
      </c>
      <c r="X188" s="26">
        <f t="shared" ca="1" si="59"/>
        <v>2025</v>
      </c>
      <c r="Y188" s="26">
        <f t="shared" ca="1" si="60"/>
        <v>2</v>
      </c>
      <c r="AF188" s="8">
        <v>178</v>
      </c>
      <c r="AG188" s="8">
        <v>0</v>
      </c>
      <c r="AH188" s="8">
        <v>0</v>
      </c>
      <c r="AI188" s="8">
        <v>0</v>
      </c>
      <c r="AJ188" s="8">
        <v>0</v>
      </c>
      <c r="AK188" s="8">
        <v>0</v>
      </c>
      <c r="AL188" s="8">
        <v>0</v>
      </c>
      <c r="AM188" s="8">
        <v>0</v>
      </c>
      <c r="AN188" s="8">
        <v>0.94246543855889842</v>
      </c>
      <c r="AO188" s="8">
        <v>1</v>
      </c>
      <c r="AP188" s="8">
        <v>0.11974675166622488</v>
      </c>
      <c r="AQ188" s="8">
        <v>0</v>
      </c>
      <c r="AR188" s="8">
        <v>0</v>
      </c>
      <c r="AS188" s="48">
        <v>0</v>
      </c>
      <c r="AT188" s="48">
        <v>0.17240706273144882</v>
      </c>
      <c r="AU188" s="13">
        <v>9</v>
      </c>
    </row>
    <row r="189" spans="4:47" x14ac:dyDescent="0.25">
      <c r="D189" s="8">
        <v>185</v>
      </c>
      <c r="E189" s="8">
        <f t="shared" ca="1" si="52"/>
        <v>0.40036157758798951</v>
      </c>
      <c r="F189" s="21">
        <f t="shared" ca="1" si="53"/>
        <v>221.39317868712791</v>
      </c>
      <c r="G189" s="21"/>
      <c r="H189" s="8">
        <v>185</v>
      </c>
      <c r="I189" s="21">
        <f t="shared" ca="1" si="54"/>
        <v>0.98144747904345109</v>
      </c>
      <c r="J189" s="21">
        <f t="shared" ca="1" si="55"/>
        <v>162.91553696432254</v>
      </c>
      <c r="K189" s="2"/>
      <c r="M189" s="45"/>
      <c r="N189" s="45"/>
      <c r="O189" s="45">
        <v>46508</v>
      </c>
      <c r="Q189" s="26">
        <v>186</v>
      </c>
      <c r="R189" s="42">
        <f t="shared" ca="1" si="51"/>
        <v>45695.490158365501</v>
      </c>
      <c r="S189" s="26" t="str">
        <f ca="1">IFERROR(IF(VLOOKUP(R189,$M$5:$M$504,1,0)&gt;0,$M$3,""),IFERROR(IF(VLOOKUP(R189,$N$5:$N$504,1,0)&gt;0,$N$3,""),IFERROR(IF(VLOOKUP(R189,#REF!,1,0)&gt;0,#REF!,""),IFERROR(IF(VLOOKUP(R189,#REF!,1,0)&gt;0,#REF!,""),IFERROR(IF(VLOOKUP(R189,$O$5:$O$244,1,0)&gt;0,$O$3,""),"ERROR")))))</f>
        <v>EQUIPO 1</v>
      </c>
      <c r="T189" s="26" t="str">
        <f ca="1">IFERROR(IF(VLOOKUP(R189,$M$5:$M$504,1,0)&gt;0,$M$4,""),IFERROR(IF(VLOOKUP(R189,$N$5:$N$504,1,0)&gt;0,$N$4,""),IFERROR(IF(VLOOKUP(R189,#REF!,1,0)&gt;0,#REF!,""),IFERROR(IF(VLOOKUP(R189,#REF!,1,0)&gt;0,#REF!,""),IFERROR(IF(VLOOKUP(R189,$O$5:$O$244,1,0)&gt;0,$O$3,""),"ERROR")))))</f>
        <v>FIN</v>
      </c>
      <c r="U189" s="26">
        <f t="shared" ca="1" si="56"/>
        <v>1</v>
      </c>
      <c r="V189" s="26">
        <f t="shared" ca="1" si="57"/>
        <v>1</v>
      </c>
      <c r="W189" s="26">
        <f t="shared" ca="1" si="58"/>
        <v>21.509841634499026</v>
      </c>
      <c r="X189" s="26">
        <f t="shared" ca="1" si="59"/>
        <v>2025</v>
      </c>
      <c r="Y189" s="26">
        <f t="shared" ca="1" si="60"/>
        <v>2</v>
      </c>
      <c r="AF189" s="8">
        <v>179</v>
      </c>
      <c r="AG189" s="8">
        <v>0</v>
      </c>
      <c r="AH189" s="8">
        <v>0</v>
      </c>
      <c r="AI189" s="8">
        <v>0</v>
      </c>
      <c r="AJ189" s="8">
        <v>0</v>
      </c>
      <c r="AK189" s="8">
        <v>0.53415476176545074</v>
      </c>
      <c r="AL189" s="8">
        <v>1</v>
      </c>
      <c r="AM189" s="8">
        <v>1</v>
      </c>
      <c r="AN189" s="8">
        <v>0.2993045209687778</v>
      </c>
      <c r="AO189" s="8">
        <v>0.36405024757186766</v>
      </c>
      <c r="AP189" s="8">
        <v>1</v>
      </c>
      <c r="AQ189" s="8">
        <v>1</v>
      </c>
      <c r="AR189" s="8">
        <v>0.44780295449022706</v>
      </c>
      <c r="AS189" s="48">
        <v>0</v>
      </c>
      <c r="AT189" s="48">
        <v>0.47298804597565519</v>
      </c>
      <c r="AU189" s="13">
        <v>4</v>
      </c>
    </row>
    <row r="190" spans="4:47" x14ac:dyDescent="0.25">
      <c r="D190" s="8">
        <v>186</v>
      </c>
      <c r="E190" s="8">
        <f t="shared" ca="1" si="52"/>
        <v>0.99733631345410123</v>
      </c>
      <c r="F190" s="21">
        <f t="shared" ca="1" si="53"/>
        <v>0.71987445894790802</v>
      </c>
      <c r="G190" s="21"/>
      <c r="H190" s="8">
        <v>186</v>
      </c>
      <c r="I190" s="21">
        <f t="shared" ca="1" si="54"/>
        <v>0.28143235741451811</v>
      </c>
      <c r="J190" s="21">
        <f t="shared" ca="1" si="55"/>
        <v>0.37576500963471204</v>
      </c>
      <c r="K190" s="2"/>
      <c r="M190" s="45"/>
      <c r="N190" s="45"/>
      <c r="O190" s="45">
        <v>46539</v>
      </c>
      <c r="Q190" s="26">
        <v>187</v>
      </c>
      <c r="R190" s="42">
        <f t="shared" ca="1" si="51"/>
        <v>45717</v>
      </c>
      <c r="S190" s="26" t="str">
        <f ca="1">IFERROR(IF(VLOOKUP(R190,$M$5:$M$504,1,0)&gt;0,$M$3,""),IFERROR(IF(VLOOKUP(R190,$N$5:$N$504,1,0)&gt;0,$N$3,""),IFERROR(IF(VLOOKUP(R190,#REF!,1,0)&gt;0,#REF!,""),IFERROR(IF(VLOOKUP(R190,#REF!,1,0)&gt;0,#REF!,""),IFERROR(IF(VLOOKUP(R190,$O$5:$O$244,1,0)&gt;0,$O$3,""),"ERROR")))))</f>
        <v>CAMBIO MES</v>
      </c>
      <c r="T190" s="26" t="str">
        <f ca="1">IFERROR(IF(VLOOKUP(R190,$M$5:$M$504,1,0)&gt;0,$M$4,""),IFERROR(IF(VLOOKUP(R190,$N$5:$N$504,1,0)&gt;0,$N$4,""),IFERROR(IF(VLOOKUP(R190,#REF!,1,0)&gt;0,#REF!,""),IFERROR(IF(VLOOKUP(R190,#REF!,1,0)&gt;0,#REF!,""),IFERROR(IF(VLOOKUP(R190,$O$5:$O$244,1,0)&gt;0,$O$3,""),"ERROR")))))</f>
        <v>CAMBIO MES</v>
      </c>
      <c r="U190" s="26">
        <f t="shared" ca="1" si="56"/>
        <v>1</v>
      </c>
      <c r="V190" s="26">
        <f t="shared" ca="1" si="57"/>
        <v>1</v>
      </c>
      <c r="W190" s="26">
        <f t="shared" ca="1" si="58"/>
        <v>31</v>
      </c>
      <c r="X190" s="26">
        <f t="shared" ca="1" si="59"/>
        <v>2025</v>
      </c>
      <c r="Y190" s="26">
        <f t="shared" ca="1" si="60"/>
        <v>3</v>
      </c>
      <c r="AF190" s="8">
        <v>180</v>
      </c>
      <c r="AG190" s="8">
        <v>1</v>
      </c>
      <c r="AH190" s="8">
        <v>1</v>
      </c>
      <c r="AI190" s="8">
        <v>0.46729822490423462</v>
      </c>
      <c r="AJ190" s="8">
        <v>0</v>
      </c>
      <c r="AK190" s="8">
        <v>0</v>
      </c>
      <c r="AL190" s="8">
        <v>0</v>
      </c>
      <c r="AM190" s="8">
        <v>0.48564541869728278</v>
      </c>
      <c r="AN190" s="8">
        <v>1</v>
      </c>
      <c r="AO190" s="8">
        <v>1</v>
      </c>
      <c r="AP190" s="8">
        <v>1</v>
      </c>
      <c r="AQ190" s="8">
        <v>1</v>
      </c>
      <c r="AR190" s="8">
        <v>1</v>
      </c>
      <c r="AS190" s="48">
        <v>0</v>
      </c>
      <c r="AT190" s="48">
        <v>0.6617568574017727</v>
      </c>
      <c r="AU190" s="13">
        <v>3</v>
      </c>
    </row>
    <row r="191" spans="4:47" x14ac:dyDescent="0.25">
      <c r="D191" s="8">
        <v>187</v>
      </c>
      <c r="E191" s="8">
        <f t="shared" ca="1" si="52"/>
        <v>0.82305584986723035</v>
      </c>
      <c r="F191" s="21">
        <f t="shared" ca="1" si="53"/>
        <v>48.486743419866123</v>
      </c>
      <c r="G191" s="21"/>
      <c r="H191" s="8">
        <v>187</v>
      </c>
      <c r="I191" s="21">
        <f t="shared" ca="1" si="54"/>
        <v>0.68296407081985278</v>
      </c>
      <c r="J191" s="21">
        <f t="shared" ca="1" si="55"/>
        <v>64.285676130623486</v>
      </c>
      <c r="K191" s="2"/>
      <c r="M191" s="45"/>
      <c r="N191" s="45"/>
      <c r="O191" s="45">
        <v>46569</v>
      </c>
      <c r="Q191" s="26">
        <v>188</v>
      </c>
      <c r="R191" s="42">
        <f t="shared" ca="1" si="51"/>
        <v>45748</v>
      </c>
      <c r="S191" s="26" t="str">
        <f ca="1">IFERROR(IF(VLOOKUP(R191,$M$5:$M$504,1,0)&gt;0,$M$3,""),IFERROR(IF(VLOOKUP(R191,$N$5:$N$504,1,0)&gt;0,$N$3,""),IFERROR(IF(VLOOKUP(R191,#REF!,1,0)&gt;0,#REF!,""),IFERROR(IF(VLOOKUP(R191,#REF!,1,0)&gt;0,#REF!,""),IFERROR(IF(VLOOKUP(R191,$O$5:$O$244,1,0)&gt;0,$O$3,""),"ERROR")))))</f>
        <v>CAMBIO MES</v>
      </c>
      <c r="T191" s="26" t="str">
        <f ca="1">IFERROR(IF(VLOOKUP(R191,$M$5:$M$504,1,0)&gt;0,$M$4,""),IFERROR(IF(VLOOKUP(R191,$N$5:$N$504,1,0)&gt;0,$N$4,""),IFERROR(IF(VLOOKUP(R191,#REF!,1,0)&gt;0,#REF!,""),IFERROR(IF(VLOOKUP(R191,#REF!,1,0)&gt;0,#REF!,""),IFERROR(IF(VLOOKUP(R191,$O$5:$O$244,1,0)&gt;0,$O$3,""),"ERROR")))))</f>
        <v>CAMBIO MES</v>
      </c>
      <c r="U191" s="26">
        <f t="shared" ca="1" si="56"/>
        <v>1</v>
      </c>
      <c r="V191" s="26">
        <f t="shared" ca="1" si="57"/>
        <v>1</v>
      </c>
      <c r="W191" s="26">
        <f t="shared" ca="1" si="58"/>
        <v>30</v>
      </c>
      <c r="X191" s="26">
        <f t="shared" ca="1" si="59"/>
        <v>2025</v>
      </c>
      <c r="Y191" s="26">
        <f t="shared" ca="1" si="60"/>
        <v>4</v>
      </c>
      <c r="AF191" s="8">
        <v>181</v>
      </c>
      <c r="AG191" s="8">
        <v>1</v>
      </c>
      <c r="AH191" s="8">
        <v>1</v>
      </c>
      <c r="AI191" s="8">
        <v>1</v>
      </c>
      <c r="AJ191" s="8">
        <v>1</v>
      </c>
      <c r="AK191" s="8">
        <v>1</v>
      </c>
      <c r="AL191" s="8">
        <v>1</v>
      </c>
      <c r="AM191" s="8">
        <v>1</v>
      </c>
      <c r="AN191" s="8">
        <v>1</v>
      </c>
      <c r="AO191" s="8">
        <v>0.39761161743663254</v>
      </c>
      <c r="AP191" s="8">
        <v>8.7107486202336482E-3</v>
      </c>
      <c r="AQ191" s="8">
        <v>0.54625029376596401</v>
      </c>
      <c r="AR191" s="8">
        <v>1</v>
      </c>
      <c r="AS191" s="48">
        <v>8.7107486202336482E-3</v>
      </c>
      <c r="AT191" s="48">
        <v>0.82900243984467159</v>
      </c>
      <c r="AU191" s="13">
        <v>0</v>
      </c>
    </row>
    <row r="192" spans="4:47" x14ac:dyDescent="0.25">
      <c r="D192" s="8">
        <v>188</v>
      </c>
      <c r="E192" s="8">
        <f t="shared" ca="1" si="52"/>
        <v>0.6567835522724107</v>
      </c>
      <c r="F192" s="21">
        <f t="shared" ca="1" si="53"/>
        <v>103.17436283433587</v>
      </c>
      <c r="G192" s="21"/>
      <c r="H192" s="8">
        <v>188</v>
      </c>
      <c r="I192" s="21">
        <f t="shared" ca="1" si="54"/>
        <v>0.64118839314915566</v>
      </c>
      <c r="J192" s="21">
        <f t="shared" ca="1" si="55"/>
        <v>57.273415457065667</v>
      </c>
      <c r="K192" s="2"/>
      <c r="M192" s="45"/>
      <c r="N192" s="45"/>
      <c r="O192" s="45">
        <v>46600</v>
      </c>
      <c r="Q192" s="26">
        <v>189</v>
      </c>
      <c r="R192" s="42">
        <f t="shared" ca="1" si="51"/>
        <v>45778</v>
      </c>
      <c r="S192" s="26" t="str">
        <f ca="1">IFERROR(IF(VLOOKUP(R192,$M$5:$M$504,1,0)&gt;0,$M$3,""),IFERROR(IF(VLOOKUP(R192,$N$5:$N$504,1,0)&gt;0,$N$3,""),IFERROR(IF(VLOOKUP(R192,#REF!,1,0)&gt;0,#REF!,""),IFERROR(IF(VLOOKUP(R192,#REF!,1,0)&gt;0,#REF!,""),IFERROR(IF(VLOOKUP(R192,$O$5:$O$244,1,0)&gt;0,$O$3,""),"ERROR")))))</f>
        <v>CAMBIO MES</v>
      </c>
      <c r="T192" s="26" t="str">
        <f ca="1">IFERROR(IF(VLOOKUP(R192,$M$5:$M$504,1,0)&gt;0,$M$4,""),IFERROR(IF(VLOOKUP(R192,$N$5:$N$504,1,0)&gt;0,$N$4,""),IFERROR(IF(VLOOKUP(R192,#REF!,1,0)&gt;0,#REF!,""),IFERROR(IF(VLOOKUP(R192,#REF!,1,0)&gt;0,#REF!,""),IFERROR(IF(VLOOKUP(R192,$O$5:$O$244,1,0)&gt;0,$O$3,""),"ERROR")))))</f>
        <v>CAMBIO MES</v>
      </c>
      <c r="U192" s="26">
        <f t="shared" ca="1" si="56"/>
        <v>1</v>
      </c>
      <c r="V192" s="26">
        <f t="shared" ca="1" si="57"/>
        <v>1</v>
      </c>
      <c r="W192" s="26">
        <f t="shared" ca="1" si="58"/>
        <v>8.8937775423692074</v>
      </c>
      <c r="X192" s="26">
        <f t="shared" ca="1" si="59"/>
        <v>2025</v>
      </c>
      <c r="Y192" s="26">
        <f t="shared" ca="1" si="60"/>
        <v>5</v>
      </c>
      <c r="AF192" s="8">
        <v>182</v>
      </c>
      <c r="AG192" s="8">
        <v>0</v>
      </c>
      <c r="AH192" s="8">
        <v>0</v>
      </c>
      <c r="AI192" s="8">
        <v>0</v>
      </c>
      <c r="AJ192" s="8">
        <v>0</v>
      </c>
      <c r="AK192" s="8">
        <v>0</v>
      </c>
      <c r="AL192" s="8">
        <v>0.62992246906602911</v>
      </c>
      <c r="AM192" s="8">
        <v>1</v>
      </c>
      <c r="AN192" s="8">
        <v>1</v>
      </c>
      <c r="AO192" s="8">
        <v>1</v>
      </c>
      <c r="AP192" s="8">
        <v>1</v>
      </c>
      <c r="AQ192" s="8">
        <v>1</v>
      </c>
      <c r="AR192" s="8">
        <v>1</v>
      </c>
      <c r="AS192" s="48">
        <v>0</v>
      </c>
      <c r="AT192" s="48">
        <v>0.55588403855337221</v>
      </c>
      <c r="AU192" s="13">
        <v>5</v>
      </c>
    </row>
    <row r="193" spans="4:47" x14ac:dyDescent="0.25">
      <c r="D193" s="8">
        <v>189</v>
      </c>
      <c r="E193" s="8">
        <f t="shared" ca="1" si="52"/>
        <v>0.55260403366447908</v>
      </c>
      <c r="F193" s="21">
        <f t="shared" ca="1" si="53"/>
        <v>144.6232064182245</v>
      </c>
      <c r="G193" s="21"/>
      <c r="H193" s="8">
        <v>189</v>
      </c>
      <c r="I193" s="21">
        <f t="shared" ca="1" si="54"/>
        <v>0.55708554036679447</v>
      </c>
      <c r="J193" s="21">
        <f t="shared" ca="1" si="55"/>
        <v>43.903712350298804</v>
      </c>
      <c r="K193" s="2"/>
      <c r="M193" s="45"/>
      <c r="N193" s="45"/>
      <c r="O193" s="45">
        <v>46631</v>
      </c>
      <c r="Q193" s="26">
        <v>190</v>
      </c>
      <c r="R193" s="42">
        <f t="shared" ca="1" si="51"/>
        <v>45786.893777542369</v>
      </c>
      <c r="S193" s="26" t="str">
        <f ca="1">IFERROR(IF(VLOOKUP(R193,$M$5:$M$504,1,0)&gt;0,$M$3,""),IFERROR(IF(VLOOKUP(R193,$N$5:$N$504,1,0)&gt;0,$N$3,""),IFERROR(IF(VLOOKUP(R193,#REF!,1,0)&gt;0,#REF!,""),IFERROR(IF(VLOOKUP(R193,#REF!,1,0)&gt;0,#REF!,""),IFERROR(IF(VLOOKUP(R193,$O$5:$O$244,1,0)&gt;0,$O$3,""),"ERROR")))))</f>
        <v>EQUIPO 1</v>
      </c>
      <c r="T193" s="26" t="str">
        <f ca="1">IFERROR(IF(VLOOKUP(R193,$M$5:$M$504,1,0)&gt;0,$M$4,""),IFERROR(IF(VLOOKUP(R193,$N$5:$N$504,1,0)&gt;0,$N$4,""),IFERROR(IF(VLOOKUP(R193,#REF!,1,0)&gt;0,#REF!,""),IFERROR(IF(VLOOKUP(R193,#REF!,1,0)&gt;0,#REF!,""),IFERROR(IF(VLOOKUP(R193,$O$5:$O$244,1,0)&gt;0,$O$3,""),"ERROR")))))</f>
        <v>INICIO</v>
      </c>
      <c r="U193" s="26">
        <f t="shared" ca="1" si="56"/>
        <v>0</v>
      </c>
      <c r="V193" s="26">
        <f t="shared" ca="1" si="57"/>
        <v>0</v>
      </c>
      <c r="W193" s="26">
        <f t="shared" ca="1" si="58"/>
        <v>22.106222457630793</v>
      </c>
      <c r="X193" s="26">
        <f t="shared" ca="1" si="59"/>
        <v>2025</v>
      </c>
      <c r="Y193" s="26">
        <f t="shared" ca="1" si="60"/>
        <v>5</v>
      </c>
      <c r="AF193" s="8">
        <v>183</v>
      </c>
      <c r="AG193" s="8">
        <v>0</v>
      </c>
      <c r="AH193" s="8">
        <v>0</v>
      </c>
      <c r="AI193" s="8">
        <v>0</v>
      </c>
      <c r="AJ193" s="8">
        <v>0</v>
      </c>
      <c r="AK193" s="8">
        <v>0</v>
      </c>
      <c r="AL193" s="8">
        <v>0</v>
      </c>
      <c r="AM193" s="8">
        <v>0</v>
      </c>
      <c r="AN193" s="8">
        <v>0</v>
      </c>
      <c r="AO193" s="8">
        <v>0</v>
      </c>
      <c r="AP193" s="8">
        <v>0.3760273520052696</v>
      </c>
      <c r="AQ193" s="8">
        <v>1</v>
      </c>
      <c r="AR193" s="8">
        <v>1</v>
      </c>
      <c r="AS193" s="48">
        <v>0</v>
      </c>
      <c r="AT193" s="48">
        <v>0.19905985729359824</v>
      </c>
      <c r="AU193" s="13">
        <v>9</v>
      </c>
    </row>
    <row r="194" spans="4:47" x14ac:dyDescent="0.25">
      <c r="D194" s="8">
        <v>190</v>
      </c>
      <c r="E194" s="8">
        <f t="shared" ca="1" si="52"/>
        <v>0.22112745799858047</v>
      </c>
      <c r="F194" s="21">
        <f t="shared" ca="1" si="53"/>
        <v>361.55535880204332</v>
      </c>
      <c r="G194" s="21"/>
      <c r="H194" s="8">
        <v>190</v>
      </c>
      <c r="I194" s="21">
        <f t="shared" ca="1" si="54"/>
        <v>0.828140660085109</v>
      </c>
      <c r="J194" s="21">
        <f t="shared" ca="1" si="55"/>
        <v>93.154735194723457</v>
      </c>
      <c r="K194" s="2"/>
      <c r="M194" s="45"/>
      <c r="N194" s="45"/>
      <c r="O194" s="45">
        <v>46661</v>
      </c>
      <c r="Q194" s="26">
        <v>191</v>
      </c>
      <c r="R194" s="42">
        <f t="shared" ca="1" si="51"/>
        <v>45809</v>
      </c>
      <c r="S194" s="26" t="str">
        <f ca="1">IFERROR(IF(VLOOKUP(R194,$M$5:$M$504,1,0)&gt;0,$M$3,""),IFERROR(IF(VLOOKUP(R194,$N$5:$N$504,1,0)&gt;0,$N$3,""),IFERROR(IF(VLOOKUP(R194,#REF!,1,0)&gt;0,#REF!,""),IFERROR(IF(VLOOKUP(R194,#REF!,1,0)&gt;0,#REF!,""),IFERROR(IF(VLOOKUP(R194,$O$5:$O$244,1,0)&gt;0,$O$3,""),"ERROR")))))</f>
        <v>CAMBIO MES</v>
      </c>
      <c r="T194" s="26" t="str">
        <f ca="1">IFERROR(IF(VLOOKUP(R194,$M$5:$M$504,1,0)&gt;0,$M$4,""),IFERROR(IF(VLOOKUP(R194,$N$5:$N$504,1,0)&gt;0,$N$4,""),IFERROR(IF(VLOOKUP(R194,#REF!,1,0)&gt;0,#REF!,""),IFERROR(IF(VLOOKUP(R194,#REF!,1,0)&gt;0,#REF!,""),IFERROR(IF(VLOOKUP(R194,$O$5:$O$244,1,0)&gt;0,$O$3,""),"ERROR")))))</f>
        <v>CAMBIO MES</v>
      </c>
      <c r="U194" s="26">
        <f t="shared" ca="1" si="56"/>
        <v>0</v>
      </c>
      <c r="V194" s="26">
        <f t="shared" ca="1" si="57"/>
        <v>0</v>
      </c>
      <c r="W194" s="26">
        <f t="shared" ca="1" si="58"/>
        <v>8.2826511219973327</v>
      </c>
      <c r="X194" s="26">
        <f t="shared" ca="1" si="59"/>
        <v>2025</v>
      </c>
      <c r="Y194" s="26">
        <f t="shared" ca="1" si="60"/>
        <v>6</v>
      </c>
      <c r="AF194" s="8">
        <v>184</v>
      </c>
      <c r="AG194" s="8">
        <v>0</v>
      </c>
      <c r="AH194" s="8">
        <v>0</v>
      </c>
      <c r="AI194" s="8">
        <v>0</v>
      </c>
      <c r="AJ194" s="8">
        <v>0.19690668531232708</v>
      </c>
      <c r="AK194" s="8">
        <v>1</v>
      </c>
      <c r="AL194" s="8">
        <v>1</v>
      </c>
      <c r="AM194" s="8">
        <v>1</v>
      </c>
      <c r="AN194" s="8">
        <v>1</v>
      </c>
      <c r="AO194" s="8">
        <v>1</v>
      </c>
      <c r="AP194" s="8">
        <v>1</v>
      </c>
      <c r="AQ194" s="8">
        <v>1</v>
      </c>
      <c r="AR194" s="8">
        <v>1</v>
      </c>
      <c r="AS194" s="48">
        <v>0</v>
      </c>
      <c r="AT194" s="48">
        <v>0.68741698783388994</v>
      </c>
      <c r="AU194" s="13">
        <v>3</v>
      </c>
    </row>
    <row r="195" spans="4:47" x14ac:dyDescent="0.25">
      <c r="D195" s="8">
        <v>191</v>
      </c>
      <c r="E195" s="8">
        <f t="shared" ca="1" si="52"/>
        <v>0.32190465632866205</v>
      </c>
      <c r="F195" s="21">
        <f t="shared" ca="1" si="53"/>
        <v>273.04682730896513</v>
      </c>
      <c r="G195" s="21"/>
      <c r="H195" s="8">
        <v>191</v>
      </c>
      <c r="I195" s="21">
        <f t="shared" ca="1" si="54"/>
        <v>0.6484720067970009</v>
      </c>
      <c r="J195" s="21">
        <f t="shared" ca="1" si="55"/>
        <v>58.472799045724969</v>
      </c>
      <c r="K195" s="2"/>
      <c r="M195" s="45"/>
      <c r="N195" s="45"/>
      <c r="O195" s="45">
        <v>46692</v>
      </c>
      <c r="Q195" s="26">
        <v>192</v>
      </c>
      <c r="R195" s="42">
        <f t="shared" ca="1" si="51"/>
        <v>45817.282651121997</v>
      </c>
      <c r="S195" s="26" t="str">
        <f ca="1">IFERROR(IF(VLOOKUP(R195,$M$5:$M$504,1,0)&gt;0,$M$3,""),IFERROR(IF(VLOOKUP(R195,$N$5:$N$504,1,0)&gt;0,$N$3,""),IFERROR(IF(VLOOKUP(R195,#REF!,1,0)&gt;0,#REF!,""),IFERROR(IF(VLOOKUP(R195,#REF!,1,0)&gt;0,#REF!,""),IFERROR(IF(VLOOKUP(R195,$O$5:$O$244,1,0)&gt;0,$O$3,""),"ERROR")))))</f>
        <v>EQUIPO 1</v>
      </c>
      <c r="T195" s="26" t="str">
        <f ca="1">IFERROR(IF(VLOOKUP(R195,$M$5:$M$504,1,0)&gt;0,$M$4,""),IFERROR(IF(VLOOKUP(R195,$N$5:$N$504,1,0)&gt;0,$N$4,""),IFERROR(IF(VLOOKUP(R195,#REF!,1,0)&gt;0,#REF!,""),IFERROR(IF(VLOOKUP(R195,#REF!,1,0)&gt;0,#REF!,""),IFERROR(IF(VLOOKUP(R195,$O$5:$O$244,1,0)&gt;0,$O$3,""),"ERROR")))))</f>
        <v>FIN</v>
      </c>
      <c r="U195" s="26">
        <f t="shared" ca="1" si="56"/>
        <v>1</v>
      </c>
      <c r="V195" s="26">
        <f t="shared" ca="1" si="57"/>
        <v>1</v>
      </c>
      <c r="W195" s="26">
        <f t="shared" ca="1" si="58"/>
        <v>21.717348878002667</v>
      </c>
      <c r="X195" s="26">
        <f t="shared" ca="1" si="59"/>
        <v>2025</v>
      </c>
      <c r="Y195" s="26">
        <f t="shared" ca="1" si="60"/>
        <v>6</v>
      </c>
      <c r="AF195" s="8">
        <v>185</v>
      </c>
      <c r="AG195" s="8">
        <v>1</v>
      </c>
      <c r="AH195" s="8">
        <v>1</v>
      </c>
      <c r="AI195" s="8">
        <v>1</v>
      </c>
      <c r="AJ195" s="8">
        <v>1</v>
      </c>
      <c r="AK195" s="8">
        <v>1</v>
      </c>
      <c r="AL195" s="8">
        <v>1</v>
      </c>
      <c r="AM195" s="8">
        <v>1</v>
      </c>
      <c r="AN195" s="8">
        <v>1</v>
      </c>
      <c r="AO195" s="8">
        <v>1</v>
      </c>
      <c r="AP195" s="8">
        <v>1</v>
      </c>
      <c r="AQ195" s="8">
        <v>0.62420680672754925</v>
      </c>
      <c r="AR195" s="8">
        <v>0</v>
      </c>
      <c r="AS195" s="48">
        <v>0</v>
      </c>
      <c r="AT195" s="48">
        <v>0.88418138137486701</v>
      </c>
      <c r="AU195" s="13">
        <v>1</v>
      </c>
    </row>
    <row r="196" spans="4:47" x14ac:dyDescent="0.25">
      <c r="D196" s="8">
        <v>192</v>
      </c>
      <c r="E196" s="8">
        <f t="shared" ca="1" si="52"/>
        <v>0.74384814608053451</v>
      </c>
      <c r="F196" s="21">
        <f t="shared" ca="1" si="53"/>
        <v>73.104663331753571</v>
      </c>
      <c r="G196" s="21"/>
      <c r="H196" s="8">
        <v>192</v>
      </c>
      <c r="I196" s="21">
        <f t="shared" ca="1" si="54"/>
        <v>0.25325267106143601</v>
      </c>
      <c r="J196" s="21">
        <f t="shared" ca="1" si="55"/>
        <v>5.6302108851690917</v>
      </c>
      <c r="K196" s="2"/>
      <c r="M196" s="45"/>
      <c r="N196" s="45"/>
      <c r="O196" s="45">
        <v>46722</v>
      </c>
      <c r="Q196" s="26">
        <v>193</v>
      </c>
      <c r="R196" s="42">
        <f t="shared" ca="1" si="51"/>
        <v>45839</v>
      </c>
      <c r="S196" s="26" t="str">
        <f ca="1">IFERROR(IF(VLOOKUP(R196,$M$5:$M$504,1,0)&gt;0,$M$3,""),IFERROR(IF(VLOOKUP(R196,$N$5:$N$504,1,0)&gt;0,$N$3,""),IFERROR(IF(VLOOKUP(R196,#REF!,1,0)&gt;0,#REF!,""),IFERROR(IF(VLOOKUP(R196,#REF!,1,0)&gt;0,#REF!,""),IFERROR(IF(VLOOKUP(R196,$O$5:$O$244,1,0)&gt;0,$O$3,""),"ERROR")))))</f>
        <v>CAMBIO MES</v>
      </c>
      <c r="T196" s="26" t="str">
        <f ca="1">IFERROR(IF(VLOOKUP(R196,$M$5:$M$504,1,0)&gt;0,$M$4,""),IFERROR(IF(VLOOKUP(R196,$N$5:$N$504,1,0)&gt;0,$N$4,""),IFERROR(IF(VLOOKUP(R196,#REF!,1,0)&gt;0,#REF!,""),IFERROR(IF(VLOOKUP(R196,#REF!,1,0)&gt;0,#REF!,""),IFERROR(IF(VLOOKUP(R196,$O$5:$O$244,1,0)&gt;0,$O$3,""),"ERROR")))))</f>
        <v>CAMBIO MES</v>
      </c>
      <c r="U196" s="26">
        <f t="shared" ca="1" si="56"/>
        <v>1</v>
      </c>
      <c r="V196" s="26">
        <f t="shared" ca="1" si="57"/>
        <v>1</v>
      </c>
      <c r="W196" s="26">
        <f t="shared" ca="1" si="58"/>
        <v>31</v>
      </c>
      <c r="X196" s="26">
        <f t="shared" ca="1" si="59"/>
        <v>2025</v>
      </c>
      <c r="Y196" s="26">
        <f t="shared" ca="1" si="60"/>
        <v>7</v>
      </c>
      <c r="AF196" s="8">
        <v>186</v>
      </c>
      <c r="AG196" s="8">
        <v>1</v>
      </c>
      <c r="AH196" s="8">
        <v>1</v>
      </c>
      <c r="AI196" s="8">
        <v>1</v>
      </c>
      <c r="AJ196" s="8">
        <v>1</v>
      </c>
      <c r="AK196" s="8">
        <v>1</v>
      </c>
      <c r="AL196" s="8">
        <v>0.57251265924909001</v>
      </c>
      <c r="AM196" s="8">
        <v>0.43270589498898782</v>
      </c>
      <c r="AN196" s="8">
        <v>0.64571229129280494</v>
      </c>
      <c r="AO196" s="8">
        <v>0</v>
      </c>
      <c r="AP196" s="8">
        <v>0</v>
      </c>
      <c r="AQ196" s="8">
        <v>0</v>
      </c>
      <c r="AR196" s="8">
        <v>0</v>
      </c>
      <c r="AS196" s="48">
        <v>0</v>
      </c>
      <c r="AT196" s="48">
        <v>0.55234614671837878</v>
      </c>
      <c r="AU196" s="13">
        <v>4</v>
      </c>
    </row>
    <row r="197" spans="4:47" x14ac:dyDescent="0.25">
      <c r="D197" s="8">
        <v>193</v>
      </c>
      <c r="E197" s="8">
        <f t="shared" ca="1" si="52"/>
        <v>4.7580142353351729E-3</v>
      </c>
      <c r="F197" s="21">
        <f t="shared" ca="1" si="53"/>
        <v>1251.2467656387173</v>
      </c>
      <c r="G197" s="21"/>
      <c r="H197" s="8">
        <v>193</v>
      </c>
      <c r="I197" s="21">
        <f t="shared" ca="1" si="54"/>
        <v>0.50549903080473524</v>
      </c>
      <c r="J197" s="21">
        <f t="shared" ca="1" si="55"/>
        <v>35.945180404665045</v>
      </c>
      <c r="K197" s="2"/>
      <c r="M197" s="45"/>
      <c r="N197" s="45"/>
      <c r="O197" s="45">
        <v>46753</v>
      </c>
      <c r="Q197" s="26">
        <v>194</v>
      </c>
      <c r="R197" s="42">
        <f t="shared" ref="R197:R260" ca="1" si="61">SMALL($M$5:$O$504,Q197)</f>
        <v>45870</v>
      </c>
      <c r="S197" s="26" t="str">
        <f ca="1">IFERROR(IF(VLOOKUP(R197,$M$5:$M$504,1,0)&gt;0,$M$3,""),IFERROR(IF(VLOOKUP(R197,$N$5:$N$504,1,0)&gt;0,$N$3,""),IFERROR(IF(VLOOKUP(R197,#REF!,1,0)&gt;0,#REF!,""),IFERROR(IF(VLOOKUP(R197,#REF!,1,0)&gt;0,#REF!,""),IFERROR(IF(VLOOKUP(R197,$O$5:$O$244,1,0)&gt;0,$O$3,""),"ERROR")))))</f>
        <v>CAMBIO MES</v>
      </c>
      <c r="T197" s="26" t="str">
        <f ca="1">IFERROR(IF(VLOOKUP(R197,$M$5:$M$504,1,0)&gt;0,$M$4,""),IFERROR(IF(VLOOKUP(R197,$N$5:$N$504,1,0)&gt;0,$N$4,""),IFERROR(IF(VLOOKUP(R197,#REF!,1,0)&gt;0,#REF!,""),IFERROR(IF(VLOOKUP(R197,#REF!,1,0)&gt;0,#REF!,""),IFERROR(IF(VLOOKUP(R197,$O$5:$O$244,1,0)&gt;0,$O$3,""),"ERROR")))))</f>
        <v>CAMBIO MES</v>
      </c>
      <c r="U197" s="26">
        <f t="shared" ca="1" si="56"/>
        <v>1</v>
      </c>
      <c r="V197" s="26">
        <f t="shared" ca="1" si="57"/>
        <v>1</v>
      </c>
      <c r="W197" s="26">
        <f t="shared" ca="1" si="58"/>
        <v>31</v>
      </c>
      <c r="X197" s="26">
        <f t="shared" ca="1" si="59"/>
        <v>2025</v>
      </c>
      <c r="Y197" s="26">
        <f t="shared" ca="1" si="60"/>
        <v>8</v>
      </c>
      <c r="AF197" s="8">
        <v>187</v>
      </c>
      <c r="AG197" s="8">
        <v>1</v>
      </c>
      <c r="AH197" s="8">
        <v>1</v>
      </c>
      <c r="AI197" s="8">
        <v>1</v>
      </c>
      <c r="AJ197" s="8">
        <v>0.12501505108521088</v>
      </c>
      <c r="AK197" s="8">
        <v>0</v>
      </c>
      <c r="AL197" s="8">
        <v>0</v>
      </c>
      <c r="AM197" s="8">
        <v>0.91785828817322201</v>
      </c>
      <c r="AN197" s="8">
        <v>1</v>
      </c>
      <c r="AO197" s="8">
        <v>1</v>
      </c>
      <c r="AP197" s="8">
        <v>1</v>
      </c>
      <c r="AQ197" s="8">
        <v>1</v>
      </c>
      <c r="AR197" s="8">
        <v>1</v>
      </c>
      <c r="AS197" s="48">
        <v>0</v>
      </c>
      <c r="AT197" s="48">
        <v>0.75398372182445539</v>
      </c>
      <c r="AU197" s="13">
        <v>2</v>
      </c>
    </row>
    <row r="198" spans="4:47" x14ac:dyDescent="0.25">
      <c r="D198" s="8">
        <v>194</v>
      </c>
      <c r="E198" s="8">
        <f t="shared" ref="E198:E261" ca="1" si="62">RAND()</f>
        <v>0.72162086750309873</v>
      </c>
      <c r="F198" s="21">
        <f t="shared" ref="F198:F261" ca="1" si="63">$B$6*(-LN(E198))^(1/$B$7)</f>
        <v>80.451575492734648</v>
      </c>
      <c r="G198" s="21"/>
      <c r="H198" s="8">
        <v>194</v>
      </c>
      <c r="I198" s="21">
        <f t="shared" ref="I198:I261" ca="1" si="64">RAND()</f>
        <v>0.5014977024171019</v>
      </c>
      <c r="J198" s="21">
        <f t="shared" ref="J198:J261" ca="1" si="65">ABS(NORMINV(I198,$B$11,$B$13))</f>
        <v>35.330184493847931</v>
      </c>
      <c r="K198" s="2"/>
      <c r="M198" s="45"/>
      <c r="N198" s="45"/>
      <c r="O198" s="45">
        <v>46784</v>
      </c>
      <c r="Q198" s="26">
        <v>195</v>
      </c>
      <c r="R198" s="42">
        <f t="shared" ca="1" si="61"/>
        <v>45901</v>
      </c>
      <c r="S198" s="26" t="str">
        <f ca="1">IFERROR(IF(VLOOKUP(R198,$M$5:$M$504,1,0)&gt;0,$M$3,""),IFERROR(IF(VLOOKUP(R198,$N$5:$N$504,1,0)&gt;0,$N$3,""),IFERROR(IF(VLOOKUP(R198,#REF!,1,0)&gt;0,#REF!,""),IFERROR(IF(VLOOKUP(R198,#REF!,1,0)&gt;0,#REF!,""),IFERROR(IF(VLOOKUP(R198,$O$5:$O$244,1,0)&gt;0,$O$3,""),"ERROR")))))</f>
        <v>CAMBIO MES</v>
      </c>
      <c r="T198" s="26" t="str">
        <f ca="1">IFERROR(IF(VLOOKUP(R198,$M$5:$M$504,1,0)&gt;0,$M$4,""),IFERROR(IF(VLOOKUP(R198,$N$5:$N$504,1,0)&gt;0,$N$4,""),IFERROR(IF(VLOOKUP(R198,#REF!,1,0)&gt;0,#REF!,""),IFERROR(IF(VLOOKUP(R198,#REF!,1,0)&gt;0,#REF!,""),IFERROR(IF(VLOOKUP(R198,$O$5:$O$244,1,0)&gt;0,$O$3,""),"ERROR")))))</f>
        <v>CAMBIO MES</v>
      </c>
      <c r="U198" s="26">
        <f t="shared" ca="1" si="56"/>
        <v>1</v>
      </c>
      <c r="V198" s="26">
        <f t="shared" ca="1" si="57"/>
        <v>1</v>
      </c>
      <c r="W198" s="26">
        <f t="shared" ca="1" si="58"/>
        <v>30</v>
      </c>
      <c r="X198" s="26">
        <f t="shared" ca="1" si="59"/>
        <v>2025</v>
      </c>
      <c r="Y198" s="26">
        <f t="shared" ca="1" si="60"/>
        <v>9</v>
      </c>
      <c r="AF198" s="8">
        <v>188</v>
      </c>
      <c r="AG198" s="8">
        <v>1</v>
      </c>
      <c r="AH198" s="8">
        <v>0.76593890291016054</v>
      </c>
      <c r="AI198" s="8">
        <v>1</v>
      </c>
      <c r="AJ198" s="8">
        <v>1</v>
      </c>
      <c r="AK198" s="8">
        <v>0.74062572817544403</v>
      </c>
      <c r="AL198" s="8">
        <v>0</v>
      </c>
      <c r="AM198" s="8">
        <v>0</v>
      </c>
      <c r="AN198" s="8">
        <v>0</v>
      </c>
      <c r="AO198" s="8">
        <v>0</v>
      </c>
      <c r="AP198" s="8">
        <v>0</v>
      </c>
      <c r="AQ198" s="8">
        <v>0</v>
      </c>
      <c r="AR198" s="8">
        <v>0</v>
      </c>
      <c r="AS198" s="48">
        <v>0</v>
      </c>
      <c r="AT198" s="48">
        <v>0.37371421056143361</v>
      </c>
      <c r="AU198" s="13">
        <v>7</v>
      </c>
    </row>
    <row r="199" spans="4:47" x14ac:dyDescent="0.25">
      <c r="D199" s="8">
        <v>195</v>
      </c>
      <c r="E199" s="8">
        <f t="shared" ca="1" si="62"/>
        <v>0.76512647710959192</v>
      </c>
      <c r="F199" s="21">
        <f t="shared" ca="1" si="63"/>
        <v>66.261565755018623</v>
      </c>
      <c r="G199" s="21"/>
      <c r="H199" s="8">
        <v>195</v>
      </c>
      <c r="I199" s="21">
        <f t="shared" ca="1" si="64"/>
        <v>0.58973894678544403</v>
      </c>
      <c r="J199" s="21">
        <f t="shared" ca="1" si="65"/>
        <v>49.010519714323927</v>
      </c>
      <c r="K199" s="2"/>
      <c r="M199" s="45"/>
      <c r="N199" s="45"/>
      <c r="O199" s="45">
        <v>46813</v>
      </c>
      <c r="Q199" s="26">
        <v>196</v>
      </c>
      <c r="R199" s="42">
        <f t="shared" ca="1" si="61"/>
        <v>45931</v>
      </c>
      <c r="S199" s="26" t="str">
        <f ca="1">IFERROR(IF(VLOOKUP(R199,$M$5:$M$504,1,0)&gt;0,$M$3,""),IFERROR(IF(VLOOKUP(R199,$N$5:$N$504,1,0)&gt;0,$N$3,""),IFERROR(IF(VLOOKUP(R199,#REF!,1,0)&gt;0,#REF!,""),IFERROR(IF(VLOOKUP(R199,#REF!,1,0)&gt;0,#REF!,""),IFERROR(IF(VLOOKUP(R199,$O$5:$O$244,1,0)&gt;0,$O$3,""),"ERROR")))))</f>
        <v>CAMBIO MES</v>
      </c>
      <c r="T199" s="26" t="str">
        <f ca="1">IFERROR(IF(VLOOKUP(R199,$M$5:$M$504,1,0)&gt;0,$M$4,""),IFERROR(IF(VLOOKUP(R199,$N$5:$N$504,1,0)&gt;0,$N$4,""),IFERROR(IF(VLOOKUP(R199,#REF!,1,0)&gt;0,#REF!,""),IFERROR(IF(VLOOKUP(R199,#REF!,1,0)&gt;0,#REF!,""),IFERROR(IF(VLOOKUP(R199,$O$5:$O$244,1,0)&gt;0,$O$3,""),"ERROR")))))</f>
        <v>CAMBIO MES</v>
      </c>
      <c r="U199" s="26">
        <f t="shared" ca="1" si="56"/>
        <v>1</v>
      </c>
      <c r="V199" s="26">
        <f t="shared" ca="1" si="57"/>
        <v>1</v>
      </c>
      <c r="W199" s="26">
        <f t="shared" ca="1" si="58"/>
        <v>31</v>
      </c>
      <c r="X199" s="26">
        <f t="shared" ca="1" si="59"/>
        <v>2025</v>
      </c>
      <c r="Y199" s="26">
        <f t="shared" ca="1" si="60"/>
        <v>10</v>
      </c>
      <c r="AF199" s="8">
        <v>189</v>
      </c>
      <c r="AG199" s="8">
        <v>1</v>
      </c>
      <c r="AH199" s="8">
        <v>1</v>
      </c>
      <c r="AI199" s="8">
        <v>1</v>
      </c>
      <c r="AJ199" s="8">
        <v>1</v>
      </c>
      <c r="AK199" s="8">
        <v>0.79097534955062365</v>
      </c>
      <c r="AL199" s="8">
        <v>0</v>
      </c>
      <c r="AM199" s="8">
        <v>0.50053047399729444</v>
      </c>
      <c r="AN199" s="8">
        <v>0.85084719102263573</v>
      </c>
      <c r="AO199" s="8">
        <v>0</v>
      </c>
      <c r="AP199" s="8">
        <v>0</v>
      </c>
      <c r="AQ199" s="8">
        <v>0</v>
      </c>
      <c r="AR199" s="8">
        <v>0</v>
      </c>
      <c r="AS199" s="48">
        <v>0</v>
      </c>
      <c r="AT199" s="48">
        <v>0.51072039301832106</v>
      </c>
      <c r="AU199" s="13">
        <v>5</v>
      </c>
    </row>
    <row r="200" spans="4:47" x14ac:dyDescent="0.25">
      <c r="D200" s="8">
        <v>196</v>
      </c>
      <c r="E200" s="8">
        <f t="shared" ca="1" si="62"/>
        <v>0.17710313138154155</v>
      </c>
      <c r="F200" s="21">
        <f t="shared" ca="1" si="63"/>
        <v>413.67943688857719</v>
      </c>
      <c r="G200" s="21"/>
      <c r="H200" s="8">
        <v>196</v>
      </c>
      <c r="I200" s="21">
        <f t="shared" ca="1" si="64"/>
        <v>3.6496102519060769E-2</v>
      </c>
      <c r="J200" s="21">
        <f t="shared" ca="1" si="65"/>
        <v>74.828591660268984</v>
      </c>
      <c r="K200" s="2"/>
      <c r="M200" s="45"/>
      <c r="N200" s="45"/>
      <c r="O200" s="45">
        <v>46844</v>
      </c>
      <c r="Q200" s="26">
        <v>197</v>
      </c>
      <c r="R200" s="42">
        <f t="shared" ca="1" si="61"/>
        <v>45962</v>
      </c>
      <c r="S200" s="26" t="str">
        <f ca="1">IFERROR(IF(VLOOKUP(R200,$M$5:$M$504,1,0)&gt;0,$M$3,""),IFERROR(IF(VLOOKUP(R200,$N$5:$N$504,1,0)&gt;0,$N$3,""),IFERROR(IF(VLOOKUP(R200,#REF!,1,0)&gt;0,#REF!,""),IFERROR(IF(VLOOKUP(R200,#REF!,1,0)&gt;0,#REF!,""),IFERROR(IF(VLOOKUP(R200,$O$5:$O$244,1,0)&gt;0,$O$3,""),"ERROR")))))</f>
        <v>CAMBIO MES</v>
      </c>
      <c r="T200" s="26" t="str">
        <f ca="1">IFERROR(IF(VLOOKUP(R200,$M$5:$M$504,1,0)&gt;0,$M$4,""),IFERROR(IF(VLOOKUP(R200,$N$5:$N$504,1,0)&gt;0,$N$4,""),IFERROR(IF(VLOOKUP(R200,#REF!,1,0)&gt;0,#REF!,""),IFERROR(IF(VLOOKUP(R200,#REF!,1,0)&gt;0,#REF!,""),IFERROR(IF(VLOOKUP(R200,$O$5:$O$244,1,0)&gt;0,$O$3,""),"ERROR")))))</f>
        <v>CAMBIO MES</v>
      </c>
      <c r="U200" s="26">
        <f t="shared" ca="1" si="56"/>
        <v>1</v>
      </c>
      <c r="V200" s="26">
        <f t="shared" ca="1" si="57"/>
        <v>1</v>
      </c>
      <c r="W200" s="26">
        <f t="shared" ca="1" si="58"/>
        <v>20.134948341838026</v>
      </c>
      <c r="X200" s="26">
        <f t="shared" ca="1" si="59"/>
        <v>2025</v>
      </c>
      <c r="Y200" s="26">
        <f t="shared" ca="1" si="60"/>
        <v>11</v>
      </c>
      <c r="AF200" s="8">
        <v>190</v>
      </c>
      <c r="AG200" s="8">
        <v>0</v>
      </c>
      <c r="AH200" s="8">
        <v>0</v>
      </c>
      <c r="AI200" s="8">
        <v>0</v>
      </c>
      <c r="AJ200" s="8">
        <v>0</v>
      </c>
      <c r="AK200" s="8">
        <v>0</v>
      </c>
      <c r="AL200" s="8">
        <v>0</v>
      </c>
      <c r="AM200" s="8">
        <v>0</v>
      </c>
      <c r="AN200" s="8">
        <v>0.49872166010261992</v>
      </c>
      <c r="AO200" s="8">
        <v>1</v>
      </c>
      <c r="AP200" s="8">
        <v>1</v>
      </c>
      <c r="AQ200" s="8">
        <v>1</v>
      </c>
      <c r="AR200" s="8">
        <v>1</v>
      </c>
      <c r="AS200" s="48">
        <v>0</v>
      </c>
      <c r="AT200" s="48">
        <v>0.37660375743337321</v>
      </c>
      <c r="AU200" s="13">
        <v>7</v>
      </c>
    </row>
    <row r="201" spans="4:47" x14ac:dyDescent="0.25">
      <c r="D201" s="8">
        <v>197</v>
      </c>
      <c r="E201" s="8">
        <f t="shared" ca="1" si="62"/>
        <v>0.53113547704316322</v>
      </c>
      <c r="F201" s="21">
        <f t="shared" ca="1" si="63"/>
        <v>154.0978207360784</v>
      </c>
      <c r="G201" s="21"/>
      <c r="H201" s="8">
        <v>197</v>
      </c>
      <c r="I201" s="21">
        <f t="shared" ca="1" si="64"/>
        <v>0.56982236750713144</v>
      </c>
      <c r="J201" s="21">
        <f t="shared" ca="1" si="65"/>
        <v>45.886476364891287</v>
      </c>
      <c r="K201" s="2"/>
      <c r="M201" s="45"/>
      <c r="N201" s="45"/>
      <c r="O201" s="45">
        <v>46874</v>
      </c>
      <c r="Q201" s="26">
        <v>198</v>
      </c>
      <c r="R201" s="42">
        <f t="shared" ca="1" si="61"/>
        <v>45982.134948341838</v>
      </c>
      <c r="S201" s="26" t="str">
        <f ca="1">IFERROR(IF(VLOOKUP(R201,$M$5:$M$504,1,0)&gt;0,$M$3,""),IFERROR(IF(VLOOKUP(R201,$N$5:$N$504,1,0)&gt;0,$N$3,""),IFERROR(IF(VLOOKUP(R201,#REF!,1,0)&gt;0,#REF!,""),IFERROR(IF(VLOOKUP(R201,#REF!,1,0)&gt;0,#REF!,""),IFERROR(IF(VLOOKUP(R201,$O$5:$O$244,1,0)&gt;0,$O$3,""),"ERROR")))))</f>
        <v>EQUIPO 1</v>
      </c>
      <c r="T201" s="26" t="str">
        <f ca="1">IFERROR(IF(VLOOKUP(R201,$M$5:$M$504,1,0)&gt;0,$M$4,""),IFERROR(IF(VLOOKUP(R201,$N$5:$N$504,1,0)&gt;0,$N$4,""),IFERROR(IF(VLOOKUP(R201,#REF!,1,0)&gt;0,#REF!,""),IFERROR(IF(VLOOKUP(R201,#REF!,1,0)&gt;0,#REF!,""),IFERROR(IF(VLOOKUP(R201,$O$5:$O$244,1,0)&gt;0,$O$3,""),"ERROR")))))</f>
        <v>INICIO</v>
      </c>
      <c r="U201" s="26">
        <f t="shared" ca="1" si="56"/>
        <v>0</v>
      </c>
      <c r="V201" s="26">
        <f t="shared" ca="1" si="57"/>
        <v>0</v>
      </c>
      <c r="W201" s="26">
        <f t="shared" ca="1" si="58"/>
        <v>9.865051658161974</v>
      </c>
      <c r="X201" s="26">
        <f t="shared" ca="1" si="59"/>
        <v>2025</v>
      </c>
      <c r="Y201" s="26">
        <f t="shared" ca="1" si="60"/>
        <v>11</v>
      </c>
      <c r="AF201" s="8">
        <v>191</v>
      </c>
      <c r="AG201" s="8">
        <v>0</v>
      </c>
      <c r="AH201" s="8">
        <v>0</v>
      </c>
      <c r="AI201" s="8">
        <v>0</v>
      </c>
      <c r="AJ201" s="8">
        <v>0</v>
      </c>
      <c r="AK201" s="8">
        <v>0</v>
      </c>
      <c r="AL201" s="8">
        <v>0</v>
      </c>
      <c r="AM201" s="8">
        <v>0.54391042871781881</v>
      </c>
      <c r="AN201" s="8">
        <v>1</v>
      </c>
      <c r="AO201" s="8">
        <v>1</v>
      </c>
      <c r="AP201" s="8">
        <v>1</v>
      </c>
      <c r="AQ201" s="8">
        <v>1</v>
      </c>
      <c r="AR201" s="8">
        <v>0.51865941482397071</v>
      </c>
      <c r="AS201" s="48">
        <v>0</v>
      </c>
      <c r="AT201" s="48">
        <v>0.42449223328711089</v>
      </c>
      <c r="AU201" s="13">
        <v>6</v>
      </c>
    </row>
    <row r="202" spans="4:47" x14ac:dyDescent="0.25">
      <c r="D202" s="8">
        <v>198</v>
      </c>
      <c r="E202" s="8">
        <f t="shared" ca="1" si="62"/>
        <v>0.580243079794315</v>
      </c>
      <c r="F202" s="21">
        <f t="shared" ca="1" si="63"/>
        <v>132.93691495340084</v>
      </c>
      <c r="G202" s="21"/>
      <c r="H202" s="8">
        <v>198</v>
      </c>
      <c r="I202" s="21">
        <f t="shared" ca="1" si="64"/>
        <v>3.064820369220933E-2</v>
      </c>
      <c r="J202" s="21">
        <f t="shared" ca="1" si="65"/>
        <v>79.640013740373149</v>
      </c>
      <c r="K202" s="2"/>
      <c r="M202" s="45"/>
      <c r="N202" s="45"/>
      <c r="O202" s="45">
        <v>46905</v>
      </c>
      <c r="Q202" s="26">
        <v>199</v>
      </c>
      <c r="R202" s="42">
        <f t="shared" ca="1" si="61"/>
        <v>45992</v>
      </c>
      <c r="S202" s="26" t="str">
        <f ca="1">IFERROR(IF(VLOOKUP(R202,$M$5:$M$504,1,0)&gt;0,$M$3,""),IFERROR(IF(VLOOKUP(R202,$N$5:$N$504,1,0)&gt;0,$N$3,""),IFERROR(IF(VLOOKUP(R202,#REF!,1,0)&gt;0,#REF!,""),IFERROR(IF(VLOOKUP(R202,#REF!,1,0)&gt;0,#REF!,""),IFERROR(IF(VLOOKUP(R202,$O$5:$O$244,1,0)&gt;0,$O$3,""),"ERROR")))))</f>
        <v>CAMBIO MES</v>
      </c>
      <c r="T202" s="26" t="str">
        <f ca="1">IFERROR(IF(VLOOKUP(R202,$M$5:$M$504,1,0)&gt;0,$M$4,""),IFERROR(IF(VLOOKUP(R202,$N$5:$N$504,1,0)&gt;0,$N$4,""),IFERROR(IF(VLOOKUP(R202,#REF!,1,0)&gt;0,#REF!,""),IFERROR(IF(VLOOKUP(R202,#REF!,1,0)&gt;0,#REF!,""),IFERROR(IF(VLOOKUP(R202,$O$5:$O$244,1,0)&gt;0,$O$3,""),"ERROR")))))</f>
        <v>CAMBIO MES</v>
      </c>
      <c r="U202" s="26">
        <f t="shared" ca="1" si="56"/>
        <v>0</v>
      </c>
      <c r="V202" s="26">
        <f t="shared" ca="1" si="57"/>
        <v>0</v>
      </c>
      <c r="W202" s="26">
        <f t="shared" ca="1" si="58"/>
        <v>31</v>
      </c>
      <c r="X202" s="26">
        <f t="shared" ca="1" si="59"/>
        <v>2025</v>
      </c>
      <c r="Y202" s="26">
        <f t="shared" ca="1" si="60"/>
        <v>12</v>
      </c>
      <c r="AF202" s="8">
        <v>192</v>
      </c>
      <c r="AG202" s="8">
        <v>1</v>
      </c>
      <c r="AH202" s="8">
        <v>0.5849059699308522</v>
      </c>
      <c r="AI202" s="8">
        <v>0</v>
      </c>
      <c r="AJ202" s="8">
        <v>0.84373330856760731</v>
      </c>
      <c r="AK202" s="8">
        <v>1</v>
      </c>
      <c r="AL202" s="8">
        <v>1</v>
      </c>
      <c r="AM202" s="8">
        <v>1</v>
      </c>
      <c r="AN202" s="8">
        <v>1</v>
      </c>
      <c r="AO202" s="8">
        <v>0.4922401657286779</v>
      </c>
      <c r="AP202" s="8">
        <v>5.0995910747470556E-2</v>
      </c>
      <c r="AQ202" s="8">
        <v>0</v>
      </c>
      <c r="AR202" s="8">
        <v>0</v>
      </c>
      <c r="AS202" s="48">
        <v>0</v>
      </c>
      <c r="AT202" s="48">
        <v>0.58092450580855892</v>
      </c>
      <c r="AU202" s="13">
        <v>3</v>
      </c>
    </row>
    <row r="203" spans="4:47" x14ac:dyDescent="0.25">
      <c r="D203" s="8">
        <v>199</v>
      </c>
      <c r="E203" s="8">
        <f t="shared" ca="1" si="62"/>
        <v>0.18723060379255285</v>
      </c>
      <c r="F203" s="21">
        <f t="shared" ca="1" si="63"/>
        <v>400.6357475921393</v>
      </c>
      <c r="G203" s="21"/>
      <c r="H203" s="8">
        <v>199</v>
      </c>
      <c r="I203" s="21">
        <f t="shared" ca="1" si="64"/>
        <v>2.8084302662435223E-2</v>
      </c>
      <c r="J203" s="21">
        <f t="shared" ca="1" si="65"/>
        <v>81.992871654437323</v>
      </c>
      <c r="K203" s="2"/>
      <c r="M203" s="45"/>
      <c r="N203" s="45"/>
      <c r="O203" s="45">
        <v>46935</v>
      </c>
      <c r="Q203" s="26">
        <v>200</v>
      </c>
      <c r="R203" s="42">
        <f t="shared" ca="1" si="61"/>
        <v>46023</v>
      </c>
      <c r="S203" s="26" t="str">
        <f ca="1">IFERROR(IF(VLOOKUP(R203,$M$5:$M$504,1,0)&gt;0,$M$3,""),IFERROR(IF(VLOOKUP(R203,$N$5:$N$504,1,0)&gt;0,$N$3,""),IFERROR(IF(VLOOKUP(R203,#REF!,1,0)&gt;0,#REF!,""),IFERROR(IF(VLOOKUP(R203,#REF!,1,0)&gt;0,#REF!,""),IFERROR(IF(VLOOKUP(R203,$O$5:$O$244,1,0)&gt;0,$O$3,""),"ERROR")))))</f>
        <v>CAMBIO MES</v>
      </c>
      <c r="T203" s="26" t="str">
        <f ca="1">IFERROR(IF(VLOOKUP(R203,$M$5:$M$504,1,0)&gt;0,$M$4,""),IFERROR(IF(VLOOKUP(R203,$N$5:$N$504,1,0)&gt;0,$N$4,""),IFERROR(IF(VLOOKUP(R203,#REF!,1,0)&gt;0,#REF!,""),IFERROR(IF(VLOOKUP(R203,#REF!,1,0)&gt;0,#REF!,""),IFERROR(IF(VLOOKUP(R203,$O$5:$O$244,1,0)&gt;0,$O$3,""),"ERROR")))))</f>
        <v>CAMBIO MES</v>
      </c>
      <c r="U203" s="26">
        <f t="shared" ca="1" si="56"/>
        <v>0</v>
      </c>
      <c r="V203" s="26">
        <f t="shared" ca="1" si="57"/>
        <v>0</v>
      </c>
      <c r="W203" s="26">
        <f t="shared" ca="1" si="58"/>
        <v>31</v>
      </c>
      <c r="X203" s="26">
        <f t="shared" ca="1" si="59"/>
        <v>2026</v>
      </c>
      <c r="Y203" s="26">
        <f t="shared" ca="1" si="60"/>
        <v>1</v>
      </c>
      <c r="AF203" s="8">
        <v>193</v>
      </c>
      <c r="AG203" s="8">
        <v>0</v>
      </c>
      <c r="AH203" s="8">
        <v>0</v>
      </c>
      <c r="AI203" s="8">
        <v>0.54842452124425867</v>
      </c>
      <c r="AJ203" s="8">
        <v>0.42300115518373788</v>
      </c>
      <c r="AK203" s="8">
        <v>1</v>
      </c>
      <c r="AL203" s="8">
        <v>1</v>
      </c>
      <c r="AM203" s="8">
        <v>1</v>
      </c>
      <c r="AN203" s="8">
        <v>1</v>
      </c>
      <c r="AO203" s="8">
        <v>1</v>
      </c>
      <c r="AP203" s="8">
        <v>1</v>
      </c>
      <c r="AQ203" s="8">
        <v>1</v>
      </c>
      <c r="AR203" s="8">
        <v>0.54569003590070009</v>
      </c>
      <c r="AS203" s="48">
        <v>0</v>
      </c>
      <c r="AT203" s="48">
        <v>0.71399338610138596</v>
      </c>
      <c r="AU203" s="13">
        <v>2</v>
      </c>
    </row>
    <row r="204" spans="4:47" x14ac:dyDescent="0.25">
      <c r="D204" s="8">
        <v>200</v>
      </c>
      <c r="E204" s="8">
        <f t="shared" ca="1" si="62"/>
        <v>0.12986216037231535</v>
      </c>
      <c r="F204" s="21">
        <f t="shared" ca="1" si="63"/>
        <v>486.31635325905381</v>
      </c>
      <c r="G204" s="21"/>
      <c r="H204" s="8">
        <v>200</v>
      </c>
      <c r="I204" s="21">
        <f t="shared" ca="1" si="64"/>
        <v>0.69484953013599149</v>
      </c>
      <c r="J204" s="21">
        <f t="shared" ca="1" si="65"/>
        <v>66.348303017933773</v>
      </c>
      <c r="K204" s="2"/>
      <c r="M204" s="45"/>
      <c r="N204" s="45"/>
      <c r="O204" s="45">
        <v>46966</v>
      </c>
      <c r="Q204" s="26">
        <v>201</v>
      </c>
      <c r="R204" s="42">
        <f t="shared" ca="1" si="61"/>
        <v>46054</v>
      </c>
      <c r="S204" s="26" t="str">
        <f ca="1">IFERROR(IF(VLOOKUP(R204,$M$5:$M$504,1,0)&gt;0,$M$3,""),IFERROR(IF(VLOOKUP(R204,$N$5:$N$504,1,0)&gt;0,$N$3,""),IFERROR(IF(VLOOKUP(R204,#REF!,1,0)&gt;0,#REF!,""),IFERROR(IF(VLOOKUP(R204,#REF!,1,0)&gt;0,#REF!,""),IFERROR(IF(VLOOKUP(R204,$O$5:$O$244,1,0)&gt;0,$O$3,""),"ERROR")))))</f>
        <v>CAMBIO MES</v>
      </c>
      <c r="T204" s="26" t="str">
        <f ca="1">IFERROR(IF(VLOOKUP(R204,$M$5:$M$504,1,0)&gt;0,$M$4,""),IFERROR(IF(VLOOKUP(R204,$N$5:$N$504,1,0)&gt;0,$N$4,""),IFERROR(IF(VLOOKUP(R204,#REF!,1,0)&gt;0,#REF!,""),IFERROR(IF(VLOOKUP(R204,#REF!,1,0)&gt;0,#REF!,""),IFERROR(IF(VLOOKUP(R204,$O$5:$O$244,1,0)&gt;0,$O$3,""),"ERROR")))))</f>
        <v>CAMBIO MES</v>
      </c>
      <c r="U204" s="26">
        <f t="shared" ca="1" si="56"/>
        <v>0</v>
      </c>
      <c r="V204" s="26">
        <f t="shared" ca="1" si="57"/>
        <v>0</v>
      </c>
      <c r="W204" s="26">
        <f t="shared" ca="1" si="58"/>
        <v>13.335426292178454</v>
      </c>
      <c r="X204" s="26">
        <f t="shared" ca="1" si="59"/>
        <v>2026</v>
      </c>
      <c r="Y204" s="26">
        <f t="shared" ca="1" si="60"/>
        <v>2</v>
      </c>
      <c r="AF204" s="8">
        <v>194</v>
      </c>
      <c r="AG204" s="8">
        <v>0.96545804299521187</v>
      </c>
      <c r="AH204" s="8">
        <v>1</v>
      </c>
      <c r="AI204" s="8">
        <v>3.2771522071749541E-2</v>
      </c>
      <c r="AJ204" s="8">
        <v>0</v>
      </c>
      <c r="AK204" s="8">
        <v>0</v>
      </c>
      <c r="AL204" s="8">
        <v>0</v>
      </c>
      <c r="AM204" s="8">
        <v>0</v>
      </c>
      <c r="AN204" s="8">
        <v>0.47803598010843062</v>
      </c>
      <c r="AO204" s="8">
        <v>1</v>
      </c>
      <c r="AP204" s="8">
        <v>1</v>
      </c>
      <c r="AQ204" s="8">
        <v>1</v>
      </c>
      <c r="AR204" s="8">
        <v>1</v>
      </c>
      <c r="AS204" s="48">
        <v>0</v>
      </c>
      <c r="AT204" s="48">
        <v>0.53634036137106067</v>
      </c>
      <c r="AU204" s="13">
        <v>4</v>
      </c>
    </row>
    <row r="205" spans="4:47" x14ac:dyDescent="0.25">
      <c r="D205" s="8">
        <v>201</v>
      </c>
      <c r="E205" s="8">
        <f t="shared" ca="1" si="62"/>
        <v>0.37632079756966175</v>
      </c>
      <c r="F205" s="21">
        <f t="shared" ca="1" si="63"/>
        <v>236.0799599847283</v>
      </c>
      <c r="G205" s="21"/>
      <c r="H205" s="8">
        <v>201</v>
      </c>
      <c r="I205" s="21">
        <f t="shared" ca="1" si="64"/>
        <v>0.23566605768211868</v>
      </c>
      <c r="J205" s="21">
        <f t="shared" ca="1" si="65"/>
        <v>9.0652827820772188</v>
      </c>
      <c r="K205" s="2"/>
      <c r="M205" s="45"/>
      <c r="N205" s="45"/>
      <c r="O205" s="45">
        <v>46997</v>
      </c>
      <c r="Q205" s="26">
        <v>202</v>
      </c>
      <c r="R205" s="42">
        <f t="shared" ca="1" si="61"/>
        <v>46067.335426292178</v>
      </c>
      <c r="S205" s="26" t="str">
        <f ca="1">IFERROR(IF(VLOOKUP(R205,$M$5:$M$504,1,0)&gt;0,$M$3,""),IFERROR(IF(VLOOKUP(R205,$N$5:$N$504,1,0)&gt;0,$N$3,""),IFERROR(IF(VLOOKUP(R205,#REF!,1,0)&gt;0,#REF!,""),IFERROR(IF(VLOOKUP(R205,#REF!,1,0)&gt;0,#REF!,""),IFERROR(IF(VLOOKUP(R205,$O$5:$O$244,1,0)&gt;0,$O$3,""),"ERROR")))))</f>
        <v>EQUIPO 1</v>
      </c>
      <c r="T205" s="26" t="str">
        <f ca="1">IFERROR(IF(VLOOKUP(R205,$M$5:$M$504,1,0)&gt;0,$M$4,""),IFERROR(IF(VLOOKUP(R205,$N$5:$N$504,1,0)&gt;0,$N$4,""),IFERROR(IF(VLOOKUP(R205,#REF!,1,0)&gt;0,#REF!,""),IFERROR(IF(VLOOKUP(R205,#REF!,1,0)&gt;0,#REF!,""),IFERROR(IF(VLOOKUP(R205,$O$5:$O$244,1,0)&gt;0,$O$3,""),"ERROR")))))</f>
        <v>FIN</v>
      </c>
      <c r="U205" s="26">
        <f t="shared" ca="1" si="56"/>
        <v>1</v>
      </c>
      <c r="V205" s="26">
        <f t="shared" ca="1" si="57"/>
        <v>1</v>
      </c>
      <c r="W205" s="26">
        <f t="shared" ca="1" si="58"/>
        <v>14.664573707821546</v>
      </c>
      <c r="X205" s="26">
        <f t="shared" ca="1" si="59"/>
        <v>2026</v>
      </c>
      <c r="Y205" s="26">
        <f t="shared" ca="1" si="60"/>
        <v>2</v>
      </c>
      <c r="AF205" s="8">
        <v>195</v>
      </c>
      <c r="AG205" s="8">
        <v>0.74717897011202783</v>
      </c>
      <c r="AH205" s="8">
        <v>1</v>
      </c>
      <c r="AI205" s="8">
        <v>1</v>
      </c>
      <c r="AJ205" s="8">
        <v>1</v>
      </c>
      <c r="AK205" s="8">
        <v>1</v>
      </c>
      <c r="AL205" s="8">
        <v>0.26253347022963375</v>
      </c>
      <c r="AM205" s="8">
        <v>0</v>
      </c>
      <c r="AN205" s="8">
        <v>0</v>
      </c>
      <c r="AO205" s="8">
        <v>0</v>
      </c>
      <c r="AP205" s="8">
        <v>0</v>
      </c>
      <c r="AQ205" s="8">
        <v>0</v>
      </c>
      <c r="AR205" s="8">
        <v>0</v>
      </c>
      <c r="AS205" s="48">
        <v>0</v>
      </c>
      <c r="AT205" s="48">
        <v>0.41380425254893666</v>
      </c>
      <c r="AU205" s="13">
        <v>6</v>
      </c>
    </row>
    <row r="206" spans="4:47" x14ac:dyDescent="0.25">
      <c r="D206" s="8">
        <v>202</v>
      </c>
      <c r="E206" s="8">
        <f t="shared" ca="1" si="62"/>
        <v>0.53347554426043919</v>
      </c>
      <c r="F206" s="21">
        <f t="shared" ca="1" si="63"/>
        <v>153.04723317366216</v>
      </c>
      <c r="G206" s="21"/>
      <c r="H206" s="8">
        <v>202</v>
      </c>
      <c r="I206" s="21">
        <f t="shared" ca="1" si="64"/>
        <v>0.65581039667758978</v>
      </c>
      <c r="J206" s="21">
        <f t="shared" ca="1" si="65"/>
        <v>59.690317630301209</v>
      </c>
      <c r="K206" s="2"/>
      <c r="M206" s="45"/>
      <c r="N206" s="45"/>
      <c r="O206" s="45">
        <v>47027</v>
      </c>
      <c r="Q206" s="26">
        <v>203</v>
      </c>
      <c r="R206" s="42">
        <f t="shared" ca="1" si="61"/>
        <v>46082</v>
      </c>
      <c r="S206" s="26" t="str">
        <f ca="1">IFERROR(IF(VLOOKUP(R206,$M$5:$M$504,1,0)&gt;0,$M$3,""),IFERROR(IF(VLOOKUP(R206,$N$5:$N$504,1,0)&gt;0,$N$3,""),IFERROR(IF(VLOOKUP(R206,#REF!,1,0)&gt;0,#REF!,""),IFERROR(IF(VLOOKUP(R206,#REF!,1,0)&gt;0,#REF!,""),IFERROR(IF(VLOOKUP(R206,$O$5:$O$244,1,0)&gt;0,$O$3,""),"ERROR")))))</f>
        <v>CAMBIO MES</v>
      </c>
      <c r="T206" s="26" t="str">
        <f ca="1">IFERROR(IF(VLOOKUP(R206,$M$5:$M$504,1,0)&gt;0,$M$4,""),IFERROR(IF(VLOOKUP(R206,$N$5:$N$504,1,0)&gt;0,$N$4,""),IFERROR(IF(VLOOKUP(R206,#REF!,1,0)&gt;0,#REF!,""),IFERROR(IF(VLOOKUP(R206,#REF!,1,0)&gt;0,#REF!,""),IFERROR(IF(VLOOKUP(R206,$O$5:$O$244,1,0)&gt;0,$O$3,""),"ERROR")))))</f>
        <v>CAMBIO MES</v>
      </c>
      <c r="U206" s="26">
        <f t="shared" ca="1" si="56"/>
        <v>1</v>
      </c>
      <c r="V206" s="26">
        <f t="shared" ca="1" si="57"/>
        <v>1</v>
      </c>
      <c r="W206" s="26">
        <f t="shared" ca="1" si="58"/>
        <v>31</v>
      </c>
      <c r="X206" s="26">
        <f t="shared" ca="1" si="59"/>
        <v>2026</v>
      </c>
      <c r="Y206" s="26">
        <f t="shared" ca="1" si="60"/>
        <v>3</v>
      </c>
      <c r="AF206" s="8">
        <v>196</v>
      </c>
      <c r="AG206" s="8">
        <v>0</v>
      </c>
      <c r="AH206" s="8">
        <v>0</v>
      </c>
      <c r="AI206" s="8">
        <v>0</v>
      </c>
      <c r="AJ206" s="8">
        <v>0</v>
      </c>
      <c r="AK206" s="8">
        <v>0.90155744010084049</v>
      </c>
      <c r="AL206" s="8">
        <v>1</v>
      </c>
      <c r="AM206" s="8">
        <v>1</v>
      </c>
      <c r="AN206" s="8">
        <v>1</v>
      </c>
      <c r="AO206" s="8">
        <v>1</v>
      </c>
      <c r="AP206" s="8">
        <v>1</v>
      </c>
      <c r="AQ206" s="8">
        <v>1</v>
      </c>
      <c r="AR206" s="8">
        <v>1</v>
      </c>
      <c r="AS206" s="48">
        <v>0</v>
      </c>
      <c r="AT206" s="48">
        <v>0.66287200176198924</v>
      </c>
      <c r="AU206" s="13">
        <v>4</v>
      </c>
    </row>
    <row r="207" spans="4:47" x14ac:dyDescent="0.25">
      <c r="D207" s="8">
        <v>203</v>
      </c>
      <c r="E207" s="8">
        <f t="shared" ca="1" si="62"/>
        <v>0.12367854386063359</v>
      </c>
      <c r="F207" s="21">
        <f t="shared" ca="1" si="63"/>
        <v>497.71868011151042</v>
      </c>
      <c r="G207" s="21"/>
      <c r="H207" s="8">
        <v>203</v>
      </c>
      <c r="I207" s="21">
        <f t="shared" ca="1" si="64"/>
        <v>5.605041750879225E-2</v>
      </c>
      <c r="J207" s="21">
        <f t="shared" ca="1" si="65"/>
        <v>62.316948480933966</v>
      </c>
      <c r="K207" s="2"/>
      <c r="M207" s="45"/>
      <c r="N207" s="45"/>
      <c r="O207" s="45">
        <v>47058</v>
      </c>
      <c r="Q207" s="26">
        <v>204</v>
      </c>
      <c r="R207" s="42">
        <f t="shared" ca="1" si="61"/>
        <v>46113</v>
      </c>
      <c r="S207" s="26" t="str">
        <f ca="1">IFERROR(IF(VLOOKUP(R207,$M$5:$M$504,1,0)&gt;0,$M$3,""),IFERROR(IF(VLOOKUP(R207,$N$5:$N$504,1,0)&gt;0,$N$3,""),IFERROR(IF(VLOOKUP(R207,#REF!,1,0)&gt;0,#REF!,""),IFERROR(IF(VLOOKUP(R207,#REF!,1,0)&gt;0,#REF!,""),IFERROR(IF(VLOOKUP(R207,$O$5:$O$244,1,0)&gt;0,$O$3,""),"ERROR")))))</f>
        <v>CAMBIO MES</v>
      </c>
      <c r="T207" s="26" t="str">
        <f ca="1">IFERROR(IF(VLOOKUP(R207,$M$5:$M$504,1,0)&gt;0,$M$4,""),IFERROR(IF(VLOOKUP(R207,$N$5:$N$504,1,0)&gt;0,$N$4,""),IFERROR(IF(VLOOKUP(R207,#REF!,1,0)&gt;0,#REF!,""),IFERROR(IF(VLOOKUP(R207,#REF!,1,0)&gt;0,#REF!,""),IFERROR(IF(VLOOKUP(R207,$O$5:$O$244,1,0)&gt;0,$O$3,""),"ERROR")))))</f>
        <v>CAMBIO MES</v>
      </c>
      <c r="U207" s="26">
        <f t="shared" ca="1" si="56"/>
        <v>1</v>
      </c>
      <c r="V207" s="26">
        <f t="shared" ca="1" si="57"/>
        <v>1</v>
      </c>
      <c r="W207" s="26">
        <f t="shared" ca="1" si="58"/>
        <v>23.710226463095751</v>
      </c>
      <c r="X207" s="26">
        <f t="shared" ca="1" si="59"/>
        <v>2026</v>
      </c>
      <c r="Y207" s="26">
        <f t="shared" ca="1" si="60"/>
        <v>4</v>
      </c>
      <c r="AF207" s="8">
        <v>197</v>
      </c>
      <c r="AG207" s="8">
        <v>1</v>
      </c>
      <c r="AH207" s="8">
        <v>1</v>
      </c>
      <c r="AI207" s="8">
        <v>1</v>
      </c>
      <c r="AJ207" s="8">
        <v>0.85536107990507537</v>
      </c>
      <c r="AK207" s="8">
        <v>0</v>
      </c>
      <c r="AL207" s="8">
        <v>0</v>
      </c>
      <c r="AM207" s="8">
        <v>0</v>
      </c>
      <c r="AN207" s="8">
        <v>0</v>
      </c>
      <c r="AO207" s="8">
        <v>0</v>
      </c>
      <c r="AP207" s="8">
        <v>0</v>
      </c>
      <c r="AQ207" s="8">
        <v>0.14817514986934838</v>
      </c>
      <c r="AR207" s="8">
        <v>1</v>
      </c>
      <c r="AS207" s="48">
        <v>0</v>
      </c>
      <c r="AT207" s="48">
        <v>0.4139892791595417</v>
      </c>
      <c r="AU207" s="13">
        <v>6</v>
      </c>
    </row>
    <row r="208" spans="4:47" x14ac:dyDescent="0.25">
      <c r="D208" s="8">
        <v>204</v>
      </c>
      <c r="E208" s="8">
        <f t="shared" ca="1" si="62"/>
        <v>0.49533343397146923</v>
      </c>
      <c r="F208" s="21">
        <f t="shared" ca="1" si="63"/>
        <v>170.7576213863066</v>
      </c>
      <c r="G208" s="21"/>
      <c r="H208" s="8">
        <v>204</v>
      </c>
      <c r="I208" s="21">
        <f t="shared" ca="1" si="64"/>
        <v>0.72518385493131232</v>
      </c>
      <c r="J208" s="21">
        <f t="shared" ca="1" si="65"/>
        <v>71.784848343238423</v>
      </c>
      <c r="K208" s="2"/>
      <c r="M208" s="45"/>
      <c r="N208" s="45"/>
      <c r="O208" s="45">
        <v>47088</v>
      </c>
      <c r="Q208" s="26">
        <v>205</v>
      </c>
      <c r="R208" s="42">
        <f t="shared" ca="1" si="61"/>
        <v>46136.710226463096</v>
      </c>
      <c r="S208" s="26" t="str">
        <f ca="1">IFERROR(IF(VLOOKUP(R208,$M$5:$M$504,1,0)&gt;0,$M$3,""),IFERROR(IF(VLOOKUP(R208,$N$5:$N$504,1,0)&gt;0,$N$3,""),IFERROR(IF(VLOOKUP(R208,#REF!,1,0)&gt;0,#REF!,""),IFERROR(IF(VLOOKUP(R208,#REF!,1,0)&gt;0,#REF!,""),IFERROR(IF(VLOOKUP(R208,$O$5:$O$244,1,0)&gt;0,$O$3,""),"ERROR")))))</f>
        <v>EQUIPO 1</v>
      </c>
      <c r="T208" s="26" t="str">
        <f ca="1">IFERROR(IF(VLOOKUP(R208,$M$5:$M$504,1,0)&gt;0,$M$4,""),IFERROR(IF(VLOOKUP(R208,$N$5:$N$504,1,0)&gt;0,$N$4,""),IFERROR(IF(VLOOKUP(R208,#REF!,1,0)&gt;0,#REF!,""),IFERROR(IF(VLOOKUP(R208,#REF!,1,0)&gt;0,#REF!,""),IFERROR(IF(VLOOKUP(R208,$O$5:$O$244,1,0)&gt;0,$O$3,""),"ERROR")))))</f>
        <v>INICIO</v>
      </c>
      <c r="U208" s="26">
        <f t="shared" ca="1" si="56"/>
        <v>0</v>
      </c>
      <c r="V208" s="26">
        <f t="shared" ca="1" si="57"/>
        <v>0</v>
      </c>
      <c r="W208" s="26">
        <f t="shared" ca="1" si="58"/>
        <v>6.2897735369042493</v>
      </c>
      <c r="X208" s="26">
        <f t="shared" ca="1" si="59"/>
        <v>2026</v>
      </c>
      <c r="Y208" s="26">
        <f t="shared" ca="1" si="60"/>
        <v>4</v>
      </c>
      <c r="AF208" s="8">
        <v>198</v>
      </c>
      <c r="AG208" s="8">
        <v>1</v>
      </c>
      <c r="AH208" s="8">
        <v>1</v>
      </c>
      <c r="AI208" s="8">
        <v>1</v>
      </c>
      <c r="AJ208" s="8">
        <v>1</v>
      </c>
      <c r="AK208" s="8">
        <v>0.63014215153933972</v>
      </c>
      <c r="AL208" s="8">
        <v>0</v>
      </c>
      <c r="AM208" s="8">
        <v>0</v>
      </c>
      <c r="AN208" s="8">
        <v>0.36416834985298452</v>
      </c>
      <c r="AO208" s="8">
        <v>1</v>
      </c>
      <c r="AP208" s="8">
        <v>1</v>
      </c>
      <c r="AQ208" s="8">
        <v>1</v>
      </c>
      <c r="AR208" s="8">
        <v>1</v>
      </c>
      <c r="AS208" s="48">
        <v>0</v>
      </c>
      <c r="AT208" s="48">
        <v>0.74746198778948503</v>
      </c>
      <c r="AU208" s="13">
        <v>2</v>
      </c>
    </row>
    <row r="209" spans="4:47" x14ac:dyDescent="0.25">
      <c r="D209" s="8">
        <v>205</v>
      </c>
      <c r="E209" s="8">
        <f t="shared" ca="1" si="62"/>
        <v>0.24537672356228835</v>
      </c>
      <c r="F209" s="21">
        <f t="shared" ca="1" si="63"/>
        <v>337.07617378341803</v>
      </c>
      <c r="G209" s="21"/>
      <c r="H209" s="8">
        <v>205</v>
      </c>
      <c r="I209" s="21">
        <f t="shared" ca="1" si="64"/>
        <v>0.16613454567420827</v>
      </c>
      <c r="J209" s="21">
        <f t="shared" ca="1" si="65"/>
        <v>24.347194843490129</v>
      </c>
      <c r="K209" s="2"/>
      <c r="M209" s="45"/>
      <c r="N209" s="45"/>
      <c r="O209" s="45">
        <v>47119</v>
      </c>
      <c r="Q209" s="26">
        <v>206</v>
      </c>
      <c r="R209" s="42">
        <f t="shared" ca="1" si="61"/>
        <v>46143</v>
      </c>
      <c r="S209" s="26" t="str">
        <f ca="1">IFERROR(IF(VLOOKUP(R209,$M$5:$M$504,1,0)&gt;0,$M$3,""),IFERROR(IF(VLOOKUP(R209,$N$5:$N$504,1,0)&gt;0,$N$3,""),IFERROR(IF(VLOOKUP(R209,#REF!,1,0)&gt;0,#REF!,""),IFERROR(IF(VLOOKUP(R209,#REF!,1,0)&gt;0,#REF!,""),IFERROR(IF(VLOOKUP(R209,$O$5:$O$244,1,0)&gt;0,$O$3,""),"ERROR")))))</f>
        <v>CAMBIO MES</v>
      </c>
      <c r="T209" s="26" t="str">
        <f ca="1">IFERROR(IF(VLOOKUP(R209,$M$5:$M$504,1,0)&gt;0,$M$4,""),IFERROR(IF(VLOOKUP(R209,$N$5:$N$504,1,0)&gt;0,$N$4,""),IFERROR(IF(VLOOKUP(R209,#REF!,1,0)&gt;0,#REF!,""),IFERROR(IF(VLOOKUP(R209,#REF!,1,0)&gt;0,#REF!,""),IFERROR(IF(VLOOKUP(R209,$O$5:$O$244,1,0)&gt;0,$O$3,""),"ERROR")))))</f>
        <v>CAMBIO MES</v>
      </c>
      <c r="U209" s="26">
        <f t="shared" ca="1" si="56"/>
        <v>0</v>
      </c>
      <c r="V209" s="26">
        <f t="shared" ca="1" si="57"/>
        <v>0</v>
      </c>
      <c r="W209" s="26">
        <f t="shared" ca="1" si="58"/>
        <v>5.5683625182427932</v>
      </c>
      <c r="X209" s="26">
        <f t="shared" ca="1" si="59"/>
        <v>2026</v>
      </c>
      <c r="Y209" s="26">
        <f t="shared" ca="1" si="60"/>
        <v>5</v>
      </c>
      <c r="AF209" s="8">
        <v>199</v>
      </c>
      <c r="AG209" s="8">
        <v>0</v>
      </c>
      <c r="AH209" s="8">
        <v>0.15630973414045002</v>
      </c>
      <c r="AI209" s="8">
        <v>1</v>
      </c>
      <c r="AJ209" s="8">
        <v>1</v>
      </c>
      <c r="AK209" s="8">
        <v>1</v>
      </c>
      <c r="AL209" s="8">
        <v>1</v>
      </c>
      <c r="AM209" s="8">
        <v>1</v>
      </c>
      <c r="AN209" s="8">
        <v>1</v>
      </c>
      <c r="AO209" s="8">
        <v>1</v>
      </c>
      <c r="AP209" s="8">
        <v>1</v>
      </c>
      <c r="AQ209" s="8">
        <v>0.71470760673303935</v>
      </c>
      <c r="AR209" s="8">
        <v>0.40853160148629197</v>
      </c>
      <c r="AS209" s="48">
        <v>0</v>
      </c>
      <c r="AT209" s="48">
        <v>0.77666405590136667</v>
      </c>
      <c r="AU209" s="13">
        <v>1</v>
      </c>
    </row>
    <row r="210" spans="4:47" x14ac:dyDescent="0.25">
      <c r="D210" s="8">
        <v>206</v>
      </c>
      <c r="E210" s="8">
        <f t="shared" ca="1" si="62"/>
        <v>0.86800097298936874</v>
      </c>
      <c r="F210" s="21">
        <f t="shared" ca="1" si="63"/>
        <v>35.459878678953274</v>
      </c>
      <c r="G210" s="21"/>
      <c r="H210" s="8">
        <v>206</v>
      </c>
      <c r="I210" s="21">
        <f t="shared" ca="1" si="64"/>
        <v>0.30067654854496273</v>
      </c>
      <c r="J210" s="21">
        <f t="shared" ca="1" si="65"/>
        <v>3.0661576183983215</v>
      </c>
      <c r="K210" s="2"/>
      <c r="M210" s="45"/>
      <c r="N210" s="45"/>
      <c r="O210" s="45">
        <v>47150</v>
      </c>
      <c r="Q210" s="26">
        <v>207</v>
      </c>
      <c r="R210" s="42">
        <f t="shared" ca="1" si="61"/>
        <v>46148.568362518243</v>
      </c>
      <c r="S210" s="26" t="str">
        <f ca="1">IFERROR(IF(VLOOKUP(R210,$M$5:$M$504,1,0)&gt;0,$M$3,""),IFERROR(IF(VLOOKUP(R210,$N$5:$N$504,1,0)&gt;0,$N$3,""),IFERROR(IF(VLOOKUP(R210,#REF!,1,0)&gt;0,#REF!,""),IFERROR(IF(VLOOKUP(R210,#REF!,1,0)&gt;0,#REF!,""),IFERROR(IF(VLOOKUP(R210,$O$5:$O$244,1,0)&gt;0,$O$3,""),"ERROR")))))</f>
        <v>EQUIPO 1</v>
      </c>
      <c r="T210" s="26" t="str">
        <f ca="1">IFERROR(IF(VLOOKUP(R210,$M$5:$M$504,1,0)&gt;0,$M$4,""),IFERROR(IF(VLOOKUP(R210,$N$5:$N$504,1,0)&gt;0,$N$4,""),IFERROR(IF(VLOOKUP(R210,#REF!,1,0)&gt;0,#REF!,""),IFERROR(IF(VLOOKUP(R210,#REF!,1,0)&gt;0,#REF!,""),IFERROR(IF(VLOOKUP(R210,$O$5:$O$244,1,0)&gt;0,$O$3,""),"ERROR")))))</f>
        <v>FIN</v>
      </c>
      <c r="U210" s="26">
        <f t="shared" ca="1" si="56"/>
        <v>1</v>
      </c>
      <c r="V210" s="26">
        <f t="shared" ca="1" si="57"/>
        <v>1</v>
      </c>
      <c r="W210" s="26">
        <f t="shared" ca="1" si="58"/>
        <v>25.431637481757207</v>
      </c>
      <c r="X210" s="26">
        <f t="shared" ca="1" si="59"/>
        <v>2026</v>
      </c>
      <c r="Y210" s="26">
        <f t="shared" ca="1" si="60"/>
        <v>5</v>
      </c>
      <c r="AF210" s="8">
        <v>200</v>
      </c>
      <c r="AG210" s="8">
        <v>1</v>
      </c>
      <c r="AH210" s="8">
        <v>1</v>
      </c>
      <c r="AI210" s="8">
        <v>1</v>
      </c>
      <c r="AJ210" s="8">
        <v>0.31133465232075347</v>
      </c>
      <c r="AK210" s="8">
        <v>0</v>
      </c>
      <c r="AL210" s="8">
        <v>0</v>
      </c>
      <c r="AM210" s="8">
        <v>0</v>
      </c>
      <c r="AN210" s="8">
        <v>0</v>
      </c>
      <c r="AO210" s="8">
        <v>0.44795336294992011</v>
      </c>
      <c r="AP210" s="8">
        <v>1</v>
      </c>
      <c r="AQ210" s="8">
        <v>1</v>
      </c>
      <c r="AR210" s="8">
        <v>1</v>
      </c>
      <c r="AS210" s="48">
        <v>0</v>
      </c>
      <c r="AT210" s="48">
        <v>0.56103737111813756</v>
      </c>
      <c r="AU210" s="13">
        <v>4</v>
      </c>
    </row>
    <row r="211" spans="4:47" x14ac:dyDescent="0.25">
      <c r="D211" s="8">
        <v>207</v>
      </c>
      <c r="E211" s="8">
        <f t="shared" ca="1" si="62"/>
        <v>0.6556777849190788</v>
      </c>
      <c r="F211" s="21">
        <f t="shared" ca="1" si="63"/>
        <v>103.58011665279987</v>
      </c>
      <c r="G211" s="21"/>
      <c r="H211" s="8">
        <v>207</v>
      </c>
      <c r="I211" s="21">
        <f t="shared" ca="1" si="64"/>
        <v>0.66084569167188456</v>
      </c>
      <c r="J211" s="21">
        <f t="shared" ca="1" si="65"/>
        <v>60.531343237041256</v>
      </c>
      <c r="K211" s="2"/>
      <c r="M211" s="45"/>
      <c r="N211" s="45"/>
      <c r="O211" s="45">
        <v>47178</v>
      </c>
      <c r="Q211" s="26">
        <v>208</v>
      </c>
      <c r="R211" s="42">
        <f t="shared" ca="1" si="61"/>
        <v>46174</v>
      </c>
      <c r="S211" s="26" t="str">
        <f ca="1">IFERROR(IF(VLOOKUP(R211,$M$5:$M$504,1,0)&gt;0,$M$3,""),IFERROR(IF(VLOOKUP(R211,$N$5:$N$504,1,0)&gt;0,$N$3,""),IFERROR(IF(VLOOKUP(R211,#REF!,1,0)&gt;0,#REF!,""),IFERROR(IF(VLOOKUP(R211,#REF!,1,0)&gt;0,#REF!,""),IFERROR(IF(VLOOKUP(R211,$O$5:$O$244,1,0)&gt;0,$O$3,""),"ERROR")))))</f>
        <v>CAMBIO MES</v>
      </c>
      <c r="T211" s="26" t="str">
        <f ca="1">IFERROR(IF(VLOOKUP(R211,$M$5:$M$504,1,0)&gt;0,$M$4,""),IFERROR(IF(VLOOKUP(R211,$N$5:$N$504,1,0)&gt;0,$N$4,""),IFERROR(IF(VLOOKUP(R211,#REF!,1,0)&gt;0,#REF!,""),IFERROR(IF(VLOOKUP(R211,#REF!,1,0)&gt;0,#REF!,""),IFERROR(IF(VLOOKUP(R211,$O$5:$O$244,1,0)&gt;0,$O$3,""),"ERROR")))))</f>
        <v>CAMBIO MES</v>
      </c>
      <c r="U211" s="26">
        <f t="shared" ca="1" si="56"/>
        <v>1</v>
      </c>
      <c r="V211" s="26">
        <f t="shared" ca="1" si="57"/>
        <v>1</v>
      </c>
      <c r="W211" s="26">
        <f t="shared" ca="1" si="58"/>
        <v>30</v>
      </c>
      <c r="X211" s="26">
        <f t="shared" ca="1" si="59"/>
        <v>2026</v>
      </c>
      <c r="Y211" s="26">
        <f t="shared" ca="1" si="60"/>
        <v>6</v>
      </c>
      <c r="AF211" s="8">
        <v>201</v>
      </c>
      <c r="AG211" s="8">
        <v>0.29103878240106673</v>
      </c>
      <c r="AH211" s="8">
        <v>0</v>
      </c>
      <c r="AI211" s="8">
        <v>0</v>
      </c>
      <c r="AJ211" s="8">
        <v>0</v>
      </c>
      <c r="AK211" s="8">
        <v>0</v>
      </c>
      <c r="AL211" s="8">
        <v>0</v>
      </c>
      <c r="AM211" s="8">
        <v>0</v>
      </c>
      <c r="AN211" s="8">
        <v>0</v>
      </c>
      <c r="AO211" s="8">
        <v>0</v>
      </c>
      <c r="AP211" s="8">
        <v>0</v>
      </c>
      <c r="AQ211" s="8">
        <v>0</v>
      </c>
      <c r="AR211" s="8">
        <v>0</v>
      </c>
      <c r="AS211" s="48">
        <v>0</v>
      </c>
      <c r="AT211" s="48">
        <v>2.4718362340912518E-2</v>
      </c>
      <c r="AU211" s="13">
        <v>11</v>
      </c>
    </row>
    <row r="212" spans="4:47" x14ac:dyDescent="0.25">
      <c r="D212" s="8">
        <v>208</v>
      </c>
      <c r="E212" s="8">
        <f t="shared" ca="1" si="62"/>
        <v>0.36039336189557503</v>
      </c>
      <c r="F212" s="21">
        <f t="shared" ca="1" si="63"/>
        <v>246.32598057420904</v>
      </c>
      <c r="G212" s="21"/>
      <c r="H212" s="8">
        <v>208</v>
      </c>
      <c r="I212" s="21">
        <f t="shared" ca="1" si="64"/>
        <v>0.60266887769690614</v>
      </c>
      <c r="J212" s="21">
        <f t="shared" ca="1" si="65"/>
        <v>51.057657000701191</v>
      </c>
      <c r="K212" s="2"/>
      <c r="M212" s="45"/>
      <c r="N212" s="45"/>
      <c r="O212" s="45">
        <v>47209</v>
      </c>
      <c r="Q212" s="26">
        <v>209</v>
      </c>
      <c r="R212" s="42">
        <f t="shared" ca="1" si="61"/>
        <v>46204</v>
      </c>
      <c r="S212" s="26" t="str">
        <f ca="1">IFERROR(IF(VLOOKUP(R212,$M$5:$M$504,1,0)&gt;0,$M$3,""),IFERROR(IF(VLOOKUP(R212,$N$5:$N$504,1,0)&gt;0,$N$3,""),IFERROR(IF(VLOOKUP(R212,#REF!,1,0)&gt;0,#REF!,""),IFERROR(IF(VLOOKUP(R212,#REF!,1,0)&gt;0,#REF!,""),IFERROR(IF(VLOOKUP(R212,$O$5:$O$244,1,0)&gt;0,$O$3,""),"ERROR")))))</f>
        <v>CAMBIO MES</v>
      </c>
      <c r="T212" s="26" t="str">
        <f ca="1">IFERROR(IF(VLOOKUP(R212,$M$5:$M$504,1,0)&gt;0,$M$4,""),IFERROR(IF(VLOOKUP(R212,$N$5:$N$504,1,0)&gt;0,$N$4,""),IFERROR(IF(VLOOKUP(R212,#REF!,1,0)&gt;0,#REF!,""),IFERROR(IF(VLOOKUP(R212,#REF!,1,0)&gt;0,#REF!,""),IFERROR(IF(VLOOKUP(R212,$O$5:$O$244,1,0)&gt;0,$O$3,""),"ERROR")))))</f>
        <v>CAMBIO MES</v>
      </c>
      <c r="U212" s="26">
        <f t="shared" ca="1" si="56"/>
        <v>1</v>
      </c>
      <c r="V212" s="26">
        <f t="shared" ca="1" si="57"/>
        <v>1</v>
      </c>
      <c r="W212" s="26">
        <f t="shared" ca="1" si="58"/>
        <v>31</v>
      </c>
      <c r="X212" s="26">
        <f t="shared" ca="1" si="59"/>
        <v>2026</v>
      </c>
      <c r="Y212" s="26">
        <f t="shared" ca="1" si="60"/>
        <v>7</v>
      </c>
      <c r="AF212" s="8">
        <v>202</v>
      </c>
      <c r="AG212" s="8">
        <v>1</v>
      </c>
      <c r="AH212" s="8">
        <v>1</v>
      </c>
      <c r="AI212" s="8">
        <v>1</v>
      </c>
      <c r="AJ212" s="8">
        <v>1</v>
      </c>
      <c r="AK212" s="8">
        <v>1</v>
      </c>
      <c r="AL212" s="8">
        <v>1</v>
      </c>
      <c r="AM212" s="8">
        <v>1</v>
      </c>
      <c r="AN212" s="8">
        <v>1</v>
      </c>
      <c r="AO212" s="8">
        <v>1</v>
      </c>
      <c r="AP212" s="8">
        <v>1</v>
      </c>
      <c r="AQ212" s="8">
        <v>1</v>
      </c>
      <c r="AR212" s="8">
        <v>1</v>
      </c>
      <c r="AS212" s="48">
        <v>1</v>
      </c>
      <c r="AT212" s="48">
        <v>1</v>
      </c>
      <c r="AU212" s="13">
        <v>0</v>
      </c>
    </row>
    <row r="213" spans="4:47" x14ac:dyDescent="0.25">
      <c r="D213" s="8">
        <v>209</v>
      </c>
      <c r="E213" s="8">
        <f t="shared" ca="1" si="62"/>
        <v>6.8368648834163936E-3</v>
      </c>
      <c r="F213" s="21">
        <f t="shared" ca="1" si="63"/>
        <v>1167.9725297967798</v>
      </c>
      <c r="G213" s="21"/>
      <c r="H213" s="8">
        <v>209</v>
      </c>
      <c r="I213" s="21">
        <f t="shared" ca="1" si="64"/>
        <v>0.36033256611047804</v>
      </c>
      <c r="J213" s="21">
        <f t="shared" ca="1" si="65"/>
        <v>13.175956544453793</v>
      </c>
      <c r="K213" s="2"/>
      <c r="M213" s="45"/>
      <c r="N213" s="45"/>
      <c r="O213" s="45">
        <v>47239</v>
      </c>
      <c r="Q213" s="26">
        <v>210</v>
      </c>
      <c r="R213" s="42">
        <f t="shared" ca="1" si="61"/>
        <v>46235</v>
      </c>
      <c r="S213" s="26" t="str">
        <f ca="1">IFERROR(IF(VLOOKUP(R213,$M$5:$M$504,1,0)&gt;0,$M$3,""),IFERROR(IF(VLOOKUP(R213,$N$5:$N$504,1,0)&gt;0,$N$3,""),IFERROR(IF(VLOOKUP(R213,#REF!,1,0)&gt;0,#REF!,""),IFERROR(IF(VLOOKUP(R213,#REF!,1,0)&gt;0,#REF!,""),IFERROR(IF(VLOOKUP(R213,$O$5:$O$244,1,0)&gt;0,$O$3,""),"ERROR")))))</f>
        <v>CAMBIO MES</v>
      </c>
      <c r="T213" s="26" t="str">
        <f ca="1">IFERROR(IF(VLOOKUP(R213,$M$5:$M$504,1,0)&gt;0,$M$4,""),IFERROR(IF(VLOOKUP(R213,$N$5:$N$504,1,0)&gt;0,$N$4,""),IFERROR(IF(VLOOKUP(R213,#REF!,1,0)&gt;0,#REF!,""),IFERROR(IF(VLOOKUP(R213,#REF!,1,0)&gt;0,#REF!,""),IFERROR(IF(VLOOKUP(R213,$O$5:$O$244,1,0)&gt;0,$O$3,""),"ERROR")))))</f>
        <v>CAMBIO MES</v>
      </c>
      <c r="U213" s="26">
        <f t="shared" ca="1" si="56"/>
        <v>1</v>
      </c>
      <c r="V213" s="26">
        <f t="shared" ca="1" si="57"/>
        <v>1</v>
      </c>
      <c r="W213" s="26">
        <f t="shared" ca="1" si="58"/>
        <v>31</v>
      </c>
      <c r="X213" s="26">
        <f t="shared" ca="1" si="59"/>
        <v>2026</v>
      </c>
      <c r="Y213" s="26">
        <f t="shared" ca="1" si="60"/>
        <v>8</v>
      </c>
      <c r="AF213" s="8">
        <v>203</v>
      </c>
      <c r="AG213" s="8">
        <v>0</v>
      </c>
      <c r="AH213" s="8">
        <v>0</v>
      </c>
      <c r="AI213" s="8">
        <v>0</v>
      </c>
      <c r="AJ213" s="8">
        <v>0.29702350870672184</v>
      </c>
      <c r="AK213" s="8">
        <v>1</v>
      </c>
      <c r="AL213" s="8">
        <v>1</v>
      </c>
      <c r="AM213" s="8">
        <v>9.8819462732212884E-2</v>
      </c>
      <c r="AN213" s="8">
        <v>0</v>
      </c>
      <c r="AO213" s="8">
        <v>0</v>
      </c>
      <c r="AP213" s="8">
        <v>0</v>
      </c>
      <c r="AQ213" s="8">
        <v>0.62065558218140116</v>
      </c>
      <c r="AR213" s="8">
        <v>1</v>
      </c>
      <c r="AS213" s="48">
        <v>0</v>
      </c>
      <c r="AT213" s="48">
        <v>0.33587335909956789</v>
      </c>
      <c r="AU213" s="13">
        <v>6</v>
      </c>
    </row>
    <row r="214" spans="4:47" x14ac:dyDescent="0.25">
      <c r="D214" s="8">
        <v>210</v>
      </c>
      <c r="E214" s="8">
        <f t="shared" ca="1" si="62"/>
        <v>0.17415583739183826</v>
      </c>
      <c r="F214" s="21">
        <f t="shared" ca="1" si="63"/>
        <v>417.61422351259245</v>
      </c>
      <c r="G214" s="21"/>
      <c r="H214" s="8">
        <v>210</v>
      </c>
      <c r="I214" s="21">
        <f t="shared" ca="1" si="64"/>
        <v>0.22544045455154937</v>
      </c>
      <c r="J214" s="21">
        <f t="shared" ca="1" si="65"/>
        <v>11.127512984568703</v>
      </c>
      <c r="K214" s="2"/>
      <c r="M214" s="45"/>
      <c r="N214" s="45"/>
      <c r="O214" s="45">
        <v>47270</v>
      </c>
      <c r="Q214" s="26">
        <v>211</v>
      </c>
      <c r="R214" s="42">
        <f t="shared" ca="1" si="61"/>
        <v>46266</v>
      </c>
      <c r="S214" s="26" t="str">
        <f ca="1">IFERROR(IF(VLOOKUP(R214,$M$5:$M$504,1,0)&gt;0,$M$3,""),IFERROR(IF(VLOOKUP(R214,$N$5:$N$504,1,0)&gt;0,$N$3,""),IFERROR(IF(VLOOKUP(R214,#REF!,1,0)&gt;0,#REF!,""),IFERROR(IF(VLOOKUP(R214,#REF!,1,0)&gt;0,#REF!,""),IFERROR(IF(VLOOKUP(R214,$O$5:$O$244,1,0)&gt;0,$O$3,""),"ERROR")))))</f>
        <v>CAMBIO MES</v>
      </c>
      <c r="T214" s="26" t="str">
        <f ca="1">IFERROR(IF(VLOOKUP(R214,$M$5:$M$504,1,0)&gt;0,$M$4,""),IFERROR(IF(VLOOKUP(R214,$N$5:$N$504,1,0)&gt;0,$N$4,""),IFERROR(IF(VLOOKUP(R214,#REF!,1,0)&gt;0,#REF!,""),IFERROR(IF(VLOOKUP(R214,#REF!,1,0)&gt;0,#REF!,""),IFERROR(IF(VLOOKUP(R214,$O$5:$O$244,1,0)&gt;0,$O$3,""),"ERROR")))))</f>
        <v>CAMBIO MES</v>
      </c>
      <c r="U214" s="26">
        <f t="shared" ca="1" si="56"/>
        <v>1</v>
      </c>
      <c r="V214" s="26">
        <f t="shared" ca="1" si="57"/>
        <v>1</v>
      </c>
      <c r="W214" s="26">
        <f t="shared" ca="1" si="58"/>
        <v>29.968035153287929</v>
      </c>
      <c r="X214" s="26">
        <f t="shared" ca="1" si="59"/>
        <v>2026</v>
      </c>
      <c r="Y214" s="26">
        <f t="shared" ca="1" si="60"/>
        <v>9</v>
      </c>
      <c r="AF214" s="8">
        <v>204</v>
      </c>
      <c r="AG214" s="8">
        <v>0</v>
      </c>
      <c r="AH214" s="8">
        <v>0</v>
      </c>
      <c r="AI214" s="8">
        <v>0.705579563095178</v>
      </c>
      <c r="AJ214" s="8">
        <v>1</v>
      </c>
      <c r="AK214" s="8">
        <v>0.95000729112624893</v>
      </c>
      <c r="AL214" s="8">
        <v>0.41914639836904827</v>
      </c>
      <c r="AM214" s="8">
        <v>1</v>
      </c>
      <c r="AN214" s="8">
        <v>1</v>
      </c>
      <c r="AO214" s="8">
        <v>1</v>
      </c>
      <c r="AP214" s="8">
        <v>1</v>
      </c>
      <c r="AQ214" s="8">
        <v>1</v>
      </c>
      <c r="AR214" s="8">
        <v>1</v>
      </c>
      <c r="AS214" s="48">
        <v>0</v>
      </c>
      <c r="AT214" s="48">
        <v>0.76136324501900188</v>
      </c>
      <c r="AU214" s="13">
        <v>2</v>
      </c>
    </row>
    <row r="215" spans="4:47" x14ac:dyDescent="0.25">
      <c r="D215" s="8">
        <v>211</v>
      </c>
      <c r="E215" s="8">
        <f t="shared" ca="1" si="62"/>
        <v>0.64594752303585823</v>
      </c>
      <c r="F215" s="21">
        <f t="shared" ca="1" si="63"/>
        <v>107.17904145933437</v>
      </c>
      <c r="G215" s="21"/>
      <c r="H215" s="8">
        <v>211</v>
      </c>
      <c r="I215" s="21">
        <f t="shared" ca="1" si="64"/>
        <v>0.84579758708217589</v>
      </c>
      <c r="J215" s="21">
        <f t="shared" ca="1" si="65"/>
        <v>97.552891291190988</v>
      </c>
      <c r="K215" s="2"/>
      <c r="M215" s="45"/>
      <c r="N215" s="45"/>
      <c r="O215" s="45">
        <v>47300</v>
      </c>
      <c r="Q215" s="26">
        <v>212</v>
      </c>
      <c r="R215" s="42">
        <f t="shared" ca="1" si="61"/>
        <v>46295.968035153288</v>
      </c>
      <c r="S215" s="26" t="str">
        <f ca="1">IFERROR(IF(VLOOKUP(R215,$M$5:$M$504,1,0)&gt;0,$M$3,""),IFERROR(IF(VLOOKUP(R215,$N$5:$N$504,1,0)&gt;0,$N$3,""),IFERROR(IF(VLOOKUP(R215,#REF!,1,0)&gt;0,#REF!,""),IFERROR(IF(VLOOKUP(R215,#REF!,1,0)&gt;0,#REF!,""),IFERROR(IF(VLOOKUP(R215,$O$5:$O$244,1,0)&gt;0,$O$3,""),"ERROR")))))</f>
        <v>EQUIPO 1</v>
      </c>
      <c r="T215" s="26" t="str">
        <f ca="1">IFERROR(IF(VLOOKUP(R215,$M$5:$M$504,1,0)&gt;0,$M$4,""),IFERROR(IF(VLOOKUP(R215,$N$5:$N$504,1,0)&gt;0,$N$4,""),IFERROR(IF(VLOOKUP(R215,#REF!,1,0)&gt;0,#REF!,""),IFERROR(IF(VLOOKUP(R215,#REF!,1,0)&gt;0,#REF!,""),IFERROR(IF(VLOOKUP(R215,$O$5:$O$244,1,0)&gt;0,$O$3,""),"ERROR")))))</f>
        <v>INICIO</v>
      </c>
      <c r="U215" s="26">
        <f t="shared" ca="1" si="56"/>
        <v>0</v>
      </c>
      <c r="V215" s="26">
        <f t="shared" ca="1" si="57"/>
        <v>0</v>
      </c>
      <c r="W215" s="26">
        <f t="shared" ca="1" si="58"/>
        <v>3.1964846712071449E-2</v>
      </c>
      <c r="X215" s="26">
        <f t="shared" ca="1" si="59"/>
        <v>2026</v>
      </c>
      <c r="Y215" s="26">
        <f t="shared" ca="1" si="60"/>
        <v>9</v>
      </c>
      <c r="AF215" s="8">
        <v>205</v>
      </c>
      <c r="AG215" s="8">
        <v>1</v>
      </c>
      <c r="AH215" s="8">
        <v>1</v>
      </c>
      <c r="AI215" s="8">
        <v>1</v>
      </c>
      <c r="AJ215" s="8">
        <v>1</v>
      </c>
      <c r="AK215" s="8">
        <v>1</v>
      </c>
      <c r="AL215" s="8">
        <v>1</v>
      </c>
      <c r="AM215" s="8">
        <v>0.40843907808284124</v>
      </c>
      <c r="AN215" s="8">
        <v>0.56783813176885056</v>
      </c>
      <c r="AO215" s="8">
        <v>0.11866176250502274</v>
      </c>
      <c r="AP215" s="8">
        <v>0</v>
      </c>
      <c r="AQ215" s="8">
        <v>0</v>
      </c>
      <c r="AR215" s="8">
        <v>0</v>
      </c>
      <c r="AS215" s="48">
        <v>0</v>
      </c>
      <c r="AT215" s="48">
        <v>0.5885601270700086</v>
      </c>
      <c r="AU215" s="13">
        <v>3</v>
      </c>
    </row>
    <row r="216" spans="4:47" x14ac:dyDescent="0.25">
      <c r="D216" s="8">
        <v>212</v>
      </c>
      <c r="E216" s="8">
        <f t="shared" ca="1" si="62"/>
        <v>0.37013247346805633</v>
      </c>
      <c r="F216" s="21">
        <f t="shared" ca="1" si="63"/>
        <v>240.0093954223708</v>
      </c>
      <c r="G216" s="21"/>
      <c r="H216" s="8">
        <v>212</v>
      </c>
      <c r="I216" s="21">
        <f t="shared" ca="1" si="64"/>
        <v>0.85296908557694118</v>
      </c>
      <c r="J216" s="21">
        <f t="shared" ca="1" si="65"/>
        <v>99.43386973795279</v>
      </c>
      <c r="K216" s="2"/>
      <c r="M216" s="45"/>
      <c r="N216" s="45"/>
      <c r="O216" s="45">
        <v>47331</v>
      </c>
      <c r="Q216" s="26">
        <v>213</v>
      </c>
      <c r="R216" s="42">
        <f t="shared" ca="1" si="61"/>
        <v>46296</v>
      </c>
      <c r="S216" s="26" t="str">
        <f ca="1">IFERROR(IF(VLOOKUP(R216,$M$5:$M$504,1,0)&gt;0,$M$3,""),IFERROR(IF(VLOOKUP(R216,$N$5:$N$504,1,0)&gt;0,$N$3,""),IFERROR(IF(VLOOKUP(R216,#REF!,1,0)&gt;0,#REF!,""),IFERROR(IF(VLOOKUP(R216,#REF!,1,0)&gt;0,#REF!,""),IFERROR(IF(VLOOKUP(R216,$O$5:$O$244,1,0)&gt;0,$O$3,""),"ERROR")))))</f>
        <v>CAMBIO MES</v>
      </c>
      <c r="T216" s="26" t="str">
        <f ca="1">IFERROR(IF(VLOOKUP(R216,$M$5:$M$504,1,0)&gt;0,$M$4,""),IFERROR(IF(VLOOKUP(R216,$N$5:$N$504,1,0)&gt;0,$N$4,""),IFERROR(IF(VLOOKUP(R216,#REF!,1,0)&gt;0,#REF!,""),IFERROR(IF(VLOOKUP(R216,#REF!,1,0)&gt;0,#REF!,""),IFERROR(IF(VLOOKUP(R216,$O$5:$O$244,1,0)&gt;0,$O$3,""),"ERROR")))))</f>
        <v>CAMBIO MES</v>
      </c>
      <c r="U216" s="26">
        <f t="shared" ca="1" si="56"/>
        <v>0</v>
      </c>
      <c r="V216" s="26">
        <f t="shared" ca="1" si="57"/>
        <v>0</v>
      </c>
      <c r="W216" s="26">
        <f t="shared" ca="1" si="58"/>
        <v>21.354281822030316</v>
      </c>
      <c r="X216" s="26">
        <f t="shared" ca="1" si="59"/>
        <v>2026</v>
      </c>
      <c r="Y216" s="26">
        <f t="shared" ca="1" si="60"/>
        <v>10</v>
      </c>
      <c r="AF216" s="8">
        <v>206</v>
      </c>
      <c r="AG216" s="8">
        <v>1</v>
      </c>
      <c r="AH216" s="8">
        <v>1</v>
      </c>
      <c r="AI216" s="8">
        <v>1</v>
      </c>
      <c r="AJ216" s="8">
        <v>1</v>
      </c>
      <c r="AK216" s="8">
        <v>1</v>
      </c>
      <c r="AL216" s="8">
        <v>1</v>
      </c>
      <c r="AM216" s="8">
        <v>1</v>
      </c>
      <c r="AN216" s="8">
        <v>1</v>
      </c>
      <c r="AO216" s="8">
        <v>1</v>
      </c>
      <c r="AP216" s="8">
        <v>1</v>
      </c>
      <c r="AQ216" s="8">
        <v>1</v>
      </c>
      <c r="AR216" s="8">
        <v>0.42682542866227335</v>
      </c>
      <c r="AS216" s="48">
        <v>0.42682542866227335</v>
      </c>
      <c r="AT216" s="48">
        <v>0.95131941996857661</v>
      </c>
      <c r="AU216" s="13">
        <v>0</v>
      </c>
    </row>
    <row r="217" spans="4:47" x14ac:dyDescent="0.25">
      <c r="D217" s="8">
        <v>213</v>
      </c>
      <c r="E217" s="8">
        <f t="shared" ca="1" si="62"/>
        <v>0.7739437068972379</v>
      </c>
      <c r="F217" s="21">
        <f t="shared" ca="1" si="63"/>
        <v>63.477757333176406</v>
      </c>
      <c r="G217" s="21"/>
      <c r="H217" s="8">
        <v>213</v>
      </c>
      <c r="I217" s="21">
        <f t="shared" ca="1" si="64"/>
        <v>0.69298083906165342</v>
      </c>
      <c r="J217" s="21">
        <f t="shared" ca="1" si="65"/>
        <v>66.021714708123312</v>
      </c>
      <c r="K217" s="2"/>
      <c r="M217" s="45"/>
      <c r="N217" s="45"/>
      <c r="O217" s="45">
        <v>47362</v>
      </c>
      <c r="Q217" s="26">
        <v>214</v>
      </c>
      <c r="R217" s="42">
        <f t="shared" ca="1" si="61"/>
        <v>46317.35428182203</v>
      </c>
      <c r="S217" s="26" t="str">
        <f ca="1">IFERROR(IF(VLOOKUP(R217,$M$5:$M$504,1,0)&gt;0,$M$3,""),IFERROR(IF(VLOOKUP(R217,$N$5:$N$504,1,0)&gt;0,$N$3,""),IFERROR(IF(VLOOKUP(R217,#REF!,1,0)&gt;0,#REF!,""),IFERROR(IF(VLOOKUP(R217,#REF!,1,0)&gt;0,#REF!,""),IFERROR(IF(VLOOKUP(R217,$O$5:$O$244,1,0)&gt;0,$O$3,""),"ERROR")))))</f>
        <v>EQUIPO 1</v>
      </c>
      <c r="T217" s="26" t="str">
        <f ca="1">IFERROR(IF(VLOOKUP(R217,$M$5:$M$504,1,0)&gt;0,$M$4,""),IFERROR(IF(VLOOKUP(R217,$N$5:$N$504,1,0)&gt;0,$N$4,""),IFERROR(IF(VLOOKUP(R217,#REF!,1,0)&gt;0,#REF!,""),IFERROR(IF(VLOOKUP(R217,#REF!,1,0)&gt;0,#REF!,""),IFERROR(IF(VLOOKUP(R217,$O$5:$O$244,1,0)&gt;0,$O$3,""),"ERROR")))))</f>
        <v>FIN</v>
      </c>
      <c r="U217" s="26">
        <f t="shared" ca="1" si="56"/>
        <v>1</v>
      </c>
      <c r="V217" s="26">
        <f t="shared" ca="1" si="57"/>
        <v>1</v>
      </c>
      <c r="W217" s="26">
        <f t="shared" ca="1" si="58"/>
        <v>9.6457181779696839</v>
      </c>
      <c r="X217" s="26">
        <f t="shared" ca="1" si="59"/>
        <v>2026</v>
      </c>
      <c r="Y217" s="26">
        <f t="shared" ca="1" si="60"/>
        <v>10</v>
      </c>
      <c r="AF217" s="8">
        <v>207</v>
      </c>
      <c r="AG217" s="8">
        <v>1</v>
      </c>
      <c r="AH217" s="8">
        <v>1</v>
      </c>
      <c r="AI217" s="8">
        <v>1</v>
      </c>
      <c r="AJ217" s="8">
        <v>3.057971442952597E-3</v>
      </c>
      <c r="AK217" s="8">
        <v>0</v>
      </c>
      <c r="AL217" s="8">
        <v>0</v>
      </c>
      <c r="AM217" s="8">
        <v>0</v>
      </c>
      <c r="AN217" s="8">
        <v>0</v>
      </c>
      <c r="AO217" s="8">
        <v>0.6470169412474206</v>
      </c>
      <c r="AP217" s="8">
        <v>1</v>
      </c>
      <c r="AQ217" s="8">
        <v>1</v>
      </c>
      <c r="AR217" s="8">
        <v>1</v>
      </c>
      <c r="AS217" s="48">
        <v>0</v>
      </c>
      <c r="AT217" s="48">
        <v>0.55206095172797587</v>
      </c>
      <c r="AU217" s="13">
        <v>4</v>
      </c>
    </row>
    <row r="218" spans="4:47" x14ac:dyDescent="0.25">
      <c r="D218" s="8">
        <v>214</v>
      </c>
      <c r="E218" s="8">
        <f t="shared" ca="1" si="62"/>
        <v>0.91687892050767994</v>
      </c>
      <c r="F218" s="21">
        <f t="shared" ca="1" si="63"/>
        <v>21.93819497859095</v>
      </c>
      <c r="G218" s="21"/>
      <c r="H218" s="8">
        <v>214</v>
      </c>
      <c r="I218" s="21">
        <f t="shared" ca="1" si="64"/>
        <v>0.46784089090966896</v>
      </c>
      <c r="J218" s="21">
        <f t="shared" ca="1" si="65"/>
        <v>30.152056983654777</v>
      </c>
      <c r="K218" s="2"/>
      <c r="M218" s="45"/>
      <c r="N218" s="45"/>
      <c r="O218" s="45">
        <v>47392</v>
      </c>
      <c r="Q218" s="26">
        <v>215</v>
      </c>
      <c r="R218" s="42">
        <f t="shared" ca="1" si="61"/>
        <v>46327</v>
      </c>
      <c r="S218" s="26" t="str">
        <f ca="1">IFERROR(IF(VLOOKUP(R218,$M$5:$M$504,1,0)&gt;0,$M$3,""),IFERROR(IF(VLOOKUP(R218,$N$5:$N$504,1,0)&gt;0,$N$3,""),IFERROR(IF(VLOOKUP(R218,#REF!,1,0)&gt;0,#REF!,""),IFERROR(IF(VLOOKUP(R218,#REF!,1,0)&gt;0,#REF!,""),IFERROR(IF(VLOOKUP(R218,$O$5:$O$244,1,0)&gt;0,$O$3,""),"ERROR")))))</f>
        <v>CAMBIO MES</v>
      </c>
      <c r="T218" s="26" t="str">
        <f ca="1">IFERROR(IF(VLOOKUP(R218,$M$5:$M$504,1,0)&gt;0,$M$4,""),IFERROR(IF(VLOOKUP(R218,$N$5:$N$504,1,0)&gt;0,$N$4,""),IFERROR(IF(VLOOKUP(R218,#REF!,1,0)&gt;0,#REF!,""),IFERROR(IF(VLOOKUP(R218,#REF!,1,0)&gt;0,#REF!,""),IFERROR(IF(VLOOKUP(R218,$O$5:$O$244,1,0)&gt;0,$O$3,""),"ERROR")))))</f>
        <v>CAMBIO MES</v>
      </c>
      <c r="U218" s="26">
        <f t="shared" ca="1" si="56"/>
        <v>1</v>
      </c>
      <c r="V218" s="26">
        <f t="shared" ca="1" si="57"/>
        <v>1</v>
      </c>
      <c r="W218" s="26">
        <f t="shared" ca="1" si="58"/>
        <v>30</v>
      </c>
      <c r="X218" s="26">
        <f t="shared" ca="1" si="59"/>
        <v>2026</v>
      </c>
      <c r="Y218" s="26">
        <f t="shared" ca="1" si="60"/>
        <v>11</v>
      </c>
      <c r="AF218" s="8">
        <v>208</v>
      </c>
      <c r="AG218" s="8">
        <v>1</v>
      </c>
      <c r="AH218" s="8">
        <v>1</v>
      </c>
      <c r="AI218" s="8">
        <v>1</v>
      </c>
      <c r="AJ218" s="8">
        <v>1</v>
      </c>
      <c r="AK218" s="8">
        <v>2.0707833356291595E-3</v>
      </c>
      <c r="AL218" s="8">
        <v>0</v>
      </c>
      <c r="AM218" s="8">
        <v>0</v>
      </c>
      <c r="AN218" s="8">
        <v>0</v>
      </c>
      <c r="AO218" s="8">
        <v>0</v>
      </c>
      <c r="AP218" s="8">
        <v>0</v>
      </c>
      <c r="AQ218" s="8">
        <v>0</v>
      </c>
      <c r="AR218" s="8">
        <v>0</v>
      </c>
      <c r="AS218" s="48">
        <v>0</v>
      </c>
      <c r="AT218" s="48">
        <v>0.32894299803672467</v>
      </c>
      <c r="AU218" s="13">
        <v>7</v>
      </c>
    </row>
    <row r="219" spans="4:47" x14ac:dyDescent="0.25">
      <c r="D219" s="8">
        <v>215</v>
      </c>
      <c r="E219" s="8">
        <f t="shared" ca="1" si="62"/>
        <v>0.41170706397312984</v>
      </c>
      <c r="F219" s="21">
        <f t="shared" ca="1" si="63"/>
        <v>214.75976370905013</v>
      </c>
      <c r="G219" s="21"/>
      <c r="H219" s="8">
        <v>215</v>
      </c>
      <c r="I219" s="21">
        <f t="shared" ca="1" si="64"/>
        <v>0.60797699027413954</v>
      </c>
      <c r="J219" s="21">
        <f t="shared" ca="1" si="65"/>
        <v>51.90311319237486</v>
      </c>
      <c r="K219" s="2"/>
      <c r="M219" s="45"/>
      <c r="N219" s="45"/>
      <c r="O219" s="45">
        <v>47423</v>
      </c>
      <c r="Q219" s="26">
        <v>216</v>
      </c>
      <c r="R219" s="42">
        <f t="shared" ca="1" si="61"/>
        <v>46357</v>
      </c>
      <c r="S219" s="26" t="str">
        <f ca="1">IFERROR(IF(VLOOKUP(R219,$M$5:$M$504,1,0)&gt;0,$M$3,""),IFERROR(IF(VLOOKUP(R219,$N$5:$N$504,1,0)&gt;0,$N$3,""),IFERROR(IF(VLOOKUP(R219,#REF!,1,0)&gt;0,#REF!,""),IFERROR(IF(VLOOKUP(R219,#REF!,1,0)&gt;0,#REF!,""),IFERROR(IF(VLOOKUP(R219,$O$5:$O$244,1,0)&gt;0,$O$3,""),"ERROR")))))</f>
        <v>CAMBIO MES</v>
      </c>
      <c r="T219" s="26" t="str">
        <f ca="1">IFERROR(IF(VLOOKUP(R219,$M$5:$M$504,1,0)&gt;0,$M$4,""),IFERROR(IF(VLOOKUP(R219,$N$5:$N$504,1,0)&gt;0,$N$4,""),IFERROR(IF(VLOOKUP(R219,#REF!,1,0)&gt;0,#REF!,""),IFERROR(IF(VLOOKUP(R219,#REF!,1,0)&gt;0,#REF!,""),IFERROR(IF(VLOOKUP(R219,$O$5:$O$244,1,0)&gt;0,$O$3,""),"ERROR")))))</f>
        <v>CAMBIO MES</v>
      </c>
      <c r="U219" s="26">
        <f t="shared" ca="1" si="56"/>
        <v>1</v>
      </c>
      <c r="V219" s="26">
        <f t="shared" ca="1" si="57"/>
        <v>1</v>
      </c>
      <c r="W219" s="26">
        <f t="shared" ca="1" si="58"/>
        <v>31</v>
      </c>
      <c r="X219" s="26">
        <f t="shared" ca="1" si="59"/>
        <v>2026</v>
      </c>
      <c r="Y219" s="26">
        <f t="shared" ca="1" si="60"/>
        <v>12</v>
      </c>
      <c r="AF219" s="8">
        <v>209</v>
      </c>
      <c r="AG219" s="8">
        <v>1</v>
      </c>
      <c r="AH219" s="8">
        <v>1</v>
      </c>
      <c r="AI219" s="8">
        <v>0.55535763387113901</v>
      </c>
      <c r="AJ219" s="8">
        <v>0</v>
      </c>
      <c r="AK219" s="8">
        <v>0</v>
      </c>
      <c r="AL219" s="8">
        <v>0</v>
      </c>
      <c r="AM219" s="8">
        <v>0</v>
      </c>
      <c r="AN219" s="8">
        <v>0</v>
      </c>
      <c r="AO219" s="8">
        <v>0</v>
      </c>
      <c r="AP219" s="8">
        <v>0</v>
      </c>
      <c r="AQ219" s="8">
        <v>0</v>
      </c>
      <c r="AR219" s="8">
        <v>0.70625648657099394</v>
      </c>
      <c r="AS219" s="48">
        <v>0</v>
      </c>
      <c r="AT219" s="48">
        <v>0.268794623927962</v>
      </c>
      <c r="AU219" s="13">
        <v>8</v>
      </c>
    </row>
    <row r="220" spans="4:47" x14ac:dyDescent="0.25">
      <c r="D220" s="8">
        <v>216</v>
      </c>
      <c r="E220" s="8">
        <f t="shared" ca="1" si="62"/>
        <v>4.2084344608636082E-2</v>
      </c>
      <c r="F220" s="21">
        <f t="shared" ca="1" si="63"/>
        <v>748.55841021068397</v>
      </c>
      <c r="G220" s="21"/>
      <c r="H220" s="8">
        <v>216</v>
      </c>
      <c r="I220" s="21">
        <f t="shared" ca="1" si="64"/>
        <v>0.77530471155004765</v>
      </c>
      <c r="J220" s="21">
        <f t="shared" ca="1" si="65"/>
        <v>81.479828482101098</v>
      </c>
      <c r="K220" s="2"/>
      <c r="M220" s="45"/>
      <c r="N220" s="45"/>
      <c r="O220" s="45">
        <v>47453</v>
      </c>
      <c r="Q220" s="26">
        <v>217</v>
      </c>
      <c r="R220" s="42">
        <f t="shared" ca="1" si="61"/>
        <v>46388</v>
      </c>
      <c r="S220" s="26" t="str">
        <f ca="1">IFERROR(IF(VLOOKUP(R220,$M$5:$M$504,1,0)&gt;0,$M$3,""),IFERROR(IF(VLOOKUP(R220,$N$5:$N$504,1,0)&gt;0,$N$3,""),IFERROR(IF(VLOOKUP(R220,#REF!,1,0)&gt;0,#REF!,""),IFERROR(IF(VLOOKUP(R220,#REF!,1,0)&gt;0,#REF!,""),IFERROR(IF(VLOOKUP(R220,$O$5:$O$244,1,0)&gt;0,$O$3,""),"ERROR")))))</f>
        <v>CAMBIO MES</v>
      </c>
      <c r="T220" s="26" t="str">
        <f ca="1">IFERROR(IF(VLOOKUP(R220,$M$5:$M$504,1,0)&gt;0,$M$4,""),IFERROR(IF(VLOOKUP(R220,$N$5:$N$504,1,0)&gt;0,$N$4,""),IFERROR(IF(VLOOKUP(R220,#REF!,1,0)&gt;0,#REF!,""),IFERROR(IF(VLOOKUP(R220,#REF!,1,0)&gt;0,#REF!,""),IFERROR(IF(VLOOKUP(R220,$O$5:$O$244,1,0)&gt;0,$O$3,""),"ERROR")))))</f>
        <v>CAMBIO MES</v>
      </c>
      <c r="U220" s="26">
        <f t="shared" ca="1" si="56"/>
        <v>1</v>
      </c>
      <c r="V220" s="26">
        <f t="shared" ca="1" si="57"/>
        <v>1</v>
      </c>
      <c r="W220" s="26">
        <f t="shared" ca="1" si="58"/>
        <v>31</v>
      </c>
      <c r="X220" s="26">
        <f t="shared" ca="1" si="59"/>
        <v>2027</v>
      </c>
      <c r="Y220" s="26">
        <f t="shared" ca="1" si="60"/>
        <v>1</v>
      </c>
      <c r="AF220" s="8">
        <v>210</v>
      </c>
      <c r="AG220" s="8">
        <v>0</v>
      </c>
      <c r="AH220" s="8">
        <v>0</v>
      </c>
      <c r="AI220" s="8">
        <v>0</v>
      </c>
      <c r="AJ220" s="8">
        <v>0</v>
      </c>
      <c r="AK220" s="8">
        <v>0</v>
      </c>
      <c r="AL220" s="8">
        <v>0.18794339207476393</v>
      </c>
      <c r="AM220" s="8">
        <v>1</v>
      </c>
      <c r="AN220" s="8">
        <v>1</v>
      </c>
      <c r="AO220" s="8">
        <v>1</v>
      </c>
      <c r="AP220" s="8">
        <v>1</v>
      </c>
      <c r="AQ220" s="8">
        <v>1</v>
      </c>
      <c r="AR220" s="8">
        <v>0.94674409262910142</v>
      </c>
      <c r="AS220" s="48">
        <v>0</v>
      </c>
      <c r="AT220" s="48">
        <v>0.5150338866677947</v>
      </c>
      <c r="AU220" s="13">
        <v>5</v>
      </c>
    </row>
    <row r="221" spans="4:47" x14ac:dyDescent="0.25">
      <c r="D221" s="8">
        <v>217</v>
      </c>
      <c r="E221" s="8">
        <f t="shared" ca="1" si="62"/>
        <v>0.88575061360944474</v>
      </c>
      <c r="F221" s="21">
        <f t="shared" ca="1" si="63"/>
        <v>30.477550915503034</v>
      </c>
      <c r="G221" s="21"/>
      <c r="H221" s="8">
        <v>217</v>
      </c>
      <c r="I221" s="21">
        <f t="shared" ca="1" si="64"/>
        <v>0.50183028054209577</v>
      </c>
      <c r="J221" s="21">
        <f t="shared" ca="1" si="65"/>
        <v>35.381299331354363</v>
      </c>
      <c r="K221" s="2"/>
      <c r="M221" s="45"/>
      <c r="N221" s="45"/>
      <c r="O221" s="45"/>
      <c r="Q221" s="26">
        <v>218</v>
      </c>
      <c r="R221" s="42">
        <f t="shared" ca="1" si="61"/>
        <v>46419</v>
      </c>
      <c r="S221" s="26" t="str">
        <f ca="1">IFERROR(IF(VLOOKUP(R221,$M$5:$M$504,1,0)&gt;0,$M$3,""),IFERROR(IF(VLOOKUP(R221,$N$5:$N$504,1,0)&gt;0,$N$3,""),IFERROR(IF(VLOOKUP(R221,#REF!,1,0)&gt;0,#REF!,""),IFERROR(IF(VLOOKUP(R221,#REF!,1,0)&gt;0,#REF!,""),IFERROR(IF(VLOOKUP(R221,$O$5:$O$244,1,0)&gt;0,$O$3,""),"ERROR")))))</f>
        <v>CAMBIO MES</v>
      </c>
      <c r="T221" s="26" t="str">
        <f ca="1">IFERROR(IF(VLOOKUP(R221,$M$5:$M$504,1,0)&gt;0,$M$4,""),IFERROR(IF(VLOOKUP(R221,$N$5:$N$504,1,0)&gt;0,$N$4,""),IFERROR(IF(VLOOKUP(R221,#REF!,1,0)&gt;0,#REF!,""),IFERROR(IF(VLOOKUP(R221,#REF!,1,0)&gt;0,#REF!,""),IFERROR(IF(VLOOKUP(R221,$O$5:$O$244,1,0)&gt;0,$O$3,""),"ERROR")))))</f>
        <v>CAMBIO MES</v>
      </c>
      <c r="U221" s="26">
        <f t="shared" ca="1" si="56"/>
        <v>1</v>
      </c>
      <c r="V221" s="26">
        <f t="shared" ca="1" si="57"/>
        <v>1</v>
      </c>
      <c r="W221" s="26">
        <f t="shared" ca="1" si="58"/>
        <v>28</v>
      </c>
      <c r="X221" s="26">
        <f t="shared" ca="1" si="59"/>
        <v>2027</v>
      </c>
      <c r="Y221" s="26">
        <f t="shared" ca="1" si="60"/>
        <v>2</v>
      </c>
      <c r="AF221" s="8">
        <v>211</v>
      </c>
      <c r="AG221" s="8">
        <v>0.83265371253923326</v>
      </c>
      <c r="AH221" s="8">
        <v>1</v>
      </c>
      <c r="AI221" s="8">
        <v>1</v>
      </c>
      <c r="AJ221" s="8">
        <v>1</v>
      </c>
      <c r="AK221" s="8">
        <v>1</v>
      </c>
      <c r="AL221" s="8">
        <v>1</v>
      </c>
      <c r="AM221" s="8">
        <v>1</v>
      </c>
      <c r="AN221" s="8">
        <v>1</v>
      </c>
      <c r="AO221" s="8">
        <v>1</v>
      </c>
      <c r="AP221" s="8">
        <v>0.52275565288413595</v>
      </c>
      <c r="AQ221" s="8">
        <v>0.39461457481423473</v>
      </c>
      <c r="AR221" s="8">
        <v>1</v>
      </c>
      <c r="AS221" s="48">
        <v>0.39461457481423473</v>
      </c>
      <c r="AT221" s="48">
        <v>0.89549623992479854</v>
      </c>
      <c r="AU221" s="13">
        <v>0</v>
      </c>
    </row>
    <row r="222" spans="4:47" x14ac:dyDescent="0.25">
      <c r="D222" s="8">
        <v>218</v>
      </c>
      <c r="E222" s="8">
        <f t="shared" ca="1" si="62"/>
        <v>7.4303946367876073E-2</v>
      </c>
      <c r="F222" s="21">
        <f t="shared" ca="1" si="63"/>
        <v>616.5216333258212</v>
      </c>
      <c r="G222" s="21"/>
      <c r="H222" s="8">
        <v>218</v>
      </c>
      <c r="I222" s="21">
        <f t="shared" ca="1" si="64"/>
        <v>0.10395534783957194</v>
      </c>
      <c r="J222" s="21">
        <f t="shared" ca="1" si="65"/>
        <v>42.114626286775568</v>
      </c>
      <c r="K222" s="2"/>
      <c r="M222" s="45"/>
      <c r="N222" s="45"/>
      <c r="O222" s="45"/>
      <c r="Q222" s="26">
        <v>219</v>
      </c>
      <c r="R222" s="42">
        <f t="shared" ca="1" si="61"/>
        <v>46447</v>
      </c>
      <c r="S222" s="26" t="str">
        <f ca="1">IFERROR(IF(VLOOKUP(R222,$M$5:$M$504,1,0)&gt;0,$M$3,""),IFERROR(IF(VLOOKUP(R222,$N$5:$N$504,1,0)&gt;0,$N$3,""),IFERROR(IF(VLOOKUP(R222,#REF!,1,0)&gt;0,#REF!,""),IFERROR(IF(VLOOKUP(R222,#REF!,1,0)&gt;0,#REF!,""),IFERROR(IF(VLOOKUP(R222,$O$5:$O$244,1,0)&gt;0,$O$3,""),"ERROR")))))</f>
        <v>CAMBIO MES</v>
      </c>
      <c r="T222" s="26" t="str">
        <f ca="1">IFERROR(IF(VLOOKUP(R222,$M$5:$M$504,1,0)&gt;0,$M$4,""),IFERROR(IF(VLOOKUP(R222,$N$5:$N$504,1,0)&gt;0,$N$4,""),IFERROR(IF(VLOOKUP(R222,#REF!,1,0)&gt;0,#REF!,""),IFERROR(IF(VLOOKUP(R222,#REF!,1,0)&gt;0,#REF!,""),IFERROR(IF(VLOOKUP(R222,$O$5:$O$244,1,0)&gt;0,$O$3,""),"ERROR")))))</f>
        <v>CAMBIO MES</v>
      </c>
      <c r="U222" s="26">
        <f t="shared" ca="1" si="56"/>
        <v>1</v>
      </c>
      <c r="V222" s="26">
        <f t="shared" ca="1" si="57"/>
        <v>1</v>
      </c>
      <c r="W222" s="26">
        <f t="shared" ca="1" si="58"/>
        <v>31</v>
      </c>
      <c r="X222" s="26">
        <f t="shared" ca="1" si="59"/>
        <v>2027</v>
      </c>
      <c r="Y222" s="26">
        <f t="shared" ca="1" si="60"/>
        <v>3</v>
      </c>
      <c r="AF222" s="8">
        <v>212</v>
      </c>
      <c r="AG222" s="8">
        <v>0</v>
      </c>
      <c r="AH222" s="8">
        <v>0</v>
      </c>
      <c r="AI222" s="8">
        <v>0</v>
      </c>
      <c r="AJ222" s="8">
        <v>0</v>
      </c>
      <c r="AK222" s="8">
        <v>0</v>
      </c>
      <c r="AL222" s="8">
        <v>0.88708982925672897</v>
      </c>
      <c r="AM222" s="8">
        <v>1</v>
      </c>
      <c r="AN222" s="8">
        <v>0.83529613130832003</v>
      </c>
      <c r="AO222" s="8">
        <v>0</v>
      </c>
      <c r="AP222" s="8">
        <v>0</v>
      </c>
      <c r="AQ222" s="8">
        <v>0</v>
      </c>
      <c r="AR222" s="8">
        <v>0</v>
      </c>
      <c r="AS222" s="48">
        <v>0</v>
      </c>
      <c r="AT222" s="48">
        <v>0.22878595876235561</v>
      </c>
      <c r="AU222" s="13">
        <v>9</v>
      </c>
    </row>
    <row r="223" spans="4:47" x14ac:dyDescent="0.25">
      <c r="D223" s="8">
        <v>219</v>
      </c>
      <c r="E223" s="8">
        <f t="shared" ca="1" si="62"/>
        <v>0.69744261724682644</v>
      </c>
      <c r="F223" s="21">
        <f t="shared" ca="1" si="63"/>
        <v>88.68960344842921</v>
      </c>
      <c r="G223" s="21"/>
      <c r="H223" s="8">
        <v>219</v>
      </c>
      <c r="I223" s="21">
        <f t="shared" ca="1" si="64"/>
        <v>0.55568506649806926</v>
      </c>
      <c r="J223" s="21">
        <f t="shared" ca="1" si="65"/>
        <v>43.686296270098431</v>
      </c>
      <c r="K223" s="2"/>
      <c r="M223" s="45"/>
      <c r="N223" s="45"/>
      <c r="O223" s="45"/>
      <c r="Q223" s="26">
        <v>220</v>
      </c>
      <c r="R223" s="42">
        <f t="shared" ca="1" si="61"/>
        <v>46478</v>
      </c>
      <c r="S223" s="26" t="str">
        <f ca="1">IFERROR(IF(VLOOKUP(R223,$M$5:$M$504,1,0)&gt;0,$M$3,""),IFERROR(IF(VLOOKUP(R223,$N$5:$N$504,1,0)&gt;0,$N$3,""),IFERROR(IF(VLOOKUP(R223,#REF!,1,0)&gt;0,#REF!,""),IFERROR(IF(VLOOKUP(R223,#REF!,1,0)&gt;0,#REF!,""),IFERROR(IF(VLOOKUP(R223,$O$5:$O$244,1,0)&gt;0,$O$3,""),"ERROR")))))</f>
        <v>CAMBIO MES</v>
      </c>
      <c r="T223" s="26" t="str">
        <f ca="1">IFERROR(IF(VLOOKUP(R223,$M$5:$M$504,1,0)&gt;0,$M$4,""),IFERROR(IF(VLOOKUP(R223,$N$5:$N$504,1,0)&gt;0,$N$4,""),IFERROR(IF(VLOOKUP(R223,#REF!,1,0)&gt;0,#REF!,""),IFERROR(IF(VLOOKUP(R223,#REF!,1,0)&gt;0,#REF!,""),IFERROR(IF(VLOOKUP(R223,$O$5:$O$244,1,0)&gt;0,$O$3,""),"ERROR")))))</f>
        <v>CAMBIO MES</v>
      </c>
      <c r="U223" s="26">
        <f t="shared" ca="1" si="56"/>
        <v>1</v>
      </c>
      <c r="V223" s="26">
        <f t="shared" ca="1" si="57"/>
        <v>1</v>
      </c>
      <c r="W223" s="26">
        <f t="shared" ca="1" si="58"/>
        <v>30</v>
      </c>
      <c r="X223" s="26">
        <f t="shared" ca="1" si="59"/>
        <v>2027</v>
      </c>
      <c r="Y223" s="26">
        <f t="shared" ca="1" si="60"/>
        <v>4</v>
      </c>
      <c r="AF223" s="8">
        <v>213</v>
      </c>
      <c r="AG223" s="8">
        <v>1</v>
      </c>
      <c r="AH223" s="8">
        <v>1</v>
      </c>
      <c r="AI223" s="8">
        <v>1</v>
      </c>
      <c r="AJ223" s="8">
        <v>1</v>
      </c>
      <c r="AK223" s="8">
        <v>1</v>
      </c>
      <c r="AL223" s="8">
        <v>1</v>
      </c>
      <c r="AM223" s="8">
        <v>1</v>
      </c>
      <c r="AN223" s="8">
        <v>1</v>
      </c>
      <c r="AO223" s="8">
        <v>0.66090630765174863</v>
      </c>
      <c r="AP223" s="8">
        <v>0</v>
      </c>
      <c r="AQ223" s="8">
        <v>0</v>
      </c>
      <c r="AR223" s="8">
        <v>0</v>
      </c>
      <c r="AS223" s="48">
        <v>0</v>
      </c>
      <c r="AT223" s="48">
        <v>0.72007449103986976</v>
      </c>
      <c r="AU223" s="13">
        <v>3</v>
      </c>
    </row>
    <row r="224" spans="4:47" x14ac:dyDescent="0.25">
      <c r="D224" s="8">
        <v>220</v>
      </c>
      <c r="E224" s="8">
        <f t="shared" ca="1" si="62"/>
        <v>0.23489992345475119</v>
      </c>
      <c r="F224" s="21">
        <f t="shared" ca="1" si="63"/>
        <v>347.34540405058272</v>
      </c>
      <c r="G224" s="21"/>
      <c r="H224" s="8">
        <v>220</v>
      </c>
      <c r="I224" s="21">
        <f t="shared" ca="1" si="64"/>
        <v>0.35089153745529555</v>
      </c>
      <c r="J224" s="21">
        <f t="shared" ca="1" si="65"/>
        <v>11.621977114249312</v>
      </c>
      <c r="K224" s="2"/>
      <c r="M224" s="45"/>
      <c r="N224" s="45"/>
      <c r="O224" s="45"/>
      <c r="Q224" s="26">
        <v>221</v>
      </c>
      <c r="R224" s="42">
        <f t="shared" ca="1" si="61"/>
        <v>46508</v>
      </c>
      <c r="S224" s="26" t="str">
        <f ca="1">IFERROR(IF(VLOOKUP(R224,$M$5:$M$504,1,0)&gt;0,$M$3,""),IFERROR(IF(VLOOKUP(R224,$N$5:$N$504,1,0)&gt;0,$N$3,""),IFERROR(IF(VLOOKUP(R224,#REF!,1,0)&gt;0,#REF!,""),IFERROR(IF(VLOOKUP(R224,#REF!,1,0)&gt;0,#REF!,""),IFERROR(IF(VLOOKUP(R224,$O$5:$O$244,1,0)&gt;0,$O$3,""),"ERROR")))))</f>
        <v>CAMBIO MES</v>
      </c>
      <c r="T224" s="26" t="str">
        <f ca="1">IFERROR(IF(VLOOKUP(R224,$M$5:$M$504,1,0)&gt;0,$M$4,""),IFERROR(IF(VLOOKUP(R224,$N$5:$N$504,1,0)&gt;0,$N$4,""),IFERROR(IF(VLOOKUP(R224,#REF!,1,0)&gt;0,#REF!,""),IFERROR(IF(VLOOKUP(R224,#REF!,1,0)&gt;0,#REF!,""),IFERROR(IF(VLOOKUP(R224,$O$5:$O$244,1,0)&gt;0,$O$3,""),"ERROR")))))</f>
        <v>CAMBIO MES</v>
      </c>
      <c r="U224" s="26">
        <f t="shared" ca="1" si="56"/>
        <v>1</v>
      </c>
      <c r="V224" s="26">
        <f t="shared" ca="1" si="57"/>
        <v>1</v>
      </c>
      <c r="W224" s="26">
        <f t="shared" ca="1" si="58"/>
        <v>31</v>
      </c>
      <c r="X224" s="26">
        <f t="shared" ca="1" si="59"/>
        <v>2027</v>
      </c>
      <c r="Y224" s="26">
        <f t="shared" ca="1" si="60"/>
        <v>5</v>
      </c>
      <c r="AF224" s="8">
        <v>214</v>
      </c>
      <c r="AG224" s="8">
        <v>1</v>
      </c>
      <c r="AH224" s="8">
        <v>1</v>
      </c>
      <c r="AI224" s="8">
        <v>1</v>
      </c>
      <c r="AJ224" s="8">
        <v>1</v>
      </c>
      <c r="AK224" s="8">
        <v>1</v>
      </c>
      <c r="AL224" s="8">
        <v>1</v>
      </c>
      <c r="AM224" s="8">
        <v>1</v>
      </c>
      <c r="AN224" s="8">
        <v>1</v>
      </c>
      <c r="AO224" s="8">
        <v>1</v>
      </c>
      <c r="AP224" s="8">
        <v>1</v>
      </c>
      <c r="AQ224" s="8">
        <v>1</v>
      </c>
      <c r="AR224" s="8">
        <v>1</v>
      </c>
      <c r="AS224" s="48">
        <v>1</v>
      </c>
      <c r="AT224" s="48">
        <v>1</v>
      </c>
      <c r="AU224" s="13">
        <v>0</v>
      </c>
    </row>
    <row r="225" spans="4:47" x14ac:dyDescent="0.25">
      <c r="D225" s="8">
        <v>221</v>
      </c>
      <c r="E225" s="8">
        <f t="shared" ca="1" si="62"/>
        <v>0.81058096418123182</v>
      </c>
      <c r="F225" s="21">
        <f t="shared" ca="1" si="63"/>
        <v>52.215451326452794</v>
      </c>
      <c r="G225" s="21"/>
      <c r="H225" s="8">
        <v>221</v>
      </c>
      <c r="I225" s="21">
        <f t="shared" ca="1" si="64"/>
        <v>0.13619267420860792</v>
      </c>
      <c r="J225" s="21">
        <f t="shared" ca="1" si="65"/>
        <v>32.197371592647734</v>
      </c>
      <c r="K225" s="2"/>
      <c r="M225" s="45"/>
      <c r="N225" s="45"/>
      <c r="O225" s="45"/>
      <c r="Q225" s="26">
        <v>222</v>
      </c>
      <c r="R225" s="42">
        <f t="shared" ca="1" si="61"/>
        <v>46539</v>
      </c>
      <c r="S225" s="26" t="str">
        <f ca="1">IFERROR(IF(VLOOKUP(R225,$M$5:$M$504,1,0)&gt;0,$M$3,""),IFERROR(IF(VLOOKUP(R225,$N$5:$N$504,1,0)&gt;0,$N$3,""),IFERROR(IF(VLOOKUP(R225,#REF!,1,0)&gt;0,#REF!,""),IFERROR(IF(VLOOKUP(R225,#REF!,1,0)&gt;0,#REF!,""),IFERROR(IF(VLOOKUP(R225,$O$5:$O$244,1,0)&gt;0,$O$3,""),"ERROR")))))</f>
        <v>CAMBIO MES</v>
      </c>
      <c r="T225" s="26" t="str">
        <f ca="1">IFERROR(IF(VLOOKUP(R225,$M$5:$M$504,1,0)&gt;0,$M$4,""),IFERROR(IF(VLOOKUP(R225,$N$5:$N$504,1,0)&gt;0,$N$4,""),IFERROR(IF(VLOOKUP(R225,#REF!,1,0)&gt;0,#REF!,""),IFERROR(IF(VLOOKUP(R225,#REF!,1,0)&gt;0,#REF!,""),IFERROR(IF(VLOOKUP(R225,$O$5:$O$244,1,0)&gt;0,$O$3,""),"ERROR")))))</f>
        <v>CAMBIO MES</v>
      </c>
      <c r="U225" s="26">
        <f t="shared" ca="1" si="56"/>
        <v>1</v>
      </c>
      <c r="V225" s="26">
        <f t="shared" ca="1" si="57"/>
        <v>1</v>
      </c>
      <c r="W225" s="26">
        <f t="shared" ca="1" si="58"/>
        <v>30</v>
      </c>
      <c r="X225" s="26">
        <f t="shared" ca="1" si="59"/>
        <v>2027</v>
      </c>
      <c r="Y225" s="26">
        <f t="shared" ca="1" si="60"/>
        <v>6</v>
      </c>
      <c r="AF225" s="8">
        <v>215</v>
      </c>
      <c r="AG225" s="8">
        <v>0</v>
      </c>
      <c r="AH225" s="8">
        <v>0.77059646945027838</v>
      </c>
      <c r="AI225" s="8">
        <v>1</v>
      </c>
      <c r="AJ225" s="8">
        <v>1</v>
      </c>
      <c r="AK225" s="8">
        <v>1</v>
      </c>
      <c r="AL225" s="8">
        <v>1</v>
      </c>
      <c r="AM225" s="8">
        <v>1</v>
      </c>
      <c r="AN225" s="8">
        <v>1</v>
      </c>
      <c r="AO225" s="8">
        <v>1</v>
      </c>
      <c r="AP225" s="8">
        <v>1</v>
      </c>
      <c r="AQ225" s="8">
        <v>1</v>
      </c>
      <c r="AR225" s="8">
        <v>1</v>
      </c>
      <c r="AS225" s="48">
        <v>0</v>
      </c>
      <c r="AT225" s="48">
        <v>0.89747041409481587</v>
      </c>
      <c r="AU225" s="13">
        <v>1</v>
      </c>
    </row>
    <row r="226" spans="4:47" x14ac:dyDescent="0.25">
      <c r="D226" s="8">
        <v>222</v>
      </c>
      <c r="E226" s="8">
        <f t="shared" ca="1" si="62"/>
        <v>7.3164886253810124E-2</v>
      </c>
      <c r="F226" s="21">
        <f t="shared" ca="1" si="63"/>
        <v>620.11637264247656</v>
      </c>
      <c r="G226" s="21"/>
      <c r="H226" s="8">
        <v>222</v>
      </c>
      <c r="I226" s="21">
        <f t="shared" ca="1" si="64"/>
        <v>0.45036578258986648</v>
      </c>
      <c r="J226" s="21">
        <f t="shared" ca="1" si="65"/>
        <v>27.451861388956885</v>
      </c>
      <c r="K226" s="2"/>
      <c r="M226" s="45"/>
      <c r="N226" s="45"/>
      <c r="O226" s="45"/>
      <c r="Q226" s="26">
        <v>223</v>
      </c>
      <c r="R226" s="42">
        <f t="shared" ca="1" si="61"/>
        <v>46569</v>
      </c>
      <c r="S226" s="26" t="str">
        <f ca="1">IFERROR(IF(VLOOKUP(R226,$M$5:$M$504,1,0)&gt;0,$M$3,""),IFERROR(IF(VLOOKUP(R226,$N$5:$N$504,1,0)&gt;0,$N$3,""),IFERROR(IF(VLOOKUP(R226,#REF!,1,0)&gt;0,#REF!,""),IFERROR(IF(VLOOKUP(R226,#REF!,1,0)&gt;0,#REF!,""),IFERROR(IF(VLOOKUP(R226,$O$5:$O$244,1,0)&gt;0,$O$3,""),"ERROR")))))</f>
        <v>CAMBIO MES</v>
      </c>
      <c r="T226" s="26" t="str">
        <f ca="1">IFERROR(IF(VLOOKUP(R226,$M$5:$M$504,1,0)&gt;0,$M$4,""),IFERROR(IF(VLOOKUP(R226,$N$5:$N$504,1,0)&gt;0,$N$4,""),IFERROR(IF(VLOOKUP(R226,#REF!,1,0)&gt;0,#REF!,""),IFERROR(IF(VLOOKUP(R226,#REF!,1,0)&gt;0,#REF!,""),IFERROR(IF(VLOOKUP(R226,$O$5:$O$244,1,0)&gt;0,$O$3,""),"ERROR")))))</f>
        <v>CAMBIO MES</v>
      </c>
      <c r="U226" s="26">
        <f t="shared" ca="1" si="56"/>
        <v>1</v>
      </c>
      <c r="V226" s="26">
        <f t="shared" ca="1" si="57"/>
        <v>1</v>
      </c>
      <c r="W226" s="26">
        <f t="shared" ca="1" si="58"/>
        <v>31</v>
      </c>
      <c r="X226" s="26">
        <f t="shared" ca="1" si="59"/>
        <v>2027</v>
      </c>
      <c r="Y226" s="26">
        <f t="shared" ca="1" si="60"/>
        <v>7</v>
      </c>
      <c r="AF226" s="8">
        <v>216</v>
      </c>
      <c r="AG226" s="8">
        <v>0.65929976235530641</v>
      </c>
      <c r="AH226" s="8">
        <v>0</v>
      </c>
      <c r="AI226" s="8">
        <v>0</v>
      </c>
      <c r="AJ226" s="8">
        <v>0</v>
      </c>
      <c r="AK226" s="8">
        <v>0</v>
      </c>
      <c r="AL226" s="8">
        <v>0</v>
      </c>
      <c r="AM226" s="8">
        <v>0</v>
      </c>
      <c r="AN226" s="8">
        <v>0</v>
      </c>
      <c r="AO226" s="8">
        <v>0.27352242164318646</v>
      </c>
      <c r="AP226" s="8">
        <v>1</v>
      </c>
      <c r="AQ226" s="8">
        <v>1</v>
      </c>
      <c r="AR226" s="8">
        <v>0.44072615694312844</v>
      </c>
      <c r="AS226" s="48">
        <v>0</v>
      </c>
      <c r="AT226" s="48">
        <v>0.28303144150012899</v>
      </c>
      <c r="AU226" s="13">
        <v>7</v>
      </c>
    </row>
    <row r="227" spans="4:47" x14ac:dyDescent="0.25">
      <c r="D227" s="8">
        <v>223</v>
      </c>
      <c r="E227" s="8">
        <f t="shared" ca="1" si="62"/>
        <v>0.28864885668220741</v>
      </c>
      <c r="F227" s="21">
        <f t="shared" ca="1" si="63"/>
        <v>298.79831150159941</v>
      </c>
      <c r="G227" s="21"/>
      <c r="H227" s="8">
        <v>223</v>
      </c>
      <c r="I227" s="21">
        <f t="shared" ca="1" si="64"/>
        <v>0.25076711682541142</v>
      </c>
      <c r="J227" s="21">
        <f t="shared" ca="1" si="65"/>
        <v>6.1077653153345963</v>
      </c>
      <c r="K227" s="2"/>
      <c r="M227" s="45"/>
      <c r="N227" s="45"/>
      <c r="O227" s="45"/>
      <c r="Q227" s="26">
        <v>224</v>
      </c>
      <c r="R227" s="42">
        <f t="shared" ca="1" si="61"/>
        <v>46600</v>
      </c>
      <c r="S227" s="26" t="str">
        <f ca="1">IFERROR(IF(VLOOKUP(R227,$M$5:$M$504,1,0)&gt;0,$M$3,""),IFERROR(IF(VLOOKUP(R227,$N$5:$N$504,1,0)&gt;0,$N$3,""),IFERROR(IF(VLOOKUP(R227,#REF!,1,0)&gt;0,#REF!,""),IFERROR(IF(VLOOKUP(R227,#REF!,1,0)&gt;0,#REF!,""),IFERROR(IF(VLOOKUP(R227,$O$5:$O$244,1,0)&gt;0,$O$3,""),"ERROR")))))</f>
        <v>CAMBIO MES</v>
      </c>
      <c r="T227" s="26" t="str">
        <f ca="1">IFERROR(IF(VLOOKUP(R227,$M$5:$M$504,1,0)&gt;0,$M$4,""),IFERROR(IF(VLOOKUP(R227,$N$5:$N$504,1,0)&gt;0,$N$4,""),IFERROR(IF(VLOOKUP(R227,#REF!,1,0)&gt;0,#REF!,""),IFERROR(IF(VLOOKUP(R227,#REF!,1,0)&gt;0,#REF!,""),IFERROR(IF(VLOOKUP(R227,$O$5:$O$244,1,0)&gt;0,$O$3,""),"ERROR")))))</f>
        <v>CAMBIO MES</v>
      </c>
      <c r="U227" s="26">
        <f t="shared" ca="1" si="56"/>
        <v>1</v>
      </c>
      <c r="V227" s="26">
        <f t="shared" ca="1" si="57"/>
        <v>1</v>
      </c>
      <c r="W227" s="26">
        <f t="shared" ca="1" si="58"/>
        <v>31</v>
      </c>
      <c r="X227" s="26">
        <f t="shared" ca="1" si="59"/>
        <v>2027</v>
      </c>
      <c r="Y227" s="26">
        <f t="shared" ca="1" si="60"/>
        <v>8</v>
      </c>
      <c r="AF227" s="8">
        <v>217</v>
      </c>
      <c r="AG227" s="8">
        <v>1</v>
      </c>
      <c r="AH227" s="8">
        <v>1</v>
      </c>
      <c r="AI227" s="8">
        <v>1</v>
      </c>
      <c r="AJ227" s="8">
        <v>1</v>
      </c>
      <c r="AK227" s="8">
        <v>1</v>
      </c>
      <c r="AL227" s="8">
        <v>1</v>
      </c>
      <c r="AM227" s="8">
        <v>1</v>
      </c>
      <c r="AN227" s="8">
        <v>0.82940614148209268</v>
      </c>
      <c r="AO227" s="8">
        <v>0</v>
      </c>
      <c r="AP227" s="8">
        <v>0</v>
      </c>
      <c r="AQ227" s="8">
        <v>0</v>
      </c>
      <c r="AR227" s="8">
        <v>0</v>
      </c>
      <c r="AS227" s="48">
        <v>0</v>
      </c>
      <c r="AT227" s="48">
        <v>0.6512646311943695</v>
      </c>
      <c r="AU227" s="13">
        <v>4</v>
      </c>
    </row>
    <row r="228" spans="4:47" x14ac:dyDescent="0.25">
      <c r="D228" s="8">
        <v>224</v>
      </c>
      <c r="E228" s="8">
        <f t="shared" ca="1" si="62"/>
        <v>0.35764538371297028</v>
      </c>
      <c r="F228" s="21">
        <f t="shared" ca="1" si="63"/>
        <v>248.13858204936932</v>
      </c>
      <c r="G228" s="21"/>
      <c r="H228" s="8">
        <v>224</v>
      </c>
      <c r="I228" s="21">
        <f t="shared" ca="1" si="64"/>
        <v>0.14405251815886144</v>
      </c>
      <c r="J228" s="21">
        <f t="shared" ca="1" si="65"/>
        <v>30.033105664601855</v>
      </c>
      <c r="K228" s="2"/>
      <c r="M228" s="45"/>
      <c r="N228" s="45"/>
      <c r="O228" s="45"/>
      <c r="Q228" s="26">
        <v>225</v>
      </c>
      <c r="R228" s="42">
        <f t="shared" ca="1" si="61"/>
        <v>46631</v>
      </c>
      <c r="S228" s="26" t="str">
        <f ca="1">IFERROR(IF(VLOOKUP(R228,$M$5:$M$504,1,0)&gt;0,$M$3,""),IFERROR(IF(VLOOKUP(R228,$N$5:$N$504,1,0)&gt;0,$N$3,""),IFERROR(IF(VLOOKUP(R228,#REF!,1,0)&gt;0,#REF!,""),IFERROR(IF(VLOOKUP(R228,#REF!,1,0)&gt;0,#REF!,""),IFERROR(IF(VLOOKUP(R228,$O$5:$O$244,1,0)&gt;0,$O$3,""),"ERROR")))))</f>
        <v>CAMBIO MES</v>
      </c>
      <c r="T228" s="26" t="str">
        <f ca="1">IFERROR(IF(VLOOKUP(R228,$M$5:$M$504,1,0)&gt;0,$M$4,""),IFERROR(IF(VLOOKUP(R228,$N$5:$N$504,1,0)&gt;0,$N$4,""),IFERROR(IF(VLOOKUP(R228,#REF!,1,0)&gt;0,#REF!,""),IFERROR(IF(VLOOKUP(R228,#REF!,1,0)&gt;0,#REF!,""),IFERROR(IF(VLOOKUP(R228,$O$5:$O$244,1,0)&gt;0,$O$3,""),"ERROR")))))</f>
        <v>CAMBIO MES</v>
      </c>
      <c r="U228" s="26">
        <f t="shared" ca="1" si="56"/>
        <v>1</v>
      </c>
      <c r="V228" s="26">
        <f t="shared" ca="1" si="57"/>
        <v>1</v>
      </c>
      <c r="W228" s="26">
        <f t="shared" ca="1" si="58"/>
        <v>30</v>
      </c>
      <c r="X228" s="26">
        <f t="shared" ca="1" si="59"/>
        <v>2027</v>
      </c>
      <c r="Y228" s="26">
        <f t="shared" ca="1" si="60"/>
        <v>9</v>
      </c>
      <c r="AF228" s="8">
        <v>218</v>
      </c>
      <c r="AG228" s="8">
        <v>0</v>
      </c>
      <c r="AH228" s="8">
        <v>0.6006267045132907</v>
      </c>
      <c r="AI228" s="8">
        <v>1</v>
      </c>
      <c r="AJ228" s="8">
        <v>1</v>
      </c>
      <c r="AK228" s="8">
        <v>1</v>
      </c>
      <c r="AL228" s="8">
        <v>1</v>
      </c>
      <c r="AM228" s="8">
        <v>1</v>
      </c>
      <c r="AN228" s="8">
        <v>1</v>
      </c>
      <c r="AO228" s="8">
        <v>1</v>
      </c>
      <c r="AP228" s="8">
        <v>1</v>
      </c>
      <c r="AQ228" s="8">
        <v>1</v>
      </c>
      <c r="AR228" s="8">
        <v>1</v>
      </c>
      <c r="AS228" s="48">
        <v>0</v>
      </c>
      <c r="AT228" s="48">
        <v>0.88443163760649901</v>
      </c>
      <c r="AU228" s="13">
        <v>1</v>
      </c>
    </row>
    <row r="229" spans="4:47" x14ac:dyDescent="0.25">
      <c r="D229" s="8">
        <v>225</v>
      </c>
      <c r="E229" s="8">
        <f t="shared" ca="1" si="62"/>
        <v>0.63557828990166265</v>
      </c>
      <c r="F229" s="21">
        <f t="shared" ca="1" si="63"/>
        <v>111.07186291236005</v>
      </c>
      <c r="G229" s="21"/>
      <c r="H229" s="8">
        <v>225</v>
      </c>
      <c r="I229" s="21">
        <f t="shared" ca="1" si="64"/>
        <v>0.58488831748492176</v>
      </c>
      <c r="J229" s="21">
        <f t="shared" ca="1" si="65"/>
        <v>48.246645504038369</v>
      </c>
      <c r="K229" s="2"/>
      <c r="M229" s="45"/>
      <c r="N229" s="45"/>
      <c r="O229" s="45"/>
      <c r="Q229" s="26">
        <v>226</v>
      </c>
      <c r="R229" s="42">
        <f t="shared" ca="1" si="61"/>
        <v>46661</v>
      </c>
      <c r="S229" s="26" t="str">
        <f ca="1">IFERROR(IF(VLOOKUP(R229,$M$5:$M$504,1,0)&gt;0,$M$3,""),IFERROR(IF(VLOOKUP(R229,$N$5:$N$504,1,0)&gt;0,$N$3,""),IFERROR(IF(VLOOKUP(R229,#REF!,1,0)&gt;0,#REF!,""),IFERROR(IF(VLOOKUP(R229,#REF!,1,0)&gt;0,#REF!,""),IFERROR(IF(VLOOKUP(R229,$O$5:$O$244,1,0)&gt;0,$O$3,""),"ERROR")))))</f>
        <v>CAMBIO MES</v>
      </c>
      <c r="T229" s="26" t="str">
        <f ca="1">IFERROR(IF(VLOOKUP(R229,$M$5:$M$504,1,0)&gt;0,$M$4,""),IFERROR(IF(VLOOKUP(R229,$N$5:$N$504,1,0)&gt;0,$N$4,""),IFERROR(IF(VLOOKUP(R229,#REF!,1,0)&gt;0,#REF!,""),IFERROR(IF(VLOOKUP(R229,#REF!,1,0)&gt;0,#REF!,""),IFERROR(IF(VLOOKUP(R229,$O$5:$O$244,1,0)&gt;0,$O$3,""),"ERROR")))))</f>
        <v>CAMBIO MES</v>
      </c>
      <c r="U229" s="26">
        <f t="shared" ca="1" si="56"/>
        <v>1</v>
      </c>
      <c r="V229" s="26">
        <f t="shared" ca="1" si="57"/>
        <v>1</v>
      </c>
      <c r="W229" s="26">
        <f t="shared" ca="1" si="58"/>
        <v>31</v>
      </c>
      <c r="X229" s="26">
        <f t="shared" ca="1" si="59"/>
        <v>2027</v>
      </c>
      <c r="Y229" s="26">
        <f t="shared" ca="1" si="60"/>
        <v>10</v>
      </c>
      <c r="AF229" s="8">
        <v>219</v>
      </c>
      <c r="AG229" s="8">
        <v>0</v>
      </c>
      <c r="AH229" s="8">
        <v>0</v>
      </c>
      <c r="AI229" s="8">
        <v>0</v>
      </c>
      <c r="AJ229" s="8">
        <v>7.2727192831128676E-2</v>
      </c>
      <c r="AK229" s="8">
        <v>1</v>
      </c>
      <c r="AL229" s="8">
        <v>1</v>
      </c>
      <c r="AM229" s="8">
        <v>1</v>
      </c>
      <c r="AN229" s="8">
        <v>1</v>
      </c>
      <c r="AO229" s="8">
        <v>1</v>
      </c>
      <c r="AP229" s="8">
        <v>1</v>
      </c>
      <c r="AQ229" s="8">
        <v>1</v>
      </c>
      <c r="AR229" s="8">
        <v>1</v>
      </c>
      <c r="AS229" s="48">
        <v>0</v>
      </c>
      <c r="AT229" s="48">
        <v>0.67721045420529824</v>
      </c>
      <c r="AU229" s="13">
        <v>3</v>
      </c>
    </row>
    <row r="230" spans="4:47" x14ac:dyDescent="0.25">
      <c r="D230" s="8">
        <v>226</v>
      </c>
      <c r="E230" s="8">
        <f t="shared" ca="1" si="62"/>
        <v>0.10820320096298441</v>
      </c>
      <c r="F230" s="21">
        <f t="shared" ca="1" si="63"/>
        <v>528.93493260699859</v>
      </c>
      <c r="G230" s="21"/>
      <c r="H230" s="8">
        <v>226</v>
      </c>
      <c r="I230" s="21">
        <f t="shared" ca="1" si="64"/>
        <v>8.6090552412709687E-2</v>
      </c>
      <c r="J230" s="21">
        <f t="shared" ca="1" si="65"/>
        <v>48.607633783515574</v>
      </c>
      <c r="K230" s="2"/>
      <c r="M230" s="45"/>
      <c r="N230" s="45"/>
      <c r="O230" s="45"/>
      <c r="Q230" s="26">
        <v>227</v>
      </c>
      <c r="R230" s="42">
        <f t="shared" ca="1" si="61"/>
        <v>46692</v>
      </c>
      <c r="S230" s="26" t="str">
        <f ca="1">IFERROR(IF(VLOOKUP(R230,$M$5:$M$504,1,0)&gt;0,$M$3,""),IFERROR(IF(VLOOKUP(R230,$N$5:$N$504,1,0)&gt;0,$N$3,""),IFERROR(IF(VLOOKUP(R230,#REF!,1,0)&gt;0,#REF!,""),IFERROR(IF(VLOOKUP(R230,#REF!,1,0)&gt;0,#REF!,""),IFERROR(IF(VLOOKUP(R230,$O$5:$O$244,1,0)&gt;0,$O$3,""),"ERROR")))))</f>
        <v>CAMBIO MES</v>
      </c>
      <c r="T230" s="26" t="str">
        <f ca="1">IFERROR(IF(VLOOKUP(R230,$M$5:$M$504,1,0)&gt;0,$M$4,""),IFERROR(IF(VLOOKUP(R230,$N$5:$N$504,1,0)&gt;0,$N$4,""),IFERROR(IF(VLOOKUP(R230,#REF!,1,0)&gt;0,#REF!,""),IFERROR(IF(VLOOKUP(R230,#REF!,1,0)&gt;0,#REF!,""),IFERROR(IF(VLOOKUP(R230,$O$5:$O$244,1,0)&gt;0,$O$3,""),"ERROR")))))</f>
        <v>CAMBIO MES</v>
      </c>
      <c r="U230" s="26">
        <f t="shared" ca="1" si="56"/>
        <v>1</v>
      </c>
      <c r="V230" s="26">
        <f t="shared" ca="1" si="57"/>
        <v>1</v>
      </c>
      <c r="W230" s="26">
        <f t="shared" ca="1" si="58"/>
        <v>30</v>
      </c>
      <c r="X230" s="26">
        <f t="shared" ca="1" si="59"/>
        <v>2027</v>
      </c>
      <c r="Y230" s="26">
        <f t="shared" ca="1" si="60"/>
        <v>11</v>
      </c>
      <c r="AF230" s="8">
        <v>220</v>
      </c>
      <c r="AG230" s="8">
        <v>1</v>
      </c>
      <c r="AH230" s="8">
        <v>1</v>
      </c>
      <c r="AI230" s="8">
        <v>1</v>
      </c>
      <c r="AJ230" s="8">
        <v>1</v>
      </c>
      <c r="AK230" s="8">
        <v>1</v>
      </c>
      <c r="AL230" s="8">
        <v>1</v>
      </c>
      <c r="AM230" s="8">
        <v>1</v>
      </c>
      <c r="AN230" s="8">
        <v>1</v>
      </c>
      <c r="AO230" s="8">
        <v>1</v>
      </c>
      <c r="AP230" s="8">
        <v>1</v>
      </c>
      <c r="AQ230" s="8">
        <v>0.64588909670807582</v>
      </c>
      <c r="AR230" s="8">
        <v>0</v>
      </c>
      <c r="AS230" s="48">
        <v>0</v>
      </c>
      <c r="AT230" s="48">
        <v>0.88596348740066377</v>
      </c>
      <c r="AU230" s="13">
        <v>1</v>
      </c>
    </row>
    <row r="231" spans="4:47" x14ac:dyDescent="0.25">
      <c r="D231" s="8">
        <v>227</v>
      </c>
      <c r="E231" s="8">
        <f t="shared" ca="1" si="62"/>
        <v>0.20335492471184291</v>
      </c>
      <c r="F231" s="21">
        <f t="shared" ca="1" si="63"/>
        <v>381.24308085059801</v>
      </c>
      <c r="G231" s="21"/>
      <c r="H231" s="8">
        <v>227</v>
      </c>
      <c r="I231" s="21">
        <f t="shared" ca="1" si="64"/>
        <v>0.89172374396200949</v>
      </c>
      <c r="J231" s="21">
        <f t="shared" ca="1" si="65"/>
        <v>110.8685973204347</v>
      </c>
      <c r="K231" s="2"/>
      <c r="M231" s="45"/>
      <c r="N231" s="45"/>
      <c r="O231" s="45"/>
      <c r="Q231" s="26">
        <v>228</v>
      </c>
      <c r="R231" s="42">
        <f t="shared" ca="1" si="61"/>
        <v>46722</v>
      </c>
      <c r="S231" s="26" t="str">
        <f ca="1">IFERROR(IF(VLOOKUP(R231,$M$5:$M$504,1,0)&gt;0,$M$3,""),IFERROR(IF(VLOOKUP(R231,$N$5:$N$504,1,0)&gt;0,$N$3,""),IFERROR(IF(VLOOKUP(R231,#REF!,1,0)&gt;0,#REF!,""),IFERROR(IF(VLOOKUP(R231,#REF!,1,0)&gt;0,#REF!,""),IFERROR(IF(VLOOKUP(R231,$O$5:$O$244,1,0)&gt;0,$O$3,""),"ERROR")))))</f>
        <v>CAMBIO MES</v>
      </c>
      <c r="T231" s="26" t="str">
        <f ca="1">IFERROR(IF(VLOOKUP(R231,$M$5:$M$504,1,0)&gt;0,$M$4,""),IFERROR(IF(VLOOKUP(R231,$N$5:$N$504,1,0)&gt;0,$N$4,""),IFERROR(IF(VLOOKUP(R231,#REF!,1,0)&gt;0,#REF!,""),IFERROR(IF(VLOOKUP(R231,#REF!,1,0)&gt;0,#REF!,""),IFERROR(IF(VLOOKUP(R231,$O$5:$O$244,1,0)&gt;0,$O$3,""),"ERROR")))))</f>
        <v>CAMBIO MES</v>
      </c>
      <c r="U231" s="26">
        <f t="shared" ca="1" si="56"/>
        <v>1</v>
      </c>
      <c r="V231" s="26">
        <f t="shared" ca="1" si="57"/>
        <v>1</v>
      </c>
      <c r="W231" s="26">
        <f t="shared" ca="1" si="58"/>
        <v>31</v>
      </c>
      <c r="X231" s="26">
        <f t="shared" ca="1" si="59"/>
        <v>2027</v>
      </c>
      <c r="Y231" s="26">
        <f t="shared" ca="1" si="60"/>
        <v>12</v>
      </c>
      <c r="AF231" s="8">
        <v>221</v>
      </c>
      <c r="AG231" s="8">
        <v>1</v>
      </c>
      <c r="AH231" s="8">
        <v>1</v>
      </c>
      <c r="AI231" s="8">
        <v>1</v>
      </c>
      <c r="AJ231" s="8">
        <v>1</v>
      </c>
      <c r="AK231" s="8">
        <v>0.29914994338445644</v>
      </c>
      <c r="AL231" s="8">
        <v>0</v>
      </c>
      <c r="AM231" s="8">
        <v>0</v>
      </c>
      <c r="AN231" s="8">
        <v>0.93860876999679022</v>
      </c>
      <c r="AO231" s="8">
        <v>1</v>
      </c>
      <c r="AP231" s="8">
        <v>1</v>
      </c>
      <c r="AQ231" s="8">
        <v>1</v>
      </c>
      <c r="AR231" s="8">
        <v>1</v>
      </c>
      <c r="AS231" s="48">
        <v>0</v>
      </c>
      <c r="AT231" s="48">
        <v>0.76813841127347571</v>
      </c>
      <c r="AU231" s="13">
        <v>2</v>
      </c>
    </row>
    <row r="232" spans="4:47" x14ac:dyDescent="0.25">
      <c r="D232" s="8">
        <v>228</v>
      </c>
      <c r="E232" s="8">
        <f t="shared" ca="1" si="62"/>
        <v>0.77597398399184325</v>
      </c>
      <c r="F232" s="21">
        <f t="shared" ca="1" si="63"/>
        <v>62.840918739474212</v>
      </c>
      <c r="G232" s="21"/>
      <c r="H232" s="8">
        <v>228</v>
      </c>
      <c r="I232" s="21">
        <f t="shared" ca="1" si="64"/>
        <v>0.12456073866383099</v>
      </c>
      <c r="J232" s="21">
        <f t="shared" ca="1" si="65"/>
        <v>35.563506556419121</v>
      </c>
      <c r="K232" s="2"/>
      <c r="M232" s="45"/>
      <c r="N232" s="45"/>
      <c r="O232" s="45"/>
      <c r="Q232" s="26">
        <v>229</v>
      </c>
      <c r="R232" s="42">
        <f t="shared" ca="1" si="61"/>
        <v>46753</v>
      </c>
      <c r="S232" s="26" t="str">
        <f ca="1">IFERROR(IF(VLOOKUP(R232,$M$5:$M$504,1,0)&gt;0,$M$3,""),IFERROR(IF(VLOOKUP(R232,$N$5:$N$504,1,0)&gt;0,$N$3,""),IFERROR(IF(VLOOKUP(R232,#REF!,1,0)&gt;0,#REF!,""),IFERROR(IF(VLOOKUP(R232,#REF!,1,0)&gt;0,#REF!,""),IFERROR(IF(VLOOKUP(R232,$O$5:$O$244,1,0)&gt;0,$O$3,""),"ERROR")))))</f>
        <v>CAMBIO MES</v>
      </c>
      <c r="T232" s="26" t="str">
        <f ca="1">IFERROR(IF(VLOOKUP(R232,$M$5:$M$504,1,0)&gt;0,$M$4,""),IFERROR(IF(VLOOKUP(R232,$N$5:$N$504,1,0)&gt;0,$N$4,""),IFERROR(IF(VLOOKUP(R232,#REF!,1,0)&gt;0,#REF!,""),IFERROR(IF(VLOOKUP(R232,#REF!,1,0)&gt;0,#REF!,""),IFERROR(IF(VLOOKUP(R232,$O$5:$O$244,1,0)&gt;0,$O$3,""),"ERROR")))))</f>
        <v>CAMBIO MES</v>
      </c>
      <c r="U232" s="26">
        <f t="shared" ca="1" si="56"/>
        <v>1</v>
      </c>
      <c r="V232" s="26">
        <f t="shared" ca="1" si="57"/>
        <v>1</v>
      </c>
      <c r="W232" s="26">
        <f t="shared" ca="1" si="58"/>
        <v>31</v>
      </c>
      <c r="X232" s="26">
        <f t="shared" ca="1" si="59"/>
        <v>2028</v>
      </c>
      <c r="Y232" s="26">
        <f t="shared" ca="1" si="60"/>
        <v>1</v>
      </c>
      <c r="AF232" s="8">
        <v>222</v>
      </c>
      <c r="AG232" s="8">
        <v>0.58933657424636143</v>
      </c>
      <c r="AH232" s="8">
        <v>1</v>
      </c>
      <c r="AI232" s="8">
        <v>1</v>
      </c>
      <c r="AJ232" s="8">
        <v>1</v>
      </c>
      <c r="AK232" s="8">
        <v>1</v>
      </c>
      <c r="AL232" s="8">
        <v>0.28609632021956105</v>
      </c>
      <c r="AM232" s="8">
        <v>0</v>
      </c>
      <c r="AN232" s="8">
        <v>0.87652128452393829</v>
      </c>
      <c r="AO232" s="8">
        <v>1</v>
      </c>
      <c r="AP232" s="8">
        <v>1</v>
      </c>
      <c r="AQ232" s="8">
        <v>0.87064079738581013</v>
      </c>
      <c r="AR232" s="8">
        <v>9.5375334458132718E-2</v>
      </c>
      <c r="AS232" s="48">
        <v>0</v>
      </c>
      <c r="AT232" s="48">
        <v>0.7235625822417604</v>
      </c>
      <c r="AU232" s="13">
        <v>1</v>
      </c>
    </row>
    <row r="233" spans="4:47" x14ac:dyDescent="0.25">
      <c r="D233" s="8">
        <v>229</v>
      </c>
      <c r="E233" s="8">
        <f t="shared" ca="1" si="62"/>
        <v>0.72301217789999361</v>
      </c>
      <c r="F233" s="21">
        <f t="shared" ca="1" si="63"/>
        <v>79.985495022320691</v>
      </c>
      <c r="G233" s="21"/>
      <c r="H233" s="8">
        <v>229</v>
      </c>
      <c r="I233" s="21">
        <f t="shared" ca="1" si="64"/>
        <v>0.16824570438950426</v>
      </c>
      <c r="J233" s="21">
        <f t="shared" ca="1" si="65"/>
        <v>23.830154107344129</v>
      </c>
      <c r="K233" s="2"/>
      <c r="M233" s="1"/>
      <c r="N233" s="45"/>
      <c r="O233" s="45"/>
      <c r="Q233" s="26">
        <v>230</v>
      </c>
      <c r="R233" s="42">
        <f t="shared" ca="1" si="61"/>
        <v>46784</v>
      </c>
      <c r="S233" s="26" t="str">
        <f ca="1">IFERROR(IF(VLOOKUP(R233,$M$5:$M$504,1,0)&gt;0,$M$3,""),IFERROR(IF(VLOOKUP(R233,$N$5:$N$504,1,0)&gt;0,$N$3,""),IFERROR(IF(VLOOKUP(R233,#REF!,1,0)&gt;0,#REF!,""),IFERROR(IF(VLOOKUP(R233,#REF!,1,0)&gt;0,#REF!,""),IFERROR(IF(VLOOKUP(R233,$O$5:$O$244,1,0)&gt;0,$O$3,""),"ERROR")))))</f>
        <v>CAMBIO MES</v>
      </c>
      <c r="T233" s="26" t="str">
        <f ca="1">IFERROR(IF(VLOOKUP(R233,$M$5:$M$504,1,0)&gt;0,$M$4,""),IFERROR(IF(VLOOKUP(R233,$N$5:$N$504,1,0)&gt;0,$N$4,""),IFERROR(IF(VLOOKUP(R233,#REF!,1,0)&gt;0,#REF!,""),IFERROR(IF(VLOOKUP(R233,#REF!,1,0)&gt;0,#REF!,""),IFERROR(IF(VLOOKUP(R233,$O$5:$O$244,1,0)&gt;0,$O$3,""),"ERROR")))))</f>
        <v>CAMBIO MES</v>
      </c>
      <c r="U233" s="26">
        <f t="shared" ca="1" si="56"/>
        <v>1</v>
      </c>
      <c r="V233" s="26">
        <f t="shared" ca="1" si="57"/>
        <v>1</v>
      </c>
      <c r="W233" s="26">
        <f t="shared" ca="1" si="58"/>
        <v>29</v>
      </c>
      <c r="X233" s="26">
        <f t="shared" ca="1" si="59"/>
        <v>2028</v>
      </c>
      <c r="Y233" s="26">
        <f t="shared" ca="1" si="60"/>
        <v>2</v>
      </c>
      <c r="AF233" s="8">
        <v>223</v>
      </c>
      <c r="AG233" s="8">
        <v>1</v>
      </c>
      <c r="AH233" s="8">
        <v>1</v>
      </c>
      <c r="AI233" s="8">
        <v>1</v>
      </c>
      <c r="AJ233" s="8">
        <v>1</v>
      </c>
      <c r="AK233" s="8">
        <v>1</v>
      </c>
      <c r="AL233" s="8">
        <v>1</v>
      </c>
      <c r="AM233" s="8">
        <v>1</v>
      </c>
      <c r="AN233" s="8">
        <v>1</v>
      </c>
      <c r="AO233" s="8">
        <v>1</v>
      </c>
      <c r="AP233" s="8">
        <v>1</v>
      </c>
      <c r="AQ233" s="8">
        <v>0.85473241008585321</v>
      </c>
      <c r="AR233" s="8">
        <v>0</v>
      </c>
      <c r="AS233" s="48">
        <v>0</v>
      </c>
      <c r="AT233" s="48">
        <v>0.90312869123993311</v>
      </c>
      <c r="AU233" s="13">
        <v>1</v>
      </c>
    </row>
    <row r="234" spans="4:47" x14ac:dyDescent="0.25">
      <c r="D234" s="8">
        <v>230</v>
      </c>
      <c r="E234" s="8">
        <f t="shared" ca="1" si="62"/>
        <v>0.7566488321540692</v>
      </c>
      <c r="F234" s="21">
        <f t="shared" ca="1" si="63"/>
        <v>68.966429644592381</v>
      </c>
      <c r="G234" s="21"/>
      <c r="H234" s="8">
        <v>230</v>
      </c>
      <c r="I234" s="21">
        <f t="shared" ca="1" si="64"/>
        <v>0.56005085153457057</v>
      </c>
      <c r="J234" s="21">
        <f t="shared" ca="1" si="65"/>
        <v>44.364430077504025</v>
      </c>
      <c r="K234" s="2"/>
      <c r="M234" s="1"/>
      <c r="N234" s="45"/>
      <c r="O234" s="45"/>
      <c r="Q234" s="26">
        <v>231</v>
      </c>
      <c r="R234" s="42">
        <f t="shared" ca="1" si="61"/>
        <v>46813</v>
      </c>
      <c r="S234" s="26" t="str">
        <f ca="1">IFERROR(IF(VLOOKUP(R234,$M$5:$M$504,1,0)&gt;0,$M$3,""),IFERROR(IF(VLOOKUP(R234,$N$5:$N$504,1,0)&gt;0,$N$3,""),IFERROR(IF(VLOOKUP(R234,#REF!,1,0)&gt;0,#REF!,""),IFERROR(IF(VLOOKUP(R234,#REF!,1,0)&gt;0,#REF!,""),IFERROR(IF(VLOOKUP(R234,$O$5:$O$244,1,0)&gt;0,$O$3,""),"ERROR")))))</f>
        <v>CAMBIO MES</v>
      </c>
      <c r="T234" s="26" t="str">
        <f ca="1">IFERROR(IF(VLOOKUP(R234,$M$5:$M$504,1,0)&gt;0,$M$4,""),IFERROR(IF(VLOOKUP(R234,$N$5:$N$504,1,0)&gt;0,$N$4,""),IFERROR(IF(VLOOKUP(R234,#REF!,1,0)&gt;0,#REF!,""),IFERROR(IF(VLOOKUP(R234,#REF!,1,0)&gt;0,#REF!,""),IFERROR(IF(VLOOKUP(R234,$O$5:$O$244,1,0)&gt;0,$O$3,""),"ERROR")))))</f>
        <v>CAMBIO MES</v>
      </c>
      <c r="U234" s="26">
        <f t="shared" ca="1" si="56"/>
        <v>1</v>
      </c>
      <c r="V234" s="26">
        <f t="shared" ca="1" si="57"/>
        <v>1</v>
      </c>
      <c r="W234" s="26">
        <f t="shared" ca="1" si="58"/>
        <v>31</v>
      </c>
      <c r="X234" s="26">
        <f t="shared" ca="1" si="59"/>
        <v>2028</v>
      </c>
      <c r="Y234" s="26">
        <f t="shared" ca="1" si="60"/>
        <v>3</v>
      </c>
      <c r="AF234" s="8">
        <v>224</v>
      </c>
      <c r="AG234" s="8">
        <v>0.13571359455395834</v>
      </c>
      <c r="AH234" s="8">
        <v>1</v>
      </c>
      <c r="AI234" s="8">
        <v>1</v>
      </c>
      <c r="AJ234" s="8">
        <v>1</v>
      </c>
      <c r="AK234" s="8">
        <v>1</v>
      </c>
      <c r="AL234" s="8">
        <v>1</v>
      </c>
      <c r="AM234" s="8">
        <v>1</v>
      </c>
      <c r="AN234" s="8">
        <v>1</v>
      </c>
      <c r="AO234" s="8">
        <v>1</v>
      </c>
      <c r="AP234" s="8">
        <v>1</v>
      </c>
      <c r="AQ234" s="8">
        <v>1</v>
      </c>
      <c r="AR234" s="8">
        <v>1</v>
      </c>
      <c r="AS234" s="48">
        <v>0.13571359455395834</v>
      </c>
      <c r="AT234" s="48">
        <v>0.92659485323608959</v>
      </c>
      <c r="AU234" s="13">
        <v>0</v>
      </c>
    </row>
    <row r="235" spans="4:47" x14ac:dyDescent="0.25">
      <c r="D235" s="8">
        <v>231</v>
      </c>
      <c r="E235" s="8">
        <f t="shared" ca="1" si="62"/>
        <v>0.32917914133070747</v>
      </c>
      <c r="F235" s="21">
        <f t="shared" ca="1" si="63"/>
        <v>267.76391555289626</v>
      </c>
      <c r="G235" s="21"/>
      <c r="H235" s="8">
        <v>231</v>
      </c>
      <c r="I235" s="21">
        <f t="shared" ca="1" si="64"/>
        <v>0.10591113605206759</v>
      </c>
      <c r="J235" s="21">
        <f t="shared" ca="1" si="65"/>
        <v>41.454828492718569</v>
      </c>
      <c r="K235" s="2"/>
      <c r="M235" s="1"/>
      <c r="N235" s="45"/>
      <c r="O235" s="45"/>
      <c r="Q235" s="26">
        <v>232</v>
      </c>
      <c r="R235" s="42">
        <f t="shared" ca="1" si="61"/>
        <v>46844</v>
      </c>
      <c r="S235" s="26" t="str">
        <f ca="1">IFERROR(IF(VLOOKUP(R235,$M$5:$M$504,1,0)&gt;0,$M$3,""),IFERROR(IF(VLOOKUP(R235,$N$5:$N$504,1,0)&gt;0,$N$3,""),IFERROR(IF(VLOOKUP(R235,#REF!,1,0)&gt;0,#REF!,""),IFERROR(IF(VLOOKUP(R235,#REF!,1,0)&gt;0,#REF!,""),IFERROR(IF(VLOOKUP(R235,$O$5:$O$244,1,0)&gt;0,$O$3,""),"ERROR")))))</f>
        <v>CAMBIO MES</v>
      </c>
      <c r="T235" s="26" t="str">
        <f ca="1">IFERROR(IF(VLOOKUP(R235,$M$5:$M$504,1,0)&gt;0,$M$4,""),IFERROR(IF(VLOOKUP(R235,$N$5:$N$504,1,0)&gt;0,$N$4,""),IFERROR(IF(VLOOKUP(R235,#REF!,1,0)&gt;0,#REF!,""),IFERROR(IF(VLOOKUP(R235,#REF!,1,0)&gt;0,#REF!,""),IFERROR(IF(VLOOKUP(R235,$O$5:$O$244,1,0)&gt;0,$O$3,""),"ERROR")))))</f>
        <v>CAMBIO MES</v>
      </c>
      <c r="U235" s="26">
        <f t="shared" ref="U235:U298" ca="1" si="66">IF(S235&lt;&gt;$U$3,U234,IF(T235="INICIO",0,IF(T235="FIN",1,"ERROR")))</f>
        <v>1</v>
      </c>
      <c r="V235" s="26">
        <f t="shared" ref="V235:V298" ca="1" si="67">U235</f>
        <v>1</v>
      </c>
      <c r="W235" s="26">
        <f t="shared" ref="W235:W298" ca="1" si="68">(R236-R235)</f>
        <v>30</v>
      </c>
      <c r="X235" s="26">
        <f t="shared" ref="X235:X298" ca="1" si="69">YEAR(R235)</f>
        <v>2028</v>
      </c>
      <c r="Y235" s="26">
        <f t="shared" ref="Y235:Y298" ca="1" si="70">MONTH(R235)</f>
        <v>4</v>
      </c>
      <c r="AF235" s="8">
        <v>225</v>
      </c>
      <c r="AG235" s="8">
        <v>0</v>
      </c>
      <c r="AH235" s="8">
        <v>0</v>
      </c>
      <c r="AI235" s="8">
        <v>0</v>
      </c>
      <c r="AJ235" s="8">
        <v>0</v>
      </c>
      <c r="AK235" s="8">
        <v>0</v>
      </c>
      <c r="AL235" s="8">
        <v>0</v>
      </c>
      <c r="AM235" s="8">
        <v>0</v>
      </c>
      <c r="AN235" s="8">
        <v>0.74762545377128731</v>
      </c>
      <c r="AO235" s="8">
        <v>1</v>
      </c>
      <c r="AP235" s="8">
        <v>0.42812010571205683</v>
      </c>
      <c r="AQ235" s="8">
        <v>0</v>
      </c>
      <c r="AR235" s="8">
        <v>0</v>
      </c>
      <c r="AS235" s="48">
        <v>0</v>
      </c>
      <c r="AT235" s="48">
        <v>0.18204962286022922</v>
      </c>
      <c r="AU235" s="13">
        <v>9</v>
      </c>
    </row>
    <row r="236" spans="4:47" x14ac:dyDescent="0.25">
      <c r="D236" s="8">
        <v>232</v>
      </c>
      <c r="E236" s="8">
        <f t="shared" ca="1" si="62"/>
        <v>0.44027228419947728</v>
      </c>
      <c r="F236" s="21">
        <f t="shared" ca="1" si="63"/>
        <v>198.81957483911989</v>
      </c>
      <c r="G236" s="21"/>
      <c r="H236" s="8">
        <v>232</v>
      </c>
      <c r="I236" s="21">
        <f t="shared" ca="1" si="64"/>
        <v>8.7540103230588584E-2</v>
      </c>
      <c r="J236" s="21">
        <f t="shared" ca="1" si="65"/>
        <v>48.045424746494085</v>
      </c>
      <c r="K236" s="2"/>
      <c r="M236" s="1"/>
      <c r="N236" s="45"/>
      <c r="O236" s="45"/>
      <c r="Q236" s="26">
        <v>233</v>
      </c>
      <c r="R236" s="42">
        <f t="shared" ca="1" si="61"/>
        <v>46874</v>
      </c>
      <c r="S236" s="26" t="str">
        <f ca="1">IFERROR(IF(VLOOKUP(R236,$M$5:$M$504,1,0)&gt;0,$M$3,""),IFERROR(IF(VLOOKUP(R236,$N$5:$N$504,1,0)&gt;0,$N$3,""),IFERROR(IF(VLOOKUP(R236,#REF!,1,0)&gt;0,#REF!,""),IFERROR(IF(VLOOKUP(R236,#REF!,1,0)&gt;0,#REF!,""),IFERROR(IF(VLOOKUP(R236,$O$5:$O$244,1,0)&gt;0,$O$3,""),"ERROR")))))</f>
        <v>CAMBIO MES</v>
      </c>
      <c r="T236" s="26" t="str">
        <f ca="1">IFERROR(IF(VLOOKUP(R236,$M$5:$M$504,1,0)&gt;0,$M$4,""),IFERROR(IF(VLOOKUP(R236,$N$5:$N$504,1,0)&gt;0,$N$4,""),IFERROR(IF(VLOOKUP(R236,#REF!,1,0)&gt;0,#REF!,""),IFERROR(IF(VLOOKUP(R236,#REF!,1,0)&gt;0,#REF!,""),IFERROR(IF(VLOOKUP(R236,$O$5:$O$244,1,0)&gt;0,$O$3,""),"ERROR")))))</f>
        <v>CAMBIO MES</v>
      </c>
      <c r="U236" s="26">
        <f t="shared" ca="1" si="66"/>
        <v>1</v>
      </c>
      <c r="V236" s="26">
        <f t="shared" ca="1" si="67"/>
        <v>1</v>
      </c>
      <c r="W236" s="26">
        <f t="shared" ca="1" si="68"/>
        <v>31</v>
      </c>
      <c r="X236" s="26">
        <f t="shared" ca="1" si="69"/>
        <v>2028</v>
      </c>
      <c r="Y236" s="26">
        <f t="shared" ca="1" si="70"/>
        <v>5</v>
      </c>
      <c r="AF236" s="8">
        <v>226</v>
      </c>
      <c r="AG236" s="8">
        <v>1</v>
      </c>
      <c r="AH236" s="8">
        <v>1</v>
      </c>
      <c r="AI236" s="8">
        <v>0.45191910335979041</v>
      </c>
      <c r="AJ236" s="8">
        <v>0</v>
      </c>
      <c r="AK236" s="8">
        <v>0</v>
      </c>
      <c r="AL236" s="8">
        <v>0</v>
      </c>
      <c r="AM236" s="8">
        <v>0</v>
      </c>
      <c r="AN236" s="8">
        <v>0</v>
      </c>
      <c r="AO236" s="8">
        <v>0.5769893560633742</v>
      </c>
      <c r="AP236" s="8">
        <v>1</v>
      </c>
      <c r="AQ236" s="8">
        <v>1</v>
      </c>
      <c r="AR236" s="8">
        <v>1</v>
      </c>
      <c r="AS236" s="48">
        <v>0</v>
      </c>
      <c r="AT236" s="48">
        <v>0.49950458324946501</v>
      </c>
      <c r="AU236" s="13">
        <v>5</v>
      </c>
    </row>
    <row r="237" spans="4:47" x14ac:dyDescent="0.25">
      <c r="D237" s="8">
        <v>233</v>
      </c>
      <c r="E237" s="8">
        <f t="shared" ca="1" si="62"/>
        <v>0.34435251220943319</v>
      </c>
      <c r="F237" s="21">
        <f t="shared" ca="1" si="63"/>
        <v>257.10441861801019</v>
      </c>
      <c r="G237" s="21"/>
      <c r="H237" s="8">
        <v>233</v>
      </c>
      <c r="I237" s="21">
        <f t="shared" ca="1" si="64"/>
        <v>0.94903601939854232</v>
      </c>
      <c r="J237" s="21">
        <f t="shared" ca="1" si="65"/>
        <v>135.38380646404599</v>
      </c>
      <c r="K237" s="2"/>
      <c r="M237" s="1"/>
      <c r="N237" s="45"/>
      <c r="O237" s="45"/>
      <c r="Q237" s="26">
        <v>234</v>
      </c>
      <c r="R237" s="42">
        <f t="shared" ca="1" si="61"/>
        <v>46905</v>
      </c>
      <c r="S237" s="26" t="str">
        <f ca="1">IFERROR(IF(VLOOKUP(R237,$M$5:$M$504,1,0)&gt;0,$M$3,""),IFERROR(IF(VLOOKUP(R237,$N$5:$N$504,1,0)&gt;0,$N$3,""),IFERROR(IF(VLOOKUP(R237,#REF!,1,0)&gt;0,#REF!,""),IFERROR(IF(VLOOKUP(R237,#REF!,1,0)&gt;0,#REF!,""),IFERROR(IF(VLOOKUP(R237,$O$5:$O$244,1,0)&gt;0,$O$3,""),"ERROR")))))</f>
        <v>CAMBIO MES</v>
      </c>
      <c r="T237" s="26" t="str">
        <f ca="1">IFERROR(IF(VLOOKUP(R237,$M$5:$M$504,1,0)&gt;0,$M$4,""),IFERROR(IF(VLOOKUP(R237,$N$5:$N$504,1,0)&gt;0,$N$4,""),IFERROR(IF(VLOOKUP(R237,#REF!,1,0)&gt;0,#REF!,""),IFERROR(IF(VLOOKUP(R237,#REF!,1,0)&gt;0,#REF!,""),IFERROR(IF(VLOOKUP(R237,$O$5:$O$244,1,0)&gt;0,$O$3,""),"ERROR")))))</f>
        <v>CAMBIO MES</v>
      </c>
      <c r="U237" s="26">
        <f t="shared" ca="1" si="66"/>
        <v>1</v>
      </c>
      <c r="V237" s="26">
        <f t="shared" ca="1" si="67"/>
        <v>1</v>
      </c>
      <c r="W237" s="26">
        <f t="shared" ca="1" si="68"/>
        <v>1.6670684500641073</v>
      </c>
      <c r="X237" s="26">
        <f t="shared" ca="1" si="69"/>
        <v>2028</v>
      </c>
      <c r="Y237" s="26">
        <f t="shared" ca="1" si="70"/>
        <v>6</v>
      </c>
      <c r="AF237" s="8">
        <v>227</v>
      </c>
      <c r="AG237" s="8">
        <v>0.83204019372797411</v>
      </c>
      <c r="AH237" s="8">
        <v>0</v>
      </c>
      <c r="AI237" s="8">
        <v>0</v>
      </c>
      <c r="AJ237" s="8">
        <v>0.20212777718212843</v>
      </c>
      <c r="AK237" s="8">
        <v>0</v>
      </c>
      <c r="AL237" s="8">
        <v>0</v>
      </c>
      <c r="AM237" s="8">
        <v>0</v>
      </c>
      <c r="AN237" s="8">
        <v>0</v>
      </c>
      <c r="AO237" s="8">
        <v>0</v>
      </c>
      <c r="AP237" s="8">
        <v>0</v>
      </c>
      <c r="AQ237" s="8">
        <v>0</v>
      </c>
      <c r="AR237" s="8">
        <v>0</v>
      </c>
      <c r="AS237" s="48">
        <v>0</v>
      </c>
      <c r="AT237" s="48">
        <v>8.7279669372687815E-2</v>
      </c>
      <c r="AU237" s="13">
        <v>10</v>
      </c>
    </row>
    <row r="238" spans="4:47" x14ac:dyDescent="0.25">
      <c r="D238" s="8">
        <v>234</v>
      </c>
      <c r="E238" s="8">
        <f t="shared" ca="1" si="62"/>
        <v>0.9077483548539228</v>
      </c>
      <c r="F238" s="21">
        <f t="shared" ca="1" si="63"/>
        <v>24.418180344193196</v>
      </c>
      <c r="G238" s="21"/>
      <c r="H238" s="8">
        <v>234</v>
      </c>
      <c r="I238" s="21">
        <f t="shared" ca="1" si="64"/>
        <v>0.73212297166769724</v>
      </c>
      <c r="J238" s="21">
        <f t="shared" ca="1" si="65"/>
        <v>73.06846691690032</v>
      </c>
      <c r="K238" s="2"/>
      <c r="M238" s="1"/>
      <c r="N238" s="45"/>
      <c r="O238" s="45"/>
      <c r="Q238" s="26">
        <v>235</v>
      </c>
      <c r="R238" s="42">
        <f t="shared" ca="1" si="61"/>
        <v>46906.667068450064</v>
      </c>
      <c r="S238" s="26" t="str">
        <f ca="1">IFERROR(IF(VLOOKUP(R238,$M$5:$M$504,1,0)&gt;0,$M$3,""),IFERROR(IF(VLOOKUP(R238,$N$5:$N$504,1,0)&gt;0,$N$3,""),IFERROR(IF(VLOOKUP(R238,#REF!,1,0)&gt;0,#REF!,""),IFERROR(IF(VLOOKUP(R238,#REF!,1,0)&gt;0,#REF!,""),IFERROR(IF(VLOOKUP(R238,$O$5:$O$244,1,0)&gt;0,$O$3,""),"ERROR")))))</f>
        <v>EQUIPO 1</v>
      </c>
      <c r="T238" s="26" t="str">
        <f ca="1">IFERROR(IF(VLOOKUP(R238,$M$5:$M$504,1,0)&gt;0,$M$4,""),IFERROR(IF(VLOOKUP(R238,$N$5:$N$504,1,0)&gt;0,$N$4,""),IFERROR(IF(VLOOKUP(R238,#REF!,1,0)&gt;0,#REF!,""),IFERROR(IF(VLOOKUP(R238,#REF!,1,0)&gt;0,#REF!,""),IFERROR(IF(VLOOKUP(R238,$O$5:$O$244,1,0)&gt;0,$O$3,""),"ERROR")))))</f>
        <v>INICIO</v>
      </c>
      <c r="U238" s="26">
        <f t="shared" ca="1" si="66"/>
        <v>0</v>
      </c>
      <c r="V238" s="26">
        <f t="shared" ca="1" si="67"/>
        <v>0</v>
      </c>
      <c r="W238" s="26">
        <f t="shared" ca="1" si="68"/>
        <v>28.332931549935893</v>
      </c>
      <c r="X238" s="26">
        <f t="shared" ca="1" si="69"/>
        <v>2028</v>
      </c>
      <c r="Y238" s="26">
        <f t="shared" ca="1" si="70"/>
        <v>6</v>
      </c>
      <c r="AF238" s="8">
        <v>228</v>
      </c>
      <c r="AG238" s="8">
        <v>0.97952929302822844</v>
      </c>
      <c r="AH238" s="8">
        <v>1</v>
      </c>
      <c r="AI238" s="8">
        <v>1</v>
      </c>
      <c r="AJ238" s="8">
        <v>1</v>
      </c>
      <c r="AK238" s="8">
        <v>1</v>
      </c>
      <c r="AL238" s="8">
        <v>1</v>
      </c>
      <c r="AM238" s="8">
        <v>1</v>
      </c>
      <c r="AN238" s="8">
        <v>1</v>
      </c>
      <c r="AO238" s="8">
        <v>1</v>
      </c>
      <c r="AP238" s="8">
        <v>1</v>
      </c>
      <c r="AQ238" s="8">
        <v>0.72609856512450888</v>
      </c>
      <c r="AR238" s="8">
        <v>0</v>
      </c>
      <c r="AS238" s="48">
        <v>0</v>
      </c>
      <c r="AT238" s="48">
        <v>0.89081743845920647</v>
      </c>
      <c r="AU238" s="13">
        <v>1</v>
      </c>
    </row>
    <row r="239" spans="4:47" x14ac:dyDescent="0.25">
      <c r="D239" s="8">
        <v>235</v>
      </c>
      <c r="E239" s="8">
        <f t="shared" ca="1" si="62"/>
        <v>7.5398338875151572E-2</v>
      </c>
      <c r="F239" s="21">
        <f t="shared" ca="1" si="63"/>
        <v>613.11902497396579</v>
      </c>
      <c r="G239" s="21"/>
      <c r="H239" s="8">
        <v>235</v>
      </c>
      <c r="I239" s="21">
        <f t="shared" ca="1" si="64"/>
        <v>0.18993846937519621</v>
      </c>
      <c r="J239" s="21">
        <f t="shared" ca="1" si="65"/>
        <v>18.741228750138355</v>
      </c>
      <c r="K239" s="2"/>
      <c r="M239" s="1"/>
      <c r="N239" s="45"/>
      <c r="O239" s="45"/>
      <c r="Q239" s="26">
        <v>236</v>
      </c>
      <c r="R239" s="42">
        <f t="shared" ca="1" si="61"/>
        <v>46935</v>
      </c>
      <c r="S239" s="26" t="str">
        <f ca="1">IFERROR(IF(VLOOKUP(R239,$M$5:$M$504,1,0)&gt;0,$M$3,""),IFERROR(IF(VLOOKUP(R239,$N$5:$N$504,1,0)&gt;0,$N$3,""),IFERROR(IF(VLOOKUP(R239,#REF!,1,0)&gt;0,#REF!,""),IFERROR(IF(VLOOKUP(R239,#REF!,1,0)&gt;0,#REF!,""),IFERROR(IF(VLOOKUP(R239,$O$5:$O$244,1,0)&gt;0,$O$3,""),"ERROR")))))</f>
        <v>CAMBIO MES</v>
      </c>
      <c r="T239" s="26" t="str">
        <f ca="1">IFERROR(IF(VLOOKUP(R239,$M$5:$M$504,1,0)&gt;0,$M$4,""),IFERROR(IF(VLOOKUP(R239,$N$5:$N$504,1,0)&gt;0,$N$4,""),IFERROR(IF(VLOOKUP(R239,#REF!,1,0)&gt;0,#REF!,""),IFERROR(IF(VLOOKUP(R239,#REF!,1,0)&gt;0,#REF!,""),IFERROR(IF(VLOOKUP(R239,$O$5:$O$244,1,0)&gt;0,$O$3,""),"ERROR")))))</f>
        <v>CAMBIO MES</v>
      </c>
      <c r="U239" s="26">
        <f t="shared" ca="1" si="66"/>
        <v>0</v>
      </c>
      <c r="V239" s="26">
        <f t="shared" ca="1" si="67"/>
        <v>0</v>
      </c>
      <c r="W239" s="26">
        <f t="shared" ca="1" si="68"/>
        <v>31</v>
      </c>
      <c r="X239" s="26">
        <f t="shared" ca="1" si="69"/>
        <v>2028</v>
      </c>
      <c r="Y239" s="26">
        <f t="shared" ca="1" si="70"/>
        <v>7</v>
      </c>
      <c r="AF239" s="8">
        <v>229</v>
      </c>
      <c r="AG239" s="8">
        <v>0</v>
      </c>
      <c r="AH239" s="8">
        <v>0</v>
      </c>
      <c r="AI239" s="8">
        <v>0</v>
      </c>
      <c r="AJ239" s="8">
        <v>0</v>
      </c>
      <c r="AK239" s="8">
        <v>0</v>
      </c>
      <c r="AL239" s="8">
        <v>0</v>
      </c>
      <c r="AM239" s="8">
        <v>0.79963597015645771</v>
      </c>
      <c r="AN239" s="8">
        <v>1</v>
      </c>
      <c r="AO239" s="8">
        <v>1</v>
      </c>
      <c r="AP239" s="8">
        <v>1</v>
      </c>
      <c r="AQ239" s="8">
        <v>1</v>
      </c>
      <c r="AR239" s="8">
        <v>1</v>
      </c>
      <c r="AS239" s="48">
        <v>0</v>
      </c>
      <c r="AT239" s="48">
        <v>0.4870923700680827</v>
      </c>
      <c r="AU239" s="13">
        <v>6</v>
      </c>
    </row>
    <row r="240" spans="4:47" x14ac:dyDescent="0.25">
      <c r="D240" s="8">
        <v>236</v>
      </c>
      <c r="E240" s="8">
        <f t="shared" ca="1" si="62"/>
        <v>0.47139506707459533</v>
      </c>
      <c r="F240" s="21">
        <f t="shared" ca="1" si="63"/>
        <v>182.56381342900497</v>
      </c>
      <c r="G240" s="21"/>
      <c r="H240" s="8">
        <v>236</v>
      </c>
      <c r="I240" s="21">
        <f t="shared" ca="1" si="64"/>
        <v>0.49636653078340454</v>
      </c>
      <c r="J240" s="21">
        <f t="shared" ca="1" si="65"/>
        <v>34.541559376791938</v>
      </c>
      <c r="K240" s="2"/>
      <c r="M240" s="1"/>
      <c r="N240" s="45"/>
      <c r="O240" s="45"/>
      <c r="Q240" s="26">
        <v>237</v>
      </c>
      <c r="R240" s="42">
        <f t="shared" ca="1" si="61"/>
        <v>46966</v>
      </c>
      <c r="S240" s="26" t="str">
        <f ca="1">IFERROR(IF(VLOOKUP(R240,$M$5:$M$504,1,0)&gt;0,$M$3,""),IFERROR(IF(VLOOKUP(R240,$N$5:$N$504,1,0)&gt;0,$N$3,""),IFERROR(IF(VLOOKUP(R240,#REF!,1,0)&gt;0,#REF!,""),IFERROR(IF(VLOOKUP(R240,#REF!,1,0)&gt;0,#REF!,""),IFERROR(IF(VLOOKUP(R240,$O$5:$O$244,1,0)&gt;0,$O$3,""),"ERROR")))))</f>
        <v>CAMBIO MES</v>
      </c>
      <c r="T240" s="26" t="str">
        <f ca="1">IFERROR(IF(VLOOKUP(R240,$M$5:$M$504,1,0)&gt;0,$M$4,""),IFERROR(IF(VLOOKUP(R240,$N$5:$N$504,1,0)&gt;0,$N$4,""),IFERROR(IF(VLOOKUP(R240,#REF!,1,0)&gt;0,#REF!,""),IFERROR(IF(VLOOKUP(R240,#REF!,1,0)&gt;0,#REF!,""),IFERROR(IF(VLOOKUP(R240,$O$5:$O$244,1,0)&gt;0,$O$3,""),"ERROR")))))</f>
        <v>CAMBIO MES</v>
      </c>
      <c r="U240" s="26">
        <f t="shared" ca="1" si="66"/>
        <v>0</v>
      </c>
      <c r="V240" s="26">
        <f t="shared" ca="1" si="67"/>
        <v>0</v>
      </c>
      <c r="W240" s="26">
        <f t="shared" ca="1" si="68"/>
        <v>31</v>
      </c>
      <c r="X240" s="26">
        <f t="shared" ca="1" si="69"/>
        <v>2028</v>
      </c>
      <c r="Y240" s="26">
        <f t="shared" ca="1" si="70"/>
        <v>8</v>
      </c>
      <c r="AF240" s="8">
        <v>230</v>
      </c>
      <c r="AG240" s="8">
        <v>1</v>
      </c>
      <c r="AH240" s="8">
        <v>1</v>
      </c>
      <c r="AI240" s="8">
        <v>0.16558571914051315</v>
      </c>
      <c r="AJ240" s="8">
        <v>0</v>
      </c>
      <c r="AK240" s="8">
        <v>0</v>
      </c>
      <c r="AL240" s="8">
        <v>0</v>
      </c>
      <c r="AM240" s="8">
        <v>0</v>
      </c>
      <c r="AN240" s="8">
        <v>0</v>
      </c>
      <c r="AO240" s="8">
        <v>0</v>
      </c>
      <c r="AP240" s="8">
        <v>0</v>
      </c>
      <c r="AQ240" s="8">
        <v>0.62592729705162731</v>
      </c>
      <c r="AR240" s="8">
        <v>0.91443378263953023</v>
      </c>
      <c r="AS240" s="48">
        <v>0</v>
      </c>
      <c r="AT240" s="48">
        <v>0.30481759853898677</v>
      </c>
      <c r="AU240" s="13">
        <v>7</v>
      </c>
    </row>
    <row r="241" spans="4:47" x14ac:dyDescent="0.25">
      <c r="D241" s="8">
        <v>237</v>
      </c>
      <c r="E241" s="8">
        <f t="shared" ca="1" si="62"/>
        <v>0.77418295679062721</v>
      </c>
      <c r="F241" s="21">
        <f t="shared" ca="1" si="63"/>
        <v>63.402631243579506</v>
      </c>
      <c r="G241" s="21"/>
      <c r="H241" s="8">
        <v>237</v>
      </c>
      <c r="I241" s="21">
        <f t="shared" ca="1" si="64"/>
        <v>0.92382186836481883</v>
      </c>
      <c r="J241" s="21">
        <f t="shared" ca="1" si="65"/>
        <v>122.85614377329244</v>
      </c>
      <c r="K241" s="2"/>
      <c r="M241" s="1"/>
      <c r="N241" s="45"/>
      <c r="O241" s="45"/>
      <c r="Q241" s="26">
        <v>238</v>
      </c>
      <c r="R241" s="42">
        <f t="shared" ca="1" si="61"/>
        <v>46997</v>
      </c>
      <c r="S241" s="26" t="str">
        <f ca="1">IFERROR(IF(VLOOKUP(R241,$M$5:$M$504,1,0)&gt;0,$M$3,""),IFERROR(IF(VLOOKUP(R241,$N$5:$N$504,1,0)&gt;0,$N$3,""),IFERROR(IF(VLOOKUP(R241,#REF!,1,0)&gt;0,#REF!,""),IFERROR(IF(VLOOKUP(R241,#REF!,1,0)&gt;0,#REF!,""),IFERROR(IF(VLOOKUP(R241,$O$5:$O$244,1,0)&gt;0,$O$3,""),"ERROR")))))</f>
        <v>CAMBIO MES</v>
      </c>
      <c r="T241" s="26" t="str">
        <f ca="1">IFERROR(IF(VLOOKUP(R241,$M$5:$M$504,1,0)&gt;0,$M$4,""),IFERROR(IF(VLOOKUP(R241,$N$5:$N$504,1,0)&gt;0,$N$4,""),IFERROR(IF(VLOOKUP(R241,#REF!,1,0)&gt;0,#REF!,""),IFERROR(IF(VLOOKUP(R241,#REF!,1,0)&gt;0,#REF!,""),IFERROR(IF(VLOOKUP(R241,$O$5:$O$244,1,0)&gt;0,$O$3,""),"ERROR")))))</f>
        <v>CAMBIO MES</v>
      </c>
      <c r="U241" s="26">
        <f t="shared" ca="1" si="66"/>
        <v>0</v>
      </c>
      <c r="V241" s="26">
        <f t="shared" ca="1" si="67"/>
        <v>0</v>
      </c>
      <c r="W241" s="26">
        <f t="shared" ca="1" si="68"/>
        <v>3.8594111777856597</v>
      </c>
      <c r="X241" s="26">
        <f t="shared" ca="1" si="69"/>
        <v>2028</v>
      </c>
      <c r="Y241" s="26">
        <f t="shared" ca="1" si="70"/>
        <v>9</v>
      </c>
      <c r="AF241" s="8">
        <v>231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0</v>
      </c>
      <c r="AM241" s="8">
        <v>0</v>
      </c>
      <c r="AN241" s="8">
        <v>0.16198860972320789</v>
      </c>
      <c r="AO241" s="8">
        <v>1</v>
      </c>
      <c r="AP241" s="8">
        <v>1</v>
      </c>
      <c r="AQ241" s="8">
        <v>1</v>
      </c>
      <c r="AR241" s="8">
        <v>1</v>
      </c>
      <c r="AS241" s="48">
        <v>0</v>
      </c>
      <c r="AT241" s="48">
        <v>0.34800451205868344</v>
      </c>
      <c r="AU241" s="13">
        <v>7</v>
      </c>
    </row>
    <row r="242" spans="4:47" x14ac:dyDescent="0.25">
      <c r="D242" s="8">
        <v>238</v>
      </c>
      <c r="E242" s="8">
        <f t="shared" ca="1" si="62"/>
        <v>0.38384894880960274</v>
      </c>
      <c r="F242" s="21">
        <f t="shared" ca="1" si="63"/>
        <v>231.38433067826529</v>
      </c>
      <c r="G242" s="21"/>
      <c r="H242" s="8">
        <v>238</v>
      </c>
      <c r="I242" s="21">
        <f t="shared" ca="1" si="64"/>
        <v>0.45965875960926628</v>
      </c>
      <c r="J242" s="21">
        <f t="shared" ca="1" si="65"/>
        <v>28.889294689021202</v>
      </c>
      <c r="K242" s="2"/>
      <c r="M242" s="1"/>
      <c r="N242" s="45"/>
      <c r="O242" s="45"/>
      <c r="Q242" s="26">
        <v>239</v>
      </c>
      <c r="R242" s="42">
        <f t="shared" ca="1" si="61"/>
        <v>47000.859411177786</v>
      </c>
      <c r="S242" s="26" t="str">
        <f ca="1">IFERROR(IF(VLOOKUP(R242,$M$5:$M$504,1,0)&gt;0,$M$3,""),IFERROR(IF(VLOOKUP(R242,$N$5:$N$504,1,0)&gt;0,$N$3,""),IFERROR(IF(VLOOKUP(R242,#REF!,1,0)&gt;0,#REF!,""),IFERROR(IF(VLOOKUP(R242,#REF!,1,0)&gt;0,#REF!,""),IFERROR(IF(VLOOKUP(R242,$O$5:$O$244,1,0)&gt;0,$O$3,""),"ERROR")))))</f>
        <v>EQUIPO 1</v>
      </c>
      <c r="T242" s="26" t="str">
        <f ca="1">IFERROR(IF(VLOOKUP(R242,$M$5:$M$504,1,0)&gt;0,$M$4,""),IFERROR(IF(VLOOKUP(R242,$N$5:$N$504,1,0)&gt;0,$N$4,""),IFERROR(IF(VLOOKUP(R242,#REF!,1,0)&gt;0,#REF!,""),IFERROR(IF(VLOOKUP(R242,#REF!,1,0)&gt;0,#REF!,""),IFERROR(IF(VLOOKUP(R242,$O$5:$O$244,1,0)&gt;0,$O$3,""),"ERROR")))))</f>
        <v>FIN</v>
      </c>
      <c r="U242" s="26">
        <f t="shared" ca="1" si="66"/>
        <v>1</v>
      </c>
      <c r="V242" s="26">
        <f t="shared" ca="1" si="67"/>
        <v>1</v>
      </c>
      <c r="W242" s="26">
        <f t="shared" ca="1" si="68"/>
        <v>26.14058882221434</v>
      </c>
      <c r="X242" s="26">
        <f t="shared" ca="1" si="69"/>
        <v>2028</v>
      </c>
      <c r="Y242" s="26">
        <f t="shared" ca="1" si="70"/>
        <v>9</v>
      </c>
      <c r="AF242" s="8">
        <v>232</v>
      </c>
      <c r="AG242" s="8">
        <v>0.34600960820933968</v>
      </c>
      <c r="AH242" s="8">
        <v>1</v>
      </c>
      <c r="AI242" s="8">
        <v>0.74063290350632971</v>
      </c>
      <c r="AJ242" s="8">
        <v>0</v>
      </c>
      <c r="AK242" s="8">
        <v>0</v>
      </c>
      <c r="AL242" s="8">
        <v>0</v>
      </c>
      <c r="AM242" s="8">
        <v>0.24409661429249793</v>
      </c>
      <c r="AN242" s="8">
        <v>1</v>
      </c>
      <c r="AO242" s="8">
        <v>0.99574373858025256</v>
      </c>
      <c r="AP242" s="8">
        <v>0</v>
      </c>
      <c r="AQ242" s="8">
        <v>0</v>
      </c>
      <c r="AR242" s="8">
        <v>0</v>
      </c>
      <c r="AS242" s="48">
        <v>0</v>
      </c>
      <c r="AT242" s="48">
        <v>0.35650746592783772</v>
      </c>
      <c r="AU242" s="13">
        <v>6</v>
      </c>
    </row>
    <row r="243" spans="4:47" x14ac:dyDescent="0.25">
      <c r="D243" s="8">
        <v>239</v>
      </c>
      <c r="E243" s="8">
        <f t="shared" ca="1" si="62"/>
        <v>0.61803525031578932</v>
      </c>
      <c r="F243" s="21">
        <f t="shared" ca="1" si="63"/>
        <v>117.79870013805576</v>
      </c>
      <c r="G243" s="21"/>
      <c r="H243" s="8">
        <v>239</v>
      </c>
      <c r="I243" s="21">
        <f t="shared" ca="1" si="64"/>
        <v>0.71250764611480166</v>
      </c>
      <c r="J243" s="21">
        <f t="shared" ca="1" si="65"/>
        <v>69.480315333728754</v>
      </c>
      <c r="K243" s="2"/>
      <c r="M243" s="1"/>
      <c r="N243" s="45"/>
      <c r="O243" s="45"/>
      <c r="Q243" s="26">
        <v>240</v>
      </c>
      <c r="R243" s="42">
        <f t="shared" ca="1" si="61"/>
        <v>47027</v>
      </c>
      <c r="S243" s="26" t="str">
        <f ca="1">IFERROR(IF(VLOOKUP(R243,$M$5:$M$504,1,0)&gt;0,$M$3,""),IFERROR(IF(VLOOKUP(R243,$N$5:$N$504,1,0)&gt;0,$N$3,""),IFERROR(IF(VLOOKUP(R243,#REF!,1,0)&gt;0,#REF!,""),IFERROR(IF(VLOOKUP(R243,#REF!,1,0)&gt;0,#REF!,""),IFERROR(IF(VLOOKUP(R243,$O$5:$O$244,1,0)&gt;0,$O$3,""),"ERROR")))))</f>
        <v>CAMBIO MES</v>
      </c>
      <c r="T243" s="26" t="str">
        <f ca="1">IFERROR(IF(VLOOKUP(R243,$M$5:$M$504,1,0)&gt;0,$M$4,""),IFERROR(IF(VLOOKUP(R243,$N$5:$N$504,1,0)&gt;0,$N$4,""),IFERROR(IF(VLOOKUP(R243,#REF!,1,0)&gt;0,#REF!,""),IFERROR(IF(VLOOKUP(R243,#REF!,1,0)&gt;0,#REF!,""),IFERROR(IF(VLOOKUP(R243,$O$5:$O$244,1,0)&gt;0,$O$3,""),"ERROR")))))</f>
        <v>CAMBIO MES</v>
      </c>
      <c r="U243" s="26">
        <f t="shared" ca="1" si="66"/>
        <v>1</v>
      </c>
      <c r="V243" s="26">
        <f t="shared" ca="1" si="67"/>
        <v>1</v>
      </c>
      <c r="W243" s="26">
        <f t="shared" ca="1" si="68"/>
        <v>31</v>
      </c>
      <c r="X243" s="26">
        <f t="shared" ca="1" si="69"/>
        <v>2028</v>
      </c>
      <c r="Y243" s="26">
        <f t="shared" ca="1" si="70"/>
        <v>10</v>
      </c>
      <c r="AF243" s="8">
        <v>233</v>
      </c>
      <c r="AG243" s="8">
        <v>1</v>
      </c>
      <c r="AH243" s="8">
        <v>1</v>
      </c>
      <c r="AI243" s="8">
        <v>1</v>
      </c>
      <c r="AJ243" s="8">
        <v>1</v>
      </c>
      <c r="AK243" s="8">
        <v>1</v>
      </c>
      <c r="AL243" s="8">
        <v>1</v>
      </c>
      <c r="AM243" s="8">
        <v>1</v>
      </c>
      <c r="AN243" s="8">
        <v>1</v>
      </c>
      <c r="AO243" s="8">
        <v>1</v>
      </c>
      <c r="AP243" s="8">
        <v>1</v>
      </c>
      <c r="AQ243" s="8">
        <v>1</v>
      </c>
      <c r="AR243" s="8">
        <v>1</v>
      </c>
      <c r="AS243" s="48">
        <v>1</v>
      </c>
      <c r="AT243" s="48">
        <v>1</v>
      </c>
      <c r="AU243" s="13">
        <v>0</v>
      </c>
    </row>
    <row r="244" spans="4:47" x14ac:dyDescent="0.25">
      <c r="D244" s="8">
        <v>240</v>
      </c>
      <c r="E244" s="8">
        <f t="shared" ca="1" si="62"/>
        <v>0.23467968705288245</v>
      </c>
      <c r="F244" s="21">
        <f t="shared" ca="1" si="63"/>
        <v>347.56609520252954</v>
      </c>
      <c r="G244" s="21"/>
      <c r="H244" s="8">
        <v>240</v>
      </c>
      <c r="I244" s="21">
        <f t="shared" ca="1" si="64"/>
        <v>0.43887719378197643</v>
      </c>
      <c r="J244" s="21">
        <f t="shared" ca="1" si="65"/>
        <v>25.668893843152183</v>
      </c>
      <c r="K244" s="2"/>
      <c r="M244" s="1"/>
      <c r="N244" s="45"/>
      <c r="O244" s="45"/>
      <c r="Q244" s="26">
        <v>241</v>
      </c>
      <c r="R244" s="42">
        <f t="shared" ca="1" si="61"/>
        <v>47058</v>
      </c>
      <c r="S244" s="26" t="str">
        <f ca="1">IFERROR(IF(VLOOKUP(R244,$M$5:$M$504,1,0)&gt;0,$M$3,""),IFERROR(IF(VLOOKUP(R244,$N$5:$N$504,1,0)&gt;0,$N$3,""),IFERROR(IF(VLOOKUP(R244,#REF!,1,0)&gt;0,#REF!,""),IFERROR(IF(VLOOKUP(R244,#REF!,1,0)&gt;0,#REF!,""),IFERROR(IF(VLOOKUP(R244,$O$5:$O$244,1,0)&gt;0,$O$3,""),"ERROR")))))</f>
        <v>CAMBIO MES</v>
      </c>
      <c r="T244" s="26" t="str">
        <f ca="1">IFERROR(IF(VLOOKUP(R244,$M$5:$M$504,1,0)&gt;0,$M$4,""),IFERROR(IF(VLOOKUP(R244,$N$5:$N$504,1,0)&gt;0,$N$4,""),IFERROR(IF(VLOOKUP(R244,#REF!,1,0)&gt;0,#REF!,""),IFERROR(IF(VLOOKUP(R244,#REF!,1,0)&gt;0,#REF!,""),IFERROR(IF(VLOOKUP(R244,$O$5:$O$244,1,0)&gt;0,$O$3,""),"ERROR")))))</f>
        <v>CAMBIO MES</v>
      </c>
      <c r="U244" s="26">
        <f t="shared" ca="1" si="66"/>
        <v>1</v>
      </c>
      <c r="V244" s="26">
        <f t="shared" ca="1" si="67"/>
        <v>1</v>
      </c>
      <c r="W244" s="26">
        <f t="shared" ca="1" si="68"/>
        <v>19.140761456474138</v>
      </c>
      <c r="X244" s="26">
        <f t="shared" ca="1" si="69"/>
        <v>2028</v>
      </c>
      <c r="Y244" s="26">
        <f t="shared" ca="1" si="70"/>
        <v>11</v>
      </c>
      <c r="AF244" s="8">
        <v>234</v>
      </c>
      <c r="AG244" s="8">
        <v>0.9533345302676729</v>
      </c>
      <c r="AH244" s="8">
        <v>0</v>
      </c>
      <c r="AI244" s="8">
        <v>0</v>
      </c>
      <c r="AJ244" s="8">
        <v>0</v>
      </c>
      <c r="AK244" s="8">
        <v>0</v>
      </c>
      <c r="AL244" s="8">
        <v>0</v>
      </c>
      <c r="AM244" s="8">
        <v>0</v>
      </c>
      <c r="AN244" s="8">
        <v>0</v>
      </c>
      <c r="AO244" s="8">
        <v>0</v>
      </c>
      <c r="AP244" s="8">
        <v>0.51460378756371117</v>
      </c>
      <c r="AQ244" s="8">
        <v>1</v>
      </c>
      <c r="AR244" s="8">
        <v>1</v>
      </c>
      <c r="AS244" s="48">
        <v>0</v>
      </c>
      <c r="AT244" s="48">
        <v>0.29179750096650109</v>
      </c>
      <c r="AU244" s="13">
        <v>8</v>
      </c>
    </row>
    <row r="245" spans="4:47" x14ac:dyDescent="0.25">
      <c r="D245" s="8">
        <v>241</v>
      </c>
      <c r="E245" s="8">
        <f t="shared" ca="1" si="62"/>
        <v>0.21745800319143282</v>
      </c>
      <c r="F245" s="21">
        <f t="shared" ca="1" si="63"/>
        <v>365.48892649097473</v>
      </c>
      <c r="G245" s="21"/>
      <c r="H245" s="8">
        <v>241</v>
      </c>
      <c r="I245" s="21">
        <f t="shared" ca="1" si="64"/>
        <v>0.23763118764261892</v>
      </c>
      <c r="J245" s="21">
        <f t="shared" ca="1" si="65"/>
        <v>8.6746991165781679</v>
      </c>
      <c r="K245" s="2"/>
      <c r="M245" s="1"/>
      <c r="N245" s="1"/>
      <c r="Q245" s="26">
        <v>242</v>
      </c>
      <c r="R245" s="42">
        <f t="shared" ca="1" si="61"/>
        <v>47077.140761456474</v>
      </c>
      <c r="S245" s="26" t="str">
        <f ca="1">IFERROR(IF(VLOOKUP(R245,$M$5:$M$504,1,0)&gt;0,$M$3,""),IFERROR(IF(VLOOKUP(R245,$N$5:$N$504,1,0)&gt;0,$N$3,""),IFERROR(IF(VLOOKUP(R245,#REF!,1,0)&gt;0,#REF!,""),IFERROR(IF(VLOOKUP(R245,#REF!,1,0)&gt;0,#REF!,""),IFERROR(IF(VLOOKUP(R245,$O$5:$O$244,1,0)&gt;0,$O$3,""),"ERROR")))))</f>
        <v>EQUIPO 1</v>
      </c>
      <c r="T245" s="26" t="str">
        <f ca="1">IFERROR(IF(VLOOKUP(R245,$M$5:$M$504,1,0)&gt;0,$M$4,""),IFERROR(IF(VLOOKUP(R245,$N$5:$N$504,1,0)&gt;0,$N$4,""),IFERROR(IF(VLOOKUP(R245,#REF!,1,0)&gt;0,#REF!,""),IFERROR(IF(VLOOKUP(R245,#REF!,1,0)&gt;0,#REF!,""),IFERROR(IF(VLOOKUP(R245,$O$5:$O$244,1,0)&gt;0,$O$3,""),"ERROR")))))</f>
        <v>INICIO</v>
      </c>
      <c r="U245" s="26">
        <f t="shared" ca="1" si="66"/>
        <v>0</v>
      </c>
      <c r="V245" s="26">
        <f t="shared" ca="1" si="67"/>
        <v>0</v>
      </c>
      <c r="W245" s="26">
        <f t="shared" ca="1" si="68"/>
        <v>10.859238543525862</v>
      </c>
      <c r="X245" s="26">
        <f t="shared" ca="1" si="69"/>
        <v>2028</v>
      </c>
      <c r="Y245" s="26">
        <f t="shared" ca="1" si="70"/>
        <v>11</v>
      </c>
      <c r="AF245" s="8">
        <v>235</v>
      </c>
      <c r="AG245" s="8">
        <v>0.58794674625072907</v>
      </c>
      <c r="AH245" s="8">
        <v>0</v>
      </c>
      <c r="AI245" s="8">
        <v>0</v>
      </c>
      <c r="AJ245" s="8">
        <v>0.56886206418591123</v>
      </c>
      <c r="AK245" s="8">
        <v>1</v>
      </c>
      <c r="AL245" s="8">
        <v>1</v>
      </c>
      <c r="AM245" s="8">
        <v>1</v>
      </c>
      <c r="AN245" s="8">
        <v>1</v>
      </c>
      <c r="AO245" s="8">
        <v>1</v>
      </c>
      <c r="AP245" s="8">
        <v>1</v>
      </c>
      <c r="AQ245" s="8">
        <v>1</v>
      </c>
      <c r="AR245" s="8">
        <v>1</v>
      </c>
      <c r="AS245" s="48">
        <v>0</v>
      </c>
      <c r="AT245" s="48">
        <v>0.76792386591602724</v>
      </c>
      <c r="AU245" s="13">
        <v>2</v>
      </c>
    </row>
    <row r="246" spans="4:47" x14ac:dyDescent="0.25">
      <c r="D246" s="8">
        <v>242</v>
      </c>
      <c r="E246" s="8">
        <f t="shared" ca="1" si="62"/>
        <v>0.67115741624780223</v>
      </c>
      <c r="F246" s="21">
        <f t="shared" ca="1" si="63"/>
        <v>97.958488463137556</v>
      </c>
      <c r="G246" s="21"/>
      <c r="H246" s="8">
        <v>242</v>
      </c>
      <c r="I246" s="21">
        <f t="shared" ca="1" si="64"/>
        <v>0.28621012551500391</v>
      </c>
      <c r="J246" s="21">
        <f t="shared" ca="1" si="65"/>
        <v>0.4888249188344318</v>
      </c>
      <c r="K246" s="2"/>
      <c r="M246" s="1"/>
      <c r="N246" s="1"/>
      <c r="Q246" s="26">
        <v>243</v>
      </c>
      <c r="R246" s="42">
        <f t="shared" ca="1" si="61"/>
        <v>47088</v>
      </c>
      <c r="S246" s="26" t="str">
        <f ca="1">IFERROR(IF(VLOOKUP(R246,$M$5:$M$504,1,0)&gt;0,$M$3,""),IFERROR(IF(VLOOKUP(R246,$N$5:$N$504,1,0)&gt;0,$N$3,""),IFERROR(IF(VLOOKUP(R246,#REF!,1,0)&gt;0,#REF!,""),IFERROR(IF(VLOOKUP(R246,#REF!,1,0)&gt;0,#REF!,""),IFERROR(IF(VLOOKUP(R246,$O$5:$O$244,1,0)&gt;0,$O$3,""),"ERROR")))))</f>
        <v>CAMBIO MES</v>
      </c>
      <c r="T246" s="26" t="str">
        <f ca="1">IFERROR(IF(VLOOKUP(R246,$M$5:$M$504,1,0)&gt;0,$M$4,""),IFERROR(IF(VLOOKUP(R246,$N$5:$N$504,1,0)&gt;0,$N$4,""),IFERROR(IF(VLOOKUP(R246,#REF!,1,0)&gt;0,#REF!,""),IFERROR(IF(VLOOKUP(R246,#REF!,1,0)&gt;0,#REF!,""),IFERROR(IF(VLOOKUP(R246,$O$5:$O$244,1,0)&gt;0,$O$3,""),"ERROR")))))</f>
        <v>CAMBIO MES</v>
      </c>
      <c r="U246" s="26">
        <f t="shared" ca="1" si="66"/>
        <v>0</v>
      </c>
      <c r="V246" s="26">
        <f t="shared" ca="1" si="67"/>
        <v>0</v>
      </c>
      <c r="W246" s="26">
        <f t="shared" ca="1" si="68"/>
        <v>31</v>
      </c>
      <c r="X246" s="26">
        <f t="shared" ca="1" si="69"/>
        <v>2028</v>
      </c>
      <c r="Y246" s="26">
        <f t="shared" ca="1" si="70"/>
        <v>12</v>
      </c>
      <c r="AF246" s="8">
        <v>236</v>
      </c>
      <c r="AG246" s="8">
        <v>0</v>
      </c>
      <c r="AH246" s="8">
        <v>0.60093364332299515</v>
      </c>
      <c r="AI246" s="8">
        <v>1</v>
      </c>
      <c r="AJ246" s="8">
        <v>1</v>
      </c>
      <c r="AK246" s="8">
        <v>1</v>
      </c>
      <c r="AL246" s="8">
        <v>1</v>
      </c>
      <c r="AM246" s="8">
        <v>1</v>
      </c>
      <c r="AN246" s="8">
        <v>1</v>
      </c>
      <c r="AO246" s="8">
        <v>1</v>
      </c>
      <c r="AP246" s="8">
        <v>1</v>
      </c>
      <c r="AQ246" s="8">
        <v>1</v>
      </c>
      <c r="AR246" s="8">
        <v>1</v>
      </c>
      <c r="AS246" s="48">
        <v>0</v>
      </c>
      <c r="AT246" s="48">
        <v>0.8844551835973804</v>
      </c>
      <c r="AU246" s="13">
        <v>1</v>
      </c>
    </row>
    <row r="247" spans="4:47" x14ac:dyDescent="0.25">
      <c r="D247" s="8">
        <v>243</v>
      </c>
      <c r="E247" s="8">
        <f t="shared" ca="1" si="62"/>
        <v>0.14061129557094199</v>
      </c>
      <c r="F247" s="21">
        <f t="shared" ca="1" si="63"/>
        <v>467.71913639553281</v>
      </c>
      <c r="G247" s="21"/>
      <c r="H247" s="8">
        <v>243</v>
      </c>
      <c r="I247" s="21">
        <f t="shared" ca="1" si="64"/>
        <v>0.1587922796369009</v>
      </c>
      <c r="J247" s="21">
        <f t="shared" ca="1" si="65"/>
        <v>26.17927840355145</v>
      </c>
      <c r="K247" s="2"/>
      <c r="M247" s="1"/>
      <c r="N247" s="1"/>
      <c r="Q247" s="26">
        <v>244</v>
      </c>
      <c r="R247" s="42">
        <f t="shared" ca="1" si="61"/>
        <v>47119</v>
      </c>
      <c r="S247" s="26" t="str">
        <f ca="1">IFERROR(IF(VLOOKUP(R247,$M$5:$M$504,1,0)&gt;0,$M$3,""),IFERROR(IF(VLOOKUP(R247,$N$5:$N$504,1,0)&gt;0,$N$3,""),IFERROR(IF(VLOOKUP(R247,#REF!,1,0)&gt;0,#REF!,""),IFERROR(IF(VLOOKUP(R247,#REF!,1,0)&gt;0,#REF!,""),IFERROR(IF(VLOOKUP(R247,$O$5:$O$244,1,0)&gt;0,$O$3,""),"ERROR")))))</f>
        <v>CAMBIO MES</v>
      </c>
      <c r="T247" s="26" t="str">
        <f ca="1">IFERROR(IF(VLOOKUP(R247,$M$5:$M$504,1,0)&gt;0,$M$4,""),IFERROR(IF(VLOOKUP(R247,$N$5:$N$504,1,0)&gt;0,$N$4,""),IFERROR(IF(VLOOKUP(R247,#REF!,1,0)&gt;0,#REF!,""),IFERROR(IF(VLOOKUP(R247,#REF!,1,0)&gt;0,#REF!,""),IFERROR(IF(VLOOKUP(R247,$O$5:$O$244,1,0)&gt;0,$O$3,""),"ERROR")))))</f>
        <v>CAMBIO MES</v>
      </c>
      <c r="U247" s="26">
        <f t="shared" ca="1" si="66"/>
        <v>0</v>
      </c>
      <c r="V247" s="26">
        <f t="shared" ca="1" si="67"/>
        <v>0</v>
      </c>
      <c r="W247" s="26">
        <f t="shared" ca="1" si="68"/>
        <v>31</v>
      </c>
      <c r="X247" s="26">
        <f t="shared" ca="1" si="69"/>
        <v>2029</v>
      </c>
      <c r="Y247" s="26">
        <f t="shared" ca="1" si="70"/>
        <v>1</v>
      </c>
      <c r="AF247" s="8">
        <v>237</v>
      </c>
      <c r="AG247" s="8">
        <v>0</v>
      </c>
      <c r="AH247" s="8">
        <v>0</v>
      </c>
      <c r="AI247" s="8">
        <v>0</v>
      </c>
      <c r="AJ247" s="8">
        <v>0</v>
      </c>
      <c r="AK247" s="8">
        <v>0</v>
      </c>
      <c r="AL247" s="8">
        <v>0.3014023424286279</v>
      </c>
      <c r="AM247" s="8">
        <v>1</v>
      </c>
      <c r="AN247" s="8">
        <v>1</v>
      </c>
      <c r="AO247" s="8">
        <v>1</v>
      </c>
      <c r="AP247" s="8">
        <v>1</v>
      </c>
      <c r="AQ247" s="8">
        <v>1</v>
      </c>
      <c r="AR247" s="8">
        <v>1</v>
      </c>
      <c r="AS247" s="48">
        <v>0</v>
      </c>
      <c r="AT247" s="48">
        <v>0.52888238430920231</v>
      </c>
      <c r="AU247" s="13">
        <v>5</v>
      </c>
    </row>
    <row r="248" spans="4:47" x14ac:dyDescent="0.25">
      <c r="D248" s="8">
        <v>244</v>
      </c>
      <c r="E248" s="8">
        <f t="shared" ca="1" si="62"/>
        <v>0.80407789271370134</v>
      </c>
      <c r="F248" s="21">
        <f t="shared" ca="1" si="63"/>
        <v>54.179943289253536</v>
      </c>
      <c r="G248" s="21"/>
      <c r="H248" s="8">
        <v>244</v>
      </c>
      <c r="I248" s="21">
        <f t="shared" ca="1" si="64"/>
        <v>0.95928792166702248</v>
      </c>
      <c r="J248" s="21">
        <f t="shared" ca="1" si="65"/>
        <v>141.93851771157344</v>
      </c>
      <c r="K248" s="2"/>
      <c r="M248" s="1"/>
      <c r="N248" s="1"/>
      <c r="Q248" s="26">
        <v>245</v>
      </c>
      <c r="R248" s="42">
        <f t="shared" ca="1" si="61"/>
        <v>47150</v>
      </c>
      <c r="S248" s="26" t="str">
        <f ca="1">IFERROR(IF(VLOOKUP(R248,$M$5:$M$504,1,0)&gt;0,$M$3,""),IFERROR(IF(VLOOKUP(R248,$N$5:$N$504,1,0)&gt;0,$N$3,""),IFERROR(IF(VLOOKUP(R248,#REF!,1,0)&gt;0,#REF!,""),IFERROR(IF(VLOOKUP(R248,#REF!,1,0)&gt;0,#REF!,""),IFERROR(IF(VLOOKUP(R248,$O$5:$O$244,1,0)&gt;0,$O$3,""),"ERROR")))))</f>
        <v>CAMBIO MES</v>
      </c>
      <c r="T248" s="26" t="str">
        <f ca="1">IFERROR(IF(VLOOKUP(R248,$M$5:$M$504,1,0)&gt;0,$M$4,""),IFERROR(IF(VLOOKUP(R248,$N$5:$N$504,1,0)&gt;0,$N$4,""),IFERROR(IF(VLOOKUP(R248,#REF!,1,0)&gt;0,#REF!,""),IFERROR(IF(VLOOKUP(R248,#REF!,1,0)&gt;0,#REF!,""),IFERROR(IF(VLOOKUP(R248,$O$5:$O$244,1,0)&gt;0,$O$3,""),"ERROR")))))</f>
        <v>CAMBIO MES</v>
      </c>
      <c r="U248" s="26">
        <f t="shared" ca="1" si="66"/>
        <v>0</v>
      </c>
      <c r="V248" s="26">
        <f t="shared" ca="1" si="67"/>
        <v>0</v>
      </c>
      <c r="W248" s="26">
        <f t="shared" ca="1" si="68"/>
        <v>28</v>
      </c>
      <c r="X248" s="26">
        <f t="shared" ca="1" si="69"/>
        <v>2029</v>
      </c>
      <c r="Y248" s="26">
        <f t="shared" ca="1" si="70"/>
        <v>2</v>
      </c>
      <c r="AF248" s="8">
        <v>238</v>
      </c>
      <c r="AG248" s="8">
        <v>0</v>
      </c>
      <c r="AH248" s="8">
        <v>0</v>
      </c>
      <c r="AI248" s="8">
        <v>0.73175424051606242</v>
      </c>
      <c r="AJ248" s="8">
        <v>1</v>
      </c>
      <c r="AK248" s="8">
        <v>1</v>
      </c>
      <c r="AL248" s="8">
        <v>1</v>
      </c>
      <c r="AM248" s="8">
        <v>1</v>
      </c>
      <c r="AN248" s="8">
        <v>1</v>
      </c>
      <c r="AO248" s="8">
        <v>1</v>
      </c>
      <c r="AP248" s="8">
        <v>1</v>
      </c>
      <c r="AQ248" s="8">
        <v>1</v>
      </c>
      <c r="AR248" s="8">
        <v>1</v>
      </c>
      <c r="AS248" s="48">
        <v>0</v>
      </c>
      <c r="AT248" s="48">
        <v>0.81557364782465191</v>
      </c>
      <c r="AU248" s="13">
        <v>2</v>
      </c>
    </row>
    <row r="249" spans="4:47" x14ac:dyDescent="0.25">
      <c r="D249" s="8">
        <v>245</v>
      </c>
      <c r="E249" s="8">
        <f t="shared" ca="1" si="62"/>
        <v>0.87381117259763585</v>
      </c>
      <c r="F249" s="21">
        <f t="shared" ca="1" si="63"/>
        <v>33.819405218962274</v>
      </c>
      <c r="G249" s="21"/>
      <c r="H249" s="8">
        <v>245</v>
      </c>
      <c r="I249" s="21">
        <f t="shared" ca="1" si="64"/>
        <v>0.80085562857783688</v>
      </c>
      <c r="J249" s="21">
        <f t="shared" ca="1" si="65"/>
        <v>86.890787472595633</v>
      </c>
      <c r="K249" s="2"/>
      <c r="M249" s="1"/>
      <c r="N249" s="1"/>
      <c r="Q249" s="26">
        <v>246</v>
      </c>
      <c r="R249" s="42">
        <f t="shared" ca="1" si="61"/>
        <v>47178</v>
      </c>
      <c r="S249" s="26" t="str">
        <f ca="1">IFERROR(IF(VLOOKUP(R249,$M$5:$M$504,1,0)&gt;0,$M$3,""),IFERROR(IF(VLOOKUP(R249,$N$5:$N$504,1,0)&gt;0,$N$3,""),IFERROR(IF(VLOOKUP(R249,#REF!,1,0)&gt;0,#REF!,""),IFERROR(IF(VLOOKUP(R249,#REF!,1,0)&gt;0,#REF!,""),IFERROR(IF(VLOOKUP(R249,$O$5:$O$244,1,0)&gt;0,$O$3,""),"ERROR")))))</f>
        <v>CAMBIO MES</v>
      </c>
      <c r="T249" s="26" t="str">
        <f ca="1">IFERROR(IF(VLOOKUP(R249,$M$5:$M$504,1,0)&gt;0,$M$4,""),IFERROR(IF(VLOOKUP(R249,$N$5:$N$504,1,0)&gt;0,$N$4,""),IFERROR(IF(VLOOKUP(R249,#REF!,1,0)&gt;0,#REF!,""),IFERROR(IF(VLOOKUP(R249,#REF!,1,0)&gt;0,#REF!,""),IFERROR(IF(VLOOKUP(R249,$O$5:$O$244,1,0)&gt;0,$O$3,""),"ERROR")))))</f>
        <v>CAMBIO MES</v>
      </c>
      <c r="U249" s="26">
        <f t="shared" ca="1" si="66"/>
        <v>0</v>
      </c>
      <c r="V249" s="26">
        <f t="shared" ca="1" si="67"/>
        <v>0</v>
      </c>
      <c r="W249" s="26">
        <f t="shared" ca="1" si="68"/>
        <v>15.787306578997232</v>
      </c>
      <c r="X249" s="26">
        <f t="shared" ca="1" si="69"/>
        <v>2029</v>
      </c>
      <c r="Y249" s="26">
        <f t="shared" ca="1" si="70"/>
        <v>3</v>
      </c>
      <c r="AF249" s="8">
        <v>239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N249" s="8">
        <v>0.21441110805678745</v>
      </c>
      <c r="AO249" s="8">
        <v>1</v>
      </c>
      <c r="AP249" s="8">
        <v>1</v>
      </c>
      <c r="AQ249" s="8">
        <v>0.33787338441252357</v>
      </c>
      <c r="AR249" s="8">
        <v>0</v>
      </c>
      <c r="AS249" s="48">
        <v>0</v>
      </c>
      <c r="AT249" s="48">
        <v>0.21310396132092088</v>
      </c>
      <c r="AU249" s="13">
        <v>8</v>
      </c>
    </row>
    <row r="250" spans="4:47" x14ac:dyDescent="0.25">
      <c r="D250" s="8">
        <v>246</v>
      </c>
      <c r="E250" s="8">
        <f t="shared" ca="1" si="62"/>
        <v>0.58965005726584085</v>
      </c>
      <c r="F250" s="21">
        <f t="shared" ca="1" si="63"/>
        <v>129.08187339626082</v>
      </c>
      <c r="G250" s="21"/>
      <c r="H250" s="8">
        <v>246</v>
      </c>
      <c r="I250" s="21">
        <f t="shared" ca="1" si="64"/>
        <v>0.55911966281112169</v>
      </c>
      <c r="J250" s="21">
        <f t="shared" ca="1" si="65"/>
        <v>44.219697003858698</v>
      </c>
      <c r="K250" s="2"/>
      <c r="M250" s="1"/>
      <c r="N250" s="1"/>
      <c r="Q250" s="26">
        <v>247</v>
      </c>
      <c r="R250" s="42">
        <f t="shared" ca="1" si="61"/>
        <v>47193.787306578997</v>
      </c>
      <c r="S250" s="26" t="str">
        <f ca="1">IFERROR(IF(VLOOKUP(R250,$M$5:$M$504,1,0)&gt;0,$M$3,""),IFERROR(IF(VLOOKUP(R250,$N$5:$N$504,1,0)&gt;0,$N$3,""),IFERROR(IF(VLOOKUP(R250,#REF!,1,0)&gt;0,#REF!,""),IFERROR(IF(VLOOKUP(R250,#REF!,1,0)&gt;0,#REF!,""),IFERROR(IF(VLOOKUP(R250,$O$5:$O$244,1,0)&gt;0,$O$3,""),"ERROR")))))</f>
        <v>EQUIPO 1</v>
      </c>
      <c r="T250" s="26" t="str">
        <f ca="1">IFERROR(IF(VLOOKUP(R250,$M$5:$M$504,1,0)&gt;0,$M$4,""),IFERROR(IF(VLOOKUP(R250,$N$5:$N$504,1,0)&gt;0,$N$4,""),IFERROR(IF(VLOOKUP(R250,#REF!,1,0)&gt;0,#REF!,""),IFERROR(IF(VLOOKUP(R250,#REF!,1,0)&gt;0,#REF!,""),IFERROR(IF(VLOOKUP(R250,$O$5:$O$244,1,0)&gt;0,$O$3,""),"ERROR")))))</f>
        <v>FIN</v>
      </c>
      <c r="U250" s="26">
        <f t="shared" ca="1" si="66"/>
        <v>1</v>
      </c>
      <c r="V250" s="26">
        <f t="shared" ca="1" si="67"/>
        <v>1</v>
      </c>
      <c r="W250" s="26">
        <f t="shared" ca="1" si="68"/>
        <v>15.212693421002768</v>
      </c>
      <c r="X250" s="26">
        <f t="shared" ca="1" si="69"/>
        <v>2029</v>
      </c>
      <c r="Y250" s="26">
        <f t="shared" ca="1" si="70"/>
        <v>3</v>
      </c>
      <c r="AF250" s="8">
        <v>240</v>
      </c>
      <c r="AG250" s="8">
        <v>1</v>
      </c>
      <c r="AH250" s="8">
        <v>1</v>
      </c>
      <c r="AI250" s="8">
        <v>1</v>
      </c>
      <c r="AJ250" s="8">
        <v>1</v>
      </c>
      <c r="AK250" s="8">
        <v>1</v>
      </c>
      <c r="AL250" s="8">
        <v>1</v>
      </c>
      <c r="AM250" s="8">
        <v>1</v>
      </c>
      <c r="AN250" s="8">
        <v>1</v>
      </c>
      <c r="AO250" s="8">
        <v>1</v>
      </c>
      <c r="AP250" s="8">
        <v>1</v>
      </c>
      <c r="AQ250" s="8">
        <v>1</v>
      </c>
      <c r="AR250" s="8">
        <v>1</v>
      </c>
      <c r="AS250" s="48">
        <v>1</v>
      </c>
      <c r="AT250" s="48">
        <v>1</v>
      </c>
      <c r="AU250" s="13">
        <v>0</v>
      </c>
    </row>
    <row r="251" spans="4:47" x14ac:dyDescent="0.25">
      <c r="D251" s="8">
        <v>247</v>
      </c>
      <c r="E251" s="8">
        <f t="shared" ca="1" si="62"/>
        <v>0.71408883671320222</v>
      </c>
      <c r="F251" s="21">
        <f t="shared" ca="1" si="63"/>
        <v>82.989564746746439</v>
      </c>
      <c r="G251" s="21"/>
      <c r="H251" s="8">
        <v>247</v>
      </c>
      <c r="I251" s="21">
        <f t="shared" ca="1" si="64"/>
        <v>0.25136495082395038</v>
      </c>
      <c r="J251" s="21">
        <f t="shared" ca="1" si="65"/>
        <v>5.9926748602206672</v>
      </c>
      <c r="K251" s="2"/>
      <c r="M251" s="1"/>
      <c r="N251" s="1"/>
      <c r="Q251" s="26">
        <v>248</v>
      </c>
      <c r="R251" s="42">
        <f t="shared" ca="1" si="61"/>
        <v>47209</v>
      </c>
      <c r="S251" s="26" t="str">
        <f ca="1">IFERROR(IF(VLOOKUP(R251,$M$5:$M$504,1,0)&gt;0,$M$3,""),IFERROR(IF(VLOOKUP(R251,$N$5:$N$504,1,0)&gt;0,$N$3,""),IFERROR(IF(VLOOKUP(R251,#REF!,1,0)&gt;0,#REF!,""),IFERROR(IF(VLOOKUP(R251,#REF!,1,0)&gt;0,#REF!,""),IFERROR(IF(VLOOKUP(R251,$O$5:$O$244,1,0)&gt;0,$O$3,""),"ERROR")))))</f>
        <v>CAMBIO MES</v>
      </c>
      <c r="T251" s="26" t="str">
        <f ca="1">IFERROR(IF(VLOOKUP(R251,$M$5:$M$504,1,0)&gt;0,$M$4,""),IFERROR(IF(VLOOKUP(R251,$N$5:$N$504,1,0)&gt;0,$N$4,""),IFERROR(IF(VLOOKUP(R251,#REF!,1,0)&gt;0,#REF!,""),IFERROR(IF(VLOOKUP(R251,#REF!,1,0)&gt;0,#REF!,""),IFERROR(IF(VLOOKUP(R251,$O$5:$O$244,1,0)&gt;0,$O$3,""),"ERROR")))))</f>
        <v>CAMBIO MES</v>
      </c>
      <c r="U251" s="26">
        <f t="shared" ca="1" si="66"/>
        <v>1</v>
      </c>
      <c r="V251" s="26">
        <f t="shared" ca="1" si="67"/>
        <v>1</v>
      </c>
      <c r="W251" s="26">
        <f t="shared" ca="1" si="68"/>
        <v>25.477704344855738</v>
      </c>
      <c r="X251" s="26">
        <f t="shared" ca="1" si="69"/>
        <v>2029</v>
      </c>
      <c r="Y251" s="26">
        <f t="shared" ca="1" si="70"/>
        <v>4</v>
      </c>
      <c r="AF251" s="8">
        <v>241</v>
      </c>
      <c r="AG251" s="8">
        <v>1</v>
      </c>
      <c r="AH251" s="8">
        <v>1</v>
      </c>
      <c r="AI251" s="8">
        <v>1</v>
      </c>
      <c r="AJ251" s="8">
        <v>1</v>
      </c>
      <c r="AK251" s="8">
        <v>1</v>
      </c>
      <c r="AL251" s="8">
        <v>1</v>
      </c>
      <c r="AM251" s="8">
        <v>1</v>
      </c>
      <c r="AN251" s="8">
        <v>0.80793336000515992</v>
      </c>
      <c r="AO251" s="8">
        <v>0</v>
      </c>
      <c r="AP251" s="8">
        <v>0.86213279258827824</v>
      </c>
      <c r="AQ251" s="8">
        <v>1</v>
      </c>
      <c r="AR251" s="8">
        <v>1</v>
      </c>
      <c r="AS251" s="48">
        <v>0</v>
      </c>
      <c r="AT251" s="48">
        <v>0.88978644035725096</v>
      </c>
      <c r="AU251" s="13">
        <v>1</v>
      </c>
    </row>
    <row r="252" spans="4:47" x14ac:dyDescent="0.25">
      <c r="D252" s="8">
        <v>248</v>
      </c>
      <c r="E252" s="8">
        <f t="shared" ca="1" si="62"/>
        <v>0.26432688618229638</v>
      </c>
      <c r="F252" s="21">
        <f t="shared" ca="1" si="63"/>
        <v>319.55462035713578</v>
      </c>
      <c r="G252" s="21"/>
      <c r="H252" s="8">
        <v>248</v>
      </c>
      <c r="I252" s="21">
        <f t="shared" ca="1" si="64"/>
        <v>5.2653255714528058E-2</v>
      </c>
      <c r="J252" s="21">
        <f t="shared" ca="1" si="65"/>
        <v>64.207481082607785</v>
      </c>
      <c r="K252" s="2"/>
      <c r="M252" s="1"/>
      <c r="N252" s="1"/>
      <c r="Q252" s="26">
        <v>249</v>
      </c>
      <c r="R252" s="42">
        <f t="shared" ca="1" si="61"/>
        <v>47234.477704344856</v>
      </c>
      <c r="S252" s="26" t="str">
        <f ca="1">IFERROR(IF(VLOOKUP(R252,$M$5:$M$504,1,0)&gt;0,$M$3,""),IFERROR(IF(VLOOKUP(R252,$N$5:$N$504,1,0)&gt;0,$N$3,""),IFERROR(IF(VLOOKUP(R252,#REF!,1,0)&gt;0,#REF!,""),IFERROR(IF(VLOOKUP(R252,#REF!,1,0)&gt;0,#REF!,""),IFERROR(IF(VLOOKUP(R252,$O$5:$O$244,1,0)&gt;0,$O$3,""),"ERROR")))))</f>
        <v>EQUIPO 1</v>
      </c>
      <c r="T252" s="26" t="str">
        <f ca="1">IFERROR(IF(VLOOKUP(R252,$M$5:$M$504,1,0)&gt;0,$M$4,""),IFERROR(IF(VLOOKUP(R252,$N$5:$N$504,1,0)&gt;0,$N$4,""),IFERROR(IF(VLOOKUP(R252,#REF!,1,0)&gt;0,#REF!,""),IFERROR(IF(VLOOKUP(R252,#REF!,1,0)&gt;0,#REF!,""),IFERROR(IF(VLOOKUP(R252,$O$5:$O$244,1,0)&gt;0,$O$3,""),"ERROR")))))</f>
        <v>INICIO</v>
      </c>
      <c r="U252" s="26">
        <f t="shared" ca="1" si="66"/>
        <v>0</v>
      </c>
      <c r="V252" s="26">
        <f t="shared" ca="1" si="67"/>
        <v>0</v>
      </c>
      <c r="W252" s="26">
        <f t="shared" ca="1" si="68"/>
        <v>4.5222956551442621</v>
      </c>
      <c r="X252" s="26">
        <f t="shared" ca="1" si="69"/>
        <v>2029</v>
      </c>
      <c r="Y252" s="26">
        <f t="shared" ca="1" si="70"/>
        <v>4</v>
      </c>
      <c r="AF252" s="8">
        <v>242</v>
      </c>
      <c r="AG252" s="8">
        <v>0</v>
      </c>
      <c r="AH252" s="8">
        <v>0</v>
      </c>
      <c r="AI252" s="8">
        <v>0</v>
      </c>
      <c r="AJ252" s="8">
        <v>0.69245730490850599</v>
      </c>
      <c r="AK252" s="8">
        <v>1</v>
      </c>
      <c r="AL252" s="8">
        <v>1</v>
      </c>
      <c r="AM252" s="8">
        <v>1</v>
      </c>
      <c r="AN252" s="8">
        <v>1</v>
      </c>
      <c r="AO252" s="8">
        <v>1</v>
      </c>
      <c r="AP252" s="8">
        <v>1</v>
      </c>
      <c r="AQ252" s="8">
        <v>1</v>
      </c>
      <c r="AR252" s="8">
        <v>1</v>
      </c>
      <c r="AS252" s="48">
        <v>0</v>
      </c>
      <c r="AT252" s="48">
        <v>0.7281471757459046</v>
      </c>
      <c r="AU252" s="13">
        <v>3</v>
      </c>
    </row>
    <row r="253" spans="4:47" x14ac:dyDescent="0.25">
      <c r="D253" s="8">
        <v>249</v>
      </c>
      <c r="E253" s="8">
        <f t="shared" ca="1" si="62"/>
        <v>0.93535490931477761</v>
      </c>
      <c r="F253" s="21">
        <f t="shared" ca="1" si="63"/>
        <v>16.977741761444808</v>
      </c>
      <c r="G253" s="21"/>
      <c r="H253" s="8">
        <v>249</v>
      </c>
      <c r="I253" s="21">
        <f t="shared" ca="1" si="64"/>
        <v>0.91262750745933019</v>
      </c>
      <c r="J253" s="21">
        <f t="shared" ca="1" si="65"/>
        <v>118.31007545779607</v>
      </c>
      <c r="K253" s="2"/>
      <c r="M253" s="1"/>
      <c r="N253" s="1"/>
      <c r="Q253" s="26">
        <v>250</v>
      </c>
      <c r="R253" s="42">
        <f t="shared" ca="1" si="61"/>
        <v>47239</v>
      </c>
      <c r="S253" s="26" t="str">
        <f ca="1">IFERROR(IF(VLOOKUP(R253,$M$5:$M$504,1,0)&gt;0,$M$3,""),IFERROR(IF(VLOOKUP(R253,$N$5:$N$504,1,0)&gt;0,$N$3,""),IFERROR(IF(VLOOKUP(R253,#REF!,1,0)&gt;0,#REF!,""),IFERROR(IF(VLOOKUP(R253,#REF!,1,0)&gt;0,#REF!,""),IFERROR(IF(VLOOKUP(R253,$O$5:$O$244,1,0)&gt;0,$O$3,""),"ERROR")))))</f>
        <v>CAMBIO MES</v>
      </c>
      <c r="T253" s="26" t="str">
        <f ca="1">IFERROR(IF(VLOOKUP(R253,$M$5:$M$504,1,0)&gt;0,$M$4,""),IFERROR(IF(VLOOKUP(R253,$N$5:$N$504,1,0)&gt;0,$N$4,""),IFERROR(IF(VLOOKUP(R253,#REF!,1,0)&gt;0,#REF!,""),IFERROR(IF(VLOOKUP(R253,#REF!,1,0)&gt;0,#REF!,""),IFERROR(IF(VLOOKUP(R253,$O$5:$O$244,1,0)&gt;0,$O$3,""),"ERROR")))))</f>
        <v>CAMBIO MES</v>
      </c>
      <c r="U253" s="26">
        <f t="shared" ca="1" si="66"/>
        <v>0</v>
      </c>
      <c r="V253" s="26">
        <f t="shared" ca="1" si="67"/>
        <v>0</v>
      </c>
      <c r="W253" s="26">
        <f t="shared" ca="1" si="68"/>
        <v>31</v>
      </c>
      <c r="X253" s="26">
        <f t="shared" ca="1" si="69"/>
        <v>2029</v>
      </c>
      <c r="Y253" s="26">
        <f t="shared" ca="1" si="70"/>
        <v>5</v>
      </c>
      <c r="AF253" s="8">
        <v>243</v>
      </c>
      <c r="AG253" s="8">
        <v>0</v>
      </c>
      <c r="AH253" s="8">
        <v>0.82349400059995659</v>
      </c>
      <c r="AI253" s="8">
        <v>0.65433573490665897</v>
      </c>
      <c r="AJ253" s="8">
        <v>0</v>
      </c>
      <c r="AK253" s="8">
        <v>0</v>
      </c>
      <c r="AL253" s="8">
        <v>0</v>
      </c>
      <c r="AM253" s="8">
        <v>0</v>
      </c>
      <c r="AN253" s="8">
        <v>0</v>
      </c>
      <c r="AO253" s="8">
        <v>0.81962264372414206</v>
      </c>
      <c r="AP253" s="8">
        <v>0.48107429818018349</v>
      </c>
      <c r="AQ253" s="8">
        <v>0</v>
      </c>
      <c r="AR253" s="8">
        <v>0</v>
      </c>
      <c r="AS253" s="48">
        <v>0</v>
      </c>
      <c r="AT253" s="48">
        <v>0.22697047220332922</v>
      </c>
      <c r="AU253" s="13">
        <v>8</v>
      </c>
    </row>
    <row r="254" spans="4:47" x14ac:dyDescent="0.25">
      <c r="D254" s="8">
        <v>250</v>
      </c>
      <c r="E254" s="8">
        <f t="shared" ca="1" si="62"/>
        <v>0.9498783057662854</v>
      </c>
      <c r="F254" s="21">
        <f t="shared" ca="1" si="63"/>
        <v>13.127913270326374</v>
      </c>
      <c r="G254" s="21"/>
      <c r="H254" s="8">
        <v>250</v>
      </c>
      <c r="I254" s="21">
        <f t="shared" ca="1" si="64"/>
        <v>0.57155505020045316</v>
      </c>
      <c r="J254" s="21">
        <f t="shared" ca="1" si="65"/>
        <v>46.157033445929315</v>
      </c>
      <c r="K254" s="2"/>
      <c r="M254" s="1"/>
      <c r="N254" s="1"/>
      <c r="Q254" s="26">
        <v>251</v>
      </c>
      <c r="R254" s="42">
        <f t="shared" ca="1" si="61"/>
        <v>47270</v>
      </c>
      <c r="S254" s="26" t="str">
        <f ca="1">IFERROR(IF(VLOOKUP(R254,$M$5:$M$504,1,0)&gt;0,$M$3,""),IFERROR(IF(VLOOKUP(R254,$N$5:$N$504,1,0)&gt;0,$N$3,""),IFERROR(IF(VLOOKUP(R254,#REF!,1,0)&gt;0,#REF!,""),IFERROR(IF(VLOOKUP(R254,#REF!,1,0)&gt;0,#REF!,""),IFERROR(IF(VLOOKUP(R254,$O$5:$O$244,1,0)&gt;0,$O$3,""),"ERROR")))))</f>
        <v>CAMBIO MES</v>
      </c>
      <c r="T254" s="26" t="str">
        <f ca="1">IFERROR(IF(VLOOKUP(R254,$M$5:$M$504,1,0)&gt;0,$M$4,""),IFERROR(IF(VLOOKUP(R254,$N$5:$N$504,1,0)&gt;0,$N$4,""),IFERROR(IF(VLOOKUP(R254,#REF!,1,0)&gt;0,#REF!,""),IFERROR(IF(VLOOKUP(R254,#REF!,1,0)&gt;0,#REF!,""),IFERROR(IF(VLOOKUP(R254,$O$5:$O$244,1,0)&gt;0,$O$3,""),"ERROR")))))</f>
        <v>CAMBIO MES</v>
      </c>
      <c r="U254" s="26">
        <f t="shared" ca="1" si="66"/>
        <v>0</v>
      </c>
      <c r="V254" s="26">
        <f t="shared" ca="1" si="67"/>
        <v>0</v>
      </c>
      <c r="W254" s="26">
        <f t="shared" ca="1" si="68"/>
        <v>30</v>
      </c>
      <c r="X254" s="26">
        <f t="shared" ca="1" si="69"/>
        <v>2029</v>
      </c>
      <c r="Y254" s="26">
        <f t="shared" ca="1" si="70"/>
        <v>6</v>
      </c>
      <c r="AF254" s="8">
        <v>244</v>
      </c>
      <c r="AG254" s="8">
        <v>1</v>
      </c>
      <c r="AH254" s="8">
        <v>1</v>
      </c>
      <c r="AI254" s="8">
        <v>1</v>
      </c>
      <c r="AJ254" s="8">
        <v>1</v>
      </c>
      <c r="AK254" s="8">
        <v>0.64409400303068853</v>
      </c>
      <c r="AL254" s="8">
        <v>1</v>
      </c>
      <c r="AM254" s="8">
        <v>1</v>
      </c>
      <c r="AN254" s="8">
        <v>1</v>
      </c>
      <c r="AO254" s="8">
        <v>1</v>
      </c>
      <c r="AP254" s="8">
        <v>1</v>
      </c>
      <c r="AQ254" s="8">
        <v>1</v>
      </c>
      <c r="AR254" s="8">
        <v>1</v>
      </c>
      <c r="AS254" s="48">
        <v>0.64409400303068853</v>
      </c>
      <c r="AT254" s="48">
        <v>0.96977236738068862</v>
      </c>
      <c r="AU254" s="13">
        <v>0</v>
      </c>
    </row>
    <row r="255" spans="4:47" x14ac:dyDescent="0.25">
      <c r="D255" s="8">
        <v>251</v>
      </c>
      <c r="E255" s="8">
        <f t="shared" ca="1" si="62"/>
        <v>0.36819611139114938</v>
      </c>
      <c r="F255" s="21">
        <f t="shared" ca="1" si="63"/>
        <v>241.25218536514186</v>
      </c>
      <c r="G255" s="21"/>
      <c r="H255" s="8">
        <v>251</v>
      </c>
      <c r="I255" s="21">
        <f t="shared" ca="1" si="64"/>
        <v>0.21304197807468961</v>
      </c>
      <c r="J255" s="21">
        <f t="shared" ca="1" si="65"/>
        <v>13.700459245839973</v>
      </c>
      <c r="K255" s="2"/>
      <c r="M255" s="1"/>
      <c r="N255" s="1"/>
      <c r="Q255" s="26">
        <v>252</v>
      </c>
      <c r="R255" s="42">
        <f t="shared" ca="1" si="61"/>
        <v>47300</v>
      </c>
      <c r="S255" s="26" t="str">
        <f ca="1">IFERROR(IF(VLOOKUP(R255,$M$5:$M$504,1,0)&gt;0,$M$3,""),IFERROR(IF(VLOOKUP(R255,$N$5:$N$504,1,0)&gt;0,$N$3,""),IFERROR(IF(VLOOKUP(R255,#REF!,1,0)&gt;0,#REF!,""),IFERROR(IF(VLOOKUP(R255,#REF!,1,0)&gt;0,#REF!,""),IFERROR(IF(VLOOKUP(R255,$O$5:$O$244,1,0)&gt;0,$O$3,""),"ERROR")))))</f>
        <v>CAMBIO MES</v>
      </c>
      <c r="T255" s="26" t="str">
        <f ca="1">IFERROR(IF(VLOOKUP(R255,$M$5:$M$504,1,0)&gt;0,$M$4,""),IFERROR(IF(VLOOKUP(R255,$N$5:$N$504,1,0)&gt;0,$N$4,""),IFERROR(IF(VLOOKUP(R255,#REF!,1,0)&gt;0,#REF!,""),IFERROR(IF(VLOOKUP(R255,#REF!,1,0)&gt;0,#REF!,""),IFERROR(IF(VLOOKUP(R255,$O$5:$O$244,1,0)&gt;0,$O$3,""),"ERROR")))))</f>
        <v>CAMBIO MES</v>
      </c>
      <c r="U255" s="26">
        <f t="shared" ca="1" si="66"/>
        <v>0</v>
      </c>
      <c r="V255" s="26">
        <f t="shared" ca="1" si="67"/>
        <v>0</v>
      </c>
      <c r="W255" s="26">
        <f t="shared" ca="1" si="68"/>
        <v>31</v>
      </c>
      <c r="X255" s="26">
        <f t="shared" ca="1" si="69"/>
        <v>2029</v>
      </c>
      <c r="Y255" s="26">
        <f t="shared" ca="1" si="70"/>
        <v>7</v>
      </c>
      <c r="AF255" s="8">
        <v>245</v>
      </c>
      <c r="AG255" s="8">
        <v>1</v>
      </c>
      <c r="AH255" s="8">
        <v>0.94184658040519154</v>
      </c>
      <c r="AI255" s="8">
        <v>0</v>
      </c>
      <c r="AJ255" s="8">
        <v>0</v>
      </c>
      <c r="AK255" s="8">
        <v>0</v>
      </c>
      <c r="AL255" s="8">
        <v>0</v>
      </c>
      <c r="AM255" s="8">
        <v>0</v>
      </c>
      <c r="AN255" s="8">
        <v>0</v>
      </c>
      <c r="AO255" s="8">
        <v>0</v>
      </c>
      <c r="AP255" s="8">
        <v>0</v>
      </c>
      <c r="AQ255" s="8">
        <v>0</v>
      </c>
      <c r="AR255" s="8">
        <v>0</v>
      </c>
      <c r="AS255" s="48">
        <v>0</v>
      </c>
      <c r="AT255" s="48">
        <v>0.15718275137354895</v>
      </c>
      <c r="AU255" s="13">
        <v>10</v>
      </c>
    </row>
    <row r="256" spans="4:47" x14ac:dyDescent="0.25">
      <c r="D256" s="8">
        <v>252</v>
      </c>
      <c r="E256" s="8">
        <f t="shared" ca="1" si="62"/>
        <v>2.888709946942436E-2</v>
      </c>
      <c r="F256" s="21">
        <f t="shared" ca="1" si="63"/>
        <v>835.70261955054889</v>
      </c>
      <c r="G256" s="21"/>
      <c r="H256" s="8">
        <v>252</v>
      </c>
      <c r="I256" s="21">
        <f t="shared" ca="1" si="64"/>
        <v>0.68768044654571225</v>
      </c>
      <c r="J256" s="21">
        <f t="shared" ca="1" si="65"/>
        <v>65.100087731939965</v>
      </c>
      <c r="K256" s="2"/>
      <c r="M256" s="1"/>
      <c r="N256" s="1"/>
      <c r="Q256" s="26">
        <v>253</v>
      </c>
      <c r="R256" s="42">
        <f t="shared" ca="1" si="61"/>
        <v>47331</v>
      </c>
      <c r="S256" s="26" t="str">
        <f ca="1">IFERROR(IF(VLOOKUP(R256,$M$5:$M$504,1,0)&gt;0,$M$3,""),IFERROR(IF(VLOOKUP(R256,$N$5:$N$504,1,0)&gt;0,$N$3,""),IFERROR(IF(VLOOKUP(R256,#REF!,1,0)&gt;0,#REF!,""),IFERROR(IF(VLOOKUP(R256,#REF!,1,0)&gt;0,#REF!,""),IFERROR(IF(VLOOKUP(R256,$O$5:$O$244,1,0)&gt;0,$O$3,""),"ERROR")))))</f>
        <v>CAMBIO MES</v>
      </c>
      <c r="T256" s="26" t="str">
        <f ca="1">IFERROR(IF(VLOOKUP(R256,$M$5:$M$504,1,0)&gt;0,$M$4,""),IFERROR(IF(VLOOKUP(R256,$N$5:$N$504,1,0)&gt;0,$N$4,""),IFERROR(IF(VLOOKUP(R256,#REF!,1,0)&gt;0,#REF!,""),IFERROR(IF(VLOOKUP(R256,#REF!,1,0)&gt;0,#REF!,""),IFERROR(IF(VLOOKUP(R256,$O$5:$O$244,1,0)&gt;0,$O$3,""),"ERROR")))))</f>
        <v>CAMBIO MES</v>
      </c>
      <c r="U256" s="26">
        <f t="shared" ca="1" si="66"/>
        <v>0</v>
      </c>
      <c r="V256" s="26">
        <f t="shared" ca="1" si="67"/>
        <v>0</v>
      </c>
      <c r="W256" s="26">
        <f t="shared" ca="1" si="68"/>
        <v>0.60430543168331496</v>
      </c>
      <c r="X256" s="26">
        <f t="shared" ca="1" si="69"/>
        <v>2029</v>
      </c>
      <c r="Y256" s="26">
        <f t="shared" ca="1" si="70"/>
        <v>8</v>
      </c>
      <c r="AF256" s="8">
        <v>246</v>
      </c>
      <c r="AG256" s="8">
        <v>0.13210728991004045</v>
      </c>
      <c r="AH256" s="8">
        <v>0.693513576839905</v>
      </c>
      <c r="AI256" s="8">
        <v>1</v>
      </c>
      <c r="AJ256" s="8">
        <v>1</v>
      </c>
      <c r="AK256" s="8">
        <v>1</v>
      </c>
      <c r="AL256" s="8">
        <v>1</v>
      </c>
      <c r="AM256" s="8">
        <v>1</v>
      </c>
      <c r="AN256" s="8">
        <v>1</v>
      </c>
      <c r="AO256" s="8">
        <v>1</v>
      </c>
      <c r="AP256" s="8">
        <v>1</v>
      </c>
      <c r="AQ256" s="8">
        <v>1</v>
      </c>
      <c r="AR256" s="8">
        <v>1</v>
      </c>
      <c r="AS256" s="48">
        <v>0.13210728991004045</v>
      </c>
      <c r="AT256" s="48">
        <v>0.90277727709240707</v>
      </c>
      <c r="AU256" s="13">
        <v>0</v>
      </c>
    </row>
    <row r="257" spans="4:47" x14ac:dyDescent="0.25">
      <c r="D257" s="8">
        <v>253</v>
      </c>
      <c r="E257" s="8">
        <f t="shared" ca="1" si="62"/>
        <v>0.98640197461663537</v>
      </c>
      <c r="F257" s="21">
        <f t="shared" ca="1" si="63"/>
        <v>3.5833903869039707</v>
      </c>
      <c r="G257" s="21"/>
      <c r="H257" s="8">
        <v>253</v>
      </c>
      <c r="I257" s="21">
        <f t="shared" ca="1" si="64"/>
        <v>0.11877046505062783</v>
      </c>
      <c r="J257" s="21">
        <f t="shared" ca="1" si="65"/>
        <v>37.321360560682088</v>
      </c>
      <c r="K257" s="2"/>
      <c r="M257" s="1"/>
      <c r="N257" s="1"/>
      <c r="Q257" s="26">
        <v>254</v>
      </c>
      <c r="R257" s="42">
        <f t="shared" ca="1" si="61"/>
        <v>47331.604305431683</v>
      </c>
      <c r="S257" s="26" t="str">
        <f ca="1">IFERROR(IF(VLOOKUP(R257,$M$5:$M$504,1,0)&gt;0,$M$3,""),IFERROR(IF(VLOOKUP(R257,$N$5:$N$504,1,0)&gt;0,$N$3,""),IFERROR(IF(VLOOKUP(R257,#REF!,1,0)&gt;0,#REF!,""),IFERROR(IF(VLOOKUP(R257,#REF!,1,0)&gt;0,#REF!,""),IFERROR(IF(VLOOKUP(R257,$O$5:$O$244,1,0)&gt;0,$O$3,""),"ERROR")))))</f>
        <v>EQUIPO 1</v>
      </c>
      <c r="T257" s="26" t="str">
        <f ca="1">IFERROR(IF(VLOOKUP(R257,$M$5:$M$504,1,0)&gt;0,$M$4,""),IFERROR(IF(VLOOKUP(R257,$N$5:$N$504,1,0)&gt;0,$N$4,""),IFERROR(IF(VLOOKUP(R257,#REF!,1,0)&gt;0,#REF!,""),IFERROR(IF(VLOOKUP(R257,#REF!,1,0)&gt;0,#REF!,""),IFERROR(IF(VLOOKUP(R257,$O$5:$O$244,1,0)&gt;0,$O$3,""),"ERROR")))))</f>
        <v>FIN</v>
      </c>
      <c r="U257" s="26">
        <f t="shared" ca="1" si="66"/>
        <v>1</v>
      </c>
      <c r="V257" s="26">
        <f t="shared" ca="1" si="67"/>
        <v>1</v>
      </c>
      <c r="W257" s="26">
        <f t="shared" ca="1" si="68"/>
        <v>30.395694568316685</v>
      </c>
      <c r="X257" s="26">
        <f t="shared" ca="1" si="69"/>
        <v>2029</v>
      </c>
      <c r="Y257" s="26">
        <f t="shared" ca="1" si="70"/>
        <v>8</v>
      </c>
      <c r="AF257" s="8">
        <v>247</v>
      </c>
      <c r="AG257" s="8">
        <v>1</v>
      </c>
      <c r="AH257" s="8">
        <v>1</v>
      </c>
      <c r="AI257" s="8">
        <v>0.6089719477465898</v>
      </c>
      <c r="AJ257" s="8">
        <v>0</v>
      </c>
      <c r="AK257" s="8">
        <v>0</v>
      </c>
      <c r="AL257" s="8">
        <v>0</v>
      </c>
      <c r="AM257" s="8">
        <v>0</v>
      </c>
      <c r="AN257" s="8">
        <v>0</v>
      </c>
      <c r="AO257" s="8">
        <v>0</v>
      </c>
      <c r="AP257" s="8">
        <v>0</v>
      </c>
      <c r="AQ257" s="8">
        <v>0</v>
      </c>
      <c r="AR257" s="8">
        <v>0</v>
      </c>
      <c r="AS257" s="48">
        <v>0</v>
      </c>
      <c r="AT257" s="48">
        <v>0.2133647407675186</v>
      </c>
      <c r="AU257" s="13">
        <v>9</v>
      </c>
    </row>
    <row r="258" spans="4:47" x14ac:dyDescent="0.25">
      <c r="D258" s="8">
        <v>254</v>
      </c>
      <c r="E258" s="8">
        <f t="shared" ca="1" si="62"/>
        <v>0.86258028986002566</v>
      </c>
      <c r="F258" s="21">
        <f t="shared" ca="1" si="63"/>
        <v>36.998982873778544</v>
      </c>
      <c r="G258" s="21"/>
      <c r="H258" s="8">
        <v>254</v>
      </c>
      <c r="I258" s="21">
        <f t="shared" ca="1" si="64"/>
        <v>0.72748416437239438</v>
      </c>
      <c r="J258" s="21">
        <f t="shared" ca="1" si="65"/>
        <v>72.208559905412329</v>
      </c>
      <c r="K258" s="2"/>
      <c r="M258" s="1"/>
      <c r="N258" s="1"/>
      <c r="Q258" s="26">
        <v>255</v>
      </c>
      <c r="R258" s="42">
        <f t="shared" ca="1" si="61"/>
        <v>47362</v>
      </c>
      <c r="S258" s="26" t="str">
        <f ca="1">IFERROR(IF(VLOOKUP(R258,$M$5:$M$504,1,0)&gt;0,$M$3,""),IFERROR(IF(VLOOKUP(R258,$N$5:$N$504,1,0)&gt;0,$N$3,""),IFERROR(IF(VLOOKUP(R258,#REF!,1,0)&gt;0,#REF!,""),IFERROR(IF(VLOOKUP(R258,#REF!,1,0)&gt;0,#REF!,""),IFERROR(IF(VLOOKUP(R258,$O$5:$O$244,1,0)&gt;0,$O$3,""),"ERROR")))))</f>
        <v>CAMBIO MES</v>
      </c>
      <c r="T258" s="26" t="str">
        <f ca="1">IFERROR(IF(VLOOKUP(R258,$M$5:$M$504,1,0)&gt;0,$M$4,""),IFERROR(IF(VLOOKUP(R258,$N$5:$N$504,1,0)&gt;0,$N$4,""),IFERROR(IF(VLOOKUP(R258,#REF!,1,0)&gt;0,#REF!,""),IFERROR(IF(VLOOKUP(R258,#REF!,1,0)&gt;0,#REF!,""),IFERROR(IF(VLOOKUP(R258,$O$5:$O$244,1,0)&gt;0,$O$3,""),"ERROR")))))</f>
        <v>CAMBIO MES</v>
      </c>
      <c r="U258" s="26">
        <f t="shared" ca="1" si="66"/>
        <v>1</v>
      </c>
      <c r="V258" s="26">
        <f t="shared" ca="1" si="67"/>
        <v>1</v>
      </c>
      <c r="W258" s="26">
        <f t="shared" ca="1" si="68"/>
        <v>30</v>
      </c>
      <c r="X258" s="26">
        <f t="shared" ca="1" si="69"/>
        <v>2029</v>
      </c>
      <c r="Y258" s="26">
        <f t="shared" ca="1" si="70"/>
        <v>9</v>
      </c>
      <c r="AF258" s="8">
        <v>248</v>
      </c>
      <c r="AG258" s="8">
        <v>0</v>
      </c>
      <c r="AH258" s="8">
        <v>0.98278432813432504</v>
      </c>
      <c r="AI258" s="8">
        <v>1</v>
      </c>
      <c r="AJ258" s="8">
        <v>1</v>
      </c>
      <c r="AK258" s="8">
        <v>1</v>
      </c>
      <c r="AL258" s="8">
        <v>1</v>
      </c>
      <c r="AM258" s="8">
        <v>1</v>
      </c>
      <c r="AN258" s="8">
        <v>1</v>
      </c>
      <c r="AO258" s="8">
        <v>1</v>
      </c>
      <c r="AP258" s="8">
        <v>1</v>
      </c>
      <c r="AQ258" s="8">
        <v>1</v>
      </c>
      <c r="AR258" s="8">
        <v>1</v>
      </c>
      <c r="AS258" s="48">
        <v>0</v>
      </c>
      <c r="AT258" s="48">
        <v>0.91374783887057831</v>
      </c>
      <c r="AU258" s="13">
        <v>1</v>
      </c>
    </row>
    <row r="259" spans="4:47" x14ac:dyDescent="0.25">
      <c r="D259" s="8">
        <v>255</v>
      </c>
      <c r="E259" s="8">
        <f t="shared" ca="1" si="62"/>
        <v>0.31880631046137375</v>
      </c>
      <c r="F259" s="21">
        <f t="shared" ca="1" si="63"/>
        <v>275.33266489508594</v>
      </c>
      <c r="G259" s="21"/>
      <c r="H259" s="8">
        <v>255</v>
      </c>
      <c r="I259" s="21">
        <f t="shared" ca="1" si="64"/>
        <v>0.61279894695806103</v>
      </c>
      <c r="J259" s="21">
        <f t="shared" ca="1" si="65"/>
        <v>52.673911348743914</v>
      </c>
      <c r="K259" s="2"/>
      <c r="M259" s="1"/>
      <c r="N259" s="1"/>
      <c r="Q259" s="26">
        <v>256</v>
      </c>
      <c r="R259" s="42">
        <f t="shared" ca="1" si="61"/>
        <v>47392</v>
      </c>
      <c r="S259" s="26" t="str">
        <f ca="1">IFERROR(IF(VLOOKUP(R259,$M$5:$M$504,1,0)&gt;0,$M$3,""),IFERROR(IF(VLOOKUP(R259,$N$5:$N$504,1,0)&gt;0,$N$3,""),IFERROR(IF(VLOOKUP(R259,#REF!,1,0)&gt;0,#REF!,""),IFERROR(IF(VLOOKUP(R259,#REF!,1,0)&gt;0,#REF!,""),IFERROR(IF(VLOOKUP(R259,$O$5:$O$244,1,0)&gt;0,$O$3,""),"ERROR")))))</f>
        <v>CAMBIO MES</v>
      </c>
      <c r="T259" s="26" t="str">
        <f ca="1">IFERROR(IF(VLOOKUP(R259,$M$5:$M$504,1,0)&gt;0,$M$4,""),IFERROR(IF(VLOOKUP(R259,$N$5:$N$504,1,0)&gt;0,$N$4,""),IFERROR(IF(VLOOKUP(R259,#REF!,1,0)&gt;0,#REF!,""),IFERROR(IF(VLOOKUP(R259,#REF!,1,0)&gt;0,#REF!,""),IFERROR(IF(VLOOKUP(R259,$O$5:$O$244,1,0)&gt;0,$O$3,""),"ERROR")))))</f>
        <v>CAMBIO MES</v>
      </c>
      <c r="U259" s="26">
        <f t="shared" ca="1" si="66"/>
        <v>1</v>
      </c>
      <c r="V259" s="26">
        <f t="shared" ca="1" si="67"/>
        <v>1</v>
      </c>
      <c r="W259" s="26">
        <f t="shared" ca="1" si="68"/>
        <v>31</v>
      </c>
      <c r="X259" s="26">
        <f t="shared" ca="1" si="69"/>
        <v>2029</v>
      </c>
      <c r="Y259" s="26">
        <f t="shared" ca="1" si="70"/>
        <v>10</v>
      </c>
      <c r="AF259" s="8">
        <v>249</v>
      </c>
      <c r="AG259" s="8">
        <v>0.6098972490193949</v>
      </c>
      <c r="AH259" s="8">
        <v>0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N259" s="8">
        <v>0</v>
      </c>
      <c r="AO259" s="8">
        <v>0</v>
      </c>
      <c r="AP259" s="8">
        <v>0.93060987999506906</v>
      </c>
      <c r="AQ259" s="8">
        <v>1</v>
      </c>
      <c r="AR259" s="8">
        <v>1</v>
      </c>
      <c r="AS259" s="48">
        <v>0</v>
      </c>
      <c r="AT259" s="48">
        <v>0.2979608794505435</v>
      </c>
      <c r="AU259" s="13">
        <v>8</v>
      </c>
    </row>
    <row r="260" spans="4:47" x14ac:dyDescent="0.25">
      <c r="D260" s="8">
        <v>256</v>
      </c>
      <c r="E260" s="8">
        <f t="shared" ca="1" si="62"/>
        <v>0.49724584942126115</v>
      </c>
      <c r="F260" s="21">
        <f t="shared" ca="1" si="63"/>
        <v>169.83854388420147</v>
      </c>
      <c r="G260" s="21"/>
      <c r="H260" s="8">
        <v>256</v>
      </c>
      <c r="I260" s="21">
        <f t="shared" ca="1" si="64"/>
        <v>0.20028846820310808</v>
      </c>
      <c r="J260" s="21">
        <f t="shared" ca="1" si="65"/>
        <v>16.440006415823738</v>
      </c>
      <c r="K260" s="2"/>
      <c r="M260" s="1"/>
      <c r="N260" s="1"/>
      <c r="Q260" s="26">
        <v>257</v>
      </c>
      <c r="R260" s="42">
        <f t="shared" ca="1" si="61"/>
        <v>47423</v>
      </c>
      <c r="S260" s="26" t="str">
        <f ca="1">IFERROR(IF(VLOOKUP(R260,$M$5:$M$504,1,0)&gt;0,$M$3,""),IFERROR(IF(VLOOKUP(R260,$N$5:$N$504,1,0)&gt;0,$N$3,""),IFERROR(IF(VLOOKUP(R260,#REF!,1,0)&gt;0,#REF!,""),IFERROR(IF(VLOOKUP(R260,#REF!,1,0)&gt;0,#REF!,""),IFERROR(IF(VLOOKUP(R260,$O$5:$O$244,1,0)&gt;0,$O$3,""),"ERROR")))))</f>
        <v>CAMBIO MES</v>
      </c>
      <c r="T260" s="26" t="str">
        <f ca="1">IFERROR(IF(VLOOKUP(R260,$M$5:$M$504,1,0)&gt;0,$M$4,""),IFERROR(IF(VLOOKUP(R260,$N$5:$N$504,1,0)&gt;0,$N$4,""),IFERROR(IF(VLOOKUP(R260,#REF!,1,0)&gt;0,#REF!,""),IFERROR(IF(VLOOKUP(R260,#REF!,1,0)&gt;0,#REF!,""),IFERROR(IF(VLOOKUP(R260,$O$5:$O$244,1,0)&gt;0,$O$3,""),"ERROR")))))</f>
        <v>CAMBIO MES</v>
      </c>
      <c r="U260" s="26">
        <f t="shared" ca="1" si="66"/>
        <v>1</v>
      </c>
      <c r="V260" s="26">
        <f t="shared" ca="1" si="67"/>
        <v>1</v>
      </c>
      <c r="W260" s="26">
        <f t="shared" ca="1" si="68"/>
        <v>30</v>
      </c>
      <c r="X260" s="26">
        <f t="shared" ca="1" si="69"/>
        <v>2029</v>
      </c>
      <c r="Y260" s="26">
        <f t="shared" ca="1" si="70"/>
        <v>11</v>
      </c>
      <c r="AF260" s="8">
        <v>250</v>
      </c>
      <c r="AG260" s="8">
        <v>1</v>
      </c>
      <c r="AH260" s="8">
        <v>1</v>
      </c>
      <c r="AI260" s="8">
        <v>1</v>
      </c>
      <c r="AJ260" s="8">
        <v>1</v>
      </c>
      <c r="AK260" s="8">
        <v>1</v>
      </c>
      <c r="AL260" s="8">
        <v>1</v>
      </c>
      <c r="AM260" s="8">
        <v>1</v>
      </c>
      <c r="AN260" s="8">
        <v>1</v>
      </c>
      <c r="AO260" s="8">
        <v>1</v>
      </c>
      <c r="AP260" s="8">
        <v>1</v>
      </c>
      <c r="AQ260" s="8">
        <v>1</v>
      </c>
      <c r="AR260" s="8">
        <v>1</v>
      </c>
      <c r="AS260" s="48">
        <v>1</v>
      </c>
      <c r="AT260" s="48">
        <v>1</v>
      </c>
      <c r="AU260" s="13">
        <v>0</v>
      </c>
    </row>
    <row r="261" spans="4:47" x14ac:dyDescent="0.25">
      <c r="D261" s="8">
        <v>257</v>
      </c>
      <c r="E261" s="8">
        <f t="shared" ca="1" si="62"/>
        <v>0.5104474377095396</v>
      </c>
      <c r="F261" s="21">
        <f t="shared" ca="1" si="63"/>
        <v>163.58631821218358</v>
      </c>
      <c r="G261" s="21"/>
      <c r="H261" s="8">
        <v>257</v>
      </c>
      <c r="I261" s="21">
        <f t="shared" ca="1" si="64"/>
        <v>0.74417436042373686</v>
      </c>
      <c r="J261" s="21">
        <f t="shared" ca="1" si="65"/>
        <v>75.338450066453433</v>
      </c>
      <c r="K261" s="2"/>
      <c r="M261" s="1"/>
      <c r="N261" s="1"/>
      <c r="Q261" s="26">
        <v>258</v>
      </c>
      <c r="R261" s="42">
        <f t="shared" ref="R261:R301" ca="1" si="71">SMALL($M$5:$O$504,Q261)</f>
        <v>47453</v>
      </c>
      <c r="S261" s="26" t="str">
        <f ca="1">IFERROR(IF(VLOOKUP(R261,$M$5:$M$504,1,0)&gt;0,$M$3,""),IFERROR(IF(VLOOKUP(R261,$N$5:$N$504,1,0)&gt;0,$N$3,""),IFERROR(IF(VLOOKUP(R261,#REF!,1,0)&gt;0,#REF!,""),IFERROR(IF(VLOOKUP(R261,#REF!,1,0)&gt;0,#REF!,""),IFERROR(IF(VLOOKUP(R261,$O$5:$O$244,1,0)&gt;0,$O$3,""),"ERROR")))))</f>
        <v>CAMBIO MES</v>
      </c>
      <c r="T261" s="26" t="str">
        <f ca="1">IFERROR(IF(VLOOKUP(R261,$M$5:$M$504,1,0)&gt;0,$M$4,""),IFERROR(IF(VLOOKUP(R261,$N$5:$N$504,1,0)&gt;0,$N$4,""),IFERROR(IF(VLOOKUP(R261,#REF!,1,0)&gt;0,#REF!,""),IFERROR(IF(VLOOKUP(R261,#REF!,1,0)&gt;0,#REF!,""),IFERROR(IF(VLOOKUP(R261,$O$5:$O$244,1,0)&gt;0,$O$3,""),"ERROR")))))</f>
        <v>CAMBIO MES</v>
      </c>
      <c r="U261" s="26">
        <f t="shared" ca="1" si="66"/>
        <v>1</v>
      </c>
      <c r="V261" s="26">
        <f t="shared" ca="1" si="67"/>
        <v>1</v>
      </c>
      <c r="W261" s="26">
        <f t="shared" ca="1" si="68"/>
        <v>105.94406123326189</v>
      </c>
      <c r="X261" s="26">
        <f t="shared" ca="1" si="69"/>
        <v>2029</v>
      </c>
      <c r="Y261" s="26">
        <f t="shared" ca="1" si="70"/>
        <v>12</v>
      </c>
      <c r="AF261" s="8">
        <v>251</v>
      </c>
      <c r="AG261" s="8">
        <v>0</v>
      </c>
      <c r="AH261" s="8">
        <v>0.92068866017741258</v>
      </c>
      <c r="AI261" s="8">
        <v>1</v>
      </c>
      <c r="AJ261" s="8">
        <v>1</v>
      </c>
      <c r="AK261" s="8">
        <v>1</v>
      </c>
      <c r="AL261" s="8">
        <v>1</v>
      </c>
      <c r="AM261" s="8">
        <v>1</v>
      </c>
      <c r="AN261" s="8">
        <v>0.51168299670708595</v>
      </c>
      <c r="AO261" s="8">
        <v>0</v>
      </c>
      <c r="AP261" s="8">
        <v>0</v>
      </c>
      <c r="AQ261" s="8">
        <v>0</v>
      </c>
      <c r="AR261" s="8">
        <v>0</v>
      </c>
      <c r="AS261" s="48">
        <v>0</v>
      </c>
      <c r="AT261" s="48">
        <v>0.53326426132297866</v>
      </c>
      <c r="AU261" s="13">
        <v>5</v>
      </c>
    </row>
    <row r="262" spans="4:47" x14ac:dyDescent="0.25">
      <c r="D262" s="8">
        <v>258</v>
      </c>
      <c r="E262" s="8">
        <f t="shared" ref="E262:E325" ca="1" si="72">RAND()</f>
        <v>0.83623056295050602</v>
      </c>
      <c r="F262" s="21">
        <f t="shared" ref="F262:F325" ca="1" si="73">$B$6*(-LN(E262))^(1/$B$7)</f>
        <v>44.603882543028469</v>
      </c>
      <c r="G262" s="21"/>
      <c r="H262" s="8">
        <v>258</v>
      </c>
      <c r="I262" s="21">
        <f t="shared" ref="I262:I325" ca="1" si="74">RAND()</f>
        <v>0.21734525537498472</v>
      </c>
      <c r="J262" s="21">
        <f t="shared" ref="J262:J325" ca="1" si="75">ABS(NORMINV(I262,$B$11,$B$13))</f>
        <v>12.797901327031674</v>
      </c>
      <c r="K262" s="2"/>
      <c r="M262" s="1"/>
      <c r="N262" s="1"/>
      <c r="Q262" s="26">
        <v>259</v>
      </c>
      <c r="R262" s="42">
        <f t="shared" ca="1" si="71"/>
        <v>47558.944061233262</v>
      </c>
      <c r="S262" s="26" t="str">
        <f ca="1">IFERROR(IF(VLOOKUP(R262,$M$5:$M$504,1,0)&gt;0,$M$3,""),IFERROR(IF(VLOOKUP(R262,$N$5:$N$504,1,0)&gt;0,$N$3,""),IFERROR(IF(VLOOKUP(R262,#REF!,1,0)&gt;0,#REF!,""),IFERROR(IF(VLOOKUP(R262,#REF!,1,0)&gt;0,#REF!,""),IFERROR(IF(VLOOKUP(R262,$O$5:$O$244,1,0)&gt;0,$O$3,""),"ERROR")))))</f>
        <v>EQUIPO 1</v>
      </c>
      <c r="T262" s="26" t="str">
        <f ca="1">IFERROR(IF(VLOOKUP(R262,$M$5:$M$504,1,0)&gt;0,$M$4,""),IFERROR(IF(VLOOKUP(R262,$N$5:$N$504,1,0)&gt;0,$N$4,""),IFERROR(IF(VLOOKUP(R262,#REF!,1,0)&gt;0,#REF!,""),IFERROR(IF(VLOOKUP(R262,#REF!,1,0)&gt;0,#REF!,""),IFERROR(IF(VLOOKUP(R262,$O$5:$O$244,1,0)&gt;0,$O$3,""),"ERROR")))))</f>
        <v>INICIO</v>
      </c>
      <c r="U262" s="26">
        <f t="shared" ca="1" si="66"/>
        <v>0</v>
      </c>
      <c r="V262" s="26">
        <f t="shared" ca="1" si="67"/>
        <v>0</v>
      </c>
      <c r="W262" s="26">
        <f t="shared" ca="1" si="68"/>
        <v>72.687469691874867</v>
      </c>
      <c r="X262" s="26">
        <f t="shared" ca="1" si="69"/>
        <v>2030</v>
      </c>
      <c r="Y262" s="26">
        <f t="shared" ca="1" si="70"/>
        <v>3</v>
      </c>
      <c r="AF262" s="8">
        <v>252</v>
      </c>
      <c r="AG262" s="8">
        <v>0</v>
      </c>
      <c r="AH262" s="8">
        <v>0</v>
      </c>
      <c r="AI262" s="8">
        <v>0</v>
      </c>
      <c r="AJ262" s="8">
        <v>0.84074410512136333</v>
      </c>
      <c r="AK262" s="8">
        <v>1</v>
      </c>
      <c r="AL262" s="8">
        <v>1</v>
      </c>
      <c r="AM262" s="8">
        <v>9.788457944288835E-3</v>
      </c>
      <c r="AN262" s="8">
        <v>0.97303490888378052</v>
      </c>
      <c r="AO262" s="8">
        <v>1</v>
      </c>
      <c r="AP262" s="8">
        <v>1</v>
      </c>
      <c r="AQ262" s="8">
        <v>1</v>
      </c>
      <c r="AR262" s="8">
        <v>1</v>
      </c>
      <c r="AS262" s="48">
        <v>0</v>
      </c>
      <c r="AT262" s="48">
        <v>0.65394478774057818</v>
      </c>
      <c r="AU262" s="13">
        <v>3</v>
      </c>
    </row>
    <row r="263" spans="4:47" x14ac:dyDescent="0.25">
      <c r="D263" s="8">
        <v>259</v>
      </c>
      <c r="E263" s="8">
        <f t="shared" ca="1" si="72"/>
        <v>0.78214928673068751</v>
      </c>
      <c r="F263" s="21">
        <f t="shared" ca="1" si="73"/>
        <v>60.91334055381391</v>
      </c>
      <c r="G263" s="21"/>
      <c r="H263" s="8">
        <v>259</v>
      </c>
      <c r="I263" s="21">
        <f t="shared" ca="1" si="74"/>
        <v>0.42235163633029615</v>
      </c>
      <c r="J263" s="21">
        <f t="shared" ca="1" si="75"/>
        <v>23.089751459212209</v>
      </c>
      <c r="K263" s="2"/>
      <c r="M263" s="1"/>
      <c r="N263" s="1"/>
      <c r="Q263" s="26">
        <v>260</v>
      </c>
      <c r="R263" s="42">
        <f t="shared" ca="1" si="71"/>
        <v>47631.631530925137</v>
      </c>
      <c r="S263" s="26" t="str">
        <f ca="1">IFERROR(IF(VLOOKUP(R263,$M$5:$M$504,1,0)&gt;0,$M$3,""),IFERROR(IF(VLOOKUP(R263,$N$5:$N$504,1,0)&gt;0,$N$3,""),IFERROR(IF(VLOOKUP(R263,#REF!,1,0)&gt;0,#REF!,""),IFERROR(IF(VLOOKUP(R263,#REF!,1,0)&gt;0,#REF!,""),IFERROR(IF(VLOOKUP(R263,$O$5:$O$244,1,0)&gt;0,$O$3,""),"ERROR")))))</f>
        <v>EQUIPO 1</v>
      </c>
      <c r="T263" s="26" t="str">
        <f ca="1">IFERROR(IF(VLOOKUP(R263,$M$5:$M$504,1,0)&gt;0,$M$4,""),IFERROR(IF(VLOOKUP(R263,$N$5:$N$504,1,0)&gt;0,$N$4,""),IFERROR(IF(VLOOKUP(R263,#REF!,1,0)&gt;0,#REF!,""),IFERROR(IF(VLOOKUP(R263,#REF!,1,0)&gt;0,#REF!,""),IFERROR(IF(VLOOKUP(R263,$O$5:$O$244,1,0)&gt;0,$O$3,""),"ERROR")))))</f>
        <v>FIN</v>
      </c>
      <c r="U263" s="26">
        <f t="shared" ca="1" si="66"/>
        <v>1</v>
      </c>
      <c r="V263" s="26">
        <f t="shared" ca="1" si="67"/>
        <v>1</v>
      </c>
      <c r="W263" s="26">
        <f t="shared" ca="1" si="68"/>
        <v>59.614562810784264</v>
      </c>
      <c r="X263" s="26">
        <f t="shared" ca="1" si="69"/>
        <v>2030</v>
      </c>
      <c r="Y263" s="26">
        <f t="shared" ca="1" si="70"/>
        <v>5</v>
      </c>
      <c r="AF263" s="8">
        <v>253</v>
      </c>
      <c r="AG263" s="8">
        <v>1.5246488146893229E-2</v>
      </c>
      <c r="AH263" s="8">
        <v>1</v>
      </c>
      <c r="AI263" s="8">
        <v>1</v>
      </c>
      <c r="AJ263" s="8">
        <v>1</v>
      </c>
      <c r="AK263" s="8">
        <v>1</v>
      </c>
      <c r="AL263" s="8">
        <v>1</v>
      </c>
      <c r="AM263" s="8">
        <v>1</v>
      </c>
      <c r="AN263" s="8">
        <v>1</v>
      </c>
      <c r="AO263" s="8">
        <v>1</v>
      </c>
      <c r="AP263" s="8">
        <v>0.87432474244692016</v>
      </c>
      <c r="AQ263" s="8">
        <v>0</v>
      </c>
      <c r="AR263" s="8">
        <v>0</v>
      </c>
      <c r="AS263" s="48">
        <v>0</v>
      </c>
      <c r="AT263" s="48">
        <v>0.73856632369426911</v>
      </c>
      <c r="AU263" s="13">
        <v>2</v>
      </c>
    </row>
    <row r="264" spans="4:47" x14ac:dyDescent="0.25">
      <c r="D264" s="8">
        <v>260</v>
      </c>
      <c r="E264" s="8">
        <f t="shared" ca="1" si="72"/>
        <v>0.45596709754074671</v>
      </c>
      <c r="F264" s="21">
        <f t="shared" ca="1" si="73"/>
        <v>190.48659730452741</v>
      </c>
      <c r="G264" s="21"/>
      <c r="H264" s="8">
        <v>260</v>
      </c>
      <c r="I264" s="21">
        <f t="shared" ca="1" si="74"/>
        <v>0.24813216663314086</v>
      </c>
      <c r="J264" s="21">
        <f t="shared" ca="1" si="75"/>
        <v>6.616768818118743</v>
      </c>
      <c r="K264" s="2"/>
      <c r="M264" s="1"/>
      <c r="N264" s="1"/>
      <c r="Q264" s="26">
        <v>261</v>
      </c>
      <c r="R264" s="42">
        <f t="shared" ca="1" si="71"/>
        <v>47691.246093735921</v>
      </c>
      <c r="S264" s="26" t="str">
        <f ca="1">IFERROR(IF(VLOOKUP(R264,$M$5:$M$504,1,0)&gt;0,$M$3,""),IFERROR(IF(VLOOKUP(R264,$N$5:$N$504,1,0)&gt;0,$N$3,""),IFERROR(IF(VLOOKUP(R264,#REF!,1,0)&gt;0,#REF!,""),IFERROR(IF(VLOOKUP(R264,#REF!,1,0)&gt;0,#REF!,""),IFERROR(IF(VLOOKUP(R264,$O$5:$O$244,1,0)&gt;0,$O$3,""),"ERROR")))))</f>
        <v>EQUIPO 1</v>
      </c>
      <c r="T264" s="26" t="str">
        <f ca="1">IFERROR(IF(VLOOKUP(R264,$M$5:$M$504,1,0)&gt;0,$M$4,""),IFERROR(IF(VLOOKUP(R264,$N$5:$N$504,1,0)&gt;0,$N$4,""),IFERROR(IF(VLOOKUP(R264,#REF!,1,0)&gt;0,#REF!,""),IFERROR(IF(VLOOKUP(R264,#REF!,1,0)&gt;0,#REF!,""),IFERROR(IF(VLOOKUP(R264,$O$5:$O$244,1,0)&gt;0,$O$3,""),"ERROR")))))</f>
        <v>INICIO</v>
      </c>
      <c r="U264" s="26">
        <f t="shared" ca="1" si="66"/>
        <v>0</v>
      </c>
      <c r="V264" s="26">
        <f t="shared" ca="1" si="67"/>
        <v>0</v>
      </c>
      <c r="W264" s="26">
        <f t="shared" ca="1" si="68"/>
        <v>149.87437879555364</v>
      </c>
      <c r="X264" s="26">
        <f t="shared" ca="1" si="69"/>
        <v>2030</v>
      </c>
      <c r="Y264" s="26">
        <f t="shared" ca="1" si="70"/>
        <v>7</v>
      </c>
      <c r="AF264" s="8">
        <v>254</v>
      </c>
      <c r="AG264" s="8">
        <v>1</v>
      </c>
      <c r="AH264" s="8">
        <v>1</v>
      </c>
      <c r="AI264" s="8">
        <v>0.99601901616974386</v>
      </c>
      <c r="AJ264" s="8">
        <v>0</v>
      </c>
      <c r="AK264" s="8">
        <v>0</v>
      </c>
      <c r="AL264" s="8">
        <v>0.14521344152138529</v>
      </c>
      <c r="AM264" s="8">
        <v>1</v>
      </c>
      <c r="AN264" s="8">
        <v>1</v>
      </c>
      <c r="AO264" s="8">
        <v>0.87836542952136365</v>
      </c>
      <c r="AP264" s="8">
        <v>0</v>
      </c>
      <c r="AQ264" s="8">
        <v>0</v>
      </c>
      <c r="AR264" s="8">
        <v>0</v>
      </c>
      <c r="AS264" s="48">
        <v>0</v>
      </c>
      <c r="AT264" s="48">
        <v>0.50023001543162882</v>
      </c>
      <c r="AU264" s="13">
        <v>5</v>
      </c>
    </row>
    <row r="265" spans="4:47" x14ac:dyDescent="0.25">
      <c r="D265" s="8">
        <v>261</v>
      </c>
      <c r="E265" s="8">
        <f t="shared" ca="1" si="72"/>
        <v>0.58207291729279653</v>
      </c>
      <c r="F265" s="21">
        <f t="shared" ca="1" si="73"/>
        <v>132.1823330947368</v>
      </c>
      <c r="G265" s="21"/>
      <c r="H265" s="8">
        <v>261</v>
      </c>
      <c r="I265" s="21">
        <f t="shared" ca="1" si="74"/>
        <v>0.13796573615670438</v>
      </c>
      <c r="J265" s="21">
        <f t="shared" ca="1" si="75"/>
        <v>31.7018680202873</v>
      </c>
      <c r="K265" s="2"/>
      <c r="M265" s="1"/>
      <c r="N265" s="1"/>
      <c r="Q265" s="26">
        <v>262</v>
      </c>
      <c r="R265" s="42">
        <f t="shared" ca="1" si="71"/>
        <v>47841.120472531475</v>
      </c>
      <c r="S265" s="26" t="str">
        <f ca="1">IFERROR(IF(VLOOKUP(R265,$M$5:$M$504,1,0)&gt;0,$M$3,""),IFERROR(IF(VLOOKUP(R265,$N$5:$N$504,1,0)&gt;0,$N$3,""),IFERROR(IF(VLOOKUP(R265,#REF!,1,0)&gt;0,#REF!,""),IFERROR(IF(VLOOKUP(R265,#REF!,1,0)&gt;0,#REF!,""),IFERROR(IF(VLOOKUP(R265,$O$5:$O$244,1,0)&gt;0,$O$3,""),"ERROR")))))</f>
        <v>EQUIPO 1</v>
      </c>
      <c r="T265" s="26" t="str">
        <f ca="1">IFERROR(IF(VLOOKUP(R265,$M$5:$M$504,1,0)&gt;0,$M$4,""),IFERROR(IF(VLOOKUP(R265,$N$5:$N$504,1,0)&gt;0,$N$4,""),IFERROR(IF(VLOOKUP(R265,#REF!,1,0)&gt;0,#REF!,""),IFERROR(IF(VLOOKUP(R265,#REF!,1,0)&gt;0,#REF!,""),IFERROR(IF(VLOOKUP(R265,$O$5:$O$244,1,0)&gt;0,$O$3,""),"ERROR")))))</f>
        <v>FIN</v>
      </c>
      <c r="U265" s="26">
        <f t="shared" ca="1" si="66"/>
        <v>1</v>
      </c>
      <c r="V265" s="26">
        <f t="shared" ca="1" si="67"/>
        <v>1</v>
      </c>
      <c r="W265" s="26">
        <f t="shared" ca="1" si="68"/>
        <v>301.69972382258857</v>
      </c>
      <c r="X265" s="26">
        <f t="shared" ca="1" si="69"/>
        <v>2030</v>
      </c>
      <c r="Y265" s="26">
        <f t="shared" ca="1" si="70"/>
        <v>12</v>
      </c>
      <c r="AF265" s="8">
        <v>255</v>
      </c>
      <c r="AG265" s="8">
        <v>0</v>
      </c>
      <c r="AH265" s="8">
        <v>4.9418112281273352E-2</v>
      </c>
      <c r="AI265" s="8">
        <v>0</v>
      </c>
      <c r="AJ265" s="8">
        <v>0</v>
      </c>
      <c r="AK265" s="8">
        <v>0.72924713136237718</v>
      </c>
      <c r="AL265" s="8">
        <v>0.5895380581670906</v>
      </c>
      <c r="AM265" s="8">
        <v>0.87595200022488207</v>
      </c>
      <c r="AN265" s="8">
        <v>1</v>
      </c>
      <c r="AO265" s="8">
        <v>1</v>
      </c>
      <c r="AP265" s="8">
        <v>1</v>
      </c>
      <c r="AQ265" s="8">
        <v>1</v>
      </c>
      <c r="AR265" s="8">
        <v>1</v>
      </c>
      <c r="AS265" s="48">
        <v>0</v>
      </c>
      <c r="AT265" s="48">
        <v>0.60775622457011891</v>
      </c>
      <c r="AU265" s="13">
        <v>3</v>
      </c>
    </row>
    <row r="266" spans="4:47" x14ac:dyDescent="0.25">
      <c r="D266" s="8">
        <v>262</v>
      </c>
      <c r="E266" s="8">
        <f t="shared" ca="1" si="72"/>
        <v>0.70546782387260987</v>
      </c>
      <c r="F266" s="21">
        <f t="shared" ca="1" si="73"/>
        <v>85.925708969263482</v>
      </c>
      <c r="G266" s="21"/>
      <c r="H266" s="8">
        <v>262</v>
      </c>
      <c r="I266" s="21">
        <f t="shared" ca="1" si="74"/>
        <v>0.39904030835220239</v>
      </c>
      <c r="J266" s="21">
        <f t="shared" ca="1" si="75"/>
        <v>19.413923506640103</v>
      </c>
      <c r="K266" s="2"/>
      <c r="M266" s="1"/>
      <c r="N266" s="1"/>
      <c r="Q266" s="26">
        <v>263</v>
      </c>
      <c r="R266" s="42">
        <f t="shared" ca="1" si="71"/>
        <v>48142.820196354063</v>
      </c>
      <c r="S266" s="26" t="str">
        <f ca="1">IFERROR(IF(VLOOKUP(R266,$M$5:$M$504,1,0)&gt;0,$M$3,""),IFERROR(IF(VLOOKUP(R266,$N$5:$N$504,1,0)&gt;0,$N$3,""),IFERROR(IF(VLOOKUP(R266,#REF!,1,0)&gt;0,#REF!,""),IFERROR(IF(VLOOKUP(R266,#REF!,1,0)&gt;0,#REF!,""),IFERROR(IF(VLOOKUP(R266,$O$5:$O$244,1,0)&gt;0,$O$3,""),"ERROR")))))</f>
        <v>EQUIPO 1</v>
      </c>
      <c r="T266" s="26" t="str">
        <f ca="1">IFERROR(IF(VLOOKUP(R266,$M$5:$M$504,1,0)&gt;0,$M$4,""),IFERROR(IF(VLOOKUP(R266,$N$5:$N$504,1,0)&gt;0,$N$4,""),IFERROR(IF(VLOOKUP(R266,#REF!,1,0)&gt;0,#REF!,""),IFERROR(IF(VLOOKUP(R266,#REF!,1,0)&gt;0,#REF!,""),IFERROR(IF(VLOOKUP(R266,$O$5:$O$244,1,0)&gt;0,$O$3,""),"ERROR")))))</f>
        <v>INICIO</v>
      </c>
      <c r="U266" s="26">
        <f t="shared" ca="1" si="66"/>
        <v>0</v>
      </c>
      <c r="V266" s="26">
        <f t="shared" ca="1" si="67"/>
        <v>0</v>
      </c>
      <c r="W266" s="26">
        <f t="shared" ca="1" si="68"/>
        <v>119.08983002842433</v>
      </c>
      <c r="X266" s="26">
        <f t="shared" ca="1" si="69"/>
        <v>2031</v>
      </c>
      <c r="Y266" s="26">
        <f t="shared" ca="1" si="70"/>
        <v>10</v>
      </c>
      <c r="AF266" s="8">
        <v>256</v>
      </c>
      <c r="AG266" s="8">
        <v>1</v>
      </c>
      <c r="AH266" s="8">
        <v>1</v>
      </c>
      <c r="AI266" s="8">
        <v>1</v>
      </c>
      <c r="AJ266" s="8">
        <v>1</v>
      </c>
      <c r="AK266" s="8">
        <v>1</v>
      </c>
      <c r="AL266" s="8">
        <v>1</v>
      </c>
      <c r="AM266" s="8">
        <v>0.95376013207668064</v>
      </c>
      <c r="AN266" s="8">
        <v>0</v>
      </c>
      <c r="AO266" s="8">
        <v>0.44031102984711956</v>
      </c>
      <c r="AP266" s="8">
        <v>1</v>
      </c>
      <c r="AQ266" s="8">
        <v>1</v>
      </c>
      <c r="AR266" s="8">
        <v>1</v>
      </c>
      <c r="AS266" s="48">
        <v>0</v>
      </c>
      <c r="AT266" s="48">
        <v>0.86513943832819362</v>
      </c>
      <c r="AU266" s="13">
        <v>1</v>
      </c>
    </row>
    <row r="267" spans="4:47" x14ac:dyDescent="0.25">
      <c r="D267" s="8">
        <v>263</v>
      </c>
      <c r="E267" s="8">
        <f t="shared" ca="1" si="72"/>
        <v>0.33837057022041706</v>
      </c>
      <c r="F267" s="21">
        <f t="shared" ca="1" si="73"/>
        <v>261.25062813844204</v>
      </c>
      <c r="G267" s="21"/>
      <c r="H267" s="8">
        <v>263</v>
      </c>
      <c r="I267" s="21">
        <f t="shared" ca="1" si="74"/>
        <v>0.63246335771887607</v>
      </c>
      <c r="J267" s="21">
        <f t="shared" ca="1" si="75"/>
        <v>55.847717602686117</v>
      </c>
      <c r="K267" s="2"/>
      <c r="M267" s="1"/>
      <c r="N267" s="1"/>
      <c r="Q267" s="26">
        <v>264</v>
      </c>
      <c r="R267" s="42">
        <f t="shared" ca="1" si="71"/>
        <v>48261.910026382488</v>
      </c>
      <c r="S267" s="26" t="str">
        <f ca="1">IFERROR(IF(VLOOKUP(R267,$M$5:$M$504,1,0)&gt;0,$M$3,""),IFERROR(IF(VLOOKUP(R267,$N$5:$N$504,1,0)&gt;0,$N$3,""),IFERROR(IF(VLOOKUP(R267,#REF!,1,0)&gt;0,#REF!,""),IFERROR(IF(VLOOKUP(R267,#REF!,1,0)&gt;0,#REF!,""),IFERROR(IF(VLOOKUP(R267,$O$5:$O$244,1,0)&gt;0,$O$3,""),"ERROR")))))</f>
        <v>EQUIPO 1</v>
      </c>
      <c r="T267" s="26" t="str">
        <f ca="1">IFERROR(IF(VLOOKUP(R267,$M$5:$M$504,1,0)&gt;0,$M$4,""),IFERROR(IF(VLOOKUP(R267,$N$5:$N$504,1,0)&gt;0,$N$4,""),IFERROR(IF(VLOOKUP(R267,#REF!,1,0)&gt;0,#REF!,""),IFERROR(IF(VLOOKUP(R267,#REF!,1,0)&gt;0,#REF!,""),IFERROR(IF(VLOOKUP(R267,$O$5:$O$244,1,0)&gt;0,$O$3,""),"ERROR")))))</f>
        <v>FIN</v>
      </c>
      <c r="U267" s="26">
        <f t="shared" ca="1" si="66"/>
        <v>1</v>
      </c>
      <c r="V267" s="26">
        <f t="shared" ca="1" si="67"/>
        <v>1</v>
      </c>
      <c r="W267" s="26">
        <f t="shared" ca="1" si="68"/>
        <v>22.620398801533156</v>
      </c>
      <c r="X267" s="26">
        <f t="shared" ca="1" si="69"/>
        <v>2032</v>
      </c>
      <c r="Y267" s="26">
        <f t="shared" ca="1" si="70"/>
        <v>2</v>
      </c>
      <c r="AF267" s="8">
        <v>257</v>
      </c>
      <c r="AG267" s="8">
        <v>0.14388043869844441</v>
      </c>
      <c r="AH267" s="8">
        <v>1</v>
      </c>
      <c r="AI267" s="8">
        <v>1</v>
      </c>
      <c r="AJ267" s="8">
        <v>1</v>
      </c>
      <c r="AK267" s="8">
        <v>1</v>
      </c>
      <c r="AL267" s="8">
        <v>1</v>
      </c>
      <c r="AM267" s="8">
        <v>1</v>
      </c>
      <c r="AN267" s="8">
        <v>1</v>
      </c>
      <c r="AO267" s="8">
        <v>0.22132651945551818</v>
      </c>
      <c r="AP267" s="8">
        <v>0</v>
      </c>
      <c r="AQ267" s="8">
        <v>0.50201295201744267</v>
      </c>
      <c r="AR267" s="8">
        <v>1</v>
      </c>
      <c r="AS267" s="48">
        <v>0</v>
      </c>
      <c r="AT267" s="48">
        <v>0.73742596642148106</v>
      </c>
      <c r="AU267" s="13">
        <v>1</v>
      </c>
    </row>
    <row r="268" spans="4:47" x14ac:dyDescent="0.25">
      <c r="D268" s="8">
        <v>264</v>
      </c>
      <c r="E268" s="8">
        <f t="shared" ca="1" si="72"/>
        <v>0.54570028684898453</v>
      </c>
      <c r="F268" s="21">
        <f t="shared" ca="1" si="73"/>
        <v>147.63049735523188</v>
      </c>
      <c r="G268" s="21"/>
      <c r="H268" s="8">
        <v>264</v>
      </c>
      <c r="I268" s="21">
        <f t="shared" ca="1" si="74"/>
        <v>0.54923414757805222</v>
      </c>
      <c r="J268" s="21">
        <f t="shared" ca="1" si="75"/>
        <v>42.68617500348347</v>
      </c>
      <c r="K268" s="2"/>
      <c r="M268" s="1"/>
      <c r="N268" s="1"/>
      <c r="Q268" s="26">
        <v>265</v>
      </c>
      <c r="R268" s="42">
        <f t="shared" ca="1" si="71"/>
        <v>48284.530425184021</v>
      </c>
      <c r="S268" s="26" t="str">
        <f ca="1">IFERROR(IF(VLOOKUP(R268,$M$5:$M$504,1,0)&gt;0,$M$3,""),IFERROR(IF(VLOOKUP(R268,$N$5:$N$504,1,0)&gt;0,$N$3,""),IFERROR(IF(VLOOKUP(R268,#REF!,1,0)&gt;0,#REF!,""),IFERROR(IF(VLOOKUP(R268,#REF!,1,0)&gt;0,#REF!,""),IFERROR(IF(VLOOKUP(R268,$O$5:$O$244,1,0)&gt;0,$O$3,""),"ERROR")))))</f>
        <v>EQUIPO 1</v>
      </c>
      <c r="T268" s="26" t="str">
        <f ca="1">IFERROR(IF(VLOOKUP(R268,$M$5:$M$504,1,0)&gt;0,$M$4,""),IFERROR(IF(VLOOKUP(R268,$N$5:$N$504,1,0)&gt;0,$N$4,""),IFERROR(IF(VLOOKUP(R268,#REF!,1,0)&gt;0,#REF!,""),IFERROR(IF(VLOOKUP(R268,#REF!,1,0)&gt;0,#REF!,""),IFERROR(IF(VLOOKUP(R268,$O$5:$O$244,1,0)&gt;0,$O$3,""),"ERROR")))))</f>
        <v>INICIO</v>
      </c>
      <c r="U268" s="26">
        <f t="shared" ca="1" si="66"/>
        <v>0</v>
      </c>
      <c r="V268" s="26">
        <f t="shared" ca="1" si="67"/>
        <v>0</v>
      </c>
      <c r="W268" s="26">
        <f t="shared" ca="1" si="68"/>
        <v>110.19410166711168</v>
      </c>
      <c r="X268" s="26">
        <f t="shared" ca="1" si="69"/>
        <v>2032</v>
      </c>
      <c r="Y268" s="26">
        <f t="shared" ca="1" si="70"/>
        <v>3</v>
      </c>
      <c r="AF268" s="8">
        <v>258</v>
      </c>
      <c r="AG268" s="8">
        <v>0.50630598826213713</v>
      </c>
      <c r="AH268" s="8">
        <v>1</v>
      </c>
      <c r="AI268" s="8">
        <v>1</v>
      </c>
      <c r="AJ268" s="8">
        <v>1</v>
      </c>
      <c r="AK268" s="8">
        <v>1</v>
      </c>
      <c r="AL268" s="8">
        <v>1</v>
      </c>
      <c r="AM268" s="8">
        <v>1</v>
      </c>
      <c r="AN268" s="8">
        <v>1</v>
      </c>
      <c r="AO268" s="8">
        <v>1</v>
      </c>
      <c r="AP268" s="8">
        <v>1</v>
      </c>
      <c r="AQ268" s="8">
        <v>1</v>
      </c>
      <c r="AR268" s="8">
        <v>1</v>
      </c>
      <c r="AS268" s="48">
        <v>0.50630598826213713</v>
      </c>
      <c r="AT268" s="48">
        <v>0.95806982366061988</v>
      </c>
      <c r="AU268" s="13">
        <v>0</v>
      </c>
    </row>
    <row r="269" spans="4:47" x14ac:dyDescent="0.25">
      <c r="D269" s="8">
        <v>265</v>
      </c>
      <c r="E269" s="8">
        <f t="shared" ca="1" si="72"/>
        <v>0.97983391295334599</v>
      </c>
      <c r="F269" s="21">
        <f t="shared" ca="1" si="73"/>
        <v>5.2922949361910492</v>
      </c>
      <c r="G269" s="21"/>
      <c r="H269" s="8">
        <v>265</v>
      </c>
      <c r="I269" s="21">
        <f t="shared" ca="1" si="74"/>
        <v>0.86986463298288685</v>
      </c>
      <c r="J269" s="21">
        <f t="shared" ca="1" si="75"/>
        <v>104.12431404902557</v>
      </c>
      <c r="K269" s="2"/>
      <c r="M269" s="1"/>
      <c r="N269" s="1"/>
      <c r="Q269" s="26">
        <v>266</v>
      </c>
      <c r="R269" s="42">
        <f t="shared" ca="1" si="71"/>
        <v>48394.724526851132</v>
      </c>
      <c r="S269" s="26" t="str">
        <f ca="1">IFERROR(IF(VLOOKUP(R269,$M$5:$M$504,1,0)&gt;0,$M$3,""),IFERROR(IF(VLOOKUP(R269,$N$5:$N$504,1,0)&gt;0,$N$3,""),IFERROR(IF(VLOOKUP(R269,#REF!,1,0)&gt;0,#REF!,""),IFERROR(IF(VLOOKUP(R269,#REF!,1,0)&gt;0,#REF!,""),IFERROR(IF(VLOOKUP(R269,$O$5:$O$244,1,0)&gt;0,$O$3,""),"ERROR")))))</f>
        <v>EQUIPO 1</v>
      </c>
      <c r="T269" s="26" t="str">
        <f ca="1">IFERROR(IF(VLOOKUP(R269,$M$5:$M$504,1,0)&gt;0,$M$4,""),IFERROR(IF(VLOOKUP(R269,$N$5:$N$504,1,0)&gt;0,$N$4,""),IFERROR(IF(VLOOKUP(R269,#REF!,1,0)&gt;0,#REF!,""),IFERROR(IF(VLOOKUP(R269,#REF!,1,0)&gt;0,#REF!,""),IFERROR(IF(VLOOKUP(R269,$O$5:$O$244,1,0)&gt;0,$O$3,""),"ERROR")))))</f>
        <v>FIN</v>
      </c>
      <c r="U269" s="26">
        <f t="shared" ca="1" si="66"/>
        <v>1</v>
      </c>
      <c r="V269" s="26">
        <f t="shared" ca="1" si="67"/>
        <v>1</v>
      </c>
      <c r="W269" s="26">
        <f t="shared" ca="1" si="68"/>
        <v>152.15087759719609</v>
      </c>
      <c r="X269" s="26">
        <f t="shared" ca="1" si="69"/>
        <v>2032</v>
      </c>
      <c r="Y269" s="26">
        <f t="shared" ca="1" si="70"/>
        <v>6</v>
      </c>
      <c r="AF269" s="8">
        <v>259</v>
      </c>
      <c r="AG269" s="8">
        <v>0</v>
      </c>
      <c r="AH269" s="8">
        <v>0</v>
      </c>
      <c r="AI269" s="8">
        <v>0</v>
      </c>
      <c r="AJ269" s="8">
        <v>0</v>
      </c>
      <c r="AK269" s="8">
        <v>0.70419544586090321</v>
      </c>
      <c r="AL269" s="8">
        <v>1</v>
      </c>
      <c r="AM269" s="8">
        <v>1</v>
      </c>
      <c r="AN269" s="8">
        <v>1</v>
      </c>
      <c r="AO269" s="8">
        <v>1</v>
      </c>
      <c r="AP269" s="8">
        <v>1</v>
      </c>
      <c r="AQ269" s="8">
        <v>1</v>
      </c>
      <c r="AR269" s="8">
        <v>1</v>
      </c>
      <c r="AS269" s="48">
        <v>0</v>
      </c>
      <c r="AT269" s="48">
        <v>0.64610975019640549</v>
      </c>
      <c r="AU269" s="13">
        <v>4</v>
      </c>
    </row>
    <row r="270" spans="4:47" x14ac:dyDescent="0.25">
      <c r="D270" s="8">
        <v>266</v>
      </c>
      <c r="E270" s="8">
        <f t="shared" ca="1" si="72"/>
        <v>0.70160548710346859</v>
      </c>
      <c r="F270" s="21">
        <f t="shared" ca="1" si="73"/>
        <v>87.252166725694721</v>
      </c>
      <c r="G270" s="21"/>
      <c r="H270" s="8">
        <v>266</v>
      </c>
      <c r="I270" s="21">
        <f t="shared" ca="1" si="74"/>
        <v>0.92638321250468247</v>
      </c>
      <c r="J270" s="21">
        <f t="shared" ca="1" si="75"/>
        <v>123.96681314461026</v>
      </c>
      <c r="K270" s="2"/>
      <c r="M270" s="1"/>
      <c r="N270" s="1"/>
      <c r="Q270" s="26">
        <v>267</v>
      </c>
      <c r="R270" s="42">
        <f t="shared" ca="1" si="71"/>
        <v>48546.875404448328</v>
      </c>
      <c r="S270" s="26" t="str">
        <f ca="1">IFERROR(IF(VLOOKUP(R270,$M$5:$M$504,1,0)&gt;0,$M$3,""),IFERROR(IF(VLOOKUP(R270,$N$5:$N$504,1,0)&gt;0,$N$3,""),IFERROR(IF(VLOOKUP(R270,#REF!,1,0)&gt;0,#REF!,""),IFERROR(IF(VLOOKUP(R270,#REF!,1,0)&gt;0,#REF!,""),IFERROR(IF(VLOOKUP(R270,$O$5:$O$244,1,0)&gt;0,$O$3,""),"ERROR")))))</f>
        <v>EQUIPO 1</v>
      </c>
      <c r="T270" s="26" t="str">
        <f ca="1">IFERROR(IF(VLOOKUP(R270,$M$5:$M$504,1,0)&gt;0,$M$4,""),IFERROR(IF(VLOOKUP(R270,$N$5:$N$504,1,0)&gt;0,$N$4,""),IFERROR(IF(VLOOKUP(R270,#REF!,1,0)&gt;0,#REF!,""),IFERROR(IF(VLOOKUP(R270,#REF!,1,0)&gt;0,#REF!,""),IFERROR(IF(VLOOKUP(R270,$O$5:$O$244,1,0)&gt;0,$O$3,""),"ERROR")))))</f>
        <v>INICIO</v>
      </c>
      <c r="U270" s="26">
        <f t="shared" ca="1" si="66"/>
        <v>0</v>
      </c>
      <c r="V270" s="26">
        <f t="shared" ca="1" si="67"/>
        <v>0</v>
      </c>
      <c r="W270" s="26">
        <f t="shared" ca="1" si="68"/>
        <v>30.372106582100969</v>
      </c>
      <c r="X270" s="26">
        <f t="shared" ca="1" si="69"/>
        <v>2032</v>
      </c>
      <c r="Y270" s="26">
        <f t="shared" ca="1" si="70"/>
        <v>11</v>
      </c>
      <c r="AF270" s="8">
        <v>260</v>
      </c>
      <c r="AG270" s="8">
        <v>1</v>
      </c>
      <c r="AH270" s="8">
        <v>0.61909631737892468</v>
      </c>
      <c r="AI270" s="8">
        <v>0</v>
      </c>
      <c r="AJ270" s="8">
        <v>0</v>
      </c>
      <c r="AK270" s="8">
        <v>0</v>
      </c>
      <c r="AL270" s="8">
        <v>0</v>
      </c>
      <c r="AM270" s="8">
        <v>0</v>
      </c>
      <c r="AN270" s="8">
        <v>0</v>
      </c>
      <c r="AO270" s="8">
        <v>0</v>
      </c>
      <c r="AP270" s="8">
        <v>0</v>
      </c>
      <c r="AQ270" s="8">
        <v>0</v>
      </c>
      <c r="AR270" s="8">
        <v>0</v>
      </c>
      <c r="AS270" s="48">
        <v>0</v>
      </c>
      <c r="AT270" s="48">
        <v>0.13242382708660244</v>
      </c>
      <c r="AU270" s="13">
        <v>10</v>
      </c>
    </row>
    <row r="271" spans="4:47" x14ac:dyDescent="0.25">
      <c r="D271" s="8">
        <v>267</v>
      </c>
      <c r="E271" s="8">
        <f t="shared" ca="1" si="72"/>
        <v>0.28746534401130563</v>
      </c>
      <c r="F271" s="21">
        <f t="shared" ca="1" si="73"/>
        <v>299.76772933090405</v>
      </c>
      <c r="G271" s="21"/>
      <c r="H271" s="8">
        <v>267</v>
      </c>
      <c r="I271" s="21">
        <f t="shared" ca="1" si="74"/>
        <v>0.71241838221500198</v>
      </c>
      <c r="J271" s="21">
        <f t="shared" ca="1" si="75"/>
        <v>69.464261919212817</v>
      </c>
      <c r="K271" s="2"/>
      <c r="M271" s="1"/>
      <c r="N271" s="1"/>
      <c r="Q271" s="26">
        <v>268</v>
      </c>
      <c r="R271" s="42">
        <f t="shared" ca="1" si="71"/>
        <v>48577.247511030429</v>
      </c>
      <c r="S271" s="26" t="str">
        <f ca="1">IFERROR(IF(VLOOKUP(R271,$M$5:$M$504,1,0)&gt;0,$M$3,""),IFERROR(IF(VLOOKUP(R271,$N$5:$N$504,1,0)&gt;0,$N$3,""),IFERROR(IF(VLOOKUP(R271,#REF!,1,0)&gt;0,#REF!,""),IFERROR(IF(VLOOKUP(R271,#REF!,1,0)&gt;0,#REF!,""),IFERROR(IF(VLOOKUP(R271,$O$5:$O$244,1,0)&gt;0,$O$3,""),"ERROR")))))</f>
        <v>EQUIPO 1</v>
      </c>
      <c r="T271" s="26" t="str">
        <f ca="1">IFERROR(IF(VLOOKUP(R271,$M$5:$M$504,1,0)&gt;0,$M$4,""),IFERROR(IF(VLOOKUP(R271,$N$5:$N$504,1,0)&gt;0,$N$4,""),IFERROR(IF(VLOOKUP(R271,#REF!,1,0)&gt;0,#REF!,""),IFERROR(IF(VLOOKUP(R271,#REF!,1,0)&gt;0,#REF!,""),IFERROR(IF(VLOOKUP(R271,$O$5:$O$244,1,0)&gt;0,$O$3,""),"ERROR")))))</f>
        <v>FIN</v>
      </c>
      <c r="U271" s="26">
        <f t="shared" ca="1" si="66"/>
        <v>1</v>
      </c>
      <c r="V271" s="26">
        <f t="shared" ca="1" si="67"/>
        <v>1</v>
      </c>
      <c r="W271" s="26">
        <f t="shared" ca="1" si="68"/>
        <v>22.641764850799518</v>
      </c>
      <c r="X271" s="26">
        <f t="shared" ca="1" si="69"/>
        <v>2032</v>
      </c>
      <c r="Y271" s="26">
        <f t="shared" ca="1" si="70"/>
        <v>12</v>
      </c>
      <c r="AF271" s="8">
        <v>261</v>
      </c>
      <c r="AG271" s="8">
        <v>0.23832903619627505</v>
      </c>
      <c r="AH271" s="8">
        <v>1</v>
      </c>
      <c r="AI271" s="8">
        <v>1</v>
      </c>
      <c r="AJ271" s="8">
        <v>1</v>
      </c>
      <c r="AK271" s="8">
        <v>1</v>
      </c>
      <c r="AL271" s="8">
        <v>1</v>
      </c>
      <c r="AM271" s="8">
        <v>1</v>
      </c>
      <c r="AN271" s="8">
        <v>1</v>
      </c>
      <c r="AO271" s="8">
        <v>1</v>
      </c>
      <c r="AP271" s="8">
        <v>1</v>
      </c>
      <c r="AQ271" s="8">
        <v>1</v>
      </c>
      <c r="AR271" s="8">
        <v>0.55567169159997232</v>
      </c>
      <c r="AS271" s="48">
        <v>0.23832903619627505</v>
      </c>
      <c r="AT271" s="48">
        <v>0.89757266455255802</v>
      </c>
      <c r="AU271" s="13">
        <v>0</v>
      </c>
    </row>
    <row r="272" spans="4:47" x14ac:dyDescent="0.25">
      <c r="D272" s="8">
        <v>268</v>
      </c>
      <c r="E272" s="8">
        <f t="shared" ca="1" si="72"/>
        <v>0.74433654021946138</v>
      </c>
      <c r="F272" s="21">
        <f t="shared" ca="1" si="73"/>
        <v>72.945556386860915</v>
      </c>
      <c r="G272" s="21"/>
      <c r="H272" s="8">
        <v>268</v>
      </c>
      <c r="I272" s="21">
        <f t="shared" ca="1" si="74"/>
        <v>0.50087326892867678</v>
      </c>
      <c r="J272" s="21">
        <f t="shared" ca="1" si="75"/>
        <v>35.234214015010821</v>
      </c>
      <c r="K272" s="2"/>
      <c r="M272" s="1"/>
      <c r="N272" s="1"/>
      <c r="Q272" s="26">
        <v>269</v>
      </c>
      <c r="R272" s="42">
        <f t="shared" ca="1" si="71"/>
        <v>48599.889275881229</v>
      </c>
      <c r="S272" s="26" t="str">
        <f ca="1">IFERROR(IF(VLOOKUP(R272,$M$5:$M$504,1,0)&gt;0,$M$3,""),IFERROR(IF(VLOOKUP(R272,$N$5:$N$504,1,0)&gt;0,$N$3,""),IFERROR(IF(VLOOKUP(R272,#REF!,1,0)&gt;0,#REF!,""),IFERROR(IF(VLOOKUP(R272,#REF!,1,0)&gt;0,#REF!,""),IFERROR(IF(VLOOKUP(R272,$O$5:$O$244,1,0)&gt;0,$O$3,""),"ERROR")))))</f>
        <v>EQUIPO 1</v>
      </c>
      <c r="T272" s="26" t="str">
        <f ca="1">IFERROR(IF(VLOOKUP(R272,$M$5:$M$504,1,0)&gt;0,$M$4,""),IFERROR(IF(VLOOKUP(R272,$N$5:$N$504,1,0)&gt;0,$N$4,""),IFERROR(IF(VLOOKUP(R272,#REF!,1,0)&gt;0,#REF!,""),IFERROR(IF(VLOOKUP(R272,#REF!,1,0)&gt;0,#REF!,""),IFERROR(IF(VLOOKUP(R272,$O$5:$O$244,1,0)&gt;0,$O$3,""),"ERROR")))))</f>
        <v>INICIO</v>
      </c>
      <c r="U272" s="26">
        <f t="shared" ca="1" si="66"/>
        <v>0</v>
      </c>
      <c r="V272" s="26">
        <f t="shared" ca="1" si="67"/>
        <v>0</v>
      </c>
      <c r="W272" s="26">
        <f t="shared" ca="1" si="68"/>
        <v>134.24499945659772</v>
      </c>
      <c r="X272" s="26">
        <f t="shared" ca="1" si="69"/>
        <v>2033</v>
      </c>
      <c r="Y272" s="26">
        <f t="shared" ca="1" si="70"/>
        <v>1</v>
      </c>
      <c r="AF272" s="8">
        <v>262</v>
      </c>
      <c r="AG272" s="8">
        <v>0.34912054470436077</v>
      </c>
      <c r="AH272" s="8">
        <v>0.295775356968079</v>
      </c>
      <c r="AI272" s="8">
        <v>1</v>
      </c>
      <c r="AJ272" s="8">
        <v>1</v>
      </c>
      <c r="AK272" s="8">
        <v>2.3085223584794513E-2</v>
      </c>
      <c r="AL272" s="8">
        <v>0</v>
      </c>
      <c r="AM272" s="8">
        <v>0.35891904201449626</v>
      </c>
      <c r="AN272" s="8">
        <v>1</v>
      </c>
      <c r="AO272" s="8">
        <v>1</v>
      </c>
      <c r="AP272" s="8">
        <v>1</v>
      </c>
      <c r="AQ272" s="8">
        <v>1</v>
      </c>
      <c r="AR272" s="8">
        <v>1</v>
      </c>
      <c r="AS272" s="48">
        <v>0</v>
      </c>
      <c r="AT272" s="48">
        <v>0.67108651812197095</v>
      </c>
      <c r="AU272" s="13">
        <v>1</v>
      </c>
    </row>
    <row r="273" spans="4:47" x14ac:dyDescent="0.25">
      <c r="D273" s="8">
        <v>269</v>
      </c>
      <c r="E273" s="8">
        <f t="shared" ca="1" si="72"/>
        <v>0.4009235642147887</v>
      </c>
      <c r="F273" s="21">
        <f t="shared" ca="1" si="73"/>
        <v>221.06029085785158</v>
      </c>
      <c r="G273" s="21"/>
      <c r="H273" s="8">
        <v>269</v>
      </c>
      <c r="I273" s="21">
        <f t="shared" ca="1" si="74"/>
        <v>0.10484082115161475</v>
      </c>
      <c r="J273" s="21">
        <f t="shared" ca="1" si="75"/>
        <v>41.814802589478766</v>
      </c>
      <c r="K273" s="2"/>
      <c r="M273" s="1"/>
      <c r="N273" s="1"/>
      <c r="Q273" s="26">
        <v>270</v>
      </c>
      <c r="R273" s="42">
        <f t="shared" ca="1" si="71"/>
        <v>48734.134275337827</v>
      </c>
      <c r="S273" s="26" t="str">
        <f ca="1">IFERROR(IF(VLOOKUP(R273,$M$5:$M$504,1,0)&gt;0,$M$3,""),IFERROR(IF(VLOOKUP(R273,$N$5:$N$504,1,0)&gt;0,$N$3,""),IFERROR(IF(VLOOKUP(R273,#REF!,1,0)&gt;0,#REF!,""),IFERROR(IF(VLOOKUP(R273,#REF!,1,0)&gt;0,#REF!,""),IFERROR(IF(VLOOKUP(R273,$O$5:$O$244,1,0)&gt;0,$O$3,""),"ERROR")))))</f>
        <v>EQUIPO 1</v>
      </c>
      <c r="T273" s="26" t="str">
        <f ca="1">IFERROR(IF(VLOOKUP(R273,$M$5:$M$504,1,0)&gt;0,$M$4,""),IFERROR(IF(VLOOKUP(R273,$N$5:$N$504,1,0)&gt;0,$N$4,""),IFERROR(IF(VLOOKUP(R273,#REF!,1,0)&gt;0,#REF!,""),IFERROR(IF(VLOOKUP(R273,#REF!,1,0)&gt;0,#REF!,""),IFERROR(IF(VLOOKUP(R273,$O$5:$O$244,1,0)&gt;0,$O$3,""),"ERROR")))))</f>
        <v>FIN</v>
      </c>
      <c r="U273" s="26">
        <f t="shared" ca="1" si="66"/>
        <v>1</v>
      </c>
      <c r="V273" s="26">
        <f t="shared" ca="1" si="67"/>
        <v>1</v>
      </c>
      <c r="W273" s="26">
        <f t="shared" ca="1" si="68"/>
        <v>135.14276259401231</v>
      </c>
      <c r="X273" s="26">
        <f t="shared" ca="1" si="69"/>
        <v>2033</v>
      </c>
      <c r="Y273" s="26">
        <f t="shared" ca="1" si="70"/>
        <v>6</v>
      </c>
      <c r="AF273" s="8">
        <v>263</v>
      </c>
      <c r="AG273" s="8">
        <v>0.34628388688044298</v>
      </c>
      <c r="AH273" s="8">
        <v>0.34641272599427403</v>
      </c>
      <c r="AI273" s="8">
        <v>0</v>
      </c>
      <c r="AJ273" s="8">
        <v>0.1505294606210858</v>
      </c>
      <c r="AK273" s="8">
        <v>1</v>
      </c>
      <c r="AL273" s="8">
        <v>1</v>
      </c>
      <c r="AM273" s="8">
        <v>1</v>
      </c>
      <c r="AN273" s="8">
        <v>0.39535555790902316</v>
      </c>
      <c r="AO273" s="8">
        <v>0</v>
      </c>
      <c r="AP273" s="8">
        <v>6.7613974790982606E-2</v>
      </c>
      <c r="AQ273" s="8">
        <v>1</v>
      </c>
      <c r="AR273" s="8">
        <v>1</v>
      </c>
      <c r="AS273" s="48">
        <v>0</v>
      </c>
      <c r="AT273" s="48">
        <v>0.52685560589990732</v>
      </c>
      <c r="AU273" s="13">
        <v>2</v>
      </c>
    </row>
    <row r="274" spans="4:47" x14ac:dyDescent="0.25">
      <c r="D274" s="8">
        <v>270</v>
      </c>
      <c r="E274" s="8">
        <f t="shared" ca="1" si="72"/>
        <v>6.8513769353534815E-2</v>
      </c>
      <c r="F274" s="21">
        <f t="shared" ca="1" si="73"/>
        <v>635.39539330313005</v>
      </c>
      <c r="G274" s="21"/>
      <c r="H274" s="8">
        <v>270</v>
      </c>
      <c r="I274" s="21">
        <f t="shared" ca="1" si="74"/>
        <v>0.78188919906346976</v>
      </c>
      <c r="J274" s="21">
        <f t="shared" ca="1" si="75"/>
        <v>82.838425192200646</v>
      </c>
      <c r="K274" s="2"/>
      <c r="M274" s="1"/>
      <c r="N274" s="1"/>
      <c r="Q274" s="26">
        <v>271</v>
      </c>
      <c r="R274" s="42">
        <f t="shared" ca="1" si="71"/>
        <v>48869.277037931839</v>
      </c>
      <c r="S274" s="26" t="str">
        <f ca="1">IFERROR(IF(VLOOKUP(R274,$M$5:$M$504,1,0)&gt;0,$M$3,""),IFERROR(IF(VLOOKUP(R274,$N$5:$N$504,1,0)&gt;0,$N$3,""),IFERROR(IF(VLOOKUP(R274,#REF!,1,0)&gt;0,#REF!,""),IFERROR(IF(VLOOKUP(R274,#REF!,1,0)&gt;0,#REF!,""),IFERROR(IF(VLOOKUP(R274,$O$5:$O$244,1,0)&gt;0,$O$3,""),"ERROR")))))</f>
        <v>EQUIPO 1</v>
      </c>
      <c r="T274" s="26" t="str">
        <f ca="1">IFERROR(IF(VLOOKUP(R274,$M$5:$M$504,1,0)&gt;0,$M$4,""),IFERROR(IF(VLOOKUP(R274,$N$5:$N$504,1,0)&gt;0,$N$4,""),IFERROR(IF(VLOOKUP(R274,#REF!,1,0)&gt;0,#REF!,""),IFERROR(IF(VLOOKUP(R274,#REF!,1,0)&gt;0,#REF!,""),IFERROR(IF(VLOOKUP(R274,$O$5:$O$244,1,0)&gt;0,$O$3,""),"ERROR")))))</f>
        <v>INICIO</v>
      </c>
      <c r="U274" s="26">
        <f t="shared" ca="1" si="66"/>
        <v>0</v>
      </c>
      <c r="V274" s="26">
        <f t="shared" ca="1" si="67"/>
        <v>0</v>
      </c>
      <c r="W274" s="26">
        <f t="shared" ca="1" si="68"/>
        <v>36.109154389043397</v>
      </c>
      <c r="X274" s="26">
        <f t="shared" ca="1" si="69"/>
        <v>2033</v>
      </c>
      <c r="Y274" s="26">
        <f t="shared" ca="1" si="70"/>
        <v>10</v>
      </c>
      <c r="AF274" s="8">
        <v>264</v>
      </c>
      <c r="AG274" s="8">
        <v>0.73551060061318796</v>
      </c>
      <c r="AH274" s="8">
        <v>1</v>
      </c>
      <c r="AI274" s="8">
        <v>1</v>
      </c>
      <c r="AJ274" s="8">
        <v>1</v>
      </c>
      <c r="AK274" s="8">
        <v>1</v>
      </c>
      <c r="AL274" s="8">
        <v>1</v>
      </c>
      <c r="AM274" s="8">
        <v>1</v>
      </c>
      <c r="AN274" s="8">
        <v>1</v>
      </c>
      <c r="AO274" s="8">
        <v>1</v>
      </c>
      <c r="AP274" s="8">
        <v>1</v>
      </c>
      <c r="AQ274" s="8">
        <v>1</v>
      </c>
      <c r="AR274" s="8">
        <v>1</v>
      </c>
      <c r="AS274" s="48">
        <v>0.73551060061318796</v>
      </c>
      <c r="AT274" s="48">
        <v>0.97753651676440778</v>
      </c>
      <c r="AU274" s="13">
        <v>0</v>
      </c>
    </row>
    <row r="275" spans="4:47" x14ac:dyDescent="0.25">
      <c r="D275" s="8">
        <v>271</v>
      </c>
      <c r="E275" s="8">
        <f t="shared" ca="1" si="72"/>
        <v>0.97182711836218072</v>
      </c>
      <c r="F275" s="21">
        <f t="shared" ca="1" si="73"/>
        <v>7.3767785088881483</v>
      </c>
      <c r="G275" s="21"/>
      <c r="H275" s="8">
        <v>271</v>
      </c>
      <c r="I275" s="21">
        <f t="shared" ca="1" si="74"/>
        <v>0.34242999584648492</v>
      </c>
      <c r="J275" s="21">
        <f t="shared" ca="1" si="75"/>
        <v>10.216315706134615</v>
      </c>
      <c r="K275" s="2"/>
      <c r="M275" s="1"/>
      <c r="N275" s="1"/>
      <c r="Q275" s="26">
        <v>272</v>
      </c>
      <c r="R275" s="42">
        <f t="shared" ca="1" si="71"/>
        <v>48905.386192320882</v>
      </c>
      <c r="S275" s="26" t="str">
        <f ca="1">IFERROR(IF(VLOOKUP(R275,$M$5:$M$504,1,0)&gt;0,$M$3,""),IFERROR(IF(VLOOKUP(R275,$N$5:$N$504,1,0)&gt;0,$N$3,""),IFERROR(IF(VLOOKUP(R275,#REF!,1,0)&gt;0,#REF!,""),IFERROR(IF(VLOOKUP(R275,#REF!,1,0)&gt;0,#REF!,""),IFERROR(IF(VLOOKUP(R275,$O$5:$O$244,1,0)&gt;0,$O$3,""),"ERROR")))))</f>
        <v>EQUIPO 1</v>
      </c>
      <c r="T275" s="26" t="str">
        <f ca="1">IFERROR(IF(VLOOKUP(R275,$M$5:$M$504,1,0)&gt;0,$M$4,""),IFERROR(IF(VLOOKUP(R275,$N$5:$N$504,1,0)&gt;0,$N$4,""),IFERROR(IF(VLOOKUP(R275,#REF!,1,0)&gt;0,#REF!,""),IFERROR(IF(VLOOKUP(R275,#REF!,1,0)&gt;0,#REF!,""),IFERROR(IF(VLOOKUP(R275,$O$5:$O$244,1,0)&gt;0,$O$3,""),"ERROR")))))</f>
        <v>FIN</v>
      </c>
      <c r="U275" s="26">
        <f t="shared" ca="1" si="66"/>
        <v>1</v>
      </c>
      <c r="V275" s="26">
        <f t="shared" ca="1" si="67"/>
        <v>1</v>
      </c>
      <c r="W275" s="26">
        <f t="shared" ca="1" si="68"/>
        <v>192.33401131855499</v>
      </c>
      <c r="X275" s="26">
        <f t="shared" ca="1" si="69"/>
        <v>2033</v>
      </c>
      <c r="Y275" s="26">
        <f t="shared" ca="1" si="70"/>
        <v>11</v>
      </c>
      <c r="AF275" s="8">
        <v>265</v>
      </c>
      <c r="AG275" s="8">
        <v>1</v>
      </c>
      <c r="AH275" s="8">
        <v>0.7348775253041302</v>
      </c>
      <c r="AI275" s="8">
        <v>0</v>
      </c>
      <c r="AJ275" s="8">
        <v>0</v>
      </c>
      <c r="AK275" s="8">
        <v>0</v>
      </c>
      <c r="AL275" s="8">
        <v>0</v>
      </c>
      <c r="AM275" s="8">
        <v>0</v>
      </c>
      <c r="AN275" s="8">
        <v>0</v>
      </c>
      <c r="AO275" s="8">
        <v>0</v>
      </c>
      <c r="AP275" s="8">
        <v>0.98369056560336654</v>
      </c>
      <c r="AQ275" s="8">
        <v>1</v>
      </c>
      <c r="AR275" s="8">
        <v>1</v>
      </c>
      <c r="AS275" s="48">
        <v>0</v>
      </c>
      <c r="AT275" s="48">
        <v>0.39197528285539729</v>
      </c>
      <c r="AU275" s="13">
        <v>7</v>
      </c>
    </row>
    <row r="276" spans="4:47" x14ac:dyDescent="0.25">
      <c r="D276" s="8">
        <v>272</v>
      </c>
      <c r="E276" s="8">
        <f t="shared" ca="1" si="72"/>
        <v>0.74623495528820993</v>
      </c>
      <c r="F276" s="21">
        <f t="shared" ca="1" si="73"/>
        <v>72.328025815317616</v>
      </c>
      <c r="G276" s="21"/>
      <c r="H276" s="8">
        <v>272</v>
      </c>
      <c r="I276" s="21">
        <f t="shared" ca="1" si="74"/>
        <v>0.78940617988926143</v>
      </c>
      <c r="J276" s="21">
        <f t="shared" ca="1" si="75"/>
        <v>84.418675597409106</v>
      </c>
      <c r="K276" s="2"/>
      <c r="M276" s="1"/>
      <c r="N276" s="1"/>
      <c r="Q276" s="26">
        <v>273</v>
      </c>
      <c r="R276" s="42">
        <f t="shared" ca="1" si="71"/>
        <v>49097.720203639437</v>
      </c>
      <c r="S276" s="26" t="str">
        <f ca="1">IFERROR(IF(VLOOKUP(R276,$M$5:$M$504,1,0)&gt;0,$M$3,""),IFERROR(IF(VLOOKUP(R276,$N$5:$N$504,1,0)&gt;0,$N$3,""),IFERROR(IF(VLOOKUP(R276,#REF!,1,0)&gt;0,#REF!,""),IFERROR(IF(VLOOKUP(R276,#REF!,1,0)&gt;0,#REF!,""),IFERROR(IF(VLOOKUP(R276,$O$5:$O$244,1,0)&gt;0,$O$3,""),"ERROR")))))</f>
        <v>EQUIPO 1</v>
      </c>
      <c r="T276" s="26" t="str">
        <f ca="1">IFERROR(IF(VLOOKUP(R276,$M$5:$M$504,1,0)&gt;0,$M$4,""),IFERROR(IF(VLOOKUP(R276,$N$5:$N$504,1,0)&gt;0,$N$4,""),IFERROR(IF(VLOOKUP(R276,#REF!,1,0)&gt;0,#REF!,""),IFERROR(IF(VLOOKUP(R276,#REF!,1,0)&gt;0,#REF!,""),IFERROR(IF(VLOOKUP(R276,$O$5:$O$244,1,0)&gt;0,$O$3,""),"ERROR")))))</f>
        <v>INICIO</v>
      </c>
      <c r="U276" s="26">
        <f t="shared" ca="1" si="66"/>
        <v>0</v>
      </c>
      <c r="V276" s="26">
        <f t="shared" ca="1" si="67"/>
        <v>0</v>
      </c>
      <c r="W276" s="26">
        <f t="shared" ca="1" si="68"/>
        <v>53.587082688805822</v>
      </c>
      <c r="X276" s="26">
        <f t="shared" ca="1" si="69"/>
        <v>2034</v>
      </c>
      <c r="Y276" s="26">
        <f t="shared" ca="1" si="70"/>
        <v>6</v>
      </c>
      <c r="AF276" s="8">
        <v>266</v>
      </c>
      <c r="AG276" s="8">
        <v>0</v>
      </c>
      <c r="AH276" s="8">
        <v>0.39983494946994014</v>
      </c>
      <c r="AI276" s="8">
        <v>0.53443146774412942</v>
      </c>
      <c r="AJ276" s="8">
        <v>0</v>
      </c>
      <c r="AK276" s="8">
        <v>0</v>
      </c>
      <c r="AL276" s="8">
        <v>0</v>
      </c>
      <c r="AM276" s="8">
        <v>0</v>
      </c>
      <c r="AN276" s="8">
        <v>0</v>
      </c>
      <c r="AO276" s="8">
        <v>0</v>
      </c>
      <c r="AP276" s="8">
        <v>0</v>
      </c>
      <c r="AQ276" s="8">
        <v>0</v>
      </c>
      <c r="AR276" s="8">
        <v>0</v>
      </c>
      <c r="AS276" s="48">
        <v>0</v>
      </c>
      <c r="AT276" s="48">
        <v>7.6062339959524203E-2</v>
      </c>
      <c r="AU276" s="13">
        <v>10</v>
      </c>
    </row>
    <row r="277" spans="4:47" x14ac:dyDescent="0.25">
      <c r="D277" s="8">
        <v>273</v>
      </c>
      <c r="E277" s="8">
        <f t="shared" ca="1" si="72"/>
        <v>0.60176555004271037</v>
      </c>
      <c r="F277" s="21">
        <f t="shared" ca="1" si="73"/>
        <v>124.20332450788274</v>
      </c>
      <c r="G277" s="21"/>
      <c r="H277" s="8">
        <v>273</v>
      </c>
      <c r="I277" s="21">
        <f t="shared" ca="1" si="74"/>
        <v>0.4645027505317163</v>
      </c>
      <c r="J277" s="21">
        <f t="shared" ca="1" si="75"/>
        <v>29.637159847731112</v>
      </c>
      <c r="K277" s="2"/>
      <c r="M277" s="1"/>
      <c r="N277" s="1"/>
      <c r="Q277" s="26">
        <v>274</v>
      </c>
      <c r="R277" s="42">
        <f t="shared" ca="1" si="71"/>
        <v>49151.307286328243</v>
      </c>
      <c r="S277" s="26" t="str">
        <f ca="1">IFERROR(IF(VLOOKUP(R277,$M$5:$M$504,1,0)&gt;0,$M$3,""),IFERROR(IF(VLOOKUP(R277,$N$5:$N$504,1,0)&gt;0,$N$3,""),IFERROR(IF(VLOOKUP(R277,#REF!,1,0)&gt;0,#REF!,""),IFERROR(IF(VLOOKUP(R277,#REF!,1,0)&gt;0,#REF!,""),IFERROR(IF(VLOOKUP(R277,$O$5:$O$244,1,0)&gt;0,$O$3,""),"ERROR")))))</f>
        <v>EQUIPO 1</v>
      </c>
      <c r="T277" s="26" t="str">
        <f ca="1">IFERROR(IF(VLOOKUP(R277,$M$5:$M$504,1,0)&gt;0,$M$4,""),IFERROR(IF(VLOOKUP(R277,$N$5:$N$504,1,0)&gt;0,$N$4,""),IFERROR(IF(VLOOKUP(R277,#REF!,1,0)&gt;0,#REF!,""),IFERROR(IF(VLOOKUP(R277,#REF!,1,0)&gt;0,#REF!,""),IFERROR(IF(VLOOKUP(R277,$O$5:$O$244,1,0)&gt;0,$O$3,""),"ERROR")))))</f>
        <v>FIN</v>
      </c>
      <c r="U277" s="26">
        <f t="shared" ca="1" si="66"/>
        <v>1</v>
      </c>
      <c r="V277" s="26">
        <f t="shared" ca="1" si="67"/>
        <v>1</v>
      </c>
      <c r="W277" s="26">
        <f t="shared" ca="1" si="68"/>
        <v>36.757447748495906</v>
      </c>
      <c r="X277" s="26">
        <f t="shared" ca="1" si="69"/>
        <v>2034</v>
      </c>
      <c r="Y277" s="26">
        <f t="shared" ca="1" si="70"/>
        <v>7</v>
      </c>
      <c r="AF277" s="8">
        <v>267</v>
      </c>
      <c r="AG277" s="8">
        <v>0</v>
      </c>
      <c r="AH277" s="8">
        <v>0</v>
      </c>
      <c r="AI277" s="8">
        <v>0</v>
      </c>
      <c r="AJ277" s="8">
        <v>0</v>
      </c>
      <c r="AK277" s="8">
        <v>0</v>
      </c>
      <c r="AL277" s="8">
        <v>0</v>
      </c>
      <c r="AM277" s="8">
        <v>0.24506092768006643</v>
      </c>
      <c r="AN277" s="8">
        <v>1</v>
      </c>
      <c r="AO277" s="8">
        <v>1</v>
      </c>
      <c r="AP277" s="8">
        <v>1</v>
      </c>
      <c r="AQ277" s="8">
        <v>1</v>
      </c>
      <c r="AR277" s="8">
        <v>1</v>
      </c>
      <c r="AS277" s="48">
        <v>0</v>
      </c>
      <c r="AT277" s="48">
        <v>0.43999147604953986</v>
      </c>
      <c r="AU277" s="13">
        <v>6</v>
      </c>
    </row>
    <row r="278" spans="4:47" x14ac:dyDescent="0.25">
      <c r="D278" s="8">
        <v>274</v>
      </c>
      <c r="E278" s="8">
        <f t="shared" ca="1" si="72"/>
        <v>8.9600364621962414E-2</v>
      </c>
      <c r="F278" s="21">
        <f t="shared" ca="1" si="73"/>
        <v>572.93004647327518</v>
      </c>
      <c r="G278" s="21"/>
      <c r="H278" s="8">
        <v>274</v>
      </c>
      <c r="I278" s="21">
        <f t="shared" ca="1" si="74"/>
        <v>0.79906905715221466</v>
      </c>
      <c r="J278" s="21">
        <f t="shared" ca="1" si="75"/>
        <v>86.499556146441876</v>
      </c>
      <c r="K278" s="2"/>
      <c r="M278" s="1"/>
      <c r="N278" s="1"/>
      <c r="Q278" s="26">
        <v>275</v>
      </c>
      <c r="R278" s="42">
        <f t="shared" ca="1" si="71"/>
        <v>49188.064734076739</v>
      </c>
      <c r="S278" s="26" t="str">
        <f ca="1">IFERROR(IF(VLOOKUP(R278,$M$5:$M$504,1,0)&gt;0,$M$3,""),IFERROR(IF(VLOOKUP(R278,$N$5:$N$504,1,0)&gt;0,$N$3,""),IFERROR(IF(VLOOKUP(R278,#REF!,1,0)&gt;0,#REF!,""),IFERROR(IF(VLOOKUP(R278,#REF!,1,0)&gt;0,#REF!,""),IFERROR(IF(VLOOKUP(R278,$O$5:$O$244,1,0)&gt;0,$O$3,""),"ERROR")))))</f>
        <v>EQUIPO 1</v>
      </c>
      <c r="T278" s="26" t="str">
        <f ca="1">IFERROR(IF(VLOOKUP(R278,$M$5:$M$504,1,0)&gt;0,$M$4,""),IFERROR(IF(VLOOKUP(R278,$N$5:$N$504,1,0)&gt;0,$N$4,""),IFERROR(IF(VLOOKUP(R278,#REF!,1,0)&gt;0,#REF!,""),IFERROR(IF(VLOOKUP(R278,#REF!,1,0)&gt;0,#REF!,""),IFERROR(IF(VLOOKUP(R278,$O$5:$O$244,1,0)&gt;0,$O$3,""),"ERROR")))))</f>
        <v>INICIO</v>
      </c>
      <c r="U278" s="26">
        <f t="shared" ca="1" si="66"/>
        <v>0</v>
      </c>
      <c r="V278" s="26">
        <f t="shared" ca="1" si="67"/>
        <v>0</v>
      </c>
      <c r="W278" s="26">
        <f t="shared" ca="1" si="68"/>
        <v>7.6774508585222065</v>
      </c>
      <c r="X278" s="26">
        <f t="shared" ca="1" si="69"/>
        <v>2034</v>
      </c>
      <c r="Y278" s="26">
        <f t="shared" ca="1" si="70"/>
        <v>9</v>
      </c>
      <c r="AF278" s="8">
        <v>268</v>
      </c>
      <c r="AG278" s="8">
        <v>1</v>
      </c>
      <c r="AH278" s="8">
        <v>1</v>
      </c>
      <c r="AI278" s="8">
        <v>1</v>
      </c>
      <c r="AJ278" s="8">
        <v>1</v>
      </c>
      <c r="AK278" s="8">
        <v>1</v>
      </c>
      <c r="AL278" s="8">
        <v>1</v>
      </c>
      <c r="AM278" s="8">
        <v>1</v>
      </c>
      <c r="AN278" s="8">
        <v>1</v>
      </c>
      <c r="AO278" s="8">
        <v>1</v>
      </c>
      <c r="AP278" s="8">
        <v>1</v>
      </c>
      <c r="AQ278" s="8">
        <v>1</v>
      </c>
      <c r="AR278" s="8">
        <v>1</v>
      </c>
      <c r="AS278" s="48">
        <v>1</v>
      </c>
      <c r="AT278" s="48">
        <v>1</v>
      </c>
      <c r="AU278" s="13">
        <v>0</v>
      </c>
    </row>
    <row r="279" spans="4:47" x14ac:dyDescent="0.25">
      <c r="D279" s="8">
        <v>275</v>
      </c>
      <c r="E279" s="8">
        <f t="shared" ca="1" si="72"/>
        <v>0.17654293807949473</v>
      </c>
      <c r="F279" s="21">
        <f t="shared" ca="1" si="73"/>
        <v>414.42231293931007</v>
      </c>
      <c r="G279" s="21"/>
      <c r="H279" s="8">
        <v>275</v>
      </c>
      <c r="I279" s="21">
        <f t="shared" ca="1" si="74"/>
        <v>0.75091272043987811</v>
      </c>
      <c r="J279" s="21">
        <f t="shared" ca="1" si="75"/>
        <v>76.631935453344369</v>
      </c>
      <c r="K279" s="2"/>
      <c r="M279" s="1"/>
      <c r="N279" s="1"/>
      <c r="Q279" s="26">
        <v>276</v>
      </c>
      <c r="R279" s="42">
        <f t="shared" ca="1" si="71"/>
        <v>49195.742184935261</v>
      </c>
      <c r="S279" s="26" t="str">
        <f ca="1">IFERROR(IF(VLOOKUP(R279,$M$5:$M$504,1,0)&gt;0,$M$3,""),IFERROR(IF(VLOOKUP(R279,$N$5:$N$504,1,0)&gt;0,$N$3,""),IFERROR(IF(VLOOKUP(R279,#REF!,1,0)&gt;0,#REF!,""),IFERROR(IF(VLOOKUP(R279,#REF!,1,0)&gt;0,#REF!,""),IFERROR(IF(VLOOKUP(R279,$O$5:$O$244,1,0)&gt;0,$O$3,""),"ERROR")))))</f>
        <v>EQUIPO 1</v>
      </c>
      <c r="T279" s="26" t="str">
        <f ca="1">IFERROR(IF(VLOOKUP(R279,$M$5:$M$504,1,0)&gt;0,$M$4,""),IFERROR(IF(VLOOKUP(R279,$N$5:$N$504,1,0)&gt;0,$N$4,""),IFERROR(IF(VLOOKUP(R279,#REF!,1,0)&gt;0,#REF!,""),IFERROR(IF(VLOOKUP(R279,#REF!,1,0)&gt;0,#REF!,""),IFERROR(IF(VLOOKUP(R279,$O$5:$O$244,1,0)&gt;0,$O$3,""),"ERROR")))))</f>
        <v>FIN</v>
      </c>
      <c r="U279" s="26">
        <f t="shared" ca="1" si="66"/>
        <v>1</v>
      </c>
      <c r="V279" s="26">
        <f t="shared" ca="1" si="67"/>
        <v>1</v>
      </c>
      <c r="W279" s="26">
        <f t="shared" ca="1" si="68"/>
        <v>270.43543311383837</v>
      </c>
      <c r="X279" s="26">
        <f t="shared" ca="1" si="69"/>
        <v>2034</v>
      </c>
      <c r="Y279" s="26">
        <f t="shared" ca="1" si="70"/>
        <v>9</v>
      </c>
      <c r="AF279" s="8">
        <v>269</v>
      </c>
      <c r="AG279" s="8">
        <v>0</v>
      </c>
      <c r="AH279" s="8">
        <v>0.44805285713066823</v>
      </c>
      <c r="AI279" s="8">
        <v>1</v>
      </c>
      <c r="AJ279" s="8">
        <v>1</v>
      </c>
      <c r="AK279" s="8">
        <v>1</v>
      </c>
      <c r="AL279" s="8">
        <v>1</v>
      </c>
      <c r="AM279" s="8">
        <v>1</v>
      </c>
      <c r="AN279" s="8">
        <v>0.8184139028465236</v>
      </c>
      <c r="AO279" s="8">
        <v>0</v>
      </c>
      <c r="AP279" s="8">
        <v>0</v>
      </c>
      <c r="AQ279" s="8">
        <v>0.86018004718159013</v>
      </c>
      <c r="AR279" s="8">
        <v>1</v>
      </c>
      <c r="AS279" s="48">
        <v>0</v>
      </c>
      <c r="AT279" s="48">
        <v>0.67868962302287306</v>
      </c>
      <c r="AU279" s="13">
        <v>3</v>
      </c>
    </row>
    <row r="280" spans="4:47" x14ac:dyDescent="0.25">
      <c r="D280" s="8">
        <v>276</v>
      </c>
      <c r="E280" s="8">
        <f t="shared" ca="1" si="72"/>
        <v>0.12336320348733676</v>
      </c>
      <c r="F280" s="21">
        <f t="shared" ca="1" si="73"/>
        <v>498.31519460393395</v>
      </c>
      <c r="G280" s="21"/>
      <c r="H280" s="8">
        <v>276</v>
      </c>
      <c r="I280" s="21">
        <f t="shared" ca="1" si="74"/>
        <v>0.47200280539813255</v>
      </c>
      <c r="J280" s="21">
        <f t="shared" ca="1" si="75"/>
        <v>30.79353438190709</v>
      </c>
      <c r="K280" s="2"/>
      <c r="M280" s="1"/>
      <c r="N280" s="1"/>
      <c r="Q280" s="26">
        <v>277</v>
      </c>
      <c r="R280" s="42">
        <f t="shared" ca="1" si="71"/>
        <v>49466.1776180491</v>
      </c>
      <c r="S280" s="26" t="str">
        <f ca="1">IFERROR(IF(VLOOKUP(R280,$M$5:$M$504,1,0)&gt;0,$M$3,""),IFERROR(IF(VLOOKUP(R280,$N$5:$N$504,1,0)&gt;0,$N$3,""),IFERROR(IF(VLOOKUP(R280,#REF!,1,0)&gt;0,#REF!,""),IFERROR(IF(VLOOKUP(R280,#REF!,1,0)&gt;0,#REF!,""),IFERROR(IF(VLOOKUP(R280,$O$5:$O$244,1,0)&gt;0,$O$3,""),"ERROR")))))</f>
        <v>EQUIPO 1</v>
      </c>
      <c r="T280" s="26" t="str">
        <f ca="1">IFERROR(IF(VLOOKUP(R280,$M$5:$M$504,1,0)&gt;0,$M$4,""),IFERROR(IF(VLOOKUP(R280,$N$5:$N$504,1,0)&gt;0,$N$4,""),IFERROR(IF(VLOOKUP(R280,#REF!,1,0)&gt;0,#REF!,""),IFERROR(IF(VLOOKUP(R280,#REF!,1,0)&gt;0,#REF!,""),IFERROR(IF(VLOOKUP(R280,$O$5:$O$244,1,0)&gt;0,$O$3,""),"ERROR")))))</f>
        <v>INICIO</v>
      </c>
      <c r="U280" s="26">
        <f t="shared" ca="1" si="66"/>
        <v>0</v>
      </c>
      <c r="V280" s="26">
        <f t="shared" ca="1" si="67"/>
        <v>0</v>
      </c>
      <c r="W280" s="26">
        <f t="shared" ca="1" si="68"/>
        <v>53.125790502490418</v>
      </c>
      <c r="X280" s="26">
        <f t="shared" ca="1" si="69"/>
        <v>2035</v>
      </c>
      <c r="Y280" s="26">
        <f t="shared" ca="1" si="70"/>
        <v>6</v>
      </c>
      <c r="AF280" s="8">
        <v>270</v>
      </c>
      <c r="AG280" s="8">
        <v>1</v>
      </c>
      <c r="AH280" s="8">
        <v>1</v>
      </c>
      <c r="AI280" s="8">
        <v>0.44812569108973782</v>
      </c>
      <c r="AJ280" s="8">
        <v>0</v>
      </c>
      <c r="AK280" s="8">
        <v>0</v>
      </c>
      <c r="AL280" s="8">
        <v>0</v>
      </c>
      <c r="AM280" s="8">
        <v>2.6722201035872493E-3</v>
      </c>
      <c r="AN280" s="8">
        <v>1</v>
      </c>
      <c r="AO280" s="8">
        <v>1</v>
      </c>
      <c r="AP280" s="8">
        <v>1</v>
      </c>
      <c r="AQ280" s="8">
        <v>0.50693627327758195</v>
      </c>
      <c r="AR280" s="8">
        <v>0</v>
      </c>
      <c r="AS280" s="48">
        <v>0</v>
      </c>
      <c r="AT280" s="48">
        <v>0.49365157108306995</v>
      </c>
      <c r="AU280" s="13">
        <v>4</v>
      </c>
    </row>
    <row r="281" spans="4:47" x14ac:dyDescent="0.25">
      <c r="D281" s="8">
        <v>277</v>
      </c>
      <c r="E281" s="8">
        <f t="shared" ca="1" si="72"/>
        <v>0.53768804809796245</v>
      </c>
      <c r="F281" s="21">
        <f t="shared" ca="1" si="73"/>
        <v>151.16722090661335</v>
      </c>
      <c r="G281" s="21"/>
      <c r="H281" s="8">
        <v>277</v>
      </c>
      <c r="I281" s="21">
        <f t="shared" ca="1" si="74"/>
        <v>0.45740709232427201</v>
      </c>
      <c r="J281" s="21">
        <f t="shared" ca="1" si="75"/>
        <v>28.541351062501622</v>
      </c>
      <c r="K281" s="2"/>
      <c r="M281" s="1"/>
      <c r="N281" s="1"/>
      <c r="Q281" s="26">
        <v>278</v>
      </c>
      <c r="R281" s="42">
        <f t="shared" ca="1" si="71"/>
        <v>49519.30340855159</v>
      </c>
      <c r="S281" s="26" t="str">
        <f ca="1">IFERROR(IF(VLOOKUP(R281,$M$5:$M$504,1,0)&gt;0,$M$3,""),IFERROR(IF(VLOOKUP(R281,$N$5:$N$504,1,0)&gt;0,$N$3,""),IFERROR(IF(VLOOKUP(R281,#REF!,1,0)&gt;0,#REF!,""),IFERROR(IF(VLOOKUP(R281,#REF!,1,0)&gt;0,#REF!,""),IFERROR(IF(VLOOKUP(R281,$O$5:$O$244,1,0)&gt;0,$O$3,""),"ERROR")))))</f>
        <v>EQUIPO 1</v>
      </c>
      <c r="T281" s="26" t="str">
        <f ca="1">IFERROR(IF(VLOOKUP(R281,$M$5:$M$504,1,0)&gt;0,$M$4,""),IFERROR(IF(VLOOKUP(R281,$N$5:$N$504,1,0)&gt;0,$N$4,""),IFERROR(IF(VLOOKUP(R281,#REF!,1,0)&gt;0,#REF!,""),IFERROR(IF(VLOOKUP(R281,#REF!,1,0)&gt;0,#REF!,""),IFERROR(IF(VLOOKUP(R281,$O$5:$O$244,1,0)&gt;0,$O$3,""),"ERROR")))))</f>
        <v>FIN</v>
      </c>
      <c r="U281" s="26">
        <f t="shared" ca="1" si="66"/>
        <v>1</v>
      </c>
      <c r="V281" s="26">
        <f t="shared" ca="1" si="67"/>
        <v>1</v>
      </c>
      <c r="W281" s="26">
        <f t="shared" ca="1" si="68"/>
        <v>139.05257682570664</v>
      </c>
      <c r="X281" s="26">
        <f t="shared" ca="1" si="69"/>
        <v>2035</v>
      </c>
      <c r="Y281" s="26">
        <f t="shared" ca="1" si="70"/>
        <v>7</v>
      </c>
      <c r="AF281" s="8">
        <v>271</v>
      </c>
      <c r="AG281" s="8">
        <v>0</v>
      </c>
      <c r="AH281" s="8">
        <v>0</v>
      </c>
      <c r="AI281" s="8">
        <v>9.2155621645243602E-2</v>
      </c>
      <c r="AJ281" s="8">
        <v>1</v>
      </c>
      <c r="AK281" s="8">
        <v>1</v>
      </c>
      <c r="AL281" s="8">
        <v>1</v>
      </c>
      <c r="AM281" s="8">
        <v>1</v>
      </c>
      <c r="AN281" s="8">
        <v>0.4364775238012249</v>
      </c>
      <c r="AO281" s="8">
        <v>0</v>
      </c>
      <c r="AP281" s="8">
        <v>0</v>
      </c>
      <c r="AQ281" s="8">
        <v>0</v>
      </c>
      <c r="AR281" s="8">
        <v>0</v>
      </c>
      <c r="AS281" s="48">
        <v>0</v>
      </c>
      <c r="AT281" s="48">
        <v>0.37914418495572744</v>
      </c>
      <c r="AU281" s="13">
        <v>6</v>
      </c>
    </row>
    <row r="282" spans="4:47" x14ac:dyDescent="0.25">
      <c r="D282" s="8">
        <v>278</v>
      </c>
      <c r="E282" s="8">
        <f t="shared" ca="1" si="72"/>
        <v>0.76936709349539467</v>
      </c>
      <c r="F282" s="21">
        <f t="shared" ca="1" si="73"/>
        <v>64.919006289224257</v>
      </c>
      <c r="G282" s="21"/>
      <c r="H282" s="8">
        <v>278</v>
      </c>
      <c r="I282" s="21">
        <f t="shared" ca="1" si="74"/>
        <v>0.64572172882724721</v>
      </c>
      <c r="J282" s="21">
        <f t="shared" ca="1" si="75"/>
        <v>58.018887436540993</v>
      </c>
      <c r="K282" s="2"/>
      <c r="M282" s="1"/>
      <c r="N282" s="1"/>
      <c r="Q282" s="26">
        <v>279</v>
      </c>
      <c r="R282" s="42">
        <f t="shared" ca="1" si="71"/>
        <v>49658.355985377297</v>
      </c>
      <c r="S282" s="26" t="str">
        <f ca="1">IFERROR(IF(VLOOKUP(R282,$M$5:$M$504,1,0)&gt;0,$M$3,""),IFERROR(IF(VLOOKUP(R282,$N$5:$N$504,1,0)&gt;0,$N$3,""),IFERROR(IF(VLOOKUP(R282,#REF!,1,0)&gt;0,#REF!,""),IFERROR(IF(VLOOKUP(R282,#REF!,1,0)&gt;0,#REF!,""),IFERROR(IF(VLOOKUP(R282,$O$5:$O$244,1,0)&gt;0,$O$3,""),"ERROR")))))</f>
        <v>EQUIPO 1</v>
      </c>
      <c r="T282" s="26" t="str">
        <f ca="1">IFERROR(IF(VLOOKUP(R282,$M$5:$M$504,1,0)&gt;0,$M$4,""),IFERROR(IF(VLOOKUP(R282,$N$5:$N$504,1,0)&gt;0,$N$4,""),IFERROR(IF(VLOOKUP(R282,#REF!,1,0)&gt;0,#REF!,""),IFERROR(IF(VLOOKUP(R282,#REF!,1,0)&gt;0,#REF!,""),IFERROR(IF(VLOOKUP(R282,$O$5:$O$244,1,0)&gt;0,$O$3,""),"ERROR")))))</f>
        <v>INICIO</v>
      </c>
      <c r="U282" s="26">
        <f t="shared" ca="1" si="66"/>
        <v>0</v>
      </c>
      <c r="V282" s="26">
        <f t="shared" ca="1" si="67"/>
        <v>0</v>
      </c>
      <c r="W282" s="26">
        <f t="shared" ca="1" si="68"/>
        <v>74.467378853267292</v>
      </c>
      <c r="X282" s="26">
        <f t="shared" ca="1" si="69"/>
        <v>2035</v>
      </c>
      <c r="Y282" s="26">
        <f t="shared" ca="1" si="70"/>
        <v>12</v>
      </c>
      <c r="AF282" s="8">
        <v>272</v>
      </c>
      <c r="AG282" s="8">
        <v>0</v>
      </c>
      <c r="AH282" s="8">
        <v>0.81703893185554732</v>
      </c>
      <c r="AI282" s="8">
        <v>1</v>
      </c>
      <c r="AJ282" s="8">
        <v>1</v>
      </c>
      <c r="AK282" s="8">
        <v>0.68839307850101894</v>
      </c>
      <c r="AL282" s="8">
        <v>0</v>
      </c>
      <c r="AM282" s="8">
        <v>0</v>
      </c>
      <c r="AN282" s="8">
        <v>0</v>
      </c>
      <c r="AO282" s="8">
        <v>0</v>
      </c>
      <c r="AP282" s="8">
        <v>0.7591390707239043</v>
      </c>
      <c r="AQ282" s="8">
        <v>1</v>
      </c>
      <c r="AR282" s="8">
        <v>0.31849949566915919</v>
      </c>
      <c r="AS282" s="48">
        <v>0</v>
      </c>
      <c r="AT282" s="48">
        <v>0.4619837563936216</v>
      </c>
      <c r="AU282" s="13">
        <v>5</v>
      </c>
    </row>
    <row r="283" spans="4:47" x14ac:dyDescent="0.25">
      <c r="D283" s="8">
        <v>279</v>
      </c>
      <c r="E283" s="8">
        <f t="shared" ca="1" si="72"/>
        <v>0.22767428697857439</v>
      </c>
      <c r="F283" s="21">
        <f t="shared" ca="1" si="73"/>
        <v>354.69477753205365</v>
      </c>
      <c r="G283" s="21"/>
      <c r="H283" s="8">
        <v>279</v>
      </c>
      <c r="I283" s="21">
        <f t="shared" ca="1" si="74"/>
        <v>2.803484880408269E-3</v>
      </c>
      <c r="J283" s="21">
        <f t="shared" ca="1" si="75"/>
        <v>134.7349774370044</v>
      </c>
      <c r="K283" s="2"/>
      <c r="M283" s="1"/>
      <c r="N283" s="1"/>
      <c r="Q283" s="26">
        <v>280</v>
      </c>
      <c r="R283" s="42">
        <f t="shared" ca="1" si="71"/>
        <v>49732.823364230564</v>
      </c>
      <c r="S283" s="26" t="str">
        <f ca="1">IFERROR(IF(VLOOKUP(R283,$M$5:$M$504,1,0)&gt;0,$M$3,""),IFERROR(IF(VLOOKUP(R283,$N$5:$N$504,1,0)&gt;0,$N$3,""),IFERROR(IF(VLOOKUP(R283,#REF!,1,0)&gt;0,#REF!,""),IFERROR(IF(VLOOKUP(R283,#REF!,1,0)&gt;0,#REF!,""),IFERROR(IF(VLOOKUP(R283,$O$5:$O$244,1,0)&gt;0,$O$3,""),"ERROR")))))</f>
        <v>EQUIPO 1</v>
      </c>
      <c r="T283" s="26" t="str">
        <f ca="1">IFERROR(IF(VLOOKUP(R283,$M$5:$M$504,1,0)&gt;0,$M$4,""),IFERROR(IF(VLOOKUP(R283,$N$5:$N$504,1,0)&gt;0,$N$4,""),IFERROR(IF(VLOOKUP(R283,#REF!,1,0)&gt;0,#REF!,""),IFERROR(IF(VLOOKUP(R283,#REF!,1,0)&gt;0,#REF!,""),IFERROR(IF(VLOOKUP(R283,$O$5:$O$244,1,0)&gt;0,$O$3,""),"ERROR")))))</f>
        <v>FIN</v>
      </c>
      <c r="U283" s="26">
        <f t="shared" ca="1" si="66"/>
        <v>1</v>
      </c>
      <c r="V283" s="26">
        <f t="shared" ca="1" si="67"/>
        <v>1</v>
      </c>
      <c r="W283" s="26">
        <f t="shared" ca="1" si="68"/>
        <v>557.47897516409284</v>
      </c>
      <c r="X283" s="26">
        <f t="shared" ca="1" si="69"/>
        <v>2036</v>
      </c>
      <c r="Y283" s="26">
        <f t="shared" ca="1" si="70"/>
        <v>2</v>
      </c>
      <c r="AF283" s="8">
        <v>273</v>
      </c>
      <c r="AG283" s="8">
        <v>1</v>
      </c>
      <c r="AH283" s="8">
        <v>1</v>
      </c>
      <c r="AI283" s="8">
        <v>1</v>
      </c>
      <c r="AJ283" s="8">
        <v>1</v>
      </c>
      <c r="AK283" s="8">
        <v>0.93085301175151181</v>
      </c>
      <c r="AL283" s="8">
        <v>0</v>
      </c>
      <c r="AM283" s="8">
        <v>0</v>
      </c>
      <c r="AN283" s="8">
        <v>0</v>
      </c>
      <c r="AO283" s="8">
        <v>0</v>
      </c>
      <c r="AP283" s="8">
        <v>0</v>
      </c>
      <c r="AQ283" s="8">
        <v>0.15391743171251923</v>
      </c>
      <c r="AR283" s="8">
        <v>1</v>
      </c>
      <c r="AS283" s="48">
        <v>0</v>
      </c>
      <c r="AT283" s="48">
        <v>0.50540812689225323</v>
      </c>
      <c r="AU283" s="13">
        <v>5</v>
      </c>
    </row>
    <row r="284" spans="4:47" x14ac:dyDescent="0.25">
      <c r="D284" s="8">
        <v>280</v>
      </c>
      <c r="E284" s="8">
        <f t="shared" ca="1" si="72"/>
        <v>0.11448270991838871</v>
      </c>
      <c r="F284" s="21">
        <f t="shared" ca="1" si="73"/>
        <v>515.76561796451438</v>
      </c>
      <c r="G284" s="21"/>
      <c r="H284" s="8">
        <v>280</v>
      </c>
      <c r="I284" s="21">
        <f t="shared" ca="1" si="74"/>
        <v>0.24316610185397747</v>
      </c>
      <c r="J284" s="21">
        <f t="shared" ca="1" si="75"/>
        <v>7.5839978850828658</v>
      </c>
      <c r="K284" s="2"/>
      <c r="M284" s="1"/>
      <c r="N284" s="1"/>
      <c r="Q284" s="26">
        <v>281</v>
      </c>
      <c r="R284" s="42">
        <f t="shared" ca="1" si="71"/>
        <v>50290.302339394657</v>
      </c>
      <c r="S284" s="26" t="str">
        <f ca="1">IFERROR(IF(VLOOKUP(R284,$M$5:$M$504,1,0)&gt;0,$M$3,""),IFERROR(IF(VLOOKUP(R284,$N$5:$N$504,1,0)&gt;0,$N$3,""),IFERROR(IF(VLOOKUP(R284,#REF!,1,0)&gt;0,#REF!,""),IFERROR(IF(VLOOKUP(R284,#REF!,1,0)&gt;0,#REF!,""),IFERROR(IF(VLOOKUP(R284,$O$5:$O$244,1,0)&gt;0,$O$3,""),"ERROR")))))</f>
        <v>EQUIPO 1</v>
      </c>
      <c r="T284" s="26" t="str">
        <f ca="1">IFERROR(IF(VLOOKUP(R284,$M$5:$M$504,1,0)&gt;0,$M$4,""),IFERROR(IF(VLOOKUP(R284,$N$5:$N$504,1,0)&gt;0,$N$4,""),IFERROR(IF(VLOOKUP(R284,#REF!,1,0)&gt;0,#REF!,""),IFERROR(IF(VLOOKUP(R284,#REF!,1,0)&gt;0,#REF!,""),IFERROR(IF(VLOOKUP(R284,$O$5:$O$244,1,0)&gt;0,$O$3,""),"ERROR")))))</f>
        <v>INICIO</v>
      </c>
      <c r="U284" s="26">
        <f t="shared" ca="1" si="66"/>
        <v>0</v>
      </c>
      <c r="V284" s="26">
        <f t="shared" ca="1" si="67"/>
        <v>0</v>
      </c>
      <c r="W284" s="26">
        <f t="shared" ca="1" si="68"/>
        <v>98.146485023506102</v>
      </c>
      <c r="X284" s="26">
        <f t="shared" ca="1" si="69"/>
        <v>2037</v>
      </c>
      <c r="Y284" s="26">
        <f t="shared" ca="1" si="70"/>
        <v>9</v>
      </c>
      <c r="AF284" s="8">
        <v>274</v>
      </c>
      <c r="AG284" s="8">
        <v>0</v>
      </c>
      <c r="AH284" s="8">
        <v>0.7792839967790185</v>
      </c>
      <c r="AI284" s="8">
        <v>1</v>
      </c>
      <c r="AJ284" s="8">
        <v>1</v>
      </c>
      <c r="AK284" s="8">
        <v>1</v>
      </c>
      <c r="AL284" s="8">
        <v>1</v>
      </c>
      <c r="AM284" s="8">
        <v>1</v>
      </c>
      <c r="AN284" s="8">
        <v>1</v>
      </c>
      <c r="AO284" s="8">
        <v>0.45463844383460433</v>
      </c>
      <c r="AP284" s="8">
        <v>0</v>
      </c>
      <c r="AQ284" s="8">
        <v>0</v>
      </c>
      <c r="AR284" s="8">
        <v>0</v>
      </c>
      <c r="AS284" s="48">
        <v>0</v>
      </c>
      <c r="AT284" s="48">
        <v>0.60125782253383742</v>
      </c>
      <c r="AU284" s="13">
        <v>4</v>
      </c>
    </row>
    <row r="285" spans="4:47" x14ac:dyDescent="0.25">
      <c r="D285" s="8">
        <v>281</v>
      </c>
      <c r="E285" s="8">
        <f t="shared" ca="1" si="72"/>
        <v>0.35604970792625557</v>
      </c>
      <c r="F285" s="21">
        <f t="shared" ca="1" si="73"/>
        <v>249.19739517468057</v>
      </c>
      <c r="G285" s="21"/>
      <c r="H285" s="8">
        <v>281</v>
      </c>
      <c r="I285" s="21">
        <f t="shared" ca="1" si="74"/>
        <v>0.12789709049727482</v>
      </c>
      <c r="J285" s="21">
        <f t="shared" ca="1" si="75"/>
        <v>34.57648767990927</v>
      </c>
      <c r="K285" s="2"/>
      <c r="M285" s="1"/>
      <c r="N285" s="1"/>
      <c r="Q285" s="26">
        <v>282</v>
      </c>
      <c r="R285" s="42">
        <f t="shared" ca="1" si="71"/>
        <v>50388.448824418163</v>
      </c>
      <c r="S285" s="26" t="str">
        <f ca="1">IFERROR(IF(VLOOKUP(R285,$M$5:$M$504,1,0)&gt;0,$M$3,""),IFERROR(IF(VLOOKUP(R285,$N$5:$N$504,1,0)&gt;0,$N$3,""),IFERROR(IF(VLOOKUP(R285,#REF!,1,0)&gt;0,#REF!,""),IFERROR(IF(VLOOKUP(R285,#REF!,1,0)&gt;0,#REF!,""),IFERROR(IF(VLOOKUP(R285,$O$5:$O$244,1,0)&gt;0,$O$3,""),"ERROR")))))</f>
        <v>EQUIPO 1</v>
      </c>
      <c r="T285" s="26" t="str">
        <f ca="1">IFERROR(IF(VLOOKUP(R285,$M$5:$M$504,1,0)&gt;0,$M$4,""),IFERROR(IF(VLOOKUP(R285,$N$5:$N$504,1,0)&gt;0,$N$4,""),IFERROR(IF(VLOOKUP(R285,#REF!,1,0)&gt;0,#REF!,""),IFERROR(IF(VLOOKUP(R285,#REF!,1,0)&gt;0,#REF!,""),IFERROR(IF(VLOOKUP(R285,$O$5:$O$244,1,0)&gt;0,$O$3,""),"ERROR")))))</f>
        <v>FIN</v>
      </c>
      <c r="U285" s="26">
        <f t="shared" ca="1" si="66"/>
        <v>1</v>
      </c>
      <c r="V285" s="26">
        <f t="shared" ca="1" si="67"/>
        <v>1</v>
      </c>
      <c r="W285" s="26">
        <f t="shared" ca="1" si="68"/>
        <v>31.846926461876137</v>
      </c>
      <c r="X285" s="26">
        <f t="shared" ca="1" si="69"/>
        <v>2037</v>
      </c>
      <c r="Y285" s="26">
        <f t="shared" ca="1" si="70"/>
        <v>12</v>
      </c>
      <c r="AF285" s="8">
        <v>275</v>
      </c>
      <c r="AG285" s="8">
        <v>1</v>
      </c>
      <c r="AH285" s="8">
        <v>1</v>
      </c>
      <c r="AI285" s="8">
        <v>1</v>
      </c>
      <c r="AJ285" s="8">
        <v>1</v>
      </c>
      <c r="AK285" s="8">
        <v>0.58406305410490833</v>
      </c>
      <c r="AL285" s="8">
        <v>0</v>
      </c>
      <c r="AM285" s="8">
        <v>0</v>
      </c>
      <c r="AN285" s="8">
        <v>0</v>
      </c>
      <c r="AO285" s="8">
        <v>0</v>
      </c>
      <c r="AP285" s="8">
        <v>0</v>
      </c>
      <c r="AQ285" s="8">
        <v>0</v>
      </c>
      <c r="AR285" s="8">
        <v>0</v>
      </c>
      <c r="AS285" s="48">
        <v>0</v>
      </c>
      <c r="AT285" s="48">
        <v>0.37837247856781414</v>
      </c>
      <c r="AU285" s="13">
        <v>7</v>
      </c>
    </row>
    <row r="286" spans="4:47" x14ac:dyDescent="0.25">
      <c r="D286" s="8">
        <v>282</v>
      </c>
      <c r="E286" s="8">
        <f t="shared" ca="1" si="72"/>
        <v>0.25448927641619801</v>
      </c>
      <c r="F286" s="21">
        <f t="shared" ca="1" si="73"/>
        <v>328.49002126376155</v>
      </c>
      <c r="G286" s="21"/>
      <c r="H286" s="8">
        <v>282</v>
      </c>
      <c r="I286" s="21">
        <f t="shared" ca="1" si="74"/>
        <v>0.25753920708074662</v>
      </c>
      <c r="J286" s="21">
        <f t="shared" ca="1" si="75"/>
        <v>4.8123750519834374</v>
      </c>
      <c r="K286" s="2"/>
      <c r="M286" s="1"/>
      <c r="N286" s="1"/>
      <c r="Q286" s="26">
        <v>283</v>
      </c>
      <c r="R286" s="42">
        <f t="shared" ca="1" si="71"/>
        <v>50420.295750880039</v>
      </c>
      <c r="S286" s="26" t="str">
        <f ca="1">IFERROR(IF(VLOOKUP(R286,$M$5:$M$504,1,0)&gt;0,$M$3,""),IFERROR(IF(VLOOKUP(R286,$N$5:$N$504,1,0)&gt;0,$N$3,""),IFERROR(IF(VLOOKUP(R286,#REF!,1,0)&gt;0,#REF!,""),IFERROR(IF(VLOOKUP(R286,#REF!,1,0)&gt;0,#REF!,""),IFERROR(IF(VLOOKUP(R286,$O$5:$O$244,1,0)&gt;0,$O$3,""),"ERROR")))))</f>
        <v>EQUIPO 1</v>
      </c>
      <c r="T286" s="26" t="str">
        <f ca="1">IFERROR(IF(VLOOKUP(R286,$M$5:$M$504,1,0)&gt;0,$M$4,""),IFERROR(IF(VLOOKUP(R286,$N$5:$N$504,1,0)&gt;0,$N$4,""),IFERROR(IF(VLOOKUP(R286,#REF!,1,0)&gt;0,#REF!,""),IFERROR(IF(VLOOKUP(R286,#REF!,1,0)&gt;0,#REF!,""),IFERROR(IF(VLOOKUP(R286,$O$5:$O$244,1,0)&gt;0,$O$3,""),"ERROR")))))</f>
        <v>INICIO</v>
      </c>
      <c r="U286" s="26">
        <f t="shared" ca="1" si="66"/>
        <v>0</v>
      </c>
      <c r="V286" s="26">
        <f t="shared" ca="1" si="67"/>
        <v>0</v>
      </c>
      <c r="W286" s="26">
        <f t="shared" ca="1" si="68"/>
        <v>45.736626404301205</v>
      </c>
      <c r="X286" s="26">
        <f t="shared" ca="1" si="69"/>
        <v>2038</v>
      </c>
      <c r="Y286" s="26">
        <f t="shared" ca="1" si="70"/>
        <v>1</v>
      </c>
      <c r="AF286" s="8">
        <v>276</v>
      </c>
      <c r="AG286" s="8">
        <v>0</v>
      </c>
      <c r="AH286" s="8">
        <v>0.99242683980732438</v>
      </c>
      <c r="AI286" s="8">
        <v>0.65175851310449351</v>
      </c>
      <c r="AJ286" s="8">
        <v>1</v>
      </c>
      <c r="AK286" s="8">
        <v>1</v>
      </c>
      <c r="AL286" s="8">
        <v>1</v>
      </c>
      <c r="AM286" s="8">
        <v>1</v>
      </c>
      <c r="AN286" s="8">
        <v>1</v>
      </c>
      <c r="AO286" s="8">
        <v>1</v>
      </c>
      <c r="AP286" s="8">
        <v>1</v>
      </c>
      <c r="AQ286" s="8">
        <v>1</v>
      </c>
      <c r="AR286" s="8">
        <v>0.67569494998315349</v>
      </c>
      <c r="AS286" s="48">
        <v>0</v>
      </c>
      <c r="AT286" s="48">
        <v>0.85736714758992372</v>
      </c>
      <c r="AU286" s="13">
        <v>1</v>
      </c>
    </row>
    <row r="287" spans="4:47" x14ac:dyDescent="0.25">
      <c r="D287" s="8">
        <v>283</v>
      </c>
      <c r="E287" s="8">
        <f t="shared" ca="1" si="72"/>
        <v>0.99855559784446357</v>
      </c>
      <c r="F287" s="21">
        <f t="shared" ca="1" si="73"/>
        <v>0.39463447796545403</v>
      </c>
      <c r="G287" s="21"/>
      <c r="H287" s="8">
        <v>283</v>
      </c>
      <c r="I287" s="21">
        <f t="shared" ca="1" si="74"/>
        <v>0.35575663590351037</v>
      </c>
      <c r="J287" s="21">
        <f t="shared" ca="1" si="75"/>
        <v>12.424585312173697</v>
      </c>
      <c r="K287" s="2"/>
      <c r="M287" s="1"/>
      <c r="N287" s="1"/>
      <c r="Q287" s="26">
        <v>284</v>
      </c>
      <c r="R287" s="42">
        <f t="shared" ca="1" si="71"/>
        <v>50466.03237728434</v>
      </c>
      <c r="S287" s="26" t="str">
        <f ca="1">IFERROR(IF(VLOOKUP(R287,$M$5:$M$504,1,0)&gt;0,$M$3,""),IFERROR(IF(VLOOKUP(R287,$N$5:$N$504,1,0)&gt;0,$N$3,""),IFERROR(IF(VLOOKUP(R287,#REF!,1,0)&gt;0,#REF!,""),IFERROR(IF(VLOOKUP(R287,#REF!,1,0)&gt;0,#REF!,""),IFERROR(IF(VLOOKUP(R287,$O$5:$O$244,1,0)&gt;0,$O$3,""),"ERROR")))))</f>
        <v>EQUIPO 1</v>
      </c>
      <c r="T287" s="26" t="str">
        <f ca="1">IFERROR(IF(VLOOKUP(R287,$M$5:$M$504,1,0)&gt;0,$M$4,""),IFERROR(IF(VLOOKUP(R287,$N$5:$N$504,1,0)&gt;0,$N$4,""),IFERROR(IF(VLOOKUP(R287,#REF!,1,0)&gt;0,#REF!,""),IFERROR(IF(VLOOKUP(R287,#REF!,1,0)&gt;0,#REF!,""),IFERROR(IF(VLOOKUP(R287,$O$5:$O$244,1,0)&gt;0,$O$3,""),"ERROR")))))</f>
        <v>FIN</v>
      </c>
      <c r="U287" s="26">
        <f t="shared" ca="1" si="66"/>
        <v>1</v>
      </c>
      <c r="V287" s="26">
        <f t="shared" ca="1" si="67"/>
        <v>1</v>
      </c>
      <c r="W287" s="26">
        <f t="shared" ca="1" si="68"/>
        <v>404.703513574299</v>
      </c>
      <c r="X287" s="26">
        <f t="shared" ca="1" si="69"/>
        <v>2038</v>
      </c>
      <c r="Y287" s="26">
        <f t="shared" ca="1" si="70"/>
        <v>3</v>
      </c>
      <c r="AF287" s="8">
        <v>277</v>
      </c>
      <c r="AG287" s="8">
        <v>0</v>
      </c>
      <c r="AH287" s="8">
        <v>0</v>
      </c>
      <c r="AI287" s="8">
        <v>0.89826123874105002</v>
      </c>
      <c r="AJ287" s="8">
        <v>1</v>
      </c>
      <c r="AK287" s="8">
        <v>1</v>
      </c>
      <c r="AL287" s="8">
        <v>1</v>
      </c>
      <c r="AM287" s="8">
        <v>6.4143100759294261E-2</v>
      </c>
      <c r="AN287" s="8">
        <v>0</v>
      </c>
      <c r="AO287" s="8">
        <v>0.11165087853466199</v>
      </c>
      <c r="AP287" s="8">
        <v>1</v>
      </c>
      <c r="AQ287" s="8">
        <v>1</v>
      </c>
      <c r="AR287" s="8">
        <v>1</v>
      </c>
      <c r="AS287" s="48">
        <v>0</v>
      </c>
      <c r="AT287" s="48">
        <v>0.59228509830287812</v>
      </c>
      <c r="AU287" s="13">
        <v>3</v>
      </c>
    </row>
    <row r="288" spans="4:47" x14ac:dyDescent="0.25">
      <c r="D288" s="8">
        <v>284</v>
      </c>
      <c r="E288" s="8">
        <f t="shared" ca="1" si="72"/>
        <v>0.23778815978143042</v>
      </c>
      <c r="F288" s="21">
        <f t="shared" ca="1" si="73"/>
        <v>344.46995517999642</v>
      </c>
      <c r="G288" s="21"/>
      <c r="H288" s="8">
        <v>284</v>
      </c>
      <c r="I288" s="21">
        <f t="shared" ca="1" si="74"/>
        <v>0.99654199898772311</v>
      </c>
      <c r="J288" s="21">
        <f t="shared" ca="1" si="75"/>
        <v>200.7006282469865</v>
      </c>
      <c r="K288" s="2"/>
      <c r="M288" s="1"/>
      <c r="N288" s="1"/>
      <c r="Q288" s="26">
        <v>285</v>
      </c>
      <c r="R288" s="42">
        <f t="shared" ca="1" si="71"/>
        <v>50870.735890858639</v>
      </c>
      <c r="S288" s="26" t="str">
        <f ca="1">IFERROR(IF(VLOOKUP(R288,$M$5:$M$504,1,0)&gt;0,$M$3,""),IFERROR(IF(VLOOKUP(R288,$N$5:$N$504,1,0)&gt;0,$N$3,""),IFERROR(IF(VLOOKUP(R288,#REF!,1,0)&gt;0,#REF!,""),IFERROR(IF(VLOOKUP(R288,#REF!,1,0)&gt;0,#REF!,""),IFERROR(IF(VLOOKUP(R288,$O$5:$O$244,1,0)&gt;0,$O$3,""),"ERROR")))))</f>
        <v>EQUIPO 1</v>
      </c>
      <c r="T288" s="26" t="str">
        <f ca="1">IFERROR(IF(VLOOKUP(R288,$M$5:$M$504,1,0)&gt;0,$M$4,""),IFERROR(IF(VLOOKUP(R288,$N$5:$N$504,1,0)&gt;0,$N$4,""),IFERROR(IF(VLOOKUP(R288,#REF!,1,0)&gt;0,#REF!,""),IFERROR(IF(VLOOKUP(R288,#REF!,1,0)&gt;0,#REF!,""),IFERROR(IF(VLOOKUP(R288,$O$5:$O$244,1,0)&gt;0,$O$3,""),"ERROR")))))</f>
        <v>INICIO</v>
      </c>
      <c r="U288" s="26">
        <f t="shared" ca="1" si="66"/>
        <v>0</v>
      </c>
      <c r="V288" s="26">
        <f t="shared" ca="1" si="67"/>
        <v>0</v>
      </c>
      <c r="W288" s="26">
        <f t="shared" ca="1" si="68"/>
        <v>4.5116041541623417</v>
      </c>
      <c r="X288" s="26">
        <f t="shared" ca="1" si="69"/>
        <v>2039</v>
      </c>
      <c r="Y288" s="26">
        <f t="shared" ca="1" si="70"/>
        <v>4</v>
      </c>
      <c r="AF288" s="8">
        <v>278</v>
      </c>
      <c r="AG288" s="8">
        <v>0.62713449691645728</v>
      </c>
      <c r="AH288" s="8">
        <v>1</v>
      </c>
      <c r="AI288" s="8">
        <v>1</v>
      </c>
      <c r="AJ288" s="8">
        <v>1</v>
      </c>
      <c r="AK288" s="8">
        <v>1</v>
      </c>
      <c r="AL288" s="8">
        <v>0.25048239622240848</v>
      </c>
      <c r="AM288" s="8">
        <v>0</v>
      </c>
      <c r="AN288" s="8">
        <v>0</v>
      </c>
      <c r="AO288" s="8">
        <v>0</v>
      </c>
      <c r="AP288" s="8">
        <v>0.78489125711301666</v>
      </c>
      <c r="AQ288" s="8">
        <v>1</v>
      </c>
      <c r="AR288" s="8">
        <v>1</v>
      </c>
      <c r="AS288" s="48">
        <v>0</v>
      </c>
      <c r="AT288" s="48">
        <v>0.63640348016872861</v>
      </c>
      <c r="AU288" s="13">
        <v>3</v>
      </c>
    </row>
    <row r="289" spans="4:47" x14ac:dyDescent="0.25">
      <c r="D289" s="8">
        <v>285</v>
      </c>
      <c r="E289" s="8">
        <f t="shared" ca="1" si="72"/>
        <v>8.3989967848068114E-2</v>
      </c>
      <c r="F289" s="21">
        <f t="shared" ca="1" si="73"/>
        <v>587.99463463029826</v>
      </c>
      <c r="G289" s="21"/>
      <c r="H289" s="8">
        <v>285</v>
      </c>
      <c r="I289" s="21">
        <f t="shared" ca="1" si="74"/>
        <v>0.86073535548682345</v>
      </c>
      <c r="J289" s="21">
        <f t="shared" ca="1" si="75"/>
        <v>101.54162307746714</v>
      </c>
      <c r="K289" s="2"/>
      <c r="M289" s="1"/>
      <c r="N289" s="1"/>
      <c r="Q289" s="26">
        <v>286</v>
      </c>
      <c r="R289" s="42">
        <f t="shared" ca="1" si="71"/>
        <v>50875.247495012802</v>
      </c>
      <c r="S289" s="26" t="str">
        <f ca="1">IFERROR(IF(VLOOKUP(R289,$M$5:$M$504,1,0)&gt;0,$M$3,""),IFERROR(IF(VLOOKUP(R289,$N$5:$N$504,1,0)&gt;0,$N$3,""),IFERROR(IF(VLOOKUP(R289,#REF!,1,0)&gt;0,#REF!,""),IFERROR(IF(VLOOKUP(R289,#REF!,1,0)&gt;0,#REF!,""),IFERROR(IF(VLOOKUP(R289,$O$5:$O$244,1,0)&gt;0,$O$3,""),"ERROR")))))</f>
        <v>EQUIPO 1</v>
      </c>
      <c r="T289" s="26" t="str">
        <f ca="1">IFERROR(IF(VLOOKUP(R289,$M$5:$M$504,1,0)&gt;0,$M$4,""),IFERROR(IF(VLOOKUP(R289,$N$5:$N$504,1,0)&gt;0,$N$4,""),IFERROR(IF(VLOOKUP(R289,#REF!,1,0)&gt;0,#REF!,""),IFERROR(IF(VLOOKUP(R289,#REF!,1,0)&gt;0,#REF!,""),IFERROR(IF(VLOOKUP(R289,$O$5:$O$244,1,0)&gt;0,$O$3,""),"ERROR")))))</f>
        <v>FIN</v>
      </c>
      <c r="U289" s="26">
        <f t="shared" ca="1" si="66"/>
        <v>1</v>
      </c>
      <c r="V289" s="26">
        <f t="shared" ca="1" si="67"/>
        <v>1</v>
      </c>
      <c r="W289" s="26">
        <f t="shared" ca="1" si="68"/>
        <v>137.30480122945301</v>
      </c>
      <c r="X289" s="26">
        <f t="shared" ca="1" si="69"/>
        <v>2039</v>
      </c>
      <c r="Y289" s="26">
        <f t="shared" ca="1" si="70"/>
        <v>4</v>
      </c>
      <c r="AF289" s="8">
        <v>279</v>
      </c>
      <c r="AG289" s="8">
        <v>0</v>
      </c>
      <c r="AH289" s="8">
        <v>0</v>
      </c>
      <c r="AI289" s="8">
        <v>0</v>
      </c>
      <c r="AJ289" s="8">
        <v>0</v>
      </c>
      <c r="AK289" s="8">
        <v>0.36273554355519139</v>
      </c>
      <c r="AL289" s="8">
        <v>1</v>
      </c>
      <c r="AM289" s="8">
        <v>1</v>
      </c>
      <c r="AN289" s="8">
        <v>1</v>
      </c>
      <c r="AO289" s="8">
        <v>1</v>
      </c>
      <c r="AP289" s="8">
        <v>1</v>
      </c>
      <c r="AQ289" s="8">
        <v>1</v>
      </c>
      <c r="AR289" s="8">
        <v>1</v>
      </c>
      <c r="AS289" s="48">
        <v>0</v>
      </c>
      <c r="AT289" s="48">
        <v>0.61710904616496143</v>
      </c>
      <c r="AU289" s="13">
        <v>4</v>
      </c>
    </row>
    <row r="290" spans="4:47" x14ac:dyDescent="0.25">
      <c r="D290" s="8">
        <v>286</v>
      </c>
      <c r="E290" s="8">
        <f t="shared" ca="1" si="72"/>
        <v>0.57435872016790812</v>
      </c>
      <c r="F290" s="21">
        <f t="shared" ca="1" si="73"/>
        <v>135.37915790421613</v>
      </c>
      <c r="G290" s="21"/>
      <c r="H290" s="8">
        <v>286</v>
      </c>
      <c r="I290" s="21">
        <f t="shared" ca="1" si="74"/>
        <v>0.11589340171230522</v>
      </c>
      <c r="J290" s="21">
        <f t="shared" ca="1" si="75"/>
        <v>38.217354966171079</v>
      </c>
      <c r="K290" s="2"/>
      <c r="M290" s="1"/>
      <c r="N290" s="1"/>
      <c r="Q290" s="26">
        <v>287</v>
      </c>
      <c r="R290" s="42">
        <f t="shared" ca="1" si="71"/>
        <v>51012.552296242255</v>
      </c>
      <c r="S290" s="26" t="str">
        <f ca="1">IFERROR(IF(VLOOKUP(R290,$M$5:$M$504,1,0)&gt;0,$M$3,""),IFERROR(IF(VLOOKUP(R290,$N$5:$N$504,1,0)&gt;0,$N$3,""),IFERROR(IF(VLOOKUP(R290,#REF!,1,0)&gt;0,#REF!,""),IFERROR(IF(VLOOKUP(R290,#REF!,1,0)&gt;0,#REF!,""),IFERROR(IF(VLOOKUP(R290,$O$5:$O$244,1,0)&gt;0,$O$3,""),"ERROR")))))</f>
        <v>EQUIPO 1</v>
      </c>
      <c r="T290" s="26" t="str">
        <f ca="1">IFERROR(IF(VLOOKUP(R290,$M$5:$M$504,1,0)&gt;0,$M$4,""),IFERROR(IF(VLOOKUP(R290,$N$5:$N$504,1,0)&gt;0,$N$4,""),IFERROR(IF(VLOOKUP(R290,#REF!,1,0)&gt;0,#REF!,""),IFERROR(IF(VLOOKUP(R290,#REF!,1,0)&gt;0,#REF!,""),IFERROR(IF(VLOOKUP(R290,$O$5:$O$244,1,0)&gt;0,$O$3,""),"ERROR")))))</f>
        <v>INICIO</v>
      </c>
      <c r="U290" s="26">
        <f t="shared" ca="1" si="66"/>
        <v>0</v>
      </c>
      <c r="V290" s="26">
        <f t="shared" ca="1" si="67"/>
        <v>0</v>
      </c>
      <c r="W290" s="26">
        <f t="shared" ca="1" si="68"/>
        <v>68.977156821732933</v>
      </c>
      <c r="X290" s="26">
        <f t="shared" ca="1" si="69"/>
        <v>2039</v>
      </c>
      <c r="Y290" s="26">
        <f t="shared" ca="1" si="70"/>
        <v>8</v>
      </c>
      <c r="AF290" s="8">
        <v>280</v>
      </c>
      <c r="AG290" s="8">
        <v>1</v>
      </c>
      <c r="AH290" s="8">
        <v>1</v>
      </c>
      <c r="AI290" s="8">
        <v>1</v>
      </c>
      <c r="AJ290" s="8">
        <v>1</v>
      </c>
      <c r="AK290" s="8">
        <v>1</v>
      </c>
      <c r="AL290" s="8">
        <v>1</v>
      </c>
      <c r="AM290" s="8">
        <v>1</v>
      </c>
      <c r="AN290" s="8">
        <v>0.75980384559032599</v>
      </c>
      <c r="AO290" s="8">
        <v>0</v>
      </c>
      <c r="AP290" s="8">
        <v>0</v>
      </c>
      <c r="AQ290" s="8">
        <v>0</v>
      </c>
      <c r="AR290" s="8">
        <v>0</v>
      </c>
      <c r="AS290" s="48">
        <v>0</v>
      </c>
      <c r="AT290" s="48">
        <v>0.64535320332410984</v>
      </c>
      <c r="AU290" s="13">
        <v>4</v>
      </c>
    </row>
    <row r="291" spans="4:47" x14ac:dyDescent="0.25">
      <c r="D291" s="8">
        <v>287</v>
      </c>
      <c r="E291" s="8">
        <f t="shared" ca="1" si="72"/>
        <v>0.74087864409496962</v>
      </c>
      <c r="F291" s="21">
        <f t="shared" ca="1" si="73"/>
        <v>74.074166450539778</v>
      </c>
      <c r="G291" s="21"/>
      <c r="H291" s="8">
        <v>287</v>
      </c>
      <c r="I291" s="21">
        <f t="shared" ca="1" si="74"/>
        <v>0.48778780430943447</v>
      </c>
      <c r="J291" s="21">
        <f t="shared" ca="1" si="75"/>
        <v>33.222797550947476</v>
      </c>
      <c r="K291" s="2"/>
      <c r="M291" s="1"/>
      <c r="N291" s="1"/>
      <c r="Q291" s="26">
        <v>288</v>
      </c>
      <c r="R291" s="42">
        <f t="shared" ca="1" si="71"/>
        <v>51081.529453063988</v>
      </c>
      <c r="S291" s="26" t="str">
        <f ca="1">IFERROR(IF(VLOOKUP(R291,$M$5:$M$504,1,0)&gt;0,$M$3,""),IFERROR(IF(VLOOKUP(R291,$N$5:$N$504,1,0)&gt;0,$N$3,""),IFERROR(IF(VLOOKUP(R291,#REF!,1,0)&gt;0,#REF!,""),IFERROR(IF(VLOOKUP(R291,#REF!,1,0)&gt;0,#REF!,""),IFERROR(IF(VLOOKUP(R291,$O$5:$O$244,1,0)&gt;0,$O$3,""),"ERROR")))))</f>
        <v>EQUIPO 1</v>
      </c>
      <c r="T291" s="26" t="str">
        <f ca="1">IFERROR(IF(VLOOKUP(R291,$M$5:$M$504,1,0)&gt;0,$M$4,""),IFERROR(IF(VLOOKUP(R291,$N$5:$N$504,1,0)&gt;0,$N$4,""),IFERROR(IF(VLOOKUP(R291,#REF!,1,0)&gt;0,#REF!,""),IFERROR(IF(VLOOKUP(R291,#REF!,1,0)&gt;0,#REF!,""),IFERROR(IF(VLOOKUP(R291,$O$5:$O$244,1,0)&gt;0,$O$3,""),"ERROR")))))</f>
        <v>FIN</v>
      </c>
      <c r="U291" s="26">
        <f t="shared" ca="1" si="66"/>
        <v>1</v>
      </c>
      <c r="V291" s="26">
        <f t="shared" ca="1" si="67"/>
        <v>1</v>
      </c>
      <c r="W291" s="26">
        <f t="shared" ca="1" si="68"/>
        <v>19.314675225883548</v>
      </c>
      <c r="X291" s="26">
        <f t="shared" ca="1" si="69"/>
        <v>2039</v>
      </c>
      <c r="Y291" s="26">
        <f t="shared" ca="1" si="70"/>
        <v>11</v>
      </c>
      <c r="AF291" s="8">
        <v>281</v>
      </c>
      <c r="AG291" s="8">
        <v>1</v>
      </c>
      <c r="AH291" s="8">
        <v>1</v>
      </c>
      <c r="AI291" s="8">
        <v>1</v>
      </c>
      <c r="AJ291" s="8">
        <v>1</v>
      </c>
      <c r="AK291" s="8">
        <v>0.34733139563303989</v>
      </c>
      <c r="AL291" s="8">
        <v>0</v>
      </c>
      <c r="AM291" s="8">
        <v>0</v>
      </c>
      <c r="AN291" s="8">
        <v>0</v>
      </c>
      <c r="AO291" s="8">
        <v>0.84219124288404901</v>
      </c>
      <c r="AP291" s="8">
        <v>1</v>
      </c>
      <c r="AQ291" s="8">
        <v>1</v>
      </c>
      <c r="AR291" s="8">
        <v>1</v>
      </c>
      <c r="AS291" s="48">
        <v>0</v>
      </c>
      <c r="AT291" s="48">
        <v>0.67954249466067318</v>
      </c>
      <c r="AU291" s="13">
        <v>3</v>
      </c>
    </row>
    <row r="292" spans="4:47" x14ac:dyDescent="0.25">
      <c r="D292" s="8">
        <v>288</v>
      </c>
      <c r="E292" s="8">
        <f t="shared" ca="1" si="72"/>
        <v>0.4944936739964011</v>
      </c>
      <c r="F292" s="21">
        <f t="shared" ca="1" si="73"/>
        <v>171.16228879620684</v>
      </c>
      <c r="G292" s="21"/>
      <c r="H292" s="8">
        <v>288</v>
      </c>
      <c r="I292" s="21">
        <f t="shared" ca="1" si="74"/>
        <v>0.91854059510956343</v>
      </c>
      <c r="J292" s="21">
        <f t="shared" ca="1" si="75"/>
        <v>120.65274932692623</v>
      </c>
      <c r="K292" s="2"/>
      <c r="M292" s="1"/>
      <c r="N292" s="1"/>
      <c r="Q292" s="26">
        <v>289</v>
      </c>
      <c r="R292" s="42">
        <f t="shared" ca="1" si="71"/>
        <v>51100.844128289871</v>
      </c>
      <c r="S292" s="26" t="str">
        <f ca="1">IFERROR(IF(VLOOKUP(R292,$M$5:$M$504,1,0)&gt;0,$M$3,""),IFERROR(IF(VLOOKUP(R292,$N$5:$N$504,1,0)&gt;0,$N$3,""),IFERROR(IF(VLOOKUP(R292,#REF!,1,0)&gt;0,#REF!,""),IFERROR(IF(VLOOKUP(R292,#REF!,1,0)&gt;0,#REF!,""),IFERROR(IF(VLOOKUP(R292,$O$5:$O$244,1,0)&gt;0,$O$3,""),"ERROR")))))</f>
        <v>EQUIPO 1</v>
      </c>
      <c r="T292" s="26" t="str">
        <f ca="1">IFERROR(IF(VLOOKUP(R292,$M$5:$M$504,1,0)&gt;0,$M$4,""),IFERROR(IF(VLOOKUP(R292,$N$5:$N$504,1,0)&gt;0,$N$4,""),IFERROR(IF(VLOOKUP(R292,#REF!,1,0)&gt;0,#REF!,""),IFERROR(IF(VLOOKUP(R292,#REF!,1,0)&gt;0,#REF!,""),IFERROR(IF(VLOOKUP(R292,$O$5:$O$244,1,0)&gt;0,$O$3,""),"ERROR")))))</f>
        <v>INICIO</v>
      </c>
      <c r="U292" s="26">
        <f t="shared" ca="1" si="66"/>
        <v>0</v>
      </c>
      <c r="V292" s="26">
        <f t="shared" ca="1" si="67"/>
        <v>0</v>
      </c>
      <c r="W292" s="26">
        <f t="shared" ca="1" si="68"/>
        <v>84.327023591977195</v>
      </c>
      <c r="X292" s="26">
        <f t="shared" ca="1" si="69"/>
        <v>2039</v>
      </c>
      <c r="Y292" s="26">
        <f t="shared" ca="1" si="70"/>
        <v>11</v>
      </c>
      <c r="AF292" s="8">
        <v>282</v>
      </c>
      <c r="AG292" s="8">
        <v>0.22871613134831872</v>
      </c>
      <c r="AH292" s="8">
        <v>0</v>
      </c>
      <c r="AI292" s="8">
        <v>0</v>
      </c>
      <c r="AJ292" s="8">
        <v>0</v>
      </c>
      <c r="AK292" s="8">
        <v>0</v>
      </c>
      <c r="AL292" s="8">
        <v>0</v>
      </c>
      <c r="AM292" s="8">
        <v>0</v>
      </c>
      <c r="AN292" s="8">
        <v>0</v>
      </c>
      <c r="AO292" s="8">
        <v>0</v>
      </c>
      <c r="AP292" s="8">
        <v>3.2453398091151497E-2</v>
      </c>
      <c r="AQ292" s="8">
        <v>1</v>
      </c>
      <c r="AR292" s="8">
        <v>1</v>
      </c>
      <c r="AS292" s="48">
        <v>0</v>
      </c>
      <c r="AT292" s="48">
        <v>0.18930480934965363</v>
      </c>
      <c r="AU292" s="13">
        <v>8</v>
      </c>
    </row>
    <row r="293" spans="4:47" x14ac:dyDescent="0.25">
      <c r="D293" s="8">
        <v>289</v>
      </c>
      <c r="E293" s="8">
        <f t="shared" ca="1" si="72"/>
        <v>0.46020063633754449</v>
      </c>
      <c r="F293" s="21">
        <f t="shared" ca="1" si="73"/>
        <v>188.28679923385408</v>
      </c>
      <c r="G293" s="21"/>
      <c r="H293" s="8">
        <v>289</v>
      </c>
      <c r="I293" s="21">
        <f t="shared" ca="1" si="74"/>
        <v>0.11897056484394164</v>
      </c>
      <c r="J293" s="21">
        <f t="shared" ca="1" si="75"/>
        <v>37.259617774935457</v>
      </c>
      <c r="K293" s="2"/>
      <c r="M293" s="1"/>
      <c r="N293" s="1"/>
      <c r="Q293" s="26">
        <v>290</v>
      </c>
      <c r="R293" s="42">
        <f t="shared" ca="1" si="71"/>
        <v>51185.171151881848</v>
      </c>
      <c r="S293" s="26" t="str">
        <f ca="1">IFERROR(IF(VLOOKUP(R293,$M$5:$M$504,1,0)&gt;0,$M$3,""),IFERROR(IF(VLOOKUP(R293,$N$5:$N$504,1,0)&gt;0,$N$3,""),IFERROR(IF(VLOOKUP(R293,#REF!,1,0)&gt;0,#REF!,""),IFERROR(IF(VLOOKUP(R293,#REF!,1,0)&gt;0,#REF!,""),IFERROR(IF(VLOOKUP(R293,$O$5:$O$244,1,0)&gt;0,$O$3,""),"ERROR")))))</f>
        <v>EQUIPO 1</v>
      </c>
      <c r="T293" s="26" t="str">
        <f ca="1">IFERROR(IF(VLOOKUP(R293,$M$5:$M$504,1,0)&gt;0,$M$4,""),IFERROR(IF(VLOOKUP(R293,$N$5:$N$504,1,0)&gt;0,$N$4,""),IFERROR(IF(VLOOKUP(R293,#REF!,1,0)&gt;0,#REF!,""),IFERROR(IF(VLOOKUP(R293,#REF!,1,0)&gt;0,#REF!,""),IFERROR(IF(VLOOKUP(R293,$O$5:$O$244,1,0)&gt;0,$O$3,""),"ERROR")))))</f>
        <v>FIN</v>
      </c>
      <c r="U293" s="26">
        <f t="shared" ca="1" si="66"/>
        <v>1</v>
      </c>
      <c r="V293" s="26">
        <f t="shared" ca="1" si="67"/>
        <v>1</v>
      </c>
      <c r="W293" s="26">
        <f t="shared" ca="1" si="68"/>
        <v>231.27085205521144</v>
      </c>
      <c r="X293" s="26">
        <f t="shared" ca="1" si="69"/>
        <v>2040</v>
      </c>
      <c r="Y293" s="26">
        <f t="shared" ca="1" si="70"/>
        <v>2</v>
      </c>
      <c r="AF293" s="8">
        <v>283</v>
      </c>
      <c r="AG293" s="8">
        <v>0</v>
      </c>
      <c r="AH293" s="8">
        <v>0</v>
      </c>
      <c r="AI293" s="8">
        <v>0</v>
      </c>
      <c r="AJ293" s="8">
        <v>0</v>
      </c>
      <c r="AK293" s="8">
        <v>0</v>
      </c>
      <c r="AL293" s="8">
        <v>0</v>
      </c>
      <c r="AM293" s="8">
        <v>0</v>
      </c>
      <c r="AN293" s="8">
        <v>0</v>
      </c>
      <c r="AO293" s="8">
        <v>0.85847777721525442</v>
      </c>
      <c r="AP293" s="8">
        <v>1</v>
      </c>
      <c r="AQ293" s="8">
        <v>1</v>
      </c>
      <c r="AR293" s="8">
        <v>1</v>
      </c>
      <c r="AS293" s="48">
        <v>0</v>
      </c>
      <c r="AT293" s="48">
        <v>0.32261461182591133</v>
      </c>
      <c r="AU293" s="13">
        <v>8</v>
      </c>
    </row>
    <row r="294" spans="4:47" x14ac:dyDescent="0.25">
      <c r="D294" s="8">
        <v>290</v>
      </c>
      <c r="E294" s="8">
        <f t="shared" ca="1" si="72"/>
        <v>0.93418202106611314</v>
      </c>
      <c r="F294" s="21">
        <f t="shared" ca="1" si="73"/>
        <v>17.290460012137217</v>
      </c>
      <c r="G294" s="21"/>
      <c r="H294" s="8">
        <v>290</v>
      </c>
      <c r="I294" s="21">
        <f t="shared" ca="1" si="74"/>
        <v>0.87493543854408018</v>
      </c>
      <c r="J294" s="21">
        <f t="shared" ca="1" si="75"/>
        <v>105.61328420032777</v>
      </c>
      <c r="K294" s="2"/>
      <c r="M294" s="1"/>
      <c r="N294" s="1"/>
      <c r="Q294" s="26">
        <v>291</v>
      </c>
      <c r="R294" s="42">
        <f t="shared" ca="1" si="71"/>
        <v>51416.44200393706</v>
      </c>
      <c r="S294" s="26" t="str">
        <f ca="1">IFERROR(IF(VLOOKUP(R294,$M$5:$M$504,1,0)&gt;0,$M$3,""),IFERROR(IF(VLOOKUP(R294,$N$5:$N$504,1,0)&gt;0,$N$3,""),IFERROR(IF(VLOOKUP(R294,#REF!,1,0)&gt;0,#REF!,""),IFERROR(IF(VLOOKUP(R294,#REF!,1,0)&gt;0,#REF!,""),IFERROR(IF(VLOOKUP(R294,$O$5:$O$244,1,0)&gt;0,$O$3,""),"ERROR")))))</f>
        <v>EQUIPO 1</v>
      </c>
      <c r="T294" s="26" t="str">
        <f ca="1">IFERROR(IF(VLOOKUP(R294,$M$5:$M$504,1,0)&gt;0,$M$4,""),IFERROR(IF(VLOOKUP(R294,$N$5:$N$504,1,0)&gt;0,$N$4,""),IFERROR(IF(VLOOKUP(R294,#REF!,1,0)&gt;0,#REF!,""),IFERROR(IF(VLOOKUP(R294,#REF!,1,0)&gt;0,#REF!,""),IFERROR(IF(VLOOKUP(R294,$O$5:$O$244,1,0)&gt;0,$O$3,""),"ERROR")))))</f>
        <v>INICIO</v>
      </c>
      <c r="U294" s="26">
        <f t="shared" ca="1" si="66"/>
        <v>0</v>
      </c>
      <c r="V294" s="26">
        <f t="shared" ca="1" si="67"/>
        <v>0</v>
      </c>
      <c r="W294" s="26">
        <f t="shared" ca="1" si="68"/>
        <v>85.776722110298579</v>
      </c>
      <c r="X294" s="26">
        <f t="shared" ca="1" si="69"/>
        <v>2040</v>
      </c>
      <c r="Y294" s="26">
        <f t="shared" ca="1" si="70"/>
        <v>10</v>
      </c>
      <c r="AF294" s="8">
        <v>284</v>
      </c>
      <c r="AG294" s="8">
        <v>0.37994433653441395</v>
      </c>
      <c r="AH294" s="8">
        <v>1</v>
      </c>
      <c r="AI294" s="8">
        <v>1</v>
      </c>
      <c r="AJ294" s="8">
        <v>1</v>
      </c>
      <c r="AK294" s="8">
        <v>1</v>
      </c>
      <c r="AL294" s="8">
        <v>1</v>
      </c>
      <c r="AM294" s="8">
        <v>1</v>
      </c>
      <c r="AN294" s="8">
        <v>1</v>
      </c>
      <c r="AO294" s="8">
        <v>1</v>
      </c>
      <c r="AP294" s="8">
        <v>1</v>
      </c>
      <c r="AQ294" s="8">
        <v>1</v>
      </c>
      <c r="AR294" s="8">
        <v>1</v>
      </c>
      <c r="AS294" s="48">
        <v>0.37994433653441395</v>
      </c>
      <c r="AT294" s="48">
        <v>0.94733773817141598</v>
      </c>
      <c r="AU294" s="13">
        <v>0</v>
      </c>
    </row>
    <row r="295" spans="4:47" x14ac:dyDescent="0.25">
      <c r="D295" s="8">
        <v>291</v>
      </c>
      <c r="E295" s="8">
        <f t="shared" ca="1" si="72"/>
        <v>0.63166135259375478</v>
      </c>
      <c r="F295" s="21">
        <f t="shared" ca="1" si="73"/>
        <v>112.55821653849371</v>
      </c>
      <c r="G295" s="21"/>
      <c r="H295" s="8">
        <v>291</v>
      </c>
      <c r="I295" s="21">
        <f t="shared" ca="1" si="74"/>
        <v>0.69312922342065242</v>
      </c>
      <c r="J295" s="21">
        <f t="shared" ca="1" si="75"/>
        <v>66.04761545514117</v>
      </c>
      <c r="K295" s="2"/>
      <c r="M295" s="1"/>
      <c r="N295" s="1"/>
      <c r="Q295" s="26">
        <v>292</v>
      </c>
      <c r="R295" s="42">
        <f t="shared" ca="1" si="71"/>
        <v>51502.218726047358</v>
      </c>
      <c r="S295" s="26" t="str">
        <f ca="1">IFERROR(IF(VLOOKUP(R295,$M$5:$M$504,1,0)&gt;0,$M$3,""),IFERROR(IF(VLOOKUP(R295,$N$5:$N$504,1,0)&gt;0,$N$3,""),IFERROR(IF(VLOOKUP(R295,#REF!,1,0)&gt;0,#REF!,""),IFERROR(IF(VLOOKUP(R295,#REF!,1,0)&gt;0,#REF!,""),IFERROR(IF(VLOOKUP(R295,$O$5:$O$244,1,0)&gt;0,$O$3,""),"ERROR")))))</f>
        <v>EQUIPO 1</v>
      </c>
      <c r="T295" s="26" t="str">
        <f ca="1">IFERROR(IF(VLOOKUP(R295,$M$5:$M$504,1,0)&gt;0,$M$4,""),IFERROR(IF(VLOOKUP(R295,$N$5:$N$504,1,0)&gt;0,$N$4,""),IFERROR(IF(VLOOKUP(R295,#REF!,1,0)&gt;0,#REF!,""),IFERROR(IF(VLOOKUP(R295,#REF!,1,0)&gt;0,#REF!,""),IFERROR(IF(VLOOKUP(R295,$O$5:$O$244,1,0)&gt;0,$O$3,""),"ERROR")))))</f>
        <v>FIN</v>
      </c>
      <c r="U295" s="26">
        <f t="shared" ca="1" si="66"/>
        <v>1</v>
      </c>
      <c r="V295" s="26">
        <f t="shared" ca="1" si="67"/>
        <v>1</v>
      </c>
      <c r="W295" s="26">
        <f t="shared" ca="1" si="68"/>
        <v>127.33883416508615</v>
      </c>
      <c r="X295" s="26">
        <f t="shared" ca="1" si="69"/>
        <v>2041</v>
      </c>
      <c r="Y295" s="26">
        <f t="shared" ca="1" si="70"/>
        <v>1</v>
      </c>
      <c r="AF295" s="8">
        <v>285</v>
      </c>
      <c r="AG295" s="8">
        <v>1</v>
      </c>
      <c r="AH295" s="8">
        <v>1</v>
      </c>
      <c r="AI295" s="8">
        <v>1</v>
      </c>
      <c r="AJ295" s="8">
        <v>1</v>
      </c>
      <c r="AK295" s="8">
        <v>1</v>
      </c>
      <c r="AL295" s="8">
        <v>1</v>
      </c>
      <c r="AM295" s="8">
        <v>0.91153425594529836</v>
      </c>
      <c r="AN295" s="8">
        <v>0</v>
      </c>
      <c r="AO295" s="8">
        <v>0</v>
      </c>
      <c r="AP295" s="8">
        <v>0</v>
      </c>
      <c r="AQ295" s="8">
        <v>0.90689893763992591</v>
      </c>
      <c r="AR295" s="8">
        <v>1</v>
      </c>
      <c r="AS295" s="48">
        <v>0</v>
      </c>
      <c r="AT295" s="48">
        <v>0.73277953442055355</v>
      </c>
      <c r="AU295" s="13">
        <v>3</v>
      </c>
    </row>
    <row r="296" spans="4:47" x14ac:dyDescent="0.25">
      <c r="D296" s="8">
        <v>292</v>
      </c>
      <c r="E296" s="8">
        <f t="shared" ca="1" si="72"/>
        <v>0.55988836624046578</v>
      </c>
      <c r="F296" s="21">
        <f t="shared" ca="1" si="73"/>
        <v>141.48932114672792</v>
      </c>
      <c r="G296" s="21"/>
      <c r="H296" s="8">
        <v>292</v>
      </c>
      <c r="I296" s="21">
        <f t="shared" ca="1" si="74"/>
        <v>0.82375255621158994</v>
      </c>
      <c r="J296" s="21">
        <f t="shared" ca="1" si="75"/>
        <v>92.107351492146137</v>
      </c>
      <c r="K296" s="2"/>
      <c r="M296" s="1"/>
      <c r="N296" s="1"/>
      <c r="Q296" s="26">
        <v>293</v>
      </c>
      <c r="R296" s="42">
        <f t="shared" ca="1" si="71"/>
        <v>51629.557560212445</v>
      </c>
      <c r="S296" s="26" t="str">
        <f ca="1">IFERROR(IF(VLOOKUP(R296,$M$5:$M$504,1,0)&gt;0,$M$3,""),IFERROR(IF(VLOOKUP(R296,$N$5:$N$504,1,0)&gt;0,$N$3,""),IFERROR(IF(VLOOKUP(R296,#REF!,1,0)&gt;0,#REF!,""),IFERROR(IF(VLOOKUP(R296,#REF!,1,0)&gt;0,#REF!,""),IFERROR(IF(VLOOKUP(R296,$O$5:$O$244,1,0)&gt;0,$O$3,""),"ERROR")))))</f>
        <v>EQUIPO 1</v>
      </c>
      <c r="T296" s="26" t="str">
        <f ca="1">IFERROR(IF(VLOOKUP(R296,$M$5:$M$504,1,0)&gt;0,$M$4,""),IFERROR(IF(VLOOKUP(R296,$N$5:$N$504,1,0)&gt;0,$N$4,""),IFERROR(IF(VLOOKUP(R296,#REF!,1,0)&gt;0,#REF!,""),IFERROR(IF(VLOOKUP(R296,#REF!,1,0)&gt;0,#REF!,""),IFERROR(IF(VLOOKUP(R296,$O$5:$O$244,1,0)&gt;0,$O$3,""),"ERROR")))))</f>
        <v>INICIO</v>
      </c>
      <c r="U296" s="26">
        <f t="shared" ca="1" si="66"/>
        <v>0</v>
      </c>
      <c r="V296" s="26">
        <f t="shared" ca="1" si="67"/>
        <v>0</v>
      </c>
      <c r="W296" s="26">
        <f t="shared" ca="1" si="68"/>
        <v>16.61257607308653</v>
      </c>
      <c r="X296" s="26">
        <f t="shared" ca="1" si="69"/>
        <v>2041</v>
      </c>
      <c r="Y296" s="26">
        <f t="shared" ca="1" si="70"/>
        <v>5</v>
      </c>
      <c r="AF296" s="8">
        <v>286</v>
      </c>
      <c r="AG296" s="8">
        <v>0</v>
      </c>
      <c r="AH296" s="8">
        <v>0</v>
      </c>
      <c r="AI296" s="8">
        <v>0</v>
      </c>
      <c r="AJ296" s="8">
        <v>0</v>
      </c>
      <c r="AK296" s="8">
        <v>0.38767746647335438</v>
      </c>
      <c r="AL296" s="8">
        <v>1</v>
      </c>
      <c r="AM296" s="8">
        <v>0.20836703804314077</v>
      </c>
      <c r="AN296" s="8">
        <v>0</v>
      </c>
      <c r="AO296" s="8">
        <v>0</v>
      </c>
      <c r="AP296" s="8">
        <v>0</v>
      </c>
      <c r="AQ296" s="8">
        <v>0</v>
      </c>
      <c r="AR296" s="8">
        <v>0</v>
      </c>
      <c r="AS296" s="48">
        <v>0</v>
      </c>
      <c r="AT296" s="48">
        <v>0.13281473873975713</v>
      </c>
      <c r="AU296" s="13">
        <v>9</v>
      </c>
    </row>
    <row r="297" spans="4:47" x14ac:dyDescent="0.25">
      <c r="D297" s="8">
        <v>293</v>
      </c>
      <c r="E297" s="8">
        <f t="shared" ca="1" si="72"/>
        <v>0.47522131303877657</v>
      </c>
      <c r="F297" s="21">
        <f t="shared" ca="1" si="73"/>
        <v>180.63805648850305</v>
      </c>
      <c r="G297" s="21"/>
      <c r="H297" s="8">
        <v>293</v>
      </c>
      <c r="I297" s="21">
        <f t="shared" ca="1" si="74"/>
        <v>0.91251015637317778</v>
      </c>
      <c r="J297" s="21">
        <f t="shared" ca="1" si="75"/>
        <v>118.26480115052402</v>
      </c>
      <c r="K297" s="2"/>
      <c r="M297" s="1"/>
      <c r="N297" s="1"/>
      <c r="Q297" s="26">
        <v>294</v>
      </c>
      <c r="R297" s="42">
        <f t="shared" ca="1" si="71"/>
        <v>51646.170136285531</v>
      </c>
      <c r="S297" s="26" t="str">
        <f ca="1">IFERROR(IF(VLOOKUP(R297,$M$5:$M$504,1,0)&gt;0,$M$3,""),IFERROR(IF(VLOOKUP(R297,$N$5:$N$504,1,0)&gt;0,$N$3,""),IFERROR(IF(VLOOKUP(R297,#REF!,1,0)&gt;0,#REF!,""),IFERROR(IF(VLOOKUP(R297,#REF!,1,0)&gt;0,#REF!,""),IFERROR(IF(VLOOKUP(R297,$O$5:$O$244,1,0)&gt;0,$O$3,""),"ERROR")))))</f>
        <v>EQUIPO 1</v>
      </c>
      <c r="T297" s="26" t="str">
        <f ca="1">IFERROR(IF(VLOOKUP(R297,$M$5:$M$504,1,0)&gt;0,$M$4,""),IFERROR(IF(VLOOKUP(R297,$N$5:$N$504,1,0)&gt;0,$N$4,""),IFERROR(IF(VLOOKUP(R297,#REF!,1,0)&gt;0,#REF!,""),IFERROR(IF(VLOOKUP(R297,#REF!,1,0)&gt;0,#REF!,""),IFERROR(IF(VLOOKUP(R297,$O$5:$O$244,1,0)&gt;0,$O$3,""),"ERROR")))))</f>
        <v>FIN</v>
      </c>
      <c r="U297" s="26">
        <f t="shared" ca="1" si="66"/>
        <v>1</v>
      </c>
      <c r="V297" s="26">
        <f t="shared" ca="1" si="67"/>
        <v>1</v>
      </c>
      <c r="W297" s="26">
        <f t="shared" ca="1" si="68"/>
        <v>498.17998671209352</v>
      </c>
      <c r="X297" s="26">
        <f t="shared" ca="1" si="69"/>
        <v>2041</v>
      </c>
      <c r="Y297" s="26">
        <f t="shared" ca="1" si="70"/>
        <v>5</v>
      </c>
      <c r="AF297" s="8">
        <v>287</v>
      </c>
      <c r="AG297" s="8">
        <v>1</v>
      </c>
      <c r="AH297" s="8">
        <v>1</v>
      </c>
      <c r="AI297" s="8">
        <v>0.24573140784219327</v>
      </c>
      <c r="AJ297" s="8">
        <v>1</v>
      </c>
      <c r="AK297" s="8">
        <v>1</v>
      </c>
      <c r="AL297" s="8">
        <v>1</v>
      </c>
      <c r="AM297" s="8">
        <v>1</v>
      </c>
      <c r="AN297" s="8">
        <v>1</v>
      </c>
      <c r="AO297" s="8">
        <v>1</v>
      </c>
      <c r="AP297" s="8">
        <v>1</v>
      </c>
      <c r="AQ297" s="8">
        <v>0.14402516105643978</v>
      </c>
      <c r="AR297" s="8">
        <v>0</v>
      </c>
      <c r="AS297" s="48">
        <v>0</v>
      </c>
      <c r="AT297" s="48">
        <v>0.7806532286980854</v>
      </c>
      <c r="AU297" s="13">
        <v>1</v>
      </c>
    </row>
    <row r="298" spans="4:47" x14ac:dyDescent="0.25">
      <c r="D298" s="8">
        <v>294</v>
      </c>
      <c r="E298" s="8">
        <f t="shared" ca="1" si="72"/>
        <v>0.36732075509699325</v>
      </c>
      <c r="F298" s="21">
        <f t="shared" ca="1" si="73"/>
        <v>241.8161100569279</v>
      </c>
      <c r="G298" s="21"/>
      <c r="H298" s="8">
        <v>294</v>
      </c>
      <c r="I298" s="21">
        <f t="shared" ca="1" si="74"/>
        <v>0.22399377939148246</v>
      </c>
      <c r="J298" s="21">
        <f t="shared" ca="1" si="75"/>
        <v>11.423482285971318</v>
      </c>
      <c r="K298" s="2"/>
      <c r="M298" s="1"/>
      <c r="N298" s="1"/>
      <c r="Q298" s="26">
        <v>295</v>
      </c>
      <c r="R298" s="42">
        <f t="shared" ca="1" si="71"/>
        <v>52144.350122997625</v>
      </c>
      <c r="S298" s="26" t="str">
        <f ca="1">IFERROR(IF(VLOOKUP(R298,$M$5:$M$504,1,0)&gt;0,$M$3,""),IFERROR(IF(VLOOKUP(R298,$N$5:$N$504,1,0)&gt;0,$N$3,""),IFERROR(IF(VLOOKUP(R298,#REF!,1,0)&gt;0,#REF!,""),IFERROR(IF(VLOOKUP(R298,#REF!,1,0)&gt;0,#REF!,""),IFERROR(IF(VLOOKUP(R298,$O$5:$O$244,1,0)&gt;0,$O$3,""),"ERROR")))))</f>
        <v>EQUIPO 1</v>
      </c>
      <c r="T298" s="26" t="str">
        <f ca="1">IFERROR(IF(VLOOKUP(R298,$M$5:$M$504,1,0)&gt;0,$M$4,""),IFERROR(IF(VLOOKUP(R298,$N$5:$N$504,1,0)&gt;0,$N$4,""),IFERROR(IF(VLOOKUP(R298,#REF!,1,0)&gt;0,#REF!,""),IFERROR(IF(VLOOKUP(R298,#REF!,1,0)&gt;0,#REF!,""),IFERROR(IF(VLOOKUP(R298,$O$5:$O$244,1,0)&gt;0,$O$3,""),"ERROR")))))</f>
        <v>INICIO</v>
      </c>
      <c r="U298" s="26">
        <f t="shared" ca="1" si="66"/>
        <v>0</v>
      </c>
      <c r="V298" s="26">
        <f t="shared" ca="1" si="67"/>
        <v>0</v>
      </c>
      <c r="W298" s="26">
        <f t="shared" ca="1" si="68"/>
        <v>53.139261492942751</v>
      </c>
      <c r="X298" s="26">
        <f t="shared" ca="1" si="69"/>
        <v>2042</v>
      </c>
      <c r="Y298" s="26">
        <f t="shared" ca="1" si="70"/>
        <v>10</v>
      </c>
      <c r="AF298" s="8">
        <v>288</v>
      </c>
      <c r="AG298" s="8">
        <v>0.85942547094999744</v>
      </c>
      <c r="AH298" s="8">
        <v>1</v>
      </c>
      <c r="AI298" s="8">
        <v>1</v>
      </c>
      <c r="AJ298" s="8">
        <v>0.1571025973071907</v>
      </c>
      <c r="AK298" s="8">
        <v>0</v>
      </c>
      <c r="AL298" s="8">
        <v>0</v>
      </c>
      <c r="AM298" s="8">
        <v>0</v>
      </c>
      <c r="AN298" s="8">
        <v>0.37860622699654123</v>
      </c>
      <c r="AO298" s="8">
        <v>1</v>
      </c>
      <c r="AP298" s="8">
        <v>1</v>
      </c>
      <c r="AQ298" s="8">
        <v>1</v>
      </c>
      <c r="AR298" s="8">
        <v>1</v>
      </c>
      <c r="AS298" s="48">
        <v>0</v>
      </c>
      <c r="AT298" s="48">
        <v>0.6139508508371464</v>
      </c>
      <c r="AU298" s="13">
        <v>3</v>
      </c>
    </row>
    <row r="299" spans="4:47" x14ac:dyDescent="0.25">
      <c r="D299" s="8">
        <v>295</v>
      </c>
      <c r="E299" s="8">
        <f t="shared" ca="1" si="72"/>
        <v>0.92054386451340053</v>
      </c>
      <c r="F299" s="21">
        <f t="shared" ca="1" si="73"/>
        <v>20.948219160656596</v>
      </c>
      <c r="G299" s="21"/>
      <c r="H299" s="8">
        <v>295</v>
      </c>
      <c r="I299" s="21">
        <f t="shared" ca="1" si="74"/>
        <v>0.74150663809856066</v>
      </c>
      <c r="J299" s="21">
        <f t="shared" ca="1" si="75"/>
        <v>74.831297460418625</v>
      </c>
      <c r="K299" s="2"/>
      <c r="M299" s="1"/>
      <c r="N299" s="1"/>
      <c r="Q299" s="26">
        <v>296</v>
      </c>
      <c r="R299" s="42">
        <f t="shared" ca="1" si="71"/>
        <v>52197.489384490567</v>
      </c>
      <c r="S299" s="26" t="str">
        <f ca="1">IFERROR(IF(VLOOKUP(R299,$M$5:$M$504,1,0)&gt;0,$M$3,""),IFERROR(IF(VLOOKUP(R299,$N$5:$N$504,1,0)&gt;0,$N$3,""),IFERROR(IF(VLOOKUP(R299,#REF!,1,0)&gt;0,#REF!,""),IFERROR(IF(VLOOKUP(R299,#REF!,1,0)&gt;0,#REF!,""),IFERROR(IF(VLOOKUP(R299,$O$5:$O$244,1,0)&gt;0,$O$3,""),"ERROR")))))</f>
        <v>EQUIPO 1</v>
      </c>
      <c r="T299" s="26" t="str">
        <f ca="1">IFERROR(IF(VLOOKUP(R299,$M$5:$M$504,1,0)&gt;0,$M$4,""),IFERROR(IF(VLOOKUP(R299,$N$5:$N$504,1,0)&gt;0,$N$4,""),IFERROR(IF(VLOOKUP(R299,#REF!,1,0)&gt;0,#REF!,""),IFERROR(IF(VLOOKUP(R299,#REF!,1,0)&gt;0,#REF!,""),IFERROR(IF(VLOOKUP(R299,$O$5:$O$244,1,0)&gt;0,$O$3,""),"ERROR")))))</f>
        <v>FIN</v>
      </c>
      <c r="U299" s="26">
        <f t="shared" ref="U299:U301" ca="1" si="76">IF(S299&lt;&gt;$U$3,U298,IF(T299="INICIO",0,IF(T299="FIN",1,"ERROR")))</f>
        <v>1</v>
      </c>
      <c r="V299" s="26">
        <f t="shared" ref="V299:V301" ca="1" si="77">U299</f>
        <v>1</v>
      </c>
      <c r="W299" s="26">
        <f t="shared" ref="W299:W300" ca="1" si="78">(R300-R299)</f>
        <v>126.91575157588522</v>
      </c>
      <c r="X299" s="26">
        <f t="shared" ref="X299:X300" ca="1" si="79">YEAR(R299)</f>
        <v>2042</v>
      </c>
      <c r="Y299" s="26">
        <f t="shared" ref="Y299:Y300" ca="1" si="80">MONTH(R299)</f>
        <v>11</v>
      </c>
      <c r="AF299" s="8">
        <v>289</v>
      </c>
      <c r="AG299" s="8">
        <v>1</v>
      </c>
      <c r="AH299" s="8">
        <v>1</v>
      </c>
      <c r="AI299" s="8">
        <v>1</v>
      </c>
      <c r="AJ299" s="8">
        <v>1</v>
      </c>
      <c r="AK299" s="8">
        <v>1</v>
      </c>
      <c r="AL299" s="8">
        <v>1</v>
      </c>
      <c r="AM299" s="8">
        <v>1</v>
      </c>
      <c r="AN299" s="8">
        <v>1</v>
      </c>
      <c r="AO299" s="8">
        <v>1</v>
      </c>
      <c r="AP299" s="8">
        <v>0.19330801067553693</v>
      </c>
      <c r="AQ299" s="8">
        <v>0</v>
      </c>
      <c r="AR299" s="8">
        <v>0</v>
      </c>
      <c r="AS299" s="48">
        <v>0</v>
      </c>
      <c r="AT299" s="48">
        <v>0.76436314611216893</v>
      </c>
      <c r="AU299" s="13">
        <v>2</v>
      </c>
    </row>
    <row r="300" spans="4:47" x14ac:dyDescent="0.25">
      <c r="D300" s="8">
        <v>296</v>
      </c>
      <c r="E300" s="8">
        <f t="shared" ca="1" si="72"/>
        <v>0.79153740114884241</v>
      </c>
      <c r="F300" s="21">
        <f t="shared" ca="1" si="73"/>
        <v>58.009651186850405</v>
      </c>
      <c r="G300" s="21"/>
      <c r="H300" s="8">
        <v>296</v>
      </c>
      <c r="I300" s="21">
        <f t="shared" ca="1" si="74"/>
        <v>0.42577694954712031</v>
      </c>
      <c r="J300" s="21">
        <f t="shared" ca="1" si="75"/>
        <v>23.625937038297401</v>
      </c>
      <c r="K300" s="2"/>
      <c r="M300" s="1"/>
      <c r="N300" s="1"/>
      <c r="Q300" s="26">
        <v>297</v>
      </c>
      <c r="R300" s="42">
        <f t="shared" ca="1" si="71"/>
        <v>52324.405136066453</v>
      </c>
      <c r="S300" s="26" t="str">
        <f ca="1">IFERROR(IF(VLOOKUP(R300,$M$5:$M$504,1,0)&gt;0,$M$3,""),IFERROR(IF(VLOOKUP(R300,$N$5:$N$504,1,0)&gt;0,$N$3,""),IFERROR(IF(VLOOKUP(R300,#REF!,1,0)&gt;0,#REF!,""),IFERROR(IF(VLOOKUP(R300,#REF!,1,0)&gt;0,#REF!,""),IFERROR(IF(VLOOKUP(R300,$O$5:$O$244,1,0)&gt;0,$O$3,""),"ERROR")))))</f>
        <v>EQUIPO 1</v>
      </c>
      <c r="T300" s="26" t="str">
        <f ca="1">IFERROR(IF(VLOOKUP(R300,$M$5:$M$504,1,0)&gt;0,$M$4,""),IFERROR(IF(VLOOKUP(R300,$N$5:$N$504,1,0)&gt;0,$N$4,""),IFERROR(IF(VLOOKUP(R300,#REF!,1,0)&gt;0,#REF!,""),IFERROR(IF(VLOOKUP(R300,#REF!,1,0)&gt;0,#REF!,""),IFERROR(IF(VLOOKUP(R300,$O$5:$O$244,1,0)&gt;0,$O$3,""),"ERROR")))))</f>
        <v>INICIO</v>
      </c>
      <c r="U300" s="26">
        <f t="shared" ca="1" si="76"/>
        <v>0</v>
      </c>
      <c r="V300" s="26">
        <f t="shared" ca="1" si="77"/>
        <v>0</v>
      </c>
      <c r="W300" s="26">
        <f t="shared" ca="1" si="78"/>
        <v>55.572467595105991</v>
      </c>
      <c r="X300" s="26">
        <f t="shared" ca="1" si="79"/>
        <v>2043</v>
      </c>
      <c r="Y300" s="26">
        <f t="shared" ca="1" si="80"/>
        <v>4</v>
      </c>
      <c r="AF300" s="8">
        <v>290</v>
      </c>
      <c r="AG300" s="8">
        <v>0</v>
      </c>
      <c r="AH300" s="8">
        <v>0</v>
      </c>
      <c r="AI300" s="8">
        <v>0</v>
      </c>
      <c r="AJ300" s="8">
        <v>0</v>
      </c>
      <c r="AK300" s="8">
        <v>0.70951956669887295</v>
      </c>
      <c r="AL300" s="8">
        <v>1</v>
      </c>
      <c r="AM300" s="8">
        <v>1</v>
      </c>
      <c r="AN300" s="8">
        <v>1</v>
      </c>
      <c r="AO300" s="8">
        <v>0.15839695556254205</v>
      </c>
      <c r="AP300" s="8">
        <v>0</v>
      </c>
      <c r="AQ300" s="8">
        <v>5.1278876797247602E-2</v>
      </c>
      <c r="AR300" s="8">
        <v>1</v>
      </c>
      <c r="AS300" s="48">
        <v>0</v>
      </c>
      <c r="AT300" s="48">
        <v>0.41448049736564041</v>
      </c>
      <c r="AU300" s="13">
        <v>5</v>
      </c>
    </row>
    <row r="301" spans="4:47" x14ac:dyDescent="0.25">
      <c r="D301" s="8">
        <v>297</v>
      </c>
      <c r="E301" s="8">
        <f t="shared" ca="1" si="72"/>
        <v>0.35666665664325337</v>
      </c>
      <c r="F301" s="21">
        <f t="shared" ca="1" si="73"/>
        <v>248.78746655186313</v>
      </c>
      <c r="G301" s="21"/>
      <c r="H301" s="8">
        <v>297</v>
      </c>
      <c r="I301" s="21">
        <f t="shared" ca="1" si="74"/>
        <v>0.78971154439880553</v>
      </c>
      <c r="J301" s="21">
        <f t="shared" ca="1" si="75"/>
        <v>84.483561005834673</v>
      </c>
      <c r="K301" s="2"/>
      <c r="M301" s="1"/>
      <c r="N301" s="1"/>
      <c r="Q301" s="26">
        <v>298</v>
      </c>
      <c r="R301" s="42">
        <f t="shared" ca="1" si="71"/>
        <v>52379.977603661559</v>
      </c>
      <c r="S301" s="26" t="str">
        <f ca="1">IFERROR(IF(VLOOKUP(R301,$M$5:$M$504,1,0)&gt;0,$M$3,""),IFERROR(IF(VLOOKUP(R301,$N$5:$N$504,1,0)&gt;0,$N$3,""),IFERROR(IF(VLOOKUP(R301,#REF!,1,0)&gt;0,#REF!,""),IFERROR(IF(VLOOKUP(R301,#REF!,1,0)&gt;0,#REF!,""),IFERROR(IF(VLOOKUP(R301,$O$5:$O$244,1,0)&gt;0,$O$3,""),"ERROR")))))</f>
        <v>EQUIPO 1</v>
      </c>
      <c r="T301" s="26" t="str">
        <f ca="1">IFERROR(IF(VLOOKUP(R301,$M$5:$M$504,1,0)&gt;0,$M$4,""),IFERROR(IF(VLOOKUP(R301,$N$5:$N$504,1,0)&gt;0,$N$4,""),IFERROR(IF(VLOOKUP(R301,#REF!,1,0)&gt;0,#REF!,""),IFERROR(IF(VLOOKUP(R301,#REF!,1,0)&gt;0,#REF!,""),IFERROR(IF(VLOOKUP(R301,$O$5:$O$244,1,0)&gt;0,$O$3,""),"ERROR")))))</f>
        <v>FIN</v>
      </c>
      <c r="U301" s="26">
        <f t="shared" ca="1" si="76"/>
        <v>1</v>
      </c>
      <c r="V301" s="26">
        <f t="shared" ca="1" si="77"/>
        <v>1</v>
      </c>
      <c r="W301" s="26"/>
      <c r="X301" s="26"/>
      <c r="Y301" s="26"/>
      <c r="AF301" s="8">
        <v>291</v>
      </c>
      <c r="AG301" s="8">
        <v>1</v>
      </c>
      <c r="AH301" s="8">
        <v>0.39504025257000258</v>
      </c>
      <c r="AI301" s="8">
        <v>0</v>
      </c>
      <c r="AJ301" s="8">
        <v>0</v>
      </c>
      <c r="AK301" s="8">
        <v>0</v>
      </c>
      <c r="AL301" s="8">
        <v>0</v>
      </c>
      <c r="AM301" s="8">
        <v>0</v>
      </c>
      <c r="AN301" s="8">
        <v>0</v>
      </c>
      <c r="AO301" s="8">
        <v>0.92798329666475188</v>
      </c>
      <c r="AP301" s="8">
        <v>1</v>
      </c>
      <c r="AQ301" s="8">
        <v>1</v>
      </c>
      <c r="AR301" s="8">
        <v>1</v>
      </c>
      <c r="AS301" s="48">
        <v>0</v>
      </c>
      <c r="AT301" s="48">
        <v>0.44356335882713049</v>
      </c>
      <c r="AU301" s="13">
        <v>6</v>
      </c>
    </row>
    <row r="302" spans="4:47" x14ac:dyDescent="0.25">
      <c r="D302" s="8">
        <v>298</v>
      </c>
      <c r="E302" s="8">
        <f t="shared" ca="1" si="72"/>
        <v>0.38746663894049616</v>
      </c>
      <c r="F302" s="21">
        <f t="shared" ca="1" si="73"/>
        <v>229.15985222241412</v>
      </c>
      <c r="G302" s="21"/>
      <c r="H302" s="8">
        <v>298</v>
      </c>
      <c r="I302" s="21">
        <f t="shared" ca="1" si="74"/>
        <v>0.49773465452029153</v>
      </c>
      <c r="J302" s="21">
        <f t="shared" ca="1" si="75"/>
        <v>34.751834053219277</v>
      </c>
      <c r="K302" s="2"/>
      <c r="M302" s="1"/>
      <c r="N302" s="1"/>
      <c r="Q302" s="26"/>
      <c r="R302" s="42"/>
      <c r="S302" s="26"/>
      <c r="T302" s="26"/>
      <c r="U302" s="26"/>
      <c r="V302" s="26"/>
      <c r="W302" s="26"/>
      <c r="X302" s="26"/>
      <c r="Y302" s="26"/>
      <c r="AF302" s="8">
        <v>292</v>
      </c>
      <c r="AG302" s="8">
        <v>0</v>
      </c>
      <c r="AH302" s="8">
        <v>0</v>
      </c>
      <c r="AI302" s="8">
        <v>0.96637068270619264</v>
      </c>
      <c r="AJ302" s="8">
        <v>1</v>
      </c>
      <c r="AK302" s="8">
        <v>1</v>
      </c>
      <c r="AL302" s="8">
        <v>1</v>
      </c>
      <c r="AM302" s="8">
        <v>1</v>
      </c>
      <c r="AN302" s="8">
        <v>1</v>
      </c>
      <c r="AO302" s="8">
        <v>1</v>
      </c>
      <c r="AP302" s="8">
        <v>1</v>
      </c>
      <c r="AQ302" s="8">
        <v>1</v>
      </c>
      <c r="AR302" s="8">
        <v>1</v>
      </c>
      <c r="AS302" s="48">
        <v>0</v>
      </c>
      <c r="AT302" s="48">
        <v>0.83549997579148483</v>
      </c>
      <c r="AU302" s="13">
        <v>2</v>
      </c>
    </row>
    <row r="303" spans="4:47" x14ac:dyDescent="0.25">
      <c r="D303" s="8">
        <v>299</v>
      </c>
      <c r="E303" s="8">
        <f t="shared" ca="1" si="72"/>
        <v>3.6381912187488874E-2</v>
      </c>
      <c r="F303" s="21">
        <f t="shared" ca="1" si="73"/>
        <v>782.30126237107652</v>
      </c>
      <c r="G303" s="21"/>
      <c r="H303" s="8">
        <v>299</v>
      </c>
      <c r="I303" s="21">
        <f t="shared" ca="1" si="74"/>
        <v>0.11230757724926999</v>
      </c>
      <c r="J303" s="21">
        <f t="shared" ca="1" si="75"/>
        <v>39.356474489189701</v>
      </c>
      <c r="K303" s="2"/>
      <c r="M303" s="1"/>
      <c r="N303" s="1"/>
      <c r="Q303" s="26"/>
      <c r="R303" s="42"/>
      <c r="S303" s="26"/>
      <c r="T303" s="26"/>
      <c r="U303" s="26"/>
      <c r="V303" s="26"/>
      <c r="W303" s="26"/>
      <c r="X303" s="26"/>
      <c r="Y303" s="26"/>
      <c r="AF303" s="8">
        <v>293</v>
      </c>
      <c r="AG303" s="8">
        <v>1</v>
      </c>
      <c r="AH303" s="8">
        <v>0.69297721787916089</v>
      </c>
      <c r="AI303" s="8">
        <v>0</v>
      </c>
      <c r="AJ303" s="8">
        <v>0</v>
      </c>
      <c r="AK303" s="8">
        <v>0</v>
      </c>
      <c r="AL303" s="8">
        <v>0</v>
      </c>
      <c r="AM303" s="8">
        <v>0</v>
      </c>
      <c r="AN303" s="8">
        <v>0</v>
      </c>
      <c r="AO303" s="8">
        <v>0.38085155457471653</v>
      </c>
      <c r="AP303" s="8">
        <v>0</v>
      </c>
      <c r="AQ303" s="8">
        <v>0</v>
      </c>
      <c r="AR303" s="8">
        <v>0</v>
      </c>
      <c r="AS303" s="48">
        <v>0</v>
      </c>
      <c r="AT303" s="48">
        <v>0.16939427051467945</v>
      </c>
      <c r="AU303" s="13">
        <v>9</v>
      </c>
    </row>
    <row r="304" spans="4:47" x14ac:dyDescent="0.25">
      <c r="D304" s="8">
        <v>300</v>
      </c>
      <c r="E304" s="8">
        <f t="shared" ca="1" si="72"/>
        <v>0.48505601237649854</v>
      </c>
      <c r="F304" s="21">
        <f t="shared" ca="1" si="73"/>
        <v>175.75673540947119</v>
      </c>
      <c r="G304" s="21"/>
      <c r="H304" s="8">
        <v>300</v>
      </c>
      <c r="I304" s="21">
        <f t="shared" ca="1" si="74"/>
        <v>0.88261678846792913</v>
      </c>
      <c r="J304" s="21">
        <f t="shared" ca="1" si="75"/>
        <v>107.95144632158676</v>
      </c>
      <c r="K304" s="2"/>
      <c r="M304" s="1"/>
      <c r="N304" s="1"/>
      <c r="Q304" s="26"/>
      <c r="R304" s="42"/>
      <c r="S304" s="26"/>
      <c r="T304" s="26"/>
      <c r="U304" s="26"/>
      <c r="V304" s="26"/>
      <c r="W304" s="26"/>
      <c r="X304" s="26"/>
      <c r="Y304" s="26"/>
      <c r="AF304" s="8">
        <v>294</v>
      </c>
      <c r="AG304" s="8">
        <v>1</v>
      </c>
      <c r="AH304" s="8">
        <v>1</v>
      </c>
      <c r="AI304" s="8">
        <v>1</v>
      </c>
      <c r="AJ304" s="8">
        <v>1</v>
      </c>
      <c r="AK304" s="8">
        <v>1</v>
      </c>
      <c r="AL304" s="8">
        <v>0.4688813910545529</v>
      </c>
      <c r="AM304" s="8">
        <v>0.57198131137979102</v>
      </c>
      <c r="AN304" s="8">
        <v>1</v>
      </c>
      <c r="AO304" s="8">
        <v>1</v>
      </c>
      <c r="AP304" s="8">
        <v>1</v>
      </c>
      <c r="AQ304" s="8">
        <v>1</v>
      </c>
      <c r="AR304" s="8">
        <v>1</v>
      </c>
      <c r="AS304" s="48">
        <v>0.4688813910545529</v>
      </c>
      <c r="AT304" s="48">
        <v>0.91999414351893183</v>
      </c>
      <c r="AU304" s="13">
        <v>0</v>
      </c>
    </row>
    <row r="305" spans="4:47" x14ac:dyDescent="0.25">
      <c r="D305" s="8">
        <v>301</v>
      </c>
      <c r="E305" s="8">
        <f t="shared" ca="1" si="72"/>
        <v>0.18407723964411349</v>
      </c>
      <c r="F305" s="21">
        <f t="shared" ca="1" si="73"/>
        <v>404.6207630999869</v>
      </c>
      <c r="G305" s="21"/>
      <c r="H305" s="8">
        <v>301</v>
      </c>
      <c r="I305" s="21">
        <f t="shared" ca="1" si="74"/>
        <v>0.85973680343466474</v>
      </c>
      <c r="J305" s="21">
        <f t="shared" ca="1" si="75"/>
        <v>101.26623194143912</v>
      </c>
      <c r="K305" s="2"/>
      <c r="M305" s="1"/>
      <c r="N305" s="1"/>
      <c r="Q305" s="26"/>
      <c r="R305" s="42"/>
      <c r="S305" s="26"/>
      <c r="T305" s="26"/>
      <c r="U305" s="26"/>
      <c r="V305" s="26"/>
      <c r="W305" s="26"/>
      <c r="X305" s="26"/>
      <c r="Y305" s="26"/>
      <c r="AF305" s="8">
        <v>295</v>
      </c>
      <c r="AG305" s="8">
        <v>1</v>
      </c>
      <c r="AH305" s="8">
        <v>1</v>
      </c>
      <c r="AI305" s="8">
        <v>1</v>
      </c>
      <c r="AJ305" s="8">
        <v>1</v>
      </c>
      <c r="AK305" s="8">
        <v>1</v>
      </c>
      <c r="AL305" s="8">
        <v>1</v>
      </c>
      <c r="AM305" s="8">
        <v>1</v>
      </c>
      <c r="AN305" s="8">
        <v>0.17612161090636941</v>
      </c>
      <c r="AO305" s="8">
        <v>0.9397333754221715</v>
      </c>
      <c r="AP305" s="8">
        <v>0</v>
      </c>
      <c r="AQ305" s="8">
        <v>0</v>
      </c>
      <c r="AR305" s="8">
        <v>0</v>
      </c>
      <c r="AS305" s="48">
        <v>0</v>
      </c>
      <c r="AT305" s="48">
        <v>0.67301855123496601</v>
      </c>
      <c r="AU305" s="13">
        <v>3</v>
      </c>
    </row>
    <row r="306" spans="4:47" x14ac:dyDescent="0.25">
      <c r="D306" s="8">
        <v>302</v>
      </c>
      <c r="E306" s="8">
        <f t="shared" ca="1" si="72"/>
        <v>0.31285916811037018</v>
      </c>
      <c r="F306" s="21">
        <f t="shared" ca="1" si="73"/>
        <v>279.78211996303054</v>
      </c>
      <c r="G306" s="21"/>
      <c r="H306" s="8">
        <v>302</v>
      </c>
      <c r="I306" s="21">
        <f t="shared" ca="1" si="74"/>
        <v>0.9856119218207825</v>
      </c>
      <c r="J306" s="21">
        <f t="shared" ca="1" si="75"/>
        <v>169.16546272596815</v>
      </c>
      <c r="K306" s="2"/>
      <c r="M306" s="1"/>
      <c r="N306" s="1"/>
      <c r="Q306" s="26"/>
      <c r="R306" s="42"/>
      <c r="S306" s="26"/>
      <c r="T306" s="26"/>
      <c r="U306" s="26"/>
      <c r="V306" s="26"/>
      <c r="W306" s="26"/>
      <c r="X306" s="26"/>
      <c r="Y306" s="26"/>
      <c r="AF306" s="8">
        <v>296</v>
      </c>
      <c r="AG306" s="8">
        <v>1</v>
      </c>
      <c r="AH306" s="8">
        <v>1</v>
      </c>
      <c r="AI306" s="8">
        <v>1</v>
      </c>
      <c r="AJ306" s="8">
        <v>0.68768785800978849</v>
      </c>
      <c r="AK306" s="8">
        <v>1</v>
      </c>
      <c r="AL306" s="8">
        <v>1</v>
      </c>
      <c r="AM306" s="8">
        <v>1</v>
      </c>
      <c r="AN306" s="8">
        <v>1</v>
      </c>
      <c r="AO306" s="8">
        <v>0.15712472437735414</v>
      </c>
      <c r="AP306" s="8">
        <v>0</v>
      </c>
      <c r="AQ306" s="8">
        <v>0.56194976554373477</v>
      </c>
      <c r="AR306" s="8">
        <v>1</v>
      </c>
      <c r="AS306" s="48">
        <v>0</v>
      </c>
      <c r="AT306" s="48">
        <v>0.7841174532545927</v>
      </c>
      <c r="AU306" s="13">
        <v>1</v>
      </c>
    </row>
    <row r="307" spans="4:47" x14ac:dyDescent="0.25">
      <c r="D307" s="8">
        <v>303</v>
      </c>
      <c r="E307" s="8">
        <f t="shared" ca="1" si="72"/>
        <v>0.99953857124925671</v>
      </c>
      <c r="F307" s="21">
        <f t="shared" ca="1" si="73"/>
        <v>0.12873969013892772</v>
      </c>
      <c r="G307" s="21"/>
      <c r="H307" s="8">
        <v>303</v>
      </c>
      <c r="I307" s="21">
        <f t="shared" ca="1" si="74"/>
        <v>0.39083463562506049</v>
      </c>
      <c r="J307" s="21">
        <f t="shared" ca="1" si="75"/>
        <v>18.107174273875746</v>
      </c>
      <c r="K307" s="2"/>
      <c r="M307" s="1"/>
      <c r="N307" s="1"/>
      <c r="Q307" s="26"/>
      <c r="R307" s="42"/>
      <c r="S307" s="26"/>
      <c r="T307" s="26"/>
      <c r="U307" s="26"/>
      <c r="V307" s="26"/>
      <c r="W307" s="26"/>
      <c r="X307" s="26"/>
      <c r="Y307" s="26"/>
      <c r="AF307" s="8">
        <v>297</v>
      </c>
      <c r="AG307" s="8">
        <v>1</v>
      </c>
      <c r="AH307" s="8">
        <v>1</v>
      </c>
      <c r="AI307" s="8">
        <v>1</v>
      </c>
      <c r="AJ307" s="8">
        <v>1</v>
      </c>
      <c r="AK307" s="8">
        <v>1</v>
      </c>
      <c r="AL307" s="8">
        <v>1</v>
      </c>
      <c r="AM307" s="8">
        <v>1</v>
      </c>
      <c r="AN307" s="8">
        <v>1</v>
      </c>
      <c r="AO307" s="8">
        <v>1</v>
      </c>
      <c r="AP307" s="8">
        <v>1</v>
      </c>
      <c r="AQ307" s="8">
        <v>0.39021069236599337</v>
      </c>
      <c r="AR307" s="8">
        <v>0</v>
      </c>
      <c r="AS307" s="48">
        <v>0</v>
      </c>
      <c r="AT307" s="48">
        <v>0.86494882403008166</v>
      </c>
      <c r="AU307" s="13">
        <v>1</v>
      </c>
    </row>
    <row r="308" spans="4:47" x14ac:dyDescent="0.25">
      <c r="D308" s="8">
        <v>304</v>
      </c>
      <c r="E308" s="8">
        <f t="shared" ca="1" si="72"/>
        <v>0.93668897875257684</v>
      </c>
      <c r="F308" s="21">
        <f t="shared" ca="1" si="73"/>
        <v>16.622391355340127</v>
      </c>
      <c r="G308" s="21"/>
      <c r="H308" s="8">
        <v>304</v>
      </c>
      <c r="I308" s="21">
        <f t="shared" ca="1" si="74"/>
        <v>0.6758222564073163</v>
      </c>
      <c r="J308" s="21">
        <f t="shared" ca="1" si="75"/>
        <v>63.062120406929374</v>
      </c>
      <c r="K308" s="2"/>
      <c r="M308" s="1"/>
      <c r="N308" s="1"/>
      <c r="Q308" s="26"/>
      <c r="R308" s="42"/>
      <c r="S308" s="26"/>
      <c r="T308" s="26"/>
      <c r="U308" s="26"/>
      <c r="V308" s="26"/>
      <c r="W308" s="26"/>
      <c r="X308" s="26"/>
      <c r="Y308" s="26"/>
      <c r="AF308" s="8">
        <v>298</v>
      </c>
      <c r="AG308" s="8">
        <v>1</v>
      </c>
      <c r="AH308" s="8">
        <v>0.82781984372949025</v>
      </c>
      <c r="AI308" s="8">
        <v>0</v>
      </c>
      <c r="AJ308" s="8">
        <v>0</v>
      </c>
      <c r="AK308" s="8">
        <v>0</v>
      </c>
      <c r="AL308" s="8">
        <v>0</v>
      </c>
      <c r="AM308" s="8">
        <v>0</v>
      </c>
      <c r="AN308" s="8">
        <v>0</v>
      </c>
      <c r="AO308" s="8">
        <v>0</v>
      </c>
      <c r="AP308" s="8">
        <v>0</v>
      </c>
      <c r="AQ308" s="8">
        <v>0</v>
      </c>
      <c r="AR308" s="8">
        <v>0</v>
      </c>
      <c r="AS308" s="48">
        <v>0</v>
      </c>
      <c r="AT308" s="48">
        <v>0.14843549486144034</v>
      </c>
      <c r="AU308" s="13">
        <v>10</v>
      </c>
    </row>
    <row r="309" spans="4:47" x14ac:dyDescent="0.25">
      <c r="D309" s="8">
        <v>305</v>
      </c>
      <c r="E309" s="8">
        <f t="shared" ca="1" si="72"/>
        <v>0.48224834614535883</v>
      </c>
      <c r="F309" s="21">
        <f t="shared" ca="1" si="73"/>
        <v>177.14037540289044</v>
      </c>
      <c r="G309" s="21"/>
      <c r="H309" s="8">
        <v>305</v>
      </c>
      <c r="I309" s="21">
        <f t="shared" ca="1" si="74"/>
        <v>0.2779709042960864</v>
      </c>
      <c r="J309" s="21">
        <f t="shared" ca="1" si="75"/>
        <v>1.006579427692408</v>
      </c>
      <c r="K309" s="2"/>
      <c r="M309" s="1"/>
      <c r="N309" s="1"/>
      <c r="Q309" s="26"/>
      <c r="R309" s="42"/>
      <c r="S309" s="26"/>
      <c r="T309" s="26"/>
      <c r="U309" s="26"/>
      <c r="V309" s="26"/>
      <c r="W309" s="26"/>
      <c r="X309" s="26"/>
      <c r="Y309" s="26"/>
      <c r="AF309" s="8">
        <v>299</v>
      </c>
      <c r="AG309" s="8">
        <v>0</v>
      </c>
      <c r="AH309" s="8">
        <v>0</v>
      </c>
      <c r="AI309" s="8">
        <v>0.32684722122306292</v>
      </c>
      <c r="AJ309" s="8">
        <v>1</v>
      </c>
      <c r="AK309" s="8">
        <v>1</v>
      </c>
      <c r="AL309" s="8">
        <v>1</v>
      </c>
      <c r="AM309" s="8">
        <v>1</v>
      </c>
      <c r="AN309" s="8">
        <v>1</v>
      </c>
      <c r="AO309" s="8">
        <v>1</v>
      </c>
      <c r="AP309" s="8">
        <v>1</v>
      </c>
      <c r="AQ309" s="8">
        <v>0.16495241022882207</v>
      </c>
      <c r="AR309" s="8">
        <v>6.3218124070713644E-2</v>
      </c>
      <c r="AS309" s="48">
        <v>0</v>
      </c>
      <c r="AT309" s="48">
        <v>0.63298793975608691</v>
      </c>
      <c r="AU309" s="13">
        <v>2</v>
      </c>
    </row>
    <row r="310" spans="4:47" x14ac:dyDescent="0.25">
      <c r="D310" s="8">
        <v>306</v>
      </c>
      <c r="E310" s="8">
        <f t="shared" ca="1" si="72"/>
        <v>0.45995771236540506</v>
      </c>
      <c r="F310" s="21">
        <f t="shared" ca="1" si="73"/>
        <v>188.41249035493166</v>
      </c>
      <c r="G310" s="21"/>
      <c r="H310" s="8">
        <v>306</v>
      </c>
      <c r="I310" s="21">
        <f t="shared" ca="1" si="74"/>
        <v>0.78522351537446999</v>
      </c>
      <c r="J310" s="21">
        <f t="shared" ca="1" si="75"/>
        <v>83.535406423571487</v>
      </c>
      <c r="K310" s="2"/>
      <c r="M310" s="1"/>
      <c r="N310" s="1"/>
      <c r="Q310" s="26"/>
      <c r="R310" s="42"/>
      <c r="S310" s="26"/>
      <c r="T310" s="26"/>
      <c r="U310" s="26"/>
      <c r="V310" s="26"/>
      <c r="W310" s="26"/>
      <c r="X310" s="26"/>
      <c r="Y310" s="26"/>
      <c r="AF310" s="8">
        <v>300</v>
      </c>
      <c r="AG310" s="8">
        <v>1</v>
      </c>
      <c r="AH310" s="8">
        <v>1</v>
      </c>
      <c r="AI310" s="8">
        <v>1</v>
      </c>
      <c r="AJ310" s="8">
        <v>0.77953002100572732</v>
      </c>
      <c r="AK310" s="8">
        <v>0</v>
      </c>
      <c r="AL310" s="8">
        <v>0</v>
      </c>
      <c r="AM310" s="8">
        <v>0</v>
      </c>
      <c r="AN310" s="8">
        <v>0</v>
      </c>
      <c r="AO310" s="8">
        <v>0</v>
      </c>
      <c r="AP310" s="8">
        <v>0</v>
      </c>
      <c r="AQ310" s="8">
        <v>0</v>
      </c>
      <c r="AR310" s="8">
        <v>0</v>
      </c>
      <c r="AS310" s="48">
        <v>0</v>
      </c>
      <c r="AT310" s="48">
        <v>0.31064630309636115</v>
      </c>
      <c r="AU310" s="13">
        <v>8</v>
      </c>
    </row>
    <row r="311" spans="4:47" x14ac:dyDescent="0.25">
      <c r="D311" s="8">
        <v>307</v>
      </c>
      <c r="E311" s="8">
        <f t="shared" ca="1" si="72"/>
        <v>0.89155992551797603</v>
      </c>
      <c r="F311" s="21">
        <f t="shared" ca="1" si="73"/>
        <v>28.865315892211633</v>
      </c>
      <c r="G311" s="21"/>
      <c r="H311" s="8">
        <v>307</v>
      </c>
      <c r="I311" s="21">
        <f t="shared" ca="1" si="74"/>
        <v>1.9738099174178458E-2</v>
      </c>
      <c r="J311" s="21">
        <f t="shared" ca="1" si="75"/>
        <v>91.157054379624213</v>
      </c>
      <c r="K311" s="2"/>
      <c r="M311" s="1"/>
      <c r="N311" s="1"/>
      <c r="Q311" s="26"/>
      <c r="R311" s="42"/>
      <c r="S311" s="26"/>
      <c r="T311" s="26"/>
      <c r="U311" s="26"/>
      <c r="V311" s="26"/>
      <c r="W311" s="26"/>
      <c r="X311" s="26"/>
      <c r="Y311" s="26"/>
      <c r="AF311" s="8">
        <v>301</v>
      </c>
      <c r="AG311" s="8">
        <v>1</v>
      </c>
      <c r="AH311" s="8">
        <v>1</v>
      </c>
      <c r="AI311" s="8">
        <v>1</v>
      </c>
      <c r="AJ311" s="8">
        <v>1</v>
      </c>
      <c r="AK311" s="8">
        <v>1</v>
      </c>
      <c r="AL311" s="8">
        <v>1</v>
      </c>
      <c r="AM311" s="8">
        <v>1</v>
      </c>
      <c r="AN311" s="8">
        <v>1</v>
      </c>
      <c r="AO311" s="8">
        <v>1</v>
      </c>
      <c r="AP311" s="8">
        <v>1</v>
      </c>
      <c r="AQ311" s="8">
        <v>1</v>
      </c>
      <c r="AR311" s="8">
        <v>0.3761130343986987</v>
      </c>
      <c r="AS311" s="48">
        <v>0.3761130343986987</v>
      </c>
      <c r="AT311" s="48">
        <v>0.94701233990783473</v>
      </c>
      <c r="AU311" s="13">
        <v>0</v>
      </c>
    </row>
    <row r="312" spans="4:47" x14ac:dyDescent="0.25">
      <c r="D312" s="8">
        <v>308</v>
      </c>
      <c r="E312" s="8">
        <f t="shared" ca="1" si="72"/>
        <v>2.9201248496578236E-2</v>
      </c>
      <c r="F312" s="21">
        <f t="shared" ca="1" si="73"/>
        <v>833.20013961424831</v>
      </c>
      <c r="G312" s="21"/>
      <c r="H312" s="8">
        <v>308</v>
      </c>
      <c r="I312" s="21">
        <f t="shared" ca="1" si="74"/>
        <v>0.70548035206296589</v>
      </c>
      <c r="J312" s="21">
        <f t="shared" ca="1" si="75"/>
        <v>68.223579525722613</v>
      </c>
      <c r="K312" s="2"/>
      <c r="M312" s="1"/>
      <c r="N312" s="1"/>
      <c r="Q312" s="26"/>
      <c r="R312" s="42"/>
      <c r="S312" s="26"/>
      <c r="T312" s="26"/>
      <c r="U312" s="26"/>
      <c r="V312" s="26"/>
      <c r="W312" s="26"/>
      <c r="X312" s="26"/>
      <c r="Y312" s="26"/>
      <c r="AF312" s="8">
        <v>302</v>
      </c>
      <c r="AG312" s="8">
        <v>1</v>
      </c>
      <c r="AH312" s="8">
        <v>1</v>
      </c>
      <c r="AI312" s="8">
        <v>1</v>
      </c>
      <c r="AJ312" s="8">
        <v>1</v>
      </c>
      <c r="AK312" s="8">
        <v>1</v>
      </c>
      <c r="AL312" s="8">
        <v>0.20523122527495918</v>
      </c>
      <c r="AM312" s="8">
        <v>0</v>
      </c>
      <c r="AN312" s="8">
        <v>0</v>
      </c>
      <c r="AO312" s="8">
        <v>0.24614220205888462</v>
      </c>
      <c r="AP312" s="8">
        <v>1</v>
      </c>
      <c r="AQ312" s="8">
        <v>1</v>
      </c>
      <c r="AR312" s="8">
        <v>1</v>
      </c>
      <c r="AS312" s="48">
        <v>0</v>
      </c>
      <c r="AT312" s="48">
        <v>0.70285261046579539</v>
      </c>
      <c r="AU312" s="13">
        <v>2</v>
      </c>
    </row>
    <row r="313" spans="4:47" x14ac:dyDescent="0.25">
      <c r="D313" s="8">
        <v>309</v>
      </c>
      <c r="E313" s="8">
        <f t="shared" ca="1" si="72"/>
        <v>0.88163398031938622</v>
      </c>
      <c r="F313" s="21">
        <f t="shared" ca="1" si="73"/>
        <v>31.625436910767665</v>
      </c>
      <c r="G313" s="21"/>
      <c r="H313" s="8">
        <v>309</v>
      </c>
      <c r="I313" s="21">
        <f t="shared" ca="1" si="74"/>
        <v>0.83432290090980599</v>
      </c>
      <c r="J313" s="21">
        <f t="shared" ca="1" si="75"/>
        <v>94.659785536029077</v>
      </c>
      <c r="K313" s="2"/>
      <c r="M313" s="1"/>
      <c r="N313" s="1"/>
      <c r="Q313" s="26"/>
      <c r="R313" s="42"/>
      <c r="S313" s="26"/>
      <c r="T313" s="26"/>
      <c r="U313" s="26"/>
      <c r="V313" s="26"/>
      <c r="W313" s="26"/>
      <c r="X313" s="26"/>
      <c r="Y313" s="26"/>
      <c r="AF313" s="8">
        <v>303</v>
      </c>
      <c r="AG313" s="8">
        <v>1</v>
      </c>
      <c r="AH313" s="8">
        <v>0.60609965958376832</v>
      </c>
      <c r="AI313" s="8">
        <v>0</v>
      </c>
      <c r="AJ313" s="8">
        <v>0.26863526067487936</v>
      </c>
      <c r="AK313" s="8">
        <v>0.91448184334454241</v>
      </c>
      <c r="AL313" s="8">
        <v>0</v>
      </c>
      <c r="AM313" s="8">
        <v>0</v>
      </c>
      <c r="AN313" s="8">
        <v>0</v>
      </c>
      <c r="AO313" s="8">
        <v>0</v>
      </c>
      <c r="AP313" s="8">
        <v>0.39155239729734603</v>
      </c>
      <c r="AQ313" s="8">
        <v>0.92694425499479016</v>
      </c>
      <c r="AR313" s="8">
        <v>0</v>
      </c>
      <c r="AS313" s="48">
        <v>0</v>
      </c>
      <c r="AT313" s="48">
        <v>0.34061708876255931</v>
      </c>
      <c r="AU313" s="13">
        <v>6</v>
      </c>
    </row>
    <row r="314" spans="4:47" x14ac:dyDescent="0.25">
      <c r="D314" s="8">
        <v>310</v>
      </c>
      <c r="E314" s="8">
        <f t="shared" ca="1" si="72"/>
        <v>0.80618421715153898</v>
      </c>
      <c r="F314" s="21">
        <f t="shared" ca="1" si="73"/>
        <v>53.542068196311455</v>
      </c>
      <c r="G314" s="21"/>
      <c r="H314" s="8">
        <v>310</v>
      </c>
      <c r="I314" s="21">
        <f t="shared" ca="1" si="74"/>
        <v>3.0358350820728575E-2</v>
      </c>
      <c r="J314" s="21">
        <f t="shared" ca="1" si="75"/>
        <v>79.897630808563349</v>
      </c>
      <c r="K314" s="2"/>
      <c r="M314" s="1"/>
      <c r="N314" s="1"/>
      <c r="Q314" s="26"/>
      <c r="R314" s="42"/>
      <c r="S314" s="26"/>
      <c r="T314" s="26"/>
      <c r="U314" s="26"/>
      <c r="V314" s="26"/>
      <c r="W314" s="26"/>
      <c r="X314" s="26"/>
      <c r="Y314" s="26"/>
      <c r="AF314" s="8">
        <v>304</v>
      </c>
      <c r="AG314" s="8">
        <v>0</v>
      </c>
      <c r="AH314" s="8">
        <v>0</v>
      </c>
      <c r="AI314" s="8">
        <v>0</v>
      </c>
      <c r="AJ314" s="8">
        <v>0</v>
      </c>
      <c r="AK314" s="8">
        <v>0.66424774587405055</v>
      </c>
      <c r="AL314" s="8">
        <v>1</v>
      </c>
      <c r="AM314" s="8">
        <v>1</v>
      </c>
      <c r="AN314" s="8">
        <v>1</v>
      </c>
      <c r="AO314" s="8">
        <v>1</v>
      </c>
      <c r="AP314" s="8">
        <v>1</v>
      </c>
      <c r="AQ314" s="8">
        <v>1</v>
      </c>
      <c r="AR314" s="8">
        <v>1</v>
      </c>
      <c r="AS314" s="48">
        <v>0</v>
      </c>
      <c r="AT314" s="48">
        <v>0.6427169318413577</v>
      </c>
      <c r="AU314" s="13">
        <v>4</v>
      </c>
    </row>
    <row r="315" spans="4:47" x14ac:dyDescent="0.25">
      <c r="D315" s="8">
        <v>311</v>
      </c>
      <c r="E315" s="8">
        <f t="shared" ca="1" si="72"/>
        <v>0.14724470403276524</v>
      </c>
      <c r="F315" s="21">
        <f t="shared" ca="1" si="73"/>
        <v>456.93293746766227</v>
      </c>
      <c r="G315" s="21"/>
      <c r="H315" s="8">
        <v>311</v>
      </c>
      <c r="I315" s="21">
        <f t="shared" ca="1" si="74"/>
        <v>0.6443775551164499</v>
      </c>
      <c r="J315" s="21">
        <f t="shared" ca="1" si="75"/>
        <v>57.797499879008612</v>
      </c>
      <c r="K315" s="2"/>
      <c r="M315" s="1"/>
      <c r="N315" s="1"/>
      <c r="Q315" s="26"/>
      <c r="R315" s="42"/>
      <c r="S315" s="26"/>
      <c r="T315" s="26"/>
      <c r="U315" s="26"/>
      <c r="V315" s="26"/>
      <c r="W315" s="26"/>
      <c r="X315" s="26"/>
      <c r="Y315" s="26"/>
      <c r="AF315" s="8">
        <v>305</v>
      </c>
      <c r="AG315" s="8">
        <v>7.246184568770507E-2</v>
      </c>
      <c r="AH315" s="8">
        <v>0</v>
      </c>
      <c r="AI315" s="8">
        <v>0</v>
      </c>
      <c r="AJ315" s="8">
        <v>0</v>
      </c>
      <c r="AK315" s="8">
        <v>0</v>
      </c>
      <c r="AL315" s="8">
        <v>0.17430397550633642</v>
      </c>
      <c r="AM315" s="8">
        <v>0</v>
      </c>
      <c r="AN315" s="8">
        <v>0</v>
      </c>
      <c r="AO315" s="8">
        <v>0</v>
      </c>
      <c r="AP315" s="8">
        <v>0</v>
      </c>
      <c r="AQ315" s="8">
        <v>0.63021207267374846</v>
      </c>
      <c r="AR315" s="8">
        <v>1</v>
      </c>
      <c r="AS315" s="48">
        <v>0</v>
      </c>
      <c r="AT315" s="48">
        <v>0.15721040729238742</v>
      </c>
      <c r="AU315" s="13">
        <v>8</v>
      </c>
    </row>
    <row r="316" spans="4:47" x14ac:dyDescent="0.25">
      <c r="D316" s="8">
        <v>312</v>
      </c>
      <c r="E316" s="8">
        <f t="shared" ca="1" si="72"/>
        <v>0.72101122245447757</v>
      </c>
      <c r="F316" s="21">
        <f t="shared" ca="1" si="73"/>
        <v>80.656069733823628</v>
      </c>
      <c r="G316" s="21"/>
      <c r="H316" s="8">
        <v>312</v>
      </c>
      <c r="I316" s="21">
        <f t="shared" ca="1" si="74"/>
        <v>0.95480331457793222</v>
      </c>
      <c r="J316" s="21">
        <f t="shared" ca="1" si="75"/>
        <v>138.92459324725411</v>
      </c>
      <c r="K316" s="2"/>
      <c r="M316" s="1"/>
      <c r="N316" s="1"/>
      <c r="Q316" s="26"/>
      <c r="R316" s="42"/>
      <c r="S316" s="26"/>
      <c r="T316" s="26"/>
      <c r="U316" s="26"/>
      <c r="V316" s="26"/>
      <c r="W316" s="26"/>
      <c r="X316" s="26"/>
      <c r="Y316" s="26"/>
      <c r="AF316" s="8">
        <v>306</v>
      </c>
      <c r="AG316" s="8">
        <v>0</v>
      </c>
      <c r="AH316" s="8">
        <v>0</v>
      </c>
      <c r="AI316" s="8">
        <v>0</v>
      </c>
      <c r="AJ316" s="8">
        <v>0</v>
      </c>
      <c r="AK316" s="8">
        <v>0</v>
      </c>
      <c r="AL316" s="8">
        <v>0</v>
      </c>
      <c r="AM316" s="8">
        <v>6.0272283115350989E-2</v>
      </c>
      <c r="AN316" s="8">
        <v>1</v>
      </c>
      <c r="AO316" s="8">
        <v>1</v>
      </c>
      <c r="AP316" s="8">
        <v>1</v>
      </c>
      <c r="AQ316" s="8">
        <v>1</v>
      </c>
      <c r="AR316" s="8">
        <v>1</v>
      </c>
      <c r="AS316" s="48">
        <v>0</v>
      </c>
      <c r="AT316" s="48">
        <v>0.42429709801801613</v>
      </c>
      <c r="AU316" s="13">
        <v>6</v>
      </c>
    </row>
    <row r="317" spans="4:47" x14ac:dyDescent="0.25">
      <c r="D317" s="8">
        <v>313</v>
      </c>
      <c r="E317" s="8">
        <f t="shared" ca="1" si="72"/>
        <v>0.40349588896501931</v>
      </c>
      <c r="F317" s="21">
        <f t="shared" ca="1" si="73"/>
        <v>219.54240701620188</v>
      </c>
      <c r="G317" s="21"/>
      <c r="H317" s="8">
        <v>313</v>
      </c>
      <c r="I317" s="21">
        <f t="shared" ca="1" si="74"/>
        <v>0.87998001721074404</v>
      </c>
      <c r="J317" s="21">
        <f t="shared" ca="1" si="75"/>
        <v>107.13700401715522</v>
      </c>
      <c r="K317" s="2"/>
      <c r="M317" s="1"/>
      <c r="N317" s="1"/>
      <c r="Q317" s="26"/>
      <c r="R317" s="42"/>
      <c r="S317" s="26"/>
      <c r="T317" s="26"/>
      <c r="U317" s="26"/>
      <c r="V317" s="26"/>
      <c r="W317" s="26"/>
      <c r="X317" s="26"/>
      <c r="Y317" s="26"/>
      <c r="AF317" s="8">
        <v>307</v>
      </c>
      <c r="AG317" s="8">
        <v>1</v>
      </c>
      <c r="AH317" s="8">
        <v>1</v>
      </c>
      <c r="AI317" s="8">
        <v>0.68424773507332803</v>
      </c>
      <c r="AJ317" s="8">
        <v>0</v>
      </c>
      <c r="AK317" s="8">
        <v>0</v>
      </c>
      <c r="AL317" s="8">
        <v>0</v>
      </c>
      <c r="AM317" s="8">
        <v>0</v>
      </c>
      <c r="AN317" s="8">
        <v>0</v>
      </c>
      <c r="AO317" s="8">
        <v>0</v>
      </c>
      <c r="AP317" s="8">
        <v>0</v>
      </c>
      <c r="AQ317" s="8">
        <v>0.14281634461076465</v>
      </c>
      <c r="AR317" s="8">
        <v>1</v>
      </c>
      <c r="AS317" s="48">
        <v>0</v>
      </c>
      <c r="AT317" s="48">
        <v>0.31642786335779755</v>
      </c>
      <c r="AU317" s="13">
        <v>7</v>
      </c>
    </row>
    <row r="318" spans="4:47" x14ac:dyDescent="0.25">
      <c r="D318" s="8">
        <v>314</v>
      </c>
      <c r="E318" s="8">
        <f t="shared" ca="1" si="72"/>
        <v>0.64906260976830388</v>
      </c>
      <c r="F318" s="21">
        <f t="shared" ca="1" si="73"/>
        <v>106.02125667870541</v>
      </c>
      <c r="G318" s="21"/>
      <c r="H318" s="8">
        <v>314</v>
      </c>
      <c r="I318" s="21">
        <f t="shared" ca="1" si="74"/>
        <v>0.68642642240313867</v>
      </c>
      <c r="J318" s="21">
        <f t="shared" ca="1" si="75"/>
        <v>64.883034925441208</v>
      </c>
      <c r="K318" s="2"/>
      <c r="M318" s="1"/>
      <c r="N318" s="1"/>
      <c r="Q318" s="26"/>
      <c r="R318" s="42"/>
      <c r="S318" s="26"/>
      <c r="T318" s="26"/>
      <c r="U318" s="26"/>
      <c r="V318" s="26"/>
      <c r="W318" s="26"/>
      <c r="X318" s="26"/>
      <c r="Y318" s="26"/>
      <c r="AF318" s="8">
        <v>308</v>
      </c>
      <c r="AG318" s="8">
        <v>0</v>
      </c>
      <c r="AH318" s="8">
        <v>0.87395484671625512</v>
      </c>
      <c r="AI318" s="8">
        <v>1</v>
      </c>
      <c r="AJ318" s="8">
        <v>1</v>
      </c>
      <c r="AK318" s="8">
        <v>1</v>
      </c>
      <c r="AL318" s="8">
        <v>1</v>
      </c>
      <c r="AM318" s="8">
        <v>1</v>
      </c>
      <c r="AN318" s="8">
        <v>1</v>
      </c>
      <c r="AO318" s="8">
        <v>1</v>
      </c>
      <c r="AP318" s="8">
        <v>1</v>
      </c>
      <c r="AQ318" s="8">
        <v>1</v>
      </c>
      <c r="AR318" s="8">
        <v>1</v>
      </c>
      <c r="AS318" s="48">
        <v>0</v>
      </c>
      <c r="AT318" s="48">
        <v>0.90539927591247982</v>
      </c>
      <c r="AU318" s="13">
        <v>1</v>
      </c>
    </row>
    <row r="319" spans="4:47" x14ac:dyDescent="0.25">
      <c r="D319" s="8">
        <v>315</v>
      </c>
      <c r="E319" s="8">
        <f t="shared" ca="1" si="72"/>
        <v>0.11683379285124351</v>
      </c>
      <c r="F319" s="21">
        <f t="shared" ca="1" si="73"/>
        <v>511.01844539236777</v>
      </c>
      <c r="G319" s="21"/>
      <c r="H319" s="8">
        <v>315</v>
      </c>
      <c r="I319" s="21">
        <f t="shared" ca="1" si="74"/>
        <v>0.54055144360421636</v>
      </c>
      <c r="J319" s="21">
        <f t="shared" ca="1" si="75"/>
        <v>41.343178769416063</v>
      </c>
      <c r="K319" s="2"/>
      <c r="M319" s="1"/>
      <c r="N319" s="1"/>
      <c r="Q319" s="26"/>
      <c r="R319" s="42"/>
      <c r="S319" s="26"/>
      <c r="T319" s="26"/>
      <c r="U319" s="26"/>
      <c r="V319" s="26"/>
      <c r="W319" s="26"/>
      <c r="X319" s="26"/>
      <c r="Y319" s="26"/>
      <c r="AF319" s="8">
        <v>309</v>
      </c>
      <c r="AG319" s="8">
        <v>1</v>
      </c>
      <c r="AH319" s="8">
        <v>1</v>
      </c>
      <c r="AI319" s="8">
        <v>1</v>
      </c>
      <c r="AJ319" s="8">
        <v>1</v>
      </c>
      <c r="AK319" s="8">
        <v>1</v>
      </c>
      <c r="AL319" s="8">
        <v>0.36304575601388933</v>
      </c>
      <c r="AM319" s="8">
        <v>0</v>
      </c>
      <c r="AN319" s="8">
        <v>0</v>
      </c>
      <c r="AO319" s="8">
        <v>0</v>
      </c>
      <c r="AP319" s="8">
        <v>0</v>
      </c>
      <c r="AQ319" s="8">
        <v>0</v>
      </c>
      <c r="AR319" s="8">
        <v>0</v>
      </c>
      <c r="AS319" s="48">
        <v>0</v>
      </c>
      <c r="AT319" s="48">
        <v>0.44353800734360732</v>
      </c>
      <c r="AU319" s="13">
        <v>6</v>
      </c>
    </row>
    <row r="320" spans="4:47" x14ac:dyDescent="0.25">
      <c r="D320" s="8">
        <v>316</v>
      </c>
      <c r="E320" s="8">
        <f t="shared" ca="1" si="72"/>
        <v>0.46394195082195799</v>
      </c>
      <c r="F320" s="21">
        <f t="shared" ca="1" si="73"/>
        <v>186.35914171678476</v>
      </c>
      <c r="G320" s="21"/>
      <c r="H320" s="8">
        <v>316</v>
      </c>
      <c r="I320" s="21">
        <f t="shared" ca="1" si="74"/>
        <v>0.94744909594474991</v>
      </c>
      <c r="J320" s="21">
        <f t="shared" ca="1" si="75"/>
        <v>134.46592210787844</v>
      </c>
      <c r="K320" s="2"/>
      <c r="M320" s="1"/>
      <c r="N320" s="1"/>
      <c r="Q320" s="26"/>
      <c r="R320" s="42"/>
      <c r="S320" s="26"/>
      <c r="T320" s="26"/>
      <c r="U320" s="26"/>
      <c r="V320" s="26"/>
      <c r="W320" s="26"/>
      <c r="X320" s="26"/>
      <c r="Y320" s="26"/>
      <c r="AF320" s="8">
        <v>310</v>
      </c>
      <c r="AG320" s="8">
        <v>1</v>
      </c>
      <c r="AH320" s="8">
        <v>0.59486807303489642</v>
      </c>
      <c r="AI320" s="8">
        <v>0</v>
      </c>
      <c r="AJ320" s="8">
        <v>0.58109913112518063</v>
      </c>
      <c r="AK320" s="8">
        <v>1</v>
      </c>
      <c r="AL320" s="8">
        <v>1</v>
      </c>
      <c r="AM320" s="8">
        <v>0.60136105673037465</v>
      </c>
      <c r="AN320" s="8">
        <v>1</v>
      </c>
      <c r="AO320" s="8">
        <v>1</v>
      </c>
      <c r="AP320" s="8">
        <v>1</v>
      </c>
      <c r="AQ320" s="8">
        <v>1</v>
      </c>
      <c r="AR320" s="8">
        <v>0.90494969000616454</v>
      </c>
      <c r="AS320" s="48">
        <v>0</v>
      </c>
      <c r="AT320" s="48">
        <v>0.80762989897963078</v>
      </c>
      <c r="AU320" s="13">
        <v>1</v>
      </c>
    </row>
    <row r="321" spans="4:47" x14ac:dyDescent="0.25">
      <c r="D321" s="8">
        <v>317</v>
      </c>
      <c r="E321" s="8">
        <f t="shared" ca="1" si="72"/>
        <v>0.85582599659445191</v>
      </c>
      <c r="F321" s="21">
        <f t="shared" ca="1" si="73"/>
        <v>38.928605162016979</v>
      </c>
      <c r="G321" s="21"/>
      <c r="H321" s="8">
        <v>317</v>
      </c>
      <c r="I321" s="21">
        <f t="shared" ca="1" si="74"/>
        <v>0.27085020215824085</v>
      </c>
      <c r="J321" s="21">
        <f t="shared" ca="1" si="75"/>
        <v>2.316474443591332</v>
      </c>
      <c r="K321" s="2"/>
      <c r="M321" s="1"/>
      <c r="N321" s="1"/>
      <c r="Q321" s="26"/>
      <c r="R321" s="42"/>
      <c r="S321" s="26"/>
      <c r="T321" s="26"/>
      <c r="U321" s="26"/>
      <c r="V321" s="26"/>
      <c r="W321" s="26"/>
      <c r="X321" s="26"/>
      <c r="Y321" s="26"/>
      <c r="AF321" s="8">
        <v>311</v>
      </c>
      <c r="AG321" s="8">
        <v>1</v>
      </c>
      <c r="AH321" s="8">
        <v>1</v>
      </c>
      <c r="AI321" s="8">
        <v>1</v>
      </c>
      <c r="AJ321" s="8">
        <v>1</v>
      </c>
      <c r="AK321" s="8">
        <v>1</v>
      </c>
      <c r="AL321" s="8">
        <v>1</v>
      </c>
      <c r="AM321" s="8">
        <v>1</v>
      </c>
      <c r="AN321" s="8">
        <v>1</v>
      </c>
      <c r="AO321" s="8">
        <v>1</v>
      </c>
      <c r="AP321" s="8">
        <v>0.16556807353598771</v>
      </c>
      <c r="AQ321" s="8">
        <v>0</v>
      </c>
      <c r="AR321" s="8">
        <v>0</v>
      </c>
      <c r="AS321" s="48">
        <v>0</v>
      </c>
      <c r="AT321" s="48">
        <v>0.76200715145100173</v>
      </c>
      <c r="AU321" s="13">
        <v>2</v>
      </c>
    </row>
    <row r="322" spans="4:47" x14ac:dyDescent="0.25">
      <c r="D322" s="8">
        <v>318</v>
      </c>
      <c r="E322" s="8">
        <f t="shared" ca="1" si="72"/>
        <v>0.74271514731199795</v>
      </c>
      <c r="F322" s="21">
        <f t="shared" ca="1" si="73"/>
        <v>73.474143891058048</v>
      </c>
      <c r="G322" s="21"/>
      <c r="H322" s="8">
        <v>318</v>
      </c>
      <c r="I322" s="21">
        <f t="shared" ca="1" si="74"/>
        <v>0.45496352796208761</v>
      </c>
      <c r="J322" s="21">
        <f t="shared" ca="1" si="75"/>
        <v>28.163514643381919</v>
      </c>
      <c r="K322" s="2"/>
      <c r="M322" s="1"/>
      <c r="N322" s="1"/>
      <c r="Q322" s="26"/>
      <c r="R322" s="42"/>
      <c r="S322" s="26"/>
      <c r="T322" s="26"/>
      <c r="U322" s="26"/>
      <c r="V322" s="26"/>
      <c r="W322" s="26"/>
      <c r="X322" s="26"/>
      <c r="Y322" s="26"/>
      <c r="AF322" s="8">
        <v>312</v>
      </c>
      <c r="AG322" s="8">
        <v>0</v>
      </c>
      <c r="AH322" s="8">
        <v>0.74778106134337052</v>
      </c>
      <c r="AI322" s="8">
        <v>1</v>
      </c>
      <c r="AJ322" s="8">
        <v>1</v>
      </c>
      <c r="AK322" s="8">
        <v>1</v>
      </c>
      <c r="AL322" s="8">
        <v>1</v>
      </c>
      <c r="AM322" s="8">
        <v>0.82672585871595428</v>
      </c>
      <c r="AN322" s="8">
        <v>0</v>
      </c>
      <c r="AO322" s="8">
        <v>0.99709027222027846</v>
      </c>
      <c r="AP322" s="8">
        <v>1</v>
      </c>
      <c r="AQ322" s="8">
        <v>1</v>
      </c>
      <c r="AR322" s="8">
        <v>1</v>
      </c>
      <c r="AS322" s="48">
        <v>0</v>
      </c>
      <c r="AT322" s="48">
        <v>0.79583309453265016</v>
      </c>
      <c r="AU322" s="13">
        <v>2</v>
      </c>
    </row>
    <row r="323" spans="4:47" x14ac:dyDescent="0.25">
      <c r="D323" s="8">
        <v>319</v>
      </c>
      <c r="E323" s="8">
        <f t="shared" ca="1" si="72"/>
        <v>0.92084868568945388</v>
      </c>
      <c r="F323" s="21">
        <f t="shared" ca="1" si="73"/>
        <v>20.866018685147427</v>
      </c>
      <c r="G323" s="21"/>
      <c r="H323" s="8">
        <v>319</v>
      </c>
      <c r="I323" s="21">
        <f t="shared" ca="1" si="74"/>
        <v>0.74081105019955418</v>
      </c>
      <c r="J323" s="21">
        <f t="shared" ca="1" si="75"/>
        <v>74.699508325046537</v>
      </c>
      <c r="K323" s="2"/>
      <c r="M323" s="1"/>
      <c r="N323" s="1"/>
      <c r="Q323" s="26"/>
      <c r="R323" s="42"/>
      <c r="S323" s="26"/>
      <c r="T323" s="26"/>
      <c r="U323" s="26"/>
      <c r="V323" s="26"/>
      <c r="W323" s="26"/>
      <c r="X323" s="26"/>
      <c r="Y323" s="26"/>
      <c r="AF323" s="8">
        <v>313</v>
      </c>
      <c r="AG323" s="8">
        <v>0</v>
      </c>
      <c r="AH323" s="8">
        <v>0</v>
      </c>
      <c r="AI323" s="8">
        <v>0</v>
      </c>
      <c r="AJ323" s="8">
        <v>0</v>
      </c>
      <c r="AK323" s="8">
        <v>4.0312531775740471E-2</v>
      </c>
      <c r="AL323" s="8">
        <v>0</v>
      </c>
      <c r="AM323" s="8">
        <v>0</v>
      </c>
      <c r="AN323" s="8">
        <v>0</v>
      </c>
      <c r="AO323" s="8">
        <v>0.4006093801544921</v>
      </c>
      <c r="AP323" s="8">
        <v>1</v>
      </c>
      <c r="AQ323" s="8">
        <v>1</v>
      </c>
      <c r="AR323" s="8">
        <v>1</v>
      </c>
      <c r="AS323" s="48">
        <v>0</v>
      </c>
      <c r="AT323" s="48">
        <v>0.28840539695803485</v>
      </c>
      <c r="AU323" s="13">
        <v>7</v>
      </c>
    </row>
    <row r="324" spans="4:47" x14ac:dyDescent="0.25">
      <c r="D324" s="8">
        <v>320</v>
      </c>
      <c r="E324" s="8">
        <f t="shared" ca="1" si="72"/>
        <v>4.9053741257113703E-2</v>
      </c>
      <c r="F324" s="21">
        <f t="shared" ca="1" si="73"/>
        <v>713.01431090533993</v>
      </c>
      <c r="G324" s="21"/>
      <c r="H324" s="8">
        <v>320</v>
      </c>
      <c r="I324" s="21">
        <f t="shared" ca="1" si="74"/>
        <v>0.53305665072565622</v>
      </c>
      <c r="J324" s="21">
        <f t="shared" ca="1" si="75"/>
        <v>40.186350048609597</v>
      </c>
      <c r="K324" s="2"/>
      <c r="M324" s="1"/>
      <c r="N324" s="1"/>
      <c r="Q324" s="26"/>
      <c r="R324" s="42"/>
      <c r="S324" s="26"/>
      <c r="T324" s="26"/>
      <c r="U324" s="26"/>
      <c r="V324" s="26"/>
      <c r="W324" s="26"/>
      <c r="X324" s="26"/>
      <c r="Y324" s="26"/>
      <c r="AF324" s="8">
        <v>314</v>
      </c>
      <c r="AG324" s="8">
        <v>1</v>
      </c>
      <c r="AH324" s="8">
        <v>1</v>
      </c>
      <c r="AI324" s="8">
        <v>1</v>
      </c>
      <c r="AJ324" s="8">
        <v>1</v>
      </c>
      <c r="AK324" s="8">
        <v>1</v>
      </c>
      <c r="AL324" s="8">
        <v>1</v>
      </c>
      <c r="AM324" s="8">
        <v>1</v>
      </c>
      <c r="AN324" s="8">
        <v>1</v>
      </c>
      <c r="AO324" s="8">
        <v>1</v>
      </c>
      <c r="AP324" s="8">
        <v>1</v>
      </c>
      <c r="AQ324" s="8">
        <v>1</v>
      </c>
      <c r="AR324" s="8">
        <v>1</v>
      </c>
      <c r="AS324" s="48">
        <v>1</v>
      </c>
      <c r="AT324" s="48">
        <v>1</v>
      </c>
      <c r="AU324" s="13">
        <v>0</v>
      </c>
    </row>
    <row r="325" spans="4:47" x14ac:dyDescent="0.25">
      <c r="D325" s="8">
        <v>321</v>
      </c>
      <c r="E325" s="8">
        <f t="shared" ca="1" si="72"/>
        <v>0.70548862968593651</v>
      </c>
      <c r="F325" s="21">
        <f t="shared" ca="1" si="73"/>
        <v>85.91858217521694</v>
      </c>
      <c r="G325" s="21"/>
      <c r="H325" s="8">
        <v>321</v>
      </c>
      <c r="I325" s="21">
        <f t="shared" ca="1" si="74"/>
        <v>0.82890107765232846</v>
      </c>
      <c r="J325" s="21">
        <f t="shared" ca="1" si="75"/>
        <v>93.337963133511153</v>
      </c>
      <c r="K325" s="2"/>
      <c r="M325" s="1"/>
      <c r="N325" s="1"/>
      <c r="Q325" s="26"/>
      <c r="R325" s="42"/>
      <c r="S325" s="26"/>
      <c r="T325" s="26"/>
      <c r="U325" s="26"/>
      <c r="V325" s="26"/>
      <c r="W325" s="26"/>
      <c r="X325" s="26"/>
      <c r="Y325" s="26"/>
      <c r="AF325" s="8">
        <v>315</v>
      </c>
      <c r="AG325" s="8">
        <v>0</v>
      </c>
      <c r="AH325" s="8">
        <v>0</v>
      </c>
      <c r="AI325" s="8">
        <v>0</v>
      </c>
      <c r="AJ325" s="8">
        <v>0</v>
      </c>
      <c r="AK325" s="8">
        <v>0</v>
      </c>
      <c r="AL325" s="8">
        <v>0</v>
      </c>
      <c r="AM325" s="8">
        <v>0.41326709595183098</v>
      </c>
      <c r="AN325" s="8">
        <v>1</v>
      </c>
      <c r="AO325" s="8">
        <v>1</v>
      </c>
      <c r="AP325" s="8">
        <v>1</v>
      </c>
      <c r="AQ325" s="8">
        <v>0.65235626778279154</v>
      </c>
      <c r="AR325" s="8">
        <v>0</v>
      </c>
      <c r="AS325" s="48">
        <v>0</v>
      </c>
      <c r="AT325" s="48">
        <v>0.34077251509038498</v>
      </c>
      <c r="AU325" s="13">
        <v>7</v>
      </c>
    </row>
    <row r="326" spans="4:47" x14ac:dyDescent="0.25">
      <c r="D326" s="8">
        <v>322</v>
      </c>
      <c r="E326" s="8">
        <f t="shared" ref="E326:E389" ca="1" si="81">RAND()</f>
        <v>0.74290875990466376</v>
      </c>
      <c r="F326" s="21">
        <f t="shared" ref="F326:F389" ca="1" si="82">$B$6*(-LN(E326))^(1/$B$7)</f>
        <v>73.41096778819167</v>
      </c>
      <c r="G326" s="21"/>
      <c r="H326" s="8">
        <v>322</v>
      </c>
      <c r="I326" s="21">
        <f t="shared" ref="I326:I389" ca="1" si="83">RAND()</f>
        <v>0.85181344712903317</v>
      </c>
      <c r="J326" s="21">
        <f t="shared" ref="J326:J389" ca="1" si="84">ABS(NORMINV(I326,$B$11,$B$13))</f>
        <v>99.126687918075987</v>
      </c>
      <c r="K326" s="2"/>
      <c r="M326" s="1"/>
      <c r="N326" s="1"/>
      <c r="Q326" s="26"/>
      <c r="R326" s="42"/>
      <c r="S326" s="26"/>
      <c r="T326" s="26"/>
      <c r="U326" s="26"/>
      <c r="V326" s="26"/>
      <c r="W326" s="26"/>
      <c r="X326" s="26"/>
      <c r="Y326" s="26"/>
      <c r="AF326" s="8">
        <v>316</v>
      </c>
      <c r="AG326" s="8">
        <v>1</v>
      </c>
      <c r="AH326" s="8">
        <v>1</v>
      </c>
      <c r="AI326" s="8">
        <v>1</v>
      </c>
      <c r="AJ326" s="8">
        <v>1</v>
      </c>
      <c r="AK326" s="8">
        <v>1</v>
      </c>
      <c r="AL326" s="8">
        <v>1</v>
      </c>
      <c r="AM326" s="8">
        <v>0.93993804993266583</v>
      </c>
      <c r="AN326" s="8">
        <v>0</v>
      </c>
      <c r="AO326" s="8">
        <v>0</v>
      </c>
      <c r="AP326" s="8">
        <v>0</v>
      </c>
      <c r="AQ326" s="8">
        <v>0</v>
      </c>
      <c r="AR326" s="8">
        <v>0.37240740543324313</v>
      </c>
      <c r="AS326" s="48">
        <v>0</v>
      </c>
      <c r="AT326" s="48">
        <v>0.60734988798998135</v>
      </c>
      <c r="AU326" s="13">
        <v>4</v>
      </c>
    </row>
    <row r="327" spans="4:47" x14ac:dyDescent="0.25">
      <c r="D327" s="8">
        <v>323</v>
      </c>
      <c r="E327" s="8">
        <f t="shared" ca="1" si="81"/>
        <v>0.5099812385199336</v>
      </c>
      <c r="F327" s="21">
        <f t="shared" ca="1" si="82"/>
        <v>163.80441649915636</v>
      </c>
      <c r="G327" s="21"/>
      <c r="H327" s="8">
        <v>323</v>
      </c>
      <c r="I327" s="21">
        <f t="shared" ca="1" si="83"/>
        <v>0.53650765351222718</v>
      </c>
      <c r="J327" s="21">
        <f t="shared" ca="1" si="84"/>
        <v>40.7187659586682</v>
      </c>
      <c r="K327" s="2"/>
      <c r="M327" s="1"/>
      <c r="N327" s="1"/>
      <c r="Q327" s="26"/>
      <c r="R327" s="42"/>
      <c r="S327" s="26"/>
      <c r="T327" s="26"/>
      <c r="U327" s="26"/>
      <c r="V327" s="26"/>
      <c r="W327" s="26"/>
      <c r="X327" s="26"/>
      <c r="Y327" s="26"/>
      <c r="AF327" s="8">
        <v>317</v>
      </c>
      <c r="AG327" s="8">
        <v>0</v>
      </c>
      <c r="AH327" s="8">
        <v>0</v>
      </c>
      <c r="AI327" s="8">
        <v>0.10070040177942569</v>
      </c>
      <c r="AJ327" s="8">
        <v>1</v>
      </c>
      <c r="AK327" s="8">
        <v>1</v>
      </c>
      <c r="AL327" s="8">
        <v>0.99409730351762848</v>
      </c>
      <c r="AM327" s="8">
        <v>0</v>
      </c>
      <c r="AN327" s="8">
        <v>0</v>
      </c>
      <c r="AO327" s="8">
        <v>0</v>
      </c>
      <c r="AP327" s="8">
        <v>0</v>
      </c>
      <c r="AQ327" s="8">
        <v>0</v>
      </c>
      <c r="AR327" s="8">
        <v>0</v>
      </c>
      <c r="AS327" s="48">
        <v>0</v>
      </c>
      <c r="AT327" s="48">
        <v>0.25738255222107137</v>
      </c>
      <c r="AU327" s="13">
        <v>8</v>
      </c>
    </row>
    <row r="328" spans="4:47" x14ac:dyDescent="0.25">
      <c r="D328" s="8">
        <v>324</v>
      </c>
      <c r="E328" s="8">
        <f t="shared" ca="1" si="81"/>
        <v>0.37073652780686672</v>
      </c>
      <c r="F328" s="21">
        <f t="shared" ca="1" si="82"/>
        <v>239.62300823404146</v>
      </c>
      <c r="G328" s="21"/>
      <c r="H328" s="8">
        <v>324</v>
      </c>
      <c r="I328" s="21">
        <f t="shared" ca="1" si="83"/>
        <v>6.8109427260505728E-2</v>
      </c>
      <c r="J328" s="21">
        <f t="shared" ca="1" si="84"/>
        <v>56.259100159901372</v>
      </c>
      <c r="K328" s="2"/>
      <c r="M328" s="1"/>
      <c r="N328" s="1"/>
      <c r="Q328" s="26"/>
      <c r="R328" s="42"/>
      <c r="S328" s="26"/>
      <c r="T328" s="26"/>
      <c r="U328" s="26"/>
      <c r="V328" s="26"/>
      <c r="W328" s="26"/>
      <c r="X328" s="26"/>
      <c r="Y328" s="26"/>
      <c r="AF328" s="8">
        <v>318</v>
      </c>
      <c r="AG328" s="8">
        <v>1</v>
      </c>
      <c r="AH328" s="8">
        <v>1</v>
      </c>
      <c r="AI328" s="8">
        <v>1</v>
      </c>
      <c r="AJ328" s="8">
        <v>1</v>
      </c>
      <c r="AK328" s="8">
        <v>1</v>
      </c>
      <c r="AL328" s="8">
        <v>1</v>
      </c>
      <c r="AM328" s="8">
        <v>1</v>
      </c>
      <c r="AN328" s="8">
        <v>0.80372008555587526</v>
      </c>
      <c r="AO328" s="8">
        <v>0</v>
      </c>
      <c r="AP328" s="8">
        <v>0</v>
      </c>
      <c r="AQ328" s="8">
        <v>0</v>
      </c>
      <c r="AR328" s="8">
        <v>0</v>
      </c>
      <c r="AS328" s="48">
        <v>0</v>
      </c>
      <c r="AT328" s="48">
        <v>0.64908307575954005</v>
      </c>
      <c r="AU328" s="13">
        <v>4</v>
      </c>
    </row>
    <row r="329" spans="4:47" x14ac:dyDescent="0.25">
      <c r="D329" s="8">
        <v>325</v>
      </c>
      <c r="E329" s="8">
        <f t="shared" ca="1" si="81"/>
        <v>0.79055711551597851</v>
      </c>
      <c r="F329" s="21">
        <f t="shared" ca="1" si="82"/>
        <v>58.311360225105695</v>
      </c>
      <c r="G329" s="21"/>
      <c r="H329" s="8">
        <v>325</v>
      </c>
      <c r="I329" s="21">
        <f t="shared" ca="1" si="83"/>
        <v>0.29133814045031992</v>
      </c>
      <c r="J329" s="21">
        <f t="shared" ca="1" si="84"/>
        <v>1.4092061198924455</v>
      </c>
      <c r="K329" s="2"/>
      <c r="M329" s="1"/>
      <c r="N329" s="1"/>
      <c r="Q329" s="26"/>
      <c r="R329" s="42"/>
      <c r="S329" s="26"/>
      <c r="T329" s="26"/>
      <c r="U329" s="26"/>
      <c r="V329" s="26"/>
      <c r="W329" s="26"/>
      <c r="X329" s="26"/>
      <c r="Y329" s="26"/>
      <c r="AF329" s="8">
        <v>319</v>
      </c>
      <c r="AG329" s="8">
        <v>1</v>
      </c>
      <c r="AH329" s="8">
        <v>1</v>
      </c>
      <c r="AI329" s="8">
        <v>1</v>
      </c>
      <c r="AJ329" s="8">
        <v>1</v>
      </c>
      <c r="AK329" s="8">
        <v>1</v>
      </c>
      <c r="AL329" s="8">
        <v>1</v>
      </c>
      <c r="AM329" s="8">
        <v>1</v>
      </c>
      <c r="AN329" s="8">
        <v>1</v>
      </c>
      <c r="AO329" s="8">
        <v>1</v>
      </c>
      <c r="AP329" s="8">
        <v>1</v>
      </c>
      <c r="AQ329" s="8">
        <v>1</v>
      </c>
      <c r="AR329" s="8">
        <v>1</v>
      </c>
      <c r="AS329" s="48">
        <v>1</v>
      </c>
      <c r="AT329" s="48">
        <v>1</v>
      </c>
      <c r="AU329" s="13">
        <v>0</v>
      </c>
    </row>
    <row r="330" spans="4:47" x14ac:dyDescent="0.25">
      <c r="D330" s="8">
        <v>326</v>
      </c>
      <c r="E330" s="8">
        <f t="shared" ca="1" si="81"/>
        <v>0.83900882400223398</v>
      </c>
      <c r="F330" s="21">
        <f t="shared" ca="1" si="82"/>
        <v>43.792085417362252</v>
      </c>
      <c r="G330" s="21"/>
      <c r="H330" s="8">
        <v>326</v>
      </c>
      <c r="I330" s="21">
        <f t="shared" ca="1" si="83"/>
        <v>0.23067671485800245</v>
      </c>
      <c r="J330" s="21">
        <f t="shared" ca="1" si="84"/>
        <v>10.065115348344527</v>
      </c>
      <c r="K330" s="2"/>
      <c r="M330" s="1"/>
      <c r="N330" s="1"/>
      <c r="Q330" s="26"/>
      <c r="R330" s="42"/>
      <c r="S330" s="26"/>
      <c r="T330" s="26"/>
      <c r="U330" s="26"/>
      <c r="V330" s="26"/>
      <c r="W330" s="26"/>
      <c r="X330" s="26"/>
      <c r="Y330" s="26"/>
      <c r="AF330" s="8">
        <v>320</v>
      </c>
      <c r="AG330" s="8">
        <v>0</v>
      </c>
      <c r="AH330" s="8">
        <v>0</v>
      </c>
      <c r="AI330" s="8">
        <v>0</v>
      </c>
      <c r="AJ330" s="8">
        <v>1.1327204715538148E-2</v>
      </c>
      <c r="AK330" s="8">
        <v>1</v>
      </c>
      <c r="AL330" s="8">
        <v>1</v>
      </c>
      <c r="AM330" s="8">
        <v>1</v>
      </c>
      <c r="AN330" s="8">
        <v>1</v>
      </c>
      <c r="AO330" s="8">
        <v>1</v>
      </c>
      <c r="AP330" s="8">
        <v>0.66387805720038273</v>
      </c>
      <c r="AQ330" s="8">
        <v>0</v>
      </c>
      <c r="AR330" s="8">
        <v>0</v>
      </c>
      <c r="AS330" s="48">
        <v>0</v>
      </c>
      <c r="AT330" s="48">
        <v>0.47649324908130963</v>
      </c>
      <c r="AU330" s="13">
        <v>5</v>
      </c>
    </row>
    <row r="331" spans="4:47" x14ac:dyDescent="0.25">
      <c r="D331" s="8">
        <v>327</v>
      </c>
      <c r="E331" s="8">
        <f t="shared" ca="1" si="81"/>
        <v>0.33784666799451601</v>
      </c>
      <c r="F331" s="21">
        <f t="shared" ca="1" si="82"/>
        <v>261.6171791709599</v>
      </c>
      <c r="G331" s="21"/>
      <c r="H331" s="8">
        <v>327</v>
      </c>
      <c r="I331" s="21">
        <f t="shared" ca="1" si="83"/>
        <v>0.1390339936086078</v>
      </c>
      <c r="J331" s="21">
        <f t="shared" ca="1" si="84"/>
        <v>31.405425206095167</v>
      </c>
      <c r="K331" s="2"/>
      <c r="M331" s="1"/>
      <c r="N331" s="1"/>
      <c r="Q331" s="26"/>
      <c r="R331" s="42"/>
      <c r="S331" s="26"/>
      <c r="T331" s="26"/>
      <c r="U331" s="26"/>
      <c r="V331" s="26"/>
      <c r="W331" s="26"/>
      <c r="X331" s="26"/>
      <c r="Y331" s="26"/>
      <c r="AF331" s="8">
        <v>321</v>
      </c>
      <c r="AG331" s="8">
        <v>0.93030411372526411</v>
      </c>
      <c r="AH331" s="8">
        <v>1</v>
      </c>
      <c r="AI331" s="8">
        <v>1</v>
      </c>
      <c r="AJ331" s="8">
        <v>1</v>
      </c>
      <c r="AK331" s="8">
        <v>1</v>
      </c>
      <c r="AL331" s="8">
        <v>1</v>
      </c>
      <c r="AM331" s="8">
        <v>1</v>
      </c>
      <c r="AN331" s="8">
        <v>1</v>
      </c>
      <c r="AO331" s="8">
        <v>1</v>
      </c>
      <c r="AP331" s="8">
        <v>1</v>
      </c>
      <c r="AQ331" s="8">
        <v>0.35721447118849026</v>
      </c>
      <c r="AR331" s="8">
        <v>0</v>
      </c>
      <c r="AS331" s="48">
        <v>0</v>
      </c>
      <c r="AT331" s="48">
        <v>0.85631742920859699</v>
      </c>
      <c r="AU331" s="13">
        <v>1</v>
      </c>
    </row>
    <row r="332" spans="4:47" x14ac:dyDescent="0.25">
      <c r="D332" s="8">
        <v>328</v>
      </c>
      <c r="E332" s="8">
        <f t="shared" ca="1" si="81"/>
        <v>0.1586209880455578</v>
      </c>
      <c r="F332" s="21">
        <f t="shared" ca="1" si="82"/>
        <v>439.50852689975056</v>
      </c>
      <c r="G332" s="21"/>
      <c r="H332" s="8">
        <v>328</v>
      </c>
      <c r="I332" s="21">
        <f t="shared" ca="1" si="83"/>
        <v>0.42352820011755066</v>
      </c>
      <c r="J332" s="21">
        <f t="shared" ca="1" si="84"/>
        <v>23.274027811762473</v>
      </c>
      <c r="K332" s="2"/>
      <c r="M332" s="1"/>
      <c r="N332" s="1"/>
      <c r="Q332" s="26"/>
      <c r="R332" s="42"/>
      <c r="S332" s="26"/>
      <c r="T332" s="26"/>
      <c r="U332" s="26"/>
      <c r="V332" s="26"/>
      <c r="W332" s="26"/>
      <c r="X332" s="26"/>
      <c r="Y332" s="26"/>
      <c r="AF332" s="8">
        <v>322</v>
      </c>
      <c r="AG332" s="8">
        <v>0</v>
      </c>
      <c r="AH332" s="8">
        <v>0</v>
      </c>
      <c r="AI332" s="8">
        <v>0</v>
      </c>
      <c r="AJ332" s="8">
        <v>0</v>
      </c>
      <c r="AK332" s="8">
        <v>9.2548130837272882E-2</v>
      </c>
      <c r="AL332" s="8">
        <v>0</v>
      </c>
      <c r="AM332" s="8">
        <v>0</v>
      </c>
      <c r="AN332" s="8">
        <v>0</v>
      </c>
      <c r="AO332" s="8">
        <v>0</v>
      </c>
      <c r="AP332" s="8">
        <v>0.47413147324409838</v>
      </c>
      <c r="AQ332" s="8">
        <v>0</v>
      </c>
      <c r="AR332" s="8">
        <v>0</v>
      </c>
      <c r="AS332" s="48">
        <v>0</v>
      </c>
      <c r="AT332" s="48">
        <v>4.8128952675404138E-2</v>
      </c>
      <c r="AU332" s="13">
        <v>10</v>
      </c>
    </row>
    <row r="333" spans="4:47" x14ac:dyDescent="0.25">
      <c r="D333" s="8">
        <v>329</v>
      </c>
      <c r="E333" s="8">
        <f t="shared" ca="1" si="81"/>
        <v>0.99910755809683938</v>
      </c>
      <c r="F333" s="21">
        <f t="shared" ca="1" si="82"/>
        <v>0.24597877989145295</v>
      </c>
      <c r="G333" s="21"/>
      <c r="H333" s="8">
        <v>329</v>
      </c>
      <c r="I333" s="21">
        <f t="shared" ca="1" si="83"/>
        <v>0.54671619998703658</v>
      </c>
      <c r="J333" s="21">
        <f t="shared" ca="1" si="84"/>
        <v>42.296365468443291</v>
      </c>
      <c r="K333" s="2"/>
      <c r="M333" s="1"/>
      <c r="N333" s="1"/>
      <c r="Q333" s="26"/>
      <c r="R333" s="42"/>
      <c r="S333" s="26"/>
      <c r="T333" s="26"/>
      <c r="U333" s="26"/>
      <c r="V333" s="26"/>
      <c r="W333" s="26"/>
      <c r="X333" s="26"/>
      <c r="Y333" s="26"/>
      <c r="AF333" s="8">
        <v>323</v>
      </c>
      <c r="AG333" s="8">
        <v>0</v>
      </c>
      <c r="AH333" s="8">
        <v>0.85900938808975169</v>
      </c>
      <c r="AI333" s="8">
        <v>1</v>
      </c>
      <c r="AJ333" s="8">
        <v>1</v>
      </c>
      <c r="AK333" s="8">
        <v>1</v>
      </c>
      <c r="AL333" s="8">
        <v>1</v>
      </c>
      <c r="AM333" s="8">
        <v>1</v>
      </c>
      <c r="AN333" s="8">
        <v>1</v>
      </c>
      <c r="AO333" s="8">
        <v>1</v>
      </c>
      <c r="AP333" s="8">
        <v>1</v>
      </c>
      <c r="AQ333" s="8">
        <v>1</v>
      </c>
      <c r="AR333" s="8">
        <v>1</v>
      </c>
      <c r="AS333" s="48">
        <v>0</v>
      </c>
      <c r="AT333" s="48">
        <v>0.90425277497674805</v>
      </c>
      <c r="AU333" s="13">
        <v>1</v>
      </c>
    </row>
    <row r="334" spans="4:47" x14ac:dyDescent="0.25">
      <c r="D334" s="8">
        <v>330</v>
      </c>
      <c r="E334" s="8">
        <f t="shared" ca="1" si="81"/>
        <v>0.95852616940092139</v>
      </c>
      <c r="F334" s="21">
        <f t="shared" ca="1" si="82"/>
        <v>10.85359033322403</v>
      </c>
      <c r="G334" s="21"/>
      <c r="H334" s="8">
        <v>330</v>
      </c>
      <c r="I334" s="21">
        <f t="shared" ca="1" si="83"/>
        <v>2.8684735007523776E-2</v>
      </c>
      <c r="J334" s="21">
        <f t="shared" ca="1" si="84"/>
        <v>81.426333257852292</v>
      </c>
      <c r="K334" s="2"/>
      <c r="M334" s="1"/>
      <c r="N334" s="1"/>
      <c r="Q334" s="26"/>
      <c r="R334" s="42"/>
      <c r="S334" s="26"/>
      <c r="T334" s="26"/>
      <c r="U334" s="26"/>
      <c r="V334" s="26"/>
      <c r="W334" s="26"/>
      <c r="X334" s="26"/>
      <c r="Y334" s="26"/>
      <c r="AF334" s="8">
        <v>324</v>
      </c>
      <c r="AG334" s="8">
        <v>0</v>
      </c>
      <c r="AH334" s="8">
        <v>0</v>
      </c>
      <c r="AI334" s="8">
        <v>0.21993588937203318</v>
      </c>
      <c r="AJ334" s="8">
        <v>1</v>
      </c>
      <c r="AK334" s="8">
        <v>0.53970849198747362</v>
      </c>
      <c r="AL334" s="8">
        <v>0</v>
      </c>
      <c r="AM334" s="8">
        <v>0</v>
      </c>
      <c r="AN334" s="8">
        <v>0</v>
      </c>
      <c r="AO334" s="8">
        <v>0</v>
      </c>
      <c r="AP334" s="8">
        <v>0</v>
      </c>
      <c r="AQ334" s="8">
        <v>0</v>
      </c>
      <c r="AR334" s="8">
        <v>0</v>
      </c>
      <c r="AS334" s="48">
        <v>0</v>
      </c>
      <c r="AT334" s="48">
        <v>0.14670952280039648</v>
      </c>
      <c r="AU334" s="13">
        <v>9</v>
      </c>
    </row>
    <row r="335" spans="4:47" x14ac:dyDescent="0.25">
      <c r="D335" s="8">
        <v>331</v>
      </c>
      <c r="E335" s="8">
        <f t="shared" ca="1" si="81"/>
        <v>0.27230539344382376</v>
      </c>
      <c r="F335" s="21">
        <f t="shared" ca="1" si="82"/>
        <v>312.54539851828116</v>
      </c>
      <c r="G335" s="21"/>
      <c r="H335" s="8">
        <v>331</v>
      </c>
      <c r="I335" s="21">
        <f t="shared" ca="1" si="83"/>
        <v>0.44779325488690302</v>
      </c>
      <c r="J335" s="21">
        <f t="shared" ca="1" si="84"/>
        <v>27.053233759224415</v>
      </c>
      <c r="K335" s="2"/>
      <c r="M335" s="1"/>
      <c r="N335" s="1"/>
      <c r="Q335" s="26"/>
      <c r="R335" s="42"/>
      <c r="S335" s="26"/>
      <c r="T335" s="26"/>
      <c r="U335" s="26"/>
      <c r="V335" s="26"/>
      <c r="W335" s="26"/>
      <c r="X335" s="26"/>
      <c r="Y335" s="26"/>
      <c r="AF335" s="8">
        <v>325</v>
      </c>
      <c r="AG335" s="8">
        <v>0.76164599727593252</v>
      </c>
      <c r="AH335" s="8">
        <v>0</v>
      </c>
      <c r="AI335" s="8">
        <v>0</v>
      </c>
      <c r="AJ335" s="8">
        <v>0</v>
      </c>
      <c r="AK335" s="8">
        <v>0.85726478595672473</v>
      </c>
      <c r="AL335" s="8">
        <v>1</v>
      </c>
      <c r="AM335" s="8">
        <v>1</v>
      </c>
      <c r="AN335" s="8">
        <v>1</v>
      </c>
      <c r="AO335" s="8">
        <v>1</v>
      </c>
      <c r="AP335" s="8">
        <v>1</v>
      </c>
      <c r="AQ335" s="8">
        <v>1</v>
      </c>
      <c r="AR335" s="8">
        <v>1</v>
      </c>
      <c r="AS335" s="48">
        <v>0</v>
      </c>
      <c r="AT335" s="48">
        <v>0.72379790213756812</v>
      </c>
      <c r="AU335" s="13">
        <v>3</v>
      </c>
    </row>
    <row r="336" spans="4:47" x14ac:dyDescent="0.25">
      <c r="D336" s="8">
        <v>332</v>
      </c>
      <c r="E336" s="8">
        <f t="shared" ca="1" si="81"/>
        <v>0.16606448739036539</v>
      </c>
      <c r="F336" s="21">
        <f t="shared" ca="1" si="82"/>
        <v>428.76508062391827</v>
      </c>
      <c r="G336" s="21"/>
      <c r="H336" s="8">
        <v>332</v>
      </c>
      <c r="I336" s="21">
        <f t="shared" ca="1" si="83"/>
        <v>0.22853843152430087</v>
      </c>
      <c r="J336" s="21">
        <f t="shared" ca="1" si="84"/>
        <v>10.49730207414153</v>
      </c>
      <c r="K336" s="2"/>
      <c r="M336" s="1"/>
      <c r="N336" s="1"/>
      <c r="Q336" s="26"/>
      <c r="R336" s="42"/>
      <c r="S336" s="26"/>
      <c r="T336" s="26"/>
      <c r="U336" s="26"/>
      <c r="V336" s="26"/>
      <c r="W336" s="26"/>
      <c r="X336" s="26"/>
      <c r="Y336" s="26"/>
      <c r="AF336" s="8">
        <v>326</v>
      </c>
      <c r="AG336" s="8">
        <v>1</v>
      </c>
      <c r="AH336" s="8">
        <v>1</v>
      </c>
      <c r="AI336" s="8">
        <v>1</v>
      </c>
      <c r="AJ336" s="8">
        <v>0.4168520363314504</v>
      </c>
      <c r="AK336" s="8">
        <v>0</v>
      </c>
      <c r="AL336" s="8">
        <v>0.79262687653996788</v>
      </c>
      <c r="AM336" s="8">
        <v>1</v>
      </c>
      <c r="AN336" s="8">
        <v>1</v>
      </c>
      <c r="AO336" s="8">
        <v>1</v>
      </c>
      <c r="AP336" s="8">
        <v>1</v>
      </c>
      <c r="AQ336" s="8">
        <v>0.92746727650422445</v>
      </c>
      <c r="AR336" s="8">
        <v>0.27058564655829198</v>
      </c>
      <c r="AS336" s="48">
        <v>0</v>
      </c>
      <c r="AT336" s="48">
        <v>0.78218230335500361</v>
      </c>
      <c r="AU336" s="13">
        <v>1</v>
      </c>
    </row>
    <row r="337" spans="4:47" x14ac:dyDescent="0.25">
      <c r="D337" s="8">
        <v>333</v>
      </c>
      <c r="E337" s="8">
        <f t="shared" ca="1" si="81"/>
        <v>4.5431076195579734E-2</v>
      </c>
      <c r="F337" s="21">
        <f t="shared" ca="1" si="82"/>
        <v>730.81363892208947</v>
      </c>
      <c r="G337" s="21"/>
      <c r="H337" s="8">
        <v>333</v>
      </c>
      <c r="I337" s="21">
        <f t="shared" ca="1" si="83"/>
        <v>0.66042013685527223</v>
      </c>
      <c r="J337" s="21">
        <f t="shared" ca="1" si="84"/>
        <v>60.460081305494384</v>
      </c>
      <c r="K337" s="2"/>
      <c r="M337" s="1"/>
      <c r="N337" s="1"/>
      <c r="Q337" s="26"/>
      <c r="R337" s="42"/>
      <c r="S337" s="26"/>
      <c r="T337" s="26"/>
      <c r="U337" s="26"/>
      <c r="V337" s="26"/>
      <c r="W337" s="26"/>
      <c r="X337" s="26"/>
      <c r="Y337" s="26"/>
      <c r="AF337" s="8">
        <v>327</v>
      </c>
      <c r="AG337" s="8">
        <v>0</v>
      </c>
      <c r="AH337" s="8">
        <v>0</v>
      </c>
      <c r="AI337" s="8">
        <v>0</v>
      </c>
      <c r="AJ337" s="8">
        <v>0.32441881562117486</v>
      </c>
      <c r="AK337" s="8">
        <v>1</v>
      </c>
      <c r="AL337" s="8">
        <v>1</v>
      </c>
      <c r="AM337" s="8">
        <v>0.1641357894876555</v>
      </c>
      <c r="AN337" s="8">
        <v>0</v>
      </c>
      <c r="AO337" s="8">
        <v>0</v>
      </c>
      <c r="AP337" s="8">
        <v>0.87186776033124791</v>
      </c>
      <c r="AQ337" s="8">
        <v>0.98807946058150264</v>
      </c>
      <c r="AR337" s="8">
        <v>0</v>
      </c>
      <c r="AS337" s="48">
        <v>0</v>
      </c>
      <c r="AT337" s="48">
        <v>0.36298920090538722</v>
      </c>
      <c r="AU337" s="13">
        <v>6</v>
      </c>
    </row>
    <row r="338" spans="4:47" x14ac:dyDescent="0.25">
      <c r="D338" s="8">
        <v>334</v>
      </c>
      <c r="E338" s="8">
        <f t="shared" ca="1" si="81"/>
        <v>0.58695201068663094</v>
      </c>
      <c r="F338" s="21">
        <f t="shared" ca="1" si="82"/>
        <v>130.18144630117092</v>
      </c>
      <c r="G338" s="21"/>
      <c r="H338" s="8">
        <v>334</v>
      </c>
      <c r="I338" s="21">
        <f t="shared" ca="1" si="83"/>
        <v>0.20299626404888615</v>
      </c>
      <c r="J338" s="21">
        <f t="shared" ca="1" si="84"/>
        <v>15.849874615144252</v>
      </c>
      <c r="K338" s="2"/>
      <c r="M338" s="1"/>
      <c r="N338" s="1"/>
      <c r="Q338" s="26"/>
      <c r="R338" s="42"/>
      <c r="S338" s="26"/>
      <c r="T338" s="26"/>
      <c r="U338" s="26"/>
      <c r="V338" s="26"/>
      <c r="W338" s="26"/>
      <c r="X338" s="26"/>
      <c r="Y338" s="26"/>
      <c r="AF338" s="8">
        <v>328</v>
      </c>
      <c r="AG338" s="8">
        <v>1</v>
      </c>
      <c r="AH338" s="8">
        <v>1</v>
      </c>
      <c r="AI338" s="8">
        <v>1</v>
      </c>
      <c r="AJ338" s="8">
        <v>0.9014245356091124</v>
      </c>
      <c r="AK338" s="8">
        <v>0</v>
      </c>
      <c r="AL338" s="8">
        <v>0.15539607816681383</v>
      </c>
      <c r="AM338" s="8">
        <v>1</v>
      </c>
      <c r="AN338" s="8">
        <v>1</v>
      </c>
      <c r="AO338" s="8">
        <v>1</v>
      </c>
      <c r="AP338" s="8">
        <v>0.99739098024010964</v>
      </c>
      <c r="AQ338" s="8">
        <v>0</v>
      </c>
      <c r="AR338" s="8">
        <v>0</v>
      </c>
      <c r="AS338" s="48">
        <v>0</v>
      </c>
      <c r="AT338" s="48">
        <v>0.67020202411156493</v>
      </c>
      <c r="AU338" s="13">
        <v>3</v>
      </c>
    </row>
    <row r="339" spans="4:47" x14ac:dyDescent="0.25">
      <c r="D339" s="8">
        <v>335</v>
      </c>
      <c r="E339" s="8">
        <f t="shared" ca="1" si="81"/>
        <v>0.68762098479706713</v>
      </c>
      <c r="F339" s="21">
        <f t="shared" ca="1" si="82"/>
        <v>92.113512865688875</v>
      </c>
      <c r="G339" s="21"/>
      <c r="H339" s="8">
        <v>335</v>
      </c>
      <c r="I339" s="21">
        <f t="shared" ca="1" si="83"/>
        <v>0.43605936043580562</v>
      </c>
      <c r="J339" s="21">
        <f t="shared" ca="1" si="84"/>
        <v>25.230418720857912</v>
      </c>
      <c r="K339" s="2"/>
      <c r="M339" s="1"/>
      <c r="N339" s="1"/>
      <c r="Q339" s="26"/>
      <c r="R339" s="42"/>
      <c r="S339" s="26"/>
      <c r="T339" s="26"/>
      <c r="U339" s="26"/>
      <c r="V339" s="26"/>
      <c r="W339" s="26"/>
      <c r="X339" s="26"/>
      <c r="Y339" s="26"/>
      <c r="AF339" s="8">
        <v>329</v>
      </c>
      <c r="AG339" s="8">
        <v>0.10692203577327158</v>
      </c>
      <c r="AH339" s="8">
        <v>0</v>
      </c>
      <c r="AI339" s="8">
        <v>0</v>
      </c>
      <c r="AJ339" s="8">
        <v>0</v>
      </c>
      <c r="AK339" s="8">
        <v>0</v>
      </c>
      <c r="AL339" s="8">
        <v>0</v>
      </c>
      <c r="AM339" s="8">
        <v>0</v>
      </c>
      <c r="AN339" s="8">
        <v>0</v>
      </c>
      <c r="AO339" s="8">
        <v>0.40704349062580147</v>
      </c>
      <c r="AP339" s="8">
        <v>1</v>
      </c>
      <c r="AQ339" s="8">
        <v>1</v>
      </c>
      <c r="AR339" s="8">
        <v>1</v>
      </c>
      <c r="AS339" s="48">
        <v>0</v>
      </c>
      <c r="AT339" s="48">
        <v>0.2945914735006725</v>
      </c>
      <c r="AU339" s="13">
        <v>7</v>
      </c>
    </row>
    <row r="340" spans="4:47" x14ac:dyDescent="0.25">
      <c r="D340" s="8">
        <v>336</v>
      </c>
      <c r="E340" s="8">
        <f t="shared" ca="1" si="81"/>
        <v>0.20836797217020042</v>
      </c>
      <c r="F340" s="21">
        <f t="shared" ca="1" si="82"/>
        <v>375.52284002950034</v>
      </c>
      <c r="G340" s="21"/>
      <c r="H340" s="8">
        <v>336</v>
      </c>
      <c r="I340" s="21">
        <f t="shared" ca="1" si="83"/>
        <v>7.8922310296554166E-3</v>
      </c>
      <c r="J340" s="21">
        <f t="shared" ca="1" si="84"/>
        <v>112.90347875505032</v>
      </c>
      <c r="K340" s="2"/>
      <c r="M340" s="1"/>
      <c r="N340" s="1"/>
      <c r="Q340" s="26"/>
      <c r="R340" s="42"/>
      <c r="S340" s="26"/>
      <c r="T340" s="26"/>
      <c r="U340" s="26"/>
      <c r="V340" s="26"/>
      <c r="W340" s="26"/>
      <c r="X340" s="26"/>
      <c r="Y340" s="26"/>
      <c r="AF340" s="8">
        <v>330</v>
      </c>
      <c r="AG340" s="8">
        <v>1</v>
      </c>
      <c r="AH340" s="8">
        <v>1</v>
      </c>
      <c r="AI340" s="8">
        <v>1</v>
      </c>
      <c r="AJ340" s="8">
        <v>1</v>
      </c>
      <c r="AK340" s="8">
        <v>1</v>
      </c>
      <c r="AL340" s="8">
        <v>3.9979552692238941E-2</v>
      </c>
      <c r="AM340" s="8">
        <v>0</v>
      </c>
      <c r="AN340" s="8">
        <v>0</v>
      </c>
      <c r="AO340" s="8">
        <v>0</v>
      </c>
      <c r="AP340" s="8">
        <v>0.45402070384889448</v>
      </c>
      <c r="AQ340" s="8">
        <v>0.82565685138809686</v>
      </c>
      <c r="AR340" s="8">
        <v>0</v>
      </c>
      <c r="AS340" s="48">
        <v>0</v>
      </c>
      <c r="AT340" s="48">
        <v>0.52340749025130362</v>
      </c>
      <c r="AU340" s="13">
        <v>4</v>
      </c>
    </row>
    <row r="341" spans="4:47" x14ac:dyDescent="0.25">
      <c r="D341" s="8">
        <v>337</v>
      </c>
      <c r="E341" s="8">
        <f t="shared" ca="1" si="81"/>
        <v>0.5950441955479282</v>
      </c>
      <c r="F341" s="21">
        <f t="shared" ca="1" si="82"/>
        <v>126.89799584299675</v>
      </c>
      <c r="G341" s="21"/>
      <c r="H341" s="8">
        <v>337</v>
      </c>
      <c r="I341" s="21">
        <f t="shared" ca="1" si="83"/>
        <v>0.84233267678570078</v>
      </c>
      <c r="J341" s="21">
        <f t="shared" ca="1" si="84"/>
        <v>96.6648392042936</v>
      </c>
      <c r="K341" s="2"/>
      <c r="M341" s="1"/>
      <c r="N341" s="1"/>
      <c r="Q341" s="26"/>
      <c r="R341" s="42"/>
      <c r="S341" s="26"/>
      <c r="T341" s="26"/>
      <c r="U341" s="26"/>
      <c r="V341" s="26"/>
      <c r="W341" s="26"/>
      <c r="X341" s="26"/>
      <c r="Y341" s="26"/>
      <c r="AF341" s="8">
        <v>331</v>
      </c>
      <c r="AG341" s="8">
        <v>1</v>
      </c>
      <c r="AH341" s="8">
        <v>1</v>
      </c>
      <c r="AI341" s="8">
        <v>1</v>
      </c>
      <c r="AJ341" s="8">
        <v>1</v>
      </c>
      <c r="AK341" s="8">
        <v>1</v>
      </c>
      <c r="AL341" s="8">
        <v>1</v>
      </c>
      <c r="AM341" s="8">
        <v>1</v>
      </c>
      <c r="AN341" s="8">
        <v>0.85837793932531048</v>
      </c>
      <c r="AO341" s="8">
        <v>0</v>
      </c>
      <c r="AP341" s="8">
        <v>0</v>
      </c>
      <c r="AQ341" s="8">
        <v>0</v>
      </c>
      <c r="AR341" s="8">
        <v>0.50497867523306683</v>
      </c>
      <c r="AS341" s="48">
        <v>0</v>
      </c>
      <c r="AT341" s="48">
        <v>0.69661384945564297</v>
      </c>
      <c r="AU341" s="13">
        <v>3</v>
      </c>
    </row>
    <row r="342" spans="4:47" x14ac:dyDescent="0.25">
      <c r="D342" s="8">
        <v>338</v>
      </c>
      <c r="E342" s="8">
        <f t="shared" ca="1" si="81"/>
        <v>0.65238320042998865</v>
      </c>
      <c r="F342" s="21">
        <f t="shared" ca="1" si="82"/>
        <v>104.79293020597127</v>
      </c>
      <c r="G342" s="21"/>
      <c r="H342" s="8">
        <v>338</v>
      </c>
      <c r="I342" s="21">
        <f t="shared" ca="1" si="83"/>
        <v>0.48928188093173408</v>
      </c>
      <c r="J342" s="21">
        <f t="shared" ca="1" si="84"/>
        <v>33.452519258039331</v>
      </c>
      <c r="K342" s="2"/>
      <c r="M342" s="1"/>
      <c r="N342" s="1"/>
      <c r="Q342" s="26"/>
      <c r="R342" s="42"/>
      <c r="S342" s="26"/>
      <c r="T342" s="26"/>
      <c r="U342" s="26"/>
      <c r="V342" s="26"/>
      <c r="W342" s="26"/>
      <c r="X342" s="26"/>
      <c r="Y342" s="26"/>
      <c r="AF342" s="8">
        <v>332</v>
      </c>
      <c r="AG342" s="8">
        <v>0.88077004519929625</v>
      </c>
      <c r="AH342" s="8">
        <v>1</v>
      </c>
      <c r="AI342" s="8">
        <v>1</v>
      </c>
      <c r="AJ342" s="8">
        <v>0.23391135132260388</v>
      </c>
      <c r="AK342" s="8">
        <v>0</v>
      </c>
      <c r="AL342" s="8">
        <v>0.25245692870666969</v>
      </c>
      <c r="AM342" s="8">
        <v>1</v>
      </c>
      <c r="AN342" s="8">
        <v>8.1609310281853517E-2</v>
      </c>
      <c r="AO342" s="8">
        <v>0</v>
      </c>
      <c r="AP342" s="8">
        <v>0</v>
      </c>
      <c r="AQ342" s="8">
        <v>0</v>
      </c>
      <c r="AR342" s="8">
        <v>0</v>
      </c>
      <c r="AS342" s="48">
        <v>0</v>
      </c>
      <c r="AT342" s="48">
        <v>0.36828714635833931</v>
      </c>
      <c r="AU342" s="13">
        <v>5</v>
      </c>
    </row>
    <row r="343" spans="4:47" x14ac:dyDescent="0.25">
      <c r="D343" s="8">
        <v>339</v>
      </c>
      <c r="E343" s="8">
        <f t="shared" ca="1" si="81"/>
        <v>0.28323907364913592</v>
      </c>
      <c r="F343" s="21">
        <f t="shared" ca="1" si="82"/>
        <v>303.26185327035415</v>
      </c>
      <c r="G343" s="21"/>
      <c r="H343" s="8">
        <v>339</v>
      </c>
      <c r="I343" s="21">
        <f t="shared" ca="1" si="83"/>
        <v>0.41476387582519936</v>
      </c>
      <c r="J343" s="21">
        <f t="shared" ca="1" si="84"/>
        <v>21.898651371429775</v>
      </c>
      <c r="K343" s="2"/>
      <c r="M343" s="1"/>
      <c r="N343" s="1"/>
      <c r="Q343" s="26"/>
      <c r="R343" s="42"/>
      <c r="S343" s="26"/>
      <c r="T343" s="26"/>
      <c r="U343" s="26"/>
      <c r="V343" s="26"/>
      <c r="W343" s="26"/>
      <c r="X343" s="26"/>
      <c r="Y343" s="26"/>
      <c r="AF343" s="8">
        <v>333</v>
      </c>
      <c r="AG343" s="8">
        <v>1</v>
      </c>
      <c r="AH343" s="8">
        <v>1</v>
      </c>
      <c r="AI343" s="8">
        <v>1</v>
      </c>
      <c r="AJ343" s="8">
        <v>1</v>
      </c>
      <c r="AK343" s="8">
        <v>2.4547217524330686E-2</v>
      </c>
      <c r="AL343" s="8">
        <v>0</v>
      </c>
      <c r="AM343" s="8">
        <v>0</v>
      </c>
      <c r="AN343" s="8">
        <v>0</v>
      </c>
      <c r="AO343" s="8">
        <v>0</v>
      </c>
      <c r="AP343" s="8">
        <v>0</v>
      </c>
      <c r="AQ343" s="8">
        <v>0.91626736474718196</v>
      </c>
      <c r="AR343" s="8">
        <v>1</v>
      </c>
      <c r="AS343" s="48">
        <v>0</v>
      </c>
      <c r="AT343" s="48">
        <v>0.49109310872786222</v>
      </c>
      <c r="AU343" s="13">
        <v>5</v>
      </c>
    </row>
    <row r="344" spans="4:47" x14ac:dyDescent="0.25">
      <c r="D344" s="8">
        <v>340</v>
      </c>
      <c r="E344" s="8">
        <f t="shared" ca="1" si="81"/>
        <v>0.56936009309358848</v>
      </c>
      <c r="F344" s="21">
        <f t="shared" ca="1" si="82"/>
        <v>137.47285058961941</v>
      </c>
      <c r="G344" s="21"/>
      <c r="H344" s="8">
        <v>340</v>
      </c>
      <c r="I344" s="21">
        <f t="shared" ca="1" si="83"/>
        <v>0.24542139228501325</v>
      </c>
      <c r="J344" s="21">
        <f t="shared" ca="1" si="84"/>
        <v>7.1434376110775943</v>
      </c>
      <c r="K344" s="2"/>
      <c r="M344" s="1"/>
      <c r="N344" s="1"/>
      <c r="Q344" s="26"/>
      <c r="R344" s="42"/>
      <c r="S344" s="26"/>
      <c r="T344" s="26"/>
      <c r="U344" s="26"/>
      <c r="V344" s="26"/>
      <c r="W344" s="26"/>
      <c r="X344" s="26"/>
      <c r="Y344" s="26"/>
      <c r="AF344" s="8">
        <v>334</v>
      </c>
      <c r="AG344" s="8">
        <v>0</v>
      </c>
      <c r="AH344" s="8">
        <v>0</v>
      </c>
      <c r="AI344" s="8">
        <v>7.2308644951150317E-2</v>
      </c>
      <c r="AJ344" s="8">
        <v>1</v>
      </c>
      <c r="AK344" s="8">
        <v>0.35733743602571438</v>
      </c>
      <c r="AL344" s="8">
        <v>0</v>
      </c>
      <c r="AM344" s="8">
        <v>0</v>
      </c>
      <c r="AN344" s="8">
        <v>0</v>
      </c>
      <c r="AO344" s="8">
        <v>0</v>
      </c>
      <c r="AP344" s="8">
        <v>0</v>
      </c>
      <c r="AQ344" s="8">
        <v>0.77519025881992998</v>
      </c>
      <c r="AR344" s="8">
        <v>1</v>
      </c>
      <c r="AS344" s="48">
        <v>0</v>
      </c>
      <c r="AT344" s="48">
        <v>0.26732804458871429</v>
      </c>
      <c r="AU344" s="13">
        <v>7</v>
      </c>
    </row>
    <row r="345" spans="4:47" x14ac:dyDescent="0.25">
      <c r="D345" s="8">
        <v>341</v>
      </c>
      <c r="E345" s="8">
        <f t="shared" ca="1" si="81"/>
        <v>0.995415149759454</v>
      </c>
      <c r="F345" s="21">
        <f t="shared" ca="1" si="82"/>
        <v>1.2276614566514845</v>
      </c>
      <c r="G345" s="21"/>
      <c r="H345" s="8">
        <v>341</v>
      </c>
      <c r="I345" s="21">
        <f t="shared" ca="1" si="83"/>
        <v>0.11192425248284599</v>
      </c>
      <c r="J345" s="21">
        <f t="shared" ca="1" si="84"/>
        <v>39.479773810457139</v>
      </c>
      <c r="K345" s="2"/>
      <c r="M345" s="1"/>
      <c r="N345" s="1"/>
      <c r="Q345" s="26"/>
      <c r="R345" s="42"/>
      <c r="S345" s="26"/>
      <c r="T345" s="26"/>
      <c r="U345" s="26"/>
      <c r="V345" s="26"/>
      <c r="W345" s="26"/>
      <c r="X345" s="26"/>
      <c r="Y345" s="26"/>
      <c r="AF345" s="8">
        <v>335</v>
      </c>
      <c r="AG345" s="8">
        <v>0</v>
      </c>
      <c r="AH345" s="8">
        <v>0.43028561498951085</v>
      </c>
      <c r="AI345" s="8">
        <v>1</v>
      </c>
      <c r="AJ345" s="8">
        <v>1</v>
      </c>
      <c r="AK345" s="8">
        <v>1</v>
      </c>
      <c r="AL345" s="8">
        <v>1</v>
      </c>
      <c r="AM345" s="8">
        <v>0.41940359021874984</v>
      </c>
      <c r="AN345" s="8">
        <v>0</v>
      </c>
      <c r="AO345" s="8">
        <v>0</v>
      </c>
      <c r="AP345" s="8">
        <v>0</v>
      </c>
      <c r="AQ345" s="8">
        <v>0</v>
      </c>
      <c r="AR345" s="8">
        <v>0</v>
      </c>
      <c r="AS345" s="48">
        <v>0</v>
      </c>
      <c r="AT345" s="48">
        <v>0.40287536579859601</v>
      </c>
      <c r="AU345" s="13">
        <v>6</v>
      </c>
    </row>
    <row r="346" spans="4:47" x14ac:dyDescent="0.25">
      <c r="D346" s="8">
        <v>342</v>
      </c>
      <c r="E346" s="8">
        <f t="shared" ca="1" si="81"/>
        <v>0.8449616269716802</v>
      </c>
      <c r="F346" s="21">
        <f t="shared" ca="1" si="82"/>
        <v>42.060743023186653</v>
      </c>
      <c r="G346" s="21"/>
      <c r="H346" s="8">
        <v>342</v>
      </c>
      <c r="I346" s="21">
        <f t="shared" ca="1" si="83"/>
        <v>0.88623249776360691</v>
      </c>
      <c r="J346" s="21">
        <f t="shared" ca="1" si="84"/>
        <v>109.08961227692114</v>
      </c>
      <c r="K346" s="2"/>
      <c r="M346" s="1"/>
      <c r="N346" s="1"/>
      <c r="Q346" s="26"/>
      <c r="R346" s="42"/>
      <c r="S346" s="26"/>
      <c r="T346" s="26"/>
      <c r="U346" s="26"/>
      <c r="V346" s="26"/>
      <c r="W346" s="26"/>
      <c r="X346" s="26"/>
      <c r="Y346" s="26"/>
      <c r="AF346" s="8">
        <v>336</v>
      </c>
      <c r="AG346" s="8">
        <v>0.60241855522185839</v>
      </c>
      <c r="AH346" s="8">
        <v>0.83325582724916913</v>
      </c>
      <c r="AI346" s="8">
        <v>1</v>
      </c>
      <c r="AJ346" s="8">
        <v>1</v>
      </c>
      <c r="AK346" s="8">
        <v>1</v>
      </c>
      <c r="AL346" s="8">
        <v>1</v>
      </c>
      <c r="AM346" s="8">
        <v>1</v>
      </c>
      <c r="AN346" s="8">
        <v>1</v>
      </c>
      <c r="AO346" s="8">
        <v>0.66002074994030413</v>
      </c>
      <c r="AP346" s="8">
        <v>0</v>
      </c>
      <c r="AQ346" s="8">
        <v>0</v>
      </c>
      <c r="AR346" s="8">
        <v>0</v>
      </c>
      <c r="AS346" s="48">
        <v>0</v>
      </c>
      <c r="AT346" s="48">
        <v>0.67344318047414653</v>
      </c>
      <c r="AU346" s="13">
        <v>3</v>
      </c>
    </row>
    <row r="347" spans="4:47" x14ac:dyDescent="0.25">
      <c r="D347" s="8">
        <v>343</v>
      </c>
      <c r="E347" s="8">
        <f t="shared" ca="1" si="81"/>
        <v>0.11905425877943909</v>
      </c>
      <c r="F347" s="21">
        <f t="shared" ca="1" si="82"/>
        <v>506.62116545243464</v>
      </c>
      <c r="G347" s="21"/>
      <c r="H347" s="8">
        <v>343</v>
      </c>
      <c r="I347" s="21">
        <f t="shared" ca="1" si="83"/>
        <v>0.94255018011248615</v>
      </c>
      <c r="J347" s="21">
        <f t="shared" ca="1" si="84"/>
        <v>131.76442878080942</v>
      </c>
      <c r="K347" s="2"/>
      <c r="M347" s="1"/>
      <c r="N347" s="1"/>
      <c r="Q347" s="26"/>
      <c r="R347" s="42"/>
      <c r="S347" s="26"/>
      <c r="T347" s="26"/>
      <c r="U347" s="26"/>
      <c r="V347" s="26"/>
      <c r="W347" s="26"/>
      <c r="X347" s="26"/>
      <c r="Y347" s="26"/>
      <c r="AF347" s="8">
        <v>337</v>
      </c>
      <c r="AG347" s="8">
        <v>1</v>
      </c>
      <c r="AH347" s="8">
        <v>1</v>
      </c>
      <c r="AI347" s="8">
        <v>1</v>
      </c>
      <c r="AJ347" s="8">
        <v>1</v>
      </c>
      <c r="AK347" s="8">
        <v>1</v>
      </c>
      <c r="AL347" s="8">
        <v>0.50069844783647566</v>
      </c>
      <c r="AM347" s="8">
        <v>0</v>
      </c>
      <c r="AN347" s="8">
        <v>0.16639358513437461</v>
      </c>
      <c r="AO347" s="8">
        <v>0.31681684745417443</v>
      </c>
      <c r="AP347" s="8">
        <v>0</v>
      </c>
      <c r="AQ347" s="8">
        <v>0</v>
      </c>
      <c r="AR347" s="8">
        <v>0</v>
      </c>
      <c r="AS347" s="48">
        <v>0</v>
      </c>
      <c r="AT347" s="48">
        <v>0.49502372602160305</v>
      </c>
      <c r="AU347" s="13">
        <v>4</v>
      </c>
    </row>
    <row r="348" spans="4:47" x14ac:dyDescent="0.25">
      <c r="D348" s="8">
        <v>344</v>
      </c>
      <c r="E348" s="8">
        <f t="shared" ca="1" si="81"/>
        <v>6.1358099834010416E-2</v>
      </c>
      <c r="F348" s="21">
        <f t="shared" ca="1" si="82"/>
        <v>661.03996523939463</v>
      </c>
      <c r="G348" s="21"/>
      <c r="H348" s="8">
        <v>344</v>
      </c>
      <c r="I348" s="21">
        <f t="shared" ca="1" si="83"/>
        <v>0.31158535089442863</v>
      </c>
      <c r="J348" s="21">
        <f t="shared" ca="1" si="84"/>
        <v>4.9726582600605198</v>
      </c>
      <c r="K348" s="2"/>
      <c r="M348" s="1"/>
      <c r="N348" s="1"/>
      <c r="Q348" s="26"/>
      <c r="R348" s="42"/>
      <c r="S348" s="26"/>
      <c r="T348" s="26"/>
      <c r="U348" s="26"/>
      <c r="V348" s="26"/>
      <c r="W348" s="26"/>
      <c r="X348" s="26"/>
      <c r="Y348" s="26"/>
      <c r="AF348" s="8">
        <v>338</v>
      </c>
      <c r="AG348" s="8">
        <v>1</v>
      </c>
      <c r="AH348" s="8">
        <v>1</v>
      </c>
      <c r="AI348" s="8">
        <v>1</v>
      </c>
      <c r="AJ348" s="8">
        <v>1</v>
      </c>
      <c r="AK348" s="8">
        <v>1</v>
      </c>
      <c r="AL348" s="8">
        <v>1</v>
      </c>
      <c r="AM348" s="8">
        <v>1</v>
      </c>
      <c r="AN348" s="8">
        <v>1</v>
      </c>
      <c r="AO348" s="8">
        <v>0.66140330695852756</v>
      </c>
      <c r="AP348" s="8">
        <v>0</v>
      </c>
      <c r="AQ348" s="8">
        <v>0</v>
      </c>
      <c r="AR348" s="8">
        <v>0</v>
      </c>
      <c r="AS348" s="48">
        <v>0</v>
      </c>
      <c r="AT348" s="48">
        <v>0.7201153402979612</v>
      </c>
      <c r="AU348" s="13">
        <v>3</v>
      </c>
    </row>
    <row r="349" spans="4:47" x14ac:dyDescent="0.25">
      <c r="D349" s="8">
        <v>345</v>
      </c>
      <c r="E349" s="8">
        <f t="shared" ca="1" si="81"/>
        <v>0.15778215369500415</v>
      </c>
      <c r="F349" s="21">
        <f t="shared" ca="1" si="82"/>
        <v>440.75039495967269</v>
      </c>
      <c r="G349" s="21"/>
      <c r="H349" s="8">
        <v>345</v>
      </c>
      <c r="I349" s="21">
        <f t="shared" ca="1" si="83"/>
        <v>0.91658462769496651</v>
      </c>
      <c r="J349" s="21">
        <f t="shared" ca="1" si="84"/>
        <v>119.86409072526897</v>
      </c>
      <c r="K349" s="2"/>
      <c r="M349" s="1"/>
      <c r="N349" s="1"/>
      <c r="Q349" s="26"/>
      <c r="R349" s="42"/>
      <c r="S349" s="26"/>
      <c r="T349" s="26"/>
      <c r="U349" s="26"/>
      <c r="V349" s="26"/>
      <c r="W349" s="26"/>
      <c r="X349" s="26"/>
      <c r="Y349" s="26"/>
      <c r="AF349" s="8">
        <v>339</v>
      </c>
      <c r="AG349" s="8">
        <v>1</v>
      </c>
      <c r="AH349" s="8">
        <v>1</v>
      </c>
      <c r="AI349" s="8">
        <v>0.56145777814033926</v>
      </c>
      <c r="AJ349" s="8">
        <v>0.32546422334635283</v>
      </c>
      <c r="AK349" s="8">
        <v>1</v>
      </c>
      <c r="AL349" s="8">
        <v>1</v>
      </c>
      <c r="AM349" s="8">
        <v>1</v>
      </c>
      <c r="AN349" s="8">
        <v>1</v>
      </c>
      <c r="AO349" s="8">
        <v>1</v>
      </c>
      <c r="AP349" s="8">
        <v>1</v>
      </c>
      <c r="AQ349" s="8">
        <v>1</v>
      </c>
      <c r="AR349" s="8">
        <v>1</v>
      </c>
      <c r="AS349" s="48">
        <v>0.32546422334635283</v>
      </c>
      <c r="AT349" s="48">
        <v>0.90731265156915375</v>
      </c>
      <c r="AU349" s="13">
        <v>0</v>
      </c>
    </row>
    <row r="350" spans="4:47" x14ac:dyDescent="0.25">
      <c r="D350" s="8">
        <v>346</v>
      </c>
      <c r="E350" s="8">
        <f t="shared" ca="1" si="81"/>
        <v>0.91909213119861599</v>
      </c>
      <c r="F350" s="21">
        <f t="shared" ca="1" si="82"/>
        <v>21.339994407959871</v>
      </c>
      <c r="G350" s="21"/>
      <c r="H350" s="8">
        <v>346</v>
      </c>
      <c r="I350" s="21">
        <f t="shared" ca="1" si="83"/>
        <v>0.81744695163730752</v>
      </c>
      <c r="J350" s="21">
        <f t="shared" ca="1" si="84"/>
        <v>90.630756661291741</v>
      </c>
      <c r="K350" s="2"/>
      <c r="M350" s="1"/>
      <c r="N350" s="1"/>
      <c r="Q350" s="26"/>
      <c r="R350" s="42"/>
      <c r="S350" s="26"/>
      <c r="T350" s="26"/>
      <c r="U350" s="26"/>
      <c r="V350" s="26"/>
      <c r="W350" s="26"/>
      <c r="X350" s="26"/>
      <c r="Y350" s="26"/>
      <c r="AF350" s="8">
        <v>340</v>
      </c>
      <c r="AG350" s="8">
        <v>1</v>
      </c>
      <c r="AH350" s="8">
        <v>1</v>
      </c>
      <c r="AI350" s="8">
        <v>1</v>
      </c>
      <c r="AJ350" s="8">
        <v>1</v>
      </c>
      <c r="AK350" s="8">
        <v>0.50623100244903918</v>
      </c>
      <c r="AL350" s="8">
        <v>0</v>
      </c>
      <c r="AM350" s="8">
        <v>0</v>
      </c>
      <c r="AN350" s="8">
        <v>0</v>
      </c>
      <c r="AO350" s="8">
        <v>0</v>
      </c>
      <c r="AP350" s="8">
        <v>0.83842940162890778</v>
      </c>
      <c r="AQ350" s="8">
        <v>1</v>
      </c>
      <c r="AR350" s="8">
        <v>1</v>
      </c>
      <c r="AS350" s="48">
        <v>0</v>
      </c>
      <c r="AT350" s="48">
        <v>0.61009444527785306</v>
      </c>
      <c r="AU350" s="13">
        <v>4</v>
      </c>
    </row>
    <row r="351" spans="4:47" x14ac:dyDescent="0.25">
      <c r="D351" s="8">
        <v>347</v>
      </c>
      <c r="E351" s="8">
        <f t="shared" ca="1" si="81"/>
        <v>0.63012522484465172</v>
      </c>
      <c r="F351" s="21">
        <f t="shared" ca="1" si="82"/>
        <v>113.14354253254889</v>
      </c>
      <c r="G351" s="21"/>
      <c r="H351" s="8">
        <v>347</v>
      </c>
      <c r="I351" s="21">
        <f t="shared" ca="1" si="83"/>
        <v>0.91189585474123869</v>
      </c>
      <c r="J351" s="21">
        <f t="shared" ca="1" si="84"/>
        <v>118.02853880235941</v>
      </c>
      <c r="K351" s="2"/>
      <c r="M351" s="1"/>
      <c r="N351" s="1"/>
      <c r="Q351" s="26"/>
      <c r="R351" s="42"/>
      <c r="S351" s="26"/>
      <c r="T351" s="26"/>
      <c r="U351" s="26"/>
      <c r="V351" s="26"/>
      <c r="W351" s="26"/>
      <c r="X351" s="26"/>
      <c r="Y351" s="26"/>
      <c r="AF351" s="8">
        <v>341</v>
      </c>
      <c r="AG351" s="8">
        <v>0</v>
      </c>
      <c r="AH351" s="8">
        <v>0</v>
      </c>
      <c r="AI351" s="8">
        <v>0</v>
      </c>
      <c r="AJ351" s="8">
        <v>0.50163340493818398</v>
      </c>
      <c r="AK351" s="8">
        <v>1</v>
      </c>
      <c r="AL351" s="8">
        <v>0.1722468467526293</v>
      </c>
      <c r="AM351" s="8">
        <v>1</v>
      </c>
      <c r="AN351" s="8">
        <v>1</v>
      </c>
      <c r="AO351" s="8">
        <v>1</v>
      </c>
      <c r="AP351" s="8">
        <v>1</v>
      </c>
      <c r="AQ351" s="8">
        <v>1</v>
      </c>
      <c r="AR351" s="8">
        <v>1</v>
      </c>
      <c r="AS351" s="48">
        <v>0</v>
      </c>
      <c r="AT351" s="48">
        <v>0.64442851383760114</v>
      </c>
      <c r="AU351" s="13">
        <v>3</v>
      </c>
    </row>
    <row r="352" spans="4:47" x14ac:dyDescent="0.25">
      <c r="D352" s="8">
        <v>348</v>
      </c>
      <c r="E352" s="8">
        <f t="shared" ca="1" si="81"/>
        <v>0.16265832396213531</v>
      </c>
      <c r="F352" s="21">
        <f t="shared" ca="1" si="82"/>
        <v>433.62088091607586</v>
      </c>
      <c r="G352" s="21"/>
      <c r="H352" s="8">
        <v>348</v>
      </c>
      <c r="I352" s="21">
        <f t="shared" ca="1" si="83"/>
        <v>0.89125443793393588</v>
      </c>
      <c r="J352" s="21">
        <f t="shared" ca="1" si="84"/>
        <v>110.7140615774376</v>
      </c>
      <c r="K352" s="2"/>
      <c r="M352" s="1"/>
      <c r="N352" s="1"/>
      <c r="Q352" s="26"/>
      <c r="R352" s="42"/>
      <c r="S352" s="26"/>
      <c r="T352" s="26"/>
      <c r="U352" s="26"/>
      <c r="V352" s="26"/>
      <c r="W352" s="26"/>
      <c r="X352" s="26"/>
      <c r="Y352" s="26"/>
      <c r="AF352" s="8">
        <v>342</v>
      </c>
      <c r="AG352" s="8">
        <v>1</v>
      </c>
      <c r="AH352" s="8">
        <v>1</v>
      </c>
      <c r="AI352" s="8">
        <v>1</v>
      </c>
      <c r="AJ352" s="8">
        <v>1</v>
      </c>
      <c r="AK352" s="8">
        <v>1</v>
      </c>
      <c r="AL352" s="8">
        <v>1</v>
      </c>
      <c r="AM352" s="8">
        <v>0.79952817016507449</v>
      </c>
      <c r="AN352" s="8">
        <v>0</v>
      </c>
      <c r="AO352" s="8">
        <v>0.72751276913210561</v>
      </c>
      <c r="AP352" s="8">
        <v>1</v>
      </c>
      <c r="AQ352" s="8">
        <v>0.47891905139573887</v>
      </c>
      <c r="AR352" s="8">
        <v>0.10272217929577304</v>
      </c>
      <c r="AS352" s="48">
        <v>0</v>
      </c>
      <c r="AT352" s="48">
        <v>0.75661017931266195</v>
      </c>
      <c r="AU352" s="13">
        <v>1</v>
      </c>
    </row>
    <row r="353" spans="4:47" x14ac:dyDescent="0.25">
      <c r="D353" s="8">
        <v>349</v>
      </c>
      <c r="E353" s="8">
        <f t="shared" ca="1" si="81"/>
        <v>0.35983296827220757</v>
      </c>
      <c r="F353" s="21">
        <f t="shared" ca="1" si="82"/>
        <v>246.69451951955307</v>
      </c>
      <c r="G353" s="21"/>
      <c r="H353" s="8">
        <v>349</v>
      </c>
      <c r="I353" s="21">
        <f t="shared" ca="1" si="83"/>
        <v>0.56608617931596639</v>
      </c>
      <c r="J353" s="21">
        <f t="shared" ca="1" si="84"/>
        <v>45.303780290165356</v>
      </c>
      <c r="K353" s="2"/>
      <c r="M353" s="1"/>
      <c r="N353" s="1"/>
      <c r="Q353" s="26"/>
      <c r="R353" s="42"/>
      <c r="S353" s="26"/>
      <c r="T353" s="26"/>
      <c r="U353" s="26"/>
      <c r="V353" s="26"/>
      <c r="W353" s="26"/>
      <c r="X353" s="26"/>
      <c r="Y353" s="26"/>
      <c r="AF353" s="8">
        <v>343</v>
      </c>
      <c r="AG353" s="8">
        <v>0</v>
      </c>
      <c r="AH353" s="8">
        <v>0.49483596565187327</v>
      </c>
      <c r="AI353" s="8">
        <v>1</v>
      </c>
      <c r="AJ353" s="8">
        <v>0.85948621492667976</v>
      </c>
      <c r="AK353" s="8">
        <v>0</v>
      </c>
      <c r="AL353" s="8">
        <v>0</v>
      </c>
      <c r="AM353" s="8">
        <v>0</v>
      </c>
      <c r="AN353" s="8">
        <v>0</v>
      </c>
      <c r="AO353" s="8">
        <v>0</v>
      </c>
      <c r="AP353" s="8">
        <v>0</v>
      </c>
      <c r="AQ353" s="8">
        <v>0.75633588103664806</v>
      </c>
      <c r="AR353" s="8">
        <v>1</v>
      </c>
      <c r="AS353" s="48">
        <v>0</v>
      </c>
      <c r="AT353" s="48">
        <v>0.34063032854014325</v>
      </c>
      <c r="AU353" s="13">
        <v>7</v>
      </c>
    </row>
    <row r="354" spans="4:47" x14ac:dyDescent="0.25">
      <c r="D354" s="8">
        <v>350</v>
      </c>
      <c r="E354" s="8">
        <f t="shared" ca="1" si="81"/>
        <v>0.70246085244946155</v>
      </c>
      <c r="F354" s="21">
        <f t="shared" ca="1" si="82"/>
        <v>86.95781030666501</v>
      </c>
      <c r="G354" s="21"/>
      <c r="H354" s="8">
        <v>350</v>
      </c>
      <c r="I354" s="21">
        <f t="shared" ca="1" si="83"/>
        <v>0.55737629201866379</v>
      </c>
      <c r="J354" s="21">
        <f t="shared" ca="1" si="84"/>
        <v>43.948863778766466</v>
      </c>
      <c r="K354" s="2"/>
      <c r="M354" s="1"/>
      <c r="N354" s="1"/>
      <c r="Q354" s="26"/>
      <c r="R354" s="42"/>
      <c r="S354" s="26"/>
      <c r="T354" s="26"/>
      <c r="U354" s="26"/>
      <c r="V354" s="26"/>
      <c r="W354" s="26"/>
      <c r="X354" s="26"/>
      <c r="Y354" s="26"/>
      <c r="AF354" s="8">
        <v>344</v>
      </c>
      <c r="AG354" s="8">
        <v>0</v>
      </c>
      <c r="AH354" s="8">
        <v>0</v>
      </c>
      <c r="AI354" s="8">
        <v>0.48626827842822568</v>
      </c>
      <c r="AJ354" s="8">
        <v>1</v>
      </c>
      <c r="AK354" s="8">
        <v>1</v>
      </c>
      <c r="AL354" s="8">
        <v>1</v>
      </c>
      <c r="AM354" s="8">
        <v>0.79665028985431074</v>
      </c>
      <c r="AN354" s="8">
        <v>0</v>
      </c>
      <c r="AO354" s="8">
        <v>0</v>
      </c>
      <c r="AP354" s="8">
        <v>0</v>
      </c>
      <c r="AQ354" s="8">
        <v>0</v>
      </c>
      <c r="AR354" s="8">
        <v>0</v>
      </c>
      <c r="AS354" s="48">
        <v>0</v>
      </c>
      <c r="AT354" s="48">
        <v>0.3582752756623524</v>
      </c>
      <c r="AU354" s="13">
        <v>7</v>
      </c>
    </row>
    <row r="355" spans="4:47" x14ac:dyDescent="0.25">
      <c r="D355" s="8">
        <v>351</v>
      </c>
      <c r="E355" s="8">
        <f t="shared" ca="1" si="81"/>
        <v>0.12682119761854671</v>
      </c>
      <c r="F355" s="21">
        <f t="shared" ca="1" si="82"/>
        <v>491.85489924445778</v>
      </c>
      <c r="G355" s="21"/>
      <c r="H355" s="8">
        <v>351</v>
      </c>
      <c r="I355" s="21">
        <f t="shared" ca="1" si="83"/>
        <v>0.69979003475695123</v>
      </c>
      <c r="J355" s="21">
        <f t="shared" ca="1" si="84"/>
        <v>67.216067302785348</v>
      </c>
      <c r="K355" s="2"/>
      <c r="M355" s="1"/>
      <c r="N355" s="1"/>
      <c r="Q355" s="26"/>
      <c r="R355" s="42"/>
      <c r="S355" s="26"/>
      <c r="T355" s="26"/>
      <c r="U355" s="26"/>
      <c r="V355" s="26"/>
      <c r="W355" s="26"/>
      <c r="X355" s="26"/>
      <c r="Y355" s="26"/>
      <c r="AF355" s="8">
        <v>345</v>
      </c>
      <c r="AG355" s="8">
        <v>1</v>
      </c>
      <c r="AH355" s="8">
        <v>1</v>
      </c>
      <c r="AI355" s="8">
        <v>1</v>
      </c>
      <c r="AJ355" s="8">
        <v>1</v>
      </c>
      <c r="AK355" s="8">
        <v>1</v>
      </c>
      <c r="AL355" s="8">
        <v>1</v>
      </c>
      <c r="AM355" s="8">
        <v>1</v>
      </c>
      <c r="AN355" s="8">
        <v>0.86596187305821659</v>
      </c>
      <c r="AO355" s="8">
        <v>0</v>
      </c>
      <c r="AP355" s="8">
        <v>0</v>
      </c>
      <c r="AQ355" s="8">
        <v>0</v>
      </c>
      <c r="AR355" s="8">
        <v>0</v>
      </c>
      <c r="AS355" s="48">
        <v>0</v>
      </c>
      <c r="AT355" s="48">
        <v>0.65436936456110883</v>
      </c>
      <c r="AU355" s="13">
        <v>4</v>
      </c>
    </row>
    <row r="356" spans="4:47" x14ac:dyDescent="0.25">
      <c r="D356" s="8">
        <v>352</v>
      </c>
      <c r="E356" s="8">
        <f t="shared" ca="1" si="81"/>
        <v>0.11371273949604821</v>
      </c>
      <c r="F356" s="21">
        <f t="shared" ca="1" si="82"/>
        <v>517.34132824994151</v>
      </c>
      <c r="G356" s="21"/>
      <c r="H356" s="8">
        <v>352</v>
      </c>
      <c r="I356" s="21">
        <f t="shared" ca="1" si="83"/>
        <v>0.33617828355143475</v>
      </c>
      <c r="J356" s="21">
        <f t="shared" ca="1" si="84"/>
        <v>9.16933410527351</v>
      </c>
      <c r="K356" s="2"/>
      <c r="M356" s="1"/>
      <c r="N356" s="1"/>
      <c r="Q356" s="26"/>
      <c r="R356" s="42"/>
      <c r="S356" s="26"/>
      <c r="T356" s="26"/>
      <c r="U356" s="26"/>
      <c r="V356" s="26"/>
      <c r="W356" s="26"/>
      <c r="X356" s="26"/>
      <c r="Y356" s="26"/>
      <c r="AF356" s="8">
        <v>346</v>
      </c>
      <c r="AG356" s="8">
        <v>0</v>
      </c>
      <c r="AH356" s="8">
        <v>0.240728110533902</v>
      </c>
      <c r="AI356" s="8">
        <v>1</v>
      </c>
      <c r="AJ356" s="8">
        <v>0.78943047513239439</v>
      </c>
      <c r="AK356" s="8">
        <v>0</v>
      </c>
      <c r="AL356" s="8">
        <v>0</v>
      </c>
      <c r="AM356" s="8">
        <v>0</v>
      </c>
      <c r="AN356" s="8">
        <v>0.11378113953598527</v>
      </c>
      <c r="AO356" s="8">
        <v>1</v>
      </c>
      <c r="AP356" s="8">
        <v>1</v>
      </c>
      <c r="AQ356" s="8">
        <v>1</v>
      </c>
      <c r="AR356" s="8">
        <v>0.54011970548890531</v>
      </c>
      <c r="AS356" s="48">
        <v>0</v>
      </c>
      <c r="AT356" s="48">
        <v>0.47313486998545945</v>
      </c>
      <c r="AU356" s="13">
        <v>4</v>
      </c>
    </row>
    <row r="357" spans="4:47" x14ac:dyDescent="0.25">
      <c r="D357" s="8">
        <v>353</v>
      </c>
      <c r="E357" s="8">
        <f t="shared" ca="1" si="81"/>
        <v>0.24316924150197627</v>
      </c>
      <c r="F357" s="21">
        <f t="shared" ca="1" si="82"/>
        <v>339.20345904364933</v>
      </c>
      <c r="G357" s="21"/>
      <c r="H357" s="8">
        <v>353</v>
      </c>
      <c r="I357" s="21">
        <f t="shared" ca="1" si="83"/>
        <v>0.96202044542521026</v>
      </c>
      <c r="J357" s="21">
        <f t="shared" ca="1" si="84"/>
        <v>143.90960588853676</v>
      </c>
      <c r="K357" s="2"/>
      <c r="M357" s="1"/>
      <c r="N357" s="1"/>
      <c r="Q357" s="26"/>
      <c r="R357" s="42"/>
      <c r="S357" s="26"/>
      <c r="T357" s="26"/>
      <c r="U357" s="26"/>
      <c r="V357" s="26"/>
      <c r="W357" s="26"/>
      <c r="X357" s="26"/>
      <c r="Y357" s="26"/>
      <c r="AF357" s="8">
        <v>347</v>
      </c>
      <c r="AG357" s="8">
        <v>1</v>
      </c>
      <c r="AH357" s="8">
        <v>1</v>
      </c>
      <c r="AI357" s="8">
        <v>1</v>
      </c>
      <c r="AJ357" s="8">
        <v>0.46582160034377013</v>
      </c>
      <c r="AK357" s="8">
        <v>0</v>
      </c>
      <c r="AL357" s="8">
        <v>0</v>
      </c>
      <c r="AM357" s="8">
        <v>0</v>
      </c>
      <c r="AN357" s="8">
        <v>0</v>
      </c>
      <c r="AO357" s="8">
        <v>0.11454991547531487</v>
      </c>
      <c r="AP357" s="8">
        <v>1</v>
      </c>
      <c r="AQ357" s="8">
        <v>1</v>
      </c>
      <c r="AR357" s="8">
        <v>1</v>
      </c>
      <c r="AS357" s="48">
        <v>0</v>
      </c>
      <c r="AT357" s="48">
        <v>0.54633190540978782</v>
      </c>
      <c r="AU357" s="13">
        <v>4</v>
      </c>
    </row>
    <row r="358" spans="4:47" x14ac:dyDescent="0.25">
      <c r="D358" s="8">
        <v>354</v>
      </c>
      <c r="E358" s="8">
        <f t="shared" ca="1" si="81"/>
        <v>0.68554128234016409</v>
      </c>
      <c r="F358" s="21">
        <f t="shared" ca="1" si="82"/>
        <v>92.844468994716223</v>
      </c>
      <c r="G358" s="21"/>
      <c r="H358" s="8">
        <v>354</v>
      </c>
      <c r="I358" s="21">
        <f t="shared" ca="1" si="83"/>
        <v>0.57093884005017925</v>
      </c>
      <c r="J358" s="21">
        <f t="shared" ca="1" si="84"/>
        <v>46.060788303205946</v>
      </c>
      <c r="K358" s="2"/>
      <c r="M358" s="1"/>
      <c r="N358" s="1"/>
      <c r="Q358" s="26"/>
      <c r="R358" s="42"/>
      <c r="S358" s="26"/>
      <c r="T358" s="26"/>
      <c r="U358" s="26"/>
      <c r="V358" s="26"/>
      <c r="W358" s="26"/>
      <c r="X358" s="26"/>
      <c r="Y358" s="26"/>
      <c r="AF358" s="8">
        <v>348</v>
      </c>
      <c r="AG358" s="8">
        <v>0.77320915333139939</v>
      </c>
      <c r="AH358" s="8">
        <v>1</v>
      </c>
      <c r="AI358" s="8">
        <v>0.22625483247670233</v>
      </c>
      <c r="AJ358" s="8">
        <v>0</v>
      </c>
      <c r="AK358" s="8">
        <v>0</v>
      </c>
      <c r="AL358" s="8">
        <v>0</v>
      </c>
      <c r="AM358" s="8">
        <v>0</v>
      </c>
      <c r="AN358" s="8">
        <v>0.94273100286063127</v>
      </c>
      <c r="AO358" s="8">
        <v>1</v>
      </c>
      <c r="AP358" s="8">
        <v>1</v>
      </c>
      <c r="AQ358" s="8">
        <v>1</v>
      </c>
      <c r="AR358" s="8">
        <v>1</v>
      </c>
      <c r="AS358" s="48">
        <v>0</v>
      </c>
      <c r="AT358" s="48">
        <v>0.57591245109241296</v>
      </c>
      <c r="AU358" s="13">
        <v>4</v>
      </c>
    </row>
    <row r="359" spans="4:47" x14ac:dyDescent="0.25">
      <c r="D359" s="8">
        <v>355</v>
      </c>
      <c r="E359" s="8">
        <f t="shared" ca="1" si="81"/>
        <v>0.75087560840734902</v>
      </c>
      <c r="F359" s="21">
        <f t="shared" ca="1" si="82"/>
        <v>70.82464532767699</v>
      </c>
      <c r="G359" s="21"/>
      <c r="H359" s="8">
        <v>355</v>
      </c>
      <c r="I359" s="21">
        <f t="shared" ca="1" si="83"/>
        <v>0.22114845630561775</v>
      </c>
      <c r="J359" s="21">
        <f t="shared" ca="1" si="84"/>
        <v>12.00878375031008</v>
      </c>
      <c r="K359" s="2"/>
      <c r="M359" s="1"/>
      <c r="N359" s="1"/>
      <c r="Q359" s="26"/>
      <c r="R359" s="42"/>
      <c r="S359" s="26"/>
      <c r="T359" s="26"/>
      <c r="U359" s="26"/>
      <c r="V359" s="26"/>
      <c r="W359" s="26"/>
      <c r="X359" s="26"/>
      <c r="Y359" s="26"/>
      <c r="AF359" s="8">
        <v>349</v>
      </c>
      <c r="AG359" s="8">
        <v>0</v>
      </c>
      <c r="AH359" s="8">
        <v>0.68017866637455882</v>
      </c>
      <c r="AI359" s="8">
        <v>1</v>
      </c>
      <c r="AJ359" s="8">
        <v>0.62117586513389444</v>
      </c>
      <c r="AK359" s="8">
        <v>0</v>
      </c>
      <c r="AL359" s="8">
        <v>0</v>
      </c>
      <c r="AM359" s="8">
        <v>0</v>
      </c>
      <c r="AN359" s="8">
        <v>0</v>
      </c>
      <c r="AO359" s="8">
        <v>0</v>
      </c>
      <c r="AP359" s="8">
        <v>0</v>
      </c>
      <c r="AQ359" s="8">
        <v>0.47878924707983972</v>
      </c>
      <c r="AR359" s="8">
        <v>1</v>
      </c>
      <c r="AS359" s="48">
        <v>0</v>
      </c>
      <c r="AT359" s="48">
        <v>0.31244919458876624</v>
      </c>
      <c r="AU359" s="13">
        <v>7</v>
      </c>
    </row>
    <row r="360" spans="4:47" x14ac:dyDescent="0.25">
      <c r="D360" s="8">
        <v>356</v>
      </c>
      <c r="E360" s="8">
        <f t="shared" ca="1" si="81"/>
        <v>0.5051654108120831</v>
      </c>
      <c r="F360" s="21">
        <f t="shared" ca="1" si="82"/>
        <v>166.0687793870062</v>
      </c>
      <c r="G360" s="21"/>
      <c r="H360" s="8">
        <v>356</v>
      </c>
      <c r="I360" s="21">
        <f t="shared" ca="1" si="83"/>
        <v>0.67100712817451347</v>
      </c>
      <c r="J360" s="21">
        <f t="shared" ca="1" si="84"/>
        <v>62.243449045982906</v>
      </c>
      <c r="K360" s="2"/>
      <c r="M360" s="1"/>
      <c r="N360" s="1"/>
      <c r="Q360" s="26"/>
      <c r="R360" s="42"/>
      <c r="S360" s="26"/>
      <c r="T360" s="26"/>
      <c r="U360" s="26"/>
      <c r="V360" s="26"/>
      <c r="W360" s="26"/>
      <c r="X360" s="26"/>
      <c r="Y360" s="26"/>
      <c r="AF360" s="8">
        <v>350</v>
      </c>
      <c r="AG360" s="8">
        <v>1</v>
      </c>
      <c r="AH360" s="8">
        <v>1</v>
      </c>
      <c r="AI360" s="8">
        <v>1</v>
      </c>
      <c r="AJ360" s="8">
        <v>1</v>
      </c>
      <c r="AK360" s="8">
        <v>1</v>
      </c>
      <c r="AL360" s="8">
        <v>4.9647055964063234E-3</v>
      </c>
      <c r="AM360" s="8">
        <v>0.50880963669765</v>
      </c>
      <c r="AN360" s="8">
        <v>1</v>
      </c>
      <c r="AO360" s="8">
        <v>2.5964828976187466E-2</v>
      </c>
      <c r="AP360" s="8">
        <v>0</v>
      </c>
      <c r="AQ360" s="8">
        <v>0</v>
      </c>
      <c r="AR360" s="8">
        <v>0</v>
      </c>
      <c r="AS360" s="48">
        <v>0</v>
      </c>
      <c r="AT360" s="48">
        <v>0.54438625965699994</v>
      </c>
      <c r="AU360" s="13">
        <v>3</v>
      </c>
    </row>
    <row r="361" spans="4:47" x14ac:dyDescent="0.25">
      <c r="D361" s="8">
        <v>357</v>
      </c>
      <c r="E361" s="8">
        <f t="shared" ca="1" si="81"/>
        <v>0.88741259250824078</v>
      </c>
      <c r="F361" s="21">
        <f t="shared" ca="1" si="82"/>
        <v>30.015402134699666</v>
      </c>
      <c r="G361" s="21"/>
      <c r="H361" s="8">
        <v>357</v>
      </c>
      <c r="I361" s="21">
        <f t="shared" ca="1" si="83"/>
        <v>0.60443450944863852</v>
      </c>
      <c r="J361" s="21">
        <f t="shared" ca="1" si="84"/>
        <v>51.338535632787064</v>
      </c>
      <c r="K361" s="2"/>
      <c r="M361" s="1"/>
      <c r="N361" s="1"/>
      <c r="Q361" s="26"/>
      <c r="R361" s="42"/>
      <c r="S361" s="26"/>
      <c r="T361" s="26"/>
      <c r="U361" s="26"/>
      <c r="V361" s="26"/>
      <c r="W361" s="26"/>
      <c r="X361" s="26"/>
      <c r="Y361" s="26"/>
      <c r="AF361" s="8">
        <v>351</v>
      </c>
      <c r="AG361" s="8">
        <v>1</v>
      </c>
      <c r="AH361" s="8">
        <v>3.7390451120050523E-2</v>
      </c>
      <c r="AI361" s="8">
        <v>0</v>
      </c>
      <c r="AJ361" s="8">
        <v>0</v>
      </c>
      <c r="AK361" s="8">
        <v>0</v>
      </c>
      <c r="AL361" s="8">
        <v>0</v>
      </c>
      <c r="AM361" s="8">
        <v>0</v>
      </c>
      <c r="AN361" s="8">
        <v>2.8285782265283482E-2</v>
      </c>
      <c r="AO361" s="8">
        <v>1</v>
      </c>
      <c r="AP361" s="8">
        <v>1</v>
      </c>
      <c r="AQ361" s="8">
        <v>1</v>
      </c>
      <c r="AR361" s="8">
        <v>1</v>
      </c>
      <c r="AS361" s="48">
        <v>0</v>
      </c>
      <c r="AT361" s="48">
        <v>0.42444874488105533</v>
      </c>
      <c r="AU361" s="13">
        <v>5</v>
      </c>
    </row>
    <row r="362" spans="4:47" x14ac:dyDescent="0.25">
      <c r="D362" s="8">
        <v>358</v>
      </c>
      <c r="E362" s="8">
        <f t="shared" ca="1" si="81"/>
        <v>0.6531647476635084</v>
      </c>
      <c r="F362" s="21">
        <f t="shared" ca="1" si="82"/>
        <v>104.5046956385399</v>
      </c>
      <c r="G362" s="21"/>
      <c r="H362" s="8">
        <v>358</v>
      </c>
      <c r="I362" s="21">
        <f t="shared" ca="1" si="83"/>
        <v>0.39771682035215494</v>
      </c>
      <c r="J362" s="21">
        <f t="shared" ca="1" si="84"/>
        <v>19.20365552169747</v>
      </c>
      <c r="K362" s="2"/>
      <c r="M362" s="1"/>
      <c r="N362" s="1"/>
      <c r="Q362" s="26"/>
      <c r="R362" s="42"/>
      <c r="S362" s="26"/>
      <c r="T362" s="26"/>
      <c r="U362" s="26"/>
      <c r="V362" s="26"/>
      <c r="W362" s="26"/>
      <c r="X362" s="26"/>
      <c r="Y362" s="26"/>
      <c r="AF362" s="8">
        <v>352</v>
      </c>
      <c r="AG362" s="8">
        <v>0</v>
      </c>
      <c r="AH362" s="8">
        <v>0.66216454293238969</v>
      </c>
      <c r="AI362" s="8">
        <v>1</v>
      </c>
      <c r="AJ362" s="8">
        <v>1</v>
      </c>
      <c r="AK362" s="8">
        <v>1</v>
      </c>
      <c r="AL362" s="8">
        <v>1</v>
      </c>
      <c r="AM362" s="8">
        <v>1</v>
      </c>
      <c r="AN362" s="8">
        <v>1</v>
      </c>
      <c r="AO362" s="8">
        <v>1</v>
      </c>
      <c r="AP362" s="8">
        <v>1</v>
      </c>
      <c r="AQ362" s="8">
        <v>1</v>
      </c>
      <c r="AR362" s="8">
        <v>1</v>
      </c>
      <c r="AS362" s="48">
        <v>0</v>
      </c>
      <c r="AT362" s="48">
        <v>0.889152348498923</v>
      </c>
      <c r="AU362" s="13">
        <v>1</v>
      </c>
    </row>
    <row r="363" spans="4:47" x14ac:dyDescent="0.25">
      <c r="D363" s="8">
        <v>359</v>
      </c>
      <c r="E363" s="8">
        <f t="shared" ca="1" si="81"/>
        <v>0.4603773937952268</v>
      </c>
      <c r="F363" s="21">
        <f t="shared" ca="1" si="82"/>
        <v>188.19538396808116</v>
      </c>
      <c r="G363" s="21"/>
      <c r="H363" s="8">
        <v>359</v>
      </c>
      <c r="I363" s="21">
        <f t="shared" ca="1" si="83"/>
        <v>0.55401721796482684</v>
      </c>
      <c r="J363" s="21">
        <f t="shared" ca="1" si="84"/>
        <v>43.427512244896633</v>
      </c>
      <c r="K363" s="2"/>
      <c r="M363" s="1"/>
      <c r="N363" s="1"/>
      <c r="Q363" s="26"/>
      <c r="R363" s="42"/>
      <c r="S363" s="26"/>
      <c r="T363" s="26"/>
      <c r="U363" s="26"/>
      <c r="V363" s="26"/>
      <c r="W363" s="26"/>
      <c r="X363" s="26"/>
      <c r="Y363" s="26"/>
      <c r="AF363" s="8">
        <v>353</v>
      </c>
      <c r="AG363" s="8">
        <v>1</v>
      </c>
      <c r="AH363" s="8">
        <v>1</v>
      </c>
      <c r="AI363" s="8">
        <v>1</v>
      </c>
      <c r="AJ363" s="8">
        <v>1</v>
      </c>
      <c r="AK363" s="8">
        <v>0.62424836485837243</v>
      </c>
      <c r="AL363" s="8">
        <v>0</v>
      </c>
      <c r="AM363" s="8">
        <v>0</v>
      </c>
      <c r="AN363" s="8">
        <v>0</v>
      </c>
      <c r="AO363" s="8">
        <v>0.51385396632783042</v>
      </c>
      <c r="AP363" s="8">
        <v>1</v>
      </c>
      <c r="AQ363" s="8">
        <v>1</v>
      </c>
      <c r="AR363" s="8">
        <v>4.4408896343450195E-2</v>
      </c>
      <c r="AS363" s="48">
        <v>0</v>
      </c>
      <c r="AT363" s="48">
        <v>0.59491505229340114</v>
      </c>
      <c r="AU363" s="13">
        <v>3</v>
      </c>
    </row>
    <row r="364" spans="4:47" x14ac:dyDescent="0.25">
      <c r="D364" s="8">
        <v>360</v>
      </c>
      <c r="E364" s="8">
        <f t="shared" ca="1" si="81"/>
        <v>0.52307206825849972</v>
      </c>
      <c r="F364" s="21">
        <f t="shared" ca="1" si="82"/>
        <v>157.75266566327639</v>
      </c>
      <c r="G364" s="21"/>
      <c r="H364" s="8">
        <v>360</v>
      </c>
      <c r="I364" s="21">
        <f t="shared" ca="1" si="83"/>
        <v>0.31992321190725603</v>
      </c>
      <c r="J364" s="21">
        <f t="shared" ca="1" si="84"/>
        <v>6.4103541378493993</v>
      </c>
      <c r="K364" s="2"/>
      <c r="M364" s="1"/>
      <c r="N364" s="1"/>
      <c r="Q364" s="26"/>
      <c r="R364" s="42"/>
      <c r="S364" s="26"/>
      <c r="T364" s="26"/>
      <c r="U364" s="26"/>
      <c r="V364" s="26"/>
      <c r="W364" s="26"/>
      <c r="X364" s="26"/>
      <c r="Y364" s="26"/>
      <c r="AF364" s="8">
        <v>354</v>
      </c>
      <c r="AG364" s="8">
        <v>3.6224564678230951E-2</v>
      </c>
      <c r="AH364" s="8">
        <v>0</v>
      </c>
      <c r="AI364" s="8">
        <v>0</v>
      </c>
      <c r="AJ364" s="8">
        <v>0</v>
      </c>
      <c r="AK364" s="8">
        <v>0.27081604820400129</v>
      </c>
      <c r="AL364" s="8">
        <v>1</v>
      </c>
      <c r="AM364" s="8">
        <v>1</v>
      </c>
      <c r="AN364" s="8">
        <v>1</v>
      </c>
      <c r="AO364" s="8">
        <v>1</v>
      </c>
      <c r="AP364" s="8">
        <v>1</v>
      </c>
      <c r="AQ364" s="8">
        <v>1</v>
      </c>
      <c r="AR364" s="8">
        <v>1</v>
      </c>
      <c r="AS364" s="48">
        <v>0</v>
      </c>
      <c r="AT364" s="48">
        <v>0.61237879177903887</v>
      </c>
      <c r="AU364" s="13">
        <v>3</v>
      </c>
    </row>
    <row r="365" spans="4:47" x14ac:dyDescent="0.25">
      <c r="D365" s="8">
        <v>361</v>
      </c>
      <c r="E365" s="8">
        <f t="shared" ca="1" si="81"/>
        <v>0.35685587925950069</v>
      </c>
      <c r="F365" s="21">
        <f t="shared" ca="1" si="82"/>
        <v>248.66187798489992</v>
      </c>
      <c r="G365" s="21"/>
      <c r="H365" s="8">
        <v>361</v>
      </c>
      <c r="I365" s="21">
        <f t="shared" ca="1" si="83"/>
        <v>7.9370643302603572E-2</v>
      </c>
      <c r="J365" s="21">
        <f t="shared" ca="1" si="84"/>
        <v>51.31088336413746</v>
      </c>
      <c r="K365" s="2"/>
      <c r="M365" s="1"/>
      <c r="N365" s="1"/>
      <c r="Q365" s="26"/>
      <c r="R365" s="42"/>
      <c r="S365" s="26"/>
      <c r="T365" s="26"/>
      <c r="U365" s="26"/>
      <c r="V365" s="26"/>
      <c r="W365" s="26"/>
      <c r="X365" s="26"/>
      <c r="Y365" s="26"/>
      <c r="AF365" s="8">
        <v>355</v>
      </c>
      <c r="AG365" s="8">
        <v>1</v>
      </c>
      <c r="AH365" s="8">
        <v>1</v>
      </c>
      <c r="AI365" s="8">
        <v>1</v>
      </c>
      <c r="AJ365" s="8">
        <v>0.26707789562569817</v>
      </c>
      <c r="AK365" s="8">
        <v>0</v>
      </c>
      <c r="AL365" s="8">
        <v>0</v>
      </c>
      <c r="AM365" s="8">
        <v>0</v>
      </c>
      <c r="AN365" s="8">
        <v>0.29384248896132059</v>
      </c>
      <c r="AO365" s="8">
        <v>1</v>
      </c>
      <c r="AP365" s="8">
        <v>1</v>
      </c>
      <c r="AQ365" s="8">
        <v>1</v>
      </c>
      <c r="AR365" s="8">
        <v>1</v>
      </c>
      <c r="AS365" s="48">
        <v>0</v>
      </c>
      <c r="AT365" s="48">
        <v>0.62773001103170378</v>
      </c>
      <c r="AU365" s="13">
        <v>3</v>
      </c>
    </row>
    <row r="366" spans="4:47" x14ac:dyDescent="0.25">
      <c r="D366" s="8">
        <v>362</v>
      </c>
      <c r="E366" s="8">
        <f t="shared" ca="1" si="81"/>
        <v>0.11691257045601711</v>
      </c>
      <c r="F366" s="21">
        <f t="shared" ca="1" si="82"/>
        <v>510.86102664795817</v>
      </c>
      <c r="G366" s="21"/>
      <c r="H366" s="8">
        <v>362</v>
      </c>
      <c r="I366" s="21">
        <f t="shared" ca="1" si="83"/>
        <v>0.54984002419321099</v>
      </c>
      <c r="J366" s="21">
        <f t="shared" ca="1" si="84"/>
        <v>42.780017411936257</v>
      </c>
      <c r="K366" s="2"/>
      <c r="M366" s="1"/>
      <c r="N366" s="1"/>
      <c r="Q366" s="26"/>
      <c r="R366" s="42"/>
      <c r="S366" s="26"/>
      <c r="T366" s="26"/>
      <c r="U366" s="26"/>
      <c r="V366" s="26"/>
      <c r="W366" s="26"/>
      <c r="X366" s="26"/>
      <c r="Y366" s="26"/>
      <c r="AF366" s="8">
        <v>356</v>
      </c>
      <c r="AG366" s="8">
        <v>0</v>
      </c>
      <c r="AH366" s="8">
        <v>0</v>
      </c>
      <c r="AI366" s="8">
        <v>0</v>
      </c>
      <c r="AJ366" s="8">
        <v>0</v>
      </c>
      <c r="AK366" s="8">
        <v>0</v>
      </c>
      <c r="AL366" s="8">
        <v>0</v>
      </c>
      <c r="AM366" s="8">
        <v>0</v>
      </c>
      <c r="AN366" s="8">
        <v>0</v>
      </c>
      <c r="AO366" s="8">
        <v>0</v>
      </c>
      <c r="AP366" s="8">
        <v>0.72937034564810965</v>
      </c>
      <c r="AQ366" s="8">
        <v>1</v>
      </c>
      <c r="AR366" s="8">
        <v>1</v>
      </c>
      <c r="AS366" s="48">
        <v>0</v>
      </c>
      <c r="AT366" s="48">
        <v>0.22906981017833261</v>
      </c>
      <c r="AU366" s="13">
        <v>9</v>
      </c>
    </row>
    <row r="367" spans="4:47" x14ac:dyDescent="0.25">
      <c r="D367" s="8">
        <v>363</v>
      </c>
      <c r="E367" s="8">
        <f t="shared" ca="1" si="81"/>
        <v>0.41800517934236125</v>
      </c>
      <c r="F367" s="21">
        <f t="shared" ca="1" si="82"/>
        <v>211.1542487582563</v>
      </c>
      <c r="G367" s="21"/>
      <c r="H367" s="8">
        <v>363</v>
      </c>
      <c r="I367" s="21">
        <f t="shared" ca="1" si="83"/>
        <v>0.32423844562999915</v>
      </c>
      <c r="J367" s="21">
        <f t="shared" ca="1" si="84"/>
        <v>7.1482309740336305</v>
      </c>
      <c r="K367" s="2"/>
      <c r="M367" s="1"/>
      <c r="N367" s="1"/>
      <c r="Q367" s="26"/>
      <c r="R367" s="42"/>
      <c r="S367" s="26"/>
      <c r="T367" s="26"/>
      <c r="U367" s="26"/>
      <c r="V367" s="26"/>
      <c r="W367" s="26"/>
      <c r="X367" s="26"/>
      <c r="Y367" s="26"/>
      <c r="AF367" s="8">
        <v>357</v>
      </c>
      <c r="AG367" s="8">
        <v>1</v>
      </c>
      <c r="AH367" s="8">
        <v>1</v>
      </c>
      <c r="AI367" s="8">
        <v>1</v>
      </c>
      <c r="AJ367" s="8">
        <v>1</v>
      </c>
      <c r="AK367" s="8">
        <v>0.14435721749055852</v>
      </c>
      <c r="AL367" s="8">
        <v>0.69737355105705012</v>
      </c>
      <c r="AM367" s="8">
        <v>1</v>
      </c>
      <c r="AN367" s="8">
        <v>1</v>
      </c>
      <c r="AO367" s="8">
        <v>1</v>
      </c>
      <c r="AP367" s="8">
        <v>1</v>
      </c>
      <c r="AQ367" s="8">
        <v>1</v>
      </c>
      <c r="AR367" s="8">
        <v>1</v>
      </c>
      <c r="AS367" s="48">
        <v>0.14435721749055852</v>
      </c>
      <c r="AT367" s="48">
        <v>0.90245556239429814</v>
      </c>
      <c r="AU367" s="13">
        <v>0</v>
      </c>
    </row>
    <row r="368" spans="4:47" x14ac:dyDescent="0.25">
      <c r="D368" s="8">
        <v>364</v>
      </c>
      <c r="E368" s="8">
        <f t="shared" ca="1" si="81"/>
        <v>0.1799484157856005</v>
      </c>
      <c r="F368" s="21">
        <f t="shared" ca="1" si="82"/>
        <v>409.94180940315999</v>
      </c>
      <c r="G368" s="21"/>
      <c r="H368" s="8">
        <v>364</v>
      </c>
      <c r="I368" s="21">
        <f t="shared" ca="1" si="83"/>
        <v>0.93973480807870902</v>
      </c>
      <c r="J368" s="21">
        <f t="shared" ca="1" si="84"/>
        <v>130.29311096365331</v>
      </c>
      <c r="K368" s="2"/>
      <c r="M368" s="1"/>
      <c r="N368" s="1"/>
      <c r="Q368" s="26"/>
      <c r="R368" s="42"/>
      <c r="S368" s="26"/>
      <c r="T368" s="26"/>
      <c r="U368" s="26"/>
      <c r="V368" s="26"/>
      <c r="W368" s="26"/>
      <c r="X368" s="26"/>
      <c r="Y368" s="26"/>
      <c r="AF368" s="8">
        <v>358</v>
      </c>
      <c r="AG368" s="8">
        <v>1</v>
      </c>
      <c r="AH368" s="8">
        <v>0.26324241992603803</v>
      </c>
      <c r="AI368" s="8">
        <v>0</v>
      </c>
      <c r="AJ368" s="8">
        <v>0</v>
      </c>
      <c r="AK368" s="8">
        <v>0</v>
      </c>
      <c r="AL368" s="8">
        <v>0</v>
      </c>
      <c r="AM368" s="8">
        <v>0.70818411405085613</v>
      </c>
      <c r="AN368" s="8">
        <v>1</v>
      </c>
      <c r="AO368" s="8">
        <v>1</v>
      </c>
      <c r="AP368" s="8">
        <v>1</v>
      </c>
      <c r="AQ368" s="8">
        <v>1</v>
      </c>
      <c r="AR368" s="8">
        <v>1</v>
      </c>
      <c r="AS368" s="48">
        <v>0</v>
      </c>
      <c r="AT368" s="48">
        <v>0.58445067203700163</v>
      </c>
      <c r="AU368" s="13">
        <v>4</v>
      </c>
    </row>
    <row r="369" spans="4:47" x14ac:dyDescent="0.25">
      <c r="D369" s="8">
        <v>365</v>
      </c>
      <c r="E369" s="8">
        <f t="shared" ca="1" si="81"/>
        <v>0.38458657429927157</v>
      </c>
      <c r="F369" s="21">
        <f t="shared" ca="1" si="82"/>
        <v>230.92910949347623</v>
      </c>
      <c r="G369" s="21"/>
      <c r="H369" s="8">
        <v>365</v>
      </c>
      <c r="I369" s="21">
        <f t="shared" ca="1" si="83"/>
        <v>0.3427748920724939</v>
      </c>
      <c r="J369" s="21">
        <f t="shared" ca="1" si="84"/>
        <v>10.273862458947384</v>
      </c>
      <c r="K369" s="2"/>
      <c r="M369" s="1"/>
      <c r="N369" s="1"/>
      <c r="Q369" s="26"/>
      <c r="R369" s="42"/>
      <c r="S369" s="26"/>
      <c r="T369" s="26"/>
      <c r="U369" s="26"/>
      <c r="V369" s="26"/>
      <c r="W369" s="26"/>
      <c r="X369" s="26"/>
      <c r="Y369" s="26"/>
      <c r="AF369" s="8">
        <v>359</v>
      </c>
      <c r="AG369" s="8">
        <v>0</v>
      </c>
      <c r="AH369" s="8">
        <v>0</v>
      </c>
      <c r="AI369" s="8">
        <v>0</v>
      </c>
      <c r="AJ369" s="8">
        <v>0</v>
      </c>
      <c r="AK369" s="8">
        <v>0</v>
      </c>
      <c r="AL369" s="8">
        <v>0</v>
      </c>
      <c r="AM369" s="8">
        <v>0</v>
      </c>
      <c r="AN369" s="8">
        <v>0</v>
      </c>
      <c r="AO369" s="8">
        <v>0</v>
      </c>
      <c r="AP369" s="8">
        <v>0.6091359767632375</v>
      </c>
      <c r="AQ369" s="8">
        <v>1</v>
      </c>
      <c r="AR369" s="8">
        <v>0.8501496630034977</v>
      </c>
      <c r="AS369" s="48">
        <v>0</v>
      </c>
      <c r="AT369" s="48">
        <v>0.2061311091308734</v>
      </c>
      <c r="AU369" s="13">
        <v>9</v>
      </c>
    </row>
    <row r="370" spans="4:47" x14ac:dyDescent="0.25">
      <c r="D370" s="8">
        <v>366</v>
      </c>
      <c r="E370" s="8">
        <f t="shared" ca="1" si="81"/>
        <v>0.23729411047278803</v>
      </c>
      <c r="F370" s="21">
        <f t="shared" ca="1" si="82"/>
        <v>344.95936480652165</v>
      </c>
      <c r="G370" s="21"/>
      <c r="H370" s="8">
        <v>366</v>
      </c>
      <c r="I370" s="21">
        <f t="shared" ca="1" si="83"/>
        <v>0.67072274232286522</v>
      </c>
      <c r="J370" s="21">
        <f t="shared" ca="1" si="84"/>
        <v>62.195250003873234</v>
      </c>
      <c r="K370" s="2"/>
      <c r="M370" s="1"/>
      <c r="N370" s="1"/>
      <c r="Q370" s="26"/>
      <c r="R370" s="42"/>
      <c r="S370" s="26"/>
      <c r="T370" s="26"/>
      <c r="U370" s="26"/>
      <c r="V370" s="26"/>
      <c r="W370" s="26"/>
      <c r="X370" s="26"/>
      <c r="Y370" s="26"/>
      <c r="AF370" s="8">
        <v>360</v>
      </c>
      <c r="AG370" s="8">
        <v>1</v>
      </c>
      <c r="AH370" s="8">
        <v>1</v>
      </c>
      <c r="AI370" s="8">
        <v>1</v>
      </c>
      <c r="AJ370" s="8">
        <v>1</v>
      </c>
      <c r="AK370" s="8">
        <v>1</v>
      </c>
      <c r="AL370" s="8">
        <v>1</v>
      </c>
      <c r="AM370" s="8">
        <v>1</v>
      </c>
      <c r="AN370" s="8">
        <v>1</v>
      </c>
      <c r="AO370" s="8">
        <v>1</v>
      </c>
      <c r="AP370" s="8">
        <v>1</v>
      </c>
      <c r="AQ370" s="8">
        <v>1</v>
      </c>
      <c r="AR370" s="8">
        <v>1</v>
      </c>
      <c r="AS370" s="48">
        <v>1</v>
      </c>
      <c r="AT370" s="48">
        <v>1</v>
      </c>
      <c r="AU370" s="13">
        <v>0</v>
      </c>
    </row>
    <row r="371" spans="4:47" x14ac:dyDescent="0.25">
      <c r="D371" s="8">
        <v>367</v>
      </c>
      <c r="E371" s="8">
        <f t="shared" ca="1" si="81"/>
        <v>0.30400065138079024</v>
      </c>
      <c r="F371" s="21">
        <f t="shared" ca="1" si="82"/>
        <v>286.56650827553807</v>
      </c>
      <c r="G371" s="21"/>
      <c r="H371" s="8">
        <v>367</v>
      </c>
      <c r="I371" s="21">
        <f t="shared" ca="1" si="83"/>
        <v>0.3513961627726343</v>
      </c>
      <c r="J371" s="21">
        <f t="shared" ca="1" si="84"/>
        <v>11.705411378858308</v>
      </c>
      <c r="K371" s="2"/>
      <c r="M371" s="1"/>
      <c r="N371" s="1"/>
      <c r="Q371" s="26"/>
      <c r="R371" s="42"/>
      <c r="S371" s="26"/>
      <c r="T371" s="26"/>
      <c r="U371" s="26"/>
      <c r="V371" s="26"/>
      <c r="W371" s="26"/>
      <c r="X371" s="26"/>
      <c r="Y371" s="26"/>
      <c r="AF371" s="8">
        <v>361</v>
      </c>
      <c r="AG371" s="8">
        <v>1</v>
      </c>
      <c r="AH371" s="8">
        <v>1</v>
      </c>
      <c r="AI371" s="8">
        <v>1</v>
      </c>
      <c r="AJ371" s="8">
        <v>1</v>
      </c>
      <c r="AK371" s="8">
        <v>1</v>
      </c>
      <c r="AL371" s="8">
        <v>1</v>
      </c>
      <c r="AM371" s="8">
        <v>1</v>
      </c>
      <c r="AN371" s="8">
        <v>1</v>
      </c>
      <c r="AO371" s="8">
        <v>1</v>
      </c>
      <c r="AP371" s="8">
        <v>0.11560768518580927</v>
      </c>
      <c r="AQ371" s="8">
        <v>0</v>
      </c>
      <c r="AR371" s="8">
        <v>0</v>
      </c>
      <c r="AS371" s="48">
        <v>0</v>
      </c>
      <c r="AT371" s="48">
        <v>0.7577639403856441</v>
      </c>
      <c r="AU371" s="13">
        <v>2</v>
      </c>
    </row>
    <row r="372" spans="4:47" x14ac:dyDescent="0.25">
      <c r="D372" s="8">
        <v>368</v>
      </c>
      <c r="E372" s="8">
        <f t="shared" ca="1" si="81"/>
        <v>0.89961128000420132</v>
      </c>
      <c r="F372" s="21">
        <f t="shared" ca="1" si="82"/>
        <v>26.645297961845092</v>
      </c>
      <c r="G372" s="21"/>
      <c r="H372" s="8">
        <v>368</v>
      </c>
      <c r="I372" s="21">
        <f t="shared" ca="1" si="83"/>
        <v>0.96601368027022272</v>
      </c>
      <c r="J372" s="21">
        <f t="shared" ca="1" si="84"/>
        <v>147.00956895991928</v>
      </c>
      <c r="K372" s="2"/>
      <c r="M372" s="1"/>
      <c r="N372" s="1"/>
      <c r="Q372" s="26"/>
      <c r="R372" s="42"/>
      <c r="S372" s="26"/>
      <c r="T372" s="26"/>
      <c r="U372" s="26"/>
      <c r="V372" s="26"/>
      <c r="W372" s="26"/>
      <c r="X372" s="26"/>
      <c r="Y372" s="26"/>
      <c r="AF372" s="8">
        <v>362</v>
      </c>
      <c r="AG372" s="8">
        <v>0</v>
      </c>
      <c r="AH372" s="8">
        <v>0</v>
      </c>
      <c r="AI372" s="8">
        <v>0</v>
      </c>
      <c r="AJ372" s="8">
        <v>0.19678001715074062</v>
      </c>
      <c r="AK372" s="8">
        <v>1</v>
      </c>
      <c r="AL372" s="8">
        <v>1</v>
      </c>
      <c r="AM372" s="8">
        <v>0.57072410933394546</v>
      </c>
      <c r="AN372" s="8">
        <v>0</v>
      </c>
      <c r="AO372" s="8">
        <v>0</v>
      </c>
      <c r="AP372" s="8">
        <v>0</v>
      </c>
      <c r="AQ372" s="8">
        <v>0</v>
      </c>
      <c r="AR372" s="8">
        <v>0</v>
      </c>
      <c r="AS372" s="48">
        <v>0</v>
      </c>
      <c r="AT372" s="48">
        <v>0.23176944631198501</v>
      </c>
      <c r="AU372" s="13">
        <v>8</v>
      </c>
    </row>
    <row r="373" spans="4:47" x14ac:dyDescent="0.25">
      <c r="D373" s="8">
        <v>369</v>
      </c>
      <c r="E373" s="8">
        <f t="shared" ca="1" si="81"/>
        <v>0.56327501224920973</v>
      </c>
      <c r="F373" s="21">
        <f t="shared" ca="1" si="82"/>
        <v>140.04572290884829</v>
      </c>
      <c r="G373" s="21"/>
      <c r="H373" s="8">
        <v>369</v>
      </c>
      <c r="I373" s="21">
        <f t="shared" ca="1" si="83"/>
        <v>0.6409926649494686</v>
      </c>
      <c r="J373" s="21">
        <f t="shared" ca="1" si="84"/>
        <v>57.241303954289194</v>
      </c>
      <c r="K373" s="2"/>
      <c r="M373" s="1"/>
      <c r="N373" s="1"/>
      <c r="Q373" s="26"/>
      <c r="R373" s="42"/>
      <c r="S373" s="26"/>
      <c r="T373" s="26"/>
      <c r="U373" s="26"/>
      <c r="V373" s="26"/>
      <c r="W373" s="26"/>
      <c r="X373" s="26"/>
      <c r="Y373" s="26"/>
      <c r="AF373" s="8">
        <v>363</v>
      </c>
      <c r="AG373" s="8">
        <v>1</v>
      </c>
      <c r="AH373" s="8">
        <v>1</v>
      </c>
      <c r="AI373" s="8">
        <v>1</v>
      </c>
      <c r="AJ373" s="8">
        <v>1</v>
      </c>
      <c r="AK373" s="8">
        <v>1</v>
      </c>
      <c r="AL373" s="8">
        <v>1</v>
      </c>
      <c r="AM373" s="8">
        <v>1</v>
      </c>
      <c r="AN373" s="8">
        <v>1</v>
      </c>
      <c r="AO373" s="8">
        <v>1</v>
      </c>
      <c r="AP373" s="8">
        <v>1</v>
      </c>
      <c r="AQ373" s="8">
        <v>1</v>
      </c>
      <c r="AR373" s="8">
        <v>1</v>
      </c>
      <c r="AS373" s="48">
        <v>1</v>
      </c>
      <c r="AT373" s="48">
        <v>1</v>
      </c>
      <c r="AU373" s="13">
        <v>0</v>
      </c>
    </row>
    <row r="374" spans="4:47" x14ac:dyDescent="0.25">
      <c r="D374" s="8">
        <v>370</v>
      </c>
      <c r="E374" s="8">
        <f t="shared" ca="1" si="81"/>
        <v>0.28731304518641998</v>
      </c>
      <c r="F374" s="21">
        <f t="shared" ca="1" si="82"/>
        <v>299.89276300648385</v>
      </c>
      <c r="G374" s="21"/>
      <c r="H374" s="8">
        <v>370</v>
      </c>
      <c r="I374" s="21">
        <f t="shared" ca="1" si="83"/>
        <v>6.5722572049450978E-2</v>
      </c>
      <c r="J374" s="21">
        <f t="shared" ca="1" si="84"/>
        <v>57.387710017003435</v>
      </c>
      <c r="K374" s="2"/>
      <c r="M374" s="1"/>
      <c r="N374" s="1"/>
      <c r="Q374" s="26"/>
      <c r="R374" s="42"/>
      <c r="S374" s="26"/>
      <c r="T374" s="26"/>
      <c r="U374" s="26"/>
      <c r="V374" s="26"/>
      <c r="W374" s="26"/>
      <c r="X374" s="26"/>
      <c r="Y374" s="26"/>
      <c r="AF374" s="8">
        <v>364</v>
      </c>
      <c r="AG374" s="8">
        <v>1</v>
      </c>
      <c r="AH374" s="8">
        <v>1</v>
      </c>
      <c r="AI374" s="8">
        <v>1</v>
      </c>
      <c r="AJ374" s="8">
        <v>1</v>
      </c>
      <c r="AK374" s="8">
        <v>1</v>
      </c>
      <c r="AL374" s="8">
        <v>1</v>
      </c>
      <c r="AM374" s="8">
        <v>1</v>
      </c>
      <c r="AN374" s="8">
        <v>1</v>
      </c>
      <c r="AO374" s="8">
        <v>1</v>
      </c>
      <c r="AP374" s="8">
        <v>0.11701787473101567</v>
      </c>
      <c r="AQ374" s="8">
        <v>0</v>
      </c>
      <c r="AR374" s="8">
        <v>0</v>
      </c>
      <c r="AS374" s="48">
        <v>0</v>
      </c>
      <c r="AT374" s="48">
        <v>0.75788370990866161</v>
      </c>
      <c r="AU374" s="13">
        <v>2</v>
      </c>
    </row>
    <row r="375" spans="4:47" x14ac:dyDescent="0.25">
      <c r="D375" s="8">
        <v>371</v>
      </c>
      <c r="E375" s="8">
        <f t="shared" ca="1" si="81"/>
        <v>0.48916101420700631</v>
      </c>
      <c r="F375" s="21">
        <f t="shared" ca="1" si="82"/>
        <v>173.74773458826803</v>
      </c>
      <c r="G375" s="21"/>
      <c r="H375" s="8">
        <v>371</v>
      </c>
      <c r="I375" s="21">
        <f t="shared" ca="1" si="83"/>
        <v>0.96737778957848564</v>
      </c>
      <c r="J375" s="21">
        <f t="shared" ca="1" si="84"/>
        <v>148.13722574345502</v>
      </c>
      <c r="K375" s="2"/>
      <c r="M375" s="1"/>
      <c r="N375" s="1"/>
      <c r="Q375" s="26"/>
      <c r="R375" s="42"/>
      <c r="S375" s="26"/>
      <c r="T375" s="26"/>
      <c r="U375" s="26"/>
      <c r="V375" s="26"/>
      <c r="W375" s="26"/>
      <c r="X375" s="26"/>
      <c r="Y375" s="26"/>
      <c r="AF375" s="8">
        <v>365</v>
      </c>
      <c r="AG375" s="8">
        <v>0</v>
      </c>
      <c r="AH375" s="8">
        <v>0</v>
      </c>
      <c r="AI375" s="8">
        <v>0</v>
      </c>
      <c r="AJ375" s="8">
        <v>0</v>
      </c>
      <c r="AK375" s="8">
        <v>0.1059166676486418</v>
      </c>
      <c r="AL375" s="8">
        <v>1</v>
      </c>
      <c r="AM375" s="8">
        <v>1</v>
      </c>
      <c r="AN375" s="8">
        <v>1</v>
      </c>
      <c r="AO375" s="8">
        <v>1</v>
      </c>
      <c r="AP375" s="8">
        <v>1</v>
      </c>
      <c r="AQ375" s="8">
        <v>1</v>
      </c>
      <c r="AR375" s="8">
        <v>1</v>
      </c>
      <c r="AS375" s="48">
        <v>0</v>
      </c>
      <c r="AT375" s="48">
        <v>0.5952970320468709</v>
      </c>
      <c r="AU375" s="13">
        <v>4</v>
      </c>
    </row>
    <row r="376" spans="4:47" x14ac:dyDescent="0.25">
      <c r="D376" s="8">
        <v>372</v>
      </c>
      <c r="E376" s="8">
        <f t="shared" ca="1" si="81"/>
        <v>0.62255200949056444</v>
      </c>
      <c r="F376" s="21">
        <f t="shared" ca="1" si="82"/>
        <v>116.04940563372028</v>
      </c>
      <c r="G376" s="21"/>
      <c r="H376" s="8">
        <v>372</v>
      </c>
      <c r="I376" s="21">
        <f t="shared" ca="1" si="83"/>
        <v>0.88601896923385026</v>
      </c>
      <c r="J376" s="21">
        <f t="shared" ca="1" si="84"/>
        <v>109.02168785335041</v>
      </c>
      <c r="K376" s="2"/>
      <c r="M376" s="1"/>
      <c r="N376" s="1"/>
      <c r="Q376" s="26"/>
      <c r="R376" s="42"/>
      <c r="S376" s="26"/>
      <c r="T376" s="26"/>
      <c r="U376" s="26"/>
      <c r="V376" s="26"/>
      <c r="W376" s="26"/>
      <c r="X376" s="26"/>
      <c r="Y376" s="26"/>
      <c r="AF376" s="8">
        <v>366</v>
      </c>
      <c r="AG376" s="8">
        <v>1</v>
      </c>
      <c r="AH376" s="8">
        <v>0.67676510205481988</v>
      </c>
      <c r="AI376" s="8">
        <v>0</v>
      </c>
      <c r="AJ376" s="8">
        <v>0</v>
      </c>
      <c r="AK376" s="8">
        <v>0</v>
      </c>
      <c r="AL376" s="8">
        <v>0</v>
      </c>
      <c r="AM376" s="8">
        <v>0.58081746690544189</v>
      </c>
      <c r="AN376" s="8">
        <v>1</v>
      </c>
      <c r="AO376" s="8">
        <v>1</v>
      </c>
      <c r="AP376" s="8">
        <v>1</v>
      </c>
      <c r="AQ376" s="8">
        <v>1</v>
      </c>
      <c r="AR376" s="8">
        <v>1</v>
      </c>
      <c r="AS376" s="48">
        <v>0</v>
      </c>
      <c r="AT376" s="48">
        <v>0.60535551871672233</v>
      </c>
      <c r="AU376" s="13">
        <v>4</v>
      </c>
    </row>
    <row r="377" spans="4:47" x14ac:dyDescent="0.25">
      <c r="D377" s="8">
        <v>373</v>
      </c>
      <c r="E377" s="8">
        <f t="shared" ca="1" si="81"/>
        <v>0.86000537770909591</v>
      </c>
      <c r="F377" s="21">
        <f t="shared" ca="1" si="82"/>
        <v>37.733038799916237</v>
      </c>
      <c r="G377" s="21"/>
      <c r="H377" s="8">
        <v>373</v>
      </c>
      <c r="I377" s="21">
        <f t="shared" ca="1" si="83"/>
        <v>0.99507071362114086</v>
      </c>
      <c r="J377" s="21">
        <f t="shared" ca="1" si="84"/>
        <v>193.33612686255944</v>
      </c>
      <c r="K377" s="2"/>
      <c r="M377" s="1"/>
      <c r="N377" s="1"/>
      <c r="Q377" s="26"/>
      <c r="R377" s="42"/>
      <c r="S377" s="26"/>
      <c r="T377" s="26"/>
      <c r="U377" s="26"/>
      <c r="V377" s="26"/>
      <c r="W377" s="26"/>
      <c r="X377" s="26"/>
      <c r="Y377" s="26"/>
      <c r="AF377" s="8">
        <v>367</v>
      </c>
      <c r="AG377" s="8">
        <v>0</v>
      </c>
      <c r="AH377" s="8">
        <v>0</v>
      </c>
      <c r="AI377" s="8">
        <v>0</v>
      </c>
      <c r="AJ377" s="8">
        <v>0</v>
      </c>
      <c r="AK377" s="8">
        <v>0.38101766559960987</v>
      </c>
      <c r="AL377" s="8">
        <v>1</v>
      </c>
      <c r="AM377" s="8">
        <v>1</v>
      </c>
      <c r="AN377" s="8">
        <v>1</v>
      </c>
      <c r="AO377" s="8">
        <v>1</v>
      </c>
      <c r="AP377" s="8">
        <v>1</v>
      </c>
      <c r="AQ377" s="8">
        <v>1</v>
      </c>
      <c r="AR377" s="8">
        <v>0.49818495651186001</v>
      </c>
      <c r="AS377" s="48">
        <v>0</v>
      </c>
      <c r="AT377" s="48">
        <v>0.57604186653549472</v>
      </c>
      <c r="AU377" s="13">
        <v>4</v>
      </c>
    </row>
    <row r="378" spans="4:47" x14ac:dyDescent="0.25">
      <c r="D378" s="8">
        <v>374</v>
      </c>
      <c r="E378" s="8">
        <f t="shared" ca="1" si="81"/>
        <v>0.63052874111494595</v>
      </c>
      <c r="F378" s="21">
        <f t="shared" ca="1" si="82"/>
        <v>112.98965428702975</v>
      </c>
      <c r="G378" s="21"/>
      <c r="H378" s="8">
        <v>374</v>
      </c>
      <c r="I378" s="21">
        <f t="shared" ca="1" si="83"/>
        <v>0.68926454483391442</v>
      </c>
      <c r="J378" s="21">
        <f t="shared" ca="1" si="84"/>
        <v>65.374810283407641</v>
      </c>
      <c r="K378" s="2"/>
      <c r="M378" s="1"/>
      <c r="N378" s="1"/>
      <c r="Q378" s="26"/>
      <c r="R378" s="42"/>
      <c r="S378" s="26"/>
      <c r="T378" s="26"/>
      <c r="U378" s="26"/>
      <c r="V378" s="26"/>
      <c r="W378" s="26"/>
      <c r="X378" s="26"/>
      <c r="Y378" s="26"/>
      <c r="AF378" s="8">
        <v>368</v>
      </c>
      <c r="AG378" s="8">
        <v>1</v>
      </c>
      <c r="AH378" s="8">
        <v>1</v>
      </c>
      <c r="AI378" s="8">
        <v>1</v>
      </c>
      <c r="AJ378" s="8">
        <v>1</v>
      </c>
      <c r="AK378" s="8">
        <v>1</v>
      </c>
      <c r="AL378" s="8">
        <v>1</v>
      </c>
      <c r="AM378" s="8">
        <v>0.77379219781446851</v>
      </c>
      <c r="AN378" s="8">
        <v>0</v>
      </c>
      <c r="AO378" s="8">
        <v>0</v>
      </c>
      <c r="AP378" s="8">
        <v>0</v>
      </c>
      <c r="AQ378" s="8">
        <v>0</v>
      </c>
      <c r="AR378" s="8">
        <v>0</v>
      </c>
      <c r="AS378" s="48">
        <v>0</v>
      </c>
      <c r="AT378" s="48">
        <v>0.56160974830753019</v>
      </c>
      <c r="AU378" s="13">
        <v>5</v>
      </c>
    </row>
    <row r="379" spans="4:47" x14ac:dyDescent="0.25">
      <c r="D379" s="8">
        <v>375</v>
      </c>
      <c r="E379" s="8">
        <f t="shared" ca="1" si="81"/>
        <v>0.59958195226329691</v>
      </c>
      <c r="F379" s="21">
        <f t="shared" ca="1" si="82"/>
        <v>125.07556140735714</v>
      </c>
      <c r="G379" s="21"/>
      <c r="H379" s="8">
        <v>375</v>
      </c>
      <c r="I379" s="21">
        <f t="shared" ca="1" si="83"/>
        <v>0.57404171891344846</v>
      </c>
      <c r="J379" s="21">
        <f t="shared" ca="1" si="84"/>
        <v>46.545702809105208</v>
      </c>
      <c r="K379" s="2"/>
      <c r="M379" s="1"/>
      <c r="N379" s="1"/>
      <c r="Q379" s="26"/>
      <c r="R379" s="42"/>
      <c r="S379" s="26"/>
      <c r="T379" s="26"/>
      <c r="U379" s="26"/>
      <c r="V379" s="26"/>
      <c r="W379" s="26"/>
      <c r="X379" s="26"/>
      <c r="Y379" s="26"/>
      <c r="AF379" s="8">
        <v>369</v>
      </c>
      <c r="AG379" s="8">
        <v>1</v>
      </c>
      <c r="AH379" s="8">
        <v>1</v>
      </c>
      <c r="AI379" s="8">
        <v>1</v>
      </c>
      <c r="AJ379" s="8">
        <v>1</v>
      </c>
      <c r="AK379" s="8">
        <v>1</v>
      </c>
      <c r="AL379" s="8">
        <v>0.84955299758827707</v>
      </c>
      <c r="AM379" s="8">
        <v>0</v>
      </c>
      <c r="AN379" s="8">
        <v>0.58409286701099783</v>
      </c>
      <c r="AO379" s="8">
        <v>1</v>
      </c>
      <c r="AP379" s="8">
        <v>1</v>
      </c>
      <c r="AQ379" s="8">
        <v>0.96400965254845994</v>
      </c>
      <c r="AR379" s="8">
        <v>0</v>
      </c>
      <c r="AS379" s="48">
        <v>0</v>
      </c>
      <c r="AT379" s="48">
        <v>0.77948974899025492</v>
      </c>
      <c r="AU379" s="13">
        <v>2</v>
      </c>
    </row>
    <row r="380" spans="4:47" x14ac:dyDescent="0.25">
      <c r="D380" s="8">
        <v>376</v>
      </c>
      <c r="E380" s="8">
        <f t="shared" ca="1" si="81"/>
        <v>0.4746190326331432</v>
      </c>
      <c r="F380" s="21">
        <f t="shared" ca="1" si="82"/>
        <v>180.94018077307956</v>
      </c>
      <c r="G380" s="21"/>
      <c r="H380" s="8">
        <v>376</v>
      </c>
      <c r="I380" s="21">
        <f t="shared" ca="1" si="83"/>
        <v>0.62230668262042033</v>
      </c>
      <c r="J380" s="21">
        <f t="shared" ca="1" si="84"/>
        <v>54.202043164734405</v>
      </c>
      <c r="K380" s="2"/>
      <c r="M380" s="1"/>
      <c r="N380" s="1"/>
      <c r="Q380" s="26"/>
      <c r="R380" s="42"/>
      <c r="S380" s="26"/>
      <c r="T380" s="26"/>
      <c r="U380" s="26"/>
      <c r="V380" s="26"/>
      <c r="W380" s="26"/>
      <c r="X380" s="26"/>
      <c r="Y380" s="26"/>
      <c r="AF380" s="8">
        <v>370</v>
      </c>
      <c r="AG380" s="8">
        <v>0</v>
      </c>
      <c r="AH380" s="8">
        <v>0</v>
      </c>
      <c r="AI380" s="8">
        <v>0.34287920685540396</v>
      </c>
      <c r="AJ380" s="8">
        <v>1</v>
      </c>
      <c r="AK380" s="8">
        <v>1</v>
      </c>
      <c r="AL380" s="8">
        <v>1</v>
      </c>
      <c r="AM380" s="8">
        <v>1</v>
      </c>
      <c r="AN380" s="8">
        <v>1</v>
      </c>
      <c r="AO380" s="8">
        <v>1</v>
      </c>
      <c r="AP380" s="8">
        <v>1</v>
      </c>
      <c r="AQ380" s="8">
        <v>1</v>
      </c>
      <c r="AR380" s="8">
        <v>0.14712249655290618</v>
      </c>
      <c r="AS380" s="48">
        <v>0</v>
      </c>
      <c r="AT380" s="48">
        <v>0.71010973371413044</v>
      </c>
      <c r="AU380" s="13">
        <v>2</v>
      </c>
    </row>
    <row r="381" spans="4:47" x14ac:dyDescent="0.25">
      <c r="D381" s="8">
        <v>377</v>
      </c>
      <c r="E381" s="8">
        <f t="shared" ca="1" si="81"/>
        <v>0.17416482842967185</v>
      </c>
      <c r="F381" s="21">
        <f t="shared" ca="1" si="82"/>
        <v>417.60212014105849</v>
      </c>
      <c r="G381" s="21"/>
      <c r="H381" s="8">
        <v>377</v>
      </c>
      <c r="I381" s="21">
        <f t="shared" ca="1" si="83"/>
        <v>0.45692393569159151</v>
      </c>
      <c r="J381" s="21">
        <f t="shared" ca="1" si="84"/>
        <v>28.466663118655305</v>
      </c>
      <c r="K381" s="2"/>
      <c r="M381" s="1"/>
      <c r="N381" s="1"/>
      <c r="Q381" s="26"/>
      <c r="R381" s="42"/>
      <c r="S381" s="26"/>
      <c r="T381" s="26"/>
      <c r="U381" s="26"/>
      <c r="V381" s="26"/>
      <c r="W381" s="26"/>
      <c r="X381" s="26"/>
      <c r="Y381" s="26"/>
      <c r="AF381" s="8">
        <v>371</v>
      </c>
      <c r="AG381" s="8">
        <v>0</v>
      </c>
      <c r="AH381" s="8">
        <v>0.66345204452149376</v>
      </c>
      <c r="AI381" s="8">
        <v>1</v>
      </c>
      <c r="AJ381" s="8">
        <v>1</v>
      </c>
      <c r="AK381" s="8">
        <v>1</v>
      </c>
      <c r="AL381" s="8">
        <v>1</v>
      </c>
      <c r="AM381" s="8">
        <v>1</v>
      </c>
      <c r="AN381" s="8">
        <v>0.90872869622164154</v>
      </c>
      <c r="AO381" s="8">
        <v>0</v>
      </c>
      <c r="AP381" s="8">
        <v>0</v>
      </c>
      <c r="AQ381" s="8">
        <v>0</v>
      </c>
      <c r="AR381" s="8">
        <v>0</v>
      </c>
      <c r="AS381" s="48">
        <v>0</v>
      </c>
      <c r="AT381" s="48">
        <v>0.54725273103965122</v>
      </c>
      <c r="AU381" s="13">
        <v>5</v>
      </c>
    </row>
    <row r="382" spans="4:47" x14ac:dyDescent="0.25">
      <c r="D382" s="8">
        <v>378</v>
      </c>
      <c r="E382" s="8">
        <f t="shared" ca="1" si="81"/>
        <v>0.24474710799602084</v>
      </c>
      <c r="F382" s="21">
        <f t="shared" ca="1" si="82"/>
        <v>337.68098470840476</v>
      </c>
      <c r="G382" s="21"/>
      <c r="H382" s="8">
        <v>378</v>
      </c>
      <c r="I382" s="21">
        <f t="shared" ca="1" si="83"/>
        <v>0.84006920633142701</v>
      </c>
      <c r="J382" s="21">
        <f t="shared" ca="1" si="84"/>
        <v>96.091623110623317</v>
      </c>
      <c r="K382" s="2"/>
      <c r="M382" s="1"/>
      <c r="N382" s="1"/>
      <c r="Q382" s="26"/>
      <c r="R382" s="42"/>
      <c r="S382" s="26"/>
      <c r="T382" s="26"/>
      <c r="U382" s="26"/>
      <c r="V382" s="26"/>
      <c r="W382" s="26"/>
      <c r="X382" s="26"/>
      <c r="Y382" s="26"/>
      <c r="AF382" s="8">
        <v>372</v>
      </c>
      <c r="AG382" s="8">
        <v>0</v>
      </c>
      <c r="AH382" s="8">
        <v>0</v>
      </c>
      <c r="AI382" s="8">
        <v>0</v>
      </c>
      <c r="AJ382" s="8">
        <v>0</v>
      </c>
      <c r="AK382" s="8">
        <v>0</v>
      </c>
      <c r="AL382" s="8">
        <v>0.44098561942494902</v>
      </c>
      <c r="AM382" s="8">
        <v>1</v>
      </c>
      <c r="AN382" s="8">
        <v>1</v>
      </c>
      <c r="AO382" s="8">
        <v>1</v>
      </c>
      <c r="AP382" s="8">
        <v>1</v>
      </c>
      <c r="AQ382" s="8">
        <v>1</v>
      </c>
      <c r="AR382" s="8">
        <v>1</v>
      </c>
      <c r="AS382" s="48">
        <v>0</v>
      </c>
      <c r="AT382" s="48">
        <v>0.540354982418489</v>
      </c>
      <c r="AU382" s="13">
        <v>5</v>
      </c>
    </row>
    <row r="383" spans="4:47" x14ac:dyDescent="0.25">
      <c r="D383" s="8">
        <v>379</v>
      </c>
      <c r="E383" s="8">
        <f t="shared" ca="1" si="81"/>
        <v>0.93586183922247002</v>
      </c>
      <c r="F383" s="21">
        <f t="shared" ca="1" si="82"/>
        <v>16.84267026981448</v>
      </c>
      <c r="G383" s="21"/>
      <c r="H383" s="8">
        <v>379</v>
      </c>
      <c r="I383" s="21">
        <f t="shared" ca="1" si="83"/>
        <v>0.35015580608280317</v>
      </c>
      <c r="J383" s="21">
        <f t="shared" ca="1" si="84"/>
        <v>11.500254002864317</v>
      </c>
      <c r="K383" s="2"/>
      <c r="M383" s="1"/>
      <c r="N383" s="1"/>
      <c r="Q383" s="26"/>
      <c r="R383" s="42"/>
      <c r="S383" s="26"/>
      <c r="T383" s="26"/>
      <c r="U383" s="26"/>
      <c r="V383" s="26"/>
      <c r="W383" s="26"/>
      <c r="X383" s="26"/>
      <c r="Y383" s="26"/>
      <c r="AF383" s="8">
        <v>373</v>
      </c>
      <c r="AG383" s="8">
        <v>1</v>
      </c>
      <c r="AH383" s="8">
        <v>1</v>
      </c>
      <c r="AI383" s="8">
        <v>1</v>
      </c>
      <c r="AJ383" s="8">
        <v>0.62256785516510715</v>
      </c>
      <c r="AK383" s="8">
        <v>0</v>
      </c>
      <c r="AL383" s="8">
        <v>0</v>
      </c>
      <c r="AM383" s="8">
        <v>0</v>
      </c>
      <c r="AN383" s="8">
        <v>0</v>
      </c>
      <c r="AO383" s="8">
        <v>0.97308209428471548</v>
      </c>
      <c r="AP383" s="8">
        <v>1</v>
      </c>
      <c r="AQ383" s="8">
        <v>1</v>
      </c>
      <c r="AR383" s="8">
        <v>1</v>
      </c>
      <c r="AS383" s="48">
        <v>0</v>
      </c>
      <c r="AT383" s="48">
        <v>0.62977944789998541</v>
      </c>
      <c r="AU383" s="13">
        <v>4</v>
      </c>
    </row>
    <row r="384" spans="4:47" x14ac:dyDescent="0.25">
      <c r="D384" s="8">
        <v>380</v>
      </c>
      <c r="E384" s="8">
        <f t="shared" ca="1" si="81"/>
        <v>0.39135108924839701</v>
      </c>
      <c r="F384" s="21">
        <f t="shared" ca="1" si="82"/>
        <v>226.79389761731977</v>
      </c>
      <c r="G384" s="21"/>
      <c r="H384" s="8">
        <v>380</v>
      </c>
      <c r="I384" s="21">
        <f t="shared" ca="1" si="83"/>
        <v>1.7202386262253899E-2</v>
      </c>
      <c r="J384" s="21">
        <f t="shared" ca="1" si="84"/>
        <v>94.59720537096635</v>
      </c>
      <c r="K384" s="2"/>
      <c r="M384" s="1"/>
      <c r="N384" s="1"/>
      <c r="Q384" s="26"/>
      <c r="R384" s="42"/>
      <c r="S384" s="26"/>
      <c r="T384" s="26"/>
      <c r="U384" s="26"/>
      <c r="V384" s="26"/>
      <c r="W384" s="26"/>
      <c r="X384" s="26"/>
      <c r="Y384" s="26"/>
      <c r="AF384" s="8">
        <v>374</v>
      </c>
      <c r="AG384" s="8">
        <v>0</v>
      </c>
      <c r="AH384" s="8">
        <v>0</v>
      </c>
      <c r="AI384" s="8">
        <v>0</v>
      </c>
      <c r="AJ384" s="8">
        <v>0.36018819063562357</v>
      </c>
      <c r="AK384" s="8">
        <v>1</v>
      </c>
      <c r="AL384" s="8">
        <v>1</v>
      </c>
      <c r="AM384" s="8">
        <v>1</v>
      </c>
      <c r="AN384" s="8">
        <v>0.93215248023015218</v>
      </c>
      <c r="AO384" s="8">
        <v>0.65791146512929122</v>
      </c>
      <c r="AP384" s="8">
        <v>1</v>
      </c>
      <c r="AQ384" s="8">
        <v>1</v>
      </c>
      <c r="AR384" s="8">
        <v>1</v>
      </c>
      <c r="AS384" s="48">
        <v>0</v>
      </c>
      <c r="AT384" s="48">
        <v>0.6669581275618689</v>
      </c>
      <c r="AU384" s="13">
        <v>3</v>
      </c>
    </row>
    <row r="385" spans="4:47" x14ac:dyDescent="0.25">
      <c r="D385" s="8">
        <v>381</v>
      </c>
      <c r="E385" s="8">
        <f t="shared" ca="1" si="81"/>
        <v>0.52459709065537141</v>
      </c>
      <c r="F385" s="21">
        <f t="shared" ca="1" si="82"/>
        <v>157.05725462841059</v>
      </c>
      <c r="G385" s="21"/>
      <c r="H385" s="8">
        <v>381</v>
      </c>
      <c r="I385" s="21">
        <f t="shared" ca="1" si="83"/>
        <v>0.97188871417314149</v>
      </c>
      <c r="J385" s="21">
        <f t="shared" ca="1" si="84"/>
        <v>152.16719634680291</v>
      </c>
      <c r="K385" s="2"/>
      <c r="M385" s="1"/>
      <c r="N385" s="1"/>
      <c r="Q385" s="26"/>
      <c r="R385" s="42"/>
      <c r="S385" s="26"/>
      <c r="T385" s="26"/>
      <c r="U385" s="26"/>
      <c r="V385" s="26"/>
      <c r="W385" s="26"/>
      <c r="X385" s="26"/>
      <c r="Y385" s="26"/>
      <c r="AF385" s="8">
        <v>375</v>
      </c>
      <c r="AG385" s="8">
        <v>0</v>
      </c>
      <c r="AH385" s="8">
        <v>0</v>
      </c>
      <c r="AI385" s="8">
        <v>0</v>
      </c>
      <c r="AJ385" s="8">
        <v>0</v>
      </c>
      <c r="AK385" s="8">
        <v>0</v>
      </c>
      <c r="AL385" s="8">
        <v>0</v>
      </c>
      <c r="AM385" s="8">
        <v>6.0517402993413738E-2</v>
      </c>
      <c r="AN385" s="8">
        <v>1</v>
      </c>
      <c r="AO385" s="8">
        <v>1</v>
      </c>
      <c r="AP385" s="8">
        <v>1</v>
      </c>
      <c r="AQ385" s="8">
        <v>1</v>
      </c>
      <c r="AR385" s="8">
        <v>1</v>
      </c>
      <c r="AS385" s="48">
        <v>0</v>
      </c>
      <c r="AT385" s="48">
        <v>0.42431791641861871</v>
      </c>
      <c r="AU385" s="13">
        <v>6</v>
      </c>
    </row>
    <row r="386" spans="4:47" x14ac:dyDescent="0.25">
      <c r="D386" s="8">
        <v>382</v>
      </c>
      <c r="E386" s="8">
        <f t="shared" ca="1" si="81"/>
        <v>0.12890836813795248</v>
      </c>
      <c r="F386" s="21">
        <f t="shared" ca="1" si="82"/>
        <v>488.03955232874893</v>
      </c>
      <c r="G386" s="21"/>
      <c r="H386" s="8">
        <v>382</v>
      </c>
      <c r="I386" s="21">
        <f t="shared" ca="1" si="83"/>
        <v>7.081572487043164E-2</v>
      </c>
      <c r="J386" s="21">
        <f t="shared" ca="1" si="84"/>
        <v>55.015790167587021</v>
      </c>
      <c r="K386" s="2"/>
      <c r="M386" s="1"/>
      <c r="N386" s="1"/>
      <c r="Q386" s="26"/>
      <c r="R386" s="42"/>
      <c r="S386" s="26"/>
      <c r="T386" s="26"/>
      <c r="U386" s="26"/>
      <c r="V386" s="26"/>
      <c r="W386" s="26"/>
      <c r="X386" s="26"/>
      <c r="Y386" s="26"/>
      <c r="AF386" s="8">
        <v>376</v>
      </c>
      <c r="AG386" s="8">
        <v>0</v>
      </c>
      <c r="AH386" s="8">
        <v>0</v>
      </c>
      <c r="AI386" s="8">
        <v>0.9061440354250202</v>
      </c>
      <c r="AJ386" s="8">
        <v>1</v>
      </c>
      <c r="AK386" s="8">
        <v>1</v>
      </c>
      <c r="AL386" s="8">
        <v>1</v>
      </c>
      <c r="AM386" s="8">
        <v>0.78071863752636761</v>
      </c>
      <c r="AN386" s="8">
        <v>0</v>
      </c>
      <c r="AO386" s="8">
        <v>0</v>
      </c>
      <c r="AP386" s="8">
        <v>0</v>
      </c>
      <c r="AQ386" s="8">
        <v>0</v>
      </c>
      <c r="AR386" s="8">
        <v>0</v>
      </c>
      <c r="AS386" s="48">
        <v>0</v>
      </c>
      <c r="AT386" s="48">
        <v>0.39258285715477542</v>
      </c>
      <c r="AU386" s="13">
        <v>7</v>
      </c>
    </row>
    <row r="387" spans="4:47" x14ac:dyDescent="0.25">
      <c r="D387" s="8">
        <v>383</v>
      </c>
      <c r="E387" s="8">
        <f t="shared" ca="1" si="81"/>
        <v>0.4787791655601461</v>
      </c>
      <c r="F387" s="21">
        <f t="shared" ca="1" si="82"/>
        <v>178.86089535620843</v>
      </c>
      <c r="G387" s="21"/>
      <c r="H387" s="8">
        <v>383</v>
      </c>
      <c r="I387" s="21">
        <f t="shared" ca="1" si="83"/>
        <v>0.67855264680810623</v>
      </c>
      <c r="J387" s="21">
        <f t="shared" ca="1" si="84"/>
        <v>63.528558285600425</v>
      </c>
      <c r="K387" s="2"/>
      <c r="M387" s="1"/>
      <c r="N387" s="1"/>
      <c r="Q387" s="26"/>
      <c r="R387" s="42"/>
      <c r="S387" s="26"/>
      <c r="T387" s="26"/>
      <c r="U387" s="26"/>
      <c r="V387" s="26"/>
      <c r="W387" s="26"/>
      <c r="X387" s="26"/>
      <c r="Y387" s="26"/>
      <c r="AF387" s="8">
        <v>377</v>
      </c>
      <c r="AG387" s="8">
        <v>0.86772180552901357</v>
      </c>
      <c r="AH387" s="8">
        <v>0</v>
      </c>
      <c r="AI387" s="8">
        <v>0</v>
      </c>
      <c r="AJ387" s="8">
        <v>0</v>
      </c>
      <c r="AK387" s="8">
        <v>0.48479963776480872</v>
      </c>
      <c r="AL387" s="8">
        <v>0</v>
      </c>
      <c r="AM387" s="8">
        <v>0.9787257415460302</v>
      </c>
      <c r="AN387" s="8">
        <v>1</v>
      </c>
      <c r="AO387" s="8">
        <v>1</v>
      </c>
      <c r="AP387" s="8">
        <v>1</v>
      </c>
      <c r="AQ387" s="8">
        <v>1</v>
      </c>
      <c r="AR387" s="8">
        <v>1</v>
      </c>
      <c r="AS387" s="48">
        <v>0</v>
      </c>
      <c r="AT387" s="48">
        <v>0.61717441843845322</v>
      </c>
      <c r="AU387" s="13">
        <v>4</v>
      </c>
    </row>
    <row r="388" spans="4:47" x14ac:dyDescent="0.25">
      <c r="D388" s="8">
        <v>384</v>
      </c>
      <c r="E388" s="8">
        <f t="shared" ca="1" si="81"/>
        <v>0.59638390614863013</v>
      </c>
      <c r="F388" s="21">
        <f t="shared" ca="1" si="82"/>
        <v>126.35855767399663</v>
      </c>
      <c r="G388" s="21"/>
      <c r="H388" s="8">
        <v>384</v>
      </c>
      <c r="I388" s="21">
        <f t="shared" ca="1" si="83"/>
        <v>0.17088020546796723</v>
      </c>
      <c r="J388" s="21">
        <f t="shared" ca="1" si="84"/>
        <v>23.190760876817158</v>
      </c>
      <c r="K388" s="2"/>
      <c r="M388" s="1"/>
      <c r="N388" s="1"/>
      <c r="Q388" s="26"/>
      <c r="R388" s="42"/>
      <c r="S388" s="26"/>
      <c r="T388" s="26"/>
      <c r="U388" s="26"/>
      <c r="V388" s="26"/>
      <c r="W388" s="26"/>
      <c r="X388" s="26"/>
      <c r="Y388" s="26"/>
      <c r="AF388" s="8">
        <v>378</v>
      </c>
      <c r="AG388" s="8">
        <v>1</v>
      </c>
      <c r="AH388" s="8">
        <v>1</v>
      </c>
      <c r="AI388" s="8">
        <v>1</v>
      </c>
      <c r="AJ388" s="8">
        <v>0.3362323667376283</v>
      </c>
      <c r="AK388" s="8">
        <v>0</v>
      </c>
      <c r="AL388" s="8">
        <v>0</v>
      </c>
      <c r="AM388" s="8">
        <v>0</v>
      </c>
      <c r="AN388" s="8">
        <v>0</v>
      </c>
      <c r="AO388" s="8">
        <v>0</v>
      </c>
      <c r="AP388" s="8">
        <v>0.55023616109364437</v>
      </c>
      <c r="AQ388" s="8">
        <v>1</v>
      </c>
      <c r="AR388" s="8">
        <v>1</v>
      </c>
      <c r="AS388" s="48">
        <v>0</v>
      </c>
      <c r="AT388" s="48">
        <v>0.4880665534137858</v>
      </c>
      <c r="AU388" s="13">
        <v>5</v>
      </c>
    </row>
    <row r="389" spans="4:47" x14ac:dyDescent="0.25">
      <c r="D389" s="8">
        <v>385</v>
      </c>
      <c r="E389" s="8">
        <f t="shared" ca="1" si="81"/>
        <v>0.58552038974832021</v>
      </c>
      <c r="F389" s="21">
        <f t="shared" ca="1" si="82"/>
        <v>130.76687657400771</v>
      </c>
      <c r="G389" s="21"/>
      <c r="H389" s="8">
        <v>385</v>
      </c>
      <c r="I389" s="21">
        <f t="shared" ca="1" si="83"/>
        <v>0.59623549765818051</v>
      </c>
      <c r="J389" s="21">
        <f t="shared" ca="1" si="84"/>
        <v>50.037008114888948</v>
      </c>
      <c r="K389" s="2"/>
      <c r="M389" s="1"/>
      <c r="N389" s="1"/>
      <c r="Q389" s="26"/>
      <c r="R389" s="42"/>
      <c r="S389" s="26"/>
      <c r="T389" s="26"/>
      <c r="U389" s="26"/>
      <c r="V389" s="26"/>
      <c r="W389" s="26"/>
      <c r="X389" s="26"/>
      <c r="Y389" s="26"/>
      <c r="AF389" s="8">
        <v>379</v>
      </c>
      <c r="AG389" s="8">
        <v>0.28235642160213881</v>
      </c>
      <c r="AH389" s="8">
        <v>0</v>
      </c>
      <c r="AI389" s="8">
        <v>0</v>
      </c>
      <c r="AJ389" s="8">
        <v>0</v>
      </c>
      <c r="AK389" s="8">
        <v>0.85947519952089591</v>
      </c>
      <c r="AL389" s="8">
        <v>1</v>
      </c>
      <c r="AM389" s="8">
        <v>1</v>
      </c>
      <c r="AN389" s="8">
        <v>1</v>
      </c>
      <c r="AO389" s="8">
        <v>0.32267730577683928</v>
      </c>
      <c r="AP389" s="8">
        <v>0</v>
      </c>
      <c r="AQ389" s="8">
        <v>0</v>
      </c>
      <c r="AR389" s="8">
        <v>0</v>
      </c>
      <c r="AS389" s="48">
        <v>0</v>
      </c>
      <c r="AT389" s="48">
        <v>0.37555369706334041</v>
      </c>
      <c r="AU389" s="13">
        <v>6</v>
      </c>
    </row>
    <row r="390" spans="4:47" x14ac:dyDescent="0.25">
      <c r="D390" s="8">
        <v>386</v>
      </c>
      <c r="E390" s="8">
        <f t="shared" ref="E390:E453" ca="1" si="85">RAND()</f>
        <v>0.45864435198523534</v>
      </c>
      <c r="F390" s="21">
        <f t="shared" ref="F390:F453" ca="1" si="86">$B$6*(-LN(E390))^(1/$B$7)</f>
        <v>189.093159085981</v>
      </c>
      <c r="G390" s="21"/>
      <c r="H390" s="8">
        <v>386</v>
      </c>
      <c r="I390" s="21">
        <f t="shared" ref="I390:I453" ca="1" si="87">RAND()</f>
        <v>0.90111216622120272</v>
      </c>
      <c r="J390" s="21">
        <f t="shared" ref="J390:J453" ca="1" si="88">ABS(NORMINV(I390,$B$11,$B$13))</f>
        <v>114.06718745281825</v>
      </c>
      <c r="K390" s="2"/>
      <c r="M390" s="1"/>
      <c r="N390" s="1"/>
      <c r="Q390" s="26"/>
      <c r="R390" s="42"/>
      <c r="S390" s="26"/>
      <c r="T390" s="26"/>
      <c r="U390" s="26"/>
      <c r="V390" s="26"/>
      <c r="W390" s="26"/>
      <c r="X390" s="26"/>
      <c r="Y390" s="26"/>
      <c r="AF390" s="8">
        <v>380</v>
      </c>
      <c r="AG390" s="8">
        <v>1</v>
      </c>
      <c r="AH390" s="8">
        <v>7.9440523921740745E-3</v>
      </c>
      <c r="AI390" s="8">
        <v>0</v>
      </c>
      <c r="AJ390" s="8">
        <v>0</v>
      </c>
      <c r="AK390" s="8">
        <v>0.56078740629281154</v>
      </c>
      <c r="AL390" s="8">
        <v>0.77669677573018514</v>
      </c>
      <c r="AM390" s="8">
        <v>0.70177670205486076</v>
      </c>
      <c r="AN390" s="8">
        <v>0</v>
      </c>
      <c r="AO390" s="8">
        <v>0</v>
      </c>
      <c r="AP390" s="8">
        <v>0</v>
      </c>
      <c r="AQ390" s="8">
        <v>0</v>
      </c>
      <c r="AR390" s="8">
        <v>0.64704528792372584</v>
      </c>
      <c r="AS390" s="48">
        <v>0</v>
      </c>
      <c r="AT390" s="48">
        <v>0.31156500828301309</v>
      </c>
      <c r="AU390" s="13">
        <v>6</v>
      </c>
    </row>
    <row r="391" spans="4:47" x14ac:dyDescent="0.25">
      <c r="D391" s="8">
        <v>387</v>
      </c>
      <c r="E391" s="8">
        <f t="shared" ca="1" si="85"/>
        <v>0.53890189644211872</v>
      </c>
      <c r="F391" s="21">
        <f t="shared" ca="1" si="86"/>
        <v>150.6281392276793</v>
      </c>
      <c r="G391" s="21"/>
      <c r="H391" s="8">
        <v>387</v>
      </c>
      <c r="I391" s="21">
        <f t="shared" ca="1" si="87"/>
        <v>0.88343603975428586</v>
      </c>
      <c r="J391" s="21">
        <f t="shared" ca="1" si="88"/>
        <v>108.20712855904665</v>
      </c>
      <c r="K391" s="2"/>
      <c r="M391" s="1"/>
      <c r="N391" s="1"/>
      <c r="Q391" s="26"/>
      <c r="R391" s="42"/>
      <c r="S391" s="26"/>
      <c r="T391" s="26"/>
      <c r="U391" s="26"/>
      <c r="V391" s="26"/>
      <c r="W391" s="26"/>
      <c r="X391" s="26"/>
      <c r="Y391" s="26"/>
      <c r="AF391" s="8">
        <v>381</v>
      </c>
      <c r="AG391" s="8">
        <v>0</v>
      </c>
      <c r="AH391" s="8">
        <v>0</v>
      </c>
      <c r="AI391" s="8">
        <v>0</v>
      </c>
      <c r="AJ391" s="8">
        <v>0</v>
      </c>
      <c r="AK391" s="8">
        <v>0.51690133642794889</v>
      </c>
      <c r="AL391" s="8">
        <v>1</v>
      </c>
      <c r="AM391" s="8">
        <v>0.518954478906967</v>
      </c>
      <c r="AN391" s="8">
        <v>0</v>
      </c>
      <c r="AO391" s="8">
        <v>0</v>
      </c>
      <c r="AP391" s="8">
        <v>0.27355125116235052</v>
      </c>
      <c r="AQ391" s="8">
        <v>1</v>
      </c>
      <c r="AR391" s="8">
        <v>1</v>
      </c>
      <c r="AS391" s="48">
        <v>0</v>
      </c>
      <c r="AT391" s="48">
        <v>0.36052498372990482</v>
      </c>
      <c r="AU391" s="13">
        <v>6</v>
      </c>
    </row>
    <row r="392" spans="4:47" x14ac:dyDescent="0.25">
      <c r="D392" s="8">
        <v>388</v>
      </c>
      <c r="E392" s="8">
        <f t="shared" ca="1" si="85"/>
        <v>0.13821527517890353</v>
      </c>
      <c r="F392" s="21">
        <f t="shared" ca="1" si="86"/>
        <v>471.73949563890642</v>
      </c>
      <c r="G392" s="21"/>
      <c r="H392" s="8">
        <v>388</v>
      </c>
      <c r="I392" s="21">
        <f t="shared" ca="1" si="87"/>
        <v>0.20920722177848283</v>
      </c>
      <c r="J392" s="21">
        <f t="shared" ca="1" si="88"/>
        <v>14.513753195463501</v>
      </c>
      <c r="K392" s="2"/>
      <c r="M392" s="1"/>
      <c r="N392" s="1"/>
      <c r="Q392" s="26"/>
      <c r="R392" s="42"/>
      <c r="S392" s="26"/>
      <c r="T392" s="26"/>
      <c r="U392" s="26"/>
      <c r="V392" s="26"/>
      <c r="W392" s="26"/>
      <c r="X392" s="26"/>
      <c r="Y392" s="26"/>
      <c r="AF392" s="8">
        <v>382</v>
      </c>
      <c r="AG392" s="8">
        <v>1</v>
      </c>
      <c r="AH392" s="8">
        <v>1</v>
      </c>
      <c r="AI392" s="8">
        <v>1</v>
      </c>
      <c r="AJ392" s="8">
        <v>1</v>
      </c>
      <c r="AK392" s="8">
        <v>1</v>
      </c>
      <c r="AL392" s="8">
        <v>1</v>
      </c>
      <c r="AM392" s="8">
        <v>1</v>
      </c>
      <c r="AN392" s="8">
        <v>1</v>
      </c>
      <c r="AO392" s="8">
        <v>1</v>
      </c>
      <c r="AP392" s="8">
        <v>1</v>
      </c>
      <c r="AQ392" s="8">
        <v>1</v>
      </c>
      <c r="AR392" s="8">
        <v>1</v>
      </c>
      <c r="AS392" s="48">
        <v>1</v>
      </c>
      <c r="AT392" s="48">
        <v>1</v>
      </c>
      <c r="AU392" s="13">
        <v>0</v>
      </c>
    </row>
    <row r="393" spans="4:47" x14ac:dyDescent="0.25">
      <c r="D393" s="8">
        <v>389</v>
      </c>
      <c r="E393" s="8">
        <f t="shared" ca="1" si="85"/>
        <v>0.78327876952765452</v>
      </c>
      <c r="F393" s="21">
        <f t="shared" ca="1" si="86"/>
        <v>60.562302590966375</v>
      </c>
      <c r="G393" s="21"/>
      <c r="H393" s="8">
        <v>389</v>
      </c>
      <c r="I393" s="21">
        <f t="shared" ca="1" si="87"/>
        <v>0.99761120134943437</v>
      </c>
      <c r="J393" s="21">
        <f t="shared" ca="1" si="88"/>
        <v>208.10716160814383</v>
      </c>
      <c r="K393" s="2"/>
      <c r="M393" s="1"/>
      <c r="N393" s="1"/>
      <c r="Q393" s="26"/>
      <c r="R393" s="42"/>
      <c r="S393" s="26"/>
      <c r="T393" s="26"/>
      <c r="U393" s="26"/>
      <c r="V393" s="26"/>
      <c r="W393" s="26"/>
      <c r="X393" s="26"/>
      <c r="Y393" s="26"/>
      <c r="AF393" s="8">
        <v>383</v>
      </c>
      <c r="AG393" s="8">
        <v>1</v>
      </c>
      <c r="AH393" s="8">
        <v>1</v>
      </c>
      <c r="AI393" s="8">
        <v>0.88474651331207788</v>
      </c>
      <c r="AJ393" s="8">
        <v>1</v>
      </c>
      <c r="AK393" s="8">
        <v>1</v>
      </c>
      <c r="AL393" s="8">
        <v>1</v>
      </c>
      <c r="AM393" s="8">
        <v>1</v>
      </c>
      <c r="AN393" s="8">
        <v>1</v>
      </c>
      <c r="AO393" s="8">
        <v>1</v>
      </c>
      <c r="AP393" s="8">
        <v>1</v>
      </c>
      <c r="AQ393" s="8">
        <v>1</v>
      </c>
      <c r="AR393" s="8">
        <v>0.38651328606412733</v>
      </c>
      <c r="AS393" s="48">
        <v>0.38651328606412733</v>
      </c>
      <c r="AT393" s="48">
        <v>0.93810699665934894</v>
      </c>
      <c r="AU393" s="13">
        <v>0</v>
      </c>
    </row>
    <row r="394" spans="4:47" x14ac:dyDescent="0.25">
      <c r="D394" s="8">
        <v>390</v>
      </c>
      <c r="E394" s="8">
        <f t="shared" ca="1" si="85"/>
        <v>0.46658360196859094</v>
      </c>
      <c r="F394" s="21">
        <f t="shared" ca="1" si="86"/>
        <v>185.00718217857687</v>
      </c>
      <c r="G394" s="21"/>
      <c r="H394" s="8">
        <v>390</v>
      </c>
      <c r="I394" s="21">
        <f t="shared" ca="1" si="87"/>
        <v>0.57208650699847663</v>
      </c>
      <c r="J394" s="21">
        <f t="shared" ca="1" si="88"/>
        <v>46.240062939890741</v>
      </c>
      <c r="K394" s="2"/>
      <c r="M394" s="1"/>
      <c r="N394" s="1"/>
      <c r="Q394" s="26"/>
      <c r="R394" s="42"/>
      <c r="S394" s="26"/>
      <c r="T394" s="26"/>
      <c r="U394" s="26"/>
      <c r="V394" s="26"/>
      <c r="W394" s="26"/>
      <c r="X394" s="26"/>
      <c r="Y394" s="26"/>
      <c r="AF394" s="8">
        <v>384</v>
      </c>
      <c r="AG394" s="8">
        <v>1</v>
      </c>
      <c r="AH394" s="8">
        <v>1</v>
      </c>
      <c r="AI394" s="8">
        <v>1</v>
      </c>
      <c r="AJ394" s="8">
        <v>1</v>
      </c>
      <c r="AK394" s="8">
        <v>1</v>
      </c>
      <c r="AL394" s="8">
        <v>1</v>
      </c>
      <c r="AM394" s="8">
        <v>1</v>
      </c>
      <c r="AN394" s="8">
        <v>1</v>
      </c>
      <c r="AO394" s="8">
        <v>1</v>
      </c>
      <c r="AP394" s="8">
        <v>1</v>
      </c>
      <c r="AQ394" s="8">
        <v>1</v>
      </c>
      <c r="AR394" s="8">
        <v>1</v>
      </c>
      <c r="AS394" s="48">
        <v>1</v>
      </c>
      <c r="AT394" s="48">
        <v>1</v>
      </c>
      <c r="AU394" s="13">
        <v>0</v>
      </c>
    </row>
    <row r="395" spans="4:47" x14ac:dyDescent="0.25">
      <c r="D395" s="8">
        <v>391</v>
      </c>
      <c r="E395" s="8">
        <f t="shared" ca="1" si="85"/>
        <v>0.54551610920797255</v>
      </c>
      <c r="F395" s="21">
        <f t="shared" ca="1" si="86"/>
        <v>147.71122941715478</v>
      </c>
      <c r="G395" s="21"/>
      <c r="H395" s="8">
        <v>391</v>
      </c>
      <c r="I395" s="21">
        <f t="shared" ca="1" si="87"/>
        <v>0.71802922576072026</v>
      </c>
      <c r="J395" s="21">
        <f t="shared" ca="1" si="88"/>
        <v>70.477982324655557</v>
      </c>
      <c r="K395" s="2"/>
      <c r="M395" s="1"/>
      <c r="N395" s="1"/>
      <c r="Q395" s="26"/>
      <c r="R395" s="42"/>
      <c r="S395" s="26"/>
      <c r="T395" s="26"/>
      <c r="U395" s="26"/>
      <c r="V395" s="26"/>
      <c r="W395" s="26"/>
      <c r="X395" s="26"/>
      <c r="Y395" s="26"/>
      <c r="AF395" s="8">
        <v>385</v>
      </c>
      <c r="AG395" s="8">
        <v>0.95091607968882474</v>
      </c>
      <c r="AH395" s="8">
        <v>1</v>
      </c>
      <c r="AI395" s="8">
        <v>1</v>
      </c>
      <c r="AJ395" s="8">
        <v>1</v>
      </c>
      <c r="AK395" s="8">
        <v>1</v>
      </c>
      <c r="AL395" s="8">
        <v>1</v>
      </c>
      <c r="AM395" s="8">
        <v>1</v>
      </c>
      <c r="AN395" s="8">
        <v>1</v>
      </c>
      <c r="AO395" s="8">
        <v>1</v>
      </c>
      <c r="AP395" s="8">
        <v>1</v>
      </c>
      <c r="AQ395" s="8">
        <v>0.60076725637797301</v>
      </c>
      <c r="AR395" s="8">
        <v>0</v>
      </c>
      <c r="AS395" s="48">
        <v>0</v>
      </c>
      <c r="AT395" s="48">
        <v>0.87808607167587061</v>
      </c>
      <c r="AU395" s="13">
        <v>1</v>
      </c>
    </row>
    <row r="396" spans="4:47" x14ac:dyDescent="0.25">
      <c r="D396" s="8">
        <v>392</v>
      </c>
      <c r="E396" s="8">
        <f t="shared" ca="1" si="85"/>
        <v>0.80740365685792692</v>
      </c>
      <c r="F396" s="21">
        <f t="shared" ca="1" si="86"/>
        <v>53.173470579302126</v>
      </c>
      <c r="G396" s="21"/>
      <c r="H396" s="8">
        <v>392</v>
      </c>
      <c r="I396" s="21">
        <f t="shared" ca="1" si="87"/>
        <v>0.99313410784043998</v>
      </c>
      <c r="J396" s="21">
        <f t="shared" ca="1" si="88"/>
        <v>186.19019378433137</v>
      </c>
      <c r="K396" s="2"/>
      <c r="M396" s="1"/>
      <c r="N396" s="1"/>
      <c r="Q396" s="26"/>
      <c r="R396" s="42"/>
      <c r="S396" s="26"/>
      <c r="T396" s="26"/>
      <c r="U396" s="26"/>
      <c r="V396" s="26"/>
      <c r="W396" s="26"/>
      <c r="X396" s="26"/>
      <c r="Y396" s="26"/>
      <c r="AF396" s="8">
        <v>386</v>
      </c>
      <c r="AG396" s="8">
        <v>1</v>
      </c>
      <c r="AH396" s="8">
        <v>1</v>
      </c>
      <c r="AI396" s="8">
        <v>0.52085789101082836</v>
      </c>
      <c r="AJ396" s="8">
        <v>0</v>
      </c>
      <c r="AK396" s="8">
        <v>0.41667869193441864</v>
      </c>
      <c r="AL396" s="8">
        <v>0.28342091742185099</v>
      </c>
      <c r="AM396" s="8">
        <v>1</v>
      </c>
      <c r="AN396" s="8">
        <v>1</v>
      </c>
      <c r="AO396" s="8">
        <v>1</v>
      </c>
      <c r="AP396" s="8">
        <v>1</v>
      </c>
      <c r="AQ396" s="8">
        <v>1</v>
      </c>
      <c r="AR396" s="8">
        <v>1</v>
      </c>
      <c r="AS396" s="48">
        <v>0</v>
      </c>
      <c r="AT396" s="48">
        <v>0.76867468929851557</v>
      </c>
      <c r="AU396" s="13">
        <v>1</v>
      </c>
    </row>
    <row r="397" spans="4:47" x14ac:dyDescent="0.25">
      <c r="D397" s="8">
        <v>393</v>
      </c>
      <c r="E397" s="8">
        <f t="shared" ca="1" si="85"/>
        <v>0.88365609526347966</v>
      </c>
      <c r="F397" s="21">
        <f t="shared" ca="1" si="86"/>
        <v>31.06102172417274</v>
      </c>
      <c r="G397" s="21"/>
      <c r="H397" s="8">
        <v>393</v>
      </c>
      <c r="I397" s="21">
        <f t="shared" ca="1" si="87"/>
        <v>9.0276836845946118E-3</v>
      </c>
      <c r="J397" s="21">
        <f t="shared" ca="1" si="88"/>
        <v>109.87574714326345</v>
      </c>
      <c r="K397" s="2"/>
      <c r="M397" s="1"/>
      <c r="N397" s="1"/>
      <c r="Q397" s="26"/>
      <c r="R397" s="42"/>
      <c r="S397" s="26"/>
      <c r="T397" s="26"/>
      <c r="U397" s="26"/>
      <c r="V397" s="26"/>
      <c r="W397" s="26"/>
      <c r="X397" s="26"/>
      <c r="Y397" s="26"/>
      <c r="AF397" s="8">
        <v>387</v>
      </c>
      <c r="AG397" s="8">
        <v>0.3826862122310089</v>
      </c>
      <c r="AH397" s="8">
        <v>1</v>
      </c>
      <c r="AI397" s="8">
        <v>1</v>
      </c>
      <c r="AJ397" s="8">
        <v>1</v>
      </c>
      <c r="AK397" s="8">
        <v>1</v>
      </c>
      <c r="AL397" s="8">
        <v>1</v>
      </c>
      <c r="AM397" s="8">
        <v>0.96217635365070653</v>
      </c>
      <c r="AN397" s="8">
        <v>0.88153725486828927</v>
      </c>
      <c r="AO397" s="8">
        <v>1</v>
      </c>
      <c r="AP397" s="8">
        <v>1</v>
      </c>
      <c r="AQ397" s="8">
        <v>0.23041387812724376</v>
      </c>
      <c r="AR397" s="8">
        <v>1</v>
      </c>
      <c r="AS397" s="48">
        <v>0.23041387812724376</v>
      </c>
      <c r="AT397" s="48">
        <v>0.8710433172248423</v>
      </c>
      <c r="AU397" s="13">
        <v>0</v>
      </c>
    </row>
    <row r="398" spans="4:47" x14ac:dyDescent="0.25">
      <c r="D398" s="8">
        <v>394</v>
      </c>
      <c r="E398" s="8">
        <f t="shared" ca="1" si="85"/>
        <v>0.88029315387467977</v>
      </c>
      <c r="F398" s="21">
        <f t="shared" ca="1" si="86"/>
        <v>32.000297441326914</v>
      </c>
      <c r="G398" s="21"/>
      <c r="H398" s="8">
        <v>394</v>
      </c>
      <c r="I398" s="21">
        <f t="shared" ca="1" si="87"/>
        <v>0.13346573438772824</v>
      </c>
      <c r="J398" s="21">
        <f t="shared" ca="1" si="88"/>
        <v>32.968142466711306</v>
      </c>
      <c r="K398" s="2"/>
      <c r="M398" s="1"/>
      <c r="N398" s="1"/>
      <c r="Q398" s="26"/>
      <c r="R398" s="42"/>
      <c r="S398" s="26"/>
      <c r="T398" s="26"/>
      <c r="U398" s="26"/>
      <c r="V398" s="26"/>
      <c r="W398" s="26"/>
      <c r="X398" s="26"/>
      <c r="Y398" s="26"/>
      <c r="AF398" s="8">
        <v>388</v>
      </c>
      <c r="AG398" s="8">
        <v>0</v>
      </c>
      <c r="AH398" s="8">
        <v>0</v>
      </c>
      <c r="AI398" s="8">
        <v>0</v>
      </c>
      <c r="AJ398" s="8">
        <v>0</v>
      </c>
      <c r="AK398" s="8">
        <v>0</v>
      </c>
      <c r="AL398" s="8">
        <v>0</v>
      </c>
      <c r="AM398" s="8">
        <v>0</v>
      </c>
      <c r="AN398" s="8">
        <v>0</v>
      </c>
      <c r="AO398" s="8">
        <v>0.98049158572636463</v>
      </c>
      <c r="AP398" s="8">
        <v>0.68537906681975136</v>
      </c>
      <c r="AQ398" s="8">
        <v>0</v>
      </c>
      <c r="AR398" s="8">
        <v>0</v>
      </c>
      <c r="AS398" s="48">
        <v>0</v>
      </c>
      <c r="AT398" s="48">
        <v>0.13879862641973487</v>
      </c>
      <c r="AU398" s="13">
        <v>10</v>
      </c>
    </row>
    <row r="399" spans="4:47" x14ac:dyDescent="0.25">
      <c r="D399" s="8">
        <v>395</v>
      </c>
      <c r="E399" s="8">
        <f t="shared" ca="1" si="85"/>
        <v>0.94773991119181589</v>
      </c>
      <c r="F399" s="21">
        <f t="shared" ca="1" si="86"/>
        <v>13.692262629620354</v>
      </c>
      <c r="G399" s="21"/>
      <c r="H399" s="8">
        <v>395</v>
      </c>
      <c r="I399" s="21">
        <f t="shared" ca="1" si="87"/>
        <v>0.77917589860029146</v>
      </c>
      <c r="J399" s="21">
        <f t="shared" ca="1" si="88"/>
        <v>82.275778052025856</v>
      </c>
      <c r="K399" s="2"/>
      <c r="M399" s="1"/>
      <c r="N399" s="1"/>
      <c r="Q399" s="26"/>
      <c r="R399" s="42"/>
      <c r="S399" s="26"/>
      <c r="T399" s="26"/>
      <c r="U399" s="26"/>
      <c r="V399" s="26"/>
      <c r="W399" s="26"/>
      <c r="X399" s="26"/>
      <c r="Y399" s="26"/>
      <c r="AF399" s="8">
        <v>389</v>
      </c>
      <c r="AG399" s="8">
        <v>1</v>
      </c>
      <c r="AH399" s="8">
        <v>1</v>
      </c>
      <c r="AI399" s="8">
        <v>1</v>
      </c>
      <c r="AJ399" s="8">
        <v>1</v>
      </c>
      <c r="AK399" s="8">
        <v>1</v>
      </c>
      <c r="AL399" s="8">
        <v>1</v>
      </c>
      <c r="AM399" s="8">
        <v>1</v>
      </c>
      <c r="AN399" s="8">
        <v>1</v>
      </c>
      <c r="AO399" s="8">
        <v>1</v>
      </c>
      <c r="AP399" s="8">
        <v>1</v>
      </c>
      <c r="AQ399" s="8">
        <v>1</v>
      </c>
      <c r="AR399" s="8">
        <v>1</v>
      </c>
      <c r="AS399" s="48">
        <v>1</v>
      </c>
      <c r="AT399" s="48">
        <v>1</v>
      </c>
      <c r="AU399" s="13">
        <v>0</v>
      </c>
    </row>
    <row r="400" spans="4:47" x14ac:dyDescent="0.25">
      <c r="D400" s="8">
        <v>396</v>
      </c>
      <c r="E400" s="8">
        <f t="shared" ca="1" si="85"/>
        <v>1.5819607713610351E-2</v>
      </c>
      <c r="F400" s="21">
        <f t="shared" ca="1" si="86"/>
        <v>974.80084000566251</v>
      </c>
      <c r="G400" s="21"/>
      <c r="H400" s="8">
        <v>396</v>
      </c>
      <c r="I400" s="21">
        <f t="shared" ca="1" si="87"/>
        <v>0.30293593224556348</v>
      </c>
      <c r="J400" s="21">
        <f t="shared" ca="1" si="88"/>
        <v>3.4635134640155378</v>
      </c>
      <c r="K400" s="2"/>
      <c r="M400" s="1"/>
      <c r="N400" s="1"/>
      <c r="Q400" s="26"/>
      <c r="R400" s="42"/>
      <c r="S400" s="26"/>
      <c r="T400" s="26"/>
      <c r="U400" s="26"/>
      <c r="V400" s="26"/>
      <c r="W400" s="26"/>
      <c r="X400" s="26"/>
      <c r="Y400" s="26"/>
      <c r="AF400" s="8">
        <v>390</v>
      </c>
      <c r="AG400" s="8">
        <v>1</v>
      </c>
      <c r="AH400" s="8">
        <v>1</v>
      </c>
      <c r="AI400" s="8">
        <v>1</v>
      </c>
      <c r="AJ400" s="8">
        <v>1</v>
      </c>
      <c r="AK400" s="8">
        <v>1</v>
      </c>
      <c r="AL400" s="8">
        <v>1</v>
      </c>
      <c r="AM400" s="8">
        <v>0.76389934887641087</v>
      </c>
      <c r="AN400" s="8">
        <v>0</v>
      </c>
      <c r="AO400" s="8">
        <v>0</v>
      </c>
      <c r="AP400" s="8">
        <v>0</v>
      </c>
      <c r="AQ400" s="8">
        <v>0</v>
      </c>
      <c r="AR400" s="8">
        <v>0</v>
      </c>
      <c r="AS400" s="48">
        <v>0</v>
      </c>
      <c r="AT400" s="48">
        <v>0.56076953374018834</v>
      </c>
      <c r="AU400" s="13">
        <v>5</v>
      </c>
    </row>
    <row r="401" spans="4:47" x14ac:dyDescent="0.25">
      <c r="D401" s="8">
        <v>397</v>
      </c>
      <c r="E401" s="8">
        <f t="shared" ca="1" si="85"/>
        <v>5.4117760875856624E-2</v>
      </c>
      <c r="F401" s="21">
        <f t="shared" ca="1" si="86"/>
        <v>690.2084422348662</v>
      </c>
      <c r="G401" s="21"/>
      <c r="H401" s="8">
        <v>397</v>
      </c>
      <c r="I401" s="21">
        <f t="shared" ca="1" si="87"/>
        <v>0.90240763857229933</v>
      </c>
      <c r="J401" s="21">
        <f t="shared" ca="1" si="88"/>
        <v>114.52570802183558</v>
      </c>
      <c r="K401" s="2"/>
      <c r="M401" s="1"/>
      <c r="N401" s="1"/>
      <c r="Q401" s="26"/>
      <c r="R401" s="42"/>
      <c r="S401" s="26"/>
      <c r="T401" s="26"/>
      <c r="U401" s="26"/>
      <c r="V401" s="26"/>
      <c r="W401" s="26"/>
      <c r="X401" s="26"/>
      <c r="Y401" s="26"/>
      <c r="AF401" s="8">
        <v>391</v>
      </c>
      <c r="AG401" s="8">
        <v>0</v>
      </c>
      <c r="AH401" s="8">
        <v>0</v>
      </c>
      <c r="AI401" s="8">
        <v>0</v>
      </c>
      <c r="AJ401" s="8">
        <v>0</v>
      </c>
      <c r="AK401" s="8">
        <v>0.21517005859007646</v>
      </c>
      <c r="AL401" s="8">
        <v>1</v>
      </c>
      <c r="AM401" s="8">
        <v>0.15922351409080288</v>
      </c>
      <c r="AN401" s="8">
        <v>0</v>
      </c>
      <c r="AO401" s="8">
        <v>0</v>
      </c>
      <c r="AP401" s="8">
        <v>0</v>
      </c>
      <c r="AQ401" s="8">
        <v>0</v>
      </c>
      <c r="AR401" s="8">
        <v>0</v>
      </c>
      <c r="AS401" s="48">
        <v>0</v>
      </c>
      <c r="AT401" s="48">
        <v>0.11398959110440345</v>
      </c>
      <c r="AU401" s="13">
        <v>9</v>
      </c>
    </row>
    <row r="402" spans="4:47" x14ac:dyDescent="0.25">
      <c r="D402" s="8">
        <v>398</v>
      </c>
      <c r="E402" s="8">
        <f t="shared" ca="1" si="85"/>
        <v>0.53821673736413256</v>
      </c>
      <c r="F402" s="21">
        <f t="shared" ca="1" si="86"/>
        <v>150.93228002892766</v>
      </c>
      <c r="G402" s="21"/>
      <c r="H402" s="8">
        <v>398</v>
      </c>
      <c r="I402" s="21">
        <f t="shared" ca="1" si="87"/>
        <v>0.96718850539856616</v>
      </c>
      <c r="J402" s="21">
        <f t="shared" ca="1" si="88"/>
        <v>147.97845726401309</v>
      </c>
      <c r="K402" s="2"/>
      <c r="M402" s="1"/>
      <c r="N402" s="1"/>
      <c r="Q402" s="26"/>
      <c r="R402" s="42"/>
      <c r="S402" s="26"/>
      <c r="T402" s="26"/>
      <c r="U402" s="26"/>
      <c r="V402" s="26"/>
      <c r="W402" s="26"/>
      <c r="X402" s="26"/>
      <c r="Y402" s="26"/>
      <c r="AF402" s="8">
        <v>392</v>
      </c>
      <c r="AG402" s="8">
        <v>1</v>
      </c>
      <c r="AH402" s="8">
        <v>1</v>
      </c>
      <c r="AI402" s="8">
        <v>1</v>
      </c>
      <c r="AJ402" s="8">
        <v>1</v>
      </c>
      <c r="AK402" s="8">
        <v>1</v>
      </c>
      <c r="AL402" s="8">
        <v>1</v>
      </c>
      <c r="AM402" s="8">
        <v>1</v>
      </c>
      <c r="AN402" s="8">
        <v>1</v>
      </c>
      <c r="AO402" s="8">
        <v>1</v>
      </c>
      <c r="AP402" s="8">
        <v>0.60655446958515957</v>
      </c>
      <c r="AQ402" s="8">
        <v>0</v>
      </c>
      <c r="AR402" s="8">
        <v>0</v>
      </c>
      <c r="AS402" s="48">
        <v>0</v>
      </c>
      <c r="AT402" s="48">
        <v>0.79946079056750674</v>
      </c>
      <c r="AU402" s="13">
        <v>2</v>
      </c>
    </row>
    <row r="403" spans="4:47" x14ac:dyDescent="0.25">
      <c r="D403" s="8">
        <v>399</v>
      </c>
      <c r="E403" s="8">
        <f t="shared" ca="1" si="85"/>
        <v>0.92746942581422831</v>
      </c>
      <c r="F403" s="21">
        <f t="shared" ca="1" si="86"/>
        <v>19.085736567802403</v>
      </c>
      <c r="G403" s="21"/>
      <c r="H403" s="8">
        <v>399</v>
      </c>
      <c r="I403" s="21">
        <f t="shared" ca="1" si="87"/>
        <v>0.9664944313391598</v>
      </c>
      <c r="J403" s="21">
        <f t="shared" ca="1" si="88"/>
        <v>147.40266294547766</v>
      </c>
      <c r="K403" s="2"/>
      <c r="M403" s="1"/>
      <c r="N403" s="1"/>
      <c r="Q403" s="26"/>
      <c r="R403" s="42"/>
      <c r="S403" s="26"/>
      <c r="T403" s="26"/>
      <c r="U403" s="26"/>
      <c r="V403" s="26"/>
      <c r="W403" s="26"/>
      <c r="X403" s="26"/>
      <c r="Y403" s="26"/>
      <c r="AF403" s="8">
        <v>393</v>
      </c>
      <c r="AG403" s="8">
        <v>1</v>
      </c>
      <c r="AH403" s="8">
        <v>1</v>
      </c>
      <c r="AI403" s="8">
        <v>1</v>
      </c>
      <c r="AJ403" s="8">
        <v>1</v>
      </c>
      <c r="AK403" s="8">
        <v>1</v>
      </c>
      <c r="AL403" s="8">
        <v>1</v>
      </c>
      <c r="AM403" s="8">
        <v>1</v>
      </c>
      <c r="AN403" s="8">
        <v>1</v>
      </c>
      <c r="AO403" s="8">
        <v>1</v>
      </c>
      <c r="AP403" s="8">
        <v>1</v>
      </c>
      <c r="AQ403" s="8">
        <v>1</v>
      </c>
      <c r="AR403" s="8">
        <v>0.43247869566051034</v>
      </c>
      <c r="AS403" s="48">
        <v>0.43247869566051034</v>
      </c>
      <c r="AT403" s="48">
        <v>0.95179956045335845</v>
      </c>
      <c r="AU403" s="13">
        <v>0</v>
      </c>
    </row>
    <row r="404" spans="4:47" x14ac:dyDescent="0.25">
      <c r="D404" s="8">
        <v>400</v>
      </c>
      <c r="E404" s="8">
        <f t="shared" ca="1" si="85"/>
        <v>0.51420629324595002</v>
      </c>
      <c r="F404" s="21">
        <f t="shared" ca="1" si="86"/>
        <v>161.83488316700837</v>
      </c>
      <c r="G404" s="21"/>
      <c r="H404" s="8">
        <v>400</v>
      </c>
      <c r="I404" s="21">
        <f t="shared" ca="1" si="87"/>
        <v>0.8716013729619434</v>
      </c>
      <c r="J404" s="21">
        <f t="shared" ca="1" si="88"/>
        <v>104.62966923016407</v>
      </c>
      <c r="K404" s="2"/>
      <c r="M404" s="1"/>
      <c r="N404" s="1"/>
      <c r="Q404" s="26"/>
      <c r="R404" s="42"/>
      <c r="S404" s="26"/>
      <c r="T404" s="26"/>
      <c r="U404" s="26"/>
      <c r="V404" s="26"/>
      <c r="W404" s="26"/>
      <c r="X404" s="26"/>
      <c r="Y404" s="26"/>
      <c r="AF404" s="8">
        <v>394</v>
      </c>
      <c r="AG404" s="8">
        <v>0</v>
      </c>
      <c r="AH404" s="8">
        <v>0</v>
      </c>
      <c r="AI404" s="8">
        <v>0</v>
      </c>
      <c r="AJ404" s="8">
        <v>0</v>
      </c>
      <c r="AK404" s="8">
        <v>0</v>
      </c>
      <c r="AL404" s="8">
        <v>0</v>
      </c>
      <c r="AM404" s="8">
        <v>0</v>
      </c>
      <c r="AN404" s="8">
        <v>0</v>
      </c>
      <c r="AO404" s="8">
        <v>0.31012711475341348</v>
      </c>
      <c r="AP404" s="8">
        <v>1</v>
      </c>
      <c r="AQ404" s="8">
        <v>1</v>
      </c>
      <c r="AR404" s="8">
        <v>1</v>
      </c>
      <c r="AS404" s="48">
        <v>0</v>
      </c>
      <c r="AT404" s="48">
        <v>0.27754469436329426</v>
      </c>
      <c r="AU404" s="13">
        <v>8</v>
      </c>
    </row>
    <row r="405" spans="4:47" x14ac:dyDescent="0.25">
      <c r="D405" s="8">
        <v>401</v>
      </c>
      <c r="E405" s="8">
        <f t="shared" ca="1" si="85"/>
        <v>0.91600517770212164</v>
      </c>
      <c r="F405" s="21">
        <f t="shared" ca="1" si="86"/>
        <v>22.174666725840218</v>
      </c>
      <c r="G405" s="21"/>
      <c r="H405" s="8">
        <v>401</v>
      </c>
      <c r="I405" s="21">
        <f t="shared" ca="1" si="87"/>
        <v>0.5253595490995463</v>
      </c>
      <c r="J405" s="21">
        <f t="shared" ca="1" si="88"/>
        <v>39.000172686309128</v>
      </c>
      <c r="K405" s="2"/>
      <c r="M405" s="1"/>
      <c r="N405" s="1"/>
      <c r="Q405" s="26"/>
      <c r="R405" s="42"/>
      <c r="S405" s="26"/>
      <c r="T405" s="26"/>
      <c r="U405" s="26"/>
      <c r="V405" s="26"/>
      <c r="W405" s="26"/>
      <c r="X405" s="26"/>
      <c r="Y405" s="26"/>
      <c r="AF405" s="8">
        <v>395</v>
      </c>
      <c r="AG405" s="8">
        <v>1</v>
      </c>
      <c r="AH405" s="8">
        <v>0.87846738226549603</v>
      </c>
      <c r="AI405" s="8">
        <v>0</v>
      </c>
      <c r="AJ405" s="8">
        <v>0</v>
      </c>
      <c r="AK405" s="8">
        <v>0</v>
      </c>
      <c r="AL405" s="8">
        <v>0</v>
      </c>
      <c r="AM405" s="8">
        <v>0</v>
      </c>
      <c r="AN405" s="8">
        <v>0</v>
      </c>
      <c r="AO405" s="8">
        <v>0</v>
      </c>
      <c r="AP405" s="8">
        <v>0.69322865567453607</v>
      </c>
      <c r="AQ405" s="8">
        <v>1</v>
      </c>
      <c r="AR405" s="8">
        <v>1</v>
      </c>
      <c r="AS405" s="48">
        <v>0</v>
      </c>
      <c r="AT405" s="48">
        <v>0.37832102747765617</v>
      </c>
      <c r="AU405" s="13">
        <v>7</v>
      </c>
    </row>
    <row r="406" spans="4:47" x14ac:dyDescent="0.25">
      <c r="D406" s="8">
        <v>402</v>
      </c>
      <c r="E406" s="8">
        <f t="shared" ca="1" si="85"/>
        <v>2.6952852633497337E-2</v>
      </c>
      <c r="F406" s="21">
        <f t="shared" ca="1" si="86"/>
        <v>851.73391461440042</v>
      </c>
      <c r="G406" s="21"/>
      <c r="H406" s="8">
        <v>402</v>
      </c>
      <c r="I406" s="21">
        <f t="shared" ca="1" si="87"/>
        <v>0.7312767993078878</v>
      </c>
      <c r="J406" s="21">
        <f t="shared" ca="1" si="88"/>
        <v>72.91105697165203</v>
      </c>
      <c r="K406" s="2"/>
      <c r="M406" s="1"/>
      <c r="N406" s="1"/>
      <c r="Q406" s="26"/>
      <c r="R406" s="42"/>
      <c r="S406" s="26"/>
      <c r="T406" s="26"/>
      <c r="U406" s="26"/>
      <c r="V406" s="26"/>
      <c r="W406" s="26"/>
      <c r="X406" s="26"/>
      <c r="Y406" s="26"/>
      <c r="AF406" s="8">
        <v>396</v>
      </c>
      <c r="AG406" s="8">
        <v>0.98347580280143676</v>
      </c>
      <c r="AH406" s="8">
        <v>1</v>
      </c>
      <c r="AI406" s="8">
        <v>2.0958791256200659E-2</v>
      </c>
      <c r="AJ406" s="8">
        <v>0.28610985190728871</v>
      </c>
      <c r="AK406" s="8">
        <v>1</v>
      </c>
      <c r="AL406" s="8">
        <v>1</v>
      </c>
      <c r="AM406" s="8">
        <v>1</v>
      </c>
      <c r="AN406" s="8">
        <v>1</v>
      </c>
      <c r="AO406" s="8">
        <v>1</v>
      </c>
      <c r="AP406" s="8">
        <v>1</v>
      </c>
      <c r="AQ406" s="8">
        <v>1</v>
      </c>
      <c r="AR406" s="8">
        <v>1</v>
      </c>
      <c r="AS406" s="48">
        <v>2.0958791256200659E-2</v>
      </c>
      <c r="AT406" s="48">
        <v>0.85676922732330252</v>
      </c>
      <c r="AU406" s="13">
        <v>0</v>
      </c>
    </row>
    <row r="407" spans="4:47" x14ac:dyDescent="0.25">
      <c r="D407" s="8">
        <v>403</v>
      </c>
      <c r="E407" s="8">
        <f t="shared" ca="1" si="85"/>
        <v>0.7171840935770345</v>
      </c>
      <c r="F407" s="21">
        <f t="shared" ca="1" si="86"/>
        <v>81.943546106799303</v>
      </c>
      <c r="G407" s="21"/>
      <c r="H407" s="8">
        <v>403</v>
      </c>
      <c r="I407" s="21">
        <f t="shared" ca="1" si="87"/>
        <v>4.2907591431368131E-3</v>
      </c>
      <c r="J407" s="21">
        <f t="shared" ca="1" si="88"/>
        <v>126.05098100489619</v>
      </c>
      <c r="K407" s="2"/>
      <c r="M407" s="1"/>
      <c r="N407" s="1"/>
      <c r="Q407" s="26"/>
      <c r="R407" s="42"/>
      <c r="S407" s="26"/>
      <c r="T407" s="26"/>
      <c r="U407" s="26"/>
      <c r="V407" s="26"/>
      <c r="W407" s="26"/>
      <c r="X407" s="26"/>
      <c r="Y407" s="26"/>
      <c r="AF407" s="8">
        <v>397</v>
      </c>
      <c r="AG407" s="8">
        <v>1</v>
      </c>
      <c r="AH407" s="8">
        <v>1</v>
      </c>
      <c r="AI407" s="8">
        <v>1</v>
      </c>
      <c r="AJ407" s="8">
        <v>1</v>
      </c>
      <c r="AK407" s="8">
        <v>1</v>
      </c>
      <c r="AL407" s="8">
        <v>1</v>
      </c>
      <c r="AM407" s="8">
        <v>1</v>
      </c>
      <c r="AN407" s="8">
        <v>1</v>
      </c>
      <c r="AO407" s="8">
        <v>1</v>
      </c>
      <c r="AP407" s="8">
        <v>0.11646854396601539</v>
      </c>
      <c r="AQ407" s="8">
        <v>0</v>
      </c>
      <c r="AR407" s="8">
        <v>0</v>
      </c>
      <c r="AS407" s="48">
        <v>0</v>
      </c>
      <c r="AT407" s="48">
        <v>0.75783705441903149</v>
      </c>
      <c r="AU407" s="13">
        <v>2</v>
      </c>
    </row>
    <row r="408" spans="4:47" x14ac:dyDescent="0.25">
      <c r="D408" s="8">
        <v>404</v>
      </c>
      <c r="E408" s="8">
        <f t="shared" ca="1" si="85"/>
        <v>0.49851684256710171</v>
      </c>
      <c r="F408" s="21">
        <f t="shared" ca="1" si="86"/>
        <v>169.22962486742614</v>
      </c>
      <c r="G408" s="21"/>
      <c r="H408" s="8">
        <v>404</v>
      </c>
      <c r="I408" s="21">
        <f t="shared" ca="1" si="87"/>
        <v>0.17089829211958674</v>
      </c>
      <c r="J408" s="21">
        <f t="shared" ca="1" si="88"/>
        <v>23.18639316222508</v>
      </c>
      <c r="K408" s="2"/>
      <c r="M408" s="1"/>
      <c r="N408" s="1"/>
      <c r="Q408" s="26"/>
      <c r="R408" s="42"/>
      <c r="S408" s="26"/>
      <c r="T408" s="26"/>
      <c r="U408" s="26"/>
      <c r="V408" s="26"/>
      <c r="W408" s="26"/>
      <c r="X408" s="26"/>
      <c r="Y408" s="26"/>
      <c r="AF408" s="8">
        <v>398</v>
      </c>
      <c r="AG408" s="8">
        <v>0</v>
      </c>
      <c r="AH408" s="8">
        <v>0</v>
      </c>
      <c r="AI408" s="8">
        <v>0.76915244505113567</v>
      </c>
      <c r="AJ408" s="8">
        <v>0.67833493688691915</v>
      </c>
      <c r="AK408" s="8">
        <v>0</v>
      </c>
      <c r="AL408" s="8">
        <v>0</v>
      </c>
      <c r="AM408" s="8">
        <v>0</v>
      </c>
      <c r="AN408" s="8">
        <v>0</v>
      </c>
      <c r="AO408" s="8">
        <v>0</v>
      </c>
      <c r="AP408" s="8">
        <v>0</v>
      </c>
      <c r="AQ408" s="8">
        <v>0</v>
      </c>
      <c r="AR408" s="8">
        <v>0</v>
      </c>
      <c r="AS408" s="48">
        <v>0</v>
      </c>
      <c r="AT408" s="48">
        <v>0.12107883261148707</v>
      </c>
      <c r="AU408" s="13">
        <v>10</v>
      </c>
    </row>
    <row r="409" spans="4:47" x14ac:dyDescent="0.25">
      <c r="D409" s="8">
        <v>405</v>
      </c>
      <c r="E409" s="8">
        <f t="shared" ca="1" si="85"/>
        <v>0.33464640911521104</v>
      </c>
      <c r="F409" s="21">
        <f t="shared" ca="1" si="86"/>
        <v>263.86845869915879</v>
      </c>
      <c r="G409" s="21"/>
      <c r="H409" s="8">
        <v>405</v>
      </c>
      <c r="I409" s="21">
        <f t="shared" ca="1" si="87"/>
        <v>0.97704575257718285</v>
      </c>
      <c r="J409" s="21">
        <f t="shared" ca="1" si="88"/>
        <v>157.49705108159182</v>
      </c>
      <c r="K409" s="2"/>
      <c r="M409" s="1"/>
      <c r="N409" s="1"/>
      <c r="Q409" s="26"/>
      <c r="R409" s="42"/>
      <c r="S409" s="26"/>
      <c r="T409" s="26"/>
      <c r="U409" s="26"/>
      <c r="V409" s="26"/>
      <c r="W409" s="26"/>
      <c r="X409" s="26"/>
      <c r="Y409" s="26"/>
      <c r="AF409" s="8">
        <v>399</v>
      </c>
      <c r="AG409" s="8">
        <v>1</v>
      </c>
      <c r="AH409" s="8">
        <v>1</v>
      </c>
      <c r="AI409" s="8">
        <v>1</v>
      </c>
      <c r="AJ409" s="8">
        <v>1</v>
      </c>
      <c r="AK409" s="8">
        <v>1</v>
      </c>
      <c r="AL409" s="8">
        <v>1</v>
      </c>
      <c r="AM409" s="8">
        <v>0.92077368644165669</v>
      </c>
      <c r="AN409" s="8">
        <v>0</v>
      </c>
      <c r="AO409" s="8">
        <v>0</v>
      </c>
      <c r="AP409" s="8">
        <v>0</v>
      </c>
      <c r="AQ409" s="8">
        <v>0</v>
      </c>
      <c r="AR409" s="8">
        <v>0</v>
      </c>
      <c r="AS409" s="48">
        <v>0</v>
      </c>
      <c r="AT409" s="48">
        <v>0.57409310761559273</v>
      </c>
      <c r="AU409" s="13">
        <v>5</v>
      </c>
    </row>
    <row r="410" spans="4:47" x14ac:dyDescent="0.25">
      <c r="D410" s="8">
        <v>406</v>
      </c>
      <c r="E410" s="8">
        <f t="shared" ca="1" si="85"/>
        <v>0.52140456757694509</v>
      </c>
      <c r="F410" s="21">
        <f t="shared" ca="1" si="86"/>
        <v>158.51530367155857</v>
      </c>
      <c r="G410" s="21"/>
      <c r="H410" s="8">
        <v>406</v>
      </c>
      <c r="I410" s="21">
        <f t="shared" ca="1" si="87"/>
        <v>2.5369092268198168E-2</v>
      </c>
      <c r="J410" s="21">
        <f t="shared" ca="1" si="88"/>
        <v>84.688376527095471</v>
      </c>
      <c r="K410" s="2"/>
      <c r="M410" s="1"/>
      <c r="N410" s="1"/>
      <c r="Q410" s="26"/>
      <c r="R410" s="42"/>
      <c r="S410" s="26"/>
      <c r="T410" s="26"/>
      <c r="U410" s="26"/>
      <c r="V410" s="26"/>
      <c r="W410" s="26"/>
      <c r="X410" s="26"/>
      <c r="Y410" s="26"/>
      <c r="AF410" s="8">
        <v>400</v>
      </c>
      <c r="AG410" s="8">
        <v>0</v>
      </c>
      <c r="AH410" s="8">
        <v>0</v>
      </c>
      <c r="AI410" s="8">
        <v>0</v>
      </c>
      <c r="AJ410" s="8">
        <v>0</v>
      </c>
      <c r="AK410" s="8">
        <v>0</v>
      </c>
      <c r="AL410" s="8">
        <v>0</v>
      </c>
      <c r="AM410" s="8">
        <v>0</v>
      </c>
      <c r="AN410" s="8">
        <v>0</v>
      </c>
      <c r="AO410" s="8">
        <v>0</v>
      </c>
      <c r="AP410" s="8">
        <v>0</v>
      </c>
      <c r="AQ410" s="8">
        <v>0</v>
      </c>
      <c r="AR410" s="8">
        <v>0.99411403379429342</v>
      </c>
      <c r="AS410" s="48">
        <v>0</v>
      </c>
      <c r="AT410" s="48">
        <v>8.4431602870200267E-2</v>
      </c>
      <c r="AU410" s="13">
        <v>11</v>
      </c>
    </row>
    <row r="411" spans="4:47" x14ac:dyDescent="0.25">
      <c r="D411" s="8">
        <v>407</v>
      </c>
      <c r="E411" s="8">
        <f t="shared" ca="1" si="85"/>
        <v>0.96534165284309437</v>
      </c>
      <c r="F411" s="21">
        <f t="shared" ca="1" si="86"/>
        <v>9.0692632769150077</v>
      </c>
      <c r="G411" s="21"/>
      <c r="H411" s="8">
        <v>407</v>
      </c>
      <c r="I411" s="21">
        <f t="shared" ca="1" si="87"/>
        <v>0.10279413625730971</v>
      </c>
      <c r="J411" s="21">
        <f t="shared" ca="1" si="88"/>
        <v>42.510636169245352</v>
      </c>
      <c r="K411" s="2"/>
      <c r="M411" s="1"/>
      <c r="N411" s="1"/>
      <c r="Q411" s="26"/>
      <c r="R411" s="42"/>
      <c r="S411" s="26"/>
      <c r="T411" s="26"/>
      <c r="U411" s="26"/>
      <c r="V411" s="26"/>
      <c r="W411" s="26"/>
      <c r="X411" s="26"/>
      <c r="Y411" s="26"/>
      <c r="AF411" s="8">
        <v>401</v>
      </c>
      <c r="AG411" s="8">
        <v>5.9516932512304908E-2</v>
      </c>
      <c r="AH411" s="8">
        <v>1</v>
      </c>
      <c r="AI411" s="8">
        <v>1</v>
      </c>
      <c r="AJ411" s="8">
        <v>0.42642925675390869</v>
      </c>
      <c r="AK411" s="8">
        <v>0</v>
      </c>
      <c r="AL411" s="8">
        <v>0</v>
      </c>
      <c r="AM411" s="8">
        <v>0</v>
      </c>
      <c r="AN411" s="8">
        <v>0</v>
      </c>
      <c r="AO411" s="8">
        <v>0</v>
      </c>
      <c r="AP411" s="8">
        <v>0</v>
      </c>
      <c r="AQ411" s="8">
        <v>0</v>
      </c>
      <c r="AR411" s="8">
        <v>0</v>
      </c>
      <c r="AS411" s="48">
        <v>0</v>
      </c>
      <c r="AT411" s="48">
        <v>0.20174767838492799</v>
      </c>
      <c r="AU411" s="13">
        <v>8</v>
      </c>
    </row>
    <row r="412" spans="4:47" x14ac:dyDescent="0.25">
      <c r="D412" s="8">
        <v>408</v>
      </c>
      <c r="E412" s="8">
        <f t="shared" ca="1" si="85"/>
        <v>0.4366798974142172</v>
      </c>
      <c r="F412" s="21">
        <f t="shared" ca="1" si="86"/>
        <v>200.76769592864622</v>
      </c>
      <c r="G412" s="21"/>
      <c r="H412" s="8">
        <v>408</v>
      </c>
      <c r="I412" s="21">
        <f t="shared" ca="1" si="87"/>
        <v>0.76463675758531968</v>
      </c>
      <c r="J412" s="21">
        <f t="shared" ca="1" si="88"/>
        <v>79.3256287705793</v>
      </c>
      <c r="K412" s="2"/>
      <c r="M412" s="1"/>
      <c r="N412" s="1"/>
      <c r="Q412" s="26"/>
      <c r="R412" s="42"/>
      <c r="S412" s="26"/>
      <c r="T412" s="26"/>
      <c r="U412" s="26"/>
      <c r="V412" s="26"/>
      <c r="W412" s="26"/>
      <c r="X412" s="26"/>
      <c r="Y412" s="26"/>
      <c r="AF412" s="8">
        <v>402</v>
      </c>
      <c r="AG412" s="8">
        <v>0.3953162952213109</v>
      </c>
      <c r="AH412" s="8">
        <v>0</v>
      </c>
      <c r="AI412" s="8">
        <v>0</v>
      </c>
      <c r="AJ412" s="8">
        <v>0</v>
      </c>
      <c r="AK412" s="8">
        <v>0</v>
      </c>
      <c r="AL412" s="8">
        <v>0</v>
      </c>
      <c r="AM412" s="8">
        <v>0</v>
      </c>
      <c r="AN412" s="8">
        <v>0</v>
      </c>
      <c r="AO412" s="8">
        <v>0.96783819104239233</v>
      </c>
      <c r="AP412" s="8">
        <v>1</v>
      </c>
      <c r="AQ412" s="8">
        <v>1</v>
      </c>
      <c r="AR412" s="8">
        <v>1</v>
      </c>
      <c r="AS412" s="48">
        <v>0</v>
      </c>
      <c r="AT412" s="48">
        <v>0.36517794762502032</v>
      </c>
      <c r="AU412" s="13">
        <v>7</v>
      </c>
    </row>
    <row r="413" spans="4:47" x14ac:dyDescent="0.25">
      <c r="D413" s="8">
        <v>409</v>
      </c>
      <c r="E413" s="8">
        <f t="shared" ca="1" si="85"/>
        <v>0.28360475805979402</v>
      </c>
      <c r="F413" s="21">
        <f t="shared" ca="1" si="86"/>
        <v>302.95749613154999</v>
      </c>
      <c r="G413" s="21"/>
      <c r="H413" s="8">
        <v>409</v>
      </c>
      <c r="I413" s="21">
        <f t="shared" ca="1" si="87"/>
        <v>0.91903731999618155</v>
      </c>
      <c r="J413" s="21">
        <f t="shared" ca="1" si="88"/>
        <v>120.85530095316767</v>
      </c>
      <c r="K413" s="2"/>
      <c r="M413" s="1"/>
      <c r="N413" s="1"/>
      <c r="Q413" s="26"/>
      <c r="R413" s="42"/>
      <c r="S413" s="26"/>
      <c r="T413" s="26"/>
      <c r="U413" s="26"/>
      <c r="V413" s="26"/>
      <c r="W413" s="26"/>
      <c r="X413" s="26"/>
      <c r="Y413" s="26"/>
      <c r="AF413" s="8">
        <v>403</v>
      </c>
      <c r="AG413" s="8">
        <v>0</v>
      </c>
      <c r="AH413" s="8">
        <v>0</v>
      </c>
      <c r="AI413" s="8">
        <v>0</v>
      </c>
      <c r="AJ413" s="8">
        <v>0</v>
      </c>
      <c r="AK413" s="8">
        <v>0</v>
      </c>
      <c r="AL413" s="8">
        <v>0</v>
      </c>
      <c r="AM413" s="8">
        <v>0</v>
      </c>
      <c r="AN413" s="8">
        <v>0</v>
      </c>
      <c r="AO413" s="8">
        <v>0</v>
      </c>
      <c r="AP413" s="8">
        <v>0</v>
      </c>
      <c r="AQ413" s="8">
        <v>0</v>
      </c>
      <c r="AR413" s="8">
        <v>0</v>
      </c>
      <c r="AS413" s="48">
        <v>0</v>
      </c>
      <c r="AT413" s="48">
        <v>0</v>
      </c>
      <c r="AU413" s="13">
        <v>12</v>
      </c>
    </row>
    <row r="414" spans="4:47" x14ac:dyDescent="0.25">
      <c r="D414" s="8">
        <v>410</v>
      </c>
      <c r="E414" s="8">
        <f t="shared" ca="1" si="85"/>
        <v>0.63432207450616107</v>
      </c>
      <c r="F414" s="21">
        <f t="shared" ca="1" si="86"/>
        <v>111.54759791754992</v>
      </c>
      <c r="G414" s="21"/>
      <c r="H414" s="8">
        <v>410</v>
      </c>
      <c r="I414" s="21">
        <f t="shared" ca="1" si="87"/>
        <v>0.96212813621882198</v>
      </c>
      <c r="J414" s="21">
        <f t="shared" ca="1" si="88"/>
        <v>143.98962520932201</v>
      </c>
      <c r="K414" s="2"/>
      <c r="M414" s="1"/>
      <c r="N414" s="1"/>
      <c r="Q414" s="26"/>
      <c r="R414" s="42"/>
      <c r="S414" s="26"/>
      <c r="T414" s="26"/>
      <c r="U414" s="26"/>
      <c r="V414" s="26"/>
      <c r="W414" s="26"/>
      <c r="X414" s="26"/>
      <c r="Y414" s="26"/>
      <c r="AF414" s="8">
        <v>404</v>
      </c>
      <c r="AG414" s="8">
        <v>0</v>
      </c>
      <c r="AH414" s="8">
        <v>0</v>
      </c>
      <c r="AI414" s="8">
        <v>0</v>
      </c>
      <c r="AJ414" s="8">
        <v>0</v>
      </c>
      <c r="AK414" s="8">
        <v>0</v>
      </c>
      <c r="AL414" s="8">
        <v>0.89740729446299761</v>
      </c>
      <c r="AM414" s="8">
        <v>1</v>
      </c>
      <c r="AN414" s="8">
        <v>0.22200117935168354</v>
      </c>
      <c r="AO414" s="8">
        <v>0</v>
      </c>
      <c r="AP414" s="8">
        <v>0</v>
      </c>
      <c r="AQ414" s="8">
        <v>0</v>
      </c>
      <c r="AR414" s="8">
        <v>0</v>
      </c>
      <c r="AS414" s="48">
        <v>0</v>
      </c>
      <c r="AT414" s="48">
        <v>0.17754590518847155</v>
      </c>
      <c r="AU414" s="13">
        <v>9</v>
      </c>
    </row>
    <row r="415" spans="4:47" x14ac:dyDescent="0.25">
      <c r="D415" s="8">
        <v>411</v>
      </c>
      <c r="E415" s="8">
        <f t="shared" ca="1" si="85"/>
        <v>0.69390500293835067</v>
      </c>
      <c r="F415" s="21">
        <f t="shared" ca="1" si="86"/>
        <v>89.917545814993048</v>
      </c>
      <c r="G415" s="21"/>
      <c r="H415" s="8">
        <v>411</v>
      </c>
      <c r="I415" s="21">
        <f t="shared" ca="1" si="87"/>
        <v>0.84335263575096275</v>
      </c>
      <c r="J415" s="21">
        <f t="shared" ca="1" si="88"/>
        <v>96.924906456201228</v>
      </c>
      <c r="K415" s="2"/>
      <c r="M415" s="1"/>
      <c r="N415" s="1"/>
      <c r="Q415" s="26"/>
      <c r="R415" s="42"/>
      <c r="S415" s="26"/>
      <c r="T415" s="26"/>
      <c r="U415" s="26"/>
      <c r="V415" s="26"/>
      <c r="W415" s="26"/>
      <c r="X415" s="26"/>
      <c r="Y415" s="26"/>
      <c r="AF415" s="8">
        <v>405</v>
      </c>
      <c r="AG415" s="8">
        <v>0</v>
      </c>
      <c r="AH415" s="8">
        <v>0.65687283120210593</v>
      </c>
      <c r="AI415" s="8">
        <v>0</v>
      </c>
      <c r="AJ415" s="8">
        <v>0</v>
      </c>
      <c r="AK415" s="8">
        <v>0</v>
      </c>
      <c r="AL415" s="8">
        <v>0</v>
      </c>
      <c r="AM415" s="8">
        <v>0</v>
      </c>
      <c r="AN415" s="8">
        <v>0</v>
      </c>
      <c r="AO415" s="8">
        <v>0</v>
      </c>
      <c r="AP415" s="8">
        <v>0</v>
      </c>
      <c r="AQ415" s="8">
        <v>0.90491844792923071</v>
      </c>
      <c r="AR415" s="8">
        <v>1</v>
      </c>
      <c r="AS415" s="48">
        <v>0</v>
      </c>
      <c r="AT415" s="48">
        <v>0.20969861016859148</v>
      </c>
      <c r="AU415" s="13">
        <v>9</v>
      </c>
    </row>
    <row r="416" spans="4:47" x14ac:dyDescent="0.25">
      <c r="D416" s="8">
        <v>412</v>
      </c>
      <c r="E416" s="8">
        <f t="shared" ca="1" si="85"/>
        <v>0.90867990012021493</v>
      </c>
      <c r="F416" s="21">
        <f t="shared" ca="1" si="86"/>
        <v>24.164250436888683</v>
      </c>
      <c r="G416" s="21"/>
      <c r="H416" s="8">
        <v>412</v>
      </c>
      <c r="I416" s="21">
        <f t="shared" ca="1" si="87"/>
        <v>0.91239394154420383</v>
      </c>
      <c r="J416" s="21">
        <f t="shared" ca="1" si="88"/>
        <v>118.220009857425</v>
      </c>
      <c r="K416" s="2"/>
      <c r="M416" s="1"/>
      <c r="N416" s="1"/>
      <c r="Q416" s="26"/>
      <c r="R416" s="42"/>
      <c r="S416" s="26"/>
      <c r="T416" s="26"/>
      <c r="U416" s="26"/>
      <c r="V416" s="26"/>
      <c r="W416" s="26"/>
      <c r="X416" s="26"/>
      <c r="Y416" s="26"/>
      <c r="AF416" s="8">
        <v>406</v>
      </c>
      <c r="AG416" s="8">
        <v>1</v>
      </c>
      <c r="AH416" s="8">
        <v>1</v>
      </c>
      <c r="AI416" s="8">
        <v>1</v>
      </c>
      <c r="AJ416" s="8">
        <v>1</v>
      </c>
      <c r="AK416" s="8">
        <v>0.66178556626372509</v>
      </c>
      <c r="AL416" s="8">
        <v>0</v>
      </c>
      <c r="AM416" s="8">
        <v>0</v>
      </c>
      <c r="AN416" s="8">
        <v>0</v>
      </c>
      <c r="AO416" s="8">
        <v>0</v>
      </c>
      <c r="AP416" s="8">
        <v>0.51423001194005691</v>
      </c>
      <c r="AQ416" s="8">
        <v>1</v>
      </c>
      <c r="AR416" s="8">
        <v>1</v>
      </c>
      <c r="AS416" s="48">
        <v>0</v>
      </c>
      <c r="AT416" s="48">
        <v>0.5957711860940198</v>
      </c>
      <c r="AU416" s="13">
        <v>4</v>
      </c>
    </row>
    <row r="417" spans="4:47" x14ac:dyDescent="0.25">
      <c r="D417" s="8">
        <v>413</v>
      </c>
      <c r="E417" s="8">
        <f t="shared" ca="1" si="85"/>
        <v>0.88669387568958458</v>
      </c>
      <c r="F417" s="21">
        <f t="shared" ca="1" si="86"/>
        <v>30.215167007629226</v>
      </c>
      <c r="G417" s="21"/>
      <c r="H417" s="8">
        <v>413</v>
      </c>
      <c r="I417" s="21">
        <f t="shared" ca="1" si="87"/>
        <v>8.8076040949434886E-2</v>
      </c>
      <c r="J417" s="21">
        <f t="shared" ca="1" si="88"/>
        <v>47.839320946264358</v>
      </c>
      <c r="K417" s="2"/>
      <c r="M417" s="1"/>
      <c r="N417" s="1"/>
      <c r="Q417" s="26"/>
      <c r="R417" s="42"/>
      <c r="S417" s="26"/>
      <c r="T417" s="26"/>
      <c r="U417" s="26"/>
      <c r="V417" s="26"/>
      <c r="W417" s="26"/>
      <c r="X417" s="26"/>
      <c r="Y417" s="26"/>
      <c r="AF417" s="8">
        <v>407</v>
      </c>
      <c r="AG417" s="8">
        <v>1</v>
      </c>
      <c r="AH417" s="8">
        <v>1</v>
      </c>
      <c r="AI417" s="8">
        <v>1</v>
      </c>
      <c r="AJ417" s="8">
        <v>1</v>
      </c>
      <c r="AK417" s="8">
        <v>1</v>
      </c>
      <c r="AL417" s="8">
        <v>1</v>
      </c>
      <c r="AM417" s="8">
        <v>1</v>
      </c>
      <c r="AN417" s="8">
        <v>1</v>
      </c>
      <c r="AO417" s="8">
        <v>1</v>
      </c>
      <c r="AP417" s="8">
        <v>0.27768154093651137</v>
      </c>
      <c r="AQ417" s="8">
        <v>0</v>
      </c>
      <c r="AR417" s="8">
        <v>0.11059397550542921</v>
      </c>
      <c r="AS417" s="48">
        <v>0</v>
      </c>
      <c r="AT417" s="48">
        <v>0.7809220301635621</v>
      </c>
      <c r="AU417" s="13">
        <v>1</v>
      </c>
    </row>
    <row r="418" spans="4:47" x14ac:dyDescent="0.25">
      <c r="D418" s="8">
        <v>414</v>
      </c>
      <c r="E418" s="8">
        <f t="shared" ca="1" si="85"/>
        <v>0.95717231905019773</v>
      </c>
      <c r="F418" s="21">
        <f t="shared" ca="1" si="86"/>
        <v>11.208841877487064</v>
      </c>
      <c r="G418" s="21"/>
      <c r="H418" s="8">
        <v>414</v>
      </c>
      <c r="I418" s="21">
        <f t="shared" ca="1" si="87"/>
        <v>0.6002250594615639</v>
      </c>
      <c r="J418" s="21">
        <f t="shared" ca="1" si="88"/>
        <v>50.669442182034501</v>
      </c>
      <c r="K418" s="2"/>
      <c r="M418" s="1"/>
      <c r="N418" s="1"/>
      <c r="Q418" s="26"/>
      <c r="R418" s="42"/>
      <c r="S418" s="26"/>
      <c r="T418" s="26"/>
      <c r="U418" s="26"/>
      <c r="V418" s="26"/>
      <c r="W418" s="26"/>
      <c r="X418" s="26"/>
      <c r="Y418" s="26"/>
      <c r="AF418" s="8">
        <v>408</v>
      </c>
      <c r="AG418" s="8">
        <v>1</v>
      </c>
      <c r="AH418" s="8">
        <v>0.86285059764928262</v>
      </c>
      <c r="AI418" s="8">
        <v>0</v>
      </c>
      <c r="AJ418" s="8">
        <v>0</v>
      </c>
      <c r="AK418" s="8">
        <v>0</v>
      </c>
      <c r="AL418" s="8">
        <v>0.85647495584441158</v>
      </c>
      <c r="AM418" s="8">
        <v>1</v>
      </c>
      <c r="AN418" s="8">
        <v>1</v>
      </c>
      <c r="AO418" s="8">
        <v>1</v>
      </c>
      <c r="AP418" s="8">
        <v>1</v>
      </c>
      <c r="AQ418" s="8">
        <v>1</v>
      </c>
      <c r="AR418" s="8">
        <v>1</v>
      </c>
      <c r="AS418" s="48">
        <v>0</v>
      </c>
      <c r="AT418" s="48">
        <v>0.72562757646441711</v>
      </c>
      <c r="AU418" s="13">
        <v>3</v>
      </c>
    </row>
    <row r="419" spans="4:47" x14ac:dyDescent="0.25">
      <c r="D419" s="8">
        <v>415</v>
      </c>
      <c r="E419" s="8">
        <f t="shared" ca="1" si="85"/>
        <v>0.17855642482802447</v>
      </c>
      <c r="F419" s="21">
        <f t="shared" ca="1" si="86"/>
        <v>411.76299824075733</v>
      </c>
      <c r="G419" s="21"/>
      <c r="H419" s="8">
        <v>415</v>
      </c>
      <c r="I419" s="21">
        <f t="shared" ca="1" si="87"/>
        <v>4.1042512283732457E-2</v>
      </c>
      <c r="J419" s="21">
        <f t="shared" ca="1" si="88"/>
        <v>71.507513075405882</v>
      </c>
      <c r="K419" s="2"/>
      <c r="M419" s="1"/>
      <c r="N419" s="1"/>
      <c r="Q419" s="26"/>
      <c r="R419" s="42"/>
      <c r="S419" s="26"/>
      <c r="T419" s="26"/>
      <c r="U419" s="26"/>
      <c r="V419" s="26"/>
      <c r="W419" s="26"/>
      <c r="X419" s="26"/>
      <c r="Y419" s="26"/>
      <c r="AF419" s="8">
        <v>409</v>
      </c>
      <c r="AG419" s="8">
        <v>1</v>
      </c>
      <c r="AH419" s="8">
        <v>1</v>
      </c>
      <c r="AI419" s="8">
        <v>0.66839668154012366</v>
      </c>
      <c r="AJ419" s="8">
        <v>0</v>
      </c>
      <c r="AK419" s="8">
        <v>0</v>
      </c>
      <c r="AL419" s="8">
        <v>0</v>
      </c>
      <c r="AM419" s="8">
        <v>8.6139624290339153E-2</v>
      </c>
      <c r="AN419" s="8">
        <v>1</v>
      </c>
      <c r="AO419" s="8">
        <v>1</v>
      </c>
      <c r="AP419" s="8">
        <v>1</v>
      </c>
      <c r="AQ419" s="8">
        <v>1</v>
      </c>
      <c r="AR419" s="8">
        <v>1</v>
      </c>
      <c r="AS419" s="48">
        <v>0</v>
      </c>
      <c r="AT419" s="48">
        <v>0.64490582323491608</v>
      </c>
      <c r="AU419" s="13">
        <v>3</v>
      </c>
    </row>
    <row r="420" spans="4:47" x14ac:dyDescent="0.25">
      <c r="D420" s="8">
        <v>416</v>
      </c>
      <c r="E420" s="8">
        <f t="shared" ca="1" si="85"/>
        <v>0.44960702187844648</v>
      </c>
      <c r="F420" s="21">
        <f t="shared" ca="1" si="86"/>
        <v>193.82913151815603</v>
      </c>
      <c r="G420" s="21"/>
      <c r="H420" s="8">
        <v>416</v>
      </c>
      <c r="I420" s="21">
        <f t="shared" ca="1" si="87"/>
        <v>0.9851677724186273</v>
      </c>
      <c r="J420" s="21">
        <f t="shared" ca="1" si="88"/>
        <v>168.42984633557447</v>
      </c>
      <c r="K420" s="2"/>
      <c r="M420" s="1"/>
      <c r="N420" s="1"/>
      <c r="Q420" s="26"/>
      <c r="R420" s="42"/>
      <c r="S420" s="26"/>
      <c r="T420" s="26"/>
      <c r="U420" s="26"/>
      <c r="V420" s="26"/>
      <c r="W420" s="26"/>
      <c r="X420" s="26"/>
      <c r="Y420" s="26"/>
      <c r="AF420" s="8">
        <v>410</v>
      </c>
      <c r="AG420" s="8">
        <v>0.85629344287665465</v>
      </c>
      <c r="AH420" s="8">
        <v>0</v>
      </c>
      <c r="AI420" s="8">
        <v>0</v>
      </c>
      <c r="AJ420" s="8">
        <v>0</v>
      </c>
      <c r="AK420" s="8">
        <v>0</v>
      </c>
      <c r="AL420" s="8">
        <v>0</v>
      </c>
      <c r="AM420" s="8">
        <v>0</v>
      </c>
      <c r="AN420" s="8">
        <v>0</v>
      </c>
      <c r="AO420" s="8">
        <v>0.80165998999267074</v>
      </c>
      <c r="AP420" s="8">
        <v>1</v>
      </c>
      <c r="AQ420" s="8">
        <v>1</v>
      </c>
      <c r="AR420" s="8">
        <v>1</v>
      </c>
      <c r="AS420" s="48">
        <v>0</v>
      </c>
      <c r="AT420" s="48">
        <v>0.39067094912042855</v>
      </c>
      <c r="AU420" s="13">
        <v>7</v>
      </c>
    </row>
    <row r="421" spans="4:47" x14ac:dyDescent="0.25">
      <c r="D421" s="8">
        <v>417</v>
      </c>
      <c r="E421" s="8">
        <f t="shared" ca="1" si="85"/>
        <v>0.49262601257265659</v>
      </c>
      <c r="F421" s="21">
        <f t="shared" ca="1" si="86"/>
        <v>172.06468951395962</v>
      </c>
      <c r="G421" s="21"/>
      <c r="H421" s="8">
        <v>417</v>
      </c>
      <c r="I421" s="21">
        <f t="shared" ca="1" si="87"/>
        <v>0.5752552960675702</v>
      </c>
      <c r="J421" s="21">
        <f t="shared" ca="1" si="88"/>
        <v>46.735552564858367</v>
      </c>
      <c r="K421" s="2"/>
      <c r="M421" s="1"/>
      <c r="N421" s="1"/>
      <c r="Q421" s="26"/>
      <c r="R421" s="42"/>
      <c r="S421" s="26"/>
      <c r="T421" s="26"/>
      <c r="U421" s="26"/>
      <c r="V421" s="26"/>
      <c r="W421" s="26"/>
      <c r="X421" s="26"/>
      <c r="Y421" s="26"/>
      <c r="AF421" s="8">
        <v>411</v>
      </c>
      <c r="AG421" s="8">
        <v>1</v>
      </c>
      <c r="AH421" s="8">
        <v>1</v>
      </c>
      <c r="AI421" s="8">
        <v>1</v>
      </c>
      <c r="AJ421" s="8">
        <v>1</v>
      </c>
      <c r="AK421" s="8">
        <v>1</v>
      </c>
      <c r="AL421" s="8">
        <v>1</v>
      </c>
      <c r="AM421" s="8">
        <v>1</v>
      </c>
      <c r="AN421" s="8">
        <v>0.8160126769946674</v>
      </c>
      <c r="AO421" s="8">
        <v>0</v>
      </c>
      <c r="AP421" s="8">
        <v>0</v>
      </c>
      <c r="AQ421" s="8">
        <v>0</v>
      </c>
      <c r="AR421" s="8">
        <v>0</v>
      </c>
      <c r="AS421" s="48">
        <v>0</v>
      </c>
      <c r="AT421" s="48">
        <v>0.6501271040735197</v>
      </c>
      <c r="AU421" s="13">
        <v>4</v>
      </c>
    </row>
    <row r="422" spans="4:47" x14ac:dyDescent="0.25">
      <c r="D422" s="8">
        <v>418</v>
      </c>
      <c r="E422" s="8">
        <f t="shared" ca="1" si="85"/>
        <v>0.15248097844893949</v>
      </c>
      <c r="F422" s="21">
        <f t="shared" ca="1" si="86"/>
        <v>448.75309448740853</v>
      </c>
      <c r="G422" s="21"/>
      <c r="H422" s="8">
        <v>418</v>
      </c>
      <c r="I422" s="21">
        <f t="shared" ca="1" si="87"/>
        <v>0.83933457453627847</v>
      </c>
      <c r="J422" s="21">
        <f t="shared" ca="1" si="88"/>
        <v>95.906722555354534</v>
      </c>
      <c r="K422" s="2"/>
      <c r="M422" s="1"/>
      <c r="N422" s="1"/>
      <c r="Q422" s="26"/>
      <c r="R422" s="42"/>
      <c r="S422" s="26"/>
      <c r="T422" s="26"/>
      <c r="U422" s="26"/>
      <c r="V422" s="26"/>
      <c r="W422" s="26"/>
      <c r="X422" s="26"/>
      <c r="Y422" s="26"/>
      <c r="AF422" s="8">
        <v>412</v>
      </c>
      <c r="AG422" s="8">
        <v>0</v>
      </c>
      <c r="AH422" s="8">
        <v>0.74482566111873894</v>
      </c>
      <c r="AI422" s="8">
        <v>1</v>
      </c>
      <c r="AJ422" s="8">
        <v>1</v>
      </c>
      <c r="AK422" s="8">
        <v>1</v>
      </c>
      <c r="AL422" s="8">
        <v>0.58606831498958245</v>
      </c>
      <c r="AM422" s="8">
        <v>0</v>
      </c>
      <c r="AN422" s="8">
        <v>0</v>
      </c>
      <c r="AO422" s="8">
        <v>0</v>
      </c>
      <c r="AP422" s="8">
        <v>0</v>
      </c>
      <c r="AQ422" s="8">
        <v>0</v>
      </c>
      <c r="AR422" s="8">
        <v>0</v>
      </c>
      <c r="AS422" s="48">
        <v>0</v>
      </c>
      <c r="AT422" s="48">
        <v>0.35736210400277307</v>
      </c>
      <c r="AU422" s="13">
        <v>7</v>
      </c>
    </row>
    <row r="423" spans="4:47" x14ac:dyDescent="0.25">
      <c r="D423" s="8">
        <v>419</v>
      </c>
      <c r="E423" s="8">
        <f t="shared" ca="1" si="85"/>
        <v>0.48460715609668636</v>
      </c>
      <c r="F423" s="21">
        <f t="shared" ca="1" si="86"/>
        <v>175.9774105529805</v>
      </c>
      <c r="G423" s="21"/>
      <c r="H423" s="8">
        <v>419</v>
      </c>
      <c r="I423" s="21">
        <f t="shared" ca="1" si="87"/>
        <v>0.36591612626754155</v>
      </c>
      <c r="J423" s="21">
        <f t="shared" ca="1" si="88"/>
        <v>14.088354855955526</v>
      </c>
      <c r="K423" s="2"/>
      <c r="M423" s="1"/>
      <c r="N423" s="1"/>
      <c r="Q423" s="26"/>
      <c r="R423" s="42"/>
      <c r="S423" s="26"/>
      <c r="T423" s="26"/>
      <c r="U423" s="26"/>
      <c r="V423" s="26"/>
      <c r="W423" s="26"/>
      <c r="X423" s="26"/>
      <c r="Y423" s="26"/>
      <c r="AF423" s="8">
        <v>413</v>
      </c>
      <c r="AG423" s="8">
        <v>0</v>
      </c>
      <c r="AH423" s="8">
        <v>0</v>
      </c>
      <c r="AI423" s="8">
        <v>0</v>
      </c>
      <c r="AJ423" s="8">
        <v>0</v>
      </c>
      <c r="AK423" s="8">
        <v>0</v>
      </c>
      <c r="AL423" s="8">
        <v>0</v>
      </c>
      <c r="AM423" s="8">
        <v>0</v>
      </c>
      <c r="AN423" s="8">
        <v>0.77188890523675291</v>
      </c>
      <c r="AO423" s="8">
        <v>0</v>
      </c>
      <c r="AP423" s="8">
        <v>0</v>
      </c>
      <c r="AQ423" s="8">
        <v>0.5945682743132541</v>
      </c>
      <c r="AR423" s="8">
        <v>0.73227376968462787</v>
      </c>
      <c r="AS423" s="48">
        <v>0</v>
      </c>
      <c r="AT423" s="48">
        <v>0.17661942781359022</v>
      </c>
      <c r="AU423" s="13">
        <v>9</v>
      </c>
    </row>
    <row r="424" spans="4:47" x14ac:dyDescent="0.25">
      <c r="D424" s="8">
        <v>420</v>
      </c>
      <c r="E424" s="8">
        <f t="shared" ca="1" si="85"/>
        <v>0.85213817956925464</v>
      </c>
      <c r="F424" s="21">
        <f t="shared" ca="1" si="86"/>
        <v>39.987823792189879</v>
      </c>
      <c r="G424" s="21"/>
      <c r="H424" s="8">
        <v>420</v>
      </c>
      <c r="I424" s="21">
        <f t="shared" ca="1" si="87"/>
        <v>0.46662897518456647</v>
      </c>
      <c r="J424" s="21">
        <f t="shared" ca="1" si="88"/>
        <v>29.965165232480278</v>
      </c>
      <c r="K424" s="2"/>
      <c r="M424" s="1"/>
      <c r="N424" s="1"/>
      <c r="Q424" s="26"/>
      <c r="R424" s="42"/>
      <c r="S424" s="26"/>
      <c r="T424" s="26"/>
      <c r="U424" s="26"/>
      <c r="V424" s="26"/>
      <c r="W424" s="26"/>
      <c r="X424" s="26"/>
      <c r="Y424" s="26"/>
      <c r="AF424" s="8">
        <v>414</v>
      </c>
      <c r="AG424" s="8">
        <v>0</v>
      </c>
      <c r="AH424" s="8">
        <v>0</v>
      </c>
      <c r="AI424" s="8">
        <v>0</v>
      </c>
      <c r="AJ424" s="8">
        <v>0</v>
      </c>
      <c r="AK424" s="8">
        <v>0</v>
      </c>
      <c r="AL424" s="8">
        <v>0.67112007055159972</v>
      </c>
      <c r="AM424" s="8">
        <v>1</v>
      </c>
      <c r="AN424" s="8">
        <v>1</v>
      </c>
      <c r="AO424" s="8">
        <v>0.36409326442711365</v>
      </c>
      <c r="AP424" s="8">
        <v>0</v>
      </c>
      <c r="AQ424" s="8">
        <v>0</v>
      </c>
      <c r="AR424" s="8">
        <v>0</v>
      </c>
      <c r="AS424" s="48">
        <v>0</v>
      </c>
      <c r="AT424" s="48">
        <v>0.2549490412311271</v>
      </c>
      <c r="AU424" s="13">
        <v>8</v>
      </c>
    </row>
    <row r="425" spans="4:47" x14ac:dyDescent="0.25">
      <c r="D425" s="8">
        <v>421</v>
      </c>
      <c r="E425" s="8">
        <f t="shared" ca="1" si="85"/>
        <v>2.9133188300641155E-2</v>
      </c>
      <c r="F425" s="21">
        <f t="shared" ca="1" si="86"/>
        <v>833.74002036185243</v>
      </c>
      <c r="G425" s="21"/>
      <c r="H425" s="8">
        <v>421</v>
      </c>
      <c r="I425" s="21">
        <f t="shared" ca="1" si="87"/>
        <v>0.62676297441773832</v>
      </c>
      <c r="J425" s="21">
        <f t="shared" ca="1" si="88"/>
        <v>54.922327419266495</v>
      </c>
      <c r="K425" s="2"/>
      <c r="M425" s="1"/>
      <c r="N425" s="1"/>
      <c r="Q425" s="26"/>
      <c r="R425" s="42"/>
      <c r="S425" s="26"/>
      <c r="T425" s="26"/>
      <c r="U425" s="26"/>
      <c r="V425" s="26"/>
      <c r="W425" s="26"/>
      <c r="X425" s="26"/>
      <c r="Y425" s="26"/>
      <c r="AF425" s="8">
        <v>415</v>
      </c>
      <c r="AG425" s="8">
        <v>0</v>
      </c>
      <c r="AH425" s="8">
        <v>0.89684590196988467</v>
      </c>
      <c r="AI425" s="8">
        <v>1</v>
      </c>
      <c r="AJ425" s="8">
        <v>1</v>
      </c>
      <c r="AK425" s="8">
        <v>1</v>
      </c>
      <c r="AL425" s="8">
        <v>7.6454678677934373E-2</v>
      </c>
      <c r="AM425" s="8">
        <v>0</v>
      </c>
      <c r="AN425" s="8">
        <v>0</v>
      </c>
      <c r="AO425" s="8">
        <v>0</v>
      </c>
      <c r="AP425" s="8">
        <v>0</v>
      </c>
      <c r="AQ425" s="8">
        <v>0</v>
      </c>
      <c r="AR425" s="8">
        <v>0</v>
      </c>
      <c r="AS425" s="48">
        <v>0</v>
      </c>
      <c r="AT425" s="48">
        <v>0.32713787839861591</v>
      </c>
      <c r="AU425" s="13">
        <v>7</v>
      </c>
    </row>
    <row r="426" spans="4:47" x14ac:dyDescent="0.25">
      <c r="D426" s="8">
        <v>422</v>
      </c>
      <c r="E426" s="8">
        <f t="shared" ca="1" si="85"/>
        <v>0.10943220744352911</v>
      </c>
      <c r="F426" s="21">
        <f t="shared" ca="1" si="86"/>
        <v>526.29883987170547</v>
      </c>
      <c r="G426" s="21"/>
      <c r="H426" s="8">
        <v>422</v>
      </c>
      <c r="I426" s="21">
        <f t="shared" ca="1" si="87"/>
        <v>0.42033382385718543</v>
      </c>
      <c r="J426" s="21">
        <f t="shared" ca="1" si="88"/>
        <v>22.773462926751836</v>
      </c>
      <c r="K426" s="2"/>
      <c r="M426" s="1"/>
      <c r="N426" s="1"/>
      <c r="Q426" s="26"/>
      <c r="R426" s="42"/>
      <c r="S426" s="26"/>
      <c r="T426" s="26"/>
      <c r="U426" s="26"/>
      <c r="V426" s="26"/>
      <c r="W426" s="26"/>
      <c r="X426" s="26"/>
      <c r="Y426" s="26"/>
      <c r="AF426" s="8">
        <v>416</v>
      </c>
      <c r="AG426" s="8">
        <v>1</v>
      </c>
      <c r="AH426" s="8">
        <v>0.79357234770213836</v>
      </c>
      <c r="AI426" s="8">
        <v>0.12874827915525641</v>
      </c>
      <c r="AJ426" s="8">
        <v>1</v>
      </c>
      <c r="AK426" s="8">
        <v>1</v>
      </c>
      <c r="AL426" s="8">
        <v>0.98319489809340055</v>
      </c>
      <c r="AM426" s="8">
        <v>0</v>
      </c>
      <c r="AN426" s="8">
        <v>0</v>
      </c>
      <c r="AO426" s="8">
        <v>0</v>
      </c>
      <c r="AP426" s="8">
        <v>0</v>
      </c>
      <c r="AQ426" s="8">
        <v>0.89246828351388108</v>
      </c>
      <c r="AR426" s="8">
        <v>1</v>
      </c>
      <c r="AS426" s="48">
        <v>0</v>
      </c>
      <c r="AT426" s="48">
        <v>0.56296196667860621</v>
      </c>
      <c r="AU426" s="13">
        <v>4</v>
      </c>
    </row>
    <row r="427" spans="4:47" x14ac:dyDescent="0.25">
      <c r="D427" s="8">
        <v>423</v>
      </c>
      <c r="E427" s="8">
        <f t="shared" ca="1" si="85"/>
        <v>0.94589353703491819</v>
      </c>
      <c r="F427" s="21">
        <f t="shared" ca="1" si="86"/>
        <v>14.180209552173745</v>
      </c>
      <c r="G427" s="21"/>
      <c r="H427" s="8">
        <v>423</v>
      </c>
      <c r="I427" s="21">
        <f t="shared" ca="1" si="87"/>
        <v>0.36921278564907423</v>
      </c>
      <c r="J427" s="21">
        <f t="shared" ca="1" si="88"/>
        <v>14.624865967596151</v>
      </c>
      <c r="K427" s="2"/>
      <c r="M427" s="1"/>
      <c r="N427" s="1"/>
      <c r="Q427" s="26"/>
      <c r="R427" s="42"/>
      <c r="S427" s="26"/>
      <c r="T427" s="26"/>
      <c r="U427" s="26"/>
      <c r="V427" s="26"/>
      <c r="W427" s="26"/>
      <c r="X427" s="26"/>
      <c r="Y427" s="26"/>
      <c r="AF427" s="8">
        <v>417</v>
      </c>
      <c r="AG427" s="8">
        <v>1</v>
      </c>
      <c r="AH427" s="8">
        <v>1</v>
      </c>
      <c r="AI427" s="8">
        <v>1</v>
      </c>
      <c r="AJ427" s="8">
        <v>1</v>
      </c>
      <c r="AK427" s="8">
        <v>1</v>
      </c>
      <c r="AL427" s="8">
        <v>1</v>
      </c>
      <c r="AM427" s="8">
        <v>1</v>
      </c>
      <c r="AN427" s="8">
        <v>1</v>
      </c>
      <c r="AO427" s="8">
        <v>1</v>
      </c>
      <c r="AP427" s="8">
        <v>0.93171565610006635</v>
      </c>
      <c r="AQ427" s="8">
        <v>0</v>
      </c>
      <c r="AR427" s="8">
        <v>0</v>
      </c>
      <c r="AS427" s="48">
        <v>0</v>
      </c>
      <c r="AT427" s="48">
        <v>0.82707722010712892</v>
      </c>
      <c r="AU427" s="13">
        <v>2</v>
      </c>
    </row>
    <row r="428" spans="4:47" x14ac:dyDescent="0.25">
      <c r="D428" s="8">
        <v>424</v>
      </c>
      <c r="E428" s="8">
        <f t="shared" ca="1" si="85"/>
        <v>0.10342901267821536</v>
      </c>
      <c r="F428" s="21">
        <f t="shared" ca="1" si="86"/>
        <v>539.4647277664933</v>
      </c>
      <c r="G428" s="21"/>
      <c r="H428" s="8">
        <v>424</v>
      </c>
      <c r="I428" s="21">
        <f t="shared" ca="1" si="87"/>
        <v>0.26871836303925534</v>
      </c>
      <c r="J428" s="21">
        <f t="shared" ca="1" si="88"/>
        <v>2.7119561912875128</v>
      </c>
      <c r="K428" s="2"/>
      <c r="M428" s="1"/>
      <c r="N428" s="1"/>
      <c r="Q428" s="26"/>
      <c r="R428" s="42"/>
      <c r="S428" s="26"/>
      <c r="T428" s="26"/>
      <c r="U428" s="26"/>
      <c r="V428" s="26"/>
      <c r="W428" s="26"/>
      <c r="X428" s="26"/>
      <c r="Y428" s="26"/>
      <c r="AF428" s="8">
        <v>418</v>
      </c>
      <c r="AG428" s="8">
        <v>0</v>
      </c>
      <c r="AH428" s="8">
        <v>0</v>
      </c>
      <c r="AI428" s="8">
        <v>0</v>
      </c>
      <c r="AJ428" s="8">
        <v>0</v>
      </c>
      <c r="AK428" s="8">
        <v>0.95929453849079904</v>
      </c>
      <c r="AL428" s="8">
        <v>1</v>
      </c>
      <c r="AM428" s="8">
        <v>1</v>
      </c>
      <c r="AN428" s="8">
        <v>1</v>
      </c>
      <c r="AO428" s="8">
        <v>1</v>
      </c>
      <c r="AP428" s="8">
        <v>1</v>
      </c>
      <c r="AQ428" s="8">
        <v>1</v>
      </c>
      <c r="AR428" s="8">
        <v>1</v>
      </c>
      <c r="AS428" s="48">
        <v>0</v>
      </c>
      <c r="AT428" s="48">
        <v>0.66777570052935553</v>
      </c>
      <c r="AU428" s="13">
        <v>4</v>
      </c>
    </row>
    <row r="429" spans="4:47" x14ac:dyDescent="0.25">
      <c r="D429" s="8">
        <v>425</v>
      </c>
      <c r="E429" s="8">
        <f t="shared" ca="1" si="85"/>
        <v>0.98102541997903814</v>
      </c>
      <c r="F429" s="21">
        <f t="shared" ca="1" si="86"/>
        <v>4.9823403691665886</v>
      </c>
      <c r="G429" s="21"/>
      <c r="H429" s="8">
        <v>425</v>
      </c>
      <c r="I429" s="21">
        <f t="shared" ca="1" si="87"/>
        <v>0.67988803036171974</v>
      </c>
      <c r="J429" s="21">
        <f t="shared" ca="1" si="88"/>
        <v>63.757283252392881</v>
      </c>
      <c r="K429" s="2"/>
      <c r="M429" s="1"/>
      <c r="N429" s="1"/>
      <c r="Q429" s="26"/>
      <c r="R429" s="42"/>
      <c r="S429" s="26"/>
      <c r="T429" s="26"/>
      <c r="U429" s="26"/>
      <c r="V429" s="26"/>
      <c r="W429" s="26"/>
      <c r="X429" s="26"/>
      <c r="Y429" s="26"/>
      <c r="AF429" s="8">
        <v>419</v>
      </c>
      <c r="AG429" s="8">
        <v>1</v>
      </c>
      <c r="AH429" s="8">
        <v>1</v>
      </c>
      <c r="AI429" s="8">
        <v>0.92791714935376679</v>
      </c>
      <c r="AJ429" s="8">
        <v>0</v>
      </c>
      <c r="AK429" s="8">
        <v>0</v>
      </c>
      <c r="AL429" s="8">
        <v>0</v>
      </c>
      <c r="AM429" s="8">
        <v>0</v>
      </c>
      <c r="AN429" s="8">
        <v>0.38077007534593577</v>
      </c>
      <c r="AO429" s="8">
        <v>1</v>
      </c>
      <c r="AP429" s="8">
        <v>0.90394872724549891</v>
      </c>
      <c r="AQ429" s="8">
        <v>0</v>
      </c>
      <c r="AR429" s="8">
        <v>0</v>
      </c>
      <c r="AS429" s="48">
        <v>0</v>
      </c>
      <c r="AT429" s="48">
        <v>0.4317581219460308</v>
      </c>
      <c r="AU429" s="13">
        <v>6</v>
      </c>
    </row>
    <row r="430" spans="4:47" x14ac:dyDescent="0.25">
      <c r="D430" s="8">
        <v>426</v>
      </c>
      <c r="E430" s="8">
        <f t="shared" ca="1" si="85"/>
        <v>0.75501508402373418</v>
      </c>
      <c r="F430" s="21">
        <f t="shared" ca="1" si="86"/>
        <v>69.490934473668645</v>
      </c>
      <c r="G430" s="21"/>
      <c r="H430" s="8">
        <v>426</v>
      </c>
      <c r="I430" s="21">
        <f t="shared" ca="1" si="87"/>
        <v>0.42442590597231944</v>
      </c>
      <c r="J430" s="21">
        <f t="shared" ca="1" si="88"/>
        <v>23.414556841771663</v>
      </c>
      <c r="K430" s="2"/>
      <c r="M430" s="1"/>
      <c r="N430" s="1"/>
      <c r="Q430" s="26"/>
      <c r="R430" s="42"/>
      <c r="S430" s="26"/>
      <c r="T430" s="26"/>
      <c r="U430" s="26"/>
      <c r="V430" s="26"/>
      <c r="W430" s="26"/>
      <c r="X430" s="26"/>
      <c r="Y430" s="26"/>
      <c r="AF430" s="8">
        <v>420</v>
      </c>
      <c r="AG430" s="8">
        <v>0</v>
      </c>
      <c r="AH430" s="8">
        <v>0</v>
      </c>
      <c r="AI430" s="8">
        <v>0</v>
      </c>
      <c r="AJ430" s="8">
        <v>0.36922935041729943</v>
      </c>
      <c r="AK430" s="8">
        <v>1</v>
      </c>
      <c r="AL430" s="8">
        <v>1</v>
      </c>
      <c r="AM430" s="8">
        <v>1</v>
      </c>
      <c r="AN430" s="8">
        <v>1</v>
      </c>
      <c r="AO430" s="8">
        <v>1</v>
      </c>
      <c r="AP430" s="8">
        <v>1</v>
      </c>
      <c r="AQ430" s="8">
        <v>1</v>
      </c>
      <c r="AR430" s="8">
        <v>1</v>
      </c>
      <c r="AS430" s="48">
        <v>0</v>
      </c>
      <c r="AT430" s="48">
        <v>0.7015804945548465</v>
      </c>
      <c r="AU430" s="13">
        <v>3</v>
      </c>
    </row>
    <row r="431" spans="4:47" x14ac:dyDescent="0.25">
      <c r="D431" s="8">
        <v>427</v>
      </c>
      <c r="E431" s="8">
        <f t="shared" ca="1" si="85"/>
        <v>0.65539423146923115</v>
      </c>
      <c r="F431" s="21">
        <f t="shared" ca="1" si="86"/>
        <v>103.68426998644577</v>
      </c>
      <c r="G431" s="21"/>
      <c r="H431" s="8">
        <v>427</v>
      </c>
      <c r="I431" s="21">
        <f t="shared" ca="1" si="87"/>
        <v>0.17883949611005034</v>
      </c>
      <c r="J431" s="21">
        <f t="shared" ca="1" si="88"/>
        <v>21.296407632708586</v>
      </c>
      <c r="K431" s="2"/>
      <c r="M431" s="1"/>
      <c r="N431" s="1"/>
      <c r="Q431" s="26"/>
      <c r="R431" s="42"/>
      <c r="S431" s="26"/>
      <c r="T431" s="26"/>
      <c r="U431" s="26"/>
      <c r="V431" s="26"/>
      <c r="W431" s="26"/>
      <c r="X431" s="26"/>
      <c r="Y431" s="26"/>
      <c r="AF431" s="8">
        <v>421</v>
      </c>
      <c r="AG431" s="8">
        <v>1</v>
      </c>
      <c r="AH431" s="8">
        <v>1</v>
      </c>
      <c r="AI431" s="8">
        <v>1</v>
      </c>
      <c r="AJ431" s="8">
        <v>0.68603917269768622</v>
      </c>
      <c r="AK431" s="8">
        <v>0.8298501852064698</v>
      </c>
      <c r="AL431" s="8">
        <v>1</v>
      </c>
      <c r="AM431" s="8">
        <v>1</v>
      </c>
      <c r="AN431" s="8">
        <v>1</v>
      </c>
      <c r="AO431" s="8">
        <v>1</v>
      </c>
      <c r="AP431" s="8">
        <v>1</v>
      </c>
      <c r="AQ431" s="8">
        <v>1</v>
      </c>
      <c r="AR431" s="8">
        <v>0.27061817950063061</v>
      </c>
      <c r="AS431" s="48">
        <v>0.27061817950063061</v>
      </c>
      <c r="AT431" s="48">
        <v>0.89779642325164577</v>
      </c>
      <c r="AU431" s="13">
        <v>0</v>
      </c>
    </row>
    <row r="432" spans="4:47" x14ac:dyDescent="0.25">
      <c r="D432" s="8">
        <v>428</v>
      </c>
      <c r="E432" s="8">
        <f t="shared" ca="1" si="85"/>
        <v>0.20719375896425007</v>
      </c>
      <c r="F432" s="21">
        <f t="shared" ca="1" si="86"/>
        <v>376.85040858423025</v>
      </c>
      <c r="G432" s="21"/>
      <c r="H432" s="8">
        <v>428</v>
      </c>
      <c r="I432" s="21">
        <f t="shared" ca="1" si="87"/>
        <v>0.39440463365512957</v>
      </c>
      <c r="J432" s="21">
        <f t="shared" ca="1" si="88"/>
        <v>18.676608496176289</v>
      </c>
      <c r="K432" s="2"/>
      <c r="M432" s="1"/>
      <c r="N432" s="1"/>
      <c r="Q432" s="26"/>
      <c r="R432" s="42"/>
      <c r="S432" s="26"/>
      <c r="T432" s="26"/>
      <c r="U432" s="26"/>
      <c r="V432" s="26"/>
      <c r="W432" s="26"/>
      <c r="X432" s="26"/>
      <c r="Y432" s="26"/>
      <c r="AF432" s="8">
        <v>422</v>
      </c>
      <c r="AG432" s="8">
        <v>0</v>
      </c>
      <c r="AH432" s="8">
        <v>0</v>
      </c>
      <c r="AI432" s="8">
        <v>0.25962313916933188</v>
      </c>
      <c r="AJ432" s="8">
        <v>1</v>
      </c>
      <c r="AK432" s="8">
        <v>1</v>
      </c>
      <c r="AL432" s="8">
        <v>1</v>
      </c>
      <c r="AM432" s="8">
        <v>1</v>
      </c>
      <c r="AN432" s="8">
        <v>1</v>
      </c>
      <c r="AO432" s="8">
        <v>1</v>
      </c>
      <c r="AP432" s="8">
        <v>0.99898158742683829</v>
      </c>
      <c r="AQ432" s="8">
        <v>1</v>
      </c>
      <c r="AR432" s="8">
        <v>1</v>
      </c>
      <c r="AS432" s="48">
        <v>0</v>
      </c>
      <c r="AT432" s="48">
        <v>0.77538834664241441</v>
      </c>
      <c r="AU432" s="13">
        <v>2</v>
      </c>
    </row>
    <row r="433" spans="4:47" x14ac:dyDescent="0.25">
      <c r="D433" s="8">
        <v>429</v>
      </c>
      <c r="E433" s="8">
        <f t="shared" ca="1" si="85"/>
        <v>0.58474057211745334</v>
      </c>
      <c r="F433" s="21">
        <f t="shared" ca="1" si="86"/>
        <v>131.08634736222066</v>
      </c>
      <c r="G433" s="21"/>
      <c r="H433" s="8">
        <v>429</v>
      </c>
      <c r="I433" s="21">
        <f t="shared" ca="1" si="87"/>
        <v>0.34042251027712445</v>
      </c>
      <c r="J433" s="21">
        <f t="shared" ca="1" si="88"/>
        <v>9.8809245553202274</v>
      </c>
      <c r="K433" s="2"/>
      <c r="M433" s="1"/>
      <c r="N433" s="1"/>
      <c r="Q433" s="26"/>
      <c r="R433" s="42"/>
      <c r="S433" s="26"/>
      <c r="T433" s="26"/>
      <c r="U433" s="26"/>
      <c r="V433" s="26"/>
      <c r="W433" s="26"/>
      <c r="X433" s="26"/>
      <c r="Y433" s="26"/>
      <c r="AF433" s="8">
        <v>423</v>
      </c>
      <c r="AG433" s="8">
        <v>1</v>
      </c>
      <c r="AH433" s="8">
        <v>1</v>
      </c>
      <c r="AI433" s="8">
        <v>1</v>
      </c>
      <c r="AJ433" s="8">
        <v>1</v>
      </c>
      <c r="AK433" s="8">
        <v>1</v>
      </c>
      <c r="AL433" s="8">
        <v>1</v>
      </c>
      <c r="AM433" s="8">
        <v>1</v>
      </c>
      <c r="AN433" s="8">
        <v>1</v>
      </c>
      <c r="AO433" s="8">
        <v>0.4587053342782989</v>
      </c>
      <c r="AP433" s="8">
        <v>0.95100655730376249</v>
      </c>
      <c r="AQ433" s="8">
        <v>1</v>
      </c>
      <c r="AR433" s="8">
        <v>1</v>
      </c>
      <c r="AS433" s="48">
        <v>0.4587053342782989</v>
      </c>
      <c r="AT433" s="48">
        <v>0.95134894056100161</v>
      </c>
      <c r="AU433" s="13">
        <v>0</v>
      </c>
    </row>
    <row r="434" spans="4:47" x14ac:dyDescent="0.25">
      <c r="D434" s="8">
        <v>430</v>
      </c>
      <c r="E434" s="8">
        <f t="shared" ca="1" si="85"/>
        <v>0.9727522445324519</v>
      </c>
      <c r="F434" s="21">
        <f t="shared" ca="1" si="86"/>
        <v>7.1357042986521488</v>
      </c>
      <c r="G434" s="21"/>
      <c r="H434" s="8">
        <v>430</v>
      </c>
      <c r="I434" s="21">
        <f t="shared" ca="1" si="87"/>
        <v>0.81729051568903222</v>
      </c>
      <c r="J434" s="21">
        <f t="shared" ca="1" si="88"/>
        <v>90.594533557281608</v>
      </c>
      <c r="K434" s="2"/>
      <c r="M434" s="1"/>
      <c r="N434" s="1"/>
      <c r="Q434" s="26"/>
      <c r="R434" s="42"/>
      <c r="S434" s="26"/>
      <c r="T434" s="26"/>
      <c r="U434" s="26"/>
      <c r="V434" s="26"/>
      <c r="W434" s="26"/>
      <c r="X434" s="26"/>
      <c r="Y434" s="26"/>
      <c r="AF434" s="8">
        <v>424</v>
      </c>
      <c r="AG434" s="8">
        <v>0</v>
      </c>
      <c r="AH434" s="8">
        <v>0</v>
      </c>
      <c r="AI434" s="8">
        <v>0</v>
      </c>
      <c r="AJ434" s="8">
        <v>0</v>
      </c>
      <c r="AK434" s="8">
        <v>0</v>
      </c>
      <c r="AL434" s="8">
        <v>0</v>
      </c>
      <c r="AM434" s="8">
        <v>0</v>
      </c>
      <c r="AN434" s="8">
        <v>0</v>
      </c>
      <c r="AO434" s="8">
        <v>0</v>
      </c>
      <c r="AP434" s="8">
        <v>0</v>
      </c>
      <c r="AQ434" s="8">
        <v>0</v>
      </c>
      <c r="AR434" s="8">
        <v>0</v>
      </c>
      <c r="AS434" s="48">
        <v>0</v>
      </c>
      <c r="AT434" s="48">
        <v>0</v>
      </c>
      <c r="AU434" s="13">
        <v>12</v>
      </c>
    </row>
    <row r="435" spans="4:47" x14ac:dyDescent="0.25">
      <c r="D435" s="8">
        <v>431</v>
      </c>
      <c r="E435" s="8">
        <f t="shared" ca="1" si="85"/>
        <v>0.95254669433084127</v>
      </c>
      <c r="F435" s="21">
        <f t="shared" ca="1" si="86"/>
        <v>12.424818879104057</v>
      </c>
      <c r="G435" s="21"/>
      <c r="H435" s="8">
        <v>431</v>
      </c>
      <c r="I435" s="21">
        <f t="shared" ca="1" si="87"/>
        <v>0.51559159823895973</v>
      </c>
      <c r="J435" s="21">
        <f t="shared" ca="1" si="88"/>
        <v>37.496904623553405</v>
      </c>
      <c r="K435" s="2"/>
      <c r="M435" s="1"/>
      <c r="N435" s="1"/>
      <c r="Q435" s="26"/>
      <c r="R435" s="42"/>
      <c r="S435" s="26"/>
      <c r="T435" s="26"/>
      <c r="U435" s="26"/>
      <c r="V435" s="26"/>
      <c r="W435" s="26"/>
      <c r="X435" s="26"/>
      <c r="Y435" s="26"/>
      <c r="AF435" s="8">
        <v>425</v>
      </c>
      <c r="AG435" s="8">
        <v>0</v>
      </c>
      <c r="AH435" s="8">
        <v>0.99880848628578989</v>
      </c>
      <c r="AI435" s="8">
        <v>0.75122936669997153</v>
      </c>
      <c r="AJ435" s="8">
        <v>0</v>
      </c>
      <c r="AK435" s="8">
        <v>0</v>
      </c>
      <c r="AL435" s="8">
        <v>0</v>
      </c>
      <c r="AM435" s="8">
        <v>0</v>
      </c>
      <c r="AN435" s="8">
        <v>0</v>
      </c>
      <c r="AO435" s="8">
        <v>0</v>
      </c>
      <c r="AP435" s="8">
        <v>0</v>
      </c>
      <c r="AQ435" s="8">
        <v>0</v>
      </c>
      <c r="AR435" s="8">
        <v>0</v>
      </c>
      <c r="AS435" s="48">
        <v>0</v>
      </c>
      <c r="AT435" s="48">
        <v>0.14042396707863353</v>
      </c>
      <c r="AU435" s="13">
        <v>10</v>
      </c>
    </row>
    <row r="436" spans="4:47" x14ac:dyDescent="0.25">
      <c r="D436" s="8">
        <v>432</v>
      </c>
      <c r="E436" s="8">
        <f t="shared" ca="1" si="85"/>
        <v>0.60096343490384063</v>
      </c>
      <c r="F436" s="21">
        <f t="shared" ca="1" si="86"/>
        <v>124.52337419625499</v>
      </c>
      <c r="G436" s="21"/>
      <c r="H436" s="8">
        <v>432</v>
      </c>
      <c r="I436" s="21">
        <f t="shared" ca="1" si="87"/>
        <v>0.81355321271977921</v>
      </c>
      <c r="J436" s="21">
        <f t="shared" ca="1" si="88"/>
        <v>89.734833535487567</v>
      </c>
      <c r="K436" s="2"/>
      <c r="M436" s="1"/>
      <c r="N436" s="1"/>
      <c r="Q436" s="26"/>
      <c r="R436" s="42"/>
      <c r="S436" s="26"/>
      <c r="T436" s="26"/>
      <c r="U436" s="26"/>
      <c r="V436" s="26"/>
      <c r="W436" s="26"/>
      <c r="X436" s="26"/>
      <c r="Y436" s="26"/>
      <c r="AF436" s="8">
        <v>426</v>
      </c>
      <c r="AG436" s="8">
        <v>1</v>
      </c>
      <c r="AH436" s="8">
        <v>0.32872913663855535</v>
      </c>
      <c r="AI436" s="8">
        <v>0</v>
      </c>
      <c r="AJ436" s="8">
        <v>0</v>
      </c>
      <c r="AK436" s="8">
        <v>0.49607310364644358</v>
      </c>
      <c r="AL436" s="8">
        <v>1</v>
      </c>
      <c r="AM436" s="8">
        <v>1</v>
      </c>
      <c r="AN436" s="8">
        <v>0.86327357220814582</v>
      </c>
      <c r="AO436" s="8">
        <v>0</v>
      </c>
      <c r="AP436" s="8">
        <v>0</v>
      </c>
      <c r="AQ436" s="8">
        <v>0</v>
      </c>
      <c r="AR436" s="8">
        <v>0</v>
      </c>
      <c r="AS436" s="48">
        <v>0</v>
      </c>
      <c r="AT436" s="48">
        <v>0.39272373363663515</v>
      </c>
      <c r="AU436" s="13">
        <v>6</v>
      </c>
    </row>
    <row r="437" spans="4:47" x14ac:dyDescent="0.25">
      <c r="D437" s="8">
        <v>433</v>
      </c>
      <c r="E437" s="8">
        <f t="shared" ca="1" si="85"/>
        <v>0.46859817841736784</v>
      </c>
      <c r="F437" s="21">
        <f t="shared" ca="1" si="86"/>
        <v>183.98115902104459</v>
      </c>
      <c r="G437" s="21"/>
      <c r="H437" s="8">
        <v>433</v>
      </c>
      <c r="I437" s="21">
        <f t="shared" ca="1" si="87"/>
        <v>0.21286163753710563</v>
      </c>
      <c r="J437" s="21">
        <f t="shared" ca="1" si="88"/>
        <v>13.738513853827087</v>
      </c>
      <c r="K437" s="2"/>
      <c r="M437" s="1"/>
      <c r="N437" s="1"/>
      <c r="Q437" s="26"/>
      <c r="R437" s="42"/>
      <c r="S437" s="26"/>
      <c r="T437" s="26"/>
      <c r="U437" s="26"/>
      <c r="V437" s="26"/>
      <c r="W437" s="26"/>
      <c r="X437" s="26"/>
      <c r="Y437" s="26"/>
      <c r="AF437" s="8">
        <v>427</v>
      </c>
      <c r="AG437" s="8">
        <v>0.35504723317553138</v>
      </c>
      <c r="AH437" s="8">
        <v>1</v>
      </c>
      <c r="AI437" s="8">
        <v>1</v>
      </c>
      <c r="AJ437" s="8">
        <v>0.33530114587289667</v>
      </c>
      <c r="AK437" s="8">
        <v>0</v>
      </c>
      <c r="AL437" s="8">
        <v>0</v>
      </c>
      <c r="AM437" s="8">
        <v>0</v>
      </c>
      <c r="AN437" s="8">
        <v>0</v>
      </c>
      <c r="AO437" s="8">
        <v>0</v>
      </c>
      <c r="AP437" s="8">
        <v>0</v>
      </c>
      <c r="AQ437" s="8">
        <v>0</v>
      </c>
      <c r="AR437" s="8">
        <v>0</v>
      </c>
      <c r="AS437" s="48">
        <v>0</v>
      </c>
      <c r="AT437" s="48">
        <v>0.21935753042363937</v>
      </c>
      <c r="AU437" s="13">
        <v>8</v>
      </c>
    </row>
    <row r="438" spans="4:47" x14ac:dyDescent="0.25">
      <c r="D438" s="8">
        <v>434</v>
      </c>
      <c r="E438" s="8">
        <f t="shared" ca="1" si="85"/>
        <v>0.44675421951499084</v>
      </c>
      <c r="F438" s="21">
        <f t="shared" ca="1" si="86"/>
        <v>195.34344578299715</v>
      </c>
      <c r="G438" s="21"/>
      <c r="H438" s="8">
        <v>434</v>
      </c>
      <c r="I438" s="21">
        <f t="shared" ca="1" si="87"/>
        <v>0.70801703242028313</v>
      </c>
      <c r="J438" s="21">
        <f t="shared" ca="1" si="88"/>
        <v>68.675599390809083</v>
      </c>
      <c r="K438" s="2"/>
      <c r="M438" s="1"/>
      <c r="N438" s="1"/>
      <c r="Q438" s="26"/>
      <c r="R438" s="42"/>
      <c r="S438" s="26"/>
      <c r="T438" s="26"/>
      <c r="U438" s="26"/>
      <c r="V438" s="26"/>
      <c r="W438" s="26"/>
      <c r="X438" s="26"/>
      <c r="Y438" s="26"/>
      <c r="AF438" s="8">
        <v>428</v>
      </c>
      <c r="AG438" s="8">
        <v>0</v>
      </c>
      <c r="AH438" s="8">
        <v>0.54908419723661994</v>
      </c>
      <c r="AI438" s="8">
        <v>1</v>
      </c>
      <c r="AJ438" s="8">
        <v>1</v>
      </c>
      <c r="AK438" s="8">
        <v>1</v>
      </c>
      <c r="AL438" s="8">
        <v>1</v>
      </c>
      <c r="AM438" s="8">
        <v>1</v>
      </c>
      <c r="AN438" s="8">
        <v>1</v>
      </c>
      <c r="AO438" s="8">
        <v>1</v>
      </c>
      <c r="AP438" s="8">
        <v>1</v>
      </c>
      <c r="AQ438" s="8">
        <v>0.34149773066625738</v>
      </c>
      <c r="AR438" s="8">
        <v>0.14816334302938025</v>
      </c>
      <c r="AS438" s="48">
        <v>0</v>
      </c>
      <c r="AT438" s="48">
        <v>0.75400644678499695</v>
      </c>
      <c r="AU438" s="13">
        <v>1</v>
      </c>
    </row>
    <row r="439" spans="4:47" x14ac:dyDescent="0.25">
      <c r="D439" s="8">
        <v>435</v>
      </c>
      <c r="E439" s="8">
        <f t="shared" ca="1" si="85"/>
        <v>0.4051509732787516</v>
      </c>
      <c r="F439" s="21">
        <f t="shared" ca="1" si="86"/>
        <v>218.57077289800949</v>
      </c>
      <c r="G439" s="21"/>
      <c r="H439" s="8">
        <v>435</v>
      </c>
      <c r="I439" s="21">
        <f t="shared" ca="1" si="87"/>
        <v>0.44985769824303534</v>
      </c>
      <c r="J439" s="21">
        <f t="shared" ca="1" si="88"/>
        <v>27.37315701053652</v>
      </c>
      <c r="K439" s="2"/>
      <c r="M439" s="1"/>
      <c r="N439" s="1"/>
      <c r="Q439" s="26"/>
      <c r="R439" s="42"/>
      <c r="S439" s="26"/>
      <c r="T439" s="26"/>
      <c r="U439" s="26"/>
      <c r="V439" s="26"/>
      <c r="W439" s="26"/>
      <c r="X439" s="26"/>
      <c r="Y439" s="26"/>
      <c r="AF439" s="8">
        <v>429</v>
      </c>
      <c r="AG439" s="8">
        <v>1</v>
      </c>
      <c r="AH439" s="8">
        <v>0.7877980483624144</v>
      </c>
      <c r="AI439" s="8">
        <v>0</v>
      </c>
      <c r="AJ439" s="8">
        <v>0</v>
      </c>
      <c r="AK439" s="8">
        <v>0.38438820198808249</v>
      </c>
      <c r="AL439" s="8">
        <v>1</v>
      </c>
      <c r="AM439" s="8">
        <v>0.17986989105232962</v>
      </c>
      <c r="AN439" s="8">
        <v>0</v>
      </c>
      <c r="AO439" s="8">
        <v>0</v>
      </c>
      <c r="AP439" s="8">
        <v>0.12588197491934425</v>
      </c>
      <c r="AQ439" s="8">
        <v>1</v>
      </c>
      <c r="AR439" s="8">
        <v>1</v>
      </c>
      <c r="AS439" s="48">
        <v>0</v>
      </c>
      <c r="AT439" s="48">
        <v>0.45329503413945221</v>
      </c>
      <c r="AU439" s="13">
        <v>4</v>
      </c>
    </row>
    <row r="440" spans="4:47" x14ac:dyDescent="0.25">
      <c r="D440" s="8">
        <v>436</v>
      </c>
      <c r="E440" s="8">
        <f t="shared" ca="1" si="85"/>
        <v>0.59302209236059555</v>
      </c>
      <c r="F440" s="21">
        <f t="shared" ca="1" si="86"/>
        <v>127.71442217651595</v>
      </c>
      <c r="G440" s="21"/>
      <c r="H440" s="8">
        <v>436</v>
      </c>
      <c r="I440" s="21">
        <f t="shared" ca="1" si="87"/>
        <v>0.98633017433779235</v>
      </c>
      <c r="J440" s="21">
        <f t="shared" ca="1" si="88"/>
        <v>170.39752496809811</v>
      </c>
      <c r="K440" s="2"/>
      <c r="M440" s="1"/>
      <c r="N440" s="1"/>
      <c r="Q440" s="26"/>
      <c r="R440" s="42"/>
      <c r="S440" s="26"/>
      <c r="T440" s="26"/>
      <c r="U440" s="26"/>
      <c r="V440" s="26"/>
      <c r="W440" s="26"/>
      <c r="X440" s="26"/>
      <c r="Y440" s="26"/>
      <c r="AF440" s="8">
        <v>430</v>
      </c>
      <c r="AG440" s="8">
        <v>0</v>
      </c>
      <c r="AH440" s="8">
        <v>0</v>
      </c>
      <c r="AI440" s="8">
        <v>0</v>
      </c>
      <c r="AJ440" s="8">
        <v>0</v>
      </c>
      <c r="AK440" s="8">
        <v>0</v>
      </c>
      <c r="AL440" s="8">
        <v>0</v>
      </c>
      <c r="AM440" s="8">
        <v>0.5806007172671549</v>
      </c>
      <c r="AN440" s="8">
        <v>1</v>
      </c>
      <c r="AO440" s="8">
        <v>0.38597549946207438</v>
      </c>
      <c r="AP440" s="8">
        <v>0</v>
      </c>
      <c r="AQ440" s="8">
        <v>0</v>
      </c>
      <c r="AR440" s="8">
        <v>0</v>
      </c>
      <c r="AS440" s="48">
        <v>0</v>
      </c>
      <c r="AT440" s="48">
        <v>0.16596681429902474</v>
      </c>
      <c r="AU440" s="13">
        <v>9</v>
      </c>
    </row>
    <row r="441" spans="4:47" x14ac:dyDescent="0.25">
      <c r="D441" s="8">
        <v>437</v>
      </c>
      <c r="E441" s="8">
        <f t="shared" ca="1" si="85"/>
        <v>0.38371302664366813</v>
      </c>
      <c r="F441" s="21">
        <f t="shared" ca="1" si="86"/>
        <v>231.46830780163927</v>
      </c>
      <c r="G441" s="21"/>
      <c r="H441" s="8">
        <v>437</v>
      </c>
      <c r="I441" s="21">
        <f t="shared" ca="1" si="87"/>
        <v>0.3073252012013028</v>
      </c>
      <c r="J441" s="21">
        <f t="shared" ca="1" si="88"/>
        <v>4.2316877354364664</v>
      </c>
      <c r="K441" s="2"/>
      <c r="M441" s="1"/>
      <c r="N441" s="1"/>
      <c r="Q441" s="26"/>
      <c r="R441" s="42"/>
      <c r="S441" s="26"/>
      <c r="T441" s="26"/>
      <c r="U441" s="26"/>
      <c r="V441" s="26"/>
      <c r="W441" s="26"/>
      <c r="X441" s="26"/>
      <c r="Y441" s="26"/>
      <c r="AF441" s="8">
        <v>431</v>
      </c>
      <c r="AG441" s="8">
        <v>1</v>
      </c>
      <c r="AH441" s="8">
        <v>1</v>
      </c>
      <c r="AI441" s="8">
        <v>1</v>
      </c>
      <c r="AJ441" s="8">
        <v>1</v>
      </c>
      <c r="AK441" s="8">
        <v>1</v>
      </c>
      <c r="AL441" s="8">
        <v>1</v>
      </c>
      <c r="AM441" s="8">
        <v>1</v>
      </c>
      <c r="AN441" s="8">
        <v>1</v>
      </c>
      <c r="AO441" s="8">
        <v>1</v>
      </c>
      <c r="AP441" s="8">
        <v>2.7956895164313589E-2</v>
      </c>
      <c r="AQ441" s="8">
        <v>0</v>
      </c>
      <c r="AR441" s="8">
        <v>0.33536475945678129</v>
      </c>
      <c r="AS441" s="48">
        <v>0</v>
      </c>
      <c r="AT441" s="48">
        <v>0.77880266107740803</v>
      </c>
      <c r="AU441" s="13">
        <v>1</v>
      </c>
    </row>
    <row r="442" spans="4:47" x14ac:dyDescent="0.25">
      <c r="D442" s="8">
        <v>438</v>
      </c>
      <c r="E442" s="8">
        <f t="shared" ca="1" si="85"/>
        <v>0.8994200792012117</v>
      </c>
      <c r="F442" s="21">
        <f t="shared" ca="1" si="86"/>
        <v>26.697827272922233</v>
      </c>
      <c r="G442" s="21"/>
      <c r="H442" s="8">
        <v>438</v>
      </c>
      <c r="I442" s="21">
        <f t="shared" ca="1" si="87"/>
        <v>0.89290037532482613</v>
      </c>
      <c r="J442" s="21">
        <f t="shared" ca="1" si="88"/>
        <v>111.25817678350739</v>
      </c>
      <c r="K442" s="2"/>
      <c r="M442" s="1"/>
      <c r="N442" s="1"/>
      <c r="Q442" s="26"/>
      <c r="R442" s="42"/>
      <c r="S442" s="26"/>
      <c r="T442" s="26"/>
      <c r="U442" s="26"/>
      <c r="V442" s="26"/>
      <c r="W442" s="26"/>
      <c r="X442" s="26"/>
      <c r="Y442" s="26"/>
      <c r="AF442" s="8">
        <v>432</v>
      </c>
      <c r="AG442" s="8">
        <v>1</v>
      </c>
      <c r="AH442" s="8">
        <v>0.16734784356750815</v>
      </c>
      <c r="AI442" s="8">
        <v>0</v>
      </c>
      <c r="AJ442" s="8">
        <v>0</v>
      </c>
      <c r="AK442" s="8">
        <v>0</v>
      </c>
      <c r="AL442" s="8">
        <v>0</v>
      </c>
      <c r="AM442" s="8">
        <v>0</v>
      </c>
      <c r="AN442" s="8">
        <v>0</v>
      </c>
      <c r="AO442" s="8">
        <v>0</v>
      </c>
      <c r="AP442" s="8">
        <v>3.9397315749797157E-2</v>
      </c>
      <c r="AQ442" s="8">
        <v>1</v>
      </c>
      <c r="AR442" s="8">
        <v>1</v>
      </c>
      <c r="AS442" s="48">
        <v>0</v>
      </c>
      <c r="AT442" s="48">
        <v>0.26823851070721627</v>
      </c>
      <c r="AU442" s="13">
        <v>7</v>
      </c>
    </row>
    <row r="443" spans="4:47" x14ac:dyDescent="0.25">
      <c r="D443" s="8">
        <v>439</v>
      </c>
      <c r="E443" s="8">
        <f t="shared" ca="1" si="85"/>
        <v>0.84602059063732182</v>
      </c>
      <c r="F443" s="21">
        <f t="shared" ca="1" si="86"/>
        <v>41.753886439953853</v>
      </c>
      <c r="G443" s="21"/>
      <c r="H443" s="8">
        <v>439</v>
      </c>
      <c r="I443" s="21">
        <f t="shared" ca="1" si="87"/>
        <v>0.46142395621583765</v>
      </c>
      <c r="J443" s="21">
        <f t="shared" ca="1" si="88"/>
        <v>29.161925058290048</v>
      </c>
      <c r="K443" s="2"/>
      <c r="M443" s="1"/>
      <c r="N443" s="1"/>
      <c r="Q443" s="26"/>
      <c r="R443" s="42"/>
      <c r="S443" s="26"/>
      <c r="T443" s="26"/>
      <c r="U443" s="26"/>
      <c r="V443" s="26"/>
      <c r="W443" s="26"/>
      <c r="X443" s="26"/>
      <c r="Y443" s="26"/>
      <c r="AF443" s="8">
        <v>433</v>
      </c>
      <c r="AG443" s="8">
        <v>0</v>
      </c>
      <c r="AH443" s="8">
        <v>0</v>
      </c>
      <c r="AI443" s="8">
        <v>0</v>
      </c>
      <c r="AJ443" s="8">
        <v>0</v>
      </c>
      <c r="AK443" s="8">
        <v>0.75535253647502676</v>
      </c>
      <c r="AL443" s="8">
        <v>1</v>
      </c>
      <c r="AM443" s="8">
        <v>1</v>
      </c>
      <c r="AN443" s="8">
        <v>1</v>
      </c>
      <c r="AO443" s="8">
        <v>1</v>
      </c>
      <c r="AP443" s="8">
        <v>1</v>
      </c>
      <c r="AQ443" s="8">
        <v>1</v>
      </c>
      <c r="AR443" s="8">
        <v>1</v>
      </c>
      <c r="AS443" s="48">
        <v>0</v>
      </c>
      <c r="AT443" s="48">
        <v>0.65045459898828994</v>
      </c>
      <c r="AU443" s="13">
        <v>4</v>
      </c>
    </row>
    <row r="444" spans="4:47" x14ac:dyDescent="0.25">
      <c r="D444" s="8">
        <v>440</v>
      </c>
      <c r="E444" s="8">
        <f t="shared" ca="1" si="85"/>
        <v>2.4808541427087882E-2</v>
      </c>
      <c r="F444" s="21">
        <f t="shared" ca="1" si="86"/>
        <v>870.90235651922569</v>
      </c>
      <c r="G444" s="21"/>
      <c r="H444" s="8">
        <v>440</v>
      </c>
      <c r="I444" s="21">
        <f t="shared" ca="1" si="87"/>
        <v>0.59697077000846532</v>
      </c>
      <c r="J444" s="21">
        <f t="shared" ca="1" si="88"/>
        <v>50.153443712597223</v>
      </c>
      <c r="K444" s="2"/>
      <c r="M444" s="1"/>
      <c r="N444" s="1"/>
      <c r="Q444" s="26"/>
      <c r="R444" s="42"/>
      <c r="S444" s="26"/>
      <c r="T444" s="26"/>
      <c r="U444" s="26"/>
      <c r="V444" s="26"/>
      <c r="W444" s="26"/>
      <c r="X444" s="26"/>
      <c r="Y444" s="26"/>
      <c r="AF444" s="8">
        <v>434</v>
      </c>
      <c r="AG444" s="8">
        <v>0</v>
      </c>
      <c r="AH444" s="8">
        <v>0.91259989446371037</v>
      </c>
      <c r="AI444" s="8">
        <v>1</v>
      </c>
      <c r="AJ444" s="8">
        <v>1</v>
      </c>
      <c r="AK444" s="8">
        <v>1</v>
      </c>
      <c r="AL444" s="8">
        <v>1</v>
      </c>
      <c r="AM444" s="8">
        <v>1</v>
      </c>
      <c r="AN444" s="8">
        <v>1</v>
      </c>
      <c r="AO444" s="8">
        <v>0.81253636531255324</v>
      </c>
      <c r="AP444" s="8">
        <v>0</v>
      </c>
      <c r="AQ444" s="8">
        <v>0</v>
      </c>
      <c r="AR444" s="8">
        <v>0</v>
      </c>
      <c r="AS444" s="48">
        <v>0</v>
      </c>
      <c r="AT444" s="48">
        <v>0.6409010630256452</v>
      </c>
      <c r="AU444" s="13">
        <v>4</v>
      </c>
    </row>
    <row r="445" spans="4:47" x14ac:dyDescent="0.25">
      <c r="D445" s="8">
        <v>441</v>
      </c>
      <c r="E445" s="8">
        <f t="shared" ca="1" si="85"/>
        <v>0.51940688326654261</v>
      </c>
      <c r="F445" s="21">
        <f t="shared" ca="1" si="86"/>
        <v>159.43207723641558</v>
      </c>
      <c r="G445" s="21"/>
      <c r="H445" s="8">
        <v>441</v>
      </c>
      <c r="I445" s="21">
        <f t="shared" ca="1" si="87"/>
        <v>0.39352078261056289</v>
      </c>
      <c r="J445" s="21">
        <f t="shared" ca="1" si="88"/>
        <v>18.535763201861219</v>
      </c>
      <c r="K445" s="2"/>
      <c r="M445" s="1"/>
      <c r="N445" s="1"/>
      <c r="Q445" s="26"/>
      <c r="R445" s="42"/>
      <c r="S445" s="26"/>
      <c r="T445" s="26"/>
      <c r="U445" s="26"/>
      <c r="V445" s="26"/>
      <c r="W445" s="26"/>
      <c r="X445" s="26"/>
      <c r="Y445" s="26"/>
      <c r="AF445" s="8">
        <v>435</v>
      </c>
      <c r="AG445" s="8">
        <v>1.0832710864281492E-2</v>
      </c>
      <c r="AH445" s="8">
        <v>1</v>
      </c>
      <c r="AI445" s="8">
        <v>1</v>
      </c>
      <c r="AJ445" s="8">
        <v>1</v>
      </c>
      <c r="AK445" s="8">
        <v>0.26340566794204923</v>
      </c>
      <c r="AL445" s="8">
        <v>1</v>
      </c>
      <c r="AM445" s="8">
        <v>1</v>
      </c>
      <c r="AN445" s="8">
        <v>1</v>
      </c>
      <c r="AO445" s="8">
        <v>1</v>
      </c>
      <c r="AP445" s="8">
        <v>1</v>
      </c>
      <c r="AQ445" s="8">
        <v>1</v>
      </c>
      <c r="AR445" s="8">
        <v>0.53513247698156774</v>
      </c>
      <c r="AS445" s="48">
        <v>1.0832710864281492E-2</v>
      </c>
      <c r="AT445" s="48">
        <v>0.81394656583404068</v>
      </c>
      <c r="AU445" s="13">
        <v>0</v>
      </c>
    </row>
    <row r="446" spans="4:47" x14ac:dyDescent="0.25">
      <c r="D446" s="8">
        <v>442</v>
      </c>
      <c r="E446" s="8">
        <f t="shared" ca="1" si="85"/>
        <v>0.42381727134181779</v>
      </c>
      <c r="F446" s="21">
        <f t="shared" ca="1" si="86"/>
        <v>207.87382276195348</v>
      </c>
      <c r="G446" s="21"/>
      <c r="H446" s="8">
        <v>442</v>
      </c>
      <c r="I446" s="21">
        <f t="shared" ca="1" si="87"/>
        <v>0.43349301317967615</v>
      </c>
      <c r="J446" s="21">
        <f t="shared" ca="1" si="88"/>
        <v>24.830637561254708</v>
      </c>
      <c r="K446" s="2"/>
      <c r="M446" s="1"/>
      <c r="N446" s="1"/>
      <c r="Q446" s="26"/>
      <c r="R446" s="42"/>
      <c r="S446" s="26"/>
      <c r="T446" s="26"/>
      <c r="U446" s="26"/>
      <c r="V446" s="26"/>
      <c r="W446" s="26"/>
      <c r="X446" s="26"/>
      <c r="Y446" s="26"/>
      <c r="AF446" s="8">
        <v>436</v>
      </c>
      <c r="AG446" s="8">
        <v>1</v>
      </c>
      <c r="AH446" s="8">
        <v>1</v>
      </c>
      <c r="AI446" s="8">
        <v>1</v>
      </c>
      <c r="AJ446" s="8">
        <v>1</v>
      </c>
      <c r="AK446" s="8">
        <v>1</v>
      </c>
      <c r="AL446" s="8">
        <v>1</v>
      </c>
      <c r="AM446" s="8">
        <v>1</v>
      </c>
      <c r="AN446" s="8">
        <v>1</v>
      </c>
      <c r="AO446" s="8">
        <v>1</v>
      </c>
      <c r="AP446" s="8">
        <v>1</v>
      </c>
      <c r="AQ446" s="8">
        <v>1</v>
      </c>
      <c r="AR446" s="8">
        <v>1</v>
      </c>
      <c r="AS446" s="48">
        <v>1</v>
      </c>
      <c r="AT446" s="48">
        <v>1</v>
      </c>
      <c r="AU446" s="13">
        <v>0</v>
      </c>
    </row>
    <row r="447" spans="4:47" x14ac:dyDescent="0.25">
      <c r="D447" s="8">
        <v>443</v>
      </c>
      <c r="E447" s="8">
        <f t="shared" ca="1" si="85"/>
        <v>0.8954059041619149</v>
      </c>
      <c r="F447" s="21">
        <f t="shared" ca="1" si="86"/>
        <v>27.802789573827827</v>
      </c>
      <c r="G447" s="21"/>
      <c r="H447" s="8">
        <v>443</v>
      </c>
      <c r="I447" s="21">
        <f t="shared" ca="1" si="87"/>
        <v>0.56322045960319844</v>
      </c>
      <c r="J447" s="21">
        <f t="shared" ca="1" si="88"/>
        <v>44.857468969313921</v>
      </c>
      <c r="K447" s="2"/>
      <c r="M447" s="1"/>
      <c r="N447" s="1"/>
      <c r="Q447" s="26"/>
      <c r="R447" s="42"/>
      <c r="S447" s="26"/>
      <c r="T447" s="26"/>
      <c r="U447" s="26"/>
      <c r="V447" s="26"/>
      <c r="W447" s="26"/>
      <c r="X447" s="26"/>
      <c r="Y447" s="26"/>
      <c r="AF447" s="8">
        <v>437</v>
      </c>
      <c r="AG447" s="8">
        <v>1</v>
      </c>
      <c r="AH447" s="8">
        <v>1</v>
      </c>
      <c r="AI447" s="8">
        <v>0.3628725847978081</v>
      </c>
      <c r="AJ447" s="8">
        <v>0</v>
      </c>
      <c r="AK447" s="8">
        <v>0.19291432513860091</v>
      </c>
      <c r="AL447" s="8">
        <v>0.57046339577160932</v>
      </c>
      <c r="AM447" s="8">
        <v>0</v>
      </c>
      <c r="AN447" s="8">
        <v>0.58081788609471852</v>
      </c>
      <c r="AO447" s="8">
        <v>1</v>
      </c>
      <c r="AP447" s="8">
        <v>1</v>
      </c>
      <c r="AQ447" s="8">
        <v>1</v>
      </c>
      <c r="AR447" s="8">
        <v>1</v>
      </c>
      <c r="AS447" s="48">
        <v>0</v>
      </c>
      <c r="AT447" s="48">
        <v>0.63931137137017324</v>
      </c>
      <c r="AU447" s="13">
        <v>2</v>
      </c>
    </row>
    <row r="448" spans="4:47" x14ac:dyDescent="0.25">
      <c r="D448" s="8">
        <v>444</v>
      </c>
      <c r="E448" s="8">
        <f t="shared" ca="1" si="85"/>
        <v>4.2702801721415495E-2</v>
      </c>
      <c r="F448" s="21">
        <f t="shared" ca="1" si="86"/>
        <v>745.17597869318001</v>
      </c>
      <c r="G448" s="21"/>
      <c r="H448" s="8">
        <v>444</v>
      </c>
      <c r="I448" s="21">
        <f t="shared" ca="1" si="87"/>
        <v>0.23025400949029851</v>
      </c>
      <c r="J448" s="21">
        <f t="shared" ca="1" si="88"/>
        <v>10.150373495582031</v>
      </c>
      <c r="K448" s="2"/>
      <c r="M448" s="1"/>
      <c r="N448" s="1"/>
      <c r="Q448" s="26"/>
      <c r="R448" s="42"/>
      <c r="S448" s="26"/>
      <c r="T448" s="26"/>
      <c r="U448" s="26"/>
      <c r="V448" s="26"/>
      <c r="W448" s="26"/>
      <c r="X448" s="26"/>
      <c r="Y448" s="26"/>
      <c r="AF448" s="8">
        <v>438</v>
      </c>
      <c r="AG448" s="8">
        <v>0</v>
      </c>
      <c r="AH448" s="8">
        <v>0</v>
      </c>
      <c r="AI448" s="8">
        <v>0</v>
      </c>
      <c r="AJ448" s="8">
        <v>0.48091518698687047</v>
      </c>
      <c r="AK448" s="8">
        <v>1</v>
      </c>
      <c r="AL448" s="8">
        <v>1</v>
      </c>
      <c r="AM448" s="8">
        <v>1</v>
      </c>
      <c r="AN448" s="8">
        <v>0.64434389826243621</v>
      </c>
      <c r="AO448" s="8">
        <v>0</v>
      </c>
      <c r="AP448" s="8">
        <v>0</v>
      </c>
      <c r="AQ448" s="8">
        <v>0.26905823060393835</v>
      </c>
      <c r="AR448" s="8">
        <v>0</v>
      </c>
      <c r="AS448" s="48">
        <v>0</v>
      </c>
      <c r="AT448" s="48">
        <v>0.36842154349002681</v>
      </c>
      <c r="AU448" s="13">
        <v>6</v>
      </c>
    </row>
    <row r="449" spans="4:47" x14ac:dyDescent="0.25">
      <c r="D449" s="8">
        <v>445</v>
      </c>
      <c r="E449" s="8">
        <f t="shared" ca="1" si="85"/>
        <v>0.25303833833532452</v>
      </c>
      <c r="F449" s="21">
        <f t="shared" ca="1" si="86"/>
        <v>329.83664147024365</v>
      </c>
      <c r="G449" s="21"/>
      <c r="H449" s="8">
        <v>445</v>
      </c>
      <c r="I449" s="21">
        <f t="shared" ca="1" si="87"/>
        <v>0.56312595743597704</v>
      </c>
      <c r="J449" s="21">
        <f t="shared" ca="1" si="88"/>
        <v>44.842759997264999</v>
      </c>
      <c r="K449" s="2"/>
      <c r="M449" s="1"/>
      <c r="N449" s="1"/>
      <c r="Q449" s="26"/>
      <c r="R449" s="42"/>
      <c r="S449" s="26"/>
      <c r="T449" s="26"/>
      <c r="U449" s="26"/>
      <c r="V449" s="26"/>
      <c r="W449" s="26"/>
      <c r="X449" s="26"/>
      <c r="Y449" s="26"/>
      <c r="AF449" s="8">
        <v>439</v>
      </c>
      <c r="AG449" s="8">
        <v>0</v>
      </c>
      <c r="AH449" s="8">
        <v>0</v>
      </c>
      <c r="AI449" s="8">
        <v>0</v>
      </c>
      <c r="AJ449" s="8">
        <v>0</v>
      </c>
      <c r="AK449" s="8">
        <v>0.12992694534782898</v>
      </c>
      <c r="AL449" s="8">
        <v>1</v>
      </c>
      <c r="AM449" s="8">
        <v>1</v>
      </c>
      <c r="AN449" s="8">
        <v>1</v>
      </c>
      <c r="AO449" s="8">
        <v>1</v>
      </c>
      <c r="AP449" s="8">
        <v>1</v>
      </c>
      <c r="AQ449" s="8">
        <v>1</v>
      </c>
      <c r="AR449" s="8">
        <v>1</v>
      </c>
      <c r="AS449" s="48">
        <v>0</v>
      </c>
      <c r="AT449" s="48">
        <v>0.59733626111173344</v>
      </c>
      <c r="AU449" s="13">
        <v>4</v>
      </c>
    </row>
    <row r="450" spans="4:47" x14ac:dyDescent="0.25">
      <c r="D450" s="8">
        <v>446</v>
      </c>
      <c r="E450" s="8">
        <f t="shared" ca="1" si="85"/>
        <v>0.9944042841566445</v>
      </c>
      <c r="F450" s="21">
        <f t="shared" ca="1" si="86"/>
        <v>1.4934812442000385</v>
      </c>
      <c r="G450" s="21"/>
      <c r="H450" s="8">
        <v>446</v>
      </c>
      <c r="I450" s="21">
        <f t="shared" ca="1" si="87"/>
        <v>0.97989152919482325</v>
      </c>
      <c r="J450" s="21">
        <f t="shared" ca="1" si="88"/>
        <v>160.88649400594045</v>
      </c>
      <c r="K450" s="2"/>
      <c r="M450" s="1"/>
      <c r="N450" s="1"/>
      <c r="Q450" s="26"/>
      <c r="R450" s="42"/>
      <c r="S450" s="26"/>
      <c r="T450" s="26"/>
      <c r="U450" s="26"/>
      <c r="V450" s="26"/>
      <c r="W450" s="26"/>
      <c r="X450" s="26"/>
      <c r="Y450" s="26"/>
      <c r="AF450" s="8">
        <v>440</v>
      </c>
      <c r="AG450" s="8">
        <v>0</v>
      </c>
      <c r="AH450" s="8">
        <v>0.43991369885355069</v>
      </c>
      <c r="AI450" s="8">
        <v>1</v>
      </c>
      <c r="AJ450" s="8">
        <v>1</v>
      </c>
      <c r="AK450" s="8">
        <v>1</v>
      </c>
      <c r="AL450" s="8">
        <v>1</v>
      </c>
      <c r="AM450" s="8">
        <v>1</v>
      </c>
      <c r="AN450" s="8">
        <v>1</v>
      </c>
      <c r="AO450" s="8">
        <v>1</v>
      </c>
      <c r="AP450" s="8">
        <v>0.87616625995794872</v>
      </c>
      <c r="AQ450" s="8">
        <v>0</v>
      </c>
      <c r="AR450" s="8">
        <v>0</v>
      </c>
      <c r="AS450" s="48">
        <v>0</v>
      </c>
      <c r="AT450" s="48">
        <v>0.69446229486738587</v>
      </c>
      <c r="AU450" s="13">
        <v>3</v>
      </c>
    </row>
    <row r="451" spans="4:47" x14ac:dyDescent="0.25">
      <c r="D451" s="8">
        <v>447</v>
      </c>
      <c r="E451" s="8">
        <f t="shared" ca="1" si="85"/>
        <v>0.53482865589428663</v>
      </c>
      <c r="F451" s="21">
        <f t="shared" ca="1" si="86"/>
        <v>152.44178349945915</v>
      </c>
      <c r="G451" s="21"/>
      <c r="H451" s="8">
        <v>447</v>
      </c>
      <c r="I451" s="21">
        <f t="shared" ca="1" si="87"/>
        <v>0.42724983703757946</v>
      </c>
      <c r="J451" s="21">
        <f t="shared" ca="1" si="88"/>
        <v>23.856225382220963</v>
      </c>
      <c r="K451" s="2"/>
      <c r="M451" s="1"/>
      <c r="N451" s="1"/>
      <c r="Q451" s="26"/>
      <c r="R451" s="42"/>
      <c r="S451" s="26"/>
      <c r="T451" s="26"/>
      <c r="U451" s="26"/>
      <c r="V451" s="26"/>
      <c r="W451" s="26"/>
      <c r="X451" s="26"/>
      <c r="Y451" s="26"/>
      <c r="AF451" s="8">
        <v>441</v>
      </c>
      <c r="AG451" s="8">
        <v>1</v>
      </c>
      <c r="AH451" s="8">
        <v>1</v>
      </c>
      <c r="AI451" s="8">
        <v>1</v>
      </c>
      <c r="AJ451" s="8">
        <v>1</v>
      </c>
      <c r="AK451" s="8">
        <v>1</v>
      </c>
      <c r="AL451" s="8">
        <v>1</v>
      </c>
      <c r="AM451" s="8">
        <v>1</v>
      </c>
      <c r="AN451" s="8">
        <v>1</v>
      </c>
      <c r="AO451" s="8">
        <v>1</v>
      </c>
      <c r="AP451" s="8">
        <v>1</v>
      </c>
      <c r="AQ451" s="8">
        <v>1</v>
      </c>
      <c r="AR451" s="8">
        <v>1</v>
      </c>
      <c r="AS451" s="48">
        <v>1</v>
      </c>
      <c r="AT451" s="48">
        <v>1</v>
      </c>
      <c r="AU451" s="13">
        <v>0</v>
      </c>
    </row>
    <row r="452" spans="4:47" x14ac:dyDescent="0.25">
      <c r="D452" s="8">
        <v>448</v>
      </c>
      <c r="E452" s="8">
        <f t="shared" ca="1" si="85"/>
        <v>0.86514406323819892</v>
      </c>
      <c r="F452" s="21">
        <f t="shared" ca="1" si="86"/>
        <v>36.270000305146205</v>
      </c>
      <c r="G452" s="21"/>
      <c r="H452" s="8">
        <v>448</v>
      </c>
      <c r="I452" s="21">
        <f t="shared" ca="1" si="87"/>
        <v>2.2826751693833303E-2</v>
      </c>
      <c r="J452" s="21">
        <f t="shared" ca="1" si="88"/>
        <v>87.441091419257873</v>
      </c>
      <c r="K452" s="2"/>
      <c r="M452" s="1"/>
      <c r="N452" s="1"/>
      <c r="Q452" s="26"/>
      <c r="R452" s="42"/>
      <c r="S452" s="26"/>
      <c r="T452" s="26"/>
      <c r="U452" s="26"/>
      <c r="V452" s="26"/>
      <c r="W452" s="26"/>
      <c r="X452" s="26"/>
      <c r="Y452" s="26"/>
      <c r="AF452" s="8">
        <v>442</v>
      </c>
      <c r="AG452" s="8">
        <v>1</v>
      </c>
      <c r="AH452" s="8">
        <v>1</v>
      </c>
      <c r="AI452" s="8">
        <v>1</v>
      </c>
      <c r="AJ452" s="8">
        <v>1</v>
      </c>
      <c r="AK452" s="8">
        <v>1</v>
      </c>
      <c r="AL452" s="8">
        <v>1</v>
      </c>
      <c r="AM452" s="8">
        <v>0.57448298607402737</v>
      </c>
      <c r="AN452" s="8">
        <v>3.163079358754687E-2</v>
      </c>
      <c r="AO452" s="8">
        <v>1</v>
      </c>
      <c r="AP452" s="8">
        <v>1</v>
      </c>
      <c r="AQ452" s="8">
        <v>1</v>
      </c>
      <c r="AR452" s="8">
        <v>1</v>
      </c>
      <c r="AS452" s="48">
        <v>3.163079358754687E-2</v>
      </c>
      <c r="AT452" s="48">
        <v>0.88161514293016108</v>
      </c>
      <c r="AU452" s="13">
        <v>0</v>
      </c>
    </row>
    <row r="453" spans="4:47" x14ac:dyDescent="0.25">
      <c r="D453" s="8">
        <v>449</v>
      </c>
      <c r="E453" s="8">
        <f t="shared" ca="1" si="85"/>
        <v>9.6292897635723906E-2</v>
      </c>
      <c r="F453" s="21">
        <f t="shared" ca="1" si="86"/>
        <v>556.13875944795052</v>
      </c>
      <c r="G453" s="21"/>
      <c r="H453" s="8">
        <v>449</v>
      </c>
      <c r="I453" s="21">
        <f t="shared" ca="1" si="87"/>
        <v>0.23394751113690304</v>
      </c>
      <c r="J453" s="21">
        <f t="shared" ca="1" si="88"/>
        <v>9.4083308898987426</v>
      </c>
      <c r="K453" s="2"/>
      <c r="M453" s="1"/>
      <c r="N453" s="1"/>
      <c r="Q453" s="26"/>
      <c r="R453" s="42"/>
      <c r="S453" s="26"/>
      <c r="T453" s="26"/>
      <c r="U453" s="26"/>
      <c r="V453" s="26"/>
      <c r="W453" s="26"/>
      <c r="X453" s="26"/>
      <c r="Y453" s="26"/>
      <c r="AF453" s="8">
        <v>443</v>
      </c>
      <c r="AG453" s="8">
        <v>1</v>
      </c>
      <c r="AH453" s="8">
        <v>1</v>
      </c>
      <c r="AI453" s="8">
        <v>1</v>
      </c>
      <c r="AJ453" s="8">
        <v>0.55577650338624762</v>
      </c>
      <c r="AK453" s="8">
        <v>0</v>
      </c>
      <c r="AL453" s="8">
        <v>0.83531855668140154</v>
      </c>
      <c r="AM453" s="8">
        <v>1</v>
      </c>
      <c r="AN453" s="8">
        <v>1</v>
      </c>
      <c r="AO453" s="8">
        <v>1</v>
      </c>
      <c r="AP453" s="8">
        <v>1</v>
      </c>
      <c r="AQ453" s="8">
        <v>1</v>
      </c>
      <c r="AR453" s="8">
        <v>0.15549863596055319</v>
      </c>
      <c r="AS453" s="48">
        <v>0</v>
      </c>
      <c r="AT453" s="48">
        <v>0.79329673840220993</v>
      </c>
      <c r="AU453" s="13">
        <v>1</v>
      </c>
    </row>
    <row r="454" spans="4:47" x14ac:dyDescent="0.25">
      <c r="D454" s="8">
        <v>450</v>
      </c>
      <c r="E454" s="8">
        <f t="shared" ref="E454:E517" ca="1" si="89">RAND()</f>
        <v>0.85325648626834183</v>
      </c>
      <c r="F454" s="21">
        <f t="shared" ref="F454:F517" ca="1" si="90">$B$6*(-LN(E454))^(1/$B$7)</f>
        <v>39.666196543173626</v>
      </c>
      <c r="G454" s="21"/>
      <c r="H454" s="8">
        <v>450</v>
      </c>
      <c r="I454" s="21">
        <f t="shared" ref="I454:I517" ca="1" si="91">RAND()</f>
        <v>0.14337482956738568</v>
      </c>
      <c r="J454" s="21">
        <f t="shared" ref="J454:J517" ca="1" si="92">ABS(NORMINV(I454,$B$11,$B$13))</f>
        <v>30.216510649823</v>
      </c>
      <c r="K454" s="2"/>
      <c r="M454" s="1"/>
      <c r="N454" s="1"/>
      <c r="Q454" s="26"/>
      <c r="R454" s="42"/>
      <c r="S454" s="26"/>
      <c r="T454" s="26"/>
      <c r="U454" s="26"/>
      <c r="V454" s="26"/>
      <c r="W454" s="26"/>
      <c r="X454" s="26"/>
      <c r="Y454" s="26"/>
      <c r="AF454" s="8">
        <v>444</v>
      </c>
      <c r="AG454" s="8">
        <v>1</v>
      </c>
      <c r="AH454" s="8">
        <v>1</v>
      </c>
      <c r="AI454" s="8">
        <v>1</v>
      </c>
      <c r="AJ454" s="8">
        <v>1</v>
      </c>
      <c r="AK454" s="8">
        <v>1</v>
      </c>
      <c r="AL454" s="8">
        <v>1</v>
      </c>
      <c r="AM454" s="8">
        <v>1</v>
      </c>
      <c r="AN454" s="8">
        <v>1</v>
      </c>
      <c r="AO454" s="8">
        <v>1</v>
      </c>
      <c r="AP454" s="8">
        <v>1</v>
      </c>
      <c r="AQ454" s="8">
        <v>1</v>
      </c>
      <c r="AR454" s="8">
        <v>1</v>
      </c>
      <c r="AS454" s="48">
        <v>1</v>
      </c>
      <c r="AT454" s="48">
        <v>1</v>
      </c>
      <c r="AU454" s="13">
        <v>0</v>
      </c>
    </row>
    <row r="455" spans="4:47" x14ac:dyDescent="0.25">
      <c r="D455" s="8">
        <v>451</v>
      </c>
      <c r="E455" s="8">
        <f t="shared" ca="1" si="89"/>
        <v>0.60016186138444771</v>
      </c>
      <c r="F455" s="21">
        <f t="shared" ca="1" si="90"/>
        <v>124.84361903739662</v>
      </c>
      <c r="G455" s="21"/>
      <c r="H455" s="8">
        <v>451</v>
      </c>
      <c r="I455" s="21">
        <f t="shared" ca="1" si="91"/>
        <v>0.53050002609373081</v>
      </c>
      <c r="J455" s="21">
        <f t="shared" ca="1" si="92"/>
        <v>39.792166953704772</v>
      </c>
      <c r="K455" s="2"/>
      <c r="M455" s="1"/>
      <c r="N455" s="1"/>
      <c r="Q455" s="26"/>
      <c r="R455" s="42"/>
      <c r="S455" s="26"/>
      <c r="T455" s="26"/>
      <c r="U455" s="26"/>
      <c r="V455" s="26"/>
      <c r="W455" s="26"/>
      <c r="X455" s="26"/>
      <c r="Y455" s="26"/>
      <c r="AF455" s="8">
        <v>445</v>
      </c>
      <c r="AG455" s="8">
        <v>1</v>
      </c>
      <c r="AH455" s="8">
        <v>0.82359335787753352</v>
      </c>
      <c r="AI455" s="8">
        <v>0</v>
      </c>
      <c r="AJ455" s="8">
        <v>0.83775230320946625</v>
      </c>
      <c r="AK455" s="8">
        <v>1</v>
      </c>
      <c r="AL455" s="8">
        <v>1</v>
      </c>
      <c r="AM455" s="8">
        <v>1</v>
      </c>
      <c r="AN455" s="8">
        <v>1</v>
      </c>
      <c r="AO455" s="8">
        <v>1</v>
      </c>
      <c r="AP455" s="8">
        <v>0.8957441056878569</v>
      </c>
      <c r="AQ455" s="8">
        <v>0</v>
      </c>
      <c r="AR455" s="8">
        <v>0</v>
      </c>
      <c r="AS455" s="48">
        <v>0</v>
      </c>
      <c r="AT455" s="48">
        <v>0.71222260381692737</v>
      </c>
      <c r="AU455" s="13">
        <v>3</v>
      </c>
    </row>
    <row r="456" spans="4:47" x14ac:dyDescent="0.25">
      <c r="D456" s="8">
        <v>452</v>
      </c>
      <c r="E456" s="8">
        <f t="shared" ca="1" si="89"/>
        <v>0.9293950515693935</v>
      </c>
      <c r="F456" s="21">
        <f t="shared" ca="1" si="90"/>
        <v>18.56974957576098</v>
      </c>
      <c r="G456" s="21"/>
      <c r="H456" s="8">
        <v>452</v>
      </c>
      <c r="I456" s="21">
        <f t="shared" ca="1" si="91"/>
        <v>0.70604691474599635</v>
      </c>
      <c r="J456" s="21">
        <f t="shared" ca="1" si="92"/>
        <v>68.32438040233265</v>
      </c>
      <c r="K456" s="2"/>
      <c r="M456" s="1"/>
      <c r="N456" s="1"/>
      <c r="Q456" s="26"/>
      <c r="R456" s="42"/>
      <c r="S456" s="26"/>
      <c r="T456" s="26"/>
      <c r="U456" s="26"/>
      <c r="V456" s="26"/>
      <c r="W456" s="26"/>
      <c r="X456" s="26"/>
      <c r="Y456" s="26"/>
      <c r="AF456" s="8">
        <v>446</v>
      </c>
      <c r="AG456" s="8">
        <v>0.57887173226082533</v>
      </c>
      <c r="AH456" s="8">
        <v>1</v>
      </c>
      <c r="AI456" s="8">
        <v>1</v>
      </c>
      <c r="AJ456" s="8">
        <v>1</v>
      </c>
      <c r="AK456" s="8">
        <v>0.52353413705432394</v>
      </c>
      <c r="AL456" s="8">
        <v>0</v>
      </c>
      <c r="AM456" s="8">
        <v>0.22779598219893804</v>
      </c>
      <c r="AN456" s="8">
        <v>1</v>
      </c>
      <c r="AO456" s="8">
        <v>4.6615692522027533E-2</v>
      </c>
      <c r="AP456" s="8">
        <v>0</v>
      </c>
      <c r="AQ456" s="8">
        <v>0</v>
      </c>
      <c r="AR456" s="8">
        <v>0</v>
      </c>
      <c r="AS456" s="48">
        <v>0</v>
      </c>
      <c r="AT456" s="48">
        <v>0.44557459773314395</v>
      </c>
      <c r="AU456" s="13">
        <v>4</v>
      </c>
    </row>
    <row r="457" spans="4:47" x14ac:dyDescent="0.25">
      <c r="D457" s="8">
        <v>453</v>
      </c>
      <c r="E457" s="8">
        <f t="shared" ca="1" si="89"/>
        <v>0.85212193831098437</v>
      </c>
      <c r="F457" s="21">
        <f t="shared" ca="1" si="90"/>
        <v>39.992497553435989</v>
      </c>
      <c r="G457" s="21"/>
      <c r="H457" s="8">
        <v>453</v>
      </c>
      <c r="I457" s="21">
        <f t="shared" ca="1" si="91"/>
        <v>0.82802141830797582</v>
      </c>
      <c r="J457" s="21">
        <f t="shared" ca="1" si="92"/>
        <v>93.126050059792277</v>
      </c>
      <c r="K457" s="2"/>
      <c r="M457" s="1"/>
      <c r="N457" s="1"/>
      <c r="Q457" s="26"/>
      <c r="R457" s="42"/>
      <c r="S457" s="26"/>
      <c r="T457" s="26"/>
      <c r="U457" s="26"/>
      <c r="V457" s="26"/>
      <c r="W457" s="26"/>
      <c r="X457" s="26"/>
      <c r="Y457" s="26"/>
      <c r="AF457" s="8">
        <v>447</v>
      </c>
      <c r="AG457" s="8">
        <v>0</v>
      </c>
      <c r="AH457" s="8">
        <v>0</v>
      </c>
      <c r="AI457" s="8">
        <v>0</v>
      </c>
      <c r="AJ457" s="8">
        <v>0.42918675182760729</v>
      </c>
      <c r="AK457" s="8">
        <v>1</v>
      </c>
      <c r="AL457" s="8">
        <v>1</v>
      </c>
      <c r="AM457" s="8">
        <v>1</v>
      </c>
      <c r="AN457" s="8">
        <v>1</v>
      </c>
      <c r="AO457" s="8">
        <v>1</v>
      </c>
      <c r="AP457" s="8">
        <v>0.54026087657022737</v>
      </c>
      <c r="AQ457" s="8">
        <v>0</v>
      </c>
      <c r="AR457" s="8">
        <v>0</v>
      </c>
      <c r="AS457" s="48">
        <v>0</v>
      </c>
      <c r="AT457" s="48">
        <v>0.50033887596850757</v>
      </c>
      <c r="AU457" s="13">
        <v>5</v>
      </c>
    </row>
    <row r="458" spans="4:47" x14ac:dyDescent="0.25">
      <c r="D458" s="8">
        <v>454</v>
      </c>
      <c r="E458" s="8">
        <f t="shared" ca="1" si="89"/>
        <v>0.68183547271980571</v>
      </c>
      <c r="F458" s="21">
        <f t="shared" ca="1" si="90"/>
        <v>94.152194226000404</v>
      </c>
      <c r="G458" s="21"/>
      <c r="H458" s="8">
        <v>454</v>
      </c>
      <c r="I458" s="21">
        <f t="shared" ca="1" si="91"/>
        <v>0.80868517786562355</v>
      </c>
      <c r="J458" s="21">
        <f t="shared" ca="1" si="92"/>
        <v>88.630874388516588</v>
      </c>
      <c r="K458" s="2"/>
      <c r="M458" s="1"/>
      <c r="N458" s="1"/>
      <c r="Q458" s="26"/>
      <c r="R458" s="42"/>
      <c r="S458" s="26"/>
      <c r="T458" s="26"/>
      <c r="U458" s="26"/>
      <c r="V458" s="26"/>
      <c r="W458" s="26"/>
      <c r="X458" s="26"/>
      <c r="Y458" s="26"/>
      <c r="AF458" s="8">
        <v>448</v>
      </c>
      <c r="AG458" s="8">
        <v>1</v>
      </c>
      <c r="AH458" s="8">
        <v>1</v>
      </c>
      <c r="AI458" s="8">
        <v>1</v>
      </c>
      <c r="AJ458" s="8">
        <v>0.563854276205772</v>
      </c>
      <c r="AK458" s="8">
        <v>0</v>
      </c>
      <c r="AL458" s="8">
        <v>0</v>
      </c>
      <c r="AM458" s="8">
        <v>0</v>
      </c>
      <c r="AN458" s="8">
        <v>0</v>
      </c>
      <c r="AO458" s="8">
        <v>0</v>
      </c>
      <c r="AP458" s="8">
        <v>0</v>
      </c>
      <c r="AQ458" s="8">
        <v>0</v>
      </c>
      <c r="AR458" s="8">
        <v>0.15627274913558428</v>
      </c>
      <c r="AS458" s="48">
        <v>0</v>
      </c>
      <c r="AT458" s="48">
        <v>0.30619200961472953</v>
      </c>
      <c r="AU458" s="13">
        <v>7</v>
      </c>
    </row>
    <row r="459" spans="4:47" x14ac:dyDescent="0.25">
      <c r="D459" s="8">
        <v>455</v>
      </c>
      <c r="E459" s="8">
        <f t="shared" ca="1" si="89"/>
        <v>0.37013585051198439</v>
      </c>
      <c r="F459" s="21">
        <f t="shared" ca="1" si="90"/>
        <v>240.00723355562405</v>
      </c>
      <c r="G459" s="21"/>
      <c r="H459" s="8">
        <v>455</v>
      </c>
      <c r="I459" s="21">
        <f t="shared" ca="1" si="91"/>
        <v>4.098840010568483E-2</v>
      </c>
      <c r="J459" s="21">
        <f t="shared" ca="1" si="92"/>
        <v>71.545239065067449</v>
      </c>
      <c r="K459" s="2"/>
      <c r="M459" s="1"/>
      <c r="N459" s="1"/>
      <c r="Q459" s="26"/>
      <c r="R459" s="42"/>
      <c r="S459" s="26"/>
      <c r="T459" s="26"/>
      <c r="U459" s="26"/>
      <c r="V459" s="26"/>
      <c r="W459" s="26"/>
      <c r="X459" s="26"/>
      <c r="Y459" s="26"/>
      <c r="AF459" s="8">
        <v>449</v>
      </c>
      <c r="AG459" s="8">
        <v>1</v>
      </c>
      <c r="AH459" s="8">
        <v>1</v>
      </c>
      <c r="AI459" s="8">
        <v>0.47509796969848872</v>
      </c>
      <c r="AJ459" s="8">
        <v>0.24688991949612196</v>
      </c>
      <c r="AK459" s="8">
        <v>1</v>
      </c>
      <c r="AL459" s="8">
        <v>1</v>
      </c>
      <c r="AM459" s="8">
        <v>1</v>
      </c>
      <c r="AN459" s="8">
        <v>1</v>
      </c>
      <c r="AO459" s="8">
        <v>1</v>
      </c>
      <c r="AP459" s="8">
        <v>1</v>
      </c>
      <c r="AQ459" s="8">
        <v>1</v>
      </c>
      <c r="AR459" s="8">
        <v>1</v>
      </c>
      <c r="AS459" s="48">
        <v>0.24688991949612196</v>
      </c>
      <c r="AT459" s="48">
        <v>0.89351982094667615</v>
      </c>
      <c r="AU459" s="13">
        <v>0</v>
      </c>
    </row>
    <row r="460" spans="4:47" x14ac:dyDescent="0.25">
      <c r="D460" s="8">
        <v>456</v>
      </c>
      <c r="E460" s="8">
        <f t="shared" ca="1" si="89"/>
        <v>0.2571809010839391</v>
      </c>
      <c r="F460" s="21">
        <f t="shared" ca="1" si="90"/>
        <v>326.01184833650268</v>
      </c>
      <c r="G460" s="21"/>
      <c r="H460" s="8">
        <v>456</v>
      </c>
      <c r="I460" s="21">
        <f t="shared" ca="1" si="91"/>
        <v>0.38132441402931516</v>
      </c>
      <c r="J460" s="21">
        <f t="shared" ca="1" si="92"/>
        <v>16.582914802479472</v>
      </c>
      <c r="K460" s="2"/>
      <c r="M460" s="1"/>
      <c r="N460" s="1"/>
      <c r="Q460" s="26"/>
      <c r="R460" s="42"/>
      <c r="S460" s="26"/>
      <c r="T460" s="26"/>
      <c r="U460" s="26"/>
      <c r="V460" s="26"/>
      <c r="W460" s="26"/>
      <c r="X460" s="26"/>
      <c r="Y460" s="26"/>
      <c r="AF460" s="8">
        <v>450</v>
      </c>
      <c r="AG460" s="8">
        <v>1</v>
      </c>
      <c r="AH460" s="8">
        <v>1</v>
      </c>
      <c r="AI460" s="8">
        <v>1</v>
      </c>
      <c r="AJ460" s="8">
        <v>1</v>
      </c>
      <c r="AK460" s="8">
        <v>1</v>
      </c>
      <c r="AL460" s="8">
        <v>1</v>
      </c>
      <c r="AM460" s="8">
        <v>1</v>
      </c>
      <c r="AN460" s="8">
        <v>1</v>
      </c>
      <c r="AO460" s="8">
        <v>0.28209654264889344</v>
      </c>
      <c r="AP460" s="8">
        <v>0</v>
      </c>
      <c r="AQ460" s="8">
        <v>0</v>
      </c>
      <c r="AR460" s="8">
        <v>0</v>
      </c>
      <c r="AS460" s="48">
        <v>0</v>
      </c>
      <c r="AT460" s="48">
        <v>0.68893944186155287</v>
      </c>
      <c r="AU460" s="13">
        <v>3</v>
      </c>
    </row>
    <row r="461" spans="4:47" x14ac:dyDescent="0.25">
      <c r="D461" s="8">
        <v>457</v>
      </c>
      <c r="E461" s="8">
        <f t="shared" ca="1" si="89"/>
        <v>0.3584606615434941</v>
      </c>
      <c r="F461" s="21">
        <f t="shared" ca="1" si="90"/>
        <v>247.5993919801802</v>
      </c>
      <c r="G461" s="21"/>
      <c r="H461" s="8">
        <v>457</v>
      </c>
      <c r="I461" s="21">
        <f t="shared" ca="1" si="91"/>
        <v>0.29698862491266032</v>
      </c>
      <c r="J461" s="21">
        <f t="shared" ca="1" si="92"/>
        <v>2.4146537228536431</v>
      </c>
      <c r="K461" s="2"/>
      <c r="M461" s="1"/>
      <c r="N461" s="1"/>
      <c r="Q461" s="26"/>
      <c r="R461" s="42"/>
      <c r="S461" s="26"/>
      <c r="T461" s="26"/>
      <c r="U461" s="26"/>
      <c r="V461" s="26"/>
      <c r="W461" s="26"/>
      <c r="X461" s="26"/>
      <c r="Y461" s="26"/>
      <c r="AF461" s="8">
        <v>451</v>
      </c>
      <c r="AG461" s="8">
        <v>1</v>
      </c>
      <c r="AH461" s="8">
        <v>1</v>
      </c>
      <c r="AI461" s="8">
        <v>1</v>
      </c>
      <c r="AJ461" s="8">
        <v>1</v>
      </c>
      <c r="AK461" s="8">
        <v>1</v>
      </c>
      <c r="AL461" s="8">
        <v>1</v>
      </c>
      <c r="AM461" s="8">
        <v>1</v>
      </c>
      <c r="AN461" s="8">
        <v>1</v>
      </c>
      <c r="AO461" s="8">
        <v>1</v>
      </c>
      <c r="AP461" s="8">
        <v>1</v>
      </c>
      <c r="AQ461" s="8">
        <v>1</v>
      </c>
      <c r="AR461" s="8">
        <v>1</v>
      </c>
      <c r="AS461" s="48">
        <v>1</v>
      </c>
      <c r="AT461" s="48">
        <v>1</v>
      </c>
      <c r="AU461" s="13">
        <v>0</v>
      </c>
    </row>
    <row r="462" spans="4:47" x14ac:dyDescent="0.25">
      <c r="D462" s="8">
        <v>458</v>
      </c>
      <c r="E462" s="8">
        <f t="shared" ca="1" si="89"/>
        <v>0.73935959129135853</v>
      </c>
      <c r="F462" s="21">
        <f t="shared" ca="1" si="90"/>
        <v>74.571525990982451</v>
      </c>
      <c r="G462" s="21"/>
      <c r="H462" s="8">
        <v>458</v>
      </c>
      <c r="I462" s="21">
        <f t="shared" ca="1" si="91"/>
        <v>8.2433187690367893E-2</v>
      </c>
      <c r="J462" s="21">
        <f t="shared" ca="1" si="92"/>
        <v>50.058352725506289</v>
      </c>
      <c r="K462" s="2"/>
      <c r="M462" s="1"/>
      <c r="N462" s="1"/>
      <c r="Q462" s="26"/>
      <c r="R462" s="42"/>
      <c r="S462" s="26"/>
      <c r="T462" s="26"/>
      <c r="U462" s="26"/>
      <c r="V462" s="26"/>
      <c r="W462" s="26"/>
      <c r="X462" s="26"/>
      <c r="Y462" s="26"/>
      <c r="AF462" s="8">
        <v>452</v>
      </c>
      <c r="AG462" s="8">
        <v>1</v>
      </c>
      <c r="AH462" s="8">
        <v>1</v>
      </c>
      <c r="AI462" s="8">
        <v>1</v>
      </c>
      <c r="AJ462" s="8">
        <v>1</v>
      </c>
      <c r="AK462" s="8">
        <v>0.7393646665701864</v>
      </c>
      <c r="AL462" s="8">
        <v>0.28648722894722595</v>
      </c>
      <c r="AM462" s="8">
        <v>1</v>
      </c>
      <c r="AN462" s="8">
        <v>0.29083112788512444</v>
      </c>
      <c r="AO462" s="8">
        <v>0</v>
      </c>
      <c r="AP462" s="8">
        <v>0</v>
      </c>
      <c r="AQ462" s="8">
        <v>0</v>
      </c>
      <c r="AR462" s="8">
        <v>0</v>
      </c>
      <c r="AS462" s="48">
        <v>0</v>
      </c>
      <c r="AT462" s="48">
        <v>0.52474160683981208</v>
      </c>
      <c r="AU462" s="13">
        <v>4</v>
      </c>
    </row>
    <row r="463" spans="4:47" x14ac:dyDescent="0.25">
      <c r="D463" s="8">
        <v>459</v>
      </c>
      <c r="E463" s="8">
        <f t="shared" ca="1" si="89"/>
        <v>0.52494209990771223</v>
      </c>
      <c r="F463" s="21">
        <f t="shared" ca="1" si="90"/>
        <v>156.90020249251504</v>
      </c>
      <c r="G463" s="21"/>
      <c r="H463" s="8">
        <v>459</v>
      </c>
      <c r="I463" s="21">
        <f t="shared" ca="1" si="91"/>
        <v>0.59688956858295628</v>
      </c>
      <c r="J463" s="21">
        <f t="shared" ca="1" si="92"/>
        <v>50.14058223103099</v>
      </c>
      <c r="K463" s="2"/>
      <c r="M463" s="1"/>
      <c r="N463" s="1"/>
      <c r="Q463" s="26"/>
      <c r="R463" s="42"/>
      <c r="S463" s="26"/>
      <c r="T463" s="26"/>
      <c r="U463" s="26"/>
      <c r="V463" s="26"/>
      <c r="W463" s="26"/>
      <c r="X463" s="26"/>
      <c r="Y463" s="26"/>
      <c r="AF463" s="8">
        <v>453</v>
      </c>
      <c r="AG463" s="8">
        <v>1</v>
      </c>
      <c r="AH463" s="8">
        <v>0.73499977188086107</v>
      </c>
      <c r="AI463" s="8">
        <v>0</v>
      </c>
      <c r="AJ463" s="8">
        <v>0</v>
      </c>
      <c r="AK463" s="8">
        <v>0</v>
      </c>
      <c r="AL463" s="8">
        <v>0.18056777073409952</v>
      </c>
      <c r="AM463" s="8">
        <v>0</v>
      </c>
      <c r="AN463" s="8">
        <v>0</v>
      </c>
      <c r="AO463" s="8">
        <v>0</v>
      </c>
      <c r="AP463" s="8">
        <v>0</v>
      </c>
      <c r="AQ463" s="8">
        <v>0</v>
      </c>
      <c r="AR463" s="8">
        <v>0</v>
      </c>
      <c r="AS463" s="48">
        <v>0</v>
      </c>
      <c r="AT463" s="48">
        <v>0.15615623762927971</v>
      </c>
      <c r="AU463" s="13">
        <v>9</v>
      </c>
    </row>
    <row r="464" spans="4:47" x14ac:dyDescent="0.25">
      <c r="D464" s="8">
        <v>460</v>
      </c>
      <c r="E464" s="8">
        <f t="shared" ca="1" si="89"/>
        <v>0.90625234811711863</v>
      </c>
      <c r="F464" s="21">
        <f t="shared" ca="1" si="90"/>
        <v>24.826416799623871</v>
      </c>
      <c r="G464" s="21"/>
      <c r="H464" s="8">
        <v>460</v>
      </c>
      <c r="I464" s="21">
        <f t="shared" ca="1" si="91"/>
        <v>0.44164773396783297</v>
      </c>
      <c r="J464" s="21">
        <f t="shared" ca="1" si="92"/>
        <v>26.099539949420375</v>
      </c>
      <c r="K464" s="2"/>
      <c r="M464" s="1"/>
      <c r="N464" s="1"/>
      <c r="Q464" s="26"/>
      <c r="R464" s="42"/>
      <c r="S464" s="26"/>
      <c r="T464" s="26"/>
      <c r="U464" s="26"/>
      <c r="V464" s="26"/>
      <c r="W464" s="26"/>
      <c r="X464" s="26"/>
      <c r="Y464" s="26"/>
      <c r="AF464" s="8">
        <v>454</v>
      </c>
      <c r="AG464" s="8">
        <v>1</v>
      </c>
      <c r="AH464" s="8">
        <v>1</v>
      </c>
      <c r="AI464" s="8">
        <v>1</v>
      </c>
      <c r="AJ464" s="8">
        <v>1</v>
      </c>
      <c r="AK464" s="8">
        <v>1</v>
      </c>
      <c r="AL464" s="8">
        <v>1</v>
      </c>
      <c r="AM464" s="8">
        <v>1</v>
      </c>
      <c r="AN464" s="8">
        <v>1</v>
      </c>
      <c r="AO464" s="8">
        <v>0.7721047195407057</v>
      </c>
      <c r="AP464" s="8">
        <v>0</v>
      </c>
      <c r="AQ464" s="8">
        <v>0</v>
      </c>
      <c r="AR464" s="8">
        <v>0</v>
      </c>
      <c r="AS464" s="48">
        <v>0</v>
      </c>
      <c r="AT464" s="48">
        <v>0.72921408653759223</v>
      </c>
      <c r="AU464" s="13">
        <v>3</v>
      </c>
    </row>
    <row r="465" spans="4:47" x14ac:dyDescent="0.25">
      <c r="D465" s="8">
        <v>461</v>
      </c>
      <c r="E465" s="8">
        <f t="shared" ca="1" si="89"/>
        <v>0.15917603560282589</v>
      </c>
      <c r="F465" s="21">
        <f t="shared" ca="1" si="90"/>
        <v>438.69036488296831</v>
      </c>
      <c r="G465" s="21"/>
      <c r="H465" s="8">
        <v>461</v>
      </c>
      <c r="I465" s="21">
        <f t="shared" ca="1" si="91"/>
        <v>0.45852285155087402</v>
      </c>
      <c r="J465" s="21">
        <f t="shared" ca="1" si="92"/>
        <v>28.713791806319179</v>
      </c>
      <c r="K465" s="2"/>
      <c r="M465" s="1"/>
      <c r="N465" s="1"/>
      <c r="Q465" s="26"/>
      <c r="R465" s="42"/>
      <c r="S465" s="26"/>
      <c r="T465" s="26"/>
      <c r="U465" s="26"/>
      <c r="V465" s="26"/>
      <c r="W465" s="26"/>
      <c r="X465" s="26"/>
      <c r="Y465" s="26"/>
      <c r="AF465" s="8">
        <v>455</v>
      </c>
      <c r="AG465" s="8">
        <v>1</v>
      </c>
      <c r="AH465" s="8">
        <v>1</v>
      </c>
      <c r="AI465" s="8">
        <v>1</v>
      </c>
      <c r="AJ465" s="8">
        <v>0.99881667610316072</v>
      </c>
      <c r="AK465" s="8">
        <v>0</v>
      </c>
      <c r="AL465" s="8">
        <v>0</v>
      </c>
      <c r="AM465" s="8">
        <v>0</v>
      </c>
      <c r="AN465" s="8">
        <v>0</v>
      </c>
      <c r="AO465" s="8">
        <v>0</v>
      </c>
      <c r="AP465" s="8">
        <v>0</v>
      </c>
      <c r="AQ465" s="8">
        <v>0</v>
      </c>
      <c r="AR465" s="8">
        <v>0</v>
      </c>
      <c r="AS465" s="48">
        <v>0</v>
      </c>
      <c r="AT465" s="48">
        <v>0.32866986378930085</v>
      </c>
      <c r="AU465" s="13">
        <v>8</v>
      </c>
    </row>
    <row r="466" spans="4:47" x14ac:dyDescent="0.25">
      <c r="D466" s="8">
        <v>462</v>
      </c>
      <c r="E466" s="8">
        <f t="shared" ca="1" si="89"/>
        <v>0.72430713481167575</v>
      </c>
      <c r="F466" s="21">
        <f t="shared" ca="1" si="90"/>
        <v>79.552450955415352</v>
      </c>
      <c r="G466" s="21"/>
      <c r="H466" s="8">
        <v>462</v>
      </c>
      <c r="I466" s="21">
        <f t="shared" ca="1" si="91"/>
        <v>0.52142579448775539</v>
      </c>
      <c r="J466" s="21">
        <f t="shared" ca="1" si="92"/>
        <v>38.39454457800781</v>
      </c>
      <c r="K466" s="2"/>
      <c r="M466" s="1"/>
      <c r="N466" s="1"/>
      <c r="Q466" s="26"/>
      <c r="R466" s="42"/>
      <c r="S466" s="26"/>
      <c r="T466" s="26"/>
      <c r="U466" s="26"/>
      <c r="V466" s="26"/>
      <c r="W466" s="26"/>
      <c r="X466" s="26"/>
      <c r="Y466" s="26"/>
      <c r="AF466" s="8">
        <v>456</v>
      </c>
      <c r="AG466" s="8">
        <v>1</v>
      </c>
      <c r="AH466" s="8">
        <v>1</v>
      </c>
      <c r="AI466" s="8">
        <v>0.38208695761451023</v>
      </c>
      <c r="AJ466" s="8">
        <v>0</v>
      </c>
      <c r="AK466" s="8">
        <v>0.99525688783943489</v>
      </c>
      <c r="AL466" s="8">
        <v>4.8481240890396293E-2</v>
      </c>
      <c r="AM466" s="8">
        <v>0</v>
      </c>
      <c r="AN466" s="8">
        <v>0.95947111801797291</v>
      </c>
      <c r="AO466" s="8">
        <v>1</v>
      </c>
      <c r="AP466" s="8">
        <v>1</v>
      </c>
      <c r="AQ466" s="8">
        <v>1</v>
      </c>
      <c r="AR466" s="8">
        <v>1</v>
      </c>
      <c r="AS466" s="48">
        <v>0</v>
      </c>
      <c r="AT466" s="48">
        <v>0.69834438655983933</v>
      </c>
      <c r="AU466" s="13">
        <v>2</v>
      </c>
    </row>
    <row r="467" spans="4:47" x14ac:dyDescent="0.25">
      <c r="D467" s="8">
        <v>463</v>
      </c>
      <c r="E467" s="8">
        <f t="shared" ca="1" si="89"/>
        <v>0.68419954027285568</v>
      </c>
      <c r="F467" s="21">
        <f t="shared" ca="1" si="90"/>
        <v>93.317172106204509</v>
      </c>
      <c r="G467" s="21"/>
      <c r="H467" s="8">
        <v>463</v>
      </c>
      <c r="I467" s="21">
        <f t="shared" ca="1" si="91"/>
        <v>0.47020596154590655</v>
      </c>
      <c r="J467" s="21">
        <f t="shared" ca="1" si="92"/>
        <v>30.516648114756386</v>
      </c>
      <c r="K467" s="2"/>
      <c r="M467" s="1"/>
      <c r="N467" s="1"/>
      <c r="Q467" s="26"/>
      <c r="R467" s="42"/>
      <c r="S467" s="26"/>
      <c r="T467" s="26"/>
      <c r="U467" s="26"/>
      <c r="V467" s="26"/>
      <c r="W467" s="26"/>
      <c r="X467" s="26"/>
      <c r="Y467" s="26"/>
      <c r="AF467" s="8">
        <v>457</v>
      </c>
      <c r="AG467" s="8">
        <v>1</v>
      </c>
      <c r="AH467" s="8">
        <v>1</v>
      </c>
      <c r="AI467" s="8">
        <v>1</v>
      </c>
      <c r="AJ467" s="8">
        <v>0.5819335586139156</v>
      </c>
      <c r="AK467" s="8">
        <v>0</v>
      </c>
      <c r="AL467" s="8">
        <v>0</v>
      </c>
      <c r="AM467" s="8">
        <v>0.20390617348311935</v>
      </c>
      <c r="AN467" s="8">
        <v>1</v>
      </c>
      <c r="AO467" s="8">
        <v>1</v>
      </c>
      <c r="AP467" s="8">
        <v>1</v>
      </c>
      <c r="AQ467" s="8">
        <v>0.89521780900152714</v>
      </c>
      <c r="AR467" s="8">
        <v>0</v>
      </c>
      <c r="AS467" s="48">
        <v>0</v>
      </c>
      <c r="AT467" s="48">
        <v>0.63735789700394518</v>
      </c>
      <c r="AU467" s="13">
        <v>3</v>
      </c>
    </row>
    <row r="468" spans="4:47" x14ac:dyDescent="0.25">
      <c r="D468" s="8">
        <v>464</v>
      </c>
      <c r="E468" s="8">
        <f t="shared" ca="1" si="89"/>
        <v>0.86206939858960308</v>
      </c>
      <c r="F468" s="21">
        <f t="shared" ca="1" si="90"/>
        <v>37.144475324913529</v>
      </c>
      <c r="G468" s="21"/>
      <c r="H468" s="8">
        <v>464</v>
      </c>
      <c r="I468" s="21">
        <f t="shared" ca="1" si="91"/>
        <v>0.17264970780939204</v>
      </c>
      <c r="J468" s="21">
        <f t="shared" ca="1" si="92"/>
        <v>22.764838378766029</v>
      </c>
      <c r="K468" s="2"/>
      <c r="M468" s="1"/>
      <c r="N468" s="1"/>
      <c r="Q468" s="26"/>
      <c r="R468" s="42"/>
      <c r="S468" s="26"/>
      <c r="T468" s="26"/>
      <c r="U468" s="26"/>
      <c r="V468" s="26"/>
      <c r="W468" s="26"/>
      <c r="X468" s="26"/>
      <c r="Y468" s="26"/>
      <c r="AF468" s="8">
        <v>458</v>
      </c>
      <c r="AG468" s="8">
        <v>0.69583893143370068</v>
      </c>
      <c r="AH468" s="8">
        <v>0</v>
      </c>
      <c r="AI468" s="8">
        <v>0</v>
      </c>
      <c r="AJ468" s="8">
        <v>0</v>
      </c>
      <c r="AK468" s="8">
        <v>0</v>
      </c>
      <c r="AL468" s="8">
        <v>0</v>
      </c>
      <c r="AM468" s="8">
        <v>0.67624087484305606</v>
      </c>
      <c r="AN468" s="8">
        <v>1</v>
      </c>
      <c r="AO468" s="8">
        <v>1</v>
      </c>
      <c r="AP468" s="8">
        <v>1</v>
      </c>
      <c r="AQ468" s="8">
        <v>1</v>
      </c>
      <c r="AR468" s="8">
        <v>1</v>
      </c>
      <c r="AS468" s="48">
        <v>0</v>
      </c>
      <c r="AT468" s="48">
        <v>0.53571088765638208</v>
      </c>
      <c r="AU468" s="13">
        <v>5</v>
      </c>
    </row>
    <row r="469" spans="4:47" x14ac:dyDescent="0.25">
      <c r="D469" s="8">
        <v>465</v>
      </c>
      <c r="E469" s="8">
        <f t="shared" ca="1" si="89"/>
        <v>0.1485631442262606</v>
      </c>
      <c r="F469" s="21">
        <f t="shared" ca="1" si="90"/>
        <v>454.8465253646325</v>
      </c>
      <c r="G469" s="21"/>
      <c r="H469" s="8">
        <v>465</v>
      </c>
      <c r="I469" s="21">
        <f t="shared" ca="1" si="91"/>
        <v>0.1053085558879856</v>
      </c>
      <c r="J469" s="21">
        <f t="shared" ca="1" si="92"/>
        <v>41.657166012139676</v>
      </c>
      <c r="K469" s="2"/>
      <c r="M469" s="1"/>
      <c r="N469" s="1"/>
      <c r="Q469" s="26"/>
      <c r="R469" s="42"/>
      <c r="S469" s="26"/>
      <c r="T469" s="26"/>
      <c r="U469" s="26"/>
      <c r="V469" s="26"/>
      <c r="W469" s="26"/>
      <c r="X469" s="26"/>
      <c r="Y469" s="26"/>
      <c r="AF469" s="8">
        <v>459</v>
      </c>
      <c r="AG469" s="8">
        <v>1</v>
      </c>
      <c r="AH469" s="8">
        <v>1</v>
      </c>
      <c r="AI469" s="8">
        <v>1</v>
      </c>
      <c r="AJ469" s="8">
        <v>1</v>
      </c>
      <c r="AK469" s="8">
        <v>1</v>
      </c>
      <c r="AL469" s="8">
        <v>1</v>
      </c>
      <c r="AM469" s="8">
        <v>1</v>
      </c>
      <c r="AN469" s="8">
        <v>1</v>
      </c>
      <c r="AO469" s="8">
        <v>1</v>
      </c>
      <c r="AP469" s="8">
        <v>1</v>
      </c>
      <c r="AQ469" s="8">
        <v>1</v>
      </c>
      <c r="AR469" s="8">
        <v>1</v>
      </c>
      <c r="AS469" s="48">
        <v>1</v>
      </c>
      <c r="AT469" s="48">
        <v>1</v>
      </c>
      <c r="AU469" s="13">
        <v>0</v>
      </c>
    </row>
    <row r="470" spans="4:47" x14ac:dyDescent="0.25">
      <c r="D470" s="8">
        <v>466</v>
      </c>
      <c r="E470" s="8">
        <f t="shared" ca="1" si="89"/>
        <v>0.84264852510108568</v>
      </c>
      <c r="F470" s="21">
        <f t="shared" ca="1" si="90"/>
        <v>42.732202552765742</v>
      </c>
      <c r="G470" s="21"/>
      <c r="H470" s="8">
        <v>466</v>
      </c>
      <c r="I470" s="21">
        <f t="shared" ca="1" si="91"/>
        <v>8.6122525341076894E-2</v>
      </c>
      <c r="J470" s="21">
        <f t="shared" ca="1" si="92"/>
        <v>48.595157032664964</v>
      </c>
      <c r="K470" s="2"/>
      <c r="M470" s="1"/>
      <c r="N470" s="1"/>
      <c r="Q470" s="26"/>
      <c r="R470" s="42"/>
      <c r="S470" s="26"/>
      <c r="T470" s="26"/>
      <c r="U470" s="26"/>
      <c r="V470" s="26"/>
      <c r="W470" s="26"/>
      <c r="X470" s="26"/>
      <c r="Y470" s="26"/>
      <c r="AF470" s="8">
        <v>460</v>
      </c>
      <c r="AG470" s="8">
        <v>0.21356121951811796</v>
      </c>
      <c r="AH470" s="8">
        <v>1</v>
      </c>
      <c r="AI470" s="8">
        <v>1</v>
      </c>
      <c r="AJ470" s="8">
        <v>1</v>
      </c>
      <c r="AK470" s="8">
        <v>1</v>
      </c>
      <c r="AL470" s="8">
        <v>1</v>
      </c>
      <c r="AM470" s="8">
        <v>1</v>
      </c>
      <c r="AN470" s="8">
        <v>1</v>
      </c>
      <c r="AO470" s="8">
        <v>1</v>
      </c>
      <c r="AP470" s="8">
        <v>1</v>
      </c>
      <c r="AQ470" s="8">
        <v>1</v>
      </c>
      <c r="AR470" s="8">
        <v>1</v>
      </c>
      <c r="AS470" s="48">
        <v>0.21356121951811796</v>
      </c>
      <c r="AT470" s="48">
        <v>0.93320656932893609</v>
      </c>
      <c r="AU470" s="13">
        <v>0</v>
      </c>
    </row>
    <row r="471" spans="4:47" x14ac:dyDescent="0.25">
      <c r="D471" s="8">
        <v>467</v>
      </c>
      <c r="E471" s="8">
        <f t="shared" ca="1" si="89"/>
        <v>0.25277928914734937</v>
      </c>
      <c r="F471" s="21">
        <f t="shared" ca="1" si="90"/>
        <v>330.0778668604168</v>
      </c>
      <c r="G471" s="21"/>
      <c r="H471" s="8">
        <v>467</v>
      </c>
      <c r="I471" s="21">
        <f t="shared" ca="1" si="91"/>
        <v>0.2696824708280311</v>
      </c>
      <c r="J471" s="21">
        <f t="shared" ca="1" si="92"/>
        <v>2.532908739329045</v>
      </c>
      <c r="K471" s="2"/>
      <c r="M471" s="1"/>
      <c r="N471" s="1"/>
      <c r="Q471" s="26"/>
      <c r="R471" s="42"/>
      <c r="S471" s="26"/>
      <c r="T471" s="26"/>
      <c r="U471" s="26"/>
      <c r="V471" s="26"/>
      <c r="W471" s="26"/>
      <c r="X471" s="26"/>
      <c r="Y471" s="26"/>
      <c r="AF471" s="8">
        <v>461</v>
      </c>
      <c r="AG471" s="8">
        <v>0.52313458751286235</v>
      </c>
      <c r="AH471" s="8">
        <v>0.62919454167500333</v>
      </c>
      <c r="AI471" s="8">
        <v>0</v>
      </c>
      <c r="AJ471" s="8">
        <v>0</v>
      </c>
      <c r="AK471" s="8">
        <v>0</v>
      </c>
      <c r="AL471" s="8">
        <v>0</v>
      </c>
      <c r="AM471" s="8">
        <v>0</v>
      </c>
      <c r="AN471" s="8">
        <v>0</v>
      </c>
      <c r="AO471" s="8">
        <v>0.6676877495248239</v>
      </c>
      <c r="AP471" s="8">
        <v>1</v>
      </c>
      <c r="AQ471" s="8">
        <v>1</v>
      </c>
      <c r="AR471" s="8">
        <v>1</v>
      </c>
      <c r="AS471" s="48">
        <v>0</v>
      </c>
      <c r="AT471" s="48">
        <v>0.39963082702888642</v>
      </c>
      <c r="AU471" s="13">
        <v>6</v>
      </c>
    </row>
    <row r="472" spans="4:47" x14ac:dyDescent="0.25">
      <c r="D472" s="8">
        <v>468</v>
      </c>
      <c r="E472" s="8">
        <f t="shared" ca="1" si="89"/>
        <v>0.73708642313852624</v>
      </c>
      <c r="F472" s="21">
        <f t="shared" ca="1" si="90"/>
        <v>75.317586638298792</v>
      </c>
      <c r="G472" s="21"/>
      <c r="H472" s="8">
        <v>468</v>
      </c>
      <c r="I472" s="21">
        <f t="shared" ca="1" si="91"/>
        <v>0.41205149453355272</v>
      </c>
      <c r="J472" s="21">
        <f t="shared" ca="1" si="92"/>
        <v>21.471683064726669</v>
      </c>
      <c r="K472" s="2"/>
      <c r="M472" s="1"/>
      <c r="N472" s="1"/>
      <c r="Q472" s="26"/>
      <c r="R472" s="42"/>
      <c r="S472" s="26"/>
      <c r="T472" s="26"/>
      <c r="U472" s="26"/>
      <c r="V472" s="26"/>
      <c r="W472" s="26"/>
      <c r="X472" s="26"/>
      <c r="Y472" s="26"/>
      <c r="AF472" s="8">
        <v>462</v>
      </c>
      <c r="AG472" s="8">
        <v>0</v>
      </c>
      <c r="AH472" s="8">
        <v>0</v>
      </c>
      <c r="AI472" s="8">
        <v>0.73305006468815981</v>
      </c>
      <c r="AJ472" s="8">
        <v>0.52573695528190001</v>
      </c>
      <c r="AK472" s="8">
        <v>0</v>
      </c>
      <c r="AL472" s="8">
        <v>0</v>
      </c>
      <c r="AM472" s="8">
        <v>0</v>
      </c>
      <c r="AN472" s="8">
        <v>0</v>
      </c>
      <c r="AO472" s="8">
        <v>0</v>
      </c>
      <c r="AP472" s="8">
        <v>0</v>
      </c>
      <c r="AQ472" s="8">
        <v>0</v>
      </c>
      <c r="AR472" s="8">
        <v>0.40849342124185511</v>
      </c>
      <c r="AS472" s="48">
        <v>0</v>
      </c>
      <c r="AT472" s="48">
        <v>0.1401642649925684</v>
      </c>
      <c r="AU472" s="13">
        <v>9</v>
      </c>
    </row>
    <row r="473" spans="4:47" x14ac:dyDescent="0.25">
      <c r="D473" s="8">
        <v>469</v>
      </c>
      <c r="E473" s="8">
        <f t="shared" ca="1" si="89"/>
        <v>0.38737235019430538</v>
      </c>
      <c r="F473" s="21">
        <f t="shared" ca="1" si="90"/>
        <v>229.21757049723414</v>
      </c>
      <c r="G473" s="21"/>
      <c r="H473" s="8">
        <v>469</v>
      </c>
      <c r="I473" s="21">
        <f t="shared" ca="1" si="91"/>
        <v>0.78015400417400038</v>
      </c>
      <c r="J473" s="21">
        <f t="shared" ca="1" si="92"/>
        <v>82.478144128420411</v>
      </c>
      <c r="K473" s="2"/>
      <c r="M473" s="1"/>
      <c r="N473" s="1"/>
      <c r="Q473" s="26"/>
      <c r="R473" s="42"/>
      <c r="S473" s="26"/>
      <c r="T473" s="26"/>
      <c r="U473" s="26"/>
      <c r="V473" s="26"/>
      <c r="W473" s="26"/>
      <c r="X473" s="26"/>
      <c r="Y473" s="26"/>
      <c r="AF473" s="8">
        <v>463</v>
      </c>
      <c r="AG473" s="8">
        <v>0</v>
      </c>
      <c r="AH473" s="8">
        <v>0</v>
      </c>
      <c r="AI473" s="8">
        <v>0</v>
      </c>
      <c r="AJ473" s="8">
        <v>0</v>
      </c>
      <c r="AK473" s="8">
        <v>0.54555726874288313</v>
      </c>
      <c r="AL473" s="8">
        <v>1</v>
      </c>
      <c r="AM473" s="8">
        <v>0.24821358128059318</v>
      </c>
      <c r="AN473" s="8">
        <v>0</v>
      </c>
      <c r="AO473" s="8">
        <v>0</v>
      </c>
      <c r="AP473" s="8">
        <v>0.97429024304437917</v>
      </c>
      <c r="AQ473" s="8">
        <v>1</v>
      </c>
      <c r="AR473" s="8">
        <v>1</v>
      </c>
      <c r="AS473" s="48">
        <v>0</v>
      </c>
      <c r="AT473" s="48">
        <v>0.39947916132905076</v>
      </c>
      <c r="AU473" s="13">
        <v>6</v>
      </c>
    </row>
    <row r="474" spans="4:47" x14ac:dyDescent="0.25">
      <c r="D474" s="8">
        <v>470</v>
      </c>
      <c r="E474" s="8">
        <f t="shared" ca="1" si="89"/>
        <v>0.80786129811034313</v>
      </c>
      <c r="F474" s="21">
        <f t="shared" ca="1" si="90"/>
        <v>53.035271322899249</v>
      </c>
      <c r="G474" s="21"/>
      <c r="H474" s="8">
        <v>470</v>
      </c>
      <c r="I474" s="21">
        <f t="shared" ca="1" si="91"/>
        <v>0.68592743001144674</v>
      </c>
      <c r="J474" s="21">
        <f t="shared" ca="1" si="92"/>
        <v>64.796770662245791</v>
      </c>
      <c r="K474" s="2"/>
      <c r="M474" s="1"/>
      <c r="N474" s="1"/>
      <c r="Q474" s="26"/>
      <c r="R474" s="42"/>
      <c r="S474" s="26"/>
      <c r="T474" s="26"/>
      <c r="U474" s="26"/>
      <c r="V474" s="26"/>
      <c r="W474" s="26"/>
      <c r="X474" s="26"/>
      <c r="Y474" s="26"/>
      <c r="AF474" s="8">
        <v>464</v>
      </c>
      <c r="AG474" s="8">
        <v>0</v>
      </c>
      <c r="AH474" s="8">
        <v>0</v>
      </c>
      <c r="AI474" s="8">
        <v>0</v>
      </c>
      <c r="AJ474" s="8">
        <v>0</v>
      </c>
      <c r="AK474" s="8">
        <v>0.1865731282774622</v>
      </c>
      <c r="AL474" s="8">
        <v>0.77651199627968404</v>
      </c>
      <c r="AM474" s="8">
        <v>0</v>
      </c>
      <c r="AN474" s="8">
        <v>0</v>
      </c>
      <c r="AO474" s="8">
        <v>0</v>
      </c>
      <c r="AP474" s="8">
        <v>0</v>
      </c>
      <c r="AQ474" s="8">
        <v>0</v>
      </c>
      <c r="AR474" s="8">
        <v>0</v>
      </c>
      <c r="AS474" s="48">
        <v>0</v>
      </c>
      <c r="AT474" s="48">
        <v>7.9668840726005066E-2</v>
      </c>
      <c r="AU474" s="13">
        <v>10</v>
      </c>
    </row>
    <row r="475" spans="4:47" x14ac:dyDescent="0.25">
      <c r="D475" s="8">
        <v>471</v>
      </c>
      <c r="E475" s="8">
        <f t="shared" ca="1" si="89"/>
        <v>0.71421756347706578</v>
      </c>
      <c r="F475" s="21">
        <f t="shared" ca="1" si="90"/>
        <v>82.945977289060195</v>
      </c>
      <c r="G475" s="21"/>
      <c r="H475" s="8">
        <v>471</v>
      </c>
      <c r="I475" s="21">
        <f t="shared" ca="1" si="91"/>
        <v>5.611094599774924E-2</v>
      </c>
      <c r="J475" s="21">
        <f t="shared" ca="1" si="92"/>
        <v>62.284095065514784</v>
      </c>
      <c r="K475" s="2"/>
      <c r="M475" s="1"/>
      <c r="N475" s="1"/>
      <c r="Q475" s="26"/>
      <c r="R475" s="42"/>
      <c r="S475" s="26"/>
      <c r="T475" s="26"/>
      <c r="U475" s="26"/>
      <c r="V475" s="26"/>
      <c r="W475" s="26"/>
      <c r="X475" s="26"/>
      <c r="Y475" s="26"/>
      <c r="AF475" s="8">
        <v>465</v>
      </c>
      <c r="AG475" s="8">
        <v>0</v>
      </c>
      <c r="AH475" s="8">
        <v>0.65249139685225344</v>
      </c>
      <c r="AI475" s="8">
        <v>1</v>
      </c>
      <c r="AJ475" s="8">
        <v>0.53210467610576118</v>
      </c>
      <c r="AK475" s="8">
        <v>0</v>
      </c>
      <c r="AL475" s="8">
        <v>0</v>
      </c>
      <c r="AM475" s="8">
        <v>0</v>
      </c>
      <c r="AN475" s="8">
        <v>0</v>
      </c>
      <c r="AO475" s="8">
        <v>0</v>
      </c>
      <c r="AP475" s="8">
        <v>0</v>
      </c>
      <c r="AQ475" s="8">
        <v>0.15983858367108042</v>
      </c>
      <c r="AR475" s="8">
        <v>1</v>
      </c>
      <c r="AS475" s="48">
        <v>0</v>
      </c>
      <c r="AT475" s="48">
        <v>0.27678919700046123</v>
      </c>
      <c r="AU475" s="13">
        <v>7</v>
      </c>
    </row>
    <row r="476" spans="4:47" x14ac:dyDescent="0.25">
      <c r="D476" s="8">
        <v>472</v>
      </c>
      <c r="E476" s="8">
        <f t="shared" ca="1" si="89"/>
        <v>0.4337989873772905</v>
      </c>
      <c r="F476" s="21">
        <f t="shared" ca="1" si="90"/>
        <v>202.34133962049367</v>
      </c>
      <c r="G476" s="21"/>
      <c r="H476" s="8">
        <v>472</v>
      </c>
      <c r="I476" s="21">
        <f t="shared" ca="1" si="91"/>
        <v>0.46278374279609402</v>
      </c>
      <c r="J476" s="21">
        <f t="shared" ca="1" si="92"/>
        <v>29.371860519132134</v>
      </c>
      <c r="K476" s="2"/>
      <c r="M476" s="1"/>
      <c r="N476" s="1"/>
      <c r="Q476" s="26"/>
      <c r="R476" s="42"/>
      <c r="S476" s="26"/>
      <c r="T476" s="26"/>
      <c r="U476" s="26"/>
      <c r="V476" s="26"/>
      <c r="W476" s="26"/>
      <c r="X476" s="26"/>
      <c r="Y476" s="26"/>
      <c r="AF476" s="8">
        <v>466</v>
      </c>
      <c r="AG476" s="8">
        <v>0</v>
      </c>
      <c r="AH476" s="8">
        <v>0</v>
      </c>
      <c r="AI476" s="8">
        <v>0.36924516695721504</v>
      </c>
      <c r="AJ476" s="8">
        <v>1</v>
      </c>
      <c r="AK476" s="8">
        <v>0.51246957680503391</v>
      </c>
      <c r="AL476" s="8">
        <v>0.19269386703866379</v>
      </c>
      <c r="AM476" s="8">
        <v>0.38076200754937506</v>
      </c>
      <c r="AN476" s="8">
        <v>1</v>
      </c>
      <c r="AO476" s="8">
        <v>1</v>
      </c>
      <c r="AP476" s="8">
        <v>1</v>
      </c>
      <c r="AQ476" s="8">
        <v>1</v>
      </c>
      <c r="AR476" s="8">
        <v>1</v>
      </c>
      <c r="AS476" s="48">
        <v>0</v>
      </c>
      <c r="AT476" s="48">
        <v>0.62443176795019251</v>
      </c>
      <c r="AU476" s="13">
        <v>2</v>
      </c>
    </row>
    <row r="477" spans="4:47" x14ac:dyDescent="0.25">
      <c r="D477" s="8">
        <v>473</v>
      </c>
      <c r="E477" s="8">
        <f t="shared" ca="1" si="89"/>
        <v>0.77425640603503154</v>
      </c>
      <c r="F477" s="21">
        <f t="shared" ca="1" si="90"/>
        <v>63.379571998522586</v>
      </c>
      <c r="G477" s="21"/>
      <c r="H477" s="8">
        <v>473</v>
      </c>
      <c r="I477" s="21">
        <f t="shared" ca="1" si="91"/>
        <v>0.61661153491000953</v>
      </c>
      <c r="J477" s="21">
        <f t="shared" ca="1" si="92"/>
        <v>53.285326408235292</v>
      </c>
      <c r="K477" s="2"/>
      <c r="M477" s="1"/>
      <c r="N477" s="1"/>
      <c r="Q477" s="26"/>
      <c r="R477" s="42"/>
      <c r="S477" s="26"/>
      <c r="T477" s="26"/>
      <c r="U477" s="26"/>
      <c r="V477" s="26"/>
      <c r="W477" s="26"/>
      <c r="X477" s="26"/>
      <c r="Y477" s="26"/>
      <c r="AF477" s="8">
        <v>467</v>
      </c>
      <c r="AG477" s="8">
        <v>0</v>
      </c>
      <c r="AH477" s="8">
        <v>0</v>
      </c>
      <c r="AI477" s="8">
        <v>0</v>
      </c>
      <c r="AJ477" s="8">
        <v>0</v>
      </c>
      <c r="AK477" s="8">
        <v>0</v>
      </c>
      <c r="AL477" s="8">
        <v>0</v>
      </c>
      <c r="AM477" s="8">
        <v>0.44807875736014757</v>
      </c>
      <c r="AN477" s="8">
        <v>1</v>
      </c>
      <c r="AO477" s="8">
        <v>1</v>
      </c>
      <c r="AP477" s="8">
        <v>1</v>
      </c>
      <c r="AQ477" s="8">
        <v>1</v>
      </c>
      <c r="AR477" s="8">
        <v>1</v>
      </c>
      <c r="AS477" s="48">
        <v>0</v>
      </c>
      <c r="AT477" s="48">
        <v>0.45723408624154677</v>
      </c>
      <c r="AU477" s="13">
        <v>6</v>
      </c>
    </row>
    <row r="478" spans="4:47" x14ac:dyDescent="0.25">
      <c r="D478" s="8">
        <v>474</v>
      </c>
      <c r="E478" s="8">
        <f t="shared" ca="1" si="89"/>
        <v>0.98297636173288772</v>
      </c>
      <c r="F478" s="21">
        <f t="shared" ca="1" si="90"/>
        <v>4.4748328910728858</v>
      </c>
      <c r="G478" s="21"/>
      <c r="H478" s="8">
        <v>474</v>
      </c>
      <c r="I478" s="21">
        <f t="shared" ca="1" si="91"/>
        <v>0.56401203812956346</v>
      </c>
      <c r="J478" s="21">
        <f t="shared" ca="1" si="92"/>
        <v>44.980697873657306</v>
      </c>
      <c r="K478" s="2"/>
      <c r="M478" s="1"/>
      <c r="N478" s="1"/>
      <c r="Q478" s="26"/>
      <c r="R478" s="42"/>
      <c r="S478" s="26"/>
      <c r="T478" s="26"/>
      <c r="U478" s="26"/>
      <c r="V478" s="26"/>
      <c r="W478" s="26"/>
      <c r="X478" s="26"/>
      <c r="Y478" s="26"/>
      <c r="AF478" s="8">
        <v>468</v>
      </c>
      <c r="AG478" s="8">
        <v>1</v>
      </c>
      <c r="AH478" s="8">
        <v>1</v>
      </c>
      <c r="AI478" s="8">
        <v>1</v>
      </c>
      <c r="AJ478" s="8">
        <v>1</v>
      </c>
      <c r="AK478" s="8">
        <v>1</v>
      </c>
      <c r="AL478" s="8">
        <v>1</v>
      </c>
      <c r="AM478" s="8">
        <v>0.74372983779457791</v>
      </c>
      <c r="AN478" s="8">
        <v>0</v>
      </c>
      <c r="AO478" s="8">
        <v>0.79833684638748914</v>
      </c>
      <c r="AP478" s="8">
        <v>1</v>
      </c>
      <c r="AQ478" s="8">
        <v>1</v>
      </c>
      <c r="AR478" s="8">
        <v>1</v>
      </c>
      <c r="AS478" s="48">
        <v>0</v>
      </c>
      <c r="AT478" s="48">
        <v>0.87672802839248376</v>
      </c>
      <c r="AU478" s="13">
        <v>1</v>
      </c>
    </row>
    <row r="479" spans="4:47" x14ac:dyDescent="0.25">
      <c r="D479" s="8">
        <v>475</v>
      </c>
      <c r="E479" s="8">
        <f t="shared" ca="1" si="89"/>
        <v>0.17912824553208229</v>
      </c>
      <c r="F479" s="21">
        <f t="shared" ca="1" si="90"/>
        <v>411.01317225814751</v>
      </c>
      <c r="G479" s="21"/>
      <c r="H479" s="8">
        <v>475</v>
      </c>
      <c r="I479" s="21">
        <f t="shared" ca="1" si="91"/>
        <v>3.2543414173504259E-2</v>
      </c>
      <c r="J479" s="21">
        <f t="shared" ca="1" si="92"/>
        <v>78.003542772566163</v>
      </c>
      <c r="K479" s="2"/>
      <c r="M479" s="1"/>
      <c r="N479" s="1"/>
      <c r="Q479" s="26"/>
      <c r="R479" s="42"/>
      <c r="S479" s="26"/>
      <c r="T479" s="26"/>
      <c r="U479" s="26"/>
      <c r="V479" s="26"/>
      <c r="W479" s="26"/>
      <c r="X479" s="26"/>
      <c r="Y479" s="26"/>
      <c r="AF479" s="8">
        <v>469</v>
      </c>
      <c r="AG479" s="8">
        <v>0.53332197157297123</v>
      </c>
      <c r="AH479" s="8">
        <v>0</v>
      </c>
      <c r="AI479" s="8">
        <v>0</v>
      </c>
      <c r="AJ479" s="8">
        <v>0</v>
      </c>
      <c r="AK479" s="8">
        <v>0.80282769734138482</v>
      </c>
      <c r="AL479" s="8">
        <v>1</v>
      </c>
      <c r="AM479" s="8">
        <v>1</v>
      </c>
      <c r="AN479" s="8">
        <v>0.92325372080907275</v>
      </c>
      <c r="AO479" s="8">
        <v>0.21177280477107463</v>
      </c>
      <c r="AP479" s="8">
        <v>1</v>
      </c>
      <c r="AQ479" s="8">
        <v>1</v>
      </c>
      <c r="AR479" s="8">
        <v>1</v>
      </c>
      <c r="AS479" s="48">
        <v>0</v>
      </c>
      <c r="AT479" s="48">
        <v>0.62847860061522887</v>
      </c>
      <c r="AU479" s="13">
        <v>3</v>
      </c>
    </row>
    <row r="480" spans="4:47" x14ac:dyDescent="0.25">
      <c r="D480" s="8">
        <v>476</v>
      </c>
      <c r="E480" s="8">
        <f t="shared" ca="1" si="89"/>
        <v>0.24082133750387635</v>
      </c>
      <c r="F480" s="21">
        <f t="shared" ca="1" si="90"/>
        <v>341.4870788459715</v>
      </c>
      <c r="G480" s="21"/>
      <c r="H480" s="8">
        <v>476</v>
      </c>
      <c r="I480" s="21">
        <f t="shared" ca="1" si="91"/>
        <v>0.62190821973712906</v>
      </c>
      <c r="J480" s="21">
        <f t="shared" ca="1" si="92"/>
        <v>54.137768049038598</v>
      </c>
      <c r="K480" s="2"/>
      <c r="M480" s="1"/>
      <c r="N480" s="1"/>
      <c r="Q480" s="26"/>
      <c r="R480" s="42"/>
      <c r="S480" s="26"/>
      <c r="T480" s="26"/>
      <c r="U480" s="26"/>
      <c r="V480" s="26"/>
      <c r="W480" s="26"/>
      <c r="X480" s="26"/>
      <c r="Y480" s="26"/>
      <c r="AF480" s="8">
        <v>470</v>
      </c>
      <c r="AG480" s="8">
        <v>1</v>
      </c>
      <c r="AH480" s="8">
        <v>1</v>
      </c>
      <c r="AI480" s="8">
        <v>1</v>
      </c>
      <c r="AJ480" s="8">
        <v>1</v>
      </c>
      <c r="AK480" s="8">
        <v>1</v>
      </c>
      <c r="AL480" s="8">
        <v>1</v>
      </c>
      <c r="AM480" s="8">
        <v>1</v>
      </c>
      <c r="AN480" s="8">
        <v>0.59861131636975073</v>
      </c>
      <c r="AO480" s="8">
        <v>0.65392614417917982</v>
      </c>
      <c r="AP480" s="8">
        <v>1</v>
      </c>
      <c r="AQ480" s="8">
        <v>1</v>
      </c>
      <c r="AR480" s="8">
        <v>0.27038354120210689</v>
      </c>
      <c r="AS480" s="48">
        <v>0.27038354120210689</v>
      </c>
      <c r="AT480" s="48">
        <v>0.87549760249343278</v>
      </c>
      <c r="AU480" s="13">
        <v>0</v>
      </c>
    </row>
    <row r="481" spans="4:47" x14ac:dyDescent="0.25">
      <c r="D481" s="8">
        <v>477</v>
      </c>
      <c r="E481" s="8">
        <f t="shared" ca="1" si="89"/>
        <v>0.94073919473106216</v>
      </c>
      <c r="F481" s="21">
        <f t="shared" ca="1" si="90"/>
        <v>15.54574421268507</v>
      </c>
      <c r="G481" s="21"/>
      <c r="H481" s="8">
        <v>477</v>
      </c>
      <c r="I481" s="21">
        <f t="shared" ca="1" si="91"/>
        <v>0.28402836855311064</v>
      </c>
      <c r="J481" s="21">
        <f t="shared" ca="1" si="92"/>
        <v>9.4875819845277931E-2</v>
      </c>
      <c r="K481" s="2"/>
      <c r="M481" s="1"/>
      <c r="N481" s="1"/>
      <c r="Q481" s="26"/>
      <c r="R481" s="42"/>
      <c r="S481" s="26"/>
      <c r="T481" s="26"/>
      <c r="U481" s="26"/>
      <c r="V481" s="26"/>
      <c r="W481" s="26"/>
      <c r="X481" s="26"/>
      <c r="Y481" s="26"/>
      <c r="AF481" s="8">
        <v>471</v>
      </c>
      <c r="AG481" s="8">
        <v>1</v>
      </c>
      <c r="AH481" s="8">
        <v>1</v>
      </c>
      <c r="AI481" s="8">
        <v>1</v>
      </c>
      <c r="AJ481" s="8">
        <v>0.46299070446087476</v>
      </c>
      <c r="AK481" s="8">
        <v>0.92175162305953096</v>
      </c>
      <c r="AL481" s="8">
        <v>1</v>
      </c>
      <c r="AM481" s="8">
        <v>1</v>
      </c>
      <c r="AN481" s="8">
        <v>1</v>
      </c>
      <c r="AO481" s="8">
        <v>1</v>
      </c>
      <c r="AP481" s="8">
        <v>1</v>
      </c>
      <c r="AQ481" s="8">
        <v>1</v>
      </c>
      <c r="AR481" s="8">
        <v>1</v>
      </c>
      <c r="AS481" s="48">
        <v>0.46299070446087476</v>
      </c>
      <c r="AT481" s="48">
        <v>0.94921649711964851</v>
      </c>
      <c r="AU481" s="13">
        <v>0</v>
      </c>
    </row>
    <row r="482" spans="4:47" x14ac:dyDescent="0.25">
      <c r="D482" s="8">
        <v>478</v>
      </c>
      <c r="E482" s="8">
        <f t="shared" ca="1" si="89"/>
        <v>0.36955512499658472</v>
      </c>
      <c r="F482" s="21">
        <f t="shared" ca="1" si="90"/>
        <v>240.37927870849632</v>
      </c>
      <c r="G482" s="21"/>
      <c r="H482" s="8">
        <v>478</v>
      </c>
      <c r="I482" s="21">
        <f t="shared" ca="1" si="91"/>
        <v>0.31719328091048427</v>
      </c>
      <c r="J482" s="21">
        <f t="shared" ca="1" si="92"/>
        <v>5.9414056041246539</v>
      </c>
      <c r="K482" s="2"/>
      <c r="M482" s="1"/>
      <c r="N482" s="1"/>
      <c r="Q482" s="26"/>
      <c r="R482" s="42"/>
      <c r="S482" s="26"/>
      <c r="T482" s="26"/>
      <c r="U482" s="26"/>
      <c r="V482" s="26"/>
      <c r="W482" s="26"/>
      <c r="X482" s="26"/>
      <c r="Y482" s="26"/>
      <c r="AF482" s="8">
        <v>472</v>
      </c>
      <c r="AG482" s="8">
        <v>0</v>
      </c>
      <c r="AH482" s="8">
        <v>0</v>
      </c>
      <c r="AI482" s="8">
        <v>0.85737120738485828</v>
      </c>
      <c r="AJ482" s="8">
        <v>1</v>
      </c>
      <c r="AK482" s="8">
        <v>1</v>
      </c>
      <c r="AL482" s="8">
        <v>1</v>
      </c>
      <c r="AM482" s="8">
        <v>1</v>
      </c>
      <c r="AN482" s="8">
        <v>1</v>
      </c>
      <c r="AO482" s="8">
        <v>1</v>
      </c>
      <c r="AP482" s="8">
        <v>1</v>
      </c>
      <c r="AQ482" s="8">
        <v>0.95173080582147429</v>
      </c>
      <c r="AR482" s="8">
        <v>0</v>
      </c>
      <c r="AS482" s="48">
        <v>0</v>
      </c>
      <c r="AT482" s="48">
        <v>0.73734364822897214</v>
      </c>
      <c r="AU482" s="13">
        <v>3</v>
      </c>
    </row>
    <row r="483" spans="4:47" x14ac:dyDescent="0.25">
      <c r="D483" s="8">
        <v>479</v>
      </c>
      <c r="E483" s="8">
        <f t="shared" ca="1" si="89"/>
        <v>0.33544478744726325</v>
      </c>
      <c r="F483" s="21">
        <f t="shared" ca="1" si="90"/>
        <v>263.30485063433872</v>
      </c>
      <c r="G483" s="21"/>
      <c r="H483" s="8">
        <v>479</v>
      </c>
      <c r="I483" s="21">
        <f t="shared" ca="1" si="91"/>
        <v>0.83197234434677092</v>
      </c>
      <c r="J483" s="21">
        <f t="shared" ca="1" si="92"/>
        <v>94.083361835785183</v>
      </c>
      <c r="K483" s="2"/>
      <c r="M483" s="1"/>
      <c r="N483" s="1"/>
      <c r="Q483" s="26"/>
      <c r="R483" s="42"/>
      <c r="S483" s="26"/>
      <c r="T483" s="26"/>
      <c r="U483" s="26"/>
      <c r="V483" s="26"/>
      <c r="W483" s="26"/>
      <c r="X483" s="26"/>
      <c r="Y483" s="26"/>
      <c r="AF483" s="8">
        <v>473</v>
      </c>
      <c r="AG483" s="8">
        <v>1</v>
      </c>
      <c r="AH483" s="8">
        <v>1</v>
      </c>
      <c r="AI483" s="8">
        <v>1</v>
      </c>
      <c r="AJ483" s="8">
        <v>1</v>
      </c>
      <c r="AK483" s="8">
        <v>0.7477155121809882</v>
      </c>
      <c r="AL483" s="8">
        <v>0.8509572311028023</v>
      </c>
      <c r="AM483" s="8">
        <v>1</v>
      </c>
      <c r="AN483" s="8">
        <v>1</v>
      </c>
      <c r="AO483" s="8">
        <v>0.7267585121902812</v>
      </c>
      <c r="AP483" s="8">
        <v>0</v>
      </c>
      <c r="AQ483" s="8">
        <v>1.4888466198560006E-2</v>
      </c>
      <c r="AR483" s="8">
        <v>1</v>
      </c>
      <c r="AS483" s="48">
        <v>0</v>
      </c>
      <c r="AT483" s="48">
        <v>0.777965225102356</v>
      </c>
      <c r="AU483" s="13">
        <v>1</v>
      </c>
    </row>
    <row r="484" spans="4:47" x14ac:dyDescent="0.25">
      <c r="D484" s="8">
        <v>480</v>
      </c>
      <c r="E484" s="8">
        <f t="shared" ca="1" si="89"/>
        <v>0.58951796708654058</v>
      </c>
      <c r="F484" s="21">
        <f t="shared" ca="1" si="90"/>
        <v>129.13559288333357</v>
      </c>
      <c r="G484" s="21"/>
      <c r="H484" s="8">
        <v>480</v>
      </c>
      <c r="I484" s="21">
        <f t="shared" ca="1" si="91"/>
        <v>0.28360366305849494</v>
      </c>
      <c r="J484" s="21">
        <f t="shared" ca="1" si="92"/>
        <v>1.8021034870947972E-2</v>
      </c>
      <c r="K484" s="2"/>
      <c r="M484" s="1"/>
      <c r="N484" s="1"/>
      <c r="Q484" s="26"/>
      <c r="R484" s="42"/>
      <c r="S484" s="26"/>
      <c r="T484" s="26"/>
      <c r="U484" s="26"/>
      <c r="V484" s="26"/>
      <c r="W484" s="26"/>
      <c r="X484" s="26"/>
      <c r="Y484" s="26"/>
      <c r="AF484" s="8">
        <v>474</v>
      </c>
      <c r="AG484" s="8">
        <v>1</v>
      </c>
      <c r="AH484" s="8">
        <v>1</v>
      </c>
      <c r="AI484" s="8">
        <v>0.84306243495924604</v>
      </c>
      <c r="AJ484" s="8">
        <v>0</v>
      </c>
      <c r="AK484" s="8">
        <v>0</v>
      </c>
      <c r="AL484" s="8">
        <v>0</v>
      </c>
      <c r="AM484" s="8">
        <v>0</v>
      </c>
      <c r="AN484" s="8">
        <v>0</v>
      </c>
      <c r="AO484" s="8">
        <v>0</v>
      </c>
      <c r="AP484" s="8">
        <v>0</v>
      </c>
      <c r="AQ484" s="8">
        <v>0</v>
      </c>
      <c r="AR484" s="8">
        <v>0</v>
      </c>
      <c r="AS484" s="48">
        <v>0</v>
      </c>
      <c r="AT484" s="48">
        <v>0.2332463985855798</v>
      </c>
      <c r="AU484" s="13">
        <v>9</v>
      </c>
    </row>
    <row r="485" spans="4:47" x14ac:dyDescent="0.25">
      <c r="D485" s="8">
        <v>481</v>
      </c>
      <c r="E485" s="8">
        <f t="shared" ca="1" si="89"/>
        <v>0.12716728918797093</v>
      </c>
      <c r="F485" s="21">
        <f t="shared" ca="1" si="90"/>
        <v>491.21796043887809</v>
      </c>
      <c r="G485" s="21"/>
      <c r="H485" s="8">
        <v>481</v>
      </c>
      <c r="I485" s="21">
        <f t="shared" ca="1" si="91"/>
        <v>0.67108150596236127</v>
      </c>
      <c r="J485" s="21">
        <f t="shared" ca="1" si="92"/>
        <v>62.25605770718461</v>
      </c>
      <c r="K485" s="2"/>
      <c r="M485" s="1"/>
      <c r="N485" s="1"/>
      <c r="Q485" s="26"/>
      <c r="R485" s="42"/>
      <c r="S485" s="26"/>
      <c r="T485" s="26"/>
      <c r="U485" s="26"/>
      <c r="V485" s="26"/>
      <c r="W485" s="26"/>
      <c r="X485" s="26"/>
      <c r="Y485" s="26"/>
      <c r="AF485" s="8">
        <v>475</v>
      </c>
      <c r="AG485" s="8">
        <v>1</v>
      </c>
      <c r="AH485" s="8">
        <v>0.74403947940118087</v>
      </c>
      <c r="AI485" s="8">
        <v>0</v>
      </c>
      <c r="AJ485" s="8">
        <v>0</v>
      </c>
      <c r="AK485" s="8">
        <v>0.55490238308735684</v>
      </c>
      <c r="AL485" s="8">
        <v>1</v>
      </c>
      <c r="AM485" s="8">
        <v>1</v>
      </c>
      <c r="AN485" s="8">
        <v>0.17310932353082595</v>
      </c>
      <c r="AO485" s="8">
        <v>0</v>
      </c>
      <c r="AP485" s="8">
        <v>0</v>
      </c>
      <c r="AQ485" s="8">
        <v>0</v>
      </c>
      <c r="AR485" s="8">
        <v>0</v>
      </c>
      <c r="AS485" s="48">
        <v>0</v>
      </c>
      <c r="AT485" s="48">
        <v>0.37096292692711436</v>
      </c>
      <c r="AU485" s="13">
        <v>6</v>
      </c>
    </row>
    <row r="486" spans="4:47" x14ac:dyDescent="0.25">
      <c r="D486" s="8">
        <v>482</v>
      </c>
      <c r="E486" s="8">
        <f t="shared" ca="1" si="89"/>
        <v>0.72554378110554196</v>
      </c>
      <c r="F486" s="21">
        <f t="shared" ca="1" si="90"/>
        <v>79.139586513499523</v>
      </c>
      <c r="G486" s="21"/>
      <c r="H486" s="8">
        <v>482</v>
      </c>
      <c r="I486" s="21">
        <f t="shared" ca="1" si="91"/>
        <v>0.5193247811841174</v>
      </c>
      <c r="J486" s="21">
        <f t="shared" ca="1" si="92"/>
        <v>38.071214774051043</v>
      </c>
      <c r="K486" s="2"/>
      <c r="M486" s="1"/>
      <c r="N486" s="1"/>
      <c r="Q486" s="26"/>
      <c r="R486" s="42"/>
      <c r="S486" s="26"/>
      <c r="T486" s="26"/>
      <c r="U486" s="26"/>
      <c r="V486" s="26"/>
      <c r="W486" s="26"/>
      <c r="X486" s="26"/>
      <c r="Y486" s="26"/>
      <c r="AF486" s="8">
        <v>476</v>
      </c>
      <c r="AG486" s="8">
        <v>1</v>
      </c>
      <c r="AH486" s="8">
        <v>1</v>
      </c>
      <c r="AI486" s="8">
        <v>1</v>
      </c>
      <c r="AJ486" s="8">
        <v>1</v>
      </c>
      <c r="AK486" s="8">
        <v>1</v>
      </c>
      <c r="AL486" s="8">
        <v>1</v>
      </c>
      <c r="AM486" s="8">
        <v>1</v>
      </c>
      <c r="AN486" s="8">
        <v>0.47369815761480677</v>
      </c>
      <c r="AO486" s="8">
        <v>0</v>
      </c>
      <c r="AP486" s="8">
        <v>0</v>
      </c>
      <c r="AQ486" s="8">
        <v>0</v>
      </c>
      <c r="AR486" s="8">
        <v>0.54060842574765577</v>
      </c>
      <c r="AS486" s="48">
        <v>0</v>
      </c>
      <c r="AT486" s="48">
        <v>0.66696850434037358</v>
      </c>
      <c r="AU486" s="13">
        <v>3</v>
      </c>
    </row>
    <row r="487" spans="4:47" x14ac:dyDescent="0.25">
      <c r="D487" s="8">
        <v>483</v>
      </c>
      <c r="E487" s="8">
        <f t="shared" ca="1" si="89"/>
        <v>0.68586052333653824</v>
      </c>
      <c r="F487" s="21">
        <f t="shared" ca="1" si="90"/>
        <v>92.732128120626896</v>
      </c>
      <c r="G487" s="21"/>
      <c r="H487" s="8">
        <v>483</v>
      </c>
      <c r="I487" s="21">
        <f t="shared" ca="1" si="91"/>
        <v>0.25531653875220417</v>
      </c>
      <c r="J487" s="21">
        <f t="shared" ca="1" si="92"/>
        <v>5.2355462095278966</v>
      </c>
      <c r="K487" s="2"/>
      <c r="M487" s="1"/>
      <c r="N487" s="1"/>
      <c r="Q487" s="26"/>
      <c r="R487" s="42"/>
      <c r="S487" s="26"/>
      <c r="T487" s="26"/>
      <c r="U487" s="26"/>
      <c r="V487" s="26"/>
      <c r="W487" s="26"/>
      <c r="X487" s="26"/>
      <c r="Y487" s="26"/>
      <c r="AF487" s="8">
        <v>477</v>
      </c>
      <c r="AG487" s="8">
        <v>0.56173194139175331</v>
      </c>
      <c r="AH487" s="8">
        <v>1</v>
      </c>
      <c r="AI487" s="8">
        <v>1</v>
      </c>
      <c r="AJ487" s="8">
        <v>0.55026582708378557</v>
      </c>
      <c r="AK487" s="8">
        <v>0</v>
      </c>
      <c r="AL487" s="8">
        <v>0</v>
      </c>
      <c r="AM487" s="8">
        <v>0</v>
      </c>
      <c r="AN487" s="8">
        <v>0.40581771632141972</v>
      </c>
      <c r="AO487" s="8">
        <v>1</v>
      </c>
      <c r="AP487" s="8">
        <v>1</v>
      </c>
      <c r="AQ487" s="8">
        <v>1</v>
      </c>
      <c r="AR487" s="8">
        <v>1</v>
      </c>
      <c r="AS487" s="48">
        <v>0</v>
      </c>
      <c r="AT487" s="48">
        <v>0.62329318959348479</v>
      </c>
      <c r="AU487" s="13">
        <v>3</v>
      </c>
    </row>
    <row r="488" spans="4:47" x14ac:dyDescent="0.25">
      <c r="D488" s="8">
        <v>484</v>
      </c>
      <c r="E488" s="8">
        <f t="shared" ca="1" si="89"/>
        <v>0.67516523221512781</v>
      </c>
      <c r="F488" s="21">
        <f t="shared" ca="1" si="90"/>
        <v>96.523150777999888</v>
      </c>
      <c r="G488" s="21"/>
      <c r="H488" s="8">
        <v>484</v>
      </c>
      <c r="I488" s="21">
        <f t="shared" ca="1" si="91"/>
        <v>0.34589971512370887</v>
      </c>
      <c r="J488" s="21">
        <f t="shared" ca="1" si="92"/>
        <v>10.794258511078468</v>
      </c>
      <c r="K488" s="2"/>
      <c r="M488" s="1"/>
      <c r="N488" s="1"/>
      <c r="Q488" s="26"/>
      <c r="R488" s="42"/>
      <c r="S488" s="26"/>
      <c r="T488" s="26"/>
      <c r="U488" s="26"/>
      <c r="V488" s="26"/>
      <c r="W488" s="26"/>
      <c r="X488" s="26"/>
      <c r="Y488" s="26"/>
      <c r="AF488" s="8">
        <v>478</v>
      </c>
      <c r="AG488" s="8">
        <v>0</v>
      </c>
      <c r="AH488" s="8">
        <v>0</v>
      </c>
      <c r="AI488" s="8">
        <v>0</v>
      </c>
      <c r="AJ488" s="8">
        <v>0</v>
      </c>
      <c r="AK488" s="8">
        <v>0</v>
      </c>
      <c r="AL488" s="8">
        <v>0</v>
      </c>
      <c r="AM488" s="8">
        <v>0</v>
      </c>
      <c r="AN488" s="8">
        <v>0</v>
      </c>
      <c r="AO488" s="8">
        <v>8.0410980161347345E-2</v>
      </c>
      <c r="AP488" s="8">
        <v>1</v>
      </c>
      <c r="AQ488" s="8">
        <v>1</v>
      </c>
      <c r="AR488" s="8">
        <v>0.54679697524378779</v>
      </c>
      <c r="AS488" s="48">
        <v>0</v>
      </c>
      <c r="AT488" s="48">
        <v>0.22017270037643244</v>
      </c>
      <c r="AU488" s="13">
        <v>8</v>
      </c>
    </row>
    <row r="489" spans="4:47" x14ac:dyDescent="0.25">
      <c r="D489" s="8">
        <v>485</v>
      </c>
      <c r="E489" s="8">
        <f t="shared" ca="1" si="89"/>
        <v>5.8135964580225075E-2</v>
      </c>
      <c r="F489" s="21">
        <f t="shared" ca="1" si="90"/>
        <v>673.57371997118219</v>
      </c>
      <c r="G489" s="21"/>
      <c r="H489" s="8">
        <v>485</v>
      </c>
      <c r="I489" s="21">
        <f t="shared" ca="1" si="91"/>
        <v>5.7905171220439811E-2</v>
      </c>
      <c r="J489" s="21">
        <f t="shared" ca="1" si="92"/>
        <v>61.322678612828902</v>
      </c>
      <c r="K489" s="2"/>
      <c r="M489" s="1"/>
      <c r="N489" s="1"/>
      <c r="Q489" s="26"/>
      <c r="R489" s="42"/>
      <c r="S489" s="26"/>
      <c r="T489" s="26"/>
      <c r="U489" s="26"/>
      <c r="V489" s="26"/>
      <c r="W489" s="26"/>
      <c r="X489" s="26"/>
      <c r="Y489" s="26"/>
      <c r="AF489" s="8">
        <v>479</v>
      </c>
      <c r="AG489" s="8">
        <v>1</v>
      </c>
      <c r="AH489" s="8">
        <v>0.8240510339193341</v>
      </c>
      <c r="AI489" s="8">
        <v>0</v>
      </c>
      <c r="AJ489" s="8">
        <v>0</v>
      </c>
      <c r="AK489" s="8">
        <v>0</v>
      </c>
      <c r="AL489" s="8">
        <v>0</v>
      </c>
      <c r="AM489" s="8">
        <v>0</v>
      </c>
      <c r="AN489" s="8">
        <v>6.4489111696950138E-2</v>
      </c>
      <c r="AO489" s="8">
        <v>1</v>
      </c>
      <c r="AP489" s="8">
        <v>1</v>
      </c>
      <c r="AQ489" s="8">
        <v>1</v>
      </c>
      <c r="AR489" s="8">
        <v>1</v>
      </c>
      <c r="AS489" s="48">
        <v>0</v>
      </c>
      <c r="AT489" s="48">
        <v>0.48787011345848441</v>
      </c>
      <c r="AU489" s="13">
        <v>5</v>
      </c>
    </row>
    <row r="490" spans="4:47" x14ac:dyDescent="0.25">
      <c r="D490" s="8">
        <v>486</v>
      </c>
      <c r="E490" s="8">
        <f t="shared" ca="1" si="89"/>
        <v>0.95154060305469523</v>
      </c>
      <c r="F490" s="21">
        <f t="shared" ca="1" si="90"/>
        <v>12.689769735808122</v>
      </c>
      <c r="G490" s="21"/>
      <c r="H490" s="8">
        <v>486</v>
      </c>
      <c r="I490" s="21">
        <f t="shared" ca="1" si="91"/>
        <v>0.70426882745164887</v>
      </c>
      <c r="J490" s="21">
        <f t="shared" ca="1" si="92"/>
        <v>68.008328840170947</v>
      </c>
      <c r="K490" s="2"/>
      <c r="M490" s="1"/>
      <c r="N490" s="1"/>
      <c r="Q490" s="26"/>
      <c r="R490" s="42"/>
      <c r="S490" s="26"/>
      <c r="T490" s="26"/>
      <c r="U490" s="26"/>
      <c r="V490" s="26"/>
      <c r="W490" s="26"/>
      <c r="X490" s="26"/>
      <c r="Y490" s="26"/>
      <c r="AF490" s="8">
        <v>480</v>
      </c>
      <c r="AG490" s="8">
        <v>1</v>
      </c>
      <c r="AH490" s="8">
        <v>1</v>
      </c>
      <c r="AI490" s="8">
        <v>1</v>
      </c>
      <c r="AJ490" s="8">
        <v>0.38146934517208136</v>
      </c>
      <c r="AK490" s="8">
        <v>0</v>
      </c>
      <c r="AL490" s="8">
        <v>0.56448999634594654</v>
      </c>
      <c r="AM490" s="8">
        <v>1</v>
      </c>
      <c r="AN490" s="8">
        <v>1</v>
      </c>
      <c r="AO490" s="8">
        <v>1</v>
      </c>
      <c r="AP490" s="8">
        <v>1</v>
      </c>
      <c r="AQ490" s="8">
        <v>1</v>
      </c>
      <c r="AR490" s="8">
        <v>1</v>
      </c>
      <c r="AS490" s="48">
        <v>0</v>
      </c>
      <c r="AT490" s="48">
        <v>0.82843501437134481</v>
      </c>
      <c r="AU490" s="13">
        <v>1</v>
      </c>
    </row>
    <row r="491" spans="4:47" x14ac:dyDescent="0.25">
      <c r="D491" s="8">
        <v>487</v>
      </c>
      <c r="E491" s="8">
        <f t="shared" ca="1" si="89"/>
        <v>0.61695335933341089</v>
      </c>
      <c r="F491" s="21">
        <f t="shared" ca="1" si="90"/>
        <v>118.21952866494934</v>
      </c>
      <c r="G491" s="21"/>
      <c r="H491" s="8">
        <v>487</v>
      </c>
      <c r="I491" s="21">
        <f t="shared" ca="1" si="91"/>
        <v>0.5061321199229466</v>
      </c>
      <c r="J491" s="21">
        <f t="shared" ca="1" si="92"/>
        <v>36.042491095491442</v>
      </c>
      <c r="K491" s="2"/>
      <c r="M491" s="1"/>
      <c r="N491" s="1"/>
      <c r="Q491" s="26"/>
      <c r="R491" s="42"/>
      <c r="S491" s="26"/>
      <c r="T491" s="26"/>
      <c r="U491" s="26"/>
      <c r="V491" s="26"/>
      <c r="W491" s="26"/>
      <c r="X491" s="26"/>
      <c r="Y491" s="26"/>
      <c r="AF491" s="8">
        <v>481</v>
      </c>
      <c r="AG491" s="8">
        <v>1</v>
      </c>
      <c r="AH491" s="8">
        <v>1</v>
      </c>
      <c r="AI491" s="8">
        <v>1</v>
      </c>
      <c r="AJ491" s="8">
        <v>0.99337648626775865</v>
      </c>
      <c r="AK491" s="8">
        <v>1</v>
      </c>
      <c r="AL491" s="8">
        <v>0.97887148040802763</v>
      </c>
      <c r="AM491" s="8">
        <v>1</v>
      </c>
      <c r="AN491" s="8">
        <v>1</v>
      </c>
      <c r="AO491" s="8">
        <v>1</v>
      </c>
      <c r="AP491" s="8">
        <v>1</v>
      </c>
      <c r="AQ491" s="8">
        <v>1</v>
      </c>
      <c r="AR491" s="8">
        <v>1</v>
      </c>
      <c r="AS491" s="48">
        <v>0.97887148040802763</v>
      </c>
      <c r="AT491" s="48">
        <v>0.99771901095965365</v>
      </c>
      <c r="AU491" s="13">
        <v>0</v>
      </c>
    </row>
    <row r="492" spans="4:47" x14ac:dyDescent="0.25">
      <c r="D492" s="8">
        <v>488</v>
      </c>
      <c r="E492" s="8">
        <f t="shared" ca="1" si="89"/>
        <v>0.41003562368577262</v>
      </c>
      <c r="F492" s="21">
        <f t="shared" ca="1" si="90"/>
        <v>215.72568690999697</v>
      </c>
      <c r="G492" s="21"/>
      <c r="H492" s="8">
        <v>488</v>
      </c>
      <c r="I492" s="21">
        <f t="shared" ca="1" si="91"/>
        <v>0.34568982091673217</v>
      </c>
      <c r="J492" s="21">
        <f t="shared" ca="1" si="92"/>
        <v>10.759358751674995</v>
      </c>
      <c r="K492" s="2"/>
      <c r="M492" s="1"/>
      <c r="N492" s="1"/>
      <c r="Q492" s="26"/>
      <c r="R492" s="42"/>
      <c r="S492" s="26"/>
      <c r="T492" s="26"/>
      <c r="U492" s="26"/>
      <c r="V492" s="26"/>
      <c r="W492" s="26"/>
      <c r="X492" s="26"/>
      <c r="Y492" s="26"/>
      <c r="AF492" s="8">
        <v>482</v>
      </c>
      <c r="AG492" s="8">
        <v>1</v>
      </c>
      <c r="AH492" s="8">
        <v>1</v>
      </c>
      <c r="AI492" s="8">
        <v>1</v>
      </c>
      <c r="AJ492" s="8">
        <v>1</v>
      </c>
      <c r="AK492" s="8">
        <v>1</v>
      </c>
      <c r="AL492" s="8">
        <v>1</v>
      </c>
      <c r="AM492" s="8">
        <v>1</v>
      </c>
      <c r="AN492" s="8">
        <v>1</v>
      </c>
      <c r="AO492" s="8">
        <v>1</v>
      </c>
      <c r="AP492" s="8">
        <v>0.6933378358280019</v>
      </c>
      <c r="AQ492" s="8">
        <v>1.0917747231481674E-2</v>
      </c>
      <c r="AR492" s="8">
        <v>1</v>
      </c>
      <c r="AS492" s="48">
        <v>1.0917747231481674E-2</v>
      </c>
      <c r="AT492" s="48">
        <v>0.89266028856880142</v>
      </c>
      <c r="AU492" s="13">
        <v>0</v>
      </c>
    </row>
    <row r="493" spans="4:47" x14ac:dyDescent="0.25">
      <c r="D493" s="8">
        <v>489</v>
      </c>
      <c r="E493" s="8">
        <f t="shared" ca="1" si="89"/>
        <v>0.18820205763744824</v>
      </c>
      <c r="F493" s="21">
        <f t="shared" ca="1" si="90"/>
        <v>399.42145178869197</v>
      </c>
      <c r="G493" s="21"/>
      <c r="H493" s="8">
        <v>489</v>
      </c>
      <c r="I493" s="21">
        <f t="shared" ca="1" si="91"/>
        <v>0.91797849786948005</v>
      </c>
      <c r="J493" s="21">
        <f t="shared" ca="1" si="92"/>
        <v>120.42466086309608</v>
      </c>
      <c r="K493" s="2"/>
      <c r="M493" s="1"/>
      <c r="N493" s="1"/>
      <c r="Q493" s="26"/>
      <c r="R493" s="42"/>
      <c r="S493" s="26"/>
      <c r="T493" s="26"/>
      <c r="U493" s="26"/>
      <c r="V493" s="26"/>
      <c r="W493" s="26"/>
      <c r="X493" s="26"/>
      <c r="Y493" s="26"/>
      <c r="AF493" s="8">
        <v>483</v>
      </c>
      <c r="AG493" s="8">
        <v>1</v>
      </c>
      <c r="AH493" s="8">
        <v>1</v>
      </c>
      <c r="AI493" s="8">
        <v>0.68680987362055135</v>
      </c>
      <c r="AJ493" s="8">
        <v>0</v>
      </c>
      <c r="AK493" s="8">
        <v>0</v>
      </c>
      <c r="AL493" s="8">
        <v>0</v>
      </c>
      <c r="AM493" s="8">
        <v>0</v>
      </c>
      <c r="AN493" s="8">
        <v>3.5210828288860109E-2</v>
      </c>
      <c r="AO493" s="8">
        <v>1</v>
      </c>
      <c r="AP493" s="8">
        <v>1</v>
      </c>
      <c r="AQ493" s="8">
        <v>1</v>
      </c>
      <c r="AR493" s="8">
        <v>1</v>
      </c>
      <c r="AS493" s="48">
        <v>0</v>
      </c>
      <c r="AT493" s="48">
        <v>0.55721271714847054</v>
      </c>
      <c r="AU493" s="13">
        <v>4</v>
      </c>
    </row>
    <row r="494" spans="4:47" x14ac:dyDescent="0.25">
      <c r="D494" s="8">
        <v>490</v>
      </c>
      <c r="E494" s="8">
        <f t="shared" ca="1" si="89"/>
        <v>0.96531541442469804</v>
      </c>
      <c r="F494" s="21">
        <f t="shared" ca="1" si="90"/>
        <v>9.0761205250959254</v>
      </c>
      <c r="G494" s="21"/>
      <c r="H494" s="8">
        <v>490</v>
      </c>
      <c r="I494" s="21">
        <f t="shared" ca="1" si="91"/>
        <v>0.50576086561587508</v>
      </c>
      <c r="J494" s="21">
        <f t="shared" ca="1" si="92"/>
        <v>35.985426166779817</v>
      </c>
      <c r="K494" s="2"/>
      <c r="M494" s="1"/>
      <c r="N494" s="1"/>
      <c r="Q494" s="26"/>
      <c r="R494" s="42"/>
      <c r="S494" s="26"/>
      <c r="T494" s="26"/>
      <c r="U494" s="26"/>
      <c r="V494" s="26"/>
      <c r="W494" s="26"/>
      <c r="X494" s="26"/>
      <c r="Y494" s="26"/>
      <c r="AF494" s="8">
        <v>484</v>
      </c>
      <c r="AG494" s="8">
        <v>0.50186973806346702</v>
      </c>
      <c r="AH494" s="8">
        <v>0</v>
      </c>
      <c r="AI494" s="8">
        <v>0.20432431510210247</v>
      </c>
      <c r="AJ494" s="8">
        <v>1</v>
      </c>
      <c r="AK494" s="8">
        <v>1</v>
      </c>
      <c r="AL494" s="8">
        <v>1</v>
      </c>
      <c r="AM494" s="8">
        <v>0.31993831972232006</v>
      </c>
      <c r="AN494" s="8">
        <v>0</v>
      </c>
      <c r="AO494" s="8">
        <v>0</v>
      </c>
      <c r="AP494" s="8">
        <v>0</v>
      </c>
      <c r="AQ494" s="8">
        <v>0.59509253224993397</v>
      </c>
      <c r="AR494" s="8">
        <v>0.54405489944662311</v>
      </c>
      <c r="AS494" s="48">
        <v>0</v>
      </c>
      <c r="AT494" s="48">
        <v>0.43158515454758334</v>
      </c>
      <c r="AU494" s="13">
        <v>4</v>
      </c>
    </row>
    <row r="495" spans="4:47" x14ac:dyDescent="0.25">
      <c r="D495" s="8">
        <v>491</v>
      </c>
      <c r="E495" s="8">
        <f t="shared" ca="1" si="89"/>
        <v>0.84931089994675812</v>
      </c>
      <c r="F495" s="21">
        <f t="shared" ca="1" si="90"/>
        <v>40.80262051616608</v>
      </c>
      <c r="G495" s="21"/>
      <c r="H495" s="8">
        <v>491</v>
      </c>
      <c r="I495" s="21">
        <f t="shared" ca="1" si="91"/>
        <v>0.53277249100409918</v>
      </c>
      <c r="J495" s="21">
        <f t="shared" ca="1" si="92"/>
        <v>40.14252791402258</v>
      </c>
      <c r="K495" s="2"/>
      <c r="M495" s="1"/>
      <c r="N495" s="1"/>
      <c r="Q495" s="26"/>
      <c r="R495" s="42"/>
      <c r="S495" s="26"/>
      <c r="T495" s="26"/>
      <c r="U495" s="26"/>
      <c r="V495" s="26"/>
      <c r="W495" s="26"/>
      <c r="X495" s="26"/>
      <c r="Y495" s="26"/>
      <c r="AF495" s="8">
        <v>485</v>
      </c>
      <c r="AG495" s="8">
        <v>3.8492975070004189E-2</v>
      </c>
      <c r="AH495" s="8">
        <v>1</v>
      </c>
      <c r="AI495" s="8">
        <v>0.32676559468593275</v>
      </c>
      <c r="AJ495" s="8">
        <v>0</v>
      </c>
      <c r="AK495" s="8">
        <v>2.9110405940539954E-2</v>
      </c>
      <c r="AL495" s="8">
        <v>1</v>
      </c>
      <c r="AM495" s="8">
        <v>1</v>
      </c>
      <c r="AN495" s="8">
        <v>1</v>
      </c>
      <c r="AO495" s="8">
        <v>1</v>
      </c>
      <c r="AP495" s="8">
        <v>1</v>
      </c>
      <c r="AQ495" s="8">
        <v>1</v>
      </c>
      <c r="AR495" s="8">
        <v>1</v>
      </c>
      <c r="AS495" s="48">
        <v>0</v>
      </c>
      <c r="AT495" s="48">
        <v>0.69650804999065963</v>
      </c>
      <c r="AU495" s="13">
        <v>1</v>
      </c>
    </row>
    <row r="496" spans="4:47" x14ac:dyDescent="0.25">
      <c r="D496" s="8">
        <v>492</v>
      </c>
      <c r="E496" s="8">
        <f t="shared" ca="1" si="89"/>
        <v>0.34024188698298619</v>
      </c>
      <c r="F496" s="21">
        <f t="shared" ca="1" si="90"/>
        <v>259.94588937698046</v>
      </c>
      <c r="G496" s="21"/>
      <c r="H496" s="8">
        <v>492</v>
      </c>
      <c r="I496" s="21">
        <f t="shared" ca="1" si="91"/>
        <v>0.66419594774528368</v>
      </c>
      <c r="J496" s="21">
        <f t="shared" ca="1" si="92"/>
        <v>61.093576291053097</v>
      </c>
      <c r="K496" s="2"/>
      <c r="M496" s="1"/>
      <c r="N496" s="1"/>
      <c r="Q496" s="26"/>
      <c r="R496" s="42"/>
      <c r="S496" s="26"/>
      <c r="T496" s="26"/>
      <c r="U496" s="26"/>
      <c r="V496" s="26"/>
      <c r="W496" s="26"/>
      <c r="X496" s="26"/>
      <c r="Y496" s="26"/>
      <c r="AF496" s="8">
        <v>486</v>
      </c>
      <c r="AG496" s="8">
        <v>0</v>
      </c>
      <c r="AH496" s="8">
        <v>0</v>
      </c>
      <c r="AI496" s="8">
        <v>0.92588654144257754</v>
      </c>
      <c r="AJ496" s="8">
        <v>1</v>
      </c>
      <c r="AK496" s="8">
        <v>1</v>
      </c>
      <c r="AL496" s="8">
        <v>1</v>
      </c>
      <c r="AM496" s="8">
        <v>1</v>
      </c>
      <c r="AN496" s="8">
        <v>1</v>
      </c>
      <c r="AO496" s="8">
        <v>1</v>
      </c>
      <c r="AP496" s="8">
        <v>1</v>
      </c>
      <c r="AQ496" s="8">
        <v>1</v>
      </c>
      <c r="AR496" s="8">
        <v>1</v>
      </c>
      <c r="AS496" s="48">
        <v>0</v>
      </c>
      <c r="AT496" s="48">
        <v>0.83206159667046553</v>
      </c>
      <c r="AU496" s="13">
        <v>2</v>
      </c>
    </row>
    <row r="497" spans="4:47" x14ac:dyDescent="0.25">
      <c r="D497" s="8">
        <v>493</v>
      </c>
      <c r="E497" s="8">
        <f t="shared" ca="1" si="89"/>
        <v>0.96111309516660848</v>
      </c>
      <c r="F497" s="21">
        <f t="shared" ca="1" si="90"/>
        <v>10.17554781979643</v>
      </c>
      <c r="G497" s="21"/>
      <c r="H497" s="8">
        <v>493</v>
      </c>
      <c r="I497" s="21">
        <f t="shared" ca="1" si="91"/>
        <v>0.79126364654732784</v>
      </c>
      <c r="J497" s="21">
        <f t="shared" ca="1" si="92"/>
        <v>84.814218782793176</v>
      </c>
      <c r="K497" s="2"/>
      <c r="M497" s="1"/>
      <c r="N497" s="1"/>
      <c r="Q497" s="26"/>
      <c r="R497" s="42"/>
      <c r="S497" s="26"/>
      <c r="T497" s="26"/>
      <c r="U497" s="26"/>
      <c r="V497" s="26"/>
      <c r="W497" s="26"/>
      <c r="X497" s="26"/>
      <c r="Y497" s="26"/>
      <c r="AF497" s="8">
        <v>487</v>
      </c>
      <c r="AG497" s="8">
        <v>0</v>
      </c>
      <c r="AH497" s="8">
        <v>0.34420632266743006</v>
      </c>
      <c r="AI497" s="8">
        <v>1</v>
      </c>
      <c r="AJ497" s="8">
        <v>1</v>
      </c>
      <c r="AK497" s="8">
        <v>1</v>
      </c>
      <c r="AL497" s="8">
        <v>1</v>
      </c>
      <c r="AM497" s="8">
        <v>1</v>
      </c>
      <c r="AN497" s="8">
        <v>1</v>
      </c>
      <c r="AO497" s="8">
        <v>1</v>
      </c>
      <c r="AP497" s="8">
        <v>1</v>
      </c>
      <c r="AQ497" s="8">
        <v>1</v>
      </c>
      <c r="AR497" s="8">
        <v>1</v>
      </c>
      <c r="AS497" s="48">
        <v>0</v>
      </c>
      <c r="AT497" s="48">
        <v>0.86476103297174811</v>
      </c>
      <c r="AU497" s="13">
        <v>1</v>
      </c>
    </row>
    <row r="498" spans="4:47" x14ac:dyDescent="0.25">
      <c r="D498" s="8">
        <v>494</v>
      </c>
      <c r="E498" s="8">
        <f t="shared" ca="1" si="89"/>
        <v>8.6402079800785736E-2</v>
      </c>
      <c r="F498" s="21">
        <f t="shared" ca="1" si="90"/>
        <v>581.39903229388369</v>
      </c>
      <c r="G498" s="21"/>
      <c r="H498" s="8">
        <v>494</v>
      </c>
      <c r="I498" s="21">
        <f t="shared" ca="1" si="91"/>
        <v>0.9922624157440022</v>
      </c>
      <c r="J498" s="21">
        <f t="shared" ca="1" si="92"/>
        <v>183.54507105304424</v>
      </c>
      <c r="K498" s="2"/>
      <c r="M498" s="1"/>
      <c r="N498" s="1"/>
      <c r="Q498" s="26"/>
      <c r="R498" s="42"/>
      <c r="S498" s="26"/>
      <c r="T498" s="26"/>
      <c r="U498" s="26"/>
      <c r="V498" s="26"/>
      <c r="W498" s="26"/>
      <c r="X498" s="26"/>
      <c r="Y498" s="26"/>
      <c r="AF498" s="8">
        <v>488</v>
      </c>
      <c r="AG498" s="8">
        <v>0</v>
      </c>
      <c r="AH498" s="8">
        <v>0</v>
      </c>
      <c r="AI498" s="8">
        <v>0</v>
      </c>
      <c r="AJ498" s="8">
        <v>0</v>
      </c>
      <c r="AK498" s="8">
        <v>0.11010063429515163</v>
      </c>
      <c r="AL498" s="8">
        <v>1</v>
      </c>
      <c r="AM498" s="8">
        <v>1</v>
      </c>
      <c r="AN498" s="8">
        <v>1</v>
      </c>
      <c r="AO498" s="8">
        <v>1</v>
      </c>
      <c r="AP498" s="8">
        <v>2.4892421168906075E-3</v>
      </c>
      <c r="AQ498" s="8">
        <v>0</v>
      </c>
      <c r="AR498" s="8">
        <v>0</v>
      </c>
      <c r="AS498" s="48">
        <v>0</v>
      </c>
      <c r="AT498" s="48">
        <v>0.34380900320211866</v>
      </c>
      <c r="AU498" s="13">
        <v>6</v>
      </c>
    </row>
    <row r="499" spans="4:47" x14ac:dyDescent="0.25">
      <c r="D499" s="8">
        <v>495</v>
      </c>
      <c r="E499" s="8">
        <f t="shared" ca="1" si="89"/>
        <v>0.87289066642246149</v>
      </c>
      <c r="F499" s="21">
        <f t="shared" ca="1" si="90"/>
        <v>34.078675382146372</v>
      </c>
      <c r="G499" s="21"/>
      <c r="H499" s="8">
        <v>495</v>
      </c>
      <c r="I499" s="21">
        <f t="shared" ca="1" si="91"/>
        <v>0.69665393621048566</v>
      </c>
      <c r="J499" s="21">
        <f t="shared" ca="1" si="92"/>
        <v>66.664499815362916</v>
      </c>
      <c r="K499" s="2"/>
      <c r="M499" s="1"/>
      <c r="N499" s="1"/>
      <c r="Q499" s="26"/>
      <c r="R499" s="42"/>
      <c r="S499" s="26"/>
      <c r="T499" s="26"/>
      <c r="U499" s="26"/>
      <c r="V499" s="26"/>
      <c r="W499" s="26"/>
      <c r="X499" s="26"/>
      <c r="Y499" s="26"/>
      <c r="AF499" s="8">
        <v>489</v>
      </c>
      <c r="AG499" s="8">
        <v>0</v>
      </c>
      <c r="AH499" s="8">
        <v>0</v>
      </c>
      <c r="AI499" s="8">
        <v>0</v>
      </c>
      <c r="AJ499" s="8">
        <v>0</v>
      </c>
      <c r="AK499" s="8">
        <v>0</v>
      </c>
      <c r="AL499" s="8">
        <v>0</v>
      </c>
      <c r="AM499" s="8">
        <v>0.78316463829903493</v>
      </c>
      <c r="AN499" s="8">
        <v>1</v>
      </c>
      <c r="AO499" s="8">
        <v>1</v>
      </c>
      <c r="AP499" s="8">
        <v>1</v>
      </c>
      <c r="AQ499" s="8">
        <v>1</v>
      </c>
      <c r="AR499" s="8">
        <v>1</v>
      </c>
      <c r="AS499" s="48">
        <v>0</v>
      </c>
      <c r="AT499" s="48">
        <v>0.48569343503361667</v>
      </c>
      <c r="AU499" s="13">
        <v>6</v>
      </c>
    </row>
    <row r="500" spans="4:47" x14ac:dyDescent="0.25">
      <c r="D500" s="8">
        <v>496</v>
      </c>
      <c r="E500" s="8">
        <f t="shared" ca="1" si="89"/>
        <v>0.58148510339953086</v>
      </c>
      <c r="F500" s="21">
        <f t="shared" ca="1" si="90"/>
        <v>132.42448372850043</v>
      </c>
      <c r="G500" s="21"/>
      <c r="H500" s="8">
        <v>496</v>
      </c>
      <c r="I500" s="21">
        <f t="shared" ca="1" si="91"/>
        <v>0.64287814146801825</v>
      </c>
      <c r="J500" s="21">
        <f t="shared" ca="1" si="92"/>
        <v>57.550892574933201</v>
      </c>
      <c r="K500" s="2"/>
      <c r="M500" s="1"/>
      <c r="N500" s="1"/>
      <c r="Q500" s="26"/>
      <c r="R500" s="42"/>
      <c r="S500" s="26"/>
      <c r="T500" s="26"/>
      <c r="U500" s="26"/>
      <c r="V500" s="26"/>
      <c r="W500" s="26"/>
      <c r="X500" s="26"/>
      <c r="Y500" s="26"/>
      <c r="AF500" s="8">
        <v>490</v>
      </c>
      <c r="AG500" s="8">
        <v>0</v>
      </c>
      <c r="AH500" s="8">
        <v>0.47376345193073838</v>
      </c>
      <c r="AI500" s="8">
        <v>1</v>
      </c>
      <c r="AJ500" s="8">
        <v>0.28362588319675219</v>
      </c>
      <c r="AK500" s="8">
        <v>1.5679787703594492E-2</v>
      </c>
      <c r="AL500" s="8">
        <v>1</v>
      </c>
      <c r="AM500" s="8">
        <v>1</v>
      </c>
      <c r="AN500" s="8">
        <v>1</v>
      </c>
      <c r="AO500" s="8">
        <v>1</v>
      </c>
      <c r="AP500" s="8">
        <v>0.14503548683522591</v>
      </c>
      <c r="AQ500" s="8">
        <v>0.91150529857623042</v>
      </c>
      <c r="AR500" s="8">
        <v>1</v>
      </c>
      <c r="AS500" s="48">
        <v>0</v>
      </c>
      <c r="AT500" s="48">
        <v>0.6523328373094619</v>
      </c>
      <c r="AU500" s="13">
        <v>1</v>
      </c>
    </row>
    <row r="501" spans="4:47" x14ac:dyDescent="0.25">
      <c r="D501" s="8">
        <v>497</v>
      </c>
      <c r="E501" s="8">
        <f t="shared" ca="1" si="89"/>
        <v>0.81907802013710274</v>
      </c>
      <c r="F501" s="21">
        <f t="shared" ca="1" si="90"/>
        <v>49.670107958958418</v>
      </c>
      <c r="G501" s="21"/>
      <c r="H501" s="8">
        <v>497</v>
      </c>
      <c r="I501" s="21">
        <f t="shared" ca="1" si="91"/>
        <v>0.49953956843965708</v>
      </c>
      <c r="J501" s="21">
        <f t="shared" ca="1" si="92"/>
        <v>35.029235621821748</v>
      </c>
      <c r="K501" s="2"/>
      <c r="M501" s="1"/>
      <c r="N501" s="1"/>
      <c r="Q501" s="26"/>
      <c r="R501" s="42"/>
      <c r="S501" s="26"/>
      <c r="T501" s="26"/>
      <c r="U501" s="26"/>
      <c r="V501" s="26"/>
      <c r="W501" s="26"/>
      <c r="X501" s="26"/>
      <c r="Y501" s="26"/>
      <c r="AF501" s="8">
        <v>491</v>
      </c>
      <c r="AG501" s="8">
        <v>0</v>
      </c>
      <c r="AH501" s="8">
        <v>0</v>
      </c>
      <c r="AI501" s="8">
        <v>0.73861672045736226</v>
      </c>
      <c r="AJ501" s="8">
        <v>1</v>
      </c>
      <c r="AK501" s="8">
        <v>1</v>
      </c>
      <c r="AL501" s="8">
        <v>0.14982137877232163</v>
      </c>
      <c r="AM501" s="8">
        <v>0</v>
      </c>
      <c r="AN501" s="8">
        <v>0.67832452518163222</v>
      </c>
      <c r="AO501" s="8">
        <v>1</v>
      </c>
      <c r="AP501" s="8">
        <v>1</v>
      </c>
      <c r="AQ501" s="8">
        <v>1</v>
      </c>
      <c r="AR501" s="8">
        <v>0.84916781125761076</v>
      </c>
      <c r="AS501" s="48">
        <v>0</v>
      </c>
      <c r="AT501" s="48">
        <v>0.6212164989779847</v>
      </c>
      <c r="AU501" s="13">
        <v>3</v>
      </c>
    </row>
    <row r="502" spans="4:47" x14ac:dyDescent="0.25">
      <c r="D502" s="8">
        <v>498</v>
      </c>
      <c r="E502" s="8">
        <f t="shared" ca="1" si="89"/>
        <v>0.38404099580060913</v>
      </c>
      <c r="F502" s="21">
        <f t="shared" ca="1" si="90"/>
        <v>231.26572749908914</v>
      </c>
      <c r="G502" s="21"/>
      <c r="H502" s="8">
        <v>498</v>
      </c>
      <c r="I502" s="21">
        <f t="shared" ca="1" si="91"/>
        <v>0.54528207242260807</v>
      </c>
      <c r="J502" s="21">
        <f t="shared" ca="1" si="92"/>
        <v>42.074475678107184</v>
      </c>
      <c r="K502" s="2"/>
      <c r="M502" s="1"/>
      <c r="N502" s="1"/>
      <c r="Q502" s="26"/>
      <c r="R502" s="42"/>
      <c r="S502" s="26"/>
      <c r="T502" s="26"/>
      <c r="U502" s="26"/>
      <c r="V502" s="26"/>
      <c r="W502" s="26"/>
      <c r="X502" s="26"/>
      <c r="Y502" s="26"/>
      <c r="AF502" s="8">
        <v>492</v>
      </c>
      <c r="AG502" s="8">
        <v>1</v>
      </c>
      <c r="AH502" s="8">
        <v>1</v>
      </c>
      <c r="AI502" s="8">
        <v>1</v>
      </c>
      <c r="AJ502" s="8">
        <v>4.0968514876779709E-2</v>
      </c>
      <c r="AK502" s="8">
        <v>0</v>
      </c>
      <c r="AL502" s="8">
        <v>0.4545806026578551</v>
      </c>
      <c r="AM502" s="8">
        <v>1</v>
      </c>
      <c r="AN502" s="8">
        <v>0.3357661016965604</v>
      </c>
      <c r="AO502" s="8">
        <v>0</v>
      </c>
      <c r="AP502" s="8">
        <v>0</v>
      </c>
      <c r="AQ502" s="8">
        <v>0</v>
      </c>
      <c r="AR502" s="8">
        <v>0</v>
      </c>
      <c r="AS502" s="48">
        <v>0</v>
      </c>
      <c r="AT502" s="48">
        <v>0.4007540347359792</v>
      </c>
      <c r="AU502" s="13">
        <v>5</v>
      </c>
    </row>
    <row r="503" spans="4:47" x14ac:dyDescent="0.25">
      <c r="D503" s="8">
        <v>499</v>
      </c>
      <c r="E503" s="8">
        <f t="shared" ca="1" si="89"/>
        <v>0.94810451496221737</v>
      </c>
      <c r="F503" s="21">
        <f t="shared" ca="1" si="90"/>
        <v>13.595981126513889</v>
      </c>
      <c r="G503" s="21"/>
      <c r="H503" s="8">
        <v>499</v>
      </c>
      <c r="I503" s="21">
        <f t="shared" ca="1" si="91"/>
        <v>5.4803018375139678E-2</v>
      </c>
      <c r="J503" s="21">
        <f t="shared" ca="1" si="92"/>
        <v>63.00032421733335</v>
      </c>
      <c r="K503" s="2"/>
      <c r="M503" s="1"/>
      <c r="N503" s="1"/>
      <c r="Q503" s="26"/>
      <c r="R503" s="42"/>
      <c r="S503" s="26"/>
      <c r="T503" s="26"/>
      <c r="U503" s="26"/>
      <c r="V503" s="26"/>
      <c r="W503" s="26"/>
      <c r="X503" s="26"/>
      <c r="Y503" s="26"/>
      <c r="AF503" s="8">
        <v>493</v>
      </c>
      <c r="AG503" s="8">
        <v>0.35146554097445915</v>
      </c>
      <c r="AH503" s="8">
        <v>1</v>
      </c>
      <c r="AI503" s="8">
        <v>1</v>
      </c>
      <c r="AJ503" s="8">
        <v>1</v>
      </c>
      <c r="AK503" s="8">
        <v>1</v>
      </c>
      <c r="AL503" s="8">
        <v>1</v>
      </c>
      <c r="AM503" s="8">
        <v>0.49946932806638106</v>
      </c>
      <c r="AN503" s="8">
        <v>0</v>
      </c>
      <c r="AO503" s="8">
        <v>0</v>
      </c>
      <c r="AP503" s="8">
        <v>0</v>
      </c>
      <c r="AQ503" s="8">
        <v>0</v>
      </c>
      <c r="AR503" s="8">
        <v>0.10478152548744073</v>
      </c>
      <c r="AS503" s="48">
        <v>0</v>
      </c>
      <c r="AT503" s="48">
        <v>0.49212933761747046</v>
      </c>
      <c r="AU503" s="13">
        <v>4</v>
      </c>
    </row>
    <row r="504" spans="4:47" x14ac:dyDescent="0.25">
      <c r="D504" s="8">
        <v>500</v>
      </c>
      <c r="E504" s="8">
        <f t="shared" ca="1" si="89"/>
        <v>8.6667370549807887E-2</v>
      </c>
      <c r="F504" s="21">
        <f t="shared" ca="1" si="90"/>
        <v>580.68481322412231</v>
      </c>
      <c r="G504" s="21"/>
      <c r="H504" s="8">
        <v>500</v>
      </c>
      <c r="I504" s="21">
        <f t="shared" ca="1" si="91"/>
        <v>0.96234238620564239</v>
      </c>
      <c r="J504" s="21">
        <f t="shared" ca="1" si="92"/>
        <v>144.14937681162525</v>
      </c>
      <c r="K504" s="2"/>
      <c r="M504" s="1"/>
      <c r="N504" s="1"/>
      <c r="Q504" s="26"/>
      <c r="R504" s="42"/>
      <c r="S504" s="26"/>
      <c r="T504" s="26"/>
      <c r="U504" s="26"/>
      <c r="V504" s="26"/>
      <c r="W504" s="26"/>
      <c r="X504" s="26"/>
      <c r="Y504" s="26"/>
      <c r="AF504" s="8">
        <v>494</v>
      </c>
      <c r="AG504" s="8">
        <v>0</v>
      </c>
      <c r="AH504" s="8">
        <v>0.13672787189950344</v>
      </c>
      <c r="AI504" s="8">
        <v>1</v>
      </c>
      <c r="AJ504" s="8">
        <v>1</v>
      </c>
      <c r="AK504" s="8">
        <v>1</v>
      </c>
      <c r="AL504" s="8">
        <v>0.95079572199829276</v>
      </c>
      <c r="AM504" s="8">
        <v>0.96700568405386522</v>
      </c>
      <c r="AN504" s="8">
        <v>1</v>
      </c>
      <c r="AO504" s="8">
        <v>1</v>
      </c>
      <c r="AP504" s="8">
        <v>1</v>
      </c>
      <c r="AQ504" s="8">
        <v>0.3470645388585884</v>
      </c>
      <c r="AR504" s="8">
        <v>0</v>
      </c>
      <c r="AS504" s="48">
        <v>0</v>
      </c>
      <c r="AT504" s="48">
        <v>0.70340099847825299</v>
      </c>
      <c r="AU504" s="13">
        <v>2</v>
      </c>
    </row>
    <row r="505" spans="4:47" x14ac:dyDescent="0.25">
      <c r="D505" s="8">
        <v>501</v>
      </c>
      <c r="E505" s="8">
        <f t="shared" ca="1" si="89"/>
        <v>0.94471439319322115</v>
      </c>
      <c r="F505" s="21">
        <f t="shared" ca="1" si="90"/>
        <v>14.492154880914187</v>
      </c>
      <c r="H505" s="8">
        <v>501</v>
      </c>
      <c r="I505" s="21">
        <f t="shared" ca="1" si="91"/>
        <v>0.22200177698108825</v>
      </c>
      <c r="J505" s="21">
        <f t="shared" ca="1" si="92"/>
        <v>11.832801468332427</v>
      </c>
      <c r="Q505" s="26"/>
      <c r="R505" s="42"/>
      <c r="S505" s="26"/>
      <c r="T505" s="26"/>
      <c r="U505" s="26"/>
      <c r="V505" s="26"/>
      <c r="W505" s="26"/>
      <c r="X505" s="26"/>
      <c r="Y505" s="26"/>
      <c r="AF505" s="8">
        <v>495</v>
      </c>
      <c r="AG505" s="8">
        <v>1</v>
      </c>
      <c r="AH505" s="8">
        <v>1</v>
      </c>
      <c r="AI505" s="8">
        <v>0.86915258471614631</v>
      </c>
      <c r="AJ505" s="8">
        <v>0.37176051926023018</v>
      </c>
      <c r="AK505" s="8">
        <v>0</v>
      </c>
      <c r="AL505" s="8">
        <v>0</v>
      </c>
      <c r="AM505" s="8">
        <v>4.2734462700712857E-2</v>
      </c>
      <c r="AN505" s="8">
        <v>1</v>
      </c>
      <c r="AO505" s="8">
        <v>6.7093620914723331E-2</v>
      </c>
      <c r="AP505" s="8">
        <v>0</v>
      </c>
      <c r="AQ505" s="8">
        <v>0</v>
      </c>
      <c r="AR505" s="8">
        <v>0</v>
      </c>
      <c r="AS505" s="48">
        <v>0</v>
      </c>
      <c r="AT505" s="48">
        <v>0.36009348678129105</v>
      </c>
      <c r="AU505" s="13">
        <v>5</v>
      </c>
    </row>
    <row r="506" spans="4:47" x14ac:dyDescent="0.25">
      <c r="D506" s="8">
        <v>502</v>
      </c>
      <c r="E506" s="8">
        <f t="shared" ca="1" si="89"/>
        <v>0.23226301608926447</v>
      </c>
      <c r="F506" s="21">
        <f t="shared" ca="1" si="90"/>
        <v>350.00127551164013</v>
      </c>
      <c r="H506" s="8">
        <v>502</v>
      </c>
      <c r="I506" s="21">
        <f t="shared" ca="1" si="91"/>
        <v>0.8287476876865183</v>
      </c>
      <c r="J506" s="21">
        <f t="shared" ca="1" si="92"/>
        <v>93.30096090240275</v>
      </c>
      <c r="Q506" s="26"/>
      <c r="R506" s="42"/>
      <c r="S506" s="26"/>
      <c r="T506" s="26"/>
      <c r="U506" s="26"/>
      <c r="V506" s="26"/>
      <c r="W506" s="26"/>
      <c r="X506" s="26"/>
      <c r="Y506" s="26"/>
      <c r="AF506" s="8">
        <v>496</v>
      </c>
      <c r="AG506" s="8">
        <v>1</v>
      </c>
      <c r="AH506" s="8">
        <v>1</v>
      </c>
      <c r="AI506" s="8">
        <v>1</v>
      </c>
      <c r="AJ506" s="8">
        <v>1</v>
      </c>
      <c r="AK506" s="8">
        <v>1</v>
      </c>
      <c r="AL506" s="8">
        <v>0.1411466373387763</v>
      </c>
      <c r="AM506" s="8">
        <v>0</v>
      </c>
      <c r="AN506" s="8">
        <v>0</v>
      </c>
      <c r="AO506" s="8">
        <v>0</v>
      </c>
      <c r="AP506" s="8">
        <v>0.9066783600130528</v>
      </c>
      <c r="AQ506" s="8">
        <v>1</v>
      </c>
      <c r="AR506" s="8">
        <v>1</v>
      </c>
      <c r="AS506" s="48">
        <v>0</v>
      </c>
      <c r="AT506" s="48">
        <v>0.66942857063169292</v>
      </c>
      <c r="AU506" s="13">
        <v>3</v>
      </c>
    </row>
    <row r="507" spans="4:47" x14ac:dyDescent="0.25">
      <c r="D507" s="8">
        <v>503</v>
      </c>
      <c r="E507" s="8">
        <f t="shared" ca="1" si="89"/>
        <v>0.9560659835467975</v>
      </c>
      <c r="F507" s="21">
        <f t="shared" ca="1" si="90"/>
        <v>11.499357975993494</v>
      </c>
      <c r="H507" s="8">
        <v>503</v>
      </c>
      <c r="I507" s="21">
        <f t="shared" ca="1" si="91"/>
        <v>0.39810268858633213</v>
      </c>
      <c r="J507" s="21">
        <f t="shared" ca="1" si="92"/>
        <v>19.264979195610447</v>
      </c>
      <c r="Q507" s="26"/>
      <c r="R507" s="42"/>
      <c r="S507" s="26"/>
      <c r="T507" s="26"/>
      <c r="U507" s="26"/>
      <c r="V507" s="26"/>
      <c r="W507" s="26"/>
      <c r="X507" s="26"/>
      <c r="Y507" s="26"/>
      <c r="AF507" s="8">
        <v>497</v>
      </c>
      <c r="AG507" s="8">
        <v>1</v>
      </c>
      <c r="AH507" s="8">
        <v>1</v>
      </c>
      <c r="AI507" s="8">
        <v>1</v>
      </c>
      <c r="AJ507" s="8">
        <v>1</v>
      </c>
      <c r="AK507" s="8">
        <v>1</v>
      </c>
      <c r="AL507" s="8">
        <v>1</v>
      </c>
      <c r="AM507" s="8">
        <v>1</v>
      </c>
      <c r="AN507" s="8">
        <v>1</v>
      </c>
      <c r="AO507" s="8">
        <v>0.67994705285454982</v>
      </c>
      <c r="AP507" s="8">
        <v>1</v>
      </c>
      <c r="AQ507" s="8">
        <v>1</v>
      </c>
      <c r="AR507" s="8">
        <v>1</v>
      </c>
      <c r="AS507" s="48">
        <v>0.67994705285454982</v>
      </c>
      <c r="AT507" s="48">
        <v>0.97369427831681232</v>
      </c>
      <c r="AU507" s="13">
        <v>0</v>
      </c>
    </row>
    <row r="508" spans="4:47" x14ac:dyDescent="0.25">
      <c r="D508" s="8">
        <v>504</v>
      </c>
      <c r="E508" s="8">
        <f t="shared" ca="1" si="89"/>
        <v>0.46873040524577936</v>
      </c>
      <c r="F508" s="21">
        <f t="shared" ca="1" si="90"/>
        <v>183.91396646520101</v>
      </c>
      <c r="H508" s="8">
        <v>504</v>
      </c>
      <c r="I508" s="21">
        <f t="shared" ca="1" si="91"/>
        <v>0.62115406597673772</v>
      </c>
      <c r="J508" s="21">
        <f t="shared" ca="1" si="92"/>
        <v>54.016174452048787</v>
      </c>
      <c r="Q508" s="26"/>
      <c r="R508" s="42"/>
      <c r="S508" s="26"/>
      <c r="T508" s="26"/>
      <c r="U508" s="26"/>
      <c r="V508" s="26"/>
      <c r="W508" s="26"/>
      <c r="X508" s="26"/>
      <c r="Y508" s="26"/>
      <c r="AF508" s="8">
        <v>498</v>
      </c>
      <c r="AG508" s="8">
        <v>1</v>
      </c>
      <c r="AH508" s="8">
        <v>1</v>
      </c>
      <c r="AI508" s="8">
        <v>1</v>
      </c>
      <c r="AJ508" s="8">
        <v>1</v>
      </c>
      <c r="AK508" s="8">
        <v>0.83180430853192977</v>
      </c>
      <c r="AL508" s="8">
        <v>0</v>
      </c>
      <c r="AM508" s="8">
        <v>0.25907013318834698</v>
      </c>
      <c r="AN508" s="8">
        <v>1</v>
      </c>
      <c r="AO508" s="8">
        <v>0.34059520443115615</v>
      </c>
      <c r="AP508" s="8">
        <v>0</v>
      </c>
      <c r="AQ508" s="8">
        <v>0</v>
      </c>
      <c r="AR508" s="8">
        <v>0</v>
      </c>
      <c r="AS508" s="48">
        <v>0</v>
      </c>
      <c r="AT508" s="48">
        <v>0.53434236664729662</v>
      </c>
      <c r="AU508" s="13">
        <v>4</v>
      </c>
    </row>
    <row r="509" spans="4:47" x14ac:dyDescent="0.25">
      <c r="D509" s="8">
        <v>505</v>
      </c>
      <c r="E509" s="8">
        <f t="shared" ca="1" si="89"/>
        <v>0.47332051084743809</v>
      </c>
      <c r="F509" s="21">
        <f t="shared" ca="1" si="90"/>
        <v>181.59283687411616</v>
      </c>
      <c r="H509" s="8">
        <v>505</v>
      </c>
      <c r="I509" s="21">
        <f t="shared" ca="1" si="91"/>
        <v>0.17889543588957113</v>
      </c>
      <c r="J509" s="21">
        <f t="shared" ca="1" si="92"/>
        <v>21.283284433097869</v>
      </c>
      <c r="Q509" s="26"/>
      <c r="R509" s="42"/>
      <c r="S509" s="26"/>
      <c r="T509" s="26"/>
      <c r="U509" s="26"/>
      <c r="V509" s="26"/>
      <c r="W509" s="26"/>
      <c r="X509" s="26"/>
      <c r="Y509" s="26"/>
      <c r="AF509" s="8">
        <v>499</v>
      </c>
      <c r="AG509" s="8">
        <v>1</v>
      </c>
      <c r="AH509" s="8">
        <v>1</v>
      </c>
      <c r="AI509" s="8">
        <v>1</v>
      </c>
      <c r="AJ509" s="8">
        <v>8.9693293367114776E-2</v>
      </c>
      <c r="AK509" s="8">
        <v>0.62384448102379642</v>
      </c>
      <c r="AL509" s="8">
        <v>1</v>
      </c>
      <c r="AM509" s="8">
        <v>1</v>
      </c>
      <c r="AN509" s="8">
        <v>1</v>
      </c>
      <c r="AO509" s="8">
        <v>1</v>
      </c>
      <c r="AP509" s="8">
        <v>1</v>
      </c>
      <c r="AQ509" s="8">
        <v>1</v>
      </c>
      <c r="AR509" s="8">
        <v>1</v>
      </c>
      <c r="AS509" s="48">
        <v>8.9693293367114776E-2</v>
      </c>
      <c r="AT509" s="48">
        <v>0.89323281565137291</v>
      </c>
      <c r="AU509" s="13">
        <v>0</v>
      </c>
    </row>
    <row r="510" spans="4:47" x14ac:dyDescent="0.25">
      <c r="D510" s="8">
        <v>506</v>
      </c>
      <c r="E510" s="8">
        <f t="shared" ca="1" si="89"/>
        <v>0.51414880678107278</v>
      </c>
      <c r="F510" s="21">
        <f t="shared" ca="1" si="90"/>
        <v>161.86157511218491</v>
      </c>
      <c r="H510" s="8">
        <v>506</v>
      </c>
      <c r="I510" s="21">
        <f t="shared" ca="1" si="91"/>
        <v>7.9474353350690752E-2</v>
      </c>
      <c r="J510" s="21">
        <f t="shared" ca="1" si="92"/>
        <v>51.267875453335385</v>
      </c>
      <c r="Q510" s="26"/>
      <c r="R510" s="42"/>
      <c r="S510" s="26"/>
      <c r="T510" s="26"/>
      <c r="U510" s="26"/>
      <c r="V510" s="26"/>
      <c r="W510" s="26"/>
      <c r="X510" s="26"/>
      <c r="Y510" s="26"/>
      <c r="AF510" s="8">
        <v>500</v>
      </c>
      <c r="AG510" s="8">
        <v>7.9583340821573659E-2</v>
      </c>
      <c r="AH510" s="8">
        <v>0</v>
      </c>
      <c r="AI510" s="8">
        <v>0</v>
      </c>
      <c r="AJ510" s="8">
        <v>0</v>
      </c>
      <c r="AK510" s="8">
        <v>0.37556098848712749</v>
      </c>
      <c r="AL510" s="8">
        <v>1</v>
      </c>
      <c r="AM510" s="8">
        <v>1</v>
      </c>
      <c r="AN510" s="8">
        <v>1</v>
      </c>
      <c r="AO510" s="8">
        <v>0.82083200160583758</v>
      </c>
      <c r="AP510" s="8">
        <v>0</v>
      </c>
      <c r="AQ510" s="8">
        <v>0</v>
      </c>
      <c r="AR510" s="8">
        <v>0.3197902188037387</v>
      </c>
      <c r="AS510" s="48">
        <v>0</v>
      </c>
      <c r="AT510" s="48">
        <v>0.38533679736893361</v>
      </c>
      <c r="AU510" s="13">
        <v>5</v>
      </c>
    </row>
    <row r="511" spans="4:47" x14ac:dyDescent="0.25">
      <c r="D511" s="8">
        <v>507</v>
      </c>
      <c r="E511" s="8">
        <f t="shared" ca="1" si="89"/>
        <v>0.58717947686650263</v>
      </c>
      <c r="F511" s="21">
        <f t="shared" ca="1" si="90"/>
        <v>130.08855580379742</v>
      </c>
      <c r="H511" s="8">
        <v>507</v>
      </c>
      <c r="I511" s="21">
        <f t="shared" ca="1" si="91"/>
        <v>0.42363794293537482</v>
      </c>
      <c r="J511" s="21">
        <f t="shared" ca="1" si="92"/>
        <v>23.291210534509013</v>
      </c>
      <c r="Q511" s="26"/>
      <c r="R511" s="42"/>
      <c r="S511" s="26"/>
      <c r="T511" s="26"/>
      <c r="U511" s="26"/>
      <c r="V511" s="26"/>
      <c r="W511" s="26"/>
      <c r="X511" s="26"/>
      <c r="Y511" s="26"/>
      <c r="AF511" s="8">
        <v>501</v>
      </c>
      <c r="AG511" s="8">
        <v>0</v>
      </c>
      <c r="AH511" s="8">
        <v>0</v>
      </c>
      <c r="AI511" s="8">
        <v>0</v>
      </c>
      <c r="AJ511" s="8">
        <v>0</v>
      </c>
      <c r="AK511" s="8">
        <v>0</v>
      </c>
      <c r="AL511" s="8">
        <v>0</v>
      </c>
      <c r="AM511" s="8">
        <v>0</v>
      </c>
      <c r="AN511" s="8">
        <v>0</v>
      </c>
      <c r="AO511" s="8">
        <v>0</v>
      </c>
      <c r="AP511" s="8">
        <v>0</v>
      </c>
      <c r="AQ511" s="8">
        <v>0.77101281572734781</v>
      </c>
      <c r="AR511" s="8">
        <v>1</v>
      </c>
      <c r="AS511" s="48">
        <v>0</v>
      </c>
      <c r="AT511" s="48">
        <v>0.14830242321046694</v>
      </c>
      <c r="AU511" s="13">
        <v>10</v>
      </c>
    </row>
    <row r="512" spans="4:47" x14ac:dyDescent="0.25">
      <c r="D512" s="8">
        <v>508</v>
      </c>
      <c r="E512" s="8">
        <f t="shared" ca="1" si="89"/>
        <v>0.30637223172449057</v>
      </c>
      <c r="F512" s="21">
        <f t="shared" ca="1" si="90"/>
        <v>284.73132865344303</v>
      </c>
      <c r="H512" s="8">
        <v>508</v>
      </c>
      <c r="I512" s="21">
        <f t="shared" ca="1" si="91"/>
        <v>0.72690766617945357</v>
      </c>
      <c r="J512" s="21">
        <f t="shared" ca="1" si="92"/>
        <v>72.10220456829768</v>
      </c>
      <c r="Q512" s="26"/>
      <c r="R512" s="42"/>
      <c r="S512" s="26"/>
      <c r="T512" s="26"/>
      <c r="U512" s="26"/>
      <c r="V512" s="26"/>
      <c r="W512" s="26"/>
      <c r="X512" s="26"/>
      <c r="Y512" s="26"/>
      <c r="AF512" s="8">
        <v>502</v>
      </c>
      <c r="AG512" s="8">
        <v>0.43651619687326243</v>
      </c>
      <c r="AH512" s="8">
        <v>0</v>
      </c>
      <c r="AI512" s="8">
        <v>0</v>
      </c>
      <c r="AJ512" s="8">
        <v>0</v>
      </c>
      <c r="AK512" s="8">
        <v>0.99628090600796693</v>
      </c>
      <c r="AL512" s="8">
        <v>0.40516928712070999</v>
      </c>
      <c r="AM512" s="8">
        <v>0</v>
      </c>
      <c r="AN512" s="8">
        <v>0</v>
      </c>
      <c r="AO512" s="8">
        <v>0</v>
      </c>
      <c r="AP512" s="8">
        <v>0</v>
      </c>
      <c r="AQ512" s="8">
        <v>0</v>
      </c>
      <c r="AR512" s="8">
        <v>0</v>
      </c>
      <c r="AS512" s="48">
        <v>0</v>
      </c>
      <c r="AT512" s="48">
        <v>0.15499120219983401</v>
      </c>
      <c r="AU512" s="13">
        <v>9</v>
      </c>
    </row>
    <row r="513" spans="4:47" x14ac:dyDescent="0.25">
      <c r="D513" s="8">
        <v>509</v>
      </c>
      <c r="E513" s="8">
        <f t="shared" ca="1" si="89"/>
        <v>0.67237108904014331</v>
      </c>
      <c r="F513" s="21">
        <f t="shared" ca="1" si="90"/>
        <v>97.522970243601833</v>
      </c>
      <c r="H513" s="8">
        <v>509</v>
      </c>
      <c r="I513" s="21">
        <f t="shared" ca="1" si="91"/>
        <v>0.51217964420972162</v>
      </c>
      <c r="J513" s="21">
        <f t="shared" ca="1" si="92"/>
        <v>36.972197227967698</v>
      </c>
      <c r="Q513" s="26"/>
      <c r="R513" s="42"/>
      <c r="S513" s="26"/>
      <c r="T513" s="26"/>
      <c r="U513" s="26"/>
      <c r="V513" s="26"/>
      <c r="W513" s="26"/>
      <c r="X513" s="26"/>
      <c r="Y513" s="26"/>
      <c r="AF513" s="8">
        <v>503</v>
      </c>
      <c r="AG513" s="8">
        <v>1</v>
      </c>
      <c r="AH513" s="8">
        <v>1</v>
      </c>
      <c r="AI513" s="8">
        <v>1</v>
      </c>
      <c r="AJ513" s="8">
        <v>1</v>
      </c>
      <c r="AK513" s="8">
        <v>1</v>
      </c>
      <c r="AL513" s="8">
        <v>1</v>
      </c>
      <c r="AM513" s="8">
        <v>1</v>
      </c>
      <c r="AN513" s="8">
        <v>1</v>
      </c>
      <c r="AO513" s="8">
        <v>1</v>
      </c>
      <c r="AP513" s="8">
        <v>1</v>
      </c>
      <c r="AQ513" s="8">
        <v>1</v>
      </c>
      <c r="AR513" s="8">
        <v>1</v>
      </c>
      <c r="AS513" s="48">
        <v>1</v>
      </c>
      <c r="AT513" s="48">
        <v>1</v>
      </c>
      <c r="AU513" s="13">
        <v>0</v>
      </c>
    </row>
    <row r="514" spans="4:47" x14ac:dyDescent="0.25">
      <c r="D514" s="8">
        <v>510</v>
      </c>
      <c r="E514" s="8">
        <f t="shared" ca="1" si="89"/>
        <v>0.8314723074265471</v>
      </c>
      <c r="F514" s="21">
        <f t="shared" ca="1" si="90"/>
        <v>45.999853155050133</v>
      </c>
      <c r="H514" s="8">
        <v>510</v>
      </c>
      <c r="I514" s="21">
        <f t="shared" ca="1" si="91"/>
        <v>0.78224707238255131</v>
      </c>
      <c r="J514" s="21">
        <f t="shared" ca="1" si="92"/>
        <v>82.912936016814399</v>
      </c>
      <c r="Q514" s="26"/>
      <c r="R514" s="42"/>
      <c r="S514" s="26"/>
      <c r="T514" s="26"/>
      <c r="U514" s="26"/>
      <c r="V514" s="26"/>
      <c r="W514" s="26"/>
      <c r="X514" s="26"/>
      <c r="Y514" s="26"/>
      <c r="AF514" s="8">
        <v>504</v>
      </c>
      <c r="AG514" s="8">
        <v>0</v>
      </c>
      <c r="AH514" s="8">
        <v>0</v>
      </c>
      <c r="AI514" s="8">
        <v>0.65729400829760354</v>
      </c>
      <c r="AJ514" s="8">
        <v>1</v>
      </c>
      <c r="AK514" s="8">
        <v>1</v>
      </c>
      <c r="AL514" s="8">
        <v>1</v>
      </c>
      <c r="AM514" s="8">
        <v>0.12900183570191956</v>
      </c>
      <c r="AN514" s="8">
        <v>0</v>
      </c>
      <c r="AO514" s="8">
        <v>0</v>
      </c>
      <c r="AP514" s="8">
        <v>0</v>
      </c>
      <c r="AQ514" s="8">
        <v>0</v>
      </c>
      <c r="AR514" s="8">
        <v>0.96717913116275844</v>
      </c>
      <c r="AS514" s="48">
        <v>0</v>
      </c>
      <c r="AT514" s="48">
        <v>0.39824034035624856</v>
      </c>
      <c r="AU514" s="13">
        <v>6</v>
      </c>
    </row>
    <row r="515" spans="4:47" x14ac:dyDescent="0.25">
      <c r="D515" s="8">
        <v>511</v>
      </c>
      <c r="E515" s="8">
        <f t="shared" ca="1" si="89"/>
        <v>2.853389005034479E-2</v>
      </c>
      <c r="F515" s="21">
        <f t="shared" ca="1" si="90"/>
        <v>838.5487850629936</v>
      </c>
      <c r="H515" s="8">
        <v>511</v>
      </c>
      <c r="I515" s="21">
        <f t="shared" ca="1" si="91"/>
        <v>0.17597664284895742</v>
      </c>
      <c r="J515" s="21">
        <f t="shared" ca="1" si="92"/>
        <v>21.971505690927692</v>
      </c>
      <c r="Q515" s="26"/>
      <c r="R515" s="42"/>
      <c r="S515" s="26"/>
      <c r="T515" s="26"/>
      <c r="U515" s="26"/>
      <c r="V515" s="26"/>
      <c r="W515" s="26"/>
      <c r="X515" s="26"/>
      <c r="Y515" s="26"/>
      <c r="AF515" s="8">
        <v>505</v>
      </c>
      <c r="AG515" s="8">
        <v>0</v>
      </c>
      <c r="AH515" s="8">
        <v>0</v>
      </c>
      <c r="AI515" s="8">
        <v>0</v>
      </c>
      <c r="AJ515" s="8">
        <v>0</v>
      </c>
      <c r="AK515" s="8">
        <v>0</v>
      </c>
      <c r="AL515" s="8">
        <v>0</v>
      </c>
      <c r="AM515" s="8">
        <v>0</v>
      </c>
      <c r="AN515" s="8">
        <v>0</v>
      </c>
      <c r="AO515" s="8">
        <v>0</v>
      </c>
      <c r="AP515" s="8">
        <v>0.20692305094909838</v>
      </c>
      <c r="AQ515" s="8">
        <v>1</v>
      </c>
      <c r="AR515" s="8">
        <v>1</v>
      </c>
      <c r="AS515" s="48">
        <v>0</v>
      </c>
      <c r="AT515" s="48">
        <v>0.18469757419019739</v>
      </c>
      <c r="AU515" s="13">
        <v>9</v>
      </c>
    </row>
    <row r="516" spans="4:47" x14ac:dyDescent="0.25">
      <c r="D516" s="8">
        <v>512</v>
      </c>
      <c r="E516" s="8">
        <f t="shared" ca="1" si="89"/>
        <v>0.68609095694878397</v>
      </c>
      <c r="F516" s="21">
        <f t="shared" ca="1" si="90"/>
        <v>92.651069427117548</v>
      </c>
      <c r="H516" s="8">
        <v>512</v>
      </c>
      <c r="I516" s="21">
        <f t="shared" ca="1" si="91"/>
        <v>0.22973883714750309</v>
      </c>
      <c r="J516" s="21">
        <f t="shared" ca="1" si="92"/>
        <v>10.254400349102504</v>
      </c>
      <c r="Q516" s="26"/>
      <c r="R516" s="42"/>
      <c r="S516" s="26"/>
      <c r="T516" s="26"/>
      <c r="U516" s="26"/>
      <c r="V516" s="26"/>
      <c r="W516" s="26"/>
      <c r="X516" s="26"/>
      <c r="Y516" s="26"/>
      <c r="AF516" s="8">
        <v>506</v>
      </c>
      <c r="AG516" s="8">
        <v>0</v>
      </c>
      <c r="AH516" s="8">
        <v>0</v>
      </c>
      <c r="AI516" s="8">
        <v>0</v>
      </c>
      <c r="AJ516" s="8">
        <v>0</v>
      </c>
      <c r="AK516" s="8">
        <v>0</v>
      </c>
      <c r="AL516" s="8">
        <v>0.64041955031522468</v>
      </c>
      <c r="AM516" s="8">
        <v>1</v>
      </c>
      <c r="AN516" s="8">
        <v>1</v>
      </c>
      <c r="AO516" s="8">
        <v>0.65008974798377794</v>
      </c>
      <c r="AP516" s="8">
        <v>0</v>
      </c>
      <c r="AQ516" s="8">
        <v>0</v>
      </c>
      <c r="AR516" s="8">
        <v>0</v>
      </c>
      <c r="AS516" s="48">
        <v>0</v>
      </c>
      <c r="AT516" s="48">
        <v>0.27593227109306873</v>
      </c>
      <c r="AU516" s="13">
        <v>8</v>
      </c>
    </row>
    <row r="517" spans="4:47" x14ac:dyDescent="0.25">
      <c r="D517" s="8">
        <v>513</v>
      </c>
      <c r="E517" s="8">
        <f t="shared" ca="1" si="89"/>
        <v>0.69342115534640003</v>
      </c>
      <c r="F517" s="21">
        <f t="shared" ca="1" si="90"/>
        <v>90.085955639264085</v>
      </c>
      <c r="H517" s="8">
        <v>513</v>
      </c>
      <c r="I517" s="21">
        <f t="shared" ca="1" si="91"/>
        <v>0.44079722598354099</v>
      </c>
      <c r="J517" s="21">
        <f t="shared" ca="1" si="92"/>
        <v>25.967387240391368</v>
      </c>
      <c r="Q517" s="26"/>
      <c r="R517" s="42"/>
      <c r="S517" s="26"/>
      <c r="T517" s="26"/>
      <c r="U517" s="26"/>
      <c r="V517" s="26"/>
      <c r="W517" s="26"/>
      <c r="X517" s="26"/>
      <c r="Y517" s="26"/>
      <c r="AF517" s="8">
        <v>507</v>
      </c>
      <c r="AG517" s="8">
        <v>1</v>
      </c>
      <c r="AH517" s="8">
        <v>1</v>
      </c>
      <c r="AI517" s="8">
        <v>1</v>
      </c>
      <c r="AJ517" s="8">
        <v>1</v>
      </c>
      <c r="AK517" s="8">
        <v>1</v>
      </c>
      <c r="AL517" s="8">
        <v>1</v>
      </c>
      <c r="AM517" s="8">
        <v>1</v>
      </c>
      <c r="AN517" s="8">
        <v>1</v>
      </c>
      <c r="AO517" s="8">
        <v>1</v>
      </c>
      <c r="AP517" s="8">
        <v>1</v>
      </c>
      <c r="AQ517" s="8">
        <v>1</v>
      </c>
      <c r="AR517" s="8">
        <v>1</v>
      </c>
      <c r="AS517" s="48">
        <v>1</v>
      </c>
      <c r="AT517" s="48">
        <v>1</v>
      </c>
      <c r="AU517" s="13">
        <v>0</v>
      </c>
    </row>
    <row r="518" spans="4:47" x14ac:dyDescent="0.25">
      <c r="D518" s="8">
        <v>514</v>
      </c>
      <c r="E518" s="8">
        <f t="shared" ref="E518:E581" ca="1" si="93">RAND()</f>
        <v>0.43404140490012311</v>
      </c>
      <c r="F518" s="21">
        <f t="shared" ref="F518:F581" ca="1" si="94">$B$6*(-LN(E518))^(1/$B$7)</f>
        <v>202.20853051999703</v>
      </c>
      <c r="H518" s="8">
        <v>514</v>
      </c>
      <c r="I518" s="21">
        <f t="shared" ref="I518:I581" ca="1" si="95">RAND()</f>
        <v>0.92603308712888754</v>
      </c>
      <c r="J518" s="21">
        <f t="shared" ref="J518:J581" ca="1" si="96">ABS(NORMINV(I518,$B$11,$B$13))</f>
        <v>123.81326584622028</v>
      </c>
      <c r="Q518" s="26"/>
      <c r="R518" s="42"/>
      <c r="S518" s="26"/>
      <c r="T518" s="26"/>
      <c r="U518" s="26"/>
      <c r="V518" s="26"/>
      <c r="W518" s="26"/>
      <c r="X518" s="26"/>
      <c r="Y518" s="26"/>
      <c r="AF518" s="8">
        <v>508</v>
      </c>
      <c r="AG518" s="8">
        <v>0</v>
      </c>
      <c r="AH518" s="8">
        <v>0</v>
      </c>
      <c r="AI518" s="8">
        <v>0</v>
      </c>
      <c r="AJ518" s="8">
        <v>0.48680255965785668</v>
      </c>
      <c r="AK518" s="8">
        <v>1</v>
      </c>
      <c r="AL518" s="8">
        <v>1</v>
      </c>
      <c r="AM518" s="8">
        <v>1</v>
      </c>
      <c r="AN518" s="8">
        <v>0.45769604773452177</v>
      </c>
      <c r="AO518" s="8">
        <v>0</v>
      </c>
      <c r="AP518" s="8">
        <v>0</v>
      </c>
      <c r="AQ518" s="8">
        <v>0</v>
      </c>
      <c r="AR518" s="8">
        <v>0</v>
      </c>
      <c r="AS518" s="48">
        <v>0</v>
      </c>
      <c r="AT518" s="48">
        <v>0.33093877882056405</v>
      </c>
      <c r="AU518" s="13">
        <v>7</v>
      </c>
    </row>
    <row r="519" spans="4:47" x14ac:dyDescent="0.25">
      <c r="D519" s="8">
        <v>515</v>
      </c>
      <c r="E519" s="8">
        <f t="shared" ca="1" si="93"/>
        <v>0.88526529228598994</v>
      </c>
      <c r="F519" s="21">
        <f t="shared" ca="1" si="94"/>
        <v>30.612643044517217</v>
      </c>
      <c r="H519" s="8">
        <v>515</v>
      </c>
      <c r="I519" s="21">
        <f t="shared" ca="1" si="95"/>
        <v>0.35655460679542772</v>
      </c>
      <c r="J519" s="21">
        <f t="shared" ca="1" si="96"/>
        <v>12.55585492758933</v>
      </c>
      <c r="Q519" s="26"/>
      <c r="R519" s="42"/>
      <c r="S519" s="26"/>
      <c r="T519" s="26"/>
      <c r="U519" s="26"/>
      <c r="V519" s="26"/>
      <c r="W519" s="26"/>
      <c r="X519" s="26"/>
      <c r="Y519" s="26"/>
      <c r="AF519" s="8">
        <v>509</v>
      </c>
      <c r="AG519" s="8">
        <v>1</v>
      </c>
      <c r="AH519" s="8">
        <v>1</v>
      </c>
      <c r="AI519" s="8">
        <v>1</v>
      </c>
      <c r="AJ519" s="8">
        <v>1</v>
      </c>
      <c r="AK519" s="8">
        <v>1</v>
      </c>
      <c r="AL519" s="8">
        <v>1</v>
      </c>
      <c r="AM519" s="8">
        <v>1</v>
      </c>
      <c r="AN519" s="8">
        <v>1</v>
      </c>
      <c r="AO519" s="8">
        <v>1</v>
      </c>
      <c r="AP519" s="8">
        <v>0.62145123070748076</v>
      </c>
      <c r="AQ519" s="8">
        <v>0</v>
      </c>
      <c r="AR519" s="8">
        <v>0</v>
      </c>
      <c r="AS519" s="48">
        <v>0</v>
      </c>
      <c r="AT519" s="48">
        <v>0.80072599493679975</v>
      </c>
      <c r="AU519" s="13">
        <v>2</v>
      </c>
    </row>
    <row r="520" spans="4:47" x14ac:dyDescent="0.25">
      <c r="D520" s="8">
        <v>516</v>
      </c>
      <c r="E520" s="8">
        <f t="shared" ca="1" si="93"/>
        <v>0.46466782401403572</v>
      </c>
      <c r="F520" s="21">
        <f t="shared" ca="1" si="94"/>
        <v>185.98690343358413</v>
      </c>
      <c r="H520" s="8">
        <v>516</v>
      </c>
      <c r="I520" s="21">
        <f t="shared" ca="1" si="95"/>
        <v>3.5709951059206269E-2</v>
      </c>
      <c r="J520" s="21">
        <f t="shared" ca="1" si="96"/>
        <v>75.436755233099007</v>
      </c>
      <c r="Q520" s="26"/>
      <c r="R520" s="42"/>
      <c r="S520" s="26"/>
      <c r="T520" s="26"/>
      <c r="U520" s="26"/>
      <c r="V520" s="26"/>
      <c r="W520" s="26"/>
      <c r="X520" s="26"/>
      <c r="Y520" s="26"/>
      <c r="AF520" s="8">
        <v>510</v>
      </c>
      <c r="AG520" s="8">
        <v>0.49775503690644624</v>
      </c>
      <c r="AH520" s="8">
        <v>0</v>
      </c>
      <c r="AI520" s="8">
        <v>0</v>
      </c>
      <c r="AJ520" s="8">
        <v>0</v>
      </c>
      <c r="AK520" s="8">
        <v>0</v>
      </c>
      <c r="AL520" s="8">
        <v>0.76042860526698253</v>
      </c>
      <c r="AM520" s="8">
        <v>1</v>
      </c>
      <c r="AN520" s="8">
        <v>1</v>
      </c>
      <c r="AO520" s="8">
        <v>1</v>
      </c>
      <c r="AP520" s="8">
        <v>1</v>
      </c>
      <c r="AQ520" s="8">
        <v>1</v>
      </c>
      <c r="AR520" s="8">
        <v>0.69719552787536221</v>
      </c>
      <c r="AS520" s="48">
        <v>0</v>
      </c>
      <c r="AT520" s="48">
        <v>0.58316801552396036</v>
      </c>
      <c r="AU520" s="13">
        <v>4</v>
      </c>
    </row>
    <row r="521" spans="4:47" x14ac:dyDescent="0.25">
      <c r="D521" s="8">
        <v>517</v>
      </c>
      <c r="E521" s="8">
        <f t="shared" ca="1" si="93"/>
        <v>0.13390360169425108</v>
      </c>
      <c r="F521" s="21">
        <f t="shared" ca="1" si="94"/>
        <v>479.15124702792639</v>
      </c>
      <c r="H521" s="8">
        <v>517</v>
      </c>
      <c r="I521" s="21">
        <f t="shared" ca="1" si="95"/>
        <v>0.95487467981408602</v>
      </c>
      <c r="J521" s="21">
        <f t="shared" ca="1" si="96"/>
        <v>138.97062423528763</v>
      </c>
      <c r="Q521" s="26"/>
      <c r="R521" s="42"/>
      <c r="S521" s="26"/>
      <c r="T521" s="26"/>
      <c r="U521" s="26"/>
      <c r="V521" s="26"/>
      <c r="W521" s="26"/>
      <c r="X521" s="26"/>
      <c r="Y521" s="26"/>
      <c r="AF521" s="8">
        <v>511</v>
      </c>
      <c r="AG521" s="8">
        <v>1</v>
      </c>
      <c r="AH521" s="8">
        <v>1</v>
      </c>
      <c r="AI521" s="8">
        <v>1</v>
      </c>
      <c r="AJ521" s="8">
        <v>1</v>
      </c>
      <c r="AK521" s="8">
        <v>0.88805595193961406</v>
      </c>
      <c r="AL521" s="8">
        <v>0.18020488860056502</v>
      </c>
      <c r="AM521" s="8">
        <v>1</v>
      </c>
      <c r="AN521" s="8">
        <v>1</v>
      </c>
      <c r="AO521" s="8">
        <v>1</v>
      </c>
      <c r="AP521" s="8">
        <v>1</v>
      </c>
      <c r="AQ521" s="8">
        <v>1</v>
      </c>
      <c r="AR521" s="8">
        <v>1</v>
      </c>
      <c r="AS521" s="48">
        <v>0.18020488860056502</v>
      </c>
      <c r="AT521" s="48">
        <v>0.92311200320039721</v>
      </c>
      <c r="AU521" s="13">
        <v>0</v>
      </c>
    </row>
    <row r="522" spans="4:47" x14ac:dyDescent="0.25">
      <c r="D522" s="8">
        <v>518</v>
      </c>
      <c r="E522" s="8">
        <f t="shared" ca="1" si="93"/>
        <v>0.33933346116250518</v>
      </c>
      <c r="F522" s="21">
        <f t="shared" ca="1" si="94"/>
        <v>260.5783883451993</v>
      </c>
      <c r="H522" s="8">
        <v>518</v>
      </c>
      <c r="I522" s="21">
        <f t="shared" ca="1" si="95"/>
        <v>0.31975975406555945</v>
      </c>
      <c r="J522" s="21">
        <f t="shared" ca="1" si="96"/>
        <v>6.3823227484082068</v>
      </c>
      <c r="Q522" s="26"/>
      <c r="R522" s="42"/>
      <c r="S522" s="26"/>
      <c r="T522" s="26"/>
      <c r="U522" s="26"/>
      <c r="V522" s="26"/>
      <c r="W522" s="26"/>
      <c r="X522" s="26"/>
      <c r="Y522" s="26"/>
      <c r="AF522" s="8">
        <v>512</v>
      </c>
      <c r="AG522" s="8">
        <v>0.32327412302613318</v>
      </c>
      <c r="AH522" s="8">
        <v>0</v>
      </c>
      <c r="AI522" s="8">
        <v>0</v>
      </c>
      <c r="AJ522" s="8">
        <v>0</v>
      </c>
      <c r="AK522" s="8">
        <v>0.64864751684405253</v>
      </c>
      <c r="AL522" s="8">
        <v>1</v>
      </c>
      <c r="AM522" s="8">
        <v>0.60817217413545399</v>
      </c>
      <c r="AN522" s="8">
        <v>0</v>
      </c>
      <c r="AO522" s="8">
        <v>0</v>
      </c>
      <c r="AP522" s="8">
        <v>0</v>
      </c>
      <c r="AQ522" s="8">
        <v>0.33860587193412356</v>
      </c>
      <c r="AR522" s="8">
        <v>1</v>
      </c>
      <c r="AS522" s="48">
        <v>0</v>
      </c>
      <c r="AT522" s="48">
        <v>0.32915365586903711</v>
      </c>
      <c r="AU522" s="13">
        <v>6</v>
      </c>
    </row>
    <row r="523" spans="4:47" x14ac:dyDescent="0.25">
      <c r="D523" s="8">
        <v>519</v>
      </c>
      <c r="E523" s="8">
        <f t="shared" ca="1" si="93"/>
        <v>0.46536635751580202</v>
      </c>
      <c r="F523" s="21">
        <f t="shared" ca="1" si="94"/>
        <v>185.62922054084916</v>
      </c>
      <c r="H523" s="8">
        <v>519</v>
      </c>
      <c r="I523" s="21">
        <f t="shared" ca="1" si="95"/>
        <v>0.35111540345035264</v>
      </c>
      <c r="J523" s="21">
        <f t="shared" ca="1" si="96"/>
        <v>11.658996258676709</v>
      </c>
      <c r="Q523" s="26"/>
      <c r="R523" s="42"/>
      <c r="S523" s="26"/>
      <c r="T523" s="26"/>
      <c r="U523" s="26"/>
      <c r="V523" s="26"/>
      <c r="W523" s="26"/>
      <c r="X523" s="26"/>
      <c r="Y523" s="26"/>
      <c r="AF523" s="8">
        <v>513</v>
      </c>
      <c r="AG523" s="8">
        <v>1</v>
      </c>
      <c r="AH523" s="8">
        <v>1</v>
      </c>
      <c r="AI523" s="8">
        <v>1</v>
      </c>
      <c r="AJ523" s="8">
        <v>1</v>
      </c>
      <c r="AK523" s="8">
        <v>1</v>
      </c>
      <c r="AL523" s="8">
        <v>1</v>
      </c>
      <c r="AM523" s="8">
        <v>1</v>
      </c>
      <c r="AN523" s="8">
        <v>1</v>
      </c>
      <c r="AO523" s="8">
        <v>1</v>
      </c>
      <c r="AP523" s="8">
        <v>1</v>
      </c>
      <c r="AQ523" s="8">
        <v>1</v>
      </c>
      <c r="AR523" s="8">
        <v>1</v>
      </c>
      <c r="AS523" s="48">
        <v>1</v>
      </c>
      <c r="AT523" s="48">
        <v>1</v>
      </c>
      <c r="AU523" s="13">
        <v>0</v>
      </c>
    </row>
    <row r="524" spans="4:47" x14ac:dyDescent="0.25">
      <c r="D524" s="8">
        <v>520</v>
      </c>
      <c r="E524" s="8">
        <f t="shared" ca="1" si="93"/>
        <v>0.16628723272329105</v>
      </c>
      <c r="F524" s="21">
        <f t="shared" ca="1" si="94"/>
        <v>428.45097888708267</v>
      </c>
      <c r="H524" s="8">
        <v>520</v>
      </c>
      <c r="I524" s="21">
        <f t="shared" ca="1" si="95"/>
        <v>0.10767312850173305</v>
      </c>
      <c r="J524" s="21">
        <f t="shared" ca="1" si="96"/>
        <v>40.867908085677477</v>
      </c>
      <c r="Q524" s="26"/>
      <c r="R524" s="42"/>
      <c r="S524" s="26"/>
      <c r="T524" s="26"/>
      <c r="U524" s="26"/>
      <c r="V524" s="26"/>
      <c r="W524" s="26"/>
      <c r="X524" s="26"/>
      <c r="Y524" s="26"/>
      <c r="AF524" s="8">
        <v>514</v>
      </c>
      <c r="AG524" s="8">
        <v>0</v>
      </c>
      <c r="AH524" s="8">
        <v>0.38894273509062521</v>
      </c>
      <c r="AI524" s="8">
        <v>1</v>
      </c>
      <c r="AJ524" s="8">
        <v>1</v>
      </c>
      <c r="AK524" s="8">
        <v>1</v>
      </c>
      <c r="AL524" s="8">
        <v>1</v>
      </c>
      <c r="AM524" s="8">
        <v>1</v>
      </c>
      <c r="AN524" s="8">
        <v>1</v>
      </c>
      <c r="AO524" s="8">
        <v>1</v>
      </c>
      <c r="AP524" s="8">
        <v>6.0029235511695242E-2</v>
      </c>
      <c r="AQ524" s="8">
        <v>0.78274733755946124</v>
      </c>
      <c r="AR524" s="8">
        <v>1</v>
      </c>
      <c r="AS524" s="48">
        <v>0</v>
      </c>
      <c r="AT524" s="48">
        <v>0.7705033507128326</v>
      </c>
      <c r="AU524" s="13">
        <v>1</v>
      </c>
    </row>
    <row r="525" spans="4:47" x14ac:dyDescent="0.25">
      <c r="D525" s="8">
        <v>521</v>
      </c>
      <c r="E525" s="8">
        <f t="shared" ca="1" si="93"/>
        <v>0.10861718494020955</v>
      </c>
      <c r="F525" s="21">
        <f t="shared" ca="1" si="94"/>
        <v>528.04367828026955</v>
      </c>
      <c r="H525" s="8">
        <v>521</v>
      </c>
      <c r="I525" s="21">
        <f t="shared" ca="1" si="95"/>
        <v>0.83047517686295635</v>
      </c>
      <c r="J525" s="21">
        <f t="shared" ca="1" si="96"/>
        <v>93.718915919920875</v>
      </c>
      <c r="Q525" s="26"/>
      <c r="R525" s="42"/>
      <c r="S525" s="26"/>
      <c r="T525" s="26"/>
      <c r="U525" s="26"/>
      <c r="V525" s="26"/>
      <c r="W525" s="26"/>
      <c r="X525" s="26"/>
      <c r="Y525" s="26"/>
      <c r="AF525" s="8">
        <v>515</v>
      </c>
      <c r="AG525" s="8">
        <v>0</v>
      </c>
      <c r="AH525" s="8">
        <v>0</v>
      </c>
      <c r="AI525" s="8">
        <v>0</v>
      </c>
      <c r="AJ525" s="8">
        <v>0</v>
      </c>
      <c r="AK525" s="8">
        <v>0</v>
      </c>
      <c r="AL525" s="8">
        <v>0</v>
      </c>
      <c r="AM525" s="8">
        <v>0</v>
      </c>
      <c r="AN525" s="8">
        <v>0.770799269481241</v>
      </c>
      <c r="AO525" s="8">
        <v>0.6291110643418506</v>
      </c>
      <c r="AP525" s="8">
        <v>0</v>
      </c>
      <c r="AQ525" s="8">
        <v>0</v>
      </c>
      <c r="AR525" s="8">
        <v>0</v>
      </c>
      <c r="AS525" s="48">
        <v>0</v>
      </c>
      <c r="AT525" s="48">
        <v>0.11717290214842188</v>
      </c>
      <c r="AU525" s="13">
        <v>10</v>
      </c>
    </row>
    <row r="526" spans="4:47" x14ac:dyDescent="0.25">
      <c r="D526" s="8">
        <v>522</v>
      </c>
      <c r="E526" s="8">
        <f t="shared" ca="1" si="93"/>
        <v>0.16969344709272316</v>
      </c>
      <c r="F526" s="21">
        <f t="shared" ca="1" si="94"/>
        <v>423.69892371877415</v>
      </c>
      <c r="H526" s="8">
        <v>522</v>
      </c>
      <c r="I526" s="21">
        <f t="shared" ca="1" si="95"/>
        <v>0.84144074853217665</v>
      </c>
      <c r="J526" s="21">
        <f t="shared" ca="1" si="96"/>
        <v>96.438321403570228</v>
      </c>
      <c r="Q526" s="26"/>
      <c r="R526" s="42"/>
      <c r="S526" s="26"/>
      <c r="T526" s="26"/>
      <c r="U526" s="26"/>
      <c r="V526" s="26"/>
      <c r="W526" s="26"/>
      <c r="X526" s="26"/>
      <c r="Y526" s="26"/>
      <c r="AF526" s="8">
        <v>516</v>
      </c>
      <c r="AG526" s="8">
        <v>0</v>
      </c>
      <c r="AH526" s="8">
        <v>0</v>
      </c>
      <c r="AI526" s="8">
        <v>0.70261567386548829</v>
      </c>
      <c r="AJ526" s="8">
        <v>1</v>
      </c>
      <c r="AK526" s="8">
        <v>1</v>
      </c>
      <c r="AL526" s="8">
        <v>1</v>
      </c>
      <c r="AM526" s="8">
        <v>1</v>
      </c>
      <c r="AN526" s="8">
        <v>1</v>
      </c>
      <c r="AO526" s="8">
        <v>0.8786963164095748</v>
      </c>
      <c r="AP526" s="8">
        <v>0</v>
      </c>
      <c r="AQ526" s="8">
        <v>0</v>
      </c>
      <c r="AR526" s="8">
        <v>0</v>
      </c>
      <c r="AS526" s="48">
        <v>0</v>
      </c>
      <c r="AT526" s="48">
        <v>0.55107390515648602</v>
      </c>
      <c r="AU526" s="13">
        <v>5</v>
      </c>
    </row>
    <row r="527" spans="4:47" x14ac:dyDescent="0.25">
      <c r="D527" s="8">
        <v>523</v>
      </c>
      <c r="E527" s="8">
        <f t="shared" ca="1" si="93"/>
        <v>0.82771488872371513</v>
      </c>
      <c r="F527" s="21">
        <f t="shared" ca="1" si="94"/>
        <v>47.107277824469186</v>
      </c>
      <c r="H527" s="8">
        <v>523</v>
      </c>
      <c r="I527" s="21">
        <f t="shared" ca="1" si="95"/>
        <v>0.8721593049282953</v>
      </c>
      <c r="J527" s="21">
        <f t="shared" ca="1" si="96"/>
        <v>104.79302172359698</v>
      </c>
      <c r="Q527" s="26"/>
      <c r="R527" s="42"/>
      <c r="S527" s="26"/>
      <c r="T527" s="26"/>
      <c r="U527" s="26"/>
      <c r="V527" s="26"/>
      <c r="W527" s="26"/>
      <c r="X527" s="26"/>
      <c r="Y527" s="26"/>
      <c r="AF527" s="8">
        <v>517</v>
      </c>
      <c r="AG527" s="8">
        <v>1</v>
      </c>
      <c r="AH527" s="8">
        <v>1</v>
      </c>
      <c r="AI527" s="8">
        <v>1</v>
      </c>
      <c r="AJ527" s="8">
        <v>1</v>
      </c>
      <c r="AK527" s="8">
        <v>1</v>
      </c>
      <c r="AL527" s="8">
        <v>1</v>
      </c>
      <c r="AM527" s="8">
        <v>1</v>
      </c>
      <c r="AN527" s="8">
        <v>1</v>
      </c>
      <c r="AO527" s="8">
        <v>1</v>
      </c>
      <c r="AP527" s="8">
        <v>1</v>
      </c>
      <c r="AQ527" s="8">
        <v>0.79318318516282793</v>
      </c>
      <c r="AR527" s="8">
        <v>0</v>
      </c>
      <c r="AS527" s="48">
        <v>0</v>
      </c>
      <c r="AT527" s="48">
        <v>0.89806985083530089</v>
      </c>
      <c r="AU527" s="13">
        <v>1</v>
      </c>
    </row>
    <row r="528" spans="4:47" x14ac:dyDescent="0.25">
      <c r="D528" s="8">
        <v>524</v>
      </c>
      <c r="E528" s="8">
        <f t="shared" ca="1" si="93"/>
        <v>0.41733764076249924</v>
      </c>
      <c r="F528" s="21">
        <f t="shared" ca="1" si="94"/>
        <v>211.5338701603294</v>
      </c>
      <c r="H528" s="8">
        <v>524</v>
      </c>
      <c r="I528" s="21">
        <f t="shared" ca="1" si="95"/>
        <v>0.87715746759271473</v>
      </c>
      <c r="J528" s="21">
        <f t="shared" ca="1" si="96"/>
        <v>106.27903483998304</v>
      </c>
      <c r="Q528" s="26"/>
      <c r="R528" s="42"/>
      <c r="S528" s="26"/>
      <c r="T528" s="26"/>
      <c r="U528" s="26"/>
      <c r="V528" s="26"/>
      <c r="W528" s="26"/>
      <c r="X528" s="26"/>
      <c r="Y528" s="26"/>
      <c r="AF528" s="8">
        <v>518</v>
      </c>
      <c r="AG528" s="8">
        <v>0</v>
      </c>
      <c r="AH528" s="8">
        <v>0</v>
      </c>
      <c r="AI528" s="8">
        <v>0.73272312184558208</v>
      </c>
      <c r="AJ528" s="8">
        <v>1</v>
      </c>
      <c r="AK528" s="8">
        <v>0.97861744243733306</v>
      </c>
      <c r="AL528" s="8">
        <v>0</v>
      </c>
      <c r="AM528" s="8">
        <v>0</v>
      </c>
      <c r="AN528" s="8">
        <v>0</v>
      </c>
      <c r="AO528" s="8">
        <v>0</v>
      </c>
      <c r="AP528" s="8">
        <v>0</v>
      </c>
      <c r="AQ528" s="8">
        <v>0</v>
      </c>
      <c r="AR528" s="8">
        <v>0</v>
      </c>
      <c r="AS528" s="48">
        <v>0</v>
      </c>
      <c r="AT528" s="48">
        <v>0.22753851367882294</v>
      </c>
      <c r="AU528" s="13">
        <v>9</v>
      </c>
    </row>
    <row r="529" spans="4:47" x14ac:dyDescent="0.25">
      <c r="D529" s="8">
        <v>525</v>
      </c>
      <c r="E529" s="8">
        <f t="shared" ca="1" si="93"/>
        <v>0.34947573502521678</v>
      </c>
      <c r="F529" s="21">
        <f t="shared" ca="1" si="94"/>
        <v>253.60927400195106</v>
      </c>
      <c r="H529" s="8">
        <v>525</v>
      </c>
      <c r="I529" s="21">
        <f t="shared" ca="1" si="95"/>
        <v>0.12008751077368673</v>
      </c>
      <c r="J529" s="21">
        <f t="shared" ca="1" si="96"/>
        <v>36.916312686980127</v>
      </c>
      <c r="Q529" s="26"/>
      <c r="R529" s="42"/>
      <c r="S529" s="26"/>
      <c r="T529" s="26"/>
      <c r="U529" s="26"/>
      <c r="V529" s="26"/>
      <c r="W529" s="26"/>
      <c r="X529" s="26"/>
      <c r="Y529" s="26"/>
      <c r="AF529" s="8">
        <v>519</v>
      </c>
      <c r="AG529" s="8">
        <v>1</v>
      </c>
      <c r="AH529" s="8">
        <v>1</v>
      </c>
      <c r="AI529" s="8">
        <v>1</v>
      </c>
      <c r="AJ529" s="8">
        <v>1</v>
      </c>
      <c r="AK529" s="8">
        <v>0.5247845188860083</v>
      </c>
      <c r="AL529" s="8">
        <v>0</v>
      </c>
      <c r="AM529" s="8">
        <v>0</v>
      </c>
      <c r="AN529" s="8">
        <v>0.77323144860706483</v>
      </c>
      <c r="AO529" s="8">
        <v>1</v>
      </c>
      <c r="AP529" s="8">
        <v>1</v>
      </c>
      <c r="AQ529" s="8">
        <v>1</v>
      </c>
      <c r="AR529" s="8">
        <v>1</v>
      </c>
      <c r="AS529" s="48">
        <v>0</v>
      </c>
      <c r="AT529" s="48">
        <v>0.77325615066379527</v>
      </c>
      <c r="AU529" s="13">
        <v>2</v>
      </c>
    </row>
    <row r="530" spans="4:47" x14ac:dyDescent="0.25">
      <c r="D530" s="8">
        <v>526</v>
      </c>
      <c r="E530" s="8">
        <f t="shared" ca="1" si="93"/>
        <v>0.39712304270856791</v>
      </c>
      <c r="F530" s="21">
        <f t="shared" ca="1" si="94"/>
        <v>223.3204606661896</v>
      </c>
      <c r="H530" s="8">
        <v>526</v>
      </c>
      <c r="I530" s="21">
        <f t="shared" ca="1" si="95"/>
        <v>0.68312626084151651</v>
      </c>
      <c r="J530" s="21">
        <f t="shared" ca="1" si="96"/>
        <v>64.313596541949167</v>
      </c>
      <c r="Q530" s="26"/>
      <c r="R530" s="42"/>
      <c r="S530" s="26"/>
      <c r="T530" s="26"/>
      <c r="U530" s="26"/>
      <c r="V530" s="26"/>
      <c r="W530" s="26"/>
      <c r="X530" s="26"/>
      <c r="Y530" s="26"/>
      <c r="AF530" s="8">
        <v>520</v>
      </c>
      <c r="AG530" s="8">
        <v>0.44421142929105928</v>
      </c>
      <c r="AH530" s="8">
        <v>0.78339785857834998</v>
      </c>
      <c r="AI530" s="8">
        <v>0</v>
      </c>
      <c r="AJ530" s="8">
        <v>0.24043694730741361</v>
      </c>
      <c r="AK530" s="8">
        <v>1</v>
      </c>
      <c r="AL530" s="8">
        <v>1</v>
      </c>
      <c r="AM530" s="8">
        <v>1</v>
      </c>
      <c r="AN530" s="8">
        <v>1</v>
      </c>
      <c r="AO530" s="8">
        <v>1</v>
      </c>
      <c r="AP530" s="8">
        <v>1</v>
      </c>
      <c r="AQ530" s="8">
        <v>1</v>
      </c>
      <c r="AR530" s="8">
        <v>1</v>
      </c>
      <c r="AS530" s="48">
        <v>0</v>
      </c>
      <c r="AT530" s="48">
        <v>0.78881863771901106</v>
      </c>
      <c r="AU530" s="13">
        <v>1</v>
      </c>
    </row>
    <row r="531" spans="4:47" x14ac:dyDescent="0.25">
      <c r="D531" s="8">
        <v>527</v>
      </c>
      <c r="E531" s="8">
        <f t="shared" ca="1" si="93"/>
        <v>0.18423457075959604</v>
      </c>
      <c r="F531" s="21">
        <f t="shared" ca="1" si="94"/>
        <v>404.42034379463087</v>
      </c>
      <c r="H531" s="8">
        <v>527</v>
      </c>
      <c r="I531" s="21">
        <f t="shared" ca="1" si="95"/>
        <v>0.73494004885196096</v>
      </c>
      <c r="J531" s="21">
        <f t="shared" ca="1" si="96"/>
        <v>73.594332739408117</v>
      </c>
      <c r="Q531" s="26"/>
      <c r="R531" s="42"/>
      <c r="S531" s="26"/>
      <c r="T531" s="26"/>
      <c r="U531" s="26"/>
      <c r="V531" s="26"/>
      <c r="W531" s="26"/>
      <c r="X531" s="26"/>
      <c r="Y531" s="26"/>
      <c r="AF531" s="8">
        <v>521</v>
      </c>
      <c r="AG531" s="8">
        <v>1</v>
      </c>
      <c r="AH531" s="8">
        <v>9.9231409459857131E-2</v>
      </c>
      <c r="AI531" s="8">
        <v>0</v>
      </c>
      <c r="AJ531" s="8">
        <v>0</v>
      </c>
      <c r="AK531" s="8">
        <v>0</v>
      </c>
      <c r="AL531" s="8">
        <v>0.35254402198333989</v>
      </c>
      <c r="AM531" s="8">
        <v>1</v>
      </c>
      <c r="AN531" s="8">
        <v>1</v>
      </c>
      <c r="AO531" s="8">
        <v>0.22340742249361939</v>
      </c>
      <c r="AP531" s="8">
        <v>0.96311661015844885</v>
      </c>
      <c r="AQ531" s="8">
        <v>0.74211834452435144</v>
      </c>
      <c r="AR531" s="8">
        <v>0.97400059525581684</v>
      </c>
      <c r="AS531" s="48">
        <v>0</v>
      </c>
      <c r="AT531" s="48">
        <v>0.53526357945960978</v>
      </c>
      <c r="AU531" s="13">
        <v>3</v>
      </c>
    </row>
    <row r="532" spans="4:47" x14ac:dyDescent="0.25">
      <c r="D532" s="8">
        <v>528</v>
      </c>
      <c r="E532" s="8">
        <f t="shared" ca="1" si="93"/>
        <v>0.61387538472720538</v>
      </c>
      <c r="F532" s="21">
        <f t="shared" ca="1" si="94"/>
        <v>119.42067494572363</v>
      </c>
      <c r="H532" s="8">
        <v>528</v>
      </c>
      <c r="I532" s="21">
        <f t="shared" ca="1" si="95"/>
        <v>5.9171887930116074E-2</v>
      </c>
      <c r="J532" s="21">
        <f t="shared" ca="1" si="96"/>
        <v>60.657935516987244</v>
      </c>
      <c r="Q532" s="26"/>
      <c r="R532" s="42"/>
      <c r="S532" s="26"/>
      <c r="T532" s="26"/>
      <c r="U532" s="26"/>
      <c r="V532" s="26"/>
      <c r="W532" s="26"/>
      <c r="X532" s="26"/>
      <c r="Y532" s="26"/>
      <c r="AF532" s="8">
        <v>522</v>
      </c>
      <c r="AG532" s="8">
        <v>1</v>
      </c>
      <c r="AH532" s="8">
        <v>1</v>
      </c>
      <c r="AI532" s="8">
        <v>1</v>
      </c>
      <c r="AJ532" s="8">
        <v>1</v>
      </c>
      <c r="AK532" s="8">
        <v>1</v>
      </c>
      <c r="AL532" s="8">
        <v>1</v>
      </c>
      <c r="AM532" s="8">
        <v>0.26413994666302554</v>
      </c>
      <c r="AN532" s="8">
        <v>0</v>
      </c>
      <c r="AO532" s="8">
        <v>0</v>
      </c>
      <c r="AP532" s="8">
        <v>0</v>
      </c>
      <c r="AQ532" s="8">
        <v>0</v>
      </c>
      <c r="AR532" s="8">
        <v>0</v>
      </c>
      <c r="AS532" s="48">
        <v>0</v>
      </c>
      <c r="AT532" s="48">
        <v>0.51832421464809253</v>
      </c>
      <c r="AU532" s="13">
        <v>5</v>
      </c>
    </row>
    <row r="533" spans="4:47" x14ac:dyDescent="0.25">
      <c r="D533" s="8">
        <v>529</v>
      </c>
      <c r="E533" s="8">
        <f t="shared" ca="1" si="93"/>
        <v>0.22872373394486278</v>
      </c>
      <c r="F533" s="21">
        <f t="shared" ca="1" si="94"/>
        <v>353.61318481587739</v>
      </c>
      <c r="H533" s="8">
        <v>529</v>
      </c>
      <c r="I533" s="21">
        <f t="shared" ca="1" si="95"/>
        <v>0.68397161026007991</v>
      </c>
      <c r="J533" s="21">
        <f t="shared" ca="1" si="96"/>
        <v>64.459218593898015</v>
      </c>
      <c r="Q533" s="26"/>
      <c r="R533" s="42"/>
      <c r="S533" s="26"/>
      <c r="T533" s="26"/>
      <c r="U533" s="26"/>
      <c r="V533" s="26"/>
      <c r="W533" s="26"/>
      <c r="X533" s="26"/>
      <c r="Y533" s="26"/>
      <c r="AF533" s="8">
        <v>523</v>
      </c>
      <c r="AG533" s="8">
        <v>0</v>
      </c>
      <c r="AH533" s="8">
        <v>0</v>
      </c>
      <c r="AI533" s="8">
        <v>0</v>
      </c>
      <c r="AJ533" s="8">
        <v>0</v>
      </c>
      <c r="AK533" s="8">
        <v>0</v>
      </c>
      <c r="AL533" s="8">
        <v>0</v>
      </c>
      <c r="AM533" s="8">
        <v>0</v>
      </c>
      <c r="AN533" s="8">
        <v>0</v>
      </c>
      <c r="AO533" s="8">
        <v>0.21940252730734452</v>
      </c>
      <c r="AP533" s="8">
        <v>1</v>
      </c>
      <c r="AQ533" s="8">
        <v>1</v>
      </c>
      <c r="AR533" s="8">
        <v>1</v>
      </c>
      <c r="AS533" s="48">
        <v>0</v>
      </c>
      <c r="AT533" s="48">
        <v>0.27008787895676806</v>
      </c>
      <c r="AU533" s="13">
        <v>8</v>
      </c>
    </row>
    <row r="534" spans="4:47" x14ac:dyDescent="0.25">
      <c r="D534" s="8">
        <v>530</v>
      </c>
      <c r="E534" s="8">
        <f t="shared" ca="1" si="93"/>
        <v>0.87336178357555971</v>
      </c>
      <c r="F534" s="21">
        <f t="shared" ca="1" si="94"/>
        <v>33.945950920296561</v>
      </c>
      <c r="H534" s="8">
        <v>530</v>
      </c>
      <c r="I534" s="21">
        <f t="shared" ca="1" si="95"/>
        <v>0.42084114361213376</v>
      </c>
      <c r="J534" s="21">
        <f t="shared" ca="1" si="96"/>
        <v>22.853014942078893</v>
      </c>
      <c r="Q534" s="26"/>
      <c r="R534" s="42"/>
      <c r="S534" s="26"/>
      <c r="T534" s="26"/>
      <c r="U534" s="26"/>
      <c r="V534" s="26"/>
      <c r="W534" s="26"/>
      <c r="X534" s="26"/>
      <c r="Y534" s="26"/>
      <c r="AF534" s="8">
        <v>524</v>
      </c>
      <c r="AG534" s="8">
        <v>0.47917579670625388</v>
      </c>
      <c r="AH534" s="8">
        <v>1</v>
      </c>
      <c r="AI534" s="8">
        <v>1</v>
      </c>
      <c r="AJ534" s="8">
        <v>1</v>
      </c>
      <c r="AK534" s="8">
        <v>1</v>
      </c>
      <c r="AL534" s="8">
        <v>0.75099256178509677</v>
      </c>
      <c r="AM534" s="8">
        <v>0</v>
      </c>
      <c r="AN534" s="8">
        <v>0</v>
      </c>
      <c r="AO534" s="8">
        <v>0</v>
      </c>
      <c r="AP534" s="8">
        <v>0.52806136075706755</v>
      </c>
      <c r="AQ534" s="8">
        <v>1</v>
      </c>
      <c r="AR534" s="8">
        <v>1</v>
      </c>
      <c r="AS534" s="48">
        <v>0</v>
      </c>
      <c r="AT534" s="48">
        <v>0.64316199653401607</v>
      </c>
      <c r="AU534" s="13">
        <v>3</v>
      </c>
    </row>
    <row r="535" spans="4:47" x14ac:dyDescent="0.25">
      <c r="D535" s="8">
        <v>531</v>
      </c>
      <c r="E535" s="8">
        <f t="shared" ca="1" si="93"/>
        <v>0.23624933480289578</v>
      </c>
      <c r="F535" s="21">
        <f t="shared" ca="1" si="94"/>
        <v>345.99764937861028</v>
      </c>
      <c r="H535" s="8">
        <v>531</v>
      </c>
      <c r="I535" s="21">
        <f t="shared" ca="1" si="95"/>
        <v>0.64022492786371732</v>
      </c>
      <c r="J535" s="21">
        <f t="shared" ca="1" si="96"/>
        <v>57.115406210832219</v>
      </c>
      <c r="Q535" s="26"/>
      <c r="R535" s="42"/>
      <c r="S535" s="26"/>
      <c r="T535" s="26"/>
      <c r="U535" s="26"/>
      <c r="V535" s="26"/>
      <c r="W535" s="26"/>
      <c r="X535" s="26"/>
      <c r="Y535" s="26"/>
      <c r="AF535" s="8">
        <v>525</v>
      </c>
      <c r="AG535" s="8">
        <v>0</v>
      </c>
      <c r="AH535" s="8">
        <v>0</v>
      </c>
      <c r="AI535" s="8">
        <v>0</v>
      </c>
      <c r="AJ535" s="8">
        <v>0</v>
      </c>
      <c r="AK535" s="8">
        <v>0</v>
      </c>
      <c r="AL535" s="8">
        <v>0.58027319222431595</v>
      </c>
      <c r="AM535" s="8">
        <v>1</v>
      </c>
      <c r="AN535" s="8">
        <v>1</v>
      </c>
      <c r="AO535" s="8">
        <v>1</v>
      </c>
      <c r="AP535" s="8">
        <v>1</v>
      </c>
      <c r="AQ535" s="8">
        <v>1</v>
      </c>
      <c r="AR535" s="8">
        <v>1</v>
      </c>
      <c r="AS535" s="48">
        <v>0</v>
      </c>
      <c r="AT535" s="48">
        <v>0.55180327607323143</v>
      </c>
      <c r="AU535" s="13">
        <v>5</v>
      </c>
    </row>
    <row r="536" spans="4:47" x14ac:dyDescent="0.25">
      <c r="D536" s="8">
        <v>532</v>
      </c>
      <c r="E536" s="8">
        <f t="shared" ca="1" si="93"/>
        <v>0.68892993159744775</v>
      </c>
      <c r="F536" s="21">
        <f t="shared" ca="1" si="94"/>
        <v>91.654531408991687</v>
      </c>
      <c r="H536" s="8">
        <v>532</v>
      </c>
      <c r="I536" s="21">
        <f t="shared" ca="1" si="95"/>
        <v>0.86648609993827652</v>
      </c>
      <c r="J536" s="21">
        <f t="shared" ca="1" si="96"/>
        <v>103.15443503884688</v>
      </c>
      <c r="Q536" s="26"/>
      <c r="R536" s="42"/>
      <c r="S536" s="26"/>
      <c r="T536" s="26"/>
      <c r="U536" s="26"/>
      <c r="V536" s="26"/>
      <c r="W536" s="26"/>
      <c r="X536" s="26"/>
      <c r="Y536" s="26"/>
      <c r="AF536" s="8">
        <v>526</v>
      </c>
      <c r="AG536" s="8">
        <v>1</v>
      </c>
      <c r="AH536" s="8">
        <v>0.73397499537791844</v>
      </c>
      <c r="AI536" s="8">
        <v>1</v>
      </c>
      <c r="AJ536" s="8">
        <v>1</v>
      </c>
      <c r="AK536" s="8">
        <v>1</v>
      </c>
      <c r="AL536" s="8">
        <v>1</v>
      </c>
      <c r="AM536" s="8">
        <v>1</v>
      </c>
      <c r="AN536" s="8">
        <v>1</v>
      </c>
      <c r="AO536" s="8">
        <v>1</v>
      </c>
      <c r="AP536" s="8">
        <v>1</v>
      </c>
      <c r="AQ536" s="8">
        <v>1</v>
      </c>
      <c r="AR536" s="8">
        <v>1</v>
      </c>
      <c r="AS536" s="48">
        <v>0.73397499537791844</v>
      </c>
      <c r="AT536" s="48">
        <v>0.97959260238515533</v>
      </c>
      <c r="AU536" s="13">
        <v>0</v>
      </c>
    </row>
    <row r="537" spans="4:47" x14ac:dyDescent="0.25">
      <c r="D537" s="8">
        <v>533</v>
      </c>
      <c r="E537" s="8">
        <f t="shared" ca="1" si="93"/>
        <v>0.56998567717031123</v>
      </c>
      <c r="F537" s="21">
        <f t="shared" ca="1" si="94"/>
        <v>137.20985213308217</v>
      </c>
      <c r="H537" s="8">
        <v>533</v>
      </c>
      <c r="I537" s="21">
        <f t="shared" ca="1" si="95"/>
        <v>0.51685837285995972</v>
      </c>
      <c r="J537" s="21">
        <f t="shared" ca="1" si="96"/>
        <v>37.691758217921809</v>
      </c>
      <c r="Q537" s="26"/>
      <c r="R537" s="42"/>
      <c r="S537" s="26"/>
      <c r="T537" s="26"/>
      <c r="U537" s="26"/>
      <c r="V537" s="26"/>
      <c r="W537" s="26"/>
      <c r="X537" s="26"/>
      <c r="Y537" s="26"/>
      <c r="AF537" s="8">
        <v>527</v>
      </c>
      <c r="AG537" s="8">
        <v>0</v>
      </c>
      <c r="AH537" s="8">
        <v>0</v>
      </c>
      <c r="AI537" s="8">
        <v>0</v>
      </c>
      <c r="AJ537" s="8">
        <v>0</v>
      </c>
      <c r="AK537" s="8">
        <v>0</v>
      </c>
      <c r="AL537" s="8">
        <v>0.21344301737214361</v>
      </c>
      <c r="AM537" s="8">
        <v>1</v>
      </c>
      <c r="AN537" s="8">
        <v>1</v>
      </c>
      <c r="AO537" s="8">
        <v>1</v>
      </c>
      <c r="AP537" s="8">
        <v>1</v>
      </c>
      <c r="AQ537" s="8">
        <v>1</v>
      </c>
      <c r="AR537" s="8">
        <v>1</v>
      </c>
      <c r="AS537" s="48">
        <v>0</v>
      </c>
      <c r="AT537" s="48">
        <v>0.5216528507429159</v>
      </c>
      <c r="AU537" s="13">
        <v>5</v>
      </c>
    </row>
    <row r="538" spans="4:47" x14ac:dyDescent="0.25">
      <c r="D538" s="8">
        <v>534</v>
      </c>
      <c r="E538" s="8">
        <f t="shared" ca="1" si="93"/>
        <v>7.7483125202465475E-2</v>
      </c>
      <c r="F538" s="21">
        <f t="shared" ca="1" si="94"/>
        <v>606.77069614756999</v>
      </c>
      <c r="H538" s="8">
        <v>534</v>
      </c>
      <c r="I538" s="21">
        <f t="shared" ca="1" si="95"/>
        <v>0.39662986939941891</v>
      </c>
      <c r="J538" s="21">
        <f t="shared" ca="1" si="96"/>
        <v>19.030827334150089</v>
      </c>
      <c r="Q538" s="26"/>
      <c r="R538" s="42"/>
      <c r="S538" s="26"/>
      <c r="T538" s="26"/>
      <c r="U538" s="26"/>
      <c r="V538" s="26"/>
      <c r="W538" s="26"/>
      <c r="X538" s="26"/>
      <c r="Y538" s="26"/>
      <c r="AF538" s="8">
        <v>528</v>
      </c>
      <c r="AG538" s="8">
        <v>1</v>
      </c>
      <c r="AH538" s="8">
        <v>1</v>
      </c>
      <c r="AI538" s="8">
        <v>1</v>
      </c>
      <c r="AJ538" s="8">
        <v>1</v>
      </c>
      <c r="AK538" s="8">
        <v>1</v>
      </c>
      <c r="AL538" s="8">
        <v>1</v>
      </c>
      <c r="AM538" s="8">
        <v>1</v>
      </c>
      <c r="AN538" s="8">
        <v>0.27258538916184111</v>
      </c>
      <c r="AO538" s="8">
        <v>0</v>
      </c>
      <c r="AP538" s="8">
        <v>0</v>
      </c>
      <c r="AQ538" s="8">
        <v>0.56603470587918614</v>
      </c>
      <c r="AR538" s="8">
        <v>1</v>
      </c>
      <c r="AS538" s="48">
        <v>0</v>
      </c>
      <c r="AT538" s="48">
        <v>0.7354279129873772</v>
      </c>
      <c r="AU538" s="13">
        <v>2</v>
      </c>
    </row>
    <row r="539" spans="4:47" x14ac:dyDescent="0.25">
      <c r="D539" s="8">
        <v>535</v>
      </c>
      <c r="E539" s="8">
        <f t="shared" ca="1" si="93"/>
        <v>2.6415642464330258E-3</v>
      </c>
      <c r="F539" s="21">
        <f t="shared" ca="1" si="94"/>
        <v>1386.2064580452718</v>
      </c>
      <c r="H539" s="8">
        <v>535</v>
      </c>
      <c r="I539" s="21">
        <f t="shared" ca="1" si="95"/>
        <v>0.59787408241695594</v>
      </c>
      <c r="J539" s="21">
        <f t="shared" ca="1" si="96"/>
        <v>50.296564044290712</v>
      </c>
      <c r="Q539" s="26"/>
      <c r="R539" s="42"/>
      <c r="S539" s="26"/>
      <c r="T539" s="26"/>
      <c r="U539" s="26"/>
      <c r="V539" s="26"/>
      <c r="W539" s="26"/>
      <c r="X539" s="26"/>
      <c r="Y539" s="26"/>
      <c r="AF539" s="8">
        <v>529</v>
      </c>
      <c r="AG539" s="8">
        <v>1</v>
      </c>
      <c r="AH539" s="8">
        <v>1</v>
      </c>
      <c r="AI539" s="8">
        <v>1</v>
      </c>
      <c r="AJ539" s="8">
        <v>1</v>
      </c>
      <c r="AK539" s="8">
        <v>1</v>
      </c>
      <c r="AL539" s="8">
        <v>1</v>
      </c>
      <c r="AM539" s="8">
        <v>0.61454533631307817</v>
      </c>
      <c r="AN539" s="8">
        <v>0</v>
      </c>
      <c r="AO539" s="8">
        <v>0</v>
      </c>
      <c r="AP539" s="8">
        <v>0</v>
      </c>
      <c r="AQ539" s="8">
        <v>0</v>
      </c>
      <c r="AR539" s="8">
        <v>0</v>
      </c>
      <c r="AS539" s="48">
        <v>0</v>
      </c>
      <c r="AT539" s="48">
        <v>0.5480846723991929</v>
      </c>
      <c r="AU539" s="13">
        <v>5</v>
      </c>
    </row>
    <row r="540" spans="4:47" x14ac:dyDescent="0.25">
      <c r="D540" s="8">
        <v>536</v>
      </c>
      <c r="E540" s="8">
        <f t="shared" ca="1" si="93"/>
        <v>0.50438774409060205</v>
      </c>
      <c r="F540" s="21">
        <f t="shared" ca="1" si="94"/>
        <v>166.43639917476909</v>
      </c>
      <c r="H540" s="8">
        <v>536</v>
      </c>
      <c r="I540" s="21">
        <f t="shared" ca="1" si="95"/>
        <v>0.18443496548743532</v>
      </c>
      <c r="J540" s="21">
        <f t="shared" ca="1" si="96"/>
        <v>19.996271407730703</v>
      </c>
      <c r="Q540" s="26"/>
      <c r="R540" s="42"/>
      <c r="S540" s="26"/>
      <c r="T540" s="26"/>
      <c r="U540" s="26"/>
      <c r="V540" s="26"/>
      <c r="W540" s="26"/>
      <c r="X540" s="26"/>
      <c r="Y540" s="26"/>
      <c r="AF540" s="8">
        <v>530</v>
      </c>
      <c r="AG540" s="8">
        <v>0</v>
      </c>
      <c r="AH540" s="8">
        <v>0</v>
      </c>
      <c r="AI540" s="8">
        <v>0</v>
      </c>
      <c r="AJ540" s="8">
        <v>0.63652456015746184</v>
      </c>
      <c r="AK540" s="8">
        <v>1</v>
      </c>
      <c r="AL540" s="8">
        <v>1</v>
      </c>
      <c r="AM540" s="8">
        <v>1</v>
      </c>
      <c r="AN540" s="8">
        <v>1</v>
      </c>
      <c r="AO540" s="8">
        <v>1</v>
      </c>
      <c r="AP540" s="8">
        <v>1</v>
      </c>
      <c r="AQ540" s="8">
        <v>1</v>
      </c>
      <c r="AR540" s="8">
        <v>1</v>
      </c>
      <c r="AS540" s="48">
        <v>0</v>
      </c>
      <c r="AT540" s="48">
        <v>0.72354996384855852</v>
      </c>
      <c r="AU540" s="13">
        <v>3</v>
      </c>
    </row>
    <row r="541" spans="4:47" x14ac:dyDescent="0.25">
      <c r="D541" s="8">
        <v>537</v>
      </c>
      <c r="E541" s="8">
        <f t="shared" ca="1" si="93"/>
        <v>0.39065385621576443</v>
      </c>
      <c r="F541" s="21">
        <f t="shared" ca="1" si="94"/>
        <v>227.21687106941152</v>
      </c>
      <c r="H541" s="8">
        <v>537</v>
      </c>
      <c r="I541" s="21">
        <f t="shared" ca="1" si="95"/>
        <v>0.50516306818065759</v>
      </c>
      <c r="J541" s="21">
        <f t="shared" ca="1" si="96"/>
        <v>35.89354123276614</v>
      </c>
      <c r="Q541" s="26"/>
      <c r="R541" s="42"/>
      <c r="S541" s="26"/>
      <c r="T541" s="26"/>
      <c r="U541" s="26"/>
      <c r="V541" s="26"/>
      <c r="W541" s="26"/>
      <c r="X541" s="26"/>
      <c r="Y541" s="26"/>
      <c r="AF541" s="8">
        <v>531</v>
      </c>
      <c r="AG541" s="8">
        <v>1</v>
      </c>
      <c r="AH541" s="8">
        <v>1</v>
      </c>
      <c r="AI541" s="8">
        <v>1</v>
      </c>
      <c r="AJ541" s="8">
        <v>1</v>
      </c>
      <c r="AK541" s="8">
        <v>1</v>
      </c>
      <c r="AL541" s="8">
        <v>1</v>
      </c>
      <c r="AM541" s="8">
        <v>1</v>
      </c>
      <c r="AN541" s="8">
        <v>1</v>
      </c>
      <c r="AO541" s="8">
        <v>7.4414480518559381E-2</v>
      </c>
      <c r="AP541" s="8">
        <v>0</v>
      </c>
      <c r="AQ541" s="8">
        <v>0.56672004473827353</v>
      </c>
      <c r="AR541" s="8">
        <v>1</v>
      </c>
      <c r="AS541" s="48">
        <v>0</v>
      </c>
      <c r="AT541" s="48">
        <v>0.8033809198841233</v>
      </c>
      <c r="AU541" s="13">
        <v>1</v>
      </c>
    </row>
    <row r="542" spans="4:47" x14ac:dyDescent="0.25">
      <c r="D542" s="8">
        <v>538</v>
      </c>
      <c r="E542" s="8">
        <f t="shared" ca="1" si="93"/>
        <v>0.24414598202550775</v>
      </c>
      <c r="F542" s="21">
        <f t="shared" ca="1" si="94"/>
        <v>338.2598626334285</v>
      </c>
      <c r="H542" s="8">
        <v>538</v>
      </c>
      <c r="I542" s="21">
        <f t="shared" ca="1" si="95"/>
        <v>0.67726904466431481</v>
      </c>
      <c r="J542" s="21">
        <f t="shared" ca="1" si="96"/>
        <v>63.309074762779773</v>
      </c>
      <c r="Q542" s="26"/>
      <c r="R542" s="42"/>
      <c r="S542" s="26"/>
      <c r="T542" s="26"/>
      <c r="U542" s="26"/>
      <c r="V542" s="26"/>
      <c r="W542" s="26"/>
      <c r="X542" s="26"/>
      <c r="Y542" s="26"/>
      <c r="AF542" s="8">
        <v>532</v>
      </c>
      <c r="AG542" s="8">
        <v>0</v>
      </c>
      <c r="AH542" s="8">
        <v>0</v>
      </c>
      <c r="AI542" s="8">
        <v>0</v>
      </c>
      <c r="AJ542" s="8">
        <v>0</v>
      </c>
      <c r="AK542" s="8">
        <v>0</v>
      </c>
      <c r="AL542" s="8">
        <v>0</v>
      </c>
      <c r="AM542" s="8">
        <v>0</v>
      </c>
      <c r="AN542" s="8">
        <v>0</v>
      </c>
      <c r="AO542" s="8">
        <v>0.62733613225815743</v>
      </c>
      <c r="AP542" s="8">
        <v>1</v>
      </c>
      <c r="AQ542" s="8">
        <v>1</v>
      </c>
      <c r="AR542" s="8">
        <v>1</v>
      </c>
      <c r="AS542" s="48">
        <v>0</v>
      </c>
      <c r="AT542" s="48">
        <v>0.30361666840478008</v>
      </c>
      <c r="AU542" s="13">
        <v>8</v>
      </c>
    </row>
    <row r="543" spans="4:47" x14ac:dyDescent="0.25">
      <c r="D543" s="8">
        <v>539</v>
      </c>
      <c r="E543" s="8">
        <f t="shared" ca="1" si="93"/>
        <v>0.72824627911115625</v>
      </c>
      <c r="F543" s="21">
        <f t="shared" ca="1" si="94"/>
        <v>78.239636223814031</v>
      </c>
      <c r="H543" s="8">
        <v>539</v>
      </c>
      <c r="I543" s="21">
        <f t="shared" ca="1" si="95"/>
        <v>0.57991386913917931</v>
      </c>
      <c r="J543" s="21">
        <f t="shared" ca="1" si="96"/>
        <v>47.465384955374965</v>
      </c>
      <c r="Q543" s="26"/>
      <c r="R543" s="42"/>
      <c r="S543" s="26"/>
      <c r="T543" s="26"/>
      <c r="U543" s="26"/>
      <c r="V543" s="26"/>
      <c r="W543" s="26"/>
      <c r="X543" s="26"/>
      <c r="Y543" s="26"/>
      <c r="AF543" s="8">
        <v>533</v>
      </c>
      <c r="AG543" s="8">
        <v>0</v>
      </c>
      <c r="AH543" s="8">
        <v>0</v>
      </c>
      <c r="AI543" s="8">
        <v>0</v>
      </c>
      <c r="AJ543" s="8">
        <v>0.17555743817283656</v>
      </c>
      <c r="AK543" s="8">
        <v>1</v>
      </c>
      <c r="AL543" s="8">
        <v>1</v>
      </c>
      <c r="AM543" s="8">
        <v>1</v>
      </c>
      <c r="AN543" s="8">
        <v>1</v>
      </c>
      <c r="AO543" s="8">
        <v>0.67403484823128867</v>
      </c>
      <c r="AP543" s="8">
        <v>0</v>
      </c>
      <c r="AQ543" s="8">
        <v>0</v>
      </c>
      <c r="AR543" s="8">
        <v>0</v>
      </c>
      <c r="AS543" s="48">
        <v>0</v>
      </c>
      <c r="AT543" s="48">
        <v>0.40681580436198289</v>
      </c>
      <c r="AU543" s="13">
        <v>6</v>
      </c>
    </row>
    <row r="544" spans="4:47" x14ac:dyDescent="0.25">
      <c r="D544" s="8">
        <v>540</v>
      </c>
      <c r="E544" s="8">
        <f t="shared" ca="1" si="93"/>
        <v>0.32162967966297384</v>
      </c>
      <c r="F544" s="21">
        <f t="shared" ca="1" si="94"/>
        <v>273.24881738132166</v>
      </c>
      <c r="H544" s="8">
        <v>540</v>
      </c>
      <c r="I544" s="21">
        <f t="shared" ca="1" si="95"/>
        <v>0.55447378031578731</v>
      </c>
      <c r="J544" s="21">
        <f t="shared" ca="1" si="96"/>
        <v>43.49833769707049</v>
      </c>
      <c r="Q544" s="26"/>
      <c r="R544" s="42"/>
      <c r="S544" s="26"/>
      <c r="T544" s="26"/>
      <c r="U544" s="26"/>
      <c r="V544" s="26"/>
      <c r="W544" s="26"/>
      <c r="X544" s="26"/>
      <c r="Y544" s="26"/>
      <c r="AF544" s="8">
        <v>534</v>
      </c>
      <c r="AG544" s="8">
        <v>1</v>
      </c>
      <c r="AH544" s="8">
        <v>1</v>
      </c>
      <c r="AI544" s="8">
        <v>1</v>
      </c>
      <c r="AJ544" s="8">
        <v>1</v>
      </c>
      <c r="AK544" s="8">
        <v>1.5022868009363E-2</v>
      </c>
      <c r="AL544" s="8">
        <v>0.11323561539369015</v>
      </c>
      <c r="AM544" s="8">
        <v>1</v>
      </c>
      <c r="AN544" s="8">
        <v>0.70750447593614341</v>
      </c>
      <c r="AO544" s="8">
        <v>0</v>
      </c>
      <c r="AP544" s="8">
        <v>0</v>
      </c>
      <c r="AQ544" s="8">
        <v>0</v>
      </c>
      <c r="AR544" s="8">
        <v>0</v>
      </c>
      <c r="AS544" s="48">
        <v>0</v>
      </c>
      <c r="AT544" s="48">
        <v>0.48437100307978465</v>
      </c>
      <c r="AU544" s="13">
        <v>4</v>
      </c>
    </row>
    <row r="545" spans="4:47" x14ac:dyDescent="0.25">
      <c r="D545" s="8">
        <v>541</v>
      </c>
      <c r="E545" s="8">
        <f t="shared" ca="1" si="93"/>
        <v>0.6284069195893961</v>
      </c>
      <c r="F545" s="21">
        <f t="shared" ca="1" si="94"/>
        <v>113.79990966015879</v>
      </c>
      <c r="H545" s="8">
        <v>541</v>
      </c>
      <c r="I545" s="21">
        <f t="shared" ca="1" si="95"/>
        <v>0.82964215182470646</v>
      </c>
      <c r="J545" s="21">
        <f t="shared" ca="1" si="96"/>
        <v>93.517031937972348</v>
      </c>
      <c r="Q545" s="26"/>
      <c r="R545" s="42"/>
      <c r="S545" s="26"/>
      <c r="T545" s="26"/>
      <c r="U545" s="26"/>
      <c r="V545" s="26"/>
      <c r="W545" s="26"/>
      <c r="X545" s="26"/>
      <c r="Y545" s="26"/>
      <c r="AF545" s="8">
        <v>535</v>
      </c>
      <c r="AG545" s="8">
        <v>1</v>
      </c>
      <c r="AH545" s="8">
        <v>1</v>
      </c>
      <c r="AI545" s="8">
        <v>1.5955375553946191E-3</v>
      </c>
      <c r="AJ545" s="8">
        <v>0</v>
      </c>
      <c r="AK545" s="8">
        <v>0.43361141578897067</v>
      </c>
      <c r="AL545" s="8">
        <v>1</v>
      </c>
      <c r="AM545" s="8">
        <v>1</v>
      </c>
      <c r="AN545" s="8">
        <v>1</v>
      </c>
      <c r="AO545" s="8">
        <v>1</v>
      </c>
      <c r="AP545" s="8">
        <v>1</v>
      </c>
      <c r="AQ545" s="8">
        <v>1</v>
      </c>
      <c r="AR545" s="8">
        <v>1</v>
      </c>
      <c r="AS545" s="48">
        <v>0</v>
      </c>
      <c r="AT545" s="48">
        <v>0.78490798781828852</v>
      </c>
      <c r="AU545" s="13">
        <v>1</v>
      </c>
    </row>
    <row r="546" spans="4:47" x14ac:dyDescent="0.25">
      <c r="D546" s="8">
        <v>542</v>
      </c>
      <c r="E546" s="8">
        <f t="shared" ca="1" si="93"/>
        <v>0.10886048231445322</v>
      </c>
      <c r="F546" s="21">
        <f t="shared" ca="1" si="94"/>
        <v>527.52146036377883</v>
      </c>
      <c r="H546" s="8">
        <v>542</v>
      </c>
      <c r="I546" s="21">
        <f t="shared" ca="1" si="95"/>
        <v>0.70982793310856462</v>
      </c>
      <c r="J546" s="21">
        <f t="shared" ca="1" si="96"/>
        <v>68.999408637141613</v>
      </c>
      <c r="Q546" s="26"/>
      <c r="R546" s="42"/>
      <c r="S546" s="26"/>
      <c r="T546" s="26"/>
      <c r="U546" s="26"/>
      <c r="V546" s="26"/>
      <c r="W546" s="26"/>
      <c r="X546" s="26"/>
      <c r="Y546" s="26"/>
      <c r="AF546" s="8">
        <v>536</v>
      </c>
      <c r="AG546" s="8">
        <v>1</v>
      </c>
      <c r="AH546" s="8">
        <v>2.5426533311734341E-2</v>
      </c>
      <c r="AI546" s="8">
        <v>0</v>
      </c>
      <c r="AJ546" s="8">
        <v>0.40824224628013328</v>
      </c>
      <c r="AK546" s="8">
        <v>1</v>
      </c>
      <c r="AL546" s="8">
        <v>1</v>
      </c>
      <c r="AM546" s="8">
        <v>1</v>
      </c>
      <c r="AN546" s="8">
        <v>1</v>
      </c>
      <c r="AO546" s="8">
        <v>1</v>
      </c>
      <c r="AP546" s="8">
        <v>1</v>
      </c>
      <c r="AQ546" s="8">
        <v>1</v>
      </c>
      <c r="AR546" s="8">
        <v>1</v>
      </c>
      <c r="AS546" s="48">
        <v>0</v>
      </c>
      <c r="AT546" s="48">
        <v>0.79166906937296588</v>
      </c>
      <c r="AU546" s="13">
        <v>1</v>
      </c>
    </row>
    <row r="547" spans="4:47" x14ac:dyDescent="0.25">
      <c r="D547" s="8">
        <v>543</v>
      </c>
      <c r="E547" s="8">
        <f t="shared" ca="1" si="93"/>
        <v>0.69740632036831263</v>
      </c>
      <c r="F547" s="21">
        <f t="shared" ca="1" si="94"/>
        <v>88.702172457221252</v>
      </c>
      <c r="H547" s="8">
        <v>543</v>
      </c>
      <c r="I547" s="21">
        <f t="shared" ca="1" si="95"/>
        <v>0.16624079214381937</v>
      </c>
      <c r="J547" s="21">
        <f t="shared" ca="1" si="96"/>
        <v>24.321073222000059</v>
      </c>
      <c r="Q547" s="26"/>
      <c r="R547" s="42"/>
      <c r="S547" s="26"/>
      <c r="T547" s="26"/>
      <c r="U547" s="26"/>
      <c r="V547" s="26"/>
      <c r="W547" s="26"/>
      <c r="X547" s="26"/>
      <c r="Y547" s="26"/>
      <c r="AF547" s="8">
        <v>537</v>
      </c>
      <c r="AG547" s="8">
        <v>0</v>
      </c>
      <c r="AH547" s="8">
        <v>0</v>
      </c>
      <c r="AI547" s="8">
        <v>0</v>
      </c>
      <c r="AJ547" s="8">
        <v>0</v>
      </c>
      <c r="AK547" s="8">
        <v>0</v>
      </c>
      <c r="AL547" s="8">
        <v>0</v>
      </c>
      <c r="AM547" s="8">
        <v>0.78396662561346842</v>
      </c>
      <c r="AN547" s="8">
        <v>0.21504581268644898</v>
      </c>
      <c r="AO547" s="8">
        <v>0</v>
      </c>
      <c r="AP547" s="8">
        <v>0</v>
      </c>
      <c r="AQ547" s="8">
        <v>0</v>
      </c>
      <c r="AR547" s="8">
        <v>0.92294269372829263</v>
      </c>
      <c r="AS547" s="48">
        <v>0</v>
      </c>
      <c r="AT547" s="48">
        <v>0.16323454545993016</v>
      </c>
      <c r="AU547" s="13">
        <v>9</v>
      </c>
    </row>
    <row r="548" spans="4:47" x14ac:dyDescent="0.25">
      <c r="D548" s="8">
        <v>544</v>
      </c>
      <c r="E548" s="8">
        <f t="shared" ca="1" si="93"/>
        <v>0.51385446652933175</v>
      </c>
      <c r="F548" s="21">
        <f t="shared" ca="1" si="94"/>
        <v>161.99828776241904</v>
      </c>
      <c r="H548" s="8">
        <v>544</v>
      </c>
      <c r="I548" s="21">
        <f t="shared" ca="1" si="95"/>
        <v>0.35212213659009894</v>
      </c>
      <c r="J548" s="21">
        <f t="shared" ca="1" si="96"/>
        <v>11.825367292358518</v>
      </c>
      <c r="Q548" s="26"/>
      <c r="R548" s="42"/>
      <c r="S548" s="26"/>
      <c r="T548" s="26"/>
      <c r="U548" s="26"/>
      <c r="V548" s="26"/>
      <c r="W548" s="26"/>
      <c r="X548" s="26"/>
      <c r="Y548" s="26"/>
      <c r="AF548" s="8">
        <v>538</v>
      </c>
      <c r="AG548" s="8">
        <v>1</v>
      </c>
      <c r="AH548" s="8">
        <v>0.5809351988030228</v>
      </c>
      <c r="AI548" s="8">
        <v>0</v>
      </c>
      <c r="AJ548" s="8">
        <v>0</v>
      </c>
      <c r="AK548" s="8">
        <v>0.54709822368679473</v>
      </c>
      <c r="AL548" s="8">
        <v>1</v>
      </c>
      <c r="AM548" s="8">
        <v>1</v>
      </c>
      <c r="AN548" s="8">
        <v>1</v>
      </c>
      <c r="AO548" s="8">
        <v>1</v>
      </c>
      <c r="AP548" s="8">
        <v>0.5014811016890528</v>
      </c>
      <c r="AQ548" s="8">
        <v>0.9837920641160357</v>
      </c>
      <c r="AR548" s="8">
        <v>0.49143196283154295</v>
      </c>
      <c r="AS548" s="48">
        <v>0</v>
      </c>
      <c r="AT548" s="48">
        <v>0.67539807513532824</v>
      </c>
      <c r="AU548" s="13">
        <v>2</v>
      </c>
    </row>
    <row r="549" spans="4:47" x14ac:dyDescent="0.25">
      <c r="D549" s="8">
        <v>545</v>
      </c>
      <c r="E549" s="8">
        <f t="shared" ca="1" si="93"/>
        <v>0.92058061464189356</v>
      </c>
      <c r="F549" s="21">
        <f t="shared" ca="1" si="94"/>
        <v>20.938307717043902</v>
      </c>
      <c r="H549" s="8">
        <v>545</v>
      </c>
      <c r="I549" s="21">
        <f t="shared" ca="1" si="95"/>
        <v>0.61411632451341547</v>
      </c>
      <c r="J549" s="21">
        <f t="shared" ca="1" si="96"/>
        <v>52.884975231874677</v>
      </c>
      <c r="Q549" s="26"/>
      <c r="R549" s="42"/>
      <c r="S549" s="26"/>
      <c r="T549" s="26"/>
      <c r="U549" s="26"/>
      <c r="V549" s="26"/>
      <c r="W549" s="26"/>
      <c r="X549" s="26"/>
      <c r="Y549" s="26"/>
      <c r="AF549" s="8">
        <v>539</v>
      </c>
      <c r="AG549" s="8">
        <v>1</v>
      </c>
      <c r="AH549" s="8">
        <v>1</v>
      </c>
      <c r="AI549" s="8">
        <v>1</v>
      </c>
      <c r="AJ549" s="8">
        <v>6.8262247035454499E-2</v>
      </c>
      <c r="AK549" s="8">
        <v>0</v>
      </c>
      <c r="AL549" s="8">
        <v>0</v>
      </c>
      <c r="AM549" s="8">
        <v>0</v>
      </c>
      <c r="AN549" s="8">
        <v>0</v>
      </c>
      <c r="AO549" s="8">
        <v>0.49301247766852613</v>
      </c>
      <c r="AP549" s="8">
        <v>0.91349466847567518</v>
      </c>
      <c r="AQ549" s="8">
        <v>0</v>
      </c>
      <c r="AR549" s="8">
        <v>0</v>
      </c>
      <c r="AS549" s="48">
        <v>0</v>
      </c>
      <c r="AT549" s="48">
        <v>0.37029199031195986</v>
      </c>
      <c r="AU549" s="13">
        <v>6</v>
      </c>
    </row>
    <row r="550" spans="4:47" x14ac:dyDescent="0.25">
      <c r="D550" s="8">
        <v>546</v>
      </c>
      <c r="E550" s="8">
        <f t="shared" ca="1" si="93"/>
        <v>0.84590075399479758</v>
      </c>
      <c r="F550" s="21">
        <f t="shared" ca="1" si="94"/>
        <v>41.788594461613194</v>
      </c>
      <c r="H550" s="8">
        <v>546</v>
      </c>
      <c r="I550" s="21">
        <f t="shared" ca="1" si="95"/>
        <v>0.38743102410625818</v>
      </c>
      <c r="J550" s="21">
        <f t="shared" ca="1" si="96"/>
        <v>17.562912096359568</v>
      </c>
      <c r="Q550" s="26"/>
      <c r="R550" s="42"/>
      <c r="S550" s="26"/>
      <c r="T550" s="26"/>
      <c r="U550" s="26"/>
      <c r="V550" s="26"/>
      <c r="W550" s="26"/>
      <c r="X550" s="26"/>
      <c r="Y550" s="26"/>
      <c r="AF550" s="8">
        <v>540</v>
      </c>
      <c r="AG550" s="8">
        <v>1</v>
      </c>
      <c r="AH550" s="8">
        <v>1</v>
      </c>
      <c r="AI550" s="8">
        <v>1</v>
      </c>
      <c r="AJ550" s="8">
        <v>0.1775282355719052</v>
      </c>
      <c r="AK550" s="8">
        <v>0</v>
      </c>
      <c r="AL550" s="8">
        <v>0</v>
      </c>
      <c r="AM550" s="8">
        <v>0.95852549312868152</v>
      </c>
      <c r="AN550" s="8">
        <v>0.63895190366231203</v>
      </c>
      <c r="AO550" s="8">
        <v>0</v>
      </c>
      <c r="AP550" s="8">
        <v>0</v>
      </c>
      <c r="AQ550" s="8">
        <v>0</v>
      </c>
      <c r="AR550" s="8">
        <v>0.42429143620486892</v>
      </c>
      <c r="AS550" s="48">
        <v>0</v>
      </c>
      <c r="AT550" s="48">
        <v>0.43287857778090105</v>
      </c>
      <c r="AU550" s="13">
        <v>5</v>
      </c>
    </row>
    <row r="551" spans="4:47" x14ac:dyDescent="0.25">
      <c r="D551" s="8">
        <v>547</v>
      </c>
      <c r="E551" s="8">
        <f t="shared" ca="1" si="93"/>
        <v>2.7341625744917608E-2</v>
      </c>
      <c r="F551" s="21">
        <f t="shared" ca="1" si="94"/>
        <v>848.42173882141651</v>
      </c>
      <c r="H551" s="8">
        <v>547</v>
      </c>
      <c r="I551" s="21">
        <f t="shared" ca="1" si="95"/>
        <v>0.52618778964201252</v>
      </c>
      <c r="J551" s="21">
        <f t="shared" ca="1" si="96"/>
        <v>39.127732439999264</v>
      </c>
      <c r="Q551" s="26"/>
      <c r="R551" s="42"/>
      <c r="S551" s="26"/>
      <c r="T551" s="26"/>
      <c r="U551" s="26"/>
      <c r="V551" s="26"/>
      <c r="W551" s="26"/>
      <c r="X551" s="26"/>
      <c r="Y551" s="26"/>
      <c r="AF551" s="8">
        <v>541</v>
      </c>
      <c r="AG551" s="8">
        <v>0.60737852661728653</v>
      </c>
      <c r="AH551" s="8">
        <v>1</v>
      </c>
      <c r="AI551" s="8">
        <v>1</v>
      </c>
      <c r="AJ551" s="8">
        <v>1</v>
      </c>
      <c r="AK551" s="8">
        <v>1</v>
      </c>
      <c r="AL551" s="8">
        <v>1</v>
      </c>
      <c r="AM551" s="8">
        <v>0.79635059473883063</v>
      </c>
      <c r="AN551" s="8">
        <v>1</v>
      </c>
      <c r="AO551" s="8">
        <v>1</v>
      </c>
      <c r="AP551" s="8">
        <v>1</v>
      </c>
      <c r="AQ551" s="8">
        <v>1</v>
      </c>
      <c r="AR551" s="8">
        <v>1</v>
      </c>
      <c r="AS551" s="48">
        <v>0.60737852661728653</v>
      </c>
      <c r="AT551" s="48">
        <v>0.94935781578640999</v>
      </c>
      <c r="AU551" s="13">
        <v>0</v>
      </c>
    </row>
    <row r="552" spans="4:47" x14ac:dyDescent="0.25">
      <c r="D552" s="8">
        <v>548</v>
      </c>
      <c r="E552" s="8">
        <f t="shared" ca="1" si="93"/>
        <v>0.78531303086893867</v>
      </c>
      <c r="F552" s="21">
        <f t="shared" ca="1" si="94"/>
        <v>59.931240520496239</v>
      </c>
      <c r="H552" s="8">
        <v>548</v>
      </c>
      <c r="I552" s="21">
        <f t="shared" ca="1" si="95"/>
        <v>0.52620128763274931</v>
      </c>
      <c r="J552" s="21">
        <f t="shared" ca="1" si="96"/>
        <v>39.129811447993859</v>
      </c>
      <c r="Q552" s="26"/>
      <c r="R552" s="42"/>
      <c r="S552" s="26"/>
      <c r="T552" s="26"/>
      <c r="U552" s="26"/>
      <c r="V552" s="26"/>
      <c r="W552" s="26"/>
      <c r="X552" s="26"/>
      <c r="Y552" s="26"/>
      <c r="AF552" s="8">
        <v>542</v>
      </c>
      <c r="AG552" s="8">
        <v>1</v>
      </c>
      <c r="AH552" s="8">
        <v>1</v>
      </c>
      <c r="AI552" s="8">
        <v>1</v>
      </c>
      <c r="AJ552" s="8">
        <v>1</v>
      </c>
      <c r="AK552" s="8">
        <v>1</v>
      </c>
      <c r="AL552" s="8">
        <v>1</v>
      </c>
      <c r="AM552" s="8">
        <v>1</v>
      </c>
      <c r="AN552" s="8">
        <v>1</v>
      </c>
      <c r="AO552" s="8">
        <v>1</v>
      </c>
      <c r="AP552" s="8">
        <v>1</v>
      </c>
      <c r="AQ552" s="8">
        <v>0.28412848912194022</v>
      </c>
      <c r="AR552" s="8">
        <v>0</v>
      </c>
      <c r="AS552" s="48">
        <v>0</v>
      </c>
      <c r="AT552" s="48">
        <v>0.85622973883194031</v>
      </c>
      <c r="AU552" s="13">
        <v>1</v>
      </c>
    </row>
    <row r="553" spans="4:47" x14ac:dyDescent="0.25">
      <c r="D553" s="8">
        <v>549</v>
      </c>
      <c r="E553" s="8">
        <f t="shared" ca="1" si="93"/>
        <v>0.30161141589425222</v>
      </c>
      <c r="F553" s="21">
        <f t="shared" ca="1" si="94"/>
        <v>288.4296539617946</v>
      </c>
      <c r="H553" s="8">
        <v>549</v>
      </c>
      <c r="I553" s="21">
        <f t="shared" ca="1" si="95"/>
        <v>0.51836820805727468</v>
      </c>
      <c r="J553" s="21">
        <f t="shared" ca="1" si="96"/>
        <v>37.924033428649714</v>
      </c>
      <c r="Q553" s="26"/>
      <c r="R553" s="42"/>
      <c r="S553" s="26"/>
      <c r="T553" s="26"/>
      <c r="U553" s="26"/>
      <c r="V553" s="26"/>
      <c r="W553" s="26"/>
      <c r="X553" s="26"/>
      <c r="Y553" s="26"/>
      <c r="AF553" s="8">
        <v>543</v>
      </c>
      <c r="AG553" s="8">
        <v>0</v>
      </c>
      <c r="AH553" s="8">
        <v>0</v>
      </c>
      <c r="AI553" s="8">
        <v>0.41586690580645097</v>
      </c>
      <c r="AJ553" s="8">
        <v>1</v>
      </c>
      <c r="AK553" s="8">
        <v>1</v>
      </c>
      <c r="AL553" s="8">
        <v>0.82731290923838974</v>
      </c>
      <c r="AM553" s="8">
        <v>0</v>
      </c>
      <c r="AN553" s="8">
        <v>0</v>
      </c>
      <c r="AO553" s="8">
        <v>0.323331596248075</v>
      </c>
      <c r="AP553" s="8">
        <v>1</v>
      </c>
      <c r="AQ553" s="8">
        <v>1</v>
      </c>
      <c r="AR553" s="8">
        <v>1</v>
      </c>
      <c r="AS553" s="48">
        <v>0</v>
      </c>
      <c r="AT553" s="48">
        <v>0.54907180614957241</v>
      </c>
      <c r="AU553" s="13">
        <v>4</v>
      </c>
    </row>
    <row r="554" spans="4:47" x14ac:dyDescent="0.25">
      <c r="D554" s="8">
        <v>550</v>
      </c>
      <c r="E554" s="8">
        <f t="shared" ca="1" si="93"/>
        <v>0.93667035749253313</v>
      </c>
      <c r="F554" s="21">
        <f t="shared" ca="1" si="94"/>
        <v>16.627348930733078</v>
      </c>
      <c r="H554" s="8">
        <v>550</v>
      </c>
      <c r="I554" s="21">
        <f t="shared" ca="1" si="95"/>
        <v>0.55926219416923795</v>
      </c>
      <c r="J554" s="21">
        <f t="shared" ca="1" si="96"/>
        <v>44.241847095967714</v>
      </c>
      <c r="Q554" s="26"/>
      <c r="R554" s="42"/>
      <c r="S554" s="26"/>
      <c r="T554" s="26"/>
      <c r="U554" s="26"/>
      <c r="V554" s="26"/>
      <c r="W554" s="26"/>
      <c r="X554" s="26"/>
      <c r="Y554" s="26"/>
      <c r="AF554" s="8">
        <v>544</v>
      </c>
      <c r="AG554" s="8">
        <v>0</v>
      </c>
      <c r="AH554" s="8">
        <v>0.48060580077019821</v>
      </c>
      <c r="AI554" s="8">
        <v>1</v>
      </c>
      <c r="AJ554" s="8">
        <v>1</v>
      </c>
      <c r="AK554" s="8">
        <v>1</v>
      </c>
      <c r="AL554" s="8">
        <v>1</v>
      </c>
      <c r="AM554" s="8">
        <v>1</v>
      </c>
      <c r="AN554" s="8">
        <v>0.18930984512506607</v>
      </c>
      <c r="AO554" s="8">
        <v>0</v>
      </c>
      <c r="AP554" s="8">
        <v>0.23404897939349945</v>
      </c>
      <c r="AQ554" s="8">
        <v>1</v>
      </c>
      <c r="AR554" s="8">
        <v>1</v>
      </c>
      <c r="AS554" s="48">
        <v>0</v>
      </c>
      <c r="AT554" s="48">
        <v>0.65912626296340027</v>
      </c>
      <c r="AU554" s="13">
        <v>2</v>
      </c>
    </row>
    <row r="555" spans="4:47" x14ac:dyDescent="0.25">
      <c r="D555" s="8">
        <v>551</v>
      </c>
      <c r="E555" s="8">
        <f t="shared" ca="1" si="93"/>
        <v>0.46420990712215937</v>
      </c>
      <c r="F555" s="21">
        <f t="shared" ca="1" si="94"/>
        <v>186.22166373570838</v>
      </c>
      <c r="H555" s="8">
        <v>551</v>
      </c>
      <c r="I555" s="21">
        <f t="shared" ca="1" si="95"/>
        <v>0.97096090352592168</v>
      </c>
      <c r="J555" s="21">
        <f t="shared" ca="1" si="96"/>
        <v>151.29658782263533</v>
      </c>
      <c r="Q555" s="26"/>
      <c r="R555" s="42"/>
      <c r="S555" s="26"/>
      <c r="T555" s="26"/>
      <c r="U555" s="26"/>
      <c r="V555" s="26"/>
      <c r="W555" s="26"/>
      <c r="X555" s="26"/>
      <c r="Y555" s="26"/>
      <c r="AF555" s="8">
        <v>545</v>
      </c>
      <c r="AG555" s="8">
        <v>1</v>
      </c>
      <c r="AH555" s="8">
        <v>1</v>
      </c>
      <c r="AI555" s="8">
        <v>0.46152413882842785</v>
      </c>
      <c r="AJ555" s="8">
        <v>0</v>
      </c>
      <c r="AK555" s="8">
        <v>0.47565698981563931</v>
      </c>
      <c r="AL555" s="8">
        <v>1</v>
      </c>
      <c r="AM555" s="8">
        <v>1</v>
      </c>
      <c r="AN555" s="8">
        <v>1</v>
      </c>
      <c r="AO555" s="8">
        <v>0.52936288681254762</v>
      </c>
      <c r="AP555" s="8">
        <v>0</v>
      </c>
      <c r="AQ555" s="8">
        <v>0</v>
      </c>
      <c r="AR555" s="8">
        <v>0</v>
      </c>
      <c r="AS555" s="48">
        <v>0</v>
      </c>
      <c r="AT555" s="48">
        <v>0.53680411395162331</v>
      </c>
      <c r="AU555" s="13">
        <v>4</v>
      </c>
    </row>
    <row r="556" spans="4:47" x14ac:dyDescent="0.25">
      <c r="D556" s="8">
        <v>552</v>
      </c>
      <c r="E556" s="8">
        <f t="shared" ca="1" si="93"/>
        <v>0.13168112881576244</v>
      </c>
      <c r="F556" s="21">
        <f t="shared" ca="1" si="94"/>
        <v>483.0645393933861</v>
      </c>
      <c r="H556" s="8">
        <v>552</v>
      </c>
      <c r="I556" s="21">
        <f t="shared" ca="1" si="95"/>
        <v>0.69975900610419084</v>
      </c>
      <c r="J556" s="21">
        <f t="shared" ca="1" si="96"/>
        <v>67.21059740189699</v>
      </c>
      <c r="Q556" s="26"/>
      <c r="R556" s="42"/>
      <c r="S556" s="26"/>
      <c r="T556" s="26"/>
      <c r="U556" s="26"/>
      <c r="V556" s="26"/>
      <c r="W556" s="26"/>
      <c r="X556" s="26"/>
      <c r="Y556" s="26"/>
      <c r="AF556" s="8">
        <v>546</v>
      </c>
      <c r="AG556" s="8">
        <v>0</v>
      </c>
      <c r="AH556" s="8">
        <v>0.49992938011278704</v>
      </c>
      <c r="AI556" s="8">
        <v>1</v>
      </c>
      <c r="AJ556" s="8">
        <v>1</v>
      </c>
      <c r="AK556" s="8">
        <v>1</v>
      </c>
      <c r="AL556" s="8">
        <v>1</v>
      </c>
      <c r="AM556" s="8">
        <v>1</v>
      </c>
      <c r="AN556" s="8">
        <v>1</v>
      </c>
      <c r="AO556" s="8">
        <v>1</v>
      </c>
      <c r="AP556" s="8">
        <v>1</v>
      </c>
      <c r="AQ556" s="8">
        <v>1</v>
      </c>
      <c r="AR556" s="8">
        <v>0.56163093197932124</v>
      </c>
      <c r="AS556" s="48">
        <v>0</v>
      </c>
      <c r="AT556" s="48">
        <v>0.83947556584799177</v>
      </c>
      <c r="AU556" s="13">
        <v>1</v>
      </c>
    </row>
    <row r="557" spans="4:47" x14ac:dyDescent="0.25">
      <c r="D557" s="8">
        <v>553</v>
      </c>
      <c r="E557" s="8">
        <f t="shared" ca="1" si="93"/>
        <v>0.41121991732556662</v>
      </c>
      <c r="F557" s="21">
        <f t="shared" ca="1" si="94"/>
        <v>215.04088819873132</v>
      </c>
      <c r="H557" s="8">
        <v>553</v>
      </c>
      <c r="I557" s="21">
        <f t="shared" ca="1" si="95"/>
        <v>0.13726807986064682</v>
      </c>
      <c r="J557" s="21">
        <f t="shared" ca="1" si="96"/>
        <v>31.896314440708643</v>
      </c>
      <c r="Q557" s="26"/>
      <c r="R557" s="42"/>
      <c r="S557" s="26"/>
      <c r="T557" s="26"/>
      <c r="U557" s="26"/>
      <c r="V557" s="26"/>
      <c r="W557" s="26"/>
      <c r="X557" s="26"/>
      <c r="Y557" s="26"/>
      <c r="AF557" s="8">
        <v>547</v>
      </c>
      <c r="AG557" s="8">
        <v>1</v>
      </c>
      <c r="AH557" s="8">
        <v>1</v>
      </c>
      <c r="AI557" s="8">
        <v>1</v>
      </c>
      <c r="AJ557" s="8">
        <v>1</v>
      </c>
      <c r="AK557" s="8">
        <v>1</v>
      </c>
      <c r="AL557" s="8">
        <v>1</v>
      </c>
      <c r="AM557" s="8">
        <v>1</v>
      </c>
      <c r="AN557" s="8">
        <v>1</v>
      </c>
      <c r="AO557" s="8">
        <v>1</v>
      </c>
      <c r="AP557" s="8">
        <v>1</v>
      </c>
      <c r="AQ557" s="8">
        <v>1</v>
      </c>
      <c r="AR557" s="8">
        <v>0.72552213205879879</v>
      </c>
      <c r="AS557" s="48">
        <v>0.72552213205879879</v>
      </c>
      <c r="AT557" s="48">
        <v>0.97668818107896649</v>
      </c>
      <c r="AU557" s="13">
        <v>0</v>
      </c>
    </row>
    <row r="558" spans="4:47" x14ac:dyDescent="0.25">
      <c r="D558" s="8">
        <v>554</v>
      </c>
      <c r="E558" s="8">
        <f t="shared" ca="1" si="93"/>
        <v>0.83972102078214395</v>
      </c>
      <c r="F558" s="21">
        <f t="shared" ca="1" si="94"/>
        <v>43.584371062697421</v>
      </c>
      <c r="H558" s="8">
        <v>554</v>
      </c>
      <c r="I558" s="21">
        <f t="shared" ca="1" si="95"/>
        <v>0.53271032197409618</v>
      </c>
      <c r="J558" s="21">
        <f t="shared" ca="1" si="96"/>
        <v>40.132940764298496</v>
      </c>
      <c r="Q558" s="26"/>
      <c r="R558" s="42"/>
      <c r="S558" s="26"/>
      <c r="T558" s="26"/>
      <c r="U558" s="26"/>
      <c r="V558" s="26"/>
      <c r="W558" s="26"/>
      <c r="X558" s="26"/>
      <c r="Y558" s="26"/>
      <c r="AF558" s="8">
        <v>548</v>
      </c>
      <c r="AG558" s="8">
        <v>0</v>
      </c>
      <c r="AH558" s="8">
        <v>0</v>
      </c>
      <c r="AI558" s="8">
        <v>0.51980165752883623</v>
      </c>
      <c r="AJ558" s="8">
        <v>1</v>
      </c>
      <c r="AK558" s="8">
        <v>1</v>
      </c>
      <c r="AL558" s="8">
        <v>1</v>
      </c>
      <c r="AM558" s="8">
        <v>1</v>
      </c>
      <c r="AN558" s="8">
        <v>1</v>
      </c>
      <c r="AO558" s="8">
        <v>0.30176148028695027</v>
      </c>
      <c r="AP558" s="8">
        <v>3.0561742042106831E-2</v>
      </c>
      <c r="AQ558" s="8">
        <v>1</v>
      </c>
      <c r="AR558" s="8">
        <v>1</v>
      </c>
      <c r="AS558" s="48">
        <v>0</v>
      </c>
      <c r="AT558" s="48">
        <v>0.65784687615152804</v>
      </c>
      <c r="AU558" s="13">
        <v>2</v>
      </c>
    </row>
    <row r="559" spans="4:47" x14ac:dyDescent="0.25">
      <c r="D559" s="8">
        <v>555</v>
      </c>
      <c r="E559" s="8">
        <f t="shared" ca="1" si="93"/>
        <v>0.46845580167103429</v>
      </c>
      <c r="F559" s="21">
        <f t="shared" ca="1" si="94"/>
        <v>184.05353004906104</v>
      </c>
      <c r="H559" s="8">
        <v>555</v>
      </c>
      <c r="I559" s="21">
        <f t="shared" ca="1" si="95"/>
        <v>4.6618676532666825E-2</v>
      </c>
      <c r="J559" s="21">
        <f t="shared" ca="1" si="96"/>
        <v>67.819360452726698</v>
      </c>
      <c r="Q559" s="26"/>
      <c r="R559" s="42"/>
      <c r="S559" s="26"/>
      <c r="T559" s="26"/>
      <c r="U559" s="26"/>
      <c r="V559" s="26"/>
      <c r="W559" s="26"/>
      <c r="X559" s="26"/>
      <c r="Y559" s="26"/>
      <c r="AF559" s="8">
        <v>549</v>
      </c>
      <c r="AG559" s="8">
        <v>0</v>
      </c>
      <c r="AH559" s="8">
        <v>0</v>
      </c>
      <c r="AI559" s="8">
        <v>0</v>
      </c>
      <c r="AJ559" s="8">
        <v>0</v>
      </c>
      <c r="AK559" s="8">
        <v>0</v>
      </c>
      <c r="AL559" s="8">
        <v>0</v>
      </c>
      <c r="AM559" s="8">
        <v>0</v>
      </c>
      <c r="AN559" s="8">
        <v>0</v>
      </c>
      <c r="AO559" s="8">
        <v>0.24836280974147182</v>
      </c>
      <c r="AP559" s="8">
        <v>1</v>
      </c>
      <c r="AQ559" s="8">
        <v>1</v>
      </c>
      <c r="AR559" s="8">
        <v>1</v>
      </c>
      <c r="AS559" s="48">
        <v>0</v>
      </c>
      <c r="AT559" s="48">
        <v>0.27246817614313468</v>
      </c>
      <c r="AU559" s="13">
        <v>8</v>
      </c>
    </row>
    <row r="560" spans="4:47" x14ac:dyDescent="0.25">
      <c r="D560" s="8">
        <v>556</v>
      </c>
      <c r="E560" s="8">
        <f t="shared" ca="1" si="93"/>
        <v>2.484973979441274E-2</v>
      </c>
      <c r="F560" s="21">
        <f t="shared" ca="1" si="94"/>
        <v>870.51877789054254</v>
      </c>
      <c r="H560" s="8">
        <v>556</v>
      </c>
      <c r="I560" s="21">
        <f t="shared" ca="1" si="95"/>
        <v>0.82767171493052094</v>
      </c>
      <c r="J560" s="21">
        <f t="shared" ca="1" si="96"/>
        <v>93.041997581991978</v>
      </c>
      <c r="Q560" s="26"/>
      <c r="R560" s="42"/>
      <c r="S560" s="26"/>
      <c r="T560" s="26"/>
      <c r="U560" s="26"/>
      <c r="V560" s="26"/>
      <c r="W560" s="26"/>
      <c r="X560" s="26"/>
      <c r="Y560" s="26"/>
      <c r="AF560" s="8">
        <v>550</v>
      </c>
      <c r="AG560" s="8">
        <v>0</v>
      </c>
      <c r="AH560" s="8">
        <v>0</v>
      </c>
      <c r="AI560" s="8">
        <v>7.9150914599473071E-2</v>
      </c>
      <c r="AJ560" s="8">
        <v>1</v>
      </c>
      <c r="AK560" s="8">
        <v>1</v>
      </c>
      <c r="AL560" s="8">
        <v>1</v>
      </c>
      <c r="AM560" s="8">
        <v>1</v>
      </c>
      <c r="AN560" s="8">
        <v>1</v>
      </c>
      <c r="AO560" s="8">
        <v>9.09987819463519E-2</v>
      </c>
      <c r="AP560" s="8">
        <v>0</v>
      </c>
      <c r="AQ560" s="8">
        <v>0</v>
      </c>
      <c r="AR560" s="8">
        <v>0</v>
      </c>
      <c r="AS560" s="48">
        <v>0</v>
      </c>
      <c r="AT560" s="48">
        <v>0.43337984057801154</v>
      </c>
      <c r="AU560" s="13">
        <v>5</v>
      </c>
    </row>
    <row r="561" spans="4:47" x14ac:dyDescent="0.25">
      <c r="D561" s="8">
        <v>557</v>
      </c>
      <c r="E561" s="8">
        <f t="shared" ca="1" si="93"/>
        <v>0.21494441078377902</v>
      </c>
      <c r="F561" s="21">
        <f t="shared" ca="1" si="94"/>
        <v>368.22145628093512</v>
      </c>
      <c r="H561" s="8">
        <v>557</v>
      </c>
      <c r="I561" s="21">
        <f t="shared" ca="1" si="95"/>
        <v>5.7144133510752648E-2</v>
      </c>
      <c r="J561" s="21">
        <f t="shared" ca="1" si="96"/>
        <v>61.727567367051712</v>
      </c>
      <c r="Q561" s="26"/>
      <c r="R561" s="42"/>
      <c r="S561" s="26"/>
      <c r="T561" s="26"/>
      <c r="U561" s="26"/>
      <c r="V561" s="26"/>
      <c r="W561" s="26"/>
      <c r="X561" s="26"/>
      <c r="Y561" s="26"/>
      <c r="AF561" s="8">
        <v>551</v>
      </c>
      <c r="AG561" s="8">
        <v>0</v>
      </c>
      <c r="AH561" s="8">
        <v>0</v>
      </c>
      <c r="AI561" s="8">
        <v>0.39539342543280181</v>
      </c>
      <c r="AJ561" s="8">
        <v>1</v>
      </c>
      <c r="AK561" s="8">
        <v>1</v>
      </c>
      <c r="AL561" s="8">
        <v>1</v>
      </c>
      <c r="AM561" s="8">
        <v>1</v>
      </c>
      <c r="AN561" s="8">
        <v>1</v>
      </c>
      <c r="AO561" s="8">
        <v>1</v>
      </c>
      <c r="AP561" s="8">
        <v>1</v>
      </c>
      <c r="AQ561" s="8">
        <v>1</v>
      </c>
      <c r="AR561" s="8">
        <v>1</v>
      </c>
      <c r="AS561" s="48">
        <v>0</v>
      </c>
      <c r="AT561" s="48">
        <v>0.78700601695456673</v>
      </c>
      <c r="AU561" s="13">
        <v>2</v>
      </c>
    </row>
    <row r="562" spans="4:47" x14ac:dyDescent="0.25">
      <c r="D562" s="8">
        <v>558</v>
      </c>
      <c r="E562" s="8">
        <f t="shared" ca="1" si="93"/>
        <v>0.85419213118126491</v>
      </c>
      <c r="F562" s="21">
        <f t="shared" ca="1" si="94"/>
        <v>39.397388617973064</v>
      </c>
      <c r="H562" s="8">
        <v>558</v>
      </c>
      <c r="I562" s="21">
        <f t="shared" ca="1" si="95"/>
        <v>0.23138075471976538</v>
      </c>
      <c r="J562" s="21">
        <f t="shared" ca="1" si="96"/>
        <v>9.9233065352964118</v>
      </c>
      <c r="Q562" s="26"/>
      <c r="R562" s="42"/>
      <c r="S562" s="26"/>
      <c r="T562" s="26"/>
      <c r="U562" s="26"/>
      <c r="V562" s="26"/>
      <c r="W562" s="26"/>
      <c r="X562" s="26"/>
      <c r="Y562" s="26"/>
      <c r="AF562" s="8">
        <v>552</v>
      </c>
      <c r="AG562" s="8">
        <v>0</v>
      </c>
      <c r="AH562" s="8">
        <v>0</v>
      </c>
      <c r="AI562" s="8">
        <v>0</v>
      </c>
      <c r="AJ562" s="8">
        <v>0</v>
      </c>
      <c r="AK562" s="8">
        <v>0</v>
      </c>
      <c r="AL562" s="8">
        <v>0.38753240457687449</v>
      </c>
      <c r="AM562" s="8">
        <v>1</v>
      </c>
      <c r="AN562" s="8">
        <v>1</v>
      </c>
      <c r="AO562" s="8">
        <v>0.3029951353018987</v>
      </c>
      <c r="AP562" s="8">
        <v>0.82942462951576734</v>
      </c>
      <c r="AQ562" s="8">
        <v>1</v>
      </c>
      <c r="AR562" s="8">
        <v>1</v>
      </c>
      <c r="AS562" s="48">
        <v>0</v>
      </c>
      <c r="AT562" s="48">
        <v>0.46418627318178624</v>
      </c>
      <c r="AU562" s="13">
        <v>5</v>
      </c>
    </row>
    <row r="563" spans="4:47" x14ac:dyDescent="0.25">
      <c r="D563" s="8">
        <v>559</v>
      </c>
      <c r="E563" s="8">
        <f t="shared" ca="1" si="93"/>
        <v>0.78701306954955552</v>
      </c>
      <c r="F563" s="21">
        <f t="shared" ca="1" si="94"/>
        <v>59.405015350077527</v>
      </c>
      <c r="H563" s="8">
        <v>559</v>
      </c>
      <c r="I563" s="21">
        <f t="shared" ca="1" si="95"/>
        <v>0.47775020960876224</v>
      </c>
      <c r="J563" s="21">
        <f t="shared" ca="1" si="96"/>
        <v>31.678624265903501</v>
      </c>
      <c r="Q563" s="26"/>
      <c r="R563" s="42"/>
      <c r="S563" s="26"/>
      <c r="T563" s="26"/>
      <c r="U563" s="26"/>
      <c r="V563" s="26"/>
      <c r="W563" s="26"/>
      <c r="X563" s="26"/>
      <c r="Y563" s="26"/>
      <c r="AF563" s="8">
        <v>553</v>
      </c>
      <c r="AG563" s="8">
        <v>0</v>
      </c>
      <c r="AH563" s="8">
        <v>0</v>
      </c>
      <c r="AI563" s="8">
        <v>0</v>
      </c>
      <c r="AJ563" s="8">
        <v>0</v>
      </c>
      <c r="AK563" s="8">
        <v>0</v>
      </c>
      <c r="AL563" s="8">
        <v>0</v>
      </c>
      <c r="AM563" s="8">
        <v>0</v>
      </c>
      <c r="AN563" s="8">
        <v>9.0797757395663328E-2</v>
      </c>
      <c r="AO563" s="8">
        <v>1</v>
      </c>
      <c r="AP563" s="8">
        <v>1</v>
      </c>
      <c r="AQ563" s="8">
        <v>1</v>
      </c>
      <c r="AR563" s="8">
        <v>1</v>
      </c>
      <c r="AS563" s="48">
        <v>0</v>
      </c>
      <c r="AT563" s="48">
        <v>0.34195816569661797</v>
      </c>
      <c r="AU563" s="13">
        <v>7</v>
      </c>
    </row>
    <row r="564" spans="4:47" x14ac:dyDescent="0.25">
      <c r="D564" s="8">
        <v>560</v>
      </c>
      <c r="E564" s="8">
        <f t="shared" ca="1" si="93"/>
        <v>0.38442706310625629</v>
      </c>
      <c r="F564" s="21">
        <f t="shared" ca="1" si="94"/>
        <v>231.02747829862722</v>
      </c>
      <c r="H564" s="8">
        <v>560</v>
      </c>
      <c r="I564" s="21">
        <f t="shared" ca="1" si="95"/>
        <v>0.83333982011523478</v>
      </c>
      <c r="J564" s="21">
        <f t="shared" ca="1" si="96"/>
        <v>94.418068221071309</v>
      </c>
      <c r="Q564" s="26"/>
      <c r="R564" s="42"/>
      <c r="S564" s="26"/>
      <c r="T564" s="26"/>
      <c r="U564" s="26"/>
      <c r="V564" s="26"/>
      <c r="W564" s="26"/>
      <c r="X564" s="26"/>
      <c r="Y564" s="26"/>
      <c r="AF564" s="8">
        <v>554</v>
      </c>
      <c r="AG564" s="8">
        <v>1</v>
      </c>
      <c r="AH564" s="8">
        <v>1</v>
      </c>
      <c r="AI564" s="8">
        <v>1</v>
      </c>
      <c r="AJ564" s="8">
        <v>0.93716091406434621</v>
      </c>
      <c r="AK564" s="8">
        <v>0</v>
      </c>
      <c r="AL564" s="8">
        <v>0</v>
      </c>
      <c r="AM564" s="8">
        <v>0</v>
      </c>
      <c r="AN564" s="8">
        <v>0</v>
      </c>
      <c r="AO564" s="8">
        <v>0</v>
      </c>
      <c r="AP564" s="8">
        <v>0</v>
      </c>
      <c r="AQ564" s="8">
        <v>0</v>
      </c>
      <c r="AR564" s="8">
        <v>0</v>
      </c>
      <c r="AS564" s="48">
        <v>0</v>
      </c>
      <c r="AT564" s="48">
        <v>0.32360226690939831</v>
      </c>
      <c r="AU564" s="13">
        <v>8</v>
      </c>
    </row>
    <row r="565" spans="4:47" x14ac:dyDescent="0.25">
      <c r="D565" s="8">
        <v>561</v>
      </c>
      <c r="E565" s="8">
        <f t="shared" ca="1" si="93"/>
        <v>0.3020999203378405</v>
      </c>
      <c r="F565" s="21">
        <f t="shared" ca="1" si="94"/>
        <v>288.04753551462534</v>
      </c>
      <c r="H565" s="8">
        <v>561</v>
      </c>
      <c r="I565" s="21">
        <f t="shared" ca="1" si="95"/>
        <v>0.41560450513115699</v>
      </c>
      <c r="J565" s="21">
        <f t="shared" ca="1" si="96"/>
        <v>22.030847858114754</v>
      </c>
      <c r="Q565" s="26"/>
      <c r="R565" s="42"/>
      <c r="S565" s="26"/>
      <c r="T565" s="26"/>
      <c r="U565" s="26"/>
      <c r="V565" s="26"/>
      <c r="W565" s="26"/>
      <c r="X565" s="26"/>
      <c r="Y565" s="26"/>
      <c r="AF565" s="8">
        <v>555</v>
      </c>
      <c r="AG565" s="8">
        <v>0.16999649856241436</v>
      </c>
      <c r="AH565" s="8">
        <v>0</v>
      </c>
      <c r="AI565" s="8">
        <v>0</v>
      </c>
      <c r="AJ565" s="8">
        <v>0</v>
      </c>
      <c r="AK565" s="8">
        <v>0.3929788063424865</v>
      </c>
      <c r="AL565" s="8">
        <v>1</v>
      </c>
      <c r="AM565" s="8">
        <v>1</v>
      </c>
      <c r="AN565" s="8">
        <v>1</v>
      </c>
      <c r="AO565" s="8">
        <v>1</v>
      </c>
      <c r="AP565" s="8">
        <v>1</v>
      </c>
      <c r="AQ565" s="8">
        <v>1</v>
      </c>
      <c r="AR565" s="8">
        <v>1</v>
      </c>
      <c r="AS565" s="48">
        <v>0</v>
      </c>
      <c r="AT565" s="48">
        <v>0.63411571082753948</v>
      </c>
      <c r="AU565" s="13">
        <v>3</v>
      </c>
    </row>
    <row r="566" spans="4:47" x14ac:dyDescent="0.25">
      <c r="D566" s="8">
        <v>562</v>
      </c>
      <c r="E566" s="8">
        <f t="shared" ca="1" si="93"/>
        <v>6.1685008994973867E-2</v>
      </c>
      <c r="F566" s="21">
        <f t="shared" ca="1" si="94"/>
        <v>659.80505498632715</v>
      </c>
      <c r="H566" s="8">
        <v>562</v>
      </c>
      <c r="I566" s="21">
        <f t="shared" ca="1" si="95"/>
        <v>0.69860096261067384</v>
      </c>
      <c r="J566" s="21">
        <f t="shared" ca="1" si="96"/>
        <v>67.006633313538202</v>
      </c>
      <c r="Q566" s="26"/>
      <c r="R566" s="42"/>
      <c r="S566" s="26"/>
      <c r="T566" s="26"/>
      <c r="U566" s="26"/>
      <c r="V566" s="26"/>
      <c r="W566" s="26"/>
      <c r="X566" s="26"/>
      <c r="Y566" s="26"/>
      <c r="AF566" s="8">
        <v>556</v>
      </c>
      <c r="AG566" s="8">
        <v>1</v>
      </c>
      <c r="AH566" s="8">
        <v>1</v>
      </c>
      <c r="AI566" s="8">
        <v>1</v>
      </c>
      <c r="AJ566" s="8">
        <v>0.71070212926545839</v>
      </c>
      <c r="AK566" s="8">
        <v>0</v>
      </c>
      <c r="AL566" s="8">
        <v>0</v>
      </c>
      <c r="AM566" s="8">
        <v>0</v>
      </c>
      <c r="AN566" s="8">
        <v>0</v>
      </c>
      <c r="AO566" s="8">
        <v>0</v>
      </c>
      <c r="AP566" s="8">
        <v>0</v>
      </c>
      <c r="AQ566" s="8">
        <v>0</v>
      </c>
      <c r="AR566" s="8">
        <v>0.51039588437913241</v>
      </c>
      <c r="AS566" s="48">
        <v>0</v>
      </c>
      <c r="AT566" s="48">
        <v>0.34833790765401879</v>
      </c>
      <c r="AU566" s="13">
        <v>7</v>
      </c>
    </row>
    <row r="567" spans="4:47" x14ac:dyDescent="0.25">
      <c r="D567" s="8">
        <v>563</v>
      </c>
      <c r="E567" s="8">
        <f t="shared" ca="1" si="93"/>
        <v>0.90353802783691151</v>
      </c>
      <c r="F567" s="21">
        <f t="shared" ca="1" si="94"/>
        <v>25.568507390349403</v>
      </c>
      <c r="H567" s="8">
        <v>563</v>
      </c>
      <c r="I567" s="21">
        <f t="shared" ca="1" si="95"/>
        <v>0.35826432885223747</v>
      </c>
      <c r="J567" s="21">
        <f t="shared" ca="1" si="96"/>
        <v>12.836764860797278</v>
      </c>
      <c r="Q567" s="26"/>
      <c r="R567" s="42"/>
      <c r="S567" s="26"/>
      <c r="T567" s="26"/>
      <c r="U567" s="26"/>
      <c r="V567" s="26"/>
      <c r="W567" s="26"/>
      <c r="X567" s="26"/>
      <c r="Y567" s="26"/>
      <c r="AF567" s="8">
        <v>557</v>
      </c>
      <c r="AG567" s="8">
        <v>0</v>
      </c>
      <c r="AH567" s="8">
        <v>0</v>
      </c>
      <c r="AI567" s="8">
        <v>0</v>
      </c>
      <c r="AJ567" s="8">
        <v>0</v>
      </c>
      <c r="AK567" s="8">
        <v>0</v>
      </c>
      <c r="AL567" s="8">
        <v>0</v>
      </c>
      <c r="AM567" s="8">
        <v>0</v>
      </c>
      <c r="AN567" s="8">
        <v>0</v>
      </c>
      <c r="AO567" s="8">
        <v>0</v>
      </c>
      <c r="AP567" s="8">
        <v>0</v>
      </c>
      <c r="AQ567" s="8">
        <v>0</v>
      </c>
      <c r="AR567" s="8">
        <v>0</v>
      </c>
      <c r="AS567" s="48">
        <v>0</v>
      </c>
      <c r="AT567" s="48">
        <v>0</v>
      </c>
      <c r="AU567" s="13">
        <v>12</v>
      </c>
    </row>
    <row r="568" spans="4:47" x14ac:dyDescent="0.25">
      <c r="D568" s="8">
        <v>564</v>
      </c>
      <c r="E568" s="8">
        <f t="shared" ca="1" si="93"/>
        <v>0.20151192356670256</v>
      </c>
      <c r="F568" s="21">
        <f t="shared" ca="1" si="94"/>
        <v>383.38117326731441</v>
      </c>
      <c r="H568" s="8">
        <v>564</v>
      </c>
      <c r="I568" s="21">
        <f t="shared" ca="1" si="95"/>
        <v>0.43650802754049711</v>
      </c>
      <c r="J568" s="21">
        <f t="shared" ca="1" si="96"/>
        <v>25.300267761048339</v>
      </c>
      <c r="Q568" s="26"/>
      <c r="R568" s="42"/>
      <c r="S568" s="26"/>
      <c r="T568" s="26"/>
      <c r="U568" s="26"/>
      <c r="V568" s="26"/>
      <c r="W568" s="26"/>
      <c r="X568" s="26"/>
      <c r="Y568" s="26"/>
      <c r="AF568" s="8">
        <v>558</v>
      </c>
      <c r="AG568" s="8">
        <v>0</v>
      </c>
      <c r="AH568" s="8">
        <v>0</v>
      </c>
      <c r="AI568" s="8">
        <v>0</v>
      </c>
      <c r="AJ568" s="8">
        <v>0</v>
      </c>
      <c r="AK568" s="8">
        <v>0</v>
      </c>
      <c r="AL568" s="8">
        <v>0</v>
      </c>
      <c r="AM568" s="8">
        <v>0</v>
      </c>
      <c r="AN568" s="8">
        <v>0</v>
      </c>
      <c r="AO568" s="8">
        <v>0.49513756303131229</v>
      </c>
      <c r="AP568" s="8">
        <v>1</v>
      </c>
      <c r="AQ568" s="8">
        <v>1</v>
      </c>
      <c r="AR568" s="8">
        <v>1</v>
      </c>
      <c r="AS568" s="48">
        <v>0</v>
      </c>
      <c r="AT568" s="48">
        <v>0.29275103257791607</v>
      </c>
      <c r="AU568" s="13">
        <v>8</v>
      </c>
    </row>
    <row r="569" spans="4:47" x14ac:dyDescent="0.25">
      <c r="D569" s="8">
        <v>565</v>
      </c>
      <c r="E569" s="8">
        <f t="shared" ca="1" si="93"/>
        <v>0.65855051941766252</v>
      </c>
      <c r="F569" s="21">
        <f t="shared" ca="1" si="94"/>
        <v>102.52733883357726</v>
      </c>
      <c r="H569" s="8">
        <v>565</v>
      </c>
      <c r="I569" s="21">
        <f t="shared" ca="1" si="95"/>
        <v>0.81410439016482661</v>
      </c>
      <c r="J569" s="21">
        <f t="shared" ca="1" si="96"/>
        <v>89.860944811298822</v>
      </c>
      <c r="Q569" s="26"/>
      <c r="R569" s="42"/>
      <c r="S569" s="26"/>
      <c r="T569" s="26"/>
      <c r="U569" s="26"/>
      <c r="V569" s="26"/>
      <c r="W569" s="26"/>
      <c r="X569" s="26"/>
      <c r="Y569" s="26"/>
      <c r="AF569" s="8">
        <v>559</v>
      </c>
      <c r="AG569" s="8">
        <v>0</v>
      </c>
      <c r="AH569" s="8">
        <v>0</v>
      </c>
      <c r="AI569" s="8">
        <v>0</v>
      </c>
      <c r="AJ569" s="8">
        <v>0</v>
      </c>
      <c r="AK569" s="8">
        <v>0</v>
      </c>
      <c r="AL569" s="8">
        <v>0</v>
      </c>
      <c r="AM569" s="8">
        <v>0</v>
      </c>
      <c r="AN569" s="8">
        <v>0</v>
      </c>
      <c r="AO569" s="8">
        <v>0.41457995022259031</v>
      </c>
      <c r="AP569" s="8">
        <v>1</v>
      </c>
      <c r="AQ569" s="8">
        <v>1</v>
      </c>
      <c r="AR569" s="8">
        <v>1</v>
      </c>
      <c r="AS569" s="48">
        <v>0</v>
      </c>
      <c r="AT569" s="48">
        <v>0.28612985892240467</v>
      </c>
      <c r="AU569" s="13">
        <v>8</v>
      </c>
    </row>
    <row r="570" spans="4:47" x14ac:dyDescent="0.25">
      <c r="D570" s="8">
        <v>566</v>
      </c>
      <c r="E570" s="8">
        <f t="shared" ca="1" si="93"/>
        <v>0.91640262884070467</v>
      </c>
      <c r="F570" s="21">
        <f t="shared" ca="1" si="94"/>
        <v>22.067077707023067</v>
      </c>
      <c r="H570" s="8">
        <v>566</v>
      </c>
      <c r="I570" s="21">
        <f t="shared" ca="1" si="95"/>
        <v>0.91821415582607424</v>
      </c>
      <c r="J570" s="21">
        <f t="shared" ca="1" si="96"/>
        <v>120.52014253279211</v>
      </c>
      <c r="Q570" s="26"/>
      <c r="R570" s="42"/>
      <c r="S570" s="26"/>
      <c r="T570" s="26"/>
      <c r="U570" s="26"/>
      <c r="V570" s="26"/>
      <c r="W570" s="26"/>
      <c r="X570" s="26"/>
      <c r="Y570" s="26"/>
      <c r="AF570" s="8">
        <v>560</v>
      </c>
      <c r="AG570" s="8">
        <v>1</v>
      </c>
      <c r="AH570" s="8">
        <v>1</v>
      </c>
      <c r="AI570" s="8">
        <v>1</v>
      </c>
      <c r="AJ570" s="8">
        <v>1</v>
      </c>
      <c r="AK570" s="8">
        <v>0.81110215861342783</v>
      </c>
      <c r="AL570" s="8">
        <v>0</v>
      </c>
      <c r="AM570" s="8">
        <v>0</v>
      </c>
      <c r="AN570" s="8">
        <v>0</v>
      </c>
      <c r="AO570" s="8">
        <v>0</v>
      </c>
      <c r="AP570" s="8">
        <v>0</v>
      </c>
      <c r="AQ570" s="8">
        <v>0</v>
      </c>
      <c r="AR570" s="8">
        <v>0</v>
      </c>
      <c r="AS570" s="48">
        <v>0</v>
      </c>
      <c r="AT570" s="48">
        <v>0.39765525182744182</v>
      </c>
      <c r="AU570" s="13">
        <v>7</v>
      </c>
    </row>
    <row r="571" spans="4:47" x14ac:dyDescent="0.25">
      <c r="D571" s="8">
        <v>567</v>
      </c>
      <c r="E571" s="8">
        <f t="shared" ca="1" si="93"/>
        <v>0.92300084825791484</v>
      </c>
      <c r="F571" s="21">
        <f t="shared" ca="1" si="94"/>
        <v>20.286245231652131</v>
      </c>
      <c r="H571" s="8">
        <v>567</v>
      </c>
      <c r="I571" s="21">
        <f t="shared" ca="1" si="95"/>
        <v>0.71794216499335295</v>
      </c>
      <c r="J571" s="21">
        <f t="shared" ca="1" si="96"/>
        <v>70.462179542485842</v>
      </c>
      <c r="Q571" s="26"/>
      <c r="R571" s="42"/>
      <c r="S571" s="26"/>
      <c r="T571" s="26"/>
      <c r="U571" s="26"/>
      <c r="V571" s="26"/>
      <c r="W571" s="26"/>
      <c r="X571" s="26"/>
      <c r="Y571" s="26"/>
      <c r="AF571" s="8">
        <v>561</v>
      </c>
      <c r="AG571" s="8">
        <v>1</v>
      </c>
      <c r="AH571" s="8">
        <v>1</v>
      </c>
      <c r="AI571" s="8">
        <v>1</v>
      </c>
      <c r="AJ571" s="8">
        <v>4.6586655632321103E-2</v>
      </c>
      <c r="AK571" s="8">
        <v>0</v>
      </c>
      <c r="AL571" s="8">
        <v>0</v>
      </c>
      <c r="AM571" s="8">
        <v>0</v>
      </c>
      <c r="AN571" s="8">
        <v>0</v>
      </c>
      <c r="AO571" s="8">
        <v>0.17391631731031035</v>
      </c>
      <c r="AP571" s="8">
        <v>1</v>
      </c>
      <c r="AQ571" s="8">
        <v>1</v>
      </c>
      <c r="AR571" s="8">
        <v>0.54754063681696519</v>
      </c>
      <c r="AS571" s="48">
        <v>0</v>
      </c>
      <c r="AT571" s="48">
        <v>0.47832561350576674</v>
      </c>
      <c r="AU571" s="13">
        <v>4</v>
      </c>
    </row>
    <row r="572" spans="4:47" x14ac:dyDescent="0.25">
      <c r="D572" s="8">
        <v>568</v>
      </c>
      <c r="E572" s="8">
        <f t="shared" ca="1" si="93"/>
        <v>0.55137035305386173</v>
      </c>
      <c r="F572" s="21">
        <f t="shared" ca="1" si="94"/>
        <v>145.15792095943027</v>
      </c>
      <c r="H572" s="8">
        <v>568</v>
      </c>
      <c r="I572" s="21">
        <f t="shared" ca="1" si="95"/>
        <v>0.89159796440225947</v>
      </c>
      <c r="J572" s="21">
        <f t="shared" ca="1" si="96"/>
        <v>110.82713272130741</v>
      </c>
      <c r="Q572" s="26"/>
      <c r="R572" s="42"/>
      <c r="S572" s="26"/>
      <c r="T572" s="26"/>
      <c r="U572" s="26"/>
      <c r="V572" s="26"/>
      <c r="W572" s="26"/>
      <c r="X572" s="26"/>
      <c r="Y572" s="26"/>
      <c r="AF572" s="8">
        <v>562</v>
      </c>
      <c r="AG572" s="8">
        <v>1</v>
      </c>
      <c r="AH572" s="8">
        <v>0.40167776213378864</v>
      </c>
      <c r="AI572" s="8">
        <v>0</v>
      </c>
      <c r="AJ572" s="8">
        <v>0</v>
      </c>
      <c r="AK572" s="8">
        <v>0</v>
      </c>
      <c r="AL572" s="8">
        <v>0.91712810392855315</v>
      </c>
      <c r="AM572" s="8">
        <v>1</v>
      </c>
      <c r="AN572" s="8">
        <v>1</v>
      </c>
      <c r="AO572" s="8">
        <v>1</v>
      </c>
      <c r="AP572" s="8">
        <v>1</v>
      </c>
      <c r="AQ572" s="8">
        <v>1</v>
      </c>
      <c r="AR572" s="8">
        <v>1</v>
      </c>
      <c r="AS572" s="48">
        <v>0</v>
      </c>
      <c r="AT572" s="48">
        <v>0.69523512454137715</v>
      </c>
      <c r="AU572" s="13">
        <v>3</v>
      </c>
    </row>
    <row r="573" spans="4:47" x14ac:dyDescent="0.25">
      <c r="D573" s="8">
        <v>569</v>
      </c>
      <c r="E573" s="8">
        <f t="shared" ca="1" si="93"/>
        <v>0.21282579459076845</v>
      </c>
      <c r="F573" s="21">
        <f t="shared" ca="1" si="94"/>
        <v>370.54923350912833</v>
      </c>
      <c r="H573" s="8">
        <v>569</v>
      </c>
      <c r="I573" s="21">
        <f t="shared" ca="1" si="95"/>
        <v>8.3866801217484133E-2</v>
      </c>
      <c r="J573" s="21">
        <f t="shared" ca="1" si="96"/>
        <v>49.484051092829553</v>
      </c>
      <c r="Q573" s="26"/>
      <c r="R573" s="42"/>
      <c r="S573" s="26"/>
      <c r="T573" s="26"/>
      <c r="U573" s="26"/>
      <c r="V573" s="26"/>
      <c r="W573" s="26"/>
      <c r="X573" s="26"/>
      <c r="Y573" s="26"/>
      <c r="AF573" s="8">
        <v>563</v>
      </c>
      <c r="AG573" s="8">
        <v>1</v>
      </c>
      <c r="AH573" s="8">
        <v>0.1907980524512303</v>
      </c>
      <c r="AI573" s="8">
        <v>0</v>
      </c>
      <c r="AJ573" s="8">
        <v>8.796709416613642E-2</v>
      </c>
      <c r="AK573" s="8">
        <v>0</v>
      </c>
      <c r="AL573" s="8">
        <v>0</v>
      </c>
      <c r="AM573" s="8">
        <v>0</v>
      </c>
      <c r="AN573" s="8">
        <v>0</v>
      </c>
      <c r="AO573" s="8">
        <v>0</v>
      </c>
      <c r="AP573" s="8">
        <v>0</v>
      </c>
      <c r="AQ573" s="8">
        <v>0</v>
      </c>
      <c r="AR573" s="8">
        <v>0</v>
      </c>
      <c r="AS573" s="48">
        <v>0</v>
      </c>
      <c r="AT573" s="48">
        <v>0.10679824190032478</v>
      </c>
      <c r="AU573" s="13">
        <v>9</v>
      </c>
    </row>
    <row r="574" spans="4:47" x14ac:dyDescent="0.25">
      <c r="D574" s="8">
        <v>570</v>
      </c>
      <c r="E574" s="8">
        <f t="shared" ca="1" si="93"/>
        <v>0.43317002687416406</v>
      </c>
      <c r="F574" s="21">
        <f t="shared" ca="1" si="94"/>
        <v>202.68625593437889</v>
      </c>
      <c r="H574" s="8">
        <v>570</v>
      </c>
      <c r="I574" s="21">
        <f t="shared" ca="1" si="95"/>
        <v>4.976463291899047E-2</v>
      </c>
      <c r="J574" s="21">
        <f t="shared" ca="1" si="96"/>
        <v>65.89272779964756</v>
      </c>
      <c r="Q574" s="26"/>
      <c r="R574" s="42"/>
      <c r="S574" s="26"/>
      <c r="T574" s="26"/>
      <c r="U574" s="26"/>
      <c r="V574" s="26"/>
      <c r="W574" s="26"/>
      <c r="X574" s="26"/>
      <c r="Y574" s="26"/>
      <c r="AF574" s="8">
        <v>564</v>
      </c>
      <c r="AG574" s="8">
        <v>1</v>
      </c>
      <c r="AH574" s="8">
        <v>1</v>
      </c>
      <c r="AI574" s="8">
        <v>8.7127914580877028E-2</v>
      </c>
      <c r="AJ574" s="8">
        <v>0</v>
      </c>
      <c r="AK574" s="8">
        <v>0</v>
      </c>
      <c r="AL574" s="8">
        <v>0.95665430975229049</v>
      </c>
      <c r="AM574" s="8">
        <v>1</v>
      </c>
      <c r="AN574" s="8">
        <v>1</v>
      </c>
      <c r="AO574" s="8">
        <v>1</v>
      </c>
      <c r="AP574" s="8">
        <v>0.10427314867481455</v>
      </c>
      <c r="AQ574" s="8">
        <v>0</v>
      </c>
      <c r="AR574" s="8">
        <v>0</v>
      </c>
      <c r="AS574" s="48">
        <v>0</v>
      </c>
      <c r="AT574" s="48">
        <v>0.50858373220135655</v>
      </c>
      <c r="AU574" s="13">
        <v>4</v>
      </c>
    </row>
    <row r="575" spans="4:47" x14ac:dyDescent="0.25">
      <c r="D575" s="8">
        <v>571</v>
      </c>
      <c r="E575" s="8">
        <f t="shared" ca="1" si="93"/>
        <v>0.80987962052524554</v>
      </c>
      <c r="F575" s="21">
        <f t="shared" ca="1" si="94"/>
        <v>52.426625256441589</v>
      </c>
      <c r="H575" s="8">
        <v>571</v>
      </c>
      <c r="I575" s="21">
        <f t="shared" ca="1" si="95"/>
        <v>0.31551855905492443</v>
      </c>
      <c r="J575" s="21">
        <f t="shared" ca="1" si="96"/>
        <v>5.652876597355398</v>
      </c>
      <c r="Q575" s="26"/>
      <c r="R575" s="42"/>
      <c r="S575" s="26"/>
      <c r="T575" s="26"/>
      <c r="U575" s="26"/>
      <c r="V575" s="26"/>
      <c r="W575" s="26"/>
      <c r="X575" s="26"/>
      <c r="Y575" s="26"/>
      <c r="AF575" s="8">
        <v>565</v>
      </c>
      <c r="AG575" s="8">
        <v>0</v>
      </c>
      <c r="AH575" s="8">
        <v>0</v>
      </c>
      <c r="AI575" s="8">
        <v>0.8875445172994777</v>
      </c>
      <c r="AJ575" s="8">
        <v>1</v>
      </c>
      <c r="AK575" s="8">
        <v>1</v>
      </c>
      <c r="AL575" s="8">
        <v>1</v>
      </c>
      <c r="AM575" s="8">
        <v>1</v>
      </c>
      <c r="AN575" s="8">
        <v>0.21770157794221193</v>
      </c>
      <c r="AO575" s="8">
        <v>0.49499411579745356</v>
      </c>
      <c r="AP575" s="8">
        <v>1</v>
      </c>
      <c r="AQ575" s="8">
        <v>1</v>
      </c>
      <c r="AR575" s="8">
        <v>1</v>
      </c>
      <c r="AS575" s="48">
        <v>0</v>
      </c>
      <c r="AT575" s="48">
        <v>0.72085603404497534</v>
      </c>
      <c r="AU575" s="13">
        <v>2</v>
      </c>
    </row>
    <row r="576" spans="4:47" x14ac:dyDescent="0.25">
      <c r="D576" s="8">
        <v>572</v>
      </c>
      <c r="E576" s="8">
        <f t="shared" ca="1" si="93"/>
        <v>0.25009549065460412</v>
      </c>
      <c r="F576" s="21">
        <f t="shared" ca="1" si="94"/>
        <v>332.59145579864412</v>
      </c>
      <c r="H576" s="8">
        <v>572</v>
      </c>
      <c r="I576" s="21">
        <f t="shared" ca="1" si="95"/>
        <v>0.67350038653301925</v>
      </c>
      <c r="J576" s="21">
        <f t="shared" ca="1" si="96"/>
        <v>62.666741143230851</v>
      </c>
      <c r="Q576" s="26"/>
      <c r="R576" s="42"/>
      <c r="S576" s="26"/>
      <c r="T576" s="26"/>
      <c r="U576" s="26"/>
      <c r="V576" s="26"/>
      <c r="W576" s="26"/>
      <c r="X576" s="26"/>
      <c r="Y576" s="26"/>
      <c r="AF576" s="8">
        <v>566</v>
      </c>
      <c r="AG576" s="8">
        <v>0</v>
      </c>
      <c r="AH576" s="8">
        <v>0</v>
      </c>
      <c r="AI576" s="8">
        <v>0.43721480986700512</v>
      </c>
      <c r="AJ576" s="8">
        <v>1</v>
      </c>
      <c r="AK576" s="8">
        <v>1</v>
      </c>
      <c r="AL576" s="8">
        <v>0.45061562067712657</v>
      </c>
      <c r="AM576" s="8">
        <v>0</v>
      </c>
      <c r="AN576" s="8">
        <v>0</v>
      </c>
      <c r="AO576" s="8">
        <v>1.3541403320656779E-2</v>
      </c>
      <c r="AP576" s="8">
        <v>1</v>
      </c>
      <c r="AQ576" s="8">
        <v>1</v>
      </c>
      <c r="AR576" s="8">
        <v>0.33656032335373665</v>
      </c>
      <c r="AS576" s="48">
        <v>0</v>
      </c>
      <c r="AT576" s="48">
        <v>0.43811435575281232</v>
      </c>
      <c r="AU576" s="13">
        <v>4</v>
      </c>
    </row>
    <row r="577" spans="4:47" x14ac:dyDescent="0.25">
      <c r="D577" s="8">
        <v>573</v>
      </c>
      <c r="E577" s="8">
        <f t="shared" ca="1" si="93"/>
        <v>0.88185943843313552</v>
      </c>
      <c r="F577" s="21">
        <f t="shared" ca="1" si="94"/>
        <v>31.562452305573405</v>
      </c>
      <c r="H577" s="8">
        <v>573</v>
      </c>
      <c r="I577" s="21">
        <f t="shared" ca="1" si="95"/>
        <v>0.42005215313495992</v>
      </c>
      <c r="J577" s="21">
        <f t="shared" ca="1" si="96"/>
        <v>22.72928563068762</v>
      </c>
      <c r="Q577" s="26"/>
      <c r="R577" s="42"/>
      <c r="S577" s="26"/>
      <c r="T577" s="26"/>
      <c r="U577" s="26"/>
      <c r="V577" s="26"/>
      <c r="W577" s="26"/>
      <c r="X577" s="26"/>
      <c r="Y577" s="26"/>
      <c r="AF577" s="8">
        <v>567</v>
      </c>
      <c r="AG577" s="8">
        <v>0</v>
      </c>
      <c r="AH577" s="8">
        <v>0</v>
      </c>
      <c r="AI577" s="8">
        <v>0</v>
      </c>
      <c r="AJ577" s="8">
        <v>0</v>
      </c>
      <c r="AK577" s="8">
        <v>0</v>
      </c>
      <c r="AL577" s="8">
        <v>0.24356827471904882</v>
      </c>
      <c r="AM577" s="8">
        <v>1</v>
      </c>
      <c r="AN577" s="8">
        <v>1</v>
      </c>
      <c r="AO577" s="8">
        <v>1</v>
      </c>
      <c r="AP577" s="8">
        <v>1</v>
      </c>
      <c r="AQ577" s="8">
        <v>1</v>
      </c>
      <c r="AR577" s="8">
        <v>1</v>
      </c>
      <c r="AS577" s="48">
        <v>0</v>
      </c>
      <c r="AT577" s="48">
        <v>0.52412889929197659</v>
      </c>
      <c r="AU577" s="13">
        <v>5</v>
      </c>
    </row>
    <row r="578" spans="4:47" x14ac:dyDescent="0.25">
      <c r="D578" s="8">
        <v>574</v>
      </c>
      <c r="E578" s="8">
        <f t="shared" ca="1" si="93"/>
        <v>0.70093386296459159</v>
      </c>
      <c r="F578" s="21">
        <f t="shared" ca="1" si="94"/>
        <v>87.483530655157693</v>
      </c>
      <c r="H578" s="8">
        <v>574</v>
      </c>
      <c r="I578" s="21">
        <f t="shared" ca="1" si="95"/>
        <v>0.2788762582169233</v>
      </c>
      <c r="J578" s="21">
        <f t="shared" ca="1" si="96"/>
        <v>0.84122122232162866</v>
      </c>
      <c r="Q578" s="26"/>
      <c r="R578" s="42"/>
      <c r="S578" s="26"/>
      <c r="T578" s="26"/>
      <c r="U578" s="26"/>
      <c r="V578" s="26"/>
      <c r="W578" s="26"/>
      <c r="X578" s="26"/>
      <c r="Y578" s="26"/>
      <c r="AF578" s="8">
        <v>568</v>
      </c>
      <c r="AG578" s="8">
        <v>0.57349291093100141</v>
      </c>
      <c r="AH578" s="8">
        <v>0.1770917671310599</v>
      </c>
      <c r="AI578" s="8">
        <v>0.2407961943122979</v>
      </c>
      <c r="AJ578" s="8">
        <v>1</v>
      </c>
      <c r="AK578" s="8">
        <v>0.94832309805098058</v>
      </c>
      <c r="AL578" s="8">
        <v>0</v>
      </c>
      <c r="AM578" s="8">
        <v>0</v>
      </c>
      <c r="AN578" s="8">
        <v>0</v>
      </c>
      <c r="AO578" s="8">
        <v>0</v>
      </c>
      <c r="AP578" s="8">
        <v>0</v>
      </c>
      <c r="AQ578" s="8">
        <v>0</v>
      </c>
      <c r="AR578" s="8">
        <v>0</v>
      </c>
      <c r="AS578" s="48">
        <v>0</v>
      </c>
      <c r="AT578" s="48">
        <v>0.24547821310080098</v>
      </c>
      <c r="AU578" s="13">
        <v>7</v>
      </c>
    </row>
    <row r="579" spans="4:47" x14ac:dyDescent="0.25">
      <c r="D579" s="8">
        <v>575</v>
      </c>
      <c r="E579" s="8">
        <f t="shared" ca="1" si="93"/>
        <v>0.8159199547273196</v>
      </c>
      <c r="F579" s="21">
        <f t="shared" ca="1" si="94"/>
        <v>50.613313206174283</v>
      </c>
      <c r="H579" s="8">
        <v>575</v>
      </c>
      <c r="I579" s="21">
        <f t="shared" ca="1" si="95"/>
        <v>0.1369750670751626</v>
      </c>
      <c r="J579" s="21">
        <f t="shared" ca="1" si="96"/>
        <v>31.978182380245265</v>
      </c>
      <c r="Q579" s="26"/>
      <c r="R579" s="42"/>
      <c r="S579" s="26"/>
      <c r="T579" s="26"/>
      <c r="U579" s="26"/>
      <c r="V579" s="26"/>
      <c r="W579" s="26"/>
      <c r="X579" s="26"/>
      <c r="Y579" s="26"/>
      <c r="AF579" s="8">
        <v>569</v>
      </c>
      <c r="AG579" s="8">
        <v>0.19345530693681212</v>
      </c>
      <c r="AH579" s="8">
        <v>1</v>
      </c>
      <c r="AI579" s="8">
        <v>0.64439802567264248</v>
      </c>
      <c r="AJ579" s="8">
        <v>0</v>
      </c>
      <c r="AK579" s="8">
        <v>0</v>
      </c>
      <c r="AL579" s="8">
        <v>5.0016958948011357E-2</v>
      </c>
      <c r="AM579" s="8">
        <v>0</v>
      </c>
      <c r="AN579" s="8">
        <v>0</v>
      </c>
      <c r="AO579" s="8">
        <v>0</v>
      </c>
      <c r="AP579" s="8">
        <v>0</v>
      </c>
      <c r="AQ579" s="8">
        <v>0</v>
      </c>
      <c r="AR579" s="8">
        <v>0</v>
      </c>
      <c r="AS579" s="48">
        <v>0</v>
      </c>
      <c r="AT579" s="48">
        <v>0.15198345775159844</v>
      </c>
      <c r="AU579" s="13">
        <v>8</v>
      </c>
    </row>
    <row r="580" spans="4:47" x14ac:dyDescent="0.25">
      <c r="D580" s="8">
        <v>576</v>
      </c>
      <c r="E580" s="8">
        <f t="shared" ca="1" si="93"/>
        <v>0.96003098429669875</v>
      </c>
      <c r="F580" s="21">
        <f t="shared" ca="1" si="94"/>
        <v>10.459052688389029</v>
      </c>
      <c r="H580" s="8">
        <v>576</v>
      </c>
      <c r="I580" s="21">
        <f t="shared" ca="1" si="95"/>
        <v>0.87651561829155622</v>
      </c>
      <c r="J580" s="21">
        <f t="shared" ca="1" si="96"/>
        <v>106.08586794706486</v>
      </c>
      <c r="Q580" s="26"/>
      <c r="R580" s="42"/>
      <c r="S580" s="26"/>
      <c r="T580" s="26"/>
      <c r="U580" s="26"/>
      <c r="V580" s="26"/>
      <c r="W580" s="26"/>
      <c r="X580" s="26"/>
      <c r="Y580" s="26"/>
      <c r="AF580" s="8">
        <v>570</v>
      </c>
      <c r="AG580" s="8">
        <v>1</v>
      </c>
      <c r="AH580" s="8">
        <v>1</v>
      </c>
      <c r="AI580" s="8">
        <v>1</v>
      </c>
      <c r="AJ580" s="8">
        <v>1</v>
      </c>
      <c r="AK580" s="8">
        <v>1</v>
      </c>
      <c r="AL580" s="8">
        <v>1</v>
      </c>
      <c r="AM580" s="8">
        <v>0.90006304531608849</v>
      </c>
      <c r="AN580" s="8">
        <v>0</v>
      </c>
      <c r="AO580" s="8">
        <v>0</v>
      </c>
      <c r="AP580" s="8">
        <v>0.56429863830295113</v>
      </c>
      <c r="AQ580" s="8">
        <v>1</v>
      </c>
      <c r="AR580" s="8">
        <v>1</v>
      </c>
      <c r="AS580" s="48">
        <v>0</v>
      </c>
      <c r="AT580" s="48">
        <v>0.78738414299230197</v>
      </c>
      <c r="AU580" s="13">
        <v>2</v>
      </c>
    </row>
    <row r="581" spans="4:47" x14ac:dyDescent="0.25">
      <c r="D581" s="8">
        <v>577</v>
      </c>
      <c r="E581" s="8">
        <f t="shared" ca="1" si="93"/>
        <v>0.4555477664813552</v>
      </c>
      <c r="F581" s="21">
        <f t="shared" ca="1" si="94"/>
        <v>190.70557077651671</v>
      </c>
      <c r="H581" s="8">
        <v>577</v>
      </c>
      <c r="I581" s="21">
        <f t="shared" ca="1" si="95"/>
        <v>6.5973284065127591E-2</v>
      </c>
      <c r="J581" s="21">
        <f t="shared" ca="1" si="96"/>
        <v>57.267685396790064</v>
      </c>
      <c r="Q581" s="26"/>
      <c r="R581" s="42"/>
      <c r="S581" s="26"/>
      <c r="T581" s="26"/>
      <c r="U581" s="26"/>
      <c r="V581" s="26"/>
      <c r="W581" s="26"/>
      <c r="X581" s="26"/>
      <c r="Y581" s="26"/>
      <c r="AF581" s="8">
        <v>571</v>
      </c>
      <c r="AG581" s="8">
        <v>1</v>
      </c>
      <c r="AH581" s="8">
        <v>1</v>
      </c>
      <c r="AI581" s="8">
        <v>1</v>
      </c>
      <c r="AJ581" s="8">
        <v>1</v>
      </c>
      <c r="AK581" s="8">
        <v>1</v>
      </c>
      <c r="AL581" s="8">
        <v>1</v>
      </c>
      <c r="AM581" s="8">
        <v>1</v>
      </c>
      <c r="AN581" s="8">
        <v>1</v>
      </c>
      <c r="AO581" s="8">
        <v>1</v>
      </c>
      <c r="AP581" s="8">
        <v>1</v>
      </c>
      <c r="AQ581" s="8">
        <v>1</v>
      </c>
      <c r="AR581" s="8">
        <v>1</v>
      </c>
      <c r="AS581" s="48">
        <v>1</v>
      </c>
      <c r="AT581" s="48">
        <v>1</v>
      </c>
      <c r="AU581" s="13">
        <v>0</v>
      </c>
    </row>
    <row r="582" spans="4:47" x14ac:dyDescent="0.25">
      <c r="D582" s="8">
        <v>578</v>
      </c>
      <c r="E582" s="8">
        <f t="shared" ref="E582:E645" ca="1" si="97">RAND()</f>
        <v>0.72371515259750985</v>
      </c>
      <c r="F582" s="21">
        <f t="shared" ref="F582:F645" ca="1" si="98">$B$6*(-LN(E582))^(1/$B$7)</f>
        <v>79.750324034209711</v>
      </c>
      <c r="H582" s="8">
        <v>578</v>
      </c>
      <c r="I582" s="21">
        <f t="shared" ref="I582:I645" ca="1" si="99">RAND()</f>
        <v>0.74268826413855549</v>
      </c>
      <c r="J582" s="21">
        <f t="shared" ref="J582:J645" ca="1" si="100">ABS(NORMINV(I582,$B$11,$B$13))</f>
        <v>75.055595461346954</v>
      </c>
      <c r="Q582" s="26"/>
      <c r="R582" s="42"/>
      <c r="S582" s="26"/>
      <c r="T582" s="26"/>
      <c r="U582" s="26"/>
      <c r="V582" s="26"/>
      <c r="W582" s="26"/>
      <c r="X582" s="26"/>
      <c r="Y582" s="26"/>
      <c r="AF582" s="8">
        <v>572</v>
      </c>
      <c r="AG582" s="8">
        <v>1</v>
      </c>
      <c r="AH582" s="8">
        <v>1</v>
      </c>
      <c r="AI582" s="8">
        <v>0.75942568044551839</v>
      </c>
      <c r="AJ582" s="8">
        <v>0</v>
      </c>
      <c r="AK582" s="8">
        <v>0</v>
      </c>
      <c r="AL582" s="8">
        <v>0</v>
      </c>
      <c r="AM582" s="8">
        <v>0</v>
      </c>
      <c r="AN582" s="8">
        <v>0</v>
      </c>
      <c r="AO582" s="8">
        <v>0</v>
      </c>
      <c r="AP582" s="8">
        <v>0</v>
      </c>
      <c r="AQ582" s="8">
        <v>7.9057512389651183E-2</v>
      </c>
      <c r="AR582" s="8">
        <v>1</v>
      </c>
      <c r="AS582" s="48">
        <v>0</v>
      </c>
      <c r="AT582" s="48">
        <v>0.31757238757671397</v>
      </c>
      <c r="AU582" s="13">
        <v>7</v>
      </c>
    </row>
    <row r="583" spans="4:47" x14ac:dyDescent="0.25">
      <c r="D583" s="8">
        <v>579</v>
      </c>
      <c r="E583" s="8">
        <f t="shared" ca="1" si="97"/>
        <v>0.67840274001250433</v>
      </c>
      <c r="F583" s="21">
        <f t="shared" ca="1" si="98"/>
        <v>95.369598778272589</v>
      </c>
      <c r="H583" s="8">
        <v>579</v>
      </c>
      <c r="I583" s="21">
        <f t="shared" ca="1" si="99"/>
        <v>0.23026830986632651</v>
      </c>
      <c r="J583" s="21">
        <f t="shared" ca="1" si="100"/>
        <v>10.147487731909379</v>
      </c>
      <c r="Q583" s="26"/>
      <c r="R583" s="42"/>
      <c r="S583" s="26"/>
      <c r="T583" s="26"/>
      <c r="U583" s="26"/>
      <c r="V583" s="26"/>
      <c r="W583" s="26"/>
      <c r="X583" s="26"/>
      <c r="Y583" s="26"/>
      <c r="AF583" s="8">
        <v>573</v>
      </c>
      <c r="AG583" s="8">
        <v>1</v>
      </c>
      <c r="AH583" s="8">
        <v>1</v>
      </c>
      <c r="AI583" s="8">
        <v>1</v>
      </c>
      <c r="AJ583" s="8">
        <v>1</v>
      </c>
      <c r="AK583" s="8">
        <v>1</v>
      </c>
      <c r="AL583" s="8">
        <v>1</v>
      </c>
      <c r="AM583" s="8">
        <v>1</v>
      </c>
      <c r="AN583" s="8">
        <v>1</v>
      </c>
      <c r="AO583" s="8">
        <v>1</v>
      </c>
      <c r="AP583" s="8">
        <v>1</v>
      </c>
      <c r="AQ583" s="8">
        <v>1</v>
      </c>
      <c r="AR583" s="8">
        <v>0.55708117421384107</v>
      </c>
      <c r="AS583" s="48">
        <v>0.55708117421384107</v>
      </c>
      <c r="AT583" s="48">
        <v>0.96238223671405221</v>
      </c>
      <c r="AU583" s="13">
        <v>0</v>
      </c>
    </row>
    <row r="584" spans="4:47" x14ac:dyDescent="0.25">
      <c r="D584" s="8">
        <v>580</v>
      </c>
      <c r="E584" s="8">
        <f t="shared" ca="1" si="97"/>
        <v>0.44172241563962467</v>
      </c>
      <c r="F584" s="21">
        <f t="shared" ca="1" si="98"/>
        <v>198.03757780353305</v>
      </c>
      <c r="H584" s="8">
        <v>580</v>
      </c>
      <c r="I584" s="21">
        <f t="shared" ca="1" si="99"/>
        <v>0.79537319963273945</v>
      </c>
      <c r="J584" s="21">
        <f t="shared" ca="1" si="100"/>
        <v>85.696785597448638</v>
      </c>
      <c r="Q584" s="26"/>
      <c r="R584" s="42"/>
      <c r="S584" s="26"/>
      <c r="T584" s="26"/>
      <c r="U584" s="26"/>
      <c r="V584" s="26"/>
      <c r="W584" s="26"/>
      <c r="X584" s="26"/>
      <c r="Y584" s="26"/>
      <c r="AF584" s="8">
        <v>574</v>
      </c>
      <c r="AG584" s="8">
        <v>1</v>
      </c>
      <c r="AH584" s="8">
        <v>1</v>
      </c>
      <c r="AI584" s="8">
        <v>1</v>
      </c>
      <c r="AJ584" s="8">
        <v>1</v>
      </c>
      <c r="AK584" s="8">
        <v>1</v>
      </c>
      <c r="AL584" s="8">
        <v>0.77171169054514999</v>
      </c>
      <c r="AM584" s="8">
        <v>1</v>
      </c>
      <c r="AN584" s="8">
        <v>1</v>
      </c>
      <c r="AO584" s="8">
        <v>1</v>
      </c>
      <c r="AP584" s="8">
        <v>1</v>
      </c>
      <c r="AQ584" s="8">
        <v>0.9072141746005703</v>
      </c>
      <c r="AR584" s="8">
        <v>0</v>
      </c>
      <c r="AS584" s="48">
        <v>0</v>
      </c>
      <c r="AT584" s="48">
        <v>0.88867883823115512</v>
      </c>
      <c r="AU584" s="13">
        <v>1</v>
      </c>
    </row>
    <row r="585" spans="4:47" x14ac:dyDescent="0.25">
      <c r="D585" s="8">
        <v>581</v>
      </c>
      <c r="E585" s="8">
        <f t="shared" ca="1" si="97"/>
        <v>0.70863506281098854</v>
      </c>
      <c r="F585" s="21">
        <f t="shared" ca="1" si="98"/>
        <v>84.843089267115218</v>
      </c>
      <c r="H585" s="8">
        <v>581</v>
      </c>
      <c r="I585" s="21">
        <f t="shared" ca="1" si="99"/>
        <v>0.27608855409300581</v>
      </c>
      <c r="J585" s="21">
        <f t="shared" ca="1" si="100"/>
        <v>1.3512252636112052</v>
      </c>
      <c r="Q585" s="26"/>
      <c r="R585" s="42"/>
      <c r="S585" s="26"/>
      <c r="T585" s="26"/>
      <c r="U585" s="26"/>
      <c r="V585" s="26"/>
      <c r="W585" s="26"/>
      <c r="X585" s="26"/>
      <c r="Y585" s="26"/>
      <c r="AF585" s="8">
        <v>575</v>
      </c>
      <c r="AG585" s="8">
        <v>0.16569869274333601</v>
      </c>
      <c r="AH585" s="8">
        <v>1</v>
      </c>
      <c r="AI585" s="8">
        <v>1</v>
      </c>
      <c r="AJ585" s="8">
        <v>1</v>
      </c>
      <c r="AK585" s="8">
        <v>1</v>
      </c>
      <c r="AL585" s="8">
        <v>1</v>
      </c>
      <c r="AM585" s="8">
        <v>0.5589152231095208</v>
      </c>
      <c r="AN585" s="8">
        <v>0</v>
      </c>
      <c r="AO585" s="8">
        <v>0</v>
      </c>
      <c r="AP585" s="8">
        <v>0</v>
      </c>
      <c r="AQ585" s="8">
        <v>0</v>
      </c>
      <c r="AR585" s="8">
        <v>0</v>
      </c>
      <c r="AS585" s="48">
        <v>0</v>
      </c>
      <c r="AT585" s="48">
        <v>0.47250145586695497</v>
      </c>
      <c r="AU585" s="13">
        <v>5</v>
      </c>
    </row>
    <row r="586" spans="4:47" x14ac:dyDescent="0.25">
      <c r="D586" s="8">
        <v>582</v>
      </c>
      <c r="E586" s="8">
        <f t="shared" ca="1" si="97"/>
        <v>0.60599640072400507</v>
      </c>
      <c r="F586" s="21">
        <f t="shared" ca="1" si="98"/>
        <v>122.52195262127188</v>
      </c>
      <c r="H586" s="8">
        <v>582</v>
      </c>
      <c r="I586" s="21">
        <f t="shared" ca="1" si="99"/>
        <v>0.52606189689784055</v>
      </c>
      <c r="J586" s="21">
        <f t="shared" ca="1" si="100"/>
        <v>39.108342219565877</v>
      </c>
      <c r="Q586" s="26"/>
      <c r="R586" s="42"/>
      <c r="S586" s="26"/>
      <c r="T586" s="26"/>
      <c r="U586" s="26"/>
      <c r="V586" s="26"/>
      <c r="W586" s="26"/>
      <c r="X586" s="26"/>
      <c r="Y586" s="26"/>
      <c r="AF586" s="8">
        <v>576</v>
      </c>
      <c r="AG586" s="8">
        <v>1</v>
      </c>
      <c r="AH586" s="8">
        <v>1</v>
      </c>
      <c r="AI586" s="8">
        <v>1</v>
      </c>
      <c r="AJ586" s="8">
        <v>1</v>
      </c>
      <c r="AK586" s="8">
        <v>1</v>
      </c>
      <c r="AL586" s="8">
        <v>1</v>
      </c>
      <c r="AM586" s="8">
        <v>1</v>
      </c>
      <c r="AN586" s="8">
        <v>1</v>
      </c>
      <c r="AO586" s="8">
        <v>1</v>
      </c>
      <c r="AP586" s="8">
        <v>1</v>
      </c>
      <c r="AQ586" s="8">
        <v>1</v>
      </c>
      <c r="AR586" s="8">
        <v>1</v>
      </c>
      <c r="AS586" s="48">
        <v>1</v>
      </c>
      <c r="AT586" s="48">
        <v>1</v>
      </c>
      <c r="AU586" s="13">
        <v>0</v>
      </c>
    </row>
    <row r="587" spans="4:47" x14ac:dyDescent="0.25">
      <c r="D587" s="8">
        <v>583</v>
      </c>
      <c r="E587" s="8">
        <f t="shared" ca="1" si="97"/>
        <v>0.97192530103778307</v>
      </c>
      <c r="F587" s="21">
        <f t="shared" ca="1" si="98"/>
        <v>7.3511899156460343</v>
      </c>
      <c r="H587" s="8">
        <v>583</v>
      </c>
      <c r="I587" s="21">
        <f t="shared" ca="1" si="99"/>
        <v>0.28013576959841668</v>
      </c>
      <c r="J587" s="21">
        <f t="shared" ca="1" si="100"/>
        <v>0.61161166939227485</v>
      </c>
      <c r="Q587" s="26"/>
      <c r="R587" s="42"/>
      <c r="S587" s="26"/>
      <c r="T587" s="26"/>
      <c r="U587" s="26"/>
      <c r="V587" s="26"/>
      <c r="W587" s="26"/>
      <c r="X587" s="26"/>
      <c r="Y587" s="26"/>
      <c r="AF587" s="8">
        <v>577</v>
      </c>
      <c r="AG587" s="8">
        <v>1</v>
      </c>
      <c r="AH587" s="8">
        <v>1</v>
      </c>
      <c r="AI587" s="8">
        <v>1</v>
      </c>
      <c r="AJ587" s="8">
        <v>1</v>
      </c>
      <c r="AK587" s="8">
        <v>1</v>
      </c>
      <c r="AL587" s="8">
        <v>1</v>
      </c>
      <c r="AM587" s="8">
        <v>1</v>
      </c>
      <c r="AN587" s="8">
        <v>1</v>
      </c>
      <c r="AO587" s="8">
        <v>1</v>
      </c>
      <c r="AP587" s="8">
        <v>1</v>
      </c>
      <c r="AQ587" s="8">
        <v>0.53430567309890953</v>
      </c>
      <c r="AR587" s="8">
        <v>0</v>
      </c>
      <c r="AS587" s="48">
        <v>0</v>
      </c>
      <c r="AT587" s="48">
        <v>0.87679224710401993</v>
      </c>
      <c r="AU587" s="13">
        <v>1</v>
      </c>
    </row>
    <row r="588" spans="4:47" x14ac:dyDescent="0.25">
      <c r="D588" s="8">
        <v>584</v>
      </c>
      <c r="E588" s="8">
        <f t="shared" ca="1" si="97"/>
        <v>0.24753051124498326</v>
      </c>
      <c r="F588" s="21">
        <f t="shared" ca="1" si="98"/>
        <v>335.01875312467968</v>
      </c>
      <c r="H588" s="8">
        <v>584</v>
      </c>
      <c r="I588" s="21">
        <f t="shared" ca="1" si="99"/>
        <v>0.34004249800843067</v>
      </c>
      <c r="J588" s="21">
        <f t="shared" ca="1" si="100"/>
        <v>9.8173510806625011</v>
      </c>
      <c r="Q588" s="26"/>
      <c r="R588" s="42"/>
      <c r="S588" s="26"/>
      <c r="T588" s="26"/>
      <c r="U588" s="26"/>
      <c r="V588" s="26"/>
      <c r="W588" s="26"/>
      <c r="X588" s="26"/>
      <c r="Y588" s="26"/>
      <c r="AF588" s="8">
        <v>578</v>
      </c>
      <c r="AG588" s="8">
        <v>0.49343031960503841</v>
      </c>
      <c r="AH588" s="8">
        <v>0</v>
      </c>
      <c r="AI588" s="8">
        <v>0</v>
      </c>
      <c r="AJ588" s="8">
        <v>0</v>
      </c>
      <c r="AK588" s="8">
        <v>0</v>
      </c>
      <c r="AL588" s="8">
        <v>0.23345600943284808</v>
      </c>
      <c r="AM588" s="8">
        <v>1</v>
      </c>
      <c r="AN588" s="8">
        <v>1</v>
      </c>
      <c r="AO588" s="8">
        <v>0.59375673322914124</v>
      </c>
      <c r="AP588" s="8">
        <v>0</v>
      </c>
      <c r="AQ588" s="8">
        <v>0</v>
      </c>
      <c r="AR588" s="8">
        <v>0.40618937377322223</v>
      </c>
      <c r="AS588" s="48">
        <v>0</v>
      </c>
      <c r="AT588" s="48">
        <v>0.31425915828653633</v>
      </c>
      <c r="AU588" s="13">
        <v>6</v>
      </c>
    </row>
    <row r="589" spans="4:47" x14ac:dyDescent="0.25">
      <c r="D589" s="8">
        <v>585</v>
      </c>
      <c r="E589" s="8">
        <f t="shared" ca="1" si="97"/>
        <v>0.47705359941041381</v>
      </c>
      <c r="F589" s="21">
        <f t="shared" ca="1" si="98"/>
        <v>179.72120902484747</v>
      </c>
      <c r="H589" s="8">
        <v>585</v>
      </c>
      <c r="I589" s="21">
        <f t="shared" ca="1" si="99"/>
        <v>0.12058995466168487</v>
      </c>
      <c r="J589" s="21">
        <f t="shared" ca="1" si="100"/>
        <v>36.762615091973835</v>
      </c>
      <c r="Q589" s="26"/>
      <c r="R589" s="42"/>
      <c r="S589" s="26"/>
      <c r="T589" s="26"/>
      <c r="U589" s="26"/>
      <c r="V589" s="26"/>
      <c r="W589" s="26"/>
      <c r="X589" s="26"/>
      <c r="Y589" s="26"/>
      <c r="AF589" s="8">
        <v>579</v>
      </c>
      <c r="AG589" s="8">
        <v>0</v>
      </c>
      <c r="AH589" s="8">
        <v>0.16056803453232402</v>
      </c>
      <c r="AI589" s="8">
        <v>1</v>
      </c>
      <c r="AJ589" s="8">
        <v>1</v>
      </c>
      <c r="AK589" s="8">
        <v>0.66168461273674994</v>
      </c>
      <c r="AL589" s="8">
        <v>0</v>
      </c>
      <c r="AM589" s="8">
        <v>0.80659855517085577</v>
      </c>
      <c r="AN589" s="8">
        <v>1</v>
      </c>
      <c r="AO589" s="8">
        <v>1</v>
      </c>
      <c r="AP589" s="8">
        <v>1</v>
      </c>
      <c r="AQ589" s="8">
        <v>1</v>
      </c>
      <c r="AR589" s="8">
        <v>1</v>
      </c>
      <c r="AS589" s="48">
        <v>0</v>
      </c>
      <c r="AT589" s="48">
        <v>0.72332241964942701</v>
      </c>
      <c r="AU589" s="13">
        <v>2</v>
      </c>
    </row>
    <row r="590" spans="4:47" x14ac:dyDescent="0.25">
      <c r="D590" s="8">
        <v>586</v>
      </c>
      <c r="E590" s="8">
        <f t="shared" ca="1" si="97"/>
        <v>0.65820349396472833</v>
      </c>
      <c r="F590" s="21">
        <f t="shared" ca="1" si="98"/>
        <v>102.65428086725831</v>
      </c>
      <c r="H590" s="8">
        <v>586</v>
      </c>
      <c r="I590" s="21">
        <f t="shared" ca="1" si="99"/>
        <v>0.8805164154173527</v>
      </c>
      <c r="J590" s="21">
        <f t="shared" ca="1" si="100"/>
        <v>107.30165467592505</v>
      </c>
      <c r="Q590" s="26"/>
      <c r="R590" s="42"/>
      <c r="S590" s="26"/>
      <c r="T590" s="26"/>
      <c r="U590" s="26"/>
      <c r="V590" s="26"/>
      <c r="W590" s="26"/>
      <c r="X590" s="26"/>
      <c r="Y590" s="26"/>
      <c r="AF590" s="8">
        <v>580</v>
      </c>
      <c r="AG590" s="8">
        <v>1</v>
      </c>
      <c r="AH590" s="8">
        <v>1</v>
      </c>
      <c r="AI590" s="8">
        <v>1</v>
      </c>
      <c r="AJ590" s="8">
        <v>1</v>
      </c>
      <c r="AK590" s="8">
        <v>1</v>
      </c>
      <c r="AL590" s="8">
        <v>1</v>
      </c>
      <c r="AM590" s="8">
        <v>1</v>
      </c>
      <c r="AN590" s="8">
        <v>1</v>
      </c>
      <c r="AO590" s="8">
        <v>1</v>
      </c>
      <c r="AP590" s="8">
        <v>1</v>
      </c>
      <c r="AQ590" s="8">
        <v>0.78643974249959381</v>
      </c>
      <c r="AR590" s="8">
        <v>1</v>
      </c>
      <c r="AS590" s="48">
        <v>0.78643974249959381</v>
      </c>
      <c r="AT590" s="48">
        <v>0.98244710212325426</v>
      </c>
      <c r="AU590" s="13">
        <v>0</v>
      </c>
    </row>
    <row r="591" spans="4:47" x14ac:dyDescent="0.25">
      <c r="D591" s="8">
        <v>587</v>
      </c>
      <c r="E591" s="8">
        <f t="shared" ca="1" si="97"/>
        <v>0.9862961597277965</v>
      </c>
      <c r="F591" s="21">
        <f t="shared" ca="1" si="98"/>
        <v>3.6109387753233064</v>
      </c>
      <c r="H591" s="8">
        <v>587</v>
      </c>
      <c r="I591" s="21">
        <f t="shared" ca="1" si="99"/>
        <v>0.22995015968791166</v>
      </c>
      <c r="J591" s="21">
        <f t="shared" ca="1" si="100"/>
        <v>10.211712989916514</v>
      </c>
      <c r="Q591" s="26"/>
      <c r="R591" s="42"/>
      <c r="S591" s="26"/>
      <c r="T591" s="26"/>
      <c r="U591" s="26"/>
      <c r="V591" s="26"/>
      <c r="W591" s="26"/>
      <c r="X591" s="26"/>
      <c r="Y591" s="26"/>
      <c r="AF591" s="8">
        <v>581</v>
      </c>
      <c r="AG591" s="8">
        <v>1</v>
      </c>
      <c r="AH591" s="8">
        <v>1</v>
      </c>
      <c r="AI591" s="8">
        <v>1</v>
      </c>
      <c r="AJ591" s="8">
        <v>1</v>
      </c>
      <c r="AK591" s="8">
        <v>1</v>
      </c>
      <c r="AL591" s="8">
        <v>1</v>
      </c>
      <c r="AM591" s="8">
        <v>1</v>
      </c>
      <c r="AN591" s="8">
        <v>0.79189965620612535</v>
      </c>
      <c r="AO591" s="8">
        <v>1</v>
      </c>
      <c r="AP591" s="8">
        <v>1</v>
      </c>
      <c r="AQ591" s="8">
        <v>1</v>
      </c>
      <c r="AR591" s="8">
        <v>1</v>
      </c>
      <c r="AS591" s="48">
        <v>0.79189965620612535</v>
      </c>
      <c r="AT591" s="48">
        <v>0.98232572422572573</v>
      </c>
      <c r="AU591" s="13">
        <v>0</v>
      </c>
    </row>
    <row r="592" spans="4:47" x14ac:dyDescent="0.25">
      <c r="D592" s="8">
        <v>588</v>
      </c>
      <c r="E592" s="8">
        <f t="shared" ca="1" si="97"/>
        <v>0.54181276328724481</v>
      </c>
      <c r="F592" s="21">
        <f t="shared" ca="1" si="98"/>
        <v>149.34017696575714</v>
      </c>
      <c r="H592" s="8">
        <v>588</v>
      </c>
      <c r="I592" s="21">
        <f t="shared" ca="1" si="99"/>
        <v>0.72346110096463601</v>
      </c>
      <c r="J592" s="21">
        <f t="shared" ca="1" si="100"/>
        <v>71.468665632195894</v>
      </c>
      <c r="Q592" s="26"/>
      <c r="R592" s="42"/>
      <c r="S592" s="26"/>
      <c r="T592" s="26"/>
      <c r="U592" s="26"/>
      <c r="V592" s="26"/>
      <c r="W592" s="26"/>
      <c r="X592" s="26"/>
      <c r="Y592" s="26"/>
      <c r="AF592" s="8">
        <v>582</v>
      </c>
      <c r="AG592" s="8">
        <v>1</v>
      </c>
      <c r="AH592" s="8">
        <v>1</v>
      </c>
      <c r="AI592" s="8">
        <v>1</v>
      </c>
      <c r="AJ592" s="8">
        <v>1</v>
      </c>
      <c r="AK592" s="8">
        <v>1</v>
      </c>
      <c r="AL592" s="8">
        <v>1</v>
      </c>
      <c r="AM592" s="8">
        <v>1</v>
      </c>
      <c r="AN592" s="8">
        <v>0.73960892494435559</v>
      </c>
      <c r="AO592" s="8">
        <v>0</v>
      </c>
      <c r="AP592" s="8">
        <v>0</v>
      </c>
      <c r="AQ592" s="8">
        <v>0.10288431826896462</v>
      </c>
      <c r="AR592" s="8">
        <v>1</v>
      </c>
      <c r="AS592" s="48">
        <v>0</v>
      </c>
      <c r="AT592" s="48">
        <v>0.73702577046943551</v>
      </c>
      <c r="AU592" s="13">
        <v>2</v>
      </c>
    </row>
    <row r="593" spans="4:47" x14ac:dyDescent="0.25">
      <c r="D593" s="8">
        <v>589</v>
      </c>
      <c r="E593" s="8">
        <f t="shared" ca="1" si="97"/>
        <v>0.37220134798667326</v>
      </c>
      <c r="F593" s="21">
        <f t="shared" ca="1" si="98"/>
        <v>238.68858560089816</v>
      </c>
      <c r="H593" s="8">
        <v>589</v>
      </c>
      <c r="I593" s="21">
        <f t="shared" ca="1" si="99"/>
        <v>0.93555124240094611</v>
      </c>
      <c r="J593" s="21">
        <f t="shared" ca="1" si="100"/>
        <v>128.20307524220729</v>
      </c>
      <c r="Q593" s="26"/>
      <c r="R593" s="42"/>
      <c r="S593" s="26"/>
      <c r="T593" s="26"/>
      <c r="U593" s="26"/>
      <c r="V593" s="26"/>
      <c r="W593" s="26"/>
      <c r="X593" s="26"/>
      <c r="Y593" s="26"/>
      <c r="AF593" s="8">
        <v>583</v>
      </c>
      <c r="AG593" s="8">
        <v>0</v>
      </c>
      <c r="AH593" s="8">
        <v>0</v>
      </c>
      <c r="AI593" s="8">
        <v>0</v>
      </c>
      <c r="AJ593" s="8">
        <v>0.45037482015395652</v>
      </c>
      <c r="AK593" s="8">
        <v>1</v>
      </c>
      <c r="AL593" s="8">
        <v>1</v>
      </c>
      <c r="AM593" s="8">
        <v>1</v>
      </c>
      <c r="AN593" s="8">
        <v>1</v>
      </c>
      <c r="AO593" s="8">
        <v>1</v>
      </c>
      <c r="AP593" s="8">
        <v>1</v>
      </c>
      <c r="AQ593" s="8">
        <v>0.71377316377838729</v>
      </c>
      <c r="AR593" s="8">
        <v>0</v>
      </c>
      <c r="AS593" s="48">
        <v>0</v>
      </c>
      <c r="AT593" s="48">
        <v>0.59979298498074063</v>
      </c>
      <c r="AU593" s="13">
        <v>4</v>
      </c>
    </row>
    <row r="594" spans="4:47" x14ac:dyDescent="0.25">
      <c r="D594" s="8">
        <v>590</v>
      </c>
      <c r="E594" s="8">
        <f t="shared" ca="1" si="97"/>
        <v>0.81231312261406396</v>
      </c>
      <c r="F594" s="21">
        <f t="shared" ca="1" si="98"/>
        <v>51.694611871635814</v>
      </c>
      <c r="H594" s="8">
        <v>590</v>
      </c>
      <c r="I594" s="21">
        <f t="shared" ca="1" si="99"/>
        <v>0.7358986736762575</v>
      </c>
      <c r="J594" s="21">
        <f t="shared" ca="1" si="100"/>
        <v>73.773925651322116</v>
      </c>
      <c r="Q594" s="26"/>
      <c r="R594" s="42"/>
      <c r="S594" s="26"/>
      <c r="T594" s="26"/>
      <c r="U594" s="26"/>
      <c r="V594" s="26"/>
      <c r="W594" s="26"/>
      <c r="X594" s="26"/>
      <c r="Y594" s="26"/>
      <c r="AF594" s="8">
        <v>584</v>
      </c>
      <c r="AG594" s="8">
        <v>0.93037338929946511</v>
      </c>
      <c r="AH594" s="8">
        <v>1</v>
      </c>
      <c r="AI594" s="8">
        <v>1</v>
      </c>
      <c r="AJ594" s="8">
        <v>1</v>
      </c>
      <c r="AK594" s="8">
        <v>1</v>
      </c>
      <c r="AL594" s="8">
        <v>1</v>
      </c>
      <c r="AM594" s="8">
        <v>0.23874378890679743</v>
      </c>
      <c r="AN594" s="8">
        <v>0.69700180176193005</v>
      </c>
      <c r="AO594" s="8">
        <v>1</v>
      </c>
      <c r="AP594" s="8">
        <v>1</v>
      </c>
      <c r="AQ594" s="8">
        <v>1</v>
      </c>
      <c r="AR594" s="8">
        <v>1</v>
      </c>
      <c r="AS594" s="48">
        <v>0.23874378890679743</v>
      </c>
      <c r="AT594" s="48">
        <v>0.90369777638086024</v>
      </c>
      <c r="AU594" s="13">
        <v>0</v>
      </c>
    </row>
    <row r="595" spans="4:47" x14ac:dyDescent="0.25">
      <c r="D595" s="8">
        <v>591</v>
      </c>
      <c r="E595" s="8">
        <f t="shared" ca="1" si="97"/>
        <v>0.58485937039865843</v>
      </c>
      <c r="F595" s="21">
        <f t="shared" ca="1" si="98"/>
        <v>131.03765229370549</v>
      </c>
      <c r="H595" s="8">
        <v>591</v>
      </c>
      <c r="I595" s="21">
        <f t="shared" ca="1" si="99"/>
        <v>0.53276874024992249</v>
      </c>
      <c r="J595" s="21">
        <f t="shared" ca="1" si="100"/>
        <v>40.141949502891194</v>
      </c>
      <c r="Q595" s="26"/>
      <c r="R595" s="42"/>
      <c r="S595" s="26"/>
      <c r="T595" s="26"/>
      <c r="U595" s="26"/>
      <c r="V595" s="26"/>
      <c r="W595" s="26"/>
      <c r="X595" s="26"/>
      <c r="Y595" s="26"/>
      <c r="AF595" s="8">
        <v>585</v>
      </c>
      <c r="AG595" s="8">
        <v>0.19295310754762707</v>
      </c>
      <c r="AH595" s="8">
        <v>1</v>
      </c>
      <c r="AI595" s="8">
        <v>1</v>
      </c>
      <c r="AJ595" s="8">
        <v>1</v>
      </c>
      <c r="AK595" s="8">
        <v>1</v>
      </c>
      <c r="AL595" s="8">
        <v>1</v>
      </c>
      <c r="AM595" s="8">
        <v>1</v>
      </c>
      <c r="AN595" s="8">
        <v>1</v>
      </c>
      <c r="AO595" s="8">
        <v>0.97112547609916267</v>
      </c>
      <c r="AP595" s="8">
        <v>0</v>
      </c>
      <c r="AQ595" s="8">
        <v>0.63172859656600244</v>
      </c>
      <c r="AR595" s="8">
        <v>0.147191840005924</v>
      </c>
      <c r="AS595" s="48">
        <v>0</v>
      </c>
      <c r="AT595" s="48">
        <v>0.74145237138113707</v>
      </c>
      <c r="AU595" s="13">
        <v>1</v>
      </c>
    </row>
    <row r="596" spans="4:47" x14ac:dyDescent="0.25">
      <c r="D596" s="8">
        <v>592</v>
      </c>
      <c r="E596" s="8">
        <f t="shared" ca="1" si="97"/>
        <v>0.72417574425768783</v>
      </c>
      <c r="F596" s="21">
        <f t="shared" ca="1" si="98"/>
        <v>79.596355764411399</v>
      </c>
      <c r="H596" s="8">
        <v>592</v>
      </c>
      <c r="I596" s="21">
        <f t="shared" ca="1" si="99"/>
        <v>0.12218586332266856</v>
      </c>
      <c r="J596" s="21">
        <f t="shared" ca="1" si="100"/>
        <v>36.277395678127824</v>
      </c>
      <c r="Q596" s="26"/>
      <c r="R596" s="42"/>
      <c r="S596" s="26"/>
      <c r="T596" s="26"/>
      <c r="U596" s="26"/>
      <c r="V596" s="26"/>
      <c r="W596" s="26"/>
      <c r="X596" s="26"/>
      <c r="Y596" s="26"/>
      <c r="AF596" s="8">
        <v>586</v>
      </c>
      <c r="AG596" s="8">
        <v>0</v>
      </c>
      <c r="AH596" s="8">
        <v>0</v>
      </c>
      <c r="AI596" s="8">
        <v>0.88497303906244207</v>
      </c>
      <c r="AJ596" s="8">
        <v>1</v>
      </c>
      <c r="AK596" s="8">
        <v>1</v>
      </c>
      <c r="AL596" s="8">
        <v>1</v>
      </c>
      <c r="AM596" s="8">
        <v>1</v>
      </c>
      <c r="AN596" s="8">
        <v>1</v>
      </c>
      <c r="AO596" s="8">
        <v>1</v>
      </c>
      <c r="AP596" s="8">
        <v>1</v>
      </c>
      <c r="AQ596" s="8">
        <v>1</v>
      </c>
      <c r="AR596" s="8">
        <v>1</v>
      </c>
      <c r="AS596" s="48">
        <v>0</v>
      </c>
      <c r="AT596" s="48">
        <v>0.82858675126283754</v>
      </c>
      <c r="AU596" s="13">
        <v>2</v>
      </c>
    </row>
    <row r="597" spans="4:47" x14ac:dyDescent="0.25">
      <c r="D597" s="8">
        <v>593</v>
      </c>
      <c r="E597" s="8">
        <f t="shared" ca="1" si="97"/>
        <v>2.0684151755126501E-2</v>
      </c>
      <c r="F597" s="21">
        <f t="shared" ca="1" si="98"/>
        <v>912.91489169585032</v>
      </c>
      <c r="H597" s="8">
        <v>593</v>
      </c>
      <c r="I597" s="21">
        <f t="shared" ca="1" si="99"/>
        <v>0.28974024349358718</v>
      </c>
      <c r="J597" s="21">
        <f t="shared" ca="1" si="100"/>
        <v>1.1232370509247716</v>
      </c>
      <c r="Q597" s="26"/>
      <c r="R597" s="42"/>
      <c r="S597" s="26"/>
      <c r="T597" s="26"/>
      <c r="U597" s="26"/>
      <c r="V597" s="26"/>
      <c r="W597" s="26"/>
      <c r="X597" s="26"/>
      <c r="Y597" s="26"/>
      <c r="AF597" s="8">
        <v>587</v>
      </c>
      <c r="AG597" s="8">
        <v>0</v>
      </c>
      <c r="AH597" s="8">
        <v>0</v>
      </c>
      <c r="AI597" s="8">
        <v>0</v>
      </c>
      <c r="AJ597" s="8">
        <v>0.29214555367094969</v>
      </c>
      <c r="AK597" s="8">
        <v>1</v>
      </c>
      <c r="AL597" s="8">
        <v>1</v>
      </c>
      <c r="AM597" s="8">
        <v>1</v>
      </c>
      <c r="AN597" s="8">
        <v>1</v>
      </c>
      <c r="AO597" s="8">
        <v>0.89980565420725422</v>
      </c>
      <c r="AP597" s="8">
        <v>0</v>
      </c>
      <c r="AQ597" s="8">
        <v>0</v>
      </c>
      <c r="AR597" s="8">
        <v>0.36122693391629462</v>
      </c>
      <c r="AS597" s="48">
        <v>0</v>
      </c>
      <c r="AT597" s="48">
        <v>0.46563444161027739</v>
      </c>
      <c r="AU597" s="13">
        <v>5</v>
      </c>
    </row>
    <row r="598" spans="4:47" x14ac:dyDescent="0.25">
      <c r="D598" s="8">
        <v>594</v>
      </c>
      <c r="E598" s="8">
        <f t="shared" ca="1" si="97"/>
        <v>0.94002818376427966</v>
      </c>
      <c r="F598" s="21">
        <f t="shared" ca="1" si="98"/>
        <v>15.734513079376045</v>
      </c>
      <c r="H598" s="8">
        <v>594</v>
      </c>
      <c r="I598" s="21">
        <f t="shared" ca="1" si="99"/>
        <v>0.56533156908250548</v>
      </c>
      <c r="J598" s="21">
        <f t="shared" ca="1" si="100"/>
        <v>45.186204721598259</v>
      </c>
      <c r="Q598" s="26"/>
      <c r="R598" s="42"/>
      <c r="S598" s="26"/>
      <c r="T598" s="26"/>
      <c r="U598" s="26"/>
      <c r="V598" s="26"/>
      <c r="W598" s="26"/>
      <c r="X598" s="26"/>
      <c r="Y598" s="26"/>
      <c r="AF598" s="8">
        <v>588</v>
      </c>
      <c r="AG598" s="8">
        <v>0.14539832951460643</v>
      </c>
      <c r="AH598" s="8">
        <v>0</v>
      </c>
      <c r="AI598" s="8">
        <v>0</v>
      </c>
      <c r="AJ598" s="8">
        <v>0.61171914687656681</v>
      </c>
      <c r="AK598" s="8">
        <v>1</v>
      </c>
      <c r="AL598" s="8">
        <v>1</v>
      </c>
      <c r="AM598" s="8">
        <v>0.40960166751709393</v>
      </c>
      <c r="AN598" s="8">
        <v>0</v>
      </c>
      <c r="AO598" s="8">
        <v>0</v>
      </c>
      <c r="AP598" s="8">
        <v>0</v>
      </c>
      <c r="AQ598" s="8">
        <v>0</v>
      </c>
      <c r="AR598" s="8">
        <v>0</v>
      </c>
      <c r="AS598" s="48">
        <v>0</v>
      </c>
      <c r="AT598" s="48">
        <v>0.26453855976514989</v>
      </c>
      <c r="AU598" s="13">
        <v>7</v>
      </c>
    </row>
    <row r="599" spans="4:47" x14ac:dyDescent="0.25">
      <c r="D599" s="8">
        <v>595</v>
      </c>
      <c r="E599" s="8">
        <f t="shared" ca="1" si="97"/>
        <v>1.4304521800837522E-2</v>
      </c>
      <c r="F599" s="21">
        <f t="shared" ca="1" si="98"/>
        <v>998.01848049313367</v>
      </c>
      <c r="H599" s="8">
        <v>595</v>
      </c>
      <c r="I599" s="21">
        <f t="shared" ca="1" si="99"/>
        <v>0.17642070264958243</v>
      </c>
      <c r="J599" s="21">
        <f t="shared" ca="1" si="100"/>
        <v>21.866338255708023</v>
      </c>
      <c r="Q599" s="26"/>
      <c r="R599" s="42"/>
      <c r="S599" s="26"/>
      <c r="T599" s="26"/>
      <c r="U599" s="26"/>
      <c r="V599" s="26"/>
      <c r="W599" s="26"/>
      <c r="X599" s="26"/>
      <c r="Y599" s="26"/>
      <c r="AF599" s="8">
        <v>589</v>
      </c>
      <c r="AG599" s="8">
        <v>0</v>
      </c>
      <c r="AH599" s="8">
        <v>0</v>
      </c>
      <c r="AI599" s="8">
        <v>0</v>
      </c>
      <c r="AJ599" s="8">
        <v>0</v>
      </c>
      <c r="AK599" s="8">
        <v>0</v>
      </c>
      <c r="AL599" s="8">
        <v>0.61877635504230666</v>
      </c>
      <c r="AM599" s="8">
        <v>1</v>
      </c>
      <c r="AN599" s="8">
        <v>1</v>
      </c>
      <c r="AO599" s="8">
        <v>1</v>
      </c>
      <c r="AP599" s="8">
        <v>1</v>
      </c>
      <c r="AQ599" s="8">
        <v>1</v>
      </c>
      <c r="AR599" s="8">
        <v>1</v>
      </c>
      <c r="AS599" s="48">
        <v>0</v>
      </c>
      <c r="AT599" s="48">
        <v>0.55496791959251834</v>
      </c>
      <c r="AU599" s="13">
        <v>5</v>
      </c>
    </row>
    <row r="600" spans="4:47" x14ac:dyDescent="0.25">
      <c r="D600" s="8">
        <v>596</v>
      </c>
      <c r="E600" s="8">
        <f t="shared" ca="1" si="97"/>
        <v>0.68623369648990229</v>
      </c>
      <c r="F600" s="21">
        <f t="shared" ca="1" si="98"/>
        <v>92.600871493247979</v>
      </c>
      <c r="H600" s="8">
        <v>596</v>
      </c>
      <c r="I600" s="21">
        <f t="shared" ca="1" si="99"/>
        <v>0.11146154731357405</v>
      </c>
      <c r="J600" s="21">
        <f t="shared" ca="1" si="100"/>
        <v>39.629009353554913</v>
      </c>
      <c r="Q600" s="26"/>
      <c r="R600" s="42"/>
      <c r="S600" s="26"/>
      <c r="T600" s="26"/>
      <c r="U600" s="26"/>
      <c r="V600" s="26"/>
      <c r="W600" s="26"/>
      <c r="X600" s="26"/>
      <c r="Y600" s="26"/>
      <c r="AF600" s="8">
        <v>590</v>
      </c>
      <c r="AG600" s="8">
        <v>0</v>
      </c>
      <c r="AH600" s="8">
        <v>0</v>
      </c>
      <c r="AI600" s="8">
        <v>0</v>
      </c>
      <c r="AJ600" s="8">
        <v>0</v>
      </c>
      <c r="AK600" s="8">
        <v>0</v>
      </c>
      <c r="AL600" s="8">
        <v>0</v>
      </c>
      <c r="AM600" s="8">
        <v>0</v>
      </c>
      <c r="AN600" s="8">
        <v>0</v>
      </c>
      <c r="AO600" s="8">
        <v>0.59449990754098203</v>
      </c>
      <c r="AP600" s="8">
        <v>0.62428058940807407</v>
      </c>
      <c r="AQ600" s="8">
        <v>0</v>
      </c>
      <c r="AR600" s="8">
        <v>0</v>
      </c>
      <c r="AS600" s="48">
        <v>0</v>
      </c>
      <c r="AT600" s="48">
        <v>0.10188409725446509</v>
      </c>
      <c r="AU600" s="13">
        <v>10</v>
      </c>
    </row>
    <row r="601" spans="4:47" x14ac:dyDescent="0.25">
      <c r="D601" s="8">
        <v>597</v>
      </c>
      <c r="E601" s="8">
        <f t="shared" ca="1" si="97"/>
        <v>0.32385011358374072</v>
      </c>
      <c r="F601" s="21">
        <f t="shared" ca="1" si="98"/>
        <v>271.62257784640627</v>
      </c>
      <c r="H601" s="8">
        <v>597</v>
      </c>
      <c r="I601" s="21">
        <f t="shared" ca="1" si="99"/>
        <v>0.28255502024956303</v>
      </c>
      <c r="J601" s="21">
        <f t="shared" ca="1" si="100"/>
        <v>0.1719782184407137</v>
      </c>
      <c r="Q601" s="26"/>
      <c r="R601" s="42"/>
      <c r="S601" s="26"/>
      <c r="T601" s="26"/>
      <c r="U601" s="26"/>
      <c r="V601" s="26"/>
      <c r="W601" s="26"/>
      <c r="X601" s="26"/>
      <c r="Y601" s="26"/>
      <c r="AF601" s="8">
        <v>591</v>
      </c>
      <c r="AG601" s="8">
        <v>1</v>
      </c>
      <c r="AH601" s="8">
        <v>1</v>
      </c>
      <c r="AI601" s="8">
        <v>1</v>
      </c>
      <c r="AJ601" s="8">
        <v>0.88362810890515298</v>
      </c>
      <c r="AK601" s="8">
        <v>0</v>
      </c>
      <c r="AL601" s="8">
        <v>0</v>
      </c>
      <c r="AM601" s="8">
        <v>0</v>
      </c>
      <c r="AN601" s="8">
        <v>0.20236710084939277</v>
      </c>
      <c r="AO601" s="8">
        <v>1</v>
      </c>
      <c r="AP601" s="8">
        <v>1</v>
      </c>
      <c r="AQ601" s="8">
        <v>1</v>
      </c>
      <c r="AR601" s="8">
        <v>1</v>
      </c>
      <c r="AS601" s="48">
        <v>0</v>
      </c>
      <c r="AT601" s="48">
        <v>0.67063622847530346</v>
      </c>
      <c r="AU601" s="13">
        <v>3</v>
      </c>
    </row>
    <row r="602" spans="4:47" x14ac:dyDescent="0.25">
      <c r="D602" s="8">
        <v>598</v>
      </c>
      <c r="E602" s="8">
        <f t="shared" ca="1" si="97"/>
        <v>0.42425574557772516</v>
      </c>
      <c r="F602" s="21">
        <f t="shared" ca="1" si="98"/>
        <v>207.62812996324237</v>
      </c>
      <c r="H602" s="8">
        <v>598</v>
      </c>
      <c r="I602" s="21">
        <f t="shared" ca="1" si="99"/>
        <v>0.91529282575422244</v>
      </c>
      <c r="J602" s="21">
        <f t="shared" ca="1" si="100"/>
        <v>119.3508211737161</v>
      </c>
      <c r="Q602" s="26"/>
      <c r="R602" s="42"/>
      <c r="S602" s="26"/>
      <c r="T602" s="26"/>
      <c r="U602" s="26"/>
      <c r="V602" s="26"/>
      <c r="W602" s="26"/>
      <c r="X602" s="26"/>
      <c r="Y602" s="26"/>
      <c r="AF602" s="8">
        <v>592</v>
      </c>
      <c r="AG602" s="8">
        <v>1</v>
      </c>
      <c r="AH602" s="8">
        <v>1</v>
      </c>
      <c r="AI602" s="8">
        <v>1</v>
      </c>
      <c r="AJ602" s="8">
        <v>1</v>
      </c>
      <c r="AK602" s="8">
        <v>0.2294757552083484</v>
      </c>
      <c r="AL602" s="8">
        <v>0</v>
      </c>
      <c r="AM602" s="8">
        <v>0</v>
      </c>
      <c r="AN602" s="8">
        <v>0</v>
      </c>
      <c r="AO602" s="8">
        <v>0</v>
      </c>
      <c r="AP602" s="8">
        <v>0.77189610465950775</v>
      </c>
      <c r="AQ602" s="8">
        <v>1</v>
      </c>
      <c r="AR602" s="8">
        <v>1</v>
      </c>
      <c r="AS602" s="48">
        <v>0</v>
      </c>
      <c r="AT602" s="48">
        <v>0.58093843193398231</v>
      </c>
      <c r="AU602" s="13">
        <v>4</v>
      </c>
    </row>
    <row r="603" spans="4:47" x14ac:dyDescent="0.25">
      <c r="D603" s="8">
        <v>599</v>
      </c>
      <c r="E603" s="8">
        <f t="shared" ca="1" si="97"/>
        <v>0.77183485781662242</v>
      </c>
      <c r="F603" s="21">
        <f t="shared" ca="1" si="98"/>
        <v>64.140882944411956</v>
      </c>
      <c r="H603" s="8">
        <v>599</v>
      </c>
      <c r="I603" s="21">
        <f t="shared" ca="1" si="99"/>
        <v>1.7637644715714162E-2</v>
      </c>
      <c r="J603" s="21">
        <f t="shared" ca="1" si="100"/>
        <v>93.977234488512664</v>
      </c>
      <c r="Q603" s="26"/>
      <c r="R603" s="42"/>
      <c r="S603" s="26"/>
      <c r="T603" s="26"/>
      <c r="U603" s="26"/>
      <c r="V603" s="26"/>
      <c r="W603" s="26"/>
      <c r="X603" s="26"/>
      <c r="Y603" s="26"/>
      <c r="AF603" s="8">
        <v>593</v>
      </c>
      <c r="AG603" s="8">
        <v>1</v>
      </c>
      <c r="AH603" s="8">
        <v>1</v>
      </c>
      <c r="AI603" s="8">
        <v>1</v>
      </c>
      <c r="AJ603" s="8">
        <v>1</v>
      </c>
      <c r="AK603" s="8">
        <v>1</v>
      </c>
      <c r="AL603" s="8">
        <v>1</v>
      </c>
      <c r="AM603" s="8">
        <v>1</v>
      </c>
      <c r="AN603" s="8">
        <v>1</v>
      </c>
      <c r="AO603" s="8">
        <v>1</v>
      </c>
      <c r="AP603" s="8">
        <v>1</v>
      </c>
      <c r="AQ603" s="8">
        <v>1</v>
      </c>
      <c r="AR603" s="8">
        <v>1</v>
      </c>
      <c r="AS603" s="48">
        <v>1</v>
      </c>
      <c r="AT603" s="48">
        <v>1</v>
      </c>
      <c r="AU603" s="13">
        <v>0</v>
      </c>
    </row>
    <row r="604" spans="4:47" x14ac:dyDescent="0.25">
      <c r="D604" s="8">
        <v>600</v>
      </c>
      <c r="E604" s="8">
        <f t="shared" ca="1" si="97"/>
        <v>0.48797418473903587</v>
      </c>
      <c r="F604" s="21">
        <f t="shared" ca="1" si="98"/>
        <v>174.32688027768975</v>
      </c>
      <c r="H604" s="8">
        <v>600</v>
      </c>
      <c r="I604" s="21">
        <f t="shared" ca="1" si="99"/>
        <v>0.80993922888048442</v>
      </c>
      <c r="J604" s="21">
        <f t="shared" ca="1" si="100"/>
        <v>88.913595084404278</v>
      </c>
      <c r="Q604" s="26"/>
      <c r="R604" s="42"/>
      <c r="S604" s="26"/>
      <c r="T604" s="26"/>
      <c r="U604" s="26"/>
      <c r="V604" s="26"/>
      <c r="W604" s="26"/>
      <c r="X604" s="26"/>
      <c r="Y604" s="26"/>
      <c r="AF604" s="8">
        <v>594</v>
      </c>
      <c r="AG604" s="8">
        <v>0.77749397856466873</v>
      </c>
      <c r="AH604" s="8">
        <v>0</v>
      </c>
      <c r="AI604" s="8">
        <v>0</v>
      </c>
      <c r="AJ604" s="8">
        <v>0</v>
      </c>
      <c r="AK604" s="8">
        <v>0</v>
      </c>
      <c r="AL604" s="8">
        <v>0.30451287773224373</v>
      </c>
      <c r="AM604" s="8">
        <v>1</v>
      </c>
      <c r="AN604" s="8">
        <v>1</v>
      </c>
      <c r="AO604" s="8">
        <v>1</v>
      </c>
      <c r="AP604" s="8">
        <v>0.11888466822218165</v>
      </c>
      <c r="AQ604" s="8">
        <v>0</v>
      </c>
      <c r="AR604" s="8">
        <v>0</v>
      </c>
      <c r="AS604" s="48">
        <v>0</v>
      </c>
      <c r="AT604" s="48">
        <v>0.35321403940372514</v>
      </c>
      <c r="AU604" s="13">
        <v>6</v>
      </c>
    </row>
    <row r="605" spans="4:47" x14ac:dyDescent="0.25">
      <c r="D605" s="8">
        <v>601</v>
      </c>
      <c r="E605" s="8">
        <f t="shared" ca="1" si="97"/>
        <v>0.60067473809815886</v>
      </c>
      <c r="F605" s="21">
        <f t="shared" ca="1" si="98"/>
        <v>124.63866698274329</v>
      </c>
      <c r="H605" s="8">
        <v>601</v>
      </c>
      <c r="I605" s="21">
        <f t="shared" ca="1" si="99"/>
        <v>0.68886903819980283</v>
      </c>
      <c r="J605" s="21">
        <f t="shared" ca="1" si="100"/>
        <v>65.306162733174858</v>
      </c>
      <c r="Q605" s="26"/>
      <c r="R605" s="42"/>
      <c r="S605" s="26"/>
      <c r="T605" s="26"/>
      <c r="U605" s="26"/>
      <c r="V605" s="26"/>
      <c r="W605" s="26"/>
      <c r="X605" s="26"/>
      <c r="Y605" s="26"/>
      <c r="AF605" s="8">
        <v>595</v>
      </c>
      <c r="AG605" s="8">
        <v>1</v>
      </c>
      <c r="AH605" s="8">
        <v>0.27091846191771246</v>
      </c>
      <c r="AI605" s="8">
        <v>0.74546596069018467</v>
      </c>
      <c r="AJ605" s="8">
        <v>1</v>
      </c>
      <c r="AK605" s="8">
        <v>1</v>
      </c>
      <c r="AL605" s="8">
        <v>1</v>
      </c>
      <c r="AM605" s="8">
        <v>1</v>
      </c>
      <c r="AN605" s="8">
        <v>1</v>
      </c>
      <c r="AO605" s="8">
        <v>1</v>
      </c>
      <c r="AP605" s="8">
        <v>1</v>
      </c>
      <c r="AQ605" s="8">
        <v>1</v>
      </c>
      <c r="AR605" s="8">
        <v>1</v>
      </c>
      <c r="AS605" s="48">
        <v>0.27091846191771246</v>
      </c>
      <c r="AT605" s="48">
        <v>0.92245249784956618</v>
      </c>
      <c r="AU605" s="13">
        <v>0</v>
      </c>
    </row>
    <row r="606" spans="4:47" x14ac:dyDescent="0.25">
      <c r="D606" s="8">
        <v>602</v>
      </c>
      <c r="E606" s="8">
        <f t="shared" ca="1" si="97"/>
        <v>0.18472384003517994</v>
      </c>
      <c r="F606" s="21">
        <f t="shared" ca="1" si="98"/>
        <v>403.79815842692329</v>
      </c>
      <c r="H606" s="8">
        <v>602</v>
      </c>
      <c r="I606" s="21">
        <f t="shared" ca="1" si="99"/>
        <v>0.73934183129933295</v>
      </c>
      <c r="J606" s="21">
        <f t="shared" ca="1" si="100"/>
        <v>74.421742794264134</v>
      </c>
      <c r="Q606" s="26"/>
      <c r="R606" s="42"/>
      <c r="S606" s="26"/>
      <c r="T606" s="26"/>
      <c r="U606" s="26"/>
      <c r="V606" s="26"/>
      <c r="W606" s="26"/>
      <c r="X606" s="26"/>
      <c r="Y606" s="26"/>
      <c r="AF606" s="8">
        <v>596</v>
      </c>
      <c r="AG606" s="8">
        <v>1</v>
      </c>
      <c r="AH606" s="8">
        <v>7.9040003217284854E-2</v>
      </c>
      <c r="AI606" s="8">
        <v>0</v>
      </c>
      <c r="AJ606" s="8">
        <v>0.24368727731295317</v>
      </c>
      <c r="AK606" s="8">
        <v>1</v>
      </c>
      <c r="AL606" s="8">
        <v>1</v>
      </c>
      <c r="AM606" s="8">
        <v>1</v>
      </c>
      <c r="AN606" s="8">
        <v>1</v>
      </c>
      <c r="AO606" s="8">
        <v>1</v>
      </c>
      <c r="AP606" s="8">
        <v>1</v>
      </c>
      <c r="AQ606" s="8">
        <v>1</v>
      </c>
      <c r="AR606" s="8">
        <v>0.85293629764078838</v>
      </c>
      <c r="AS606" s="48">
        <v>0</v>
      </c>
      <c r="AT606" s="48">
        <v>0.76976647571599177</v>
      </c>
      <c r="AU606" s="13">
        <v>1</v>
      </c>
    </row>
    <row r="607" spans="4:47" x14ac:dyDescent="0.25">
      <c r="D607" s="8">
        <v>603</v>
      </c>
      <c r="E607" s="8">
        <f t="shared" ca="1" si="97"/>
        <v>7.3772429202405565E-3</v>
      </c>
      <c r="F607" s="21">
        <f t="shared" ca="1" si="98"/>
        <v>1150.4831800154659</v>
      </c>
      <c r="H607" s="8">
        <v>603</v>
      </c>
      <c r="I607" s="21">
        <f t="shared" ca="1" si="99"/>
        <v>0.76664321961300885</v>
      </c>
      <c r="J607" s="21">
        <f t="shared" ca="1" si="100"/>
        <v>79.726571721433288</v>
      </c>
      <c r="Q607" s="26"/>
      <c r="R607" s="42"/>
      <c r="S607" s="26"/>
      <c r="T607" s="26"/>
      <c r="U607" s="26"/>
      <c r="V607" s="26"/>
      <c r="W607" s="26"/>
      <c r="X607" s="26"/>
      <c r="Y607" s="26"/>
      <c r="AF607" s="8">
        <v>597</v>
      </c>
      <c r="AG607" s="8">
        <v>0</v>
      </c>
      <c r="AH607" s="8">
        <v>0</v>
      </c>
      <c r="AI607" s="8">
        <v>0</v>
      </c>
      <c r="AJ607" s="8">
        <v>0.87656698317926685</v>
      </c>
      <c r="AK607" s="8">
        <v>1</v>
      </c>
      <c r="AL607" s="8">
        <v>1</v>
      </c>
      <c r="AM607" s="8">
        <v>1</v>
      </c>
      <c r="AN607" s="8">
        <v>1</v>
      </c>
      <c r="AO607" s="8">
        <v>1</v>
      </c>
      <c r="AP607" s="8">
        <v>1</v>
      </c>
      <c r="AQ607" s="8">
        <v>1</v>
      </c>
      <c r="AR607" s="8">
        <v>1</v>
      </c>
      <c r="AS607" s="48">
        <v>0</v>
      </c>
      <c r="AT607" s="48">
        <v>0.74327947806952877</v>
      </c>
      <c r="AU607" s="13">
        <v>3</v>
      </c>
    </row>
    <row r="608" spans="4:47" x14ac:dyDescent="0.25">
      <c r="D608" s="8">
        <v>604</v>
      </c>
      <c r="E608" s="8">
        <f t="shared" ca="1" si="97"/>
        <v>0.1842192420311658</v>
      </c>
      <c r="F608" s="21">
        <f t="shared" ca="1" si="98"/>
        <v>404.43986315060789</v>
      </c>
      <c r="H608" s="8">
        <v>604</v>
      </c>
      <c r="I608" s="21">
        <f t="shared" ca="1" si="99"/>
        <v>0.14735779522366477</v>
      </c>
      <c r="J608" s="21">
        <f t="shared" ca="1" si="100"/>
        <v>29.146817542921873</v>
      </c>
      <c r="Q608" s="26"/>
      <c r="R608" s="42"/>
      <c r="S608" s="26"/>
      <c r="T608" s="26"/>
      <c r="U608" s="26"/>
      <c r="V608" s="26"/>
      <c r="W608" s="26"/>
      <c r="X608" s="26"/>
      <c r="Y608" s="26"/>
      <c r="AF608" s="8">
        <v>598</v>
      </c>
      <c r="AG608" s="8">
        <v>1</v>
      </c>
      <c r="AH608" s="8">
        <v>1</v>
      </c>
      <c r="AI608" s="8">
        <v>1</v>
      </c>
      <c r="AJ608" s="8">
        <v>1</v>
      </c>
      <c r="AK608" s="8">
        <v>1</v>
      </c>
      <c r="AL608" s="8">
        <v>1</v>
      </c>
      <c r="AM608" s="8">
        <v>1</v>
      </c>
      <c r="AN608" s="8">
        <v>1</v>
      </c>
      <c r="AO608" s="8">
        <v>1</v>
      </c>
      <c r="AP608" s="8">
        <v>0.41590629896898229</v>
      </c>
      <c r="AQ608" s="8">
        <v>0</v>
      </c>
      <c r="AR608" s="8">
        <v>0.79533830329291377</v>
      </c>
      <c r="AS608" s="48">
        <v>0</v>
      </c>
      <c r="AT608" s="48">
        <v>0.85081803471265416</v>
      </c>
      <c r="AU608" s="13">
        <v>1</v>
      </c>
    </row>
    <row r="609" spans="4:47" x14ac:dyDescent="0.25">
      <c r="D609" s="8">
        <v>605</v>
      </c>
      <c r="E609" s="8">
        <f t="shared" ca="1" si="97"/>
        <v>0.68419098712492799</v>
      </c>
      <c r="F609" s="21">
        <f t="shared" ca="1" si="98"/>
        <v>93.320188252331604</v>
      </c>
      <c r="H609" s="8">
        <v>605</v>
      </c>
      <c r="I609" s="21">
        <f t="shared" ca="1" si="99"/>
        <v>0.8672514149068018</v>
      </c>
      <c r="J609" s="21">
        <f t="shared" ca="1" si="100"/>
        <v>103.37263919644965</v>
      </c>
      <c r="Q609" s="26"/>
      <c r="R609" s="42"/>
      <c r="S609" s="26"/>
      <c r="T609" s="26"/>
      <c r="U609" s="26"/>
      <c r="V609" s="26"/>
      <c r="W609" s="26"/>
      <c r="X609" s="26"/>
      <c r="Y609" s="26"/>
      <c r="AF609" s="8">
        <v>599</v>
      </c>
      <c r="AG609" s="8">
        <v>0.42431417716673631</v>
      </c>
      <c r="AH609" s="8">
        <v>0</v>
      </c>
      <c r="AI609" s="8">
        <v>0</v>
      </c>
      <c r="AJ609" s="8">
        <v>0</v>
      </c>
      <c r="AK609" s="8">
        <v>0</v>
      </c>
      <c r="AL609" s="8">
        <v>0</v>
      </c>
      <c r="AM609" s="8">
        <v>0</v>
      </c>
      <c r="AN609" s="8">
        <v>0</v>
      </c>
      <c r="AO609" s="8">
        <v>0</v>
      </c>
      <c r="AP609" s="8">
        <v>0.17633007709129392</v>
      </c>
      <c r="AQ609" s="8">
        <v>0.69869931703384891</v>
      </c>
      <c r="AR609" s="8">
        <v>1</v>
      </c>
      <c r="AS609" s="48">
        <v>0</v>
      </c>
      <c r="AT609" s="48">
        <v>0.19337246956990248</v>
      </c>
      <c r="AU609" s="13">
        <v>8</v>
      </c>
    </row>
    <row r="610" spans="4:47" x14ac:dyDescent="0.25">
      <c r="D610" s="8">
        <v>606</v>
      </c>
      <c r="E610" s="8">
        <f t="shared" ca="1" si="97"/>
        <v>6.7727197777717074E-2</v>
      </c>
      <c r="F610" s="21">
        <f t="shared" ca="1" si="98"/>
        <v>638.08076017146016</v>
      </c>
      <c r="H610" s="8">
        <v>606</v>
      </c>
      <c r="I610" s="21">
        <f t="shared" ca="1" si="99"/>
        <v>0.14435894179853193</v>
      </c>
      <c r="J610" s="21">
        <f t="shared" ca="1" si="100"/>
        <v>29.950368317904314</v>
      </c>
      <c r="Q610" s="26"/>
      <c r="R610" s="42"/>
      <c r="S610" s="26"/>
      <c r="T610" s="26"/>
      <c r="U610" s="26"/>
      <c r="V610" s="26"/>
      <c r="W610" s="26"/>
      <c r="X610" s="26"/>
      <c r="Y610" s="26"/>
      <c r="AF610" s="8">
        <v>600</v>
      </c>
      <c r="AG610" s="8">
        <v>1</v>
      </c>
      <c r="AH610" s="8">
        <v>1</v>
      </c>
      <c r="AI610" s="8">
        <v>1</v>
      </c>
      <c r="AJ610" s="8">
        <v>0.99589308055777415</v>
      </c>
      <c r="AK610" s="8">
        <v>0.8206812547869049</v>
      </c>
      <c r="AL610" s="8">
        <v>1</v>
      </c>
      <c r="AM610" s="8">
        <v>1</v>
      </c>
      <c r="AN610" s="8">
        <v>1</v>
      </c>
      <c r="AO610" s="8">
        <v>1</v>
      </c>
      <c r="AP610" s="8">
        <v>1</v>
      </c>
      <c r="AQ610" s="8">
        <v>1</v>
      </c>
      <c r="AR610" s="8">
        <v>1</v>
      </c>
      <c r="AS610" s="48">
        <v>0.8206812547869049</v>
      </c>
      <c r="AT610" s="48">
        <v>0.98443263374007473</v>
      </c>
      <c r="AU610" s="13">
        <v>0</v>
      </c>
    </row>
    <row r="611" spans="4:47" x14ac:dyDescent="0.25">
      <c r="D611" s="8">
        <v>607</v>
      </c>
      <c r="E611" s="8">
        <f t="shared" ca="1" si="97"/>
        <v>0.22372556156053003</v>
      </c>
      <c r="F611" s="21">
        <f t="shared" ca="1" si="98"/>
        <v>358.80904115747632</v>
      </c>
      <c r="H611" s="8">
        <v>607</v>
      </c>
      <c r="I611" s="21">
        <f t="shared" ca="1" si="99"/>
        <v>8.9533093309081102E-2</v>
      </c>
      <c r="J611" s="21">
        <f t="shared" ca="1" si="100"/>
        <v>47.283672204185457</v>
      </c>
      <c r="Q611" s="26"/>
      <c r="R611" s="42"/>
      <c r="S611" s="26"/>
      <c r="T611" s="26"/>
      <c r="U611" s="26"/>
      <c r="V611" s="26"/>
      <c r="W611" s="26"/>
      <c r="X611" s="26"/>
      <c r="Y611" s="26"/>
      <c r="AF611" s="8">
        <v>601</v>
      </c>
      <c r="AG611" s="8">
        <v>1</v>
      </c>
      <c r="AH611" s="8">
        <v>1</v>
      </c>
      <c r="AI611" s="8">
        <v>1</v>
      </c>
      <c r="AJ611" s="8">
        <v>0.4278478707004979</v>
      </c>
      <c r="AK611" s="8">
        <v>0</v>
      </c>
      <c r="AL611" s="8">
        <v>0</v>
      </c>
      <c r="AM611" s="8">
        <v>0.10060307760995196</v>
      </c>
      <c r="AN611" s="8">
        <v>1</v>
      </c>
      <c r="AO611" s="8">
        <v>1</v>
      </c>
      <c r="AP611" s="8">
        <v>1</v>
      </c>
      <c r="AQ611" s="8">
        <v>1</v>
      </c>
      <c r="AR611" s="8">
        <v>0.55335399947005259</v>
      </c>
      <c r="AS611" s="48">
        <v>0</v>
      </c>
      <c r="AT611" s="48">
        <v>0.67152905619313719</v>
      </c>
      <c r="AU611" s="13">
        <v>2</v>
      </c>
    </row>
    <row r="612" spans="4:47" x14ac:dyDescent="0.25">
      <c r="D612" s="8">
        <v>608</v>
      </c>
      <c r="E612" s="8">
        <f t="shared" ca="1" si="97"/>
        <v>5.0999969491734243E-2</v>
      </c>
      <c r="F612" s="21">
        <f t="shared" ca="1" si="98"/>
        <v>703.98414609862584</v>
      </c>
      <c r="H612" s="8">
        <v>608</v>
      </c>
      <c r="I612" s="21">
        <f t="shared" ca="1" si="99"/>
        <v>0.90841946251656758</v>
      </c>
      <c r="J612" s="21">
        <f t="shared" ca="1" si="100"/>
        <v>116.71412674582845</v>
      </c>
      <c r="Q612" s="26"/>
      <c r="R612" s="42"/>
      <c r="S612" s="26"/>
      <c r="T612" s="26"/>
      <c r="U612" s="26"/>
      <c r="V612" s="26"/>
      <c r="W612" s="26"/>
      <c r="X612" s="26"/>
      <c r="Y612" s="26"/>
      <c r="AF612" s="8">
        <v>602</v>
      </c>
      <c r="AG612" s="8">
        <v>1</v>
      </c>
      <c r="AH612" s="8">
        <v>1</v>
      </c>
      <c r="AI612" s="8">
        <v>1</v>
      </c>
      <c r="AJ612" s="8">
        <v>1</v>
      </c>
      <c r="AK612" s="8">
        <v>1</v>
      </c>
      <c r="AL612" s="8">
        <v>0.5599562650607065</v>
      </c>
      <c r="AM612" s="8">
        <v>0</v>
      </c>
      <c r="AN612" s="8">
        <v>0</v>
      </c>
      <c r="AO612" s="8">
        <v>0</v>
      </c>
      <c r="AP612" s="8">
        <v>0.52272505704416783</v>
      </c>
      <c r="AQ612" s="8">
        <v>1</v>
      </c>
      <c r="AR612" s="8">
        <v>1</v>
      </c>
      <c r="AS612" s="48">
        <v>0</v>
      </c>
      <c r="AT612" s="48">
        <v>0.67124154717860385</v>
      </c>
      <c r="AU612" s="13">
        <v>3</v>
      </c>
    </row>
    <row r="613" spans="4:47" x14ac:dyDescent="0.25">
      <c r="D613" s="8">
        <v>609</v>
      </c>
      <c r="E613" s="8">
        <f t="shared" ca="1" si="97"/>
        <v>0.81035610241098943</v>
      </c>
      <c r="F613" s="21">
        <f t="shared" ca="1" si="98"/>
        <v>52.283138870046983</v>
      </c>
      <c r="H613" s="8">
        <v>609</v>
      </c>
      <c r="I613" s="21">
        <f t="shared" ca="1" si="99"/>
        <v>0.60864342159150298</v>
      </c>
      <c r="J613" s="21">
        <f t="shared" ca="1" si="100"/>
        <v>52.00948263599355</v>
      </c>
      <c r="Q613" s="26"/>
      <c r="R613" s="42"/>
      <c r="S613" s="26"/>
      <c r="T613" s="26"/>
      <c r="U613" s="26"/>
      <c r="V613" s="26"/>
      <c r="W613" s="26"/>
      <c r="X613" s="26"/>
      <c r="Y613" s="26"/>
      <c r="AF613" s="8">
        <v>603</v>
      </c>
      <c r="AG613" s="8">
        <v>1</v>
      </c>
      <c r="AH613" s="8">
        <v>1</v>
      </c>
      <c r="AI613" s="8">
        <v>1</v>
      </c>
      <c r="AJ613" s="8">
        <v>1</v>
      </c>
      <c r="AK613" s="8">
        <v>1</v>
      </c>
      <c r="AL613" s="8">
        <v>1</v>
      </c>
      <c r="AM613" s="8">
        <v>1</v>
      </c>
      <c r="AN613" s="8">
        <v>1</v>
      </c>
      <c r="AO613" s="8">
        <v>1</v>
      </c>
      <c r="AP613" s="8">
        <v>1</v>
      </c>
      <c r="AQ613" s="8">
        <v>1</v>
      </c>
      <c r="AR613" s="8">
        <v>0.55988037214997499</v>
      </c>
      <c r="AS613" s="48">
        <v>0.55988037214997499</v>
      </c>
      <c r="AT613" s="48">
        <v>0.96261997681273759</v>
      </c>
      <c r="AU613" s="13">
        <v>0</v>
      </c>
    </row>
    <row r="614" spans="4:47" x14ac:dyDescent="0.25">
      <c r="D614" s="8">
        <v>610</v>
      </c>
      <c r="E614" s="8">
        <f t="shared" ca="1" si="97"/>
        <v>0.62827517324193916</v>
      </c>
      <c r="F614" s="21">
        <f t="shared" ca="1" si="98"/>
        <v>113.85030586565375</v>
      </c>
      <c r="H614" s="8">
        <v>610</v>
      </c>
      <c r="I614" s="21">
        <f t="shared" ca="1" si="99"/>
        <v>0.68530299254408034</v>
      </c>
      <c r="J614" s="21">
        <f t="shared" ca="1" si="100"/>
        <v>64.68890256336465</v>
      </c>
      <c r="Q614" s="26"/>
      <c r="R614" s="42"/>
      <c r="S614" s="26"/>
      <c r="T614" s="26"/>
      <c r="U614" s="26"/>
      <c r="V614" s="26"/>
      <c r="W614" s="26"/>
      <c r="X614" s="26"/>
      <c r="Y614" s="26"/>
      <c r="AF614" s="8">
        <v>604</v>
      </c>
      <c r="AG614" s="8">
        <v>0</v>
      </c>
      <c r="AH614" s="8">
        <v>0</v>
      </c>
      <c r="AI614" s="8">
        <v>0</v>
      </c>
      <c r="AJ614" s="8">
        <v>0</v>
      </c>
      <c r="AK614" s="8">
        <v>0</v>
      </c>
      <c r="AL614" s="8">
        <v>0</v>
      </c>
      <c r="AM614" s="8">
        <v>0</v>
      </c>
      <c r="AN614" s="8">
        <v>0</v>
      </c>
      <c r="AO614" s="8">
        <v>0</v>
      </c>
      <c r="AP614" s="8">
        <v>0</v>
      </c>
      <c r="AQ614" s="8">
        <v>0</v>
      </c>
      <c r="AR614" s="8">
        <v>0.93010726727633508</v>
      </c>
      <c r="AS614" s="48">
        <v>0</v>
      </c>
      <c r="AT614" s="48">
        <v>7.8995411741277777E-2</v>
      </c>
      <c r="AU614" s="13">
        <v>11</v>
      </c>
    </row>
    <row r="615" spans="4:47" x14ac:dyDescent="0.25">
      <c r="D615" s="8">
        <v>611</v>
      </c>
      <c r="E615" s="8">
        <f t="shared" ca="1" si="97"/>
        <v>0.41221335293579164</v>
      </c>
      <c r="F615" s="21">
        <f t="shared" ca="1" si="98"/>
        <v>214.46793732453506</v>
      </c>
      <c r="H615" s="8">
        <v>611</v>
      </c>
      <c r="I615" s="21">
        <f t="shared" ca="1" si="99"/>
        <v>0.98244365587690063</v>
      </c>
      <c r="J615" s="21">
        <f t="shared" ca="1" si="100"/>
        <v>164.2920372274256</v>
      </c>
      <c r="Q615" s="26"/>
      <c r="R615" s="42"/>
      <c r="S615" s="26"/>
      <c r="T615" s="26"/>
      <c r="U615" s="26"/>
      <c r="V615" s="26"/>
      <c r="W615" s="26"/>
      <c r="X615" s="26"/>
      <c r="Y615" s="26"/>
      <c r="AF615" s="8">
        <v>605</v>
      </c>
      <c r="AG615" s="8">
        <v>0</v>
      </c>
      <c r="AH615" s="8">
        <v>0</v>
      </c>
      <c r="AI615" s="8">
        <v>0</v>
      </c>
      <c r="AJ615" s="8">
        <v>0</v>
      </c>
      <c r="AK615" s="8">
        <v>0.72460927733317804</v>
      </c>
      <c r="AL615" s="8">
        <v>1</v>
      </c>
      <c r="AM615" s="8">
        <v>1</v>
      </c>
      <c r="AN615" s="8">
        <v>1</v>
      </c>
      <c r="AO615" s="8">
        <v>1</v>
      </c>
      <c r="AP615" s="8">
        <v>1</v>
      </c>
      <c r="AQ615" s="8">
        <v>1</v>
      </c>
      <c r="AR615" s="8">
        <v>1</v>
      </c>
      <c r="AS615" s="48">
        <v>0</v>
      </c>
      <c r="AT615" s="48">
        <v>0.64784352766391373</v>
      </c>
      <c r="AU615" s="13">
        <v>4</v>
      </c>
    </row>
    <row r="616" spans="4:47" x14ac:dyDescent="0.25">
      <c r="D616" s="8">
        <v>612</v>
      </c>
      <c r="E616" s="8">
        <f t="shared" ca="1" si="97"/>
        <v>0.69911517690129832</v>
      </c>
      <c r="F616" s="21">
        <f t="shared" ca="1" si="98"/>
        <v>88.111095131421763</v>
      </c>
      <c r="H616" s="8">
        <v>612</v>
      </c>
      <c r="I616" s="21">
        <f t="shared" ca="1" si="99"/>
        <v>0.40825157523545397</v>
      </c>
      <c r="J616" s="21">
        <f t="shared" ca="1" si="100"/>
        <v>20.872402106081651</v>
      </c>
      <c r="Q616" s="26"/>
      <c r="R616" s="42"/>
      <c r="S616" s="26"/>
      <c r="T616" s="26"/>
      <c r="U616" s="26"/>
      <c r="V616" s="26"/>
      <c r="W616" s="26"/>
      <c r="X616" s="26"/>
      <c r="Y616" s="26"/>
      <c r="AF616" s="8">
        <v>606</v>
      </c>
      <c r="AG616" s="8">
        <v>1</v>
      </c>
      <c r="AH616" s="8">
        <v>1</v>
      </c>
      <c r="AI616" s="8">
        <v>1</v>
      </c>
      <c r="AJ616" s="8">
        <v>1</v>
      </c>
      <c r="AK616" s="8">
        <v>1</v>
      </c>
      <c r="AL616" s="8">
        <v>1</v>
      </c>
      <c r="AM616" s="8">
        <v>0.27806382343659342</v>
      </c>
      <c r="AN616" s="8">
        <v>0</v>
      </c>
      <c r="AO616" s="8">
        <v>0</v>
      </c>
      <c r="AP616" s="8">
        <v>0</v>
      </c>
      <c r="AQ616" s="8">
        <v>4.1513623358575086E-2</v>
      </c>
      <c r="AR616" s="8">
        <v>1</v>
      </c>
      <c r="AS616" s="48">
        <v>0</v>
      </c>
      <c r="AT616" s="48">
        <v>0.60785037596518265</v>
      </c>
      <c r="AU616" s="13">
        <v>3</v>
      </c>
    </row>
    <row r="617" spans="4:47" x14ac:dyDescent="0.25">
      <c r="D617" s="8">
        <v>613</v>
      </c>
      <c r="E617" s="8">
        <f t="shared" ca="1" si="97"/>
        <v>0.65873991874320625</v>
      </c>
      <c r="F617" s="21">
        <f t="shared" ca="1" si="98"/>
        <v>102.45808343884026</v>
      </c>
      <c r="H617" s="8">
        <v>613</v>
      </c>
      <c r="I617" s="21">
        <f t="shared" ca="1" si="99"/>
        <v>0.64935969545174743</v>
      </c>
      <c r="J617" s="21">
        <f t="shared" ca="1" si="100"/>
        <v>58.619577698823491</v>
      </c>
      <c r="Q617" s="26"/>
      <c r="R617" s="42"/>
      <c r="S617" s="26"/>
      <c r="T617" s="26"/>
      <c r="U617" s="26"/>
      <c r="V617" s="26"/>
      <c r="W617" s="26"/>
      <c r="X617" s="26"/>
      <c r="Y617" s="26"/>
      <c r="AF617" s="8">
        <v>607</v>
      </c>
      <c r="AG617" s="8">
        <v>1</v>
      </c>
      <c r="AH617" s="8">
        <v>1</v>
      </c>
      <c r="AI617" s="8">
        <v>1</v>
      </c>
      <c r="AJ617" s="8">
        <v>1</v>
      </c>
      <c r="AK617" s="8">
        <v>0.8703048544778158</v>
      </c>
      <c r="AL617" s="8">
        <v>1</v>
      </c>
      <c r="AM617" s="8">
        <v>1</v>
      </c>
      <c r="AN617" s="8">
        <v>1</v>
      </c>
      <c r="AO617" s="8">
        <v>1</v>
      </c>
      <c r="AP617" s="8">
        <v>1</v>
      </c>
      <c r="AQ617" s="8">
        <v>1</v>
      </c>
      <c r="AR617" s="8">
        <v>1</v>
      </c>
      <c r="AS617" s="48">
        <v>0.8703048544778158</v>
      </c>
      <c r="AT617" s="48">
        <v>0.98898479585975974</v>
      </c>
      <c r="AU617" s="13">
        <v>0</v>
      </c>
    </row>
    <row r="618" spans="4:47" x14ac:dyDescent="0.25">
      <c r="D618" s="8">
        <v>614</v>
      </c>
      <c r="E618" s="8">
        <f t="shared" ca="1" si="97"/>
        <v>0.20246951662646195</v>
      </c>
      <c r="F618" s="21">
        <f t="shared" ca="1" si="98"/>
        <v>382.26785501143542</v>
      </c>
      <c r="H618" s="8">
        <v>614</v>
      </c>
      <c r="I618" s="21">
        <f t="shared" ca="1" si="99"/>
        <v>0.27329569597660885</v>
      </c>
      <c r="J618" s="21">
        <f t="shared" ca="1" si="100"/>
        <v>1.8647138412813788</v>
      </c>
      <c r="Q618" s="26"/>
      <c r="R618" s="42"/>
      <c r="S618" s="26"/>
      <c r="T618" s="26"/>
      <c r="U618" s="26"/>
      <c r="V618" s="26"/>
      <c r="W618" s="26"/>
      <c r="X618" s="26"/>
      <c r="Y618" s="26"/>
      <c r="AF618" s="8">
        <v>608</v>
      </c>
      <c r="AG618" s="8">
        <v>0</v>
      </c>
      <c r="AH618" s="8">
        <v>0</v>
      </c>
      <c r="AI618" s="8">
        <v>0</v>
      </c>
      <c r="AJ618" s="8">
        <v>0</v>
      </c>
      <c r="AK618" s="8">
        <v>0.27646381607478215</v>
      </c>
      <c r="AL618" s="8">
        <v>1</v>
      </c>
      <c r="AM618" s="8">
        <v>0.56987108844412193</v>
      </c>
      <c r="AN618" s="8">
        <v>0</v>
      </c>
      <c r="AO618" s="8">
        <v>0</v>
      </c>
      <c r="AP618" s="8">
        <v>0</v>
      </c>
      <c r="AQ618" s="8">
        <v>0</v>
      </c>
      <c r="AR618" s="8">
        <v>0</v>
      </c>
      <c r="AS618" s="48">
        <v>0</v>
      </c>
      <c r="AT618" s="48">
        <v>0.15407227956187952</v>
      </c>
      <c r="AU618" s="13">
        <v>9</v>
      </c>
    </row>
    <row r="619" spans="4:47" x14ac:dyDescent="0.25">
      <c r="D619" s="8">
        <v>615</v>
      </c>
      <c r="E619" s="8">
        <f t="shared" ca="1" si="97"/>
        <v>0.89687214072475108</v>
      </c>
      <c r="F619" s="21">
        <f t="shared" ca="1" si="98"/>
        <v>27.398711955191796</v>
      </c>
      <c r="H619" s="8">
        <v>615</v>
      </c>
      <c r="I619" s="21">
        <f t="shared" ca="1" si="99"/>
        <v>0.29995397542948243</v>
      </c>
      <c r="J619" s="21">
        <f t="shared" ca="1" si="100"/>
        <v>2.9387956508377044</v>
      </c>
      <c r="Q619" s="26"/>
      <c r="R619" s="42"/>
      <c r="S619" s="26"/>
      <c r="T619" s="26"/>
      <c r="U619" s="26"/>
      <c r="V619" s="26"/>
      <c r="W619" s="26"/>
      <c r="X619" s="26"/>
      <c r="Y619" s="26"/>
      <c r="AF619" s="8">
        <v>609</v>
      </c>
      <c r="AG619" s="8">
        <v>1</v>
      </c>
      <c r="AH619" s="8">
        <v>1</v>
      </c>
      <c r="AI619" s="8">
        <v>1</v>
      </c>
      <c r="AJ619" s="8">
        <v>1</v>
      </c>
      <c r="AK619" s="8">
        <v>1</v>
      </c>
      <c r="AL619" s="8">
        <v>1</v>
      </c>
      <c r="AM619" s="8">
        <v>1</v>
      </c>
      <c r="AN619" s="8">
        <v>1</v>
      </c>
      <c r="AO619" s="8">
        <v>0.76200899558510471</v>
      </c>
      <c r="AP619" s="8">
        <v>0</v>
      </c>
      <c r="AQ619" s="8">
        <v>0</v>
      </c>
      <c r="AR619" s="8">
        <v>0</v>
      </c>
      <c r="AS619" s="48">
        <v>0</v>
      </c>
      <c r="AT619" s="48">
        <v>0.72838430100699492</v>
      </c>
      <c r="AU619" s="13">
        <v>3</v>
      </c>
    </row>
    <row r="620" spans="4:47" x14ac:dyDescent="0.25">
      <c r="D620" s="8">
        <v>616</v>
      </c>
      <c r="E620" s="8">
        <f t="shared" ca="1" si="97"/>
        <v>0.68079987716555024</v>
      </c>
      <c r="F620" s="21">
        <f t="shared" ca="1" si="98"/>
        <v>94.518848669076704</v>
      </c>
      <c r="H620" s="8">
        <v>616</v>
      </c>
      <c r="I620" s="21">
        <f t="shared" ca="1" si="99"/>
        <v>0.77612774149564145</v>
      </c>
      <c r="J620" s="21">
        <f t="shared" ca="1" si="100"/>
        <v>81.648393071499356</v>
      </c>
      <c r="Q620" s="26"/>
      <c r="R620" s="42"/>
      <c r="S620" s="26"/>
      <c r="T620" s="26"/>
      <c r="U620" s="26"/>
      <c r="V620" s="26"/>
      <c r="W620" s="26"/>
      <c r="X620" s="26"/>
      <c r="Y620" s="26"/>
      <c r="AF620" s="8">
        <v>610</v>
      </c>
      <c r="AG620" s="8">
        <v>0</v>
      </c>
      <c r="AH620" s="8">
        <v>0</v>
      </c>
      <c r="AI620" s="8">
        <v>0</v>
      </c>
      <c r="AJ620" s="8">
        <v>0.78091574111410111</v>
      </c>
      <c r="AK620" s="8">
        <v>1</v>
      </c>
      <c r="AL620" s="8">
        <v>0.71252876523867603</v>
      </c>
      <c r="AM620" s="8">
        <v>0.52217135089214872</v>
      </c>
      <c r="AN620" s="8">
        <v>1</v>
      </c>
      <c r="AO620" s="8">
        <v>1</v>
      </c>
      <c r="AP620" s="8">
        <v>1</v>
      </c>
      <c r="AQ620" s="8">
        <v>1</v>
      </c>
      <c r="AR620" s="8">
        <v>1</v>
      </c>
      <c r="AS620" s="48">
        <v>0</v>
      </c>
      <c r="AT620" s="48">
        <v>0.67120725224175326</v>
      </c>
      <c r="AU620" s="13">
        <v>3</v>
      </c>
    </row>
    <row r="621" spans="4:47" x14ac:dyDescent="0.25">
      <c r="D621" s="8">
        <v>617</v>
      </c>
      <c r="E621" s="8">
        <f t="shared" ca="1" si="97"/>
        <v>0.51293394622288968</v>
      </c>
      <c r="F621" s="21">
        <f t="shared" ca="1" si="98"/>
        <v>162.42633487902557</v>
      </c>
      <c r="H621" s="8">
        <v>617</v>
      </c>
      <c r="I621" s="21">
        <f t="shared" ca="1" si="99"/>
        <v>6.7513393221026563E-2</v>
      </c>
      <c r="J621" s="21">
        <f t="shared" ca="1" si="100"/>
        <v>56.538030005736495</v>
      </c>
      <c r="Q621" s="26"/>
      <c r="R621" s="42"/>
      <c r="S621" s="26"/>
      <c r="T621" s="26"/>
      <c r="U621" s="26"/>
      <c r="V621" s="26"/>
      <c r="W621" s="26"/>
      <c r="X621" s="26"/>
      <c r="Y621" s="26"/>
      <c r="AF621" s="8">
        <v>611</v>
      </c>
      <c r="AG621" s="8">
        <v>1</v>
      </c>
      <c r="AH621" s="8">
        <v>1</v>
      </c>
      <c r="AI621" s="8">
        <v>1</v>
      </c>
      <c r="AJ621" s="8">
        <v>1</v>
      </c>
      <c r="AK621" s="8">
        <v>1</v>
      </c>
      <c r="AL621" s="8">
        <v>1</v>
      </c>
      <c r="AM621" s="8">
        <v>1</v>
      </c>
      <c r="AN621" s="8">
        <v>1</v>
      </c>
      <c r="AO621" s="8">
        <v>1</v>
      </c>
      <c r="AP621" s="8">
        <v>1</v>
      </c>
      <c r="AQ621" s="8">
        <v>1</v>
      </c>
      <c r="AR621" s="8">
        <v>1</v>
      </c>
      <c r="AS621" s="48">
        <v>1</v>
      </c>
      <c r="AT621" s="48">
        <v>1</v>
      </c>
      <c r="AU621" s="13">
        <v>0</v>
      </c>
    </row>
    <row r="622" spans="4:47" x14ac:dyDescent="0.25">
      <c r="D622" s="8">
        <v>618</v>
      </c>
      <c r="E622" s="8">
        <f t="shared" ca="1" si="97"/>
        <v>0.7611985382099008</v>
      </c>
      <c r="F622" s="21">
        <f t="shared" ca="1" si="98"/>
        <v>67.511319446783233</v>
      </c>
      <c r="H622" s="8">
        <v>618</v>
      </c>
      <c r="I622" s="21">
        <f t="shared" ca="1" si="99"/>
        <v>0.12889550932309712</v>
      </c>
      <c r="J622" s="21">
        <f t="shared" ca="1" si="100"/>
        <v>34.284605336453531</v>
      </c>
      <c r="Q622" s="26"/>
      <c r="R622" s="42"/>
      <c r="S622" s="26"/>
      <c r="T622" s="26"/>
      <c r="U622" s="26"/>
      <c r="V622" s="26"/>
      <c r="W622" s="26"/>
      <c r="X622" s="26"/>
      <c r="Y622" s="26"/>
      <c r="AF622" s="8">
        <v>612</v>
      </c>
      <c r="AG622" s="8">
        <v>1</v>
      </c>
      <c r="AH622" s="8">
        <v>1</v>
      </c>
      <c r="AI622" s="8">
        <v>1</v>
      </c>
      <c r="AJ622" s="8">
        <v>1</v>
      </c>
      <c r="AK622" s="8">
        <v>7.8208869453866944E-2</v>
      </c>
      <c r="AL622" s="8">
        <v>0</v>
      </c>
      <c r="AM622" s="8">
        <v>0</v>
      </c>
      <c r="AN622" s="8">
        <v>0</v>
      </c>
      <c r="AO622" s="8">
        <v>0.13462312053258454</v>
      </c>
      <c r="AP622" s="8">
        <v>1</v>
      </c>
      <c r="AQ622" s="8">
        <v>1</v>
      </c>
      <c r="AR622" s="8">
        <v>1</v>
      </c>
      <c r="AS622" s="48">
        <v>0</v>
      </c>
      <c r="AT622" s="48">
        <v>0.59852922895629423</v>
      </c>
      <c r="AU622" s="13">
        <v>3</v>
      </c>
    </row>
    <row r="623" spans="4:47" x14ac:dyDescent="0.25">
      <c r="D623" s="8">
        <v>619</v>
      </c>
      <c r="E623" s="8">
        <f t="shared" ca="1" si="97"/>
        <v>0.50090343647162994</v>
      </c>
      <c r="F623" s="21">
        <f t="shared" ca="1" si="98"/>
        <v>168.09030378244975</v>
      </c>
      <c r="H623" s="8">
        <v>619</v>
      </c>
      <c r="I623" s="21">
        <f t="shared" ca="1" si="99"/>
        <v>0.11628049128027862</v>
      </c>
      <c r="J623" s="21">
        <f t="shared" ca="1" si="100"/>
        <v>38.095893760589043</v>
      </c>
      <c r="Q623" s="26"/>
      <c r="R623" s="42"/>
      <c r="S623" s="26"/>
      <c r="T623" s="26"/>
      <c r="U623" s="26"/>
      <c r="V623" s="26"/>
      <c r="W623" s="26"/>
      <c r="X623" s="26"/>
      <c r="Y623" s="26"/>
      <c r="AF623" s="8">
        <v>613</v>
      </c>
      <c r="AG623" s="8">
        <v>1</v>
      </c>
      <c r="AH623" s="8">
        <v>1</v>
      </c>
      <c r="AI623" s="8">
        <v>1</v>
      </c>
      <c r="AJ623" s="8">
        <v>1</v>
      </c>
      <c r="AK623" s="8">
        <v>1</v>
      </c>
      <c r="AL623" s="8">
        <v>1</v>
      </c>
      <c r="AM623" s="8">
        <v>1</v>
      </c>
      <c r="AN623" s="8">
        <v>0.49633603439888835</v>
      </c>
      <c r="AO623" s="8">
        <v>0</v>
      </c>
      <c r="AP623" s="8">
        <v>0.65920276196571181</v>
      </c>
      <c r="AQ623" s="8">
        <v>1</v>
      </c>
      <c r="AR623" s="8">
        <v>1</v>
      </c>
      <c r="AS623" s="48">
        <v>0</v>
      </c>
      <c r="AT623" s="48">
        <v>0.84608685667754135</v>
      </c>
      <c r="AU623" s="13">
        <v>1</v>
      </c>
    </row>
    <row r="624" spans="4:47" x14ac:dyDescent="0.25">
      <c r="D624" s="8">
        <v>620</v>
      </c>
      <c r="E624" s="8">
        <f t="shared" ca="1" si="97"/>
        <v>0.18130443583490319</v>
      </c>
      <c r="F624" s="21">
        <f t="shared" ca="1" si="98"/>
        <v>408.1810314141041</v>
      </c>
      <c r="H624" s="8">
        <v>620</v>
      </c>
      <c r="I624" s="21">
        <f t="shared" ca="1" si="99"/>
        <v>0.52877574817217687</v>
      </c>
      <c r="J624" s="21">
        <f t="shared" ca="1" si="100"/>
        <v>39.526426416323581</v>
      </c>
      <c r="Q624" s="26"/>
      <c r="R624" s="42"/>
      <c r="S624" s="26"/>
      <c r="T624" s="26"/>
      <c r="U624" s="26"/>
      <c r="V624" s="26"/>
      <c r="W624" s="26"/>
      <c r="X624" s="26"/>
      <c r="Y624" s="26"/>
      <c r="AF624" s="8">
        <v>614</v>
      </c>
      <c r="AG624" s="8">
        <v>1</v>
      </c>
      <c r="AH624" s="8">
        <v>1</v>
      </c>
      <c r="AI624" s="8">
        <v>1</v>
      </c>
      <c r="AJ624" s="8">
        <v>1</v>
      </c>
      <c r="AK624" s="8">
        <v>1</v>
      </c>
      <c r="AL624" s="8">
        <v>1</v>
      </c>
      <c r="AM624" s="8">
        <v>1</v>
      </c>
      <c r="AN624" s="8">
        <v>1</v>
      </c>
      <c r="AO624" s="8">
        <v>0.92508116668056273</v>
      </c>
      <c r="AP624" s="8">
        <v>0</v>
      </c>
      <c r="AQ624" s="8">
        <v>0</v>
      </c>
      <c r="AR624" s="8">
        <v>0</v>
      </c>
      <c r="AS624" s="48">
        <v>0</v>
      </c>
      <c r="AT624" s="48">
        <v>0.74178749315182713</v>
      </c>
      <c r="AU624" s="13">
        <v>3</v>
      </c>
    </row>
    <row r="625" spans="4:47" x14ac:dyDescent="0.25">
      <c r="D625" s="8">
        <v>621</v>
      </c>
      <c r="E625" s="8">
        <f t="shared" ca="1" si="97"/>
        <v>4.7365847745224787E-2</v>
      </c>
      <c r="F625" s="21">
        <f t="shared" ca="1" si="98"/>
        <v>721.13895573771606</v>
      </c>
      <c r="H625" s="8">
        <v>621</v>
      </c>
      <c r="I625" s="21">
        <f t="shared" ca="1" si="99"/>
        <v>0.66011655061193097</v>
      </c>
      <c r="J625" s="21">
        <f t="shared" ca="1" si="100"/>
        <v>60.409264741355628</v>
      </c>
      <c r="Q625" s="26"/>
      <c r="R625" s="42"/>
      <c r="S625" s="26"/>
      <c r="T625" s="26"/>
      <c r="U625" s="26"/>
      <c r="V625" s="26"/>
      <c r="W625" s="26"/>
      <c r="X625" s="26"/>
      <c r="Y625" s="26"/>
      <c r="AF625" s="8">
        <v>615</v>
      </c>
      <c r="AG625" s="8">
        <v>8.6075408096920936E-2</v>
      </c>
      <c r="AH625" s="8">
        <v>0</v>
      </c>
      <c r="AI625" s="8">
        <v>0</v>
      </c>
      <c r="AJ625" s="8">
        <v>0</v>
      </c>
      <c r="AK625" s="8">
        <v>2.5781339678477735E-3</v>
      </c>
      <c r="AL625" s="8">
        <v>1</v>
      </c>
      <c r="AM625" s="8">
        <v>0.87477728642120534</v>
      </c>
      <c r="AN625" s="8">
        <v>0</v>
      </c>
      <c r="AO625" s="8">
        <v>0</v>
      </c>
      <c r="AP625" s="8">
        <v>0</v>
      </c>
      <c r="AQ625" s="8">
        <v>0</v>
      </c>
      <c r="AR625" s="8">
        <v>0</v>
      </c>
      <c r="AS625" s="48">
        <v>0</v>
      </c>
      <c r="AT625" s="48">
        <v>0.1640174128303156</v>
      </c>
      <c r="AU625" s="13">
        <v>8</v>
      </c>
    </row>
    <row r="626" spans="4:47" x14ac:dyDescent="0.25">
      <c r="D626" s="8">
        <v>622</v>
      </c>
      <c r="E626" s="8">
        <f t="shared" ca="1" si="97"/>
        <v>0.93609361626951004</v>
      </c>
      <c r="F626" s="21">
        <f t="shared" ca="1" si="98"/>
        <v>16.780930742821479</v>
      </c>
      <c r="H626" s="8">
        <v>622</v>
      </c>
      <c r="I626" s="21">
        <f t="shared" ca="1" si="99"/>
        <v>0.53315809919326251</v>
      </c>
      <c r="J626" s="21">
        <f t="shared" ca="1" si="100"/>
        <v>40.201995710479281</v>
      </c>
      <c r="Q626" s="26"/>
      <c r="R626" s="42"/>
      <c r="S626" s="26"/>
      <c r="T626" s="26"/>
      <c r="U626" s="26"/>
      <c r="V626" s="26"/>
      <c r="W626" s="26"/>
      <c r="X626" s="26"/>
      <c r="Y626" s="26"/>
      <c r="AF626" s="8">
        <v>616</v>
      </c>
      <c r="AG626" s="8">
        <v>1</v>
      </c>
      <c r="AH626" s="8">
        <v>1</v>
      </c>
      <c r="AI626" s="8">
        <v>1</v>
      </c>
      <c r="AJ626" s="8">
        <v>1</v>
      </c>
      <c r="AK626" s="8">
        <v>1</v>
      </c>
      <c r="AL626" s="8">
        <v>1</v>
      </c>
      <c r="AM626" s="8">
        <v>1</v>
      </c>
      <c r="AN626" s="8">
        <v>1</v>
      </c>
      <c r="AO626" s="8">
        <v>0.32898202060362869</v>
      </c>
      <c r="AP626" s="8">
        <v>0</v>
      </c>
      <c r="AQ626" s="8">
        <v>0</v>
      </c>
      <c r="AR626" s="8">
        <v>0</v>
      </c>
      <c r="AS626" s="48">
        <v>0</v>
      </c>
      <c r="AT626" s="48">
        <v>0.6927930427893394</v>
      </c>
      <c r="AU626" s="13">
        <v>3</v>
      </c>
    </row>
    <row r="627" spans="4:47" x14ac:dyDescent="0.25">
      <c r="D627" s="8">
        <v>623</v>
      </c>
      <c r="E627" s="8">
        <f t="shared" ca="1" si="97"/>
        <v>0.2666204562033806</v>
      </c>
      <c r="F627" s="21">
        <f t="shared" ca="1" si="98"/>
        <v>317.51855889179421</v>
      </c>
      <c r="H627" s="8">
        <v>623</v>
      </c>
      <c r="I627" s="21">
        <f t="shared" ca="1" si="99"/>
        <v>0.91058017009871906</v>
      </c>
      <c r="J627" s="21">
        <f t="shared" ca="1" si="100"/>
        <v>117.52662306471447</v>
      </c>
      <c r="Q627" s="26"/>
      <c r="R627" s="42"/>
      <c r="S627" s="26"/>
      <c r="T627" s="26"/>
      <c r="U627" s="26"/>
      <c r="V627" s="26"/>
      <c r="W627" s="26"/>
      <c r="X627" s="26"/>
      <c r="Y627" s="26"/>
      <c r="AF627" s="8">
        <v>617</v>
      </c>
      <c r="AG627" s="8">
        <v>0.84226004333651228</v>
      </c>
      <c r="AH627" s="8">
        <v>1</v>
      </c>
      <c r="AI627" s="8">
        <v>1</v>
      </c>
      <c r="AJ627" s="8">
        <v>1</v>
      </c>
      <c r="AK627" s="8">
        <v>1</v>
      </c>
      <c r="AL627" s="8">
        <v>1</v>
      </c>
      <c r="AM627" s="8">
        <v>1</v>
      </c>
      <c r="AN627" s="8">
        <v>1</v>
      </c>
      <c r="AO627" s="8">
        <v>1</v>
      </c>
      <c r="AP627" s="8">
        <v>1</v>
      </c>
      <c r="AQ627" s="8">
        <v>1</v>
      </c>
      <c r="AR627" s="8">
        <v>1</v>
      </c>
      <c r="AS627" s="48">
        <v>0.84226004333651228</v>
      </c>
      <c r="AT627" s="48">
        <v>0.9866029077902243</v>
      </c>
      <c r="AU627" s="13">
        <v>0</v>
      </c>
    </row>
    <row r="628" spans="4:47" x14ac:dyDescent="0.25">
      <c r="D628" s="8">
        <v>624</v>
      </c>
      <c r="E628" s="8">
        <f t="shared" ca="1" si="97"/>
        <v>0.7639003878455215</v>
      </c>
      <c r="F628" s="21">
        <f t="shared" ca="1" si="98"/>
        <v>66.651028908505936</v>
      </c>
      <c r="H628" s="8">
        <v>624</v>
      </c>
      <c r="I628" s="21">
        <f t="shared" ca="1" si="99"/>
        <v>0.73039501151993991</v>
      </c>
      <c r="J628" s="21">
        <f t="shared" ca="1" si="100"/>
        <v>72.747286353517097</v>
      </c>
      <c r="Q628" s="26"/>
      <c r="R628" s="42"/>
      <c r="S628" s="26"/>
      <c r="T628" s="26"/>
      <c r="U628" s="26"/>
      <c r="V628" s="26"/>
      <c r="W628" s="26"/>
      <c r="X628" s="26"/>
      <c r="Y628" s="26"/>
      <c r="AF628" s="8">
        <v>618</v>
      </c>
      <c r="AG628" s="8">
        <v>1</v>
      </c>
      <c r="AH628" s="8">
        <v>1</v>
      </c>
      <c r="AI628" s="8">
        <v>1</v>
      </c>
      <c r="AJ628" s="8">
        <v>1</v>
      </c>
      <c r="AK628" s="8">
        <v>9.7804201400468888E-2</v>
      </c>
      <c r="AL628" s="8">
        <v>0</v>
      </c>
      <c r="AM628" s="8">
        <v>0</v>
      </c>
      <c r="AN628" s="8">
        <v>0</v>
      </c>
      <c r="AO628" s="8">
        <v>0</v>
      </c>
      <c r="AP628" s="8">
        <v>0</v>
      </c>
      <c r="AQ628" s="8">
        <v>0</v>
      </c>
      <c r="AR628" s="8">
        <v>0</v>
      </c>
      <c r="AS628" s="48">
        <v>0</v>
      </c>
      <c r="AT628" s="48">
        <v>0.33707378148880696</v>
      </c>
      <c r="AU628" s="13">
        <v>7</v>
      </c>
    </row>
    <row r="629" spans="4:47" x14ac:dyDescent="0.25">
      <c r="D629" s="8">
        <v>625</v>
      </c>
      <c r="E629" s="8">
        <f t="shared" ca="1" si="97"/>
        <v>0.67371875980873164</v>
      </c>
      <c r="F629" s="21">
        <f t="shared" ca="1" si="98"/>
        <v>97.040244414834675</v>
      </c>
      <c r="H629" s="8">
        <v>625</v>
      </c>
      <c r="I629" s="21">
        <f t="shared" ca="1" si="99"/>
        <v>0.5462150945068327</v>
      </c>
      <c r="J629" s="21">
        <f t="shared" ca="1" si="100"/>
        <v>42.218823314516285</v>
      </c>
      <c r="Q629" s="26"/>
      <c r="R629" s="42"/>
      <c r="S629" s="26"/>
      <c r="T629" s="26"/>
      <c r="U629" s="26"/>
      <c r="V629" s="26"/>
      <c r="W629" s="26"/>
      <c r="X629" s="26"/>
      <c r="Y629" s="26"/>
      <c r="AF629" s="8">
        <v>619</v>
      </c>
      <c r="AG629" s="8">
        <v>1</v>
      </c>
      <c r="AH629" s="8">
        <v>1</v>
      </c>
      <c r="AI629" s="8">
        <v>1</v>
      </c>
      <c r="AJ629" s="8">
        <v>0.17224115444963292</v>
      </c>
      <c r="AK629" s="8">
        <v>0</v>
      </c>
      <c r="AL629" s="8">
        <v>0</v>
      </c>
      <c r="AM629" s="8">
        <v>0.85678089835170301</v>
      </c>
      <c r="AN629" s="8">
        <v>1</v>
      </c>
      <c r="AO629" s="8">
        <v>1</v>
      </c>
      <c r="AP629" s="8">
        <v>1</v>
      </c>
      <c r="AQ629" s="8">
        <v>1</v>
      </c>
      <c r="AR629" s="8">
        <v>1</v>
      </c>
      <c r="AS629" s="48">
        <v>0</v>
      </c>
      <c r="AT629" s="48">
        <v>0.7526779246092925</v>
      </c>
      <c r="AU629" s="13">
        <v>2</v>
      </c>
    </row>
    <row r="630" spans="4:47" x14ac:dyDescent="0.25">
      <c r="D630" s="8">
        <v>626</v>
      </c>
      <c r="E630" s="8">
        <f t="shared" ca="1" si="97"/>
        <v>0.350145144618076</v>
      </c>
      <c r="F630" s="21">
        <f t="shared" ca="1" si="98"/>
        <v>253.15631409748838</v>
      </c>
      <c r="H630" s="8">
        <v>626</v>
      </c>
      <c r="I630" s="21">
        <f t="shared" ca="1" si="99"/>
        <v>0.49290506296226311</v>
      </c>
      <c r="J630" s="21">
        <f t="shared" ca="1" si="100"/>
        <v>34.009511839679334</v>
      </c>
      <c r="Q630" s="26"/>
      <c r="R630" s="42"/>
      <c r="S630" s="26"/>
      <c r="T630" s="26"/>
      <c r="U630" s="26"/>
      <c r="V630" s="26"/>
      <c r="W630" s="26"/>
      <c r="X630" s="26"/>
      <c r="Y630" s="26"/>
      <c r="AF630" s="8">
        <v>620</v>
      </c>
      <c r="AG630" s="8">
        <v>1</v>
      </c>
      <c r="AH630" s="8">
        <v>1</v>
      </c>
      <c r="AI630" s="8">
        <v>1</v>
      </c>
      <c r="AJ630" s="8">
        <v>1</v>
      </c>
      <c r="AK630" s="8">
        <v>1</v>
      </c>
      <c r="AL630" s="8">
        <v>1</v>
      </c>
      <c r="AM630" s="8">
        <v>1</v>
      </c>
      <c r="AN630" s="8">
        <v>1</v>
      </c>
      <c r="AO630" s="8">
        <v>1</v>
      </c>
      <c r="AP630" s="8">
        <v>1</v>
      </c>
      <c r="AQ630" s="8">
        <v>0.52453475471823674</v>
      </c>
      <c r="AR630" s="8">
        <v>0</v>
      </c>
      <c r="AS630" s="48">
        <v>0</v>
      </c>
      <c r="AT630" s="48">
        <v>0.8759891579220469</v>
      </c>
      <c r="AU630" s="13">
        <v>1</v>
      </c>
    </row>
    <row r="631" spans="4:47" x14ac:dyDescent="0.25">
      <c r="D631" s="8">
        <v>627</v>
      </c>
      <c r="E631" s="8">
        <f t="shared" ca="1" si="97"/>
        <v>0.51916185199171139</v>
      </c>
      <c r="F631" s="21">
        <f t="shared" ca="1" si="98"/>
        <v>159.54476224533195</v>
      </c>
      <c r="H631" s="8">
        <v>627</v>
      </c>
      <c r="I631" s="21">
        <f t="shared" ca="1" si="99"/>
        <v>0.31462087284336304</v>
      </c>
      <c r="J631" s="21">
        <f t="shared" ca="1" si="100"/>
        <v>5.4979505136610598</v>
      </c>
      <c r="Q631" s="26"/>
      <c r="R631" s="42"/>
      <c r="S631" s="26"/>
      <c r="T631" s="26"/>
      <c r="U631" s="26"/>
      <c r="V631" s="26"/>
      <c r="W631" s="26"/>
      <c r="X631" s="26"/>
      <c r="Y631" s="26"/>
      <c r="AF631" s="8">
        <v>621</v>
      </c>
      <c r="AG631" s="8">
        <v>1</v>
      </c>
      <c r="AH631" s="8">
        <v>1</v>
      </c>
      <c r="AI631" s="8">
        <v>1</v>
      </c>
      <c r="AJ631" s="8">
        <v>0.43232571910824241</v>
      </c>
      <c r="AK631" s="8">
        <v>0</v>
      </c>
      <c r="AL631" s="8">
        <v>0</v>
      </c>
      <c r="AM631" s="8">
        <v>0</v>
      </c>
      <c r="AN631" s="8">
        <v>0</v>
      </c>
      <c r="AO631" s="8">
        <v>0</v>
      </c>
      <c r="AP631" s="8">
        <v>0</v>
      </c>
      <c r="AQ631" s="8">
        <v>0</v>
      </c>
      <c r="AR631" s="8">
        <v>0</v>
      </c>
      <c r="AS631" s="48">
        <v>0</v>
      </c>
      <c r="AT631" s="48">
        <v>0.28210896321437606</v>
      </c>
      <c r="AU631" s="13">
        <v>8</v>
      </c>
    </row>
    <row r="632" spans="4:47" x14ac:dyDescent="0.25">
      <c r="D632" s="8">
        <v>628</v>
      </c>
      <c r="E632" s="8">
        <f t="shared" ca="1" si="97"/>
        <v>0.70602491534057443</v>
      </c>
      <c r="F632" s="21">
        <f t="shared" ca="1" si="98"/>
        <v>85.734952228097882</v>
      </c>
      <c r="H632" s="8">
        <v>628</v>
      </c>
      <c r="I632" s="21">
        <f t="shared" ca="1" si="99"/>
        <v>0.46142153125962782</v>
      </c>
      <c r="J632" s="21">
        <f t="shared" ca="1" si="100"/>
        <v>29.161550611389675</v>
      </c>
      <c r="Q632" s="26"/>
      <c r="R632" s="42"/>
      <c r="S632" s="26"/>
      <c r="T632" s="26"/>
      <c r="U632" s="26"/>
      <c r="V632" s="26"/>
      <c r="W632" s="26"/>
      <c r="X632" s="26"/>
      <c r="Y632" s="26"/>
      <c r="AF632" s="8">
        <v>622</v>
      </c>
      <c r="AG632" s="8">
        <v>0.36693414929205542</v>
      </c>
      <c r="AH632" s="8">
        <v>0</v>
      </c>
      <c r="AI632" s="8">
        <v>0</v>
      </c>
      <c r="AJ632" s="8">
        <v>0.98397753276755495</v>
      </c>
      <c r="AK632" s="8">
        <v>1</v>
      </c>
      <c r="AL632" s="8">
        <v>1</v>
      </c>
      <c r="AM632" s="8">
        <v>0.94547211324290048</v>
      </c>
      <c r="AN632" s="8">
        <v>0</v>
      </c>
      <c r="AO632" s="8">
        <v>0</v>
      </c>
      <c r="AP632" s="8">
        <v>0.53828895166295676</v>
      </c>
      <c r="AQ632" s="8">
        <v>1</v>
      </c>
      <c r="AR632" s="8">
        <v>1</v>
      </c>
      <c r="AS632" s="48">
        <v>0</v>
      </c>
      <c r="AT632" s="48">
        <v>0.57230377431003276</v>
      </c>
      <c r="AU632" s="13">
        <v>4</v>
      </c>
    </row>
    <row r="633" spans="4:47" x14ac:dyDescent="0.25">
      <c r="D633" s="8">
        <v>629</v>
      </c>
      <c r="E633" s="8">
        <f t="shared" ca="1" si="97"/>
        <v>0.37873500633150947</v>
      </c>
      <c r="F633" s="21">
        <f t="shared" ca="1" si="98"/>
        <v>234.56415751978653</v>
      </c>
      <c r="H633" s="8">
        <v>629</v>
      </c>
      <c r="I633" s="21">
        <f t="shared" ca="1" si="99"/>
        <v>0.86259039052186359</v>
      </c>
      <c r="J633" s="21">
        <f t="shared" ca="1" si="100"/>
        <v>102.05681373243385</v>
      </c>
      <c r="Q633" s="26"/>
      <c r="R633" s="42"/>
      <c r="S633" s="26"/>
      <c r="T633" s="26"/>
      <c r="U633" s="26"/>
      <c r="V633" s="26"/>
      <c r="W633" s="26"/>
      <c r="X633" s="26"/>
      <c r="Y633" s="26"/>
      <c r="AF633" s="8">
        <v>623</v>
      </c>
      <c r="AG633" s="8">
        <v>1</v>
      </c>
      <c r="AH633" s="8">
        <v>1</v>
      </c>
      <c r="AI633" s="8">
        <v>1</v>
      </c>
      <c r="AJ633" s="8">
        <v>1</v>
      </c>
      <c r="AK633" s="8">
        <v>1</v>
      </c>
      <c r="AL633" s="8">
        <v>1</v>
      </c>
      <c r="AM633" s="8">
        <v>1</v>
      </c>
      <c r="AN633" s="8">
        <v>1</v>
      </c>
      <c r="AO633" s="8">
        <v>1</v>
      </c>
      <c r="AP633" s="8">
        <v>1</v>
      </c>
      <c r="AQ633" s="8">
        <v>1</v>
      </c>
      <c r="AR633" s="8">
        <v>1</v>
      </c>
      <c r="AS633" s="48">
        <v>1</v>
      </c>
      <c r="AT633" s="48">
        <v>1</v>
      </c>
      <c r="AU633" s="13">
        <v>0</v>
      </c>
    </row>
    <row r="634" spans="4:47" x14ac:dyDescent="0.25">
      <c r="D634" s="8">
        <v>630</v>
      </c>
      <c r="E634" s="8">
        <f t="shared" ca="1" si="97"/>
        <v>0.33266548501235294</v>
      </c>
      <c r="F634" s="21">
        <f t="shared" ca="1" si="98"/>
        <v>265.27260201849805</v>
      </c>
      <c r="H634" s="8">
        <v>630</v>
      </c>
      <c r="I634" s="21">
        <f t="shared" ca="1" si="99"/>
        <v>0.19509783000427994</v>
      </c>
      <c r="J634" s="21">
        <f t="shared" ca="1" si="100"/>
        <v>17.584817792999793</v>
      </c>
      <c r="Q634" s="26"/>
      <c r="R634" s="42"/>
      <c r="S634" s="26"/>
      <c r="T634" s="26"/>
      <c r="U634" s="26"/>
      <c r="V634" s="26"/>
      <c r="W634" s="26"/>
      <c r="X634" s="26"/>
      <c r="Y634" s="26"/>
      <c r="AF634" s="8">
        <v>624</v>
      </c>
      <c r="AG634" s="8">
        <v>1</v>
      </c>
      <c r="AH634" s="8">
        <v>0.93464206640471403</v>
      </c>
      <c r="AI634" s="8">
        <v>1</v>
      </c>
      <c r="AJ634" s="8">
        <v>1</v>
      </c>
      <c r="AK634" s="8">
        <v>1</v>
      </c>
      <c r="AL634" s="8">
        <v>1</v>
      </c>
      <c r="AM634" s="8">
        <v>1</v>
      </c>
      <c r="AN634" s="8">
        <v>1</v>
      </c>
      <c r="AO634" s="8">
        <v>0.77717382214832464</v>
      </c>
      <c r="AP634" s="8">
        <v>0</v>
      </c>
      <c r="AQ634" s="8">
        <v>0.50956926832659521</v>
      </c>
      <c r="AR634" s="8">
        <v>0.62184802040264331</v>
      </c>
      <c r="AS634" s="48">
        <v>0</v>
      </c>
      <c r="AT634" s="48">
        <v>0.81931386083852475</v>
      </c>
      <c r="AU634" s="13">
        <v>1</v>
      </c>
    </row>
    <row r="635" spans="4:47" x14ac:dyDescent="0.25">
      <c r="D635" s="8">
        <v>631</v>
      </c>
      <c r="E635" s="8">
        <f t="shared" ca="1" si="97"/>
        <v>0.41843027384927012</v>
      </c>
      <c r="F635" s="21">
        <f t="shared" ca="1" si="98"/>
        <v>210.91281149813781</v>
      </c>
      <c r="H635" s="8">
        <v>631</v>
      </c>
      <c r="I635" s="21">
        <f t="shared" ca="1" si="99"/>
        <v>0.42306921472436243</v>
      </c>
      <c r="J635" s="21">
        <f t="shared" ca="1" si="100"/>
        <v>23.202153174432084</v>
      </c>
      <c r="Q635" s="26"/>
      <c r="R635" s="42"/>
      <c r="S635" s="26"/>
      <c r="T635" s="26"/>
      <c r="U635" s="26"/>
      <c r="V635" s="26"/>
      <c r="W635" s="26"/>
      <c r="X635" s="26"/>
      <c r="Y635" s="26"/>
      <c r="AF635" s="8">
        <v>625</v>
      </c>
      <c r="AG635" s="8">
        <v>1</v>
      </c>
      <c r="AH635" s="8">
        <v>1</v>
      </c>
      <c r="AI635" s="8">
        <v>1</v>
      </c>
      <c r="AJ635" s="8">
        <v>0.22601190477726049</v>
      </c>
      <c r="AK635" s="8">
        <v>1</v>
      </c>
      <c r="AL635" s="8">
        <v>1</v>
      </c>
      <c r="AM635" s="8">
        <v>1</v>
      </c>
      <c r="AN635" s="8">
        <v>1</v>
      </c>
      <c r="AO635" s="8">
        <v>1</v>
      </c>
      <c r="AP635" s="8">
        <v>1</v>
      </c>
      <c r="AQ635" s="8">
        <v>1</v>
      </c>
      <c r="AR635" s="8">
        <v>0.53038459860169584</v>
      </c>
      <c r="AS635" s="48">
        <v>0.22601190477726049</v>
      </c>
      <c r="AT635" s="48">
        <v>0.89649939643827503</v>
      </c>
      <c r="AU635" s="13">
        <v>0</v>
      </c>
    </row>
    <row r="636" spans="4:47" x14ac:dyDescent="0.25">
      <c r="D636" s="8">
        <v>632</v>
      </c>
      <c r="E636" s="8">
        <f t="shared" ca="1" si="97"/>
        <v>0.68128921676622611</v>
      </c>
      <c r="F636" s="21">
        <f t="shared" ca="1" si="98"/>
        <v>94.345531060435675</v>
      </c>
      <c r="H636" s="8">
        <v>632</v>
      </c>
      <c r="I636" s="21">
        <f t="shared" ca="1" si="99"/>
        <v>7.9209918959925907E-2</v>
      </c>
      <c r="J636" s="21">
        <f t="shared" ca="1" si="100"/>
        <v>51.377618867995217</v>
      </c>
      <c r="Q636" s="26"/>
      <c r="R636" s="42"/>
      <c r="S636" s="26"/>
      <c r="T636" s="26"/>
      <c r="U636" s="26"/>
      <c r="V636" s="26"/>
      <c r="W636" s="26"/>
      <c r="X636" s="26"/>
      <c r="Y636" s="26"/>
      <c r="AF636" s="8">
        <v>626</v>
      </c>
      <c r="AG636" s="8">
        <v>1</v>
      </c>
      <c r="AH636" s="8">
        <v>1</v>
      </c>
      <c r="AI636" s="8">
        <v>1</v>
      </c>
      <c r="AJ636" s="8">
        <v>1</v>
      </c>
      <c r="AK636" s="8">
        <v>1</v>
      </c>
      <c r="AL636" s="8">
        <v>1</v>
      </c>
      <c r="AM636" s="8">
        <v>1</v>
      </c>
      <c r="AN636" s="8">
        <v>1</v>
      </c>
      <c r="AO636" s="8">
        <v>1</v>
      </c>
      <c r="AP636" s="8">
        <v>1</v>
      </c>
      <c r="AQ636" s="8">
        <v>1</v>
      </c>
      <c r="AR636" s="8">
        <v>1</v>
      </c>
      <c r="AS636" s="48">
        <v>1</v>
      </c>
      <c r="AT636" s="48">
        <v>1</v>
      </c>
      <c r="AU636" s="13">
        <v>0</v>
      </c>
    </row>
    <row r="637" spans="4:47" x14ac:dyDescent="0.25">
      <c r="D637" s="8">
        <v>633</v>
      </c>
      <c r="E637" s="8">
        <f t="shared" ca="1" si="97"/>
        <v>0.71054468215641076</v>
      </c>
      <c r="F637" s="21">
        <f t="shared" ca="1" si="98"/>
        <v>84.19255551506447</v>
      </c>
      <c r="H637" s="8">
        <v>633</v>
      </c>
      <c r="I637" s="21">
        <f t="shared" ca="1" si="99"/>
        <v>0.67859781514933692</v>
      </c>
      <c r="J637" s="21">
        <f t="shared" ca="1" si="100"/>
        <v>63.536288256381198</v>
      </c>
      <c r="Q637" s="26"/>
      <c r="R637" s="42"/>
      <c r="S637" s="26"/>
      <c r="T637" s="26"/>
      <c r="U637" s="26"/>
      <c r="V637" s="26"/>
      <c r="W637" s="26"/>
      <c r="X637" s="26"/>
      <c r="Y637" s="26"/>
      <c r="AF637" s="8">
        <v>627</v>
      </c>
      <c r="AG637" s="8">
        <v>0.22339667498313392</v>
      </c>
      <c r="AH637" s="8">
        <v>1</v>
      </c>
      <c r="AI637" s="8">
        <v>1</v>
      </c>
      <c r="AJ637" s="8">
        <v>1</v>
      </c>
      <c r="AK637" s="8">
        <v>1</v>
      </c>
      <c r="AL637" s="8">
        <v>1</v>
      </c>
      <c r="AM637" s="8">
        <v>1</v>
      </c>
      <c r="AN637" s="8">
        <v>1</v>
      </c>
      <c r="AO637" s="8">
        <v>1</v>
      </c>
      <c r="AP637" s="8">
        <v>1</v>
      </c>
      <c r="AQ637" s="8">
        <v>1</v>
      </c>
      <c r="AR637" s="8">
        <v>1</v>
      </c>
      <c r="AS637" s="48">
        <v>0.22339667498313392</v>
      </c>
      <c r="AT637" s="48">
        <v>0.93404190938212917</v>
      </c>
      <c r="AU637" s="13">
        <v>0</v>
      </c>
    </row>
    <row r="638" spans="4:47" x14ac:dyDescent="0.25">
      <c r="D638" s="8">
        <v>634</v>
      </c>
      <c r="E638" s="8">
        <f t="shared" ca="1" si="97"/>
        <v>0.37177275908016039</v>
      </c>
      <c r="F638" s="21">
        <f t="shared" ca="1" si="98"/>
        <v>238.96161261911857</v>
      </c>
      <c r="H638" s="8">
        <v>634</v>
      </c>
      <c r="I638" s="21">
        <f t="shared" ca="1" si="99"/>
        <v>0.33025209296099778</v>
      </c>
      <c r="J638" s="21">
        <f t="shared" ca="1" si="100"/>
        <v>8.1698428614918015</v>
      </c>
      <c r="Q638" s="26"/>
      <c r="R638" s="42"/>
      <c r="S638" s="26"/>
      <c r="T638" s="26"/>
      <c r="U638" s="26"/>
      <c r="V638" s="26"/>
      <c r="W638" s="26"/>
      <c r="X638" s="26"/>
      <c r="Y638" s="26"/>
      <c r="AF638" s="8">
        <v>628</v>
      </c>
      <c r="AG638" s="8">
        <v>0</v>
      </c>
      <c r="AH638" s="8">
        <v>0</v>
      </c>
      <c r="AI638" s="8">
        <v>0</v>
      </c>
      <c r="AJ638" s="8">
        <v>0</v>
      </c>
      <c r="AK638" s="8">
        <v>0.37026558564004164</v>
      </c>
      <c r="AL638" s="8">
        <v>1</v>
      </c>
      <c r="AM638" s="8">
        <v>1</v>
      </c>
      <c r="AN638" s="8">
        <v>1</v>
      </c>
      <c r="AO638" s="8">
        <v>1</v>
      </c>
      <c r="AP638" s="8">
        <v>1</v>
      </c>
      <c r="AQ638" s="8">
        <v>0.2338253486106017</v>
      </c>
      <c r="AR638" s="8">
        <v>0</v>
      </c>
      <c r="AS638" s="48">
        <v>0</v>
      </c>
      <c r="AT638" s="48">
        <v>0.46984381811824477</v>
      </c>
      <c r="AU638" s="13">
        <v>5</v>
      </c>
    </row>
    <row r="639" spans="4:47" x14ac:dyDescent="0.25">
      <c r="D639" s="8">
        <v>635</v>
      </c>
      <c r="E639" s="8">
        <f t="shared" ca="1" si="97"/>
        <v>0.3892681933880241</v>
      </c>
      <c r="F639" s="21">
        <f t="shared" ca="1" si="98"/>
        <v>228.05967823129365</v>
      </c>
      <c r="H639" s="8">
        <v>635</v>
      </c>
      <c r="I639" s="21">
        <f t="shared" ca="1" si="99"/>
        <v>0.42564556458979841</v>
      </c>
      <c r="J639" s="21">
        <f t="shared" ca="1" si="100"/>
        <v>23.605386970109837</v>
      </c>
      <c r="Q639" s="26"/>
      <c r="R639" s="42"/>
      <c r="S639" s="26"/>
      <c r="T639" s="26"/>
      <c r="U639" s="26"/>
      <c r="V639" s="26"/>
      <c r="W639" s="26"/>
      <c r="X639" s="26"/>
      <c r="Y639" s="26"/>
      <c r="AF639" s="8">
        <v>629</v>
      </c>
      <c r="AG639" s="8">
        <v>1</v>
      </c>
      <c r="AH639" s="8">
        <v>1</v>
      </c>
      <c r="AI639" s="8">
        <v>1</v>
      </c>
      <c r="AJ639" s="8">
        <v>1</v>
      </c>
      <c r="AK639" s="8">
        <v>1</v>
      </c>
      <c r="AL639" s="8">
        <v>1</v>
      </c>
      <c r="AM639" s="8">
        <v>1</v>
      </c>
      <c r="AN639" s="8">
        <v>1</v>
      </c>
      <c r="AO639" s="8">
        <v>1</v>
      </c>
      <c r="AP639" s="8">
        <v>4.5350696904455208E-2</v>
      </c>
      <c r="AQ639" s="8">
        <v>0</v>
      </c>
      <c r="AR639" s="8">
        <v>0.55692554151028162</v>
      </c>
      <c r="AS639" s="48">
        <v>0</v>
      </c>
      <c r="AT639" s="48">
        <v>0.79909743394755295</v>
      </c>
      <c r="AU639" s="13">
        <v>1</v>
      </c>
    </row>
    <row r="640" spans="4:47" x14ac:dyDescent="0.25">
      <c r="D640" s="8">
        <v>636</v>
      </c>
      <c r="E640" s="8">
        <f t="shared" ca="1" si="97"/>
        <v>1.6452884320368955E-2</v>
      </c>
      <c r="F640" s="21">
        <f t="shared" ca="1" si="98"/>
        <v>965.74596578934654</v>
      </c>
      <c r="H640" s="8">
        <v>636</v>
      </c>
      <c r="I640" s="21">
        <f t="shared" ca="1" si="99"/>
        <v>0.35125985035338148</v>
      </c>
      <c r="J640" s="21">
        <f t="shared" ca="1" si="100"/>
        <v>11.682877891082605</v>
      </c>
      <c r="Q640" s="26"/>
      <c r="R640" s="42"/>
      <c r="S640" s="26"/>
      <c r="T640" s="26"/>
      <c r="U640" s="26"/>
      <c r="V640" s="26"/>
      <c r="W640" s="26"/>
      <c r="X640" s="26"/>
      <c r="Y640" s="26"/>
      <c r="AF640" s="8">
        <v>630</v>
      </c>
      <c r="AG640" s="8">
        <v>0</v>
      </c>
      <c r="AH640" s="8">
        <v>0</v>
      </c>
      <c r="AI640" s="8">
        <v>0</v>
      </c>
      <c r="AJ640" s="8">
        <v>0.96655313117104624</v>
      </c>
      <c r="AK640" s="8">
        <v>1</v>
      </c>
      <c r="AL640" s="8">
        <v>0.99613470250139169</v>
      </c>
      <c r="AM640" s="8">
        <v>1</v>
      </c>
      <c r="AN640" s="8">
        <v>1</v>
      </c>
      <c r="AO640" s="8">
        <v>1</v>
      </c>
      <c r="AP640" s="8">
        <v>1</v>
      </c>
      <c r="AQ640" s="8">
        <v>0.10371580152180589</v>
      </c>
      <c r="AR640" s="8">
        <v>0</v>
      </c>
      <c r="AS640" s="48">
        <v>0</v>
      </c>
      <c r="AT640" s="48">
        <v>0.59175920289267758</v>
      </c>
      <c r="AU640" s="13">
        <v>4</v>
      </c>
    </row>
    <row r="641" spans="4:47" x14ac:dyDescent="0.25">
      <c r="D641" s="8">
        <v>637</v>
      </c>
      <c r="E641" s="8">
        <f t="shared" ca="1" si="97"/>
        <v>0.49841504207071441</v>
      </c>
      <c r="F641" s="21">
        <f t="shared" ca="1" si="98"/>
        <v>169.27834069673838</v>
      </c>
      <c r="H641" s="8">
        <v>637</v>
      </c>
      <c r="I641" s="21">
        <f t="shared" ca="1" si="99"/>
        <v>0.46889219832080631</v>
      </c>
      <c r="J641" s="21">
        <f t="shared" ca="1" si="100"/>
        <v>30.314143741318432</v>
      </c>
      <c r="Q641" s="26"/>
      <c r="R641" s="42"/>
      <c r="S641" s="26"/>
      <c r="T641" s="26"/>
      <c r="U641" s="26"/>
      <c r="V641" s="26"/>
      <c r="W641" s="26"/>
      <c r="X641" s="26"/>
      <c r="Y641" s="26"/>
      <c r="AF641" s="8">
        <v>631</v>
      </c>
      <c r="AG641" s="8">
        <v>1</v>
      </c>
      <c r="AH641" s="8">
        <v>1</v>
      </c>
      <c r="AI641" s="8">
        <v>1</v>
      </c>
      <c r="AJ641" s="8">
        <v>1</v>
      </c>
      <c r="AK641" s="8">
        <v>1</v>
      </c>
      <c r="AL641" s="8">
        <v>1</v>
      </c>
      <c r="AM641" s="8">
        <v>1</v>
      </c>
      <c r="AN641" s="8">
        <v>0.55642428925526588</v>
      </c>
      <c r="AO641" s="8">
        <v>1</v>
      </c>
      <c r="AP641" s="8">
        <v>1</v>
      </c>
      <c r="AQ641" s="8">
        <v>1</v>
      </c>
      <c r="AR641" s="8">
        <v>1</v>
      </c>
      <c r="AS641" s="48">
        <v>0.55642428925526588</v>
      </c>
      <c r="AT641" s="48">
        <v>0.96232644648469379</v>
      </c>
      <c r="AU641" s="13">
        <v>0</v>
      </c>
    </row>
    <row r="642" spans="4:47" x14ac:dyDescent="0.25">
      <c r="D642" s="8">
        <v>638</v>
      </c>
      <c r="E642" s="8">
        <f t="shared" ca="1" si="97"/>
        <v>0.77526764797674463</v>
      </c>
      <c r="F642" s="21">
        <f t="shared" ca="1" si="98"/>
        <v>63.062300450232925</v>
      </c>
      <c r="H642" s="8">
        <v>638</v>
      </c>
      <c r="I642" s="21">
        <f t="shared" ca="1" si="99"/>
        <v>0.13977505823762892</v>
      </c>
      <c r="J642" s="21">
        <f t="shared" ca="1" si="100"/>
        <v>31.200688733025636</v>
      </c>
      <c r="Q642" s="26"/>
      <c r="R642" s="42"/>
      <c r="S642" s="26"/>
      <c r="T642" s="26"/>
      <c r="U642" s="26"/>
      <c r="V642" s="26"/>
      <c r="W642" s="26"/>
      <c r="X642" s="26"/>
      <c r="Y642" s="26"/>
      <c r="AF642" s="8">
        <v>632</v>
      </c>
      <c r="AG642" s="8">
        <v>1</v>
      </c>
      <c r="AH642" s="8">
        <v>1</v>
      </c>
      <c r="AI642" s="8">
        <v>1</v>
      </c>
      <c r="AJ642" s="8">
        <v>1</v>
      </c>
      <c r="AK642" s="8">
        <v>1</v>
      </c>
      <c r="AL642" s="8">
        <v>1</v>
      </c>
      <c r="AM642" s="8">
        <v>1</v>
      </c>
      <c r="AN642" s="8">
        <v>1</v>
      </c>
      <c r="AO642" s="8">
        <v>1</v>
      </c>
      <c r="AP642" s="8">
        <v>1</v>
      </c>
      <c r="AQ642" s="8">
        <v>1</v>
      </c>
      <c r="AR642" s="8">
        <v>1</v>
      </c>
      <c r="AS642" s="48">
        <v>1</v>
      </c>
      <c r="AT642" s="48">
        <v>1</v>
      </c>
      <c r="AU642" s="13">
        <v>0</v>
      </c>
    </row>
    <row r="643" spans="4:47" x14ac:dyDescent="0.25">
      <c r="D643" s="8">
        <v>639</v>
      </c>
      <c r="E643" s="8">
        <f t="shared" ca="1" si="97"/>
        <v>5.9556343082753926E-3</v>
      </c>
      <c r="F643" s="21">
        <f t="shared" ca="1" si="98"/>
        <v>1199.685308863164</v>
      </c>
      <c r="H643" s="8">
        <v>639</v>
      </c>
      <c r="I643" s="21">
        <f t="shared" ca="1" si="99"/>
        <v>0.81007859290674289</v>
      </c>
      <c r="J643" s="21">
        <f t="shared" ca="1" si="100"/>
        <v>88.945084784379901</v>
      </c>
      <c r="Q643" s="26"/>
      <c r="R643" s="42"/>
      <c r="S643" s="26"/>
      <c r="T643" s="26"/>
      <c r="U643" s="26"/>
      <c r="V643" s="26"/>
      <c r="W643" s="26"/>
      <c r="X643" s="26"/>
      <c r="Y643" s="26"/>
      <c r="AF643" s="8">
        <v>633</v>
      </c>
      <c r="AG643" s="8">
        <v>1</v>
      </c>
      <c r="AH643" s="8">
        <v>0.95261228883334426</v>
      </c>
      <c r="AI643" s="8">
        <v>0</v>
      </c>
      <c r="AJ643" s="8">
        <v>0</v>
      </c>
      <c r="AK643" s="8">
        <v>0</v>
      </c>
      <c r="AL643" s="8">
        <v>0.77186579166348868</v>
      </c>
      <c r="AM643" s="8">
        <v>1</v>
      </c>
      <c r="AN643" s="8">
        <v>1</v>
      </c>
      <c r="AO643" s="8">
        <v>1</v>
      </c>
      <c r="AP643" s="8">
        <v>1</v>
      </c>
      <c r="AQ643" s="8">
        <v>1</v>
      </c>
      <c r="AR643" s="8">
        <v>1</v>
      </c>
      <c r="AS643" s="48">
        <v>0</v>
      </c>
      <c r="AT643" s="48">
        <v>0.72555922695133779</v>
      </c>
      <c r="AU643" s="13">
        <v>3</v>
      </c>
    </row>
    <row r="644" spans="4:47" x14ac:dyDescent="0.25">
      <c r="D644" s="8">
        <v>640</v>
      </c>
      <c r="E644" s="8">
        <f t="shared" ca="1" si="97"/>
        <v>0.74574716078542169</v>
      </c>
      <c r="F644" s="21">
        <f t="shared" ca="1" si="98"/>
        <v>72.486558735074965</v>
      </c>
      <c r="H644" s="8">
        <v>640</v>
      </c>
      <c r="I644" s="21">
        <f t="shared" ca="1" si="99"/>
        <v>0.79315847731256406</v>
      </c>
      <c r="J644" s="21">
        <f t="shared" ca="1" si="100"/>
        <v>85.21986186368288</v>
      </c>
      <c r="Q644" s="26"/>
      <c r="R644" s="42"/>
      <c r="S644" s="26"/>
      <c r="T644" s="26"/>
      <c r="U644" s="26"/>
      <c r="V644" s="26"/>
      <c r="W644" s="26"/>
      <c r="X644" s="26"/>
      <c r="Y644" s="26"/>
      <c r="AF644" s="8">
        <v>634</v>
      </c>
      <c r="AG644" s="8">
        <v>0</v>
      </c>
      <c r="AH644" s="8">
        <v>0</v>
      </c>
      <c r="AI644" s="8">
        <v>0</v>
      </c>
      <c r="AJ644" s="8">
        <v>0</v>
      </c>
      <c r="AK644" s="8">
        <v>0.22612352559372084</v>
      </c>
      <c r="AL644" s="8">
        <v>1</v>
      </c>
      <c r="AM644" s="8">
        <v>0.55036997345216088</v>
      </c>
      <c r="AN644" s="8">
        <v>0</v>
      </c>
      <c r="AO644" s="8">
        <v>0</v>
      </c>
      <c r="AP644" s="8">
        <v>0</v>
      </c>
      <c r="AQ644" s="8">
        <v>0</v>
      </c>
      <c r="AR644" s="8">
        <v>0.91175557893626735</v>
      </c>
      <c r="AS644" s="48">
        <v>0</v>
      </c>
      <c r="AT644" s="48">
        <v>0.22557731895190855</v>
      </c>
      <c r="AU644" s="13">
        <v>8</v>
      </c>
    </row>
    <row r="645" spans="4:47" x14ac:dyDescent="0.25">
      <c r="D645" s="8">
        <v>641</v>
      </c>
      <c r="E645" s="8">
        <f t="shared" ca="1" si="97"/>
        <v>0.69429026026090535</v>
      </c>
      <c r="F645" s="21">
        <f t="shared" ca="1" si="98"/>
        <v>89.78353133266873</v>
      </c>
      <c r="H645" s="8">
        <v>641</v>
      </c>
      <c r="I645" s="21">
        <f t="shared" ca="1" si="99"/>
        <v>0.21327288862404659</v>
      </c>
      <c r="J645" s="21">
        <f t="shared" ca="1" si="100"/>
        <v>13.651761019254074</v>
      </c>
      <c r="Q645" s="26"/>
      <c r="R645" s="42"/>
      <c r="S645" s="26"/>
      <c r="T645" s="26"/>
      <c r="U645" s="26"/>
      <c r="V645" s="26"/>
      <c r="W645" s="26"/>
      <c r="X645" s="26"/>
      <c r="Y645" s="26"/>
      <c r="AF645" s="8">
        <v>635</v>
      </c>
      <c r="AG645" s="8">
        <v>1</v>
      </c>
      <c r="AH645" s="8">
        <v>1</v>
      </c>
      <c r="AI645" s="8">
        <v>1</v>
      </c>
      <c r="AJ645" s="8">
        <v>1</v>
      </c>
      <c r="AK645" s="8">
        <v>0.26729115178773832</v>
      </c>
      <c r="AL645" s="8">
        <v>0.18963293871371814</v>
      </c>
      <c r="AM645" s="8">
        <v>0</v>
      </c>
      <c r="AN645" s="8">
        <v>0</v>
      </c>
      <c r="AO645" s="8">
        <v>0</v>
      </c>
      <c r="AP645" s="8">
        <v>0</v>
      </c>
      <c r="AQ645" s="8">
        <v>0</v>
      </c>
      <c r="AR645" s="8">
        <v>0</v>
      </c>
      <c r="AS645" s="48">
        <v>0</v>
      </c>
      <c r="AT645" s="48">
        <v>0.36705483251186694</v>
      </c>
      <c r="AU645" s="13">
        <v>6</v>
      </c>
    </row>
    <row r="646" spans="4:47" x14ac:dyDescent="0.25">
      <c r="D646" s="8">
        <v>642</v>
      </c>
      <c r="E646" s="8">
        <f t="shared" ref="E646:E709" ca="1" si="101">RAND()</f>
        <v>0.59260055644330334</v>
      </c>
      <c r="F646" s="21">
        <f t="shared" ref="F646:F709" ca="1" si="102">$B$6*(-LN(E646))^(1/$B$7)</f>
        <v>127.88495574355147</v>
      </c>
      <c r="H646" s="8">
        <v>642</v>
      </c>
      <c r="I646" s="21">
        <f t="shared" ref="I646:I709" ca="1" si="103">RAND()</f>
        <v>0.48587552213990148</v>
      </c>
      <c r="J646" s="21">
        <f t="shared" ref="J646:J709" ca="1" si="104">ABS(NORMINV(I646,$B$11,$B$13))</f>
        <v>32.928735770686608</v>
      </c>
      <c r="Q646" s="26"/>
      <c r="R646" s="42"/>
      <c r="S646" s="26"/>
      <c r="T646" s="26"/>
      <c r="U646" s="26"/>
      <c r="V646" s="26"/>
      <c r="W646" s="26"/>
      <c r="X646" s="26"/>
      <c r="Y646" s="26"/>
      <c r="AF646" s="8">
        <v>636</v>
      </c>
      <c r="AG646" s="8">
        <v>1</v>
      </c>
      <c r="AH646" s="8">
        <v>1</v>
      </c>
      <c r="AI646" s="8">
        <v>0.13080739855133522</v>
      </c>
      <c r="AJ646" s="8">
        <v>0</v>
      </c>
      <c r="AK646" s="8">
        <v>0</v>
      </c>
      <c r="AL646" s="8">
        <v>0</v>
      </c>
      <c r="AM646" s="8">
        <v>0</v>
      </c>
      <c r="AN646" s="8">
        <v>0</v>
      </c>
      <c r="AO646" s="8">
        <v>0</v>
      </c>
      <c r="AP646" s="8">
        <v>0.22993637844305223</v>
      </c>
      <c r="AQ646" s="8">
        <v>1</v>
      </c>
      <c r="AR646" s="8">
        <v>1</v>
      </c>
      <c r="AS646" s="48">
        <v>0</v>
      </c>
      <c r="AT646" s="48">
        <v>0.35940563585431784</v>
      </c>
      <c r="AU646" s="13">
        <v>6</v>
      </c>
    </row>
    <row r="647" spans="4:47" x14ac:dyDescent="0.25">
      <c r="D647" s="8">
        <v>643</v>
      </c>
      <c r="E647" s="8">
        <f t="shared" ca="1" si="101"/>
        <v>0.32732984603637683</v>
      </c>
      <c r="F647" s="21">
        <f t="shared" ca="1" si="102"/>
        <v>269.0959562853331</v>
      </c>
      <c r="H647" s="8">
        <v>643</v>
      </c>
      <c r="I647" s="21">
        <f t="shared" ca="1" si="103"/>
        <v>0.986279404898458</v>
      </c>
      <c r="J647" s="21">
        <f t="shared" ca="1" si="104"/>
        <v>170.30862582168922</v>
      </c>
      <c r="Q647" s="26"/>
      <c r="R647" s="42"/>
      <c r="S647" s="26"/>
      <c r="T647" s="26"/>
      <c r="U647" s="26"/>
      <c r="V647" s="26"/>
      <c r="W647" s="26"/>
      <c r="X647" s="26"/>
      <c r="Y647" s="26"/>
      <c r="AF647" s="8">
        <v>637</v>
      </c>
      <c r="AG647" s="8">
        <v>0</v>
      </c>
      <c r="AH647" s="8">
        <v>0</v>
      </c>
      <c r="AI647" s="8">
        <v>0</v>
      </c>
      <c r="AJ647" s="8">
        <v>0</v>
      </c>
      <c r="AK647" s="8">
        <v>0.92294352021957404</v>
      </c>
      <c r="AL647" s="8">
        <v>0.68217157555991437</v>
      </c>
      <c r="AM647" s="8">
        <v>0</v>
      </c>
      <c r="AN647" s="8">
        <v>0</v>
      </c>
      <c r="AO647" s="8">
        <v>0</v>
      </c>
      <c r="AP647" s="8">
        <v>0</v>
      </c>
      <c r="AQ647" s="8">
        <v>0</v>
      </c>
      <c r="AR647" s="8">
        <v>0.50415972417413868</v>
      </c>
      <c r="AS647" s="48">
        <v>0</v>
      </c>
      <c r="AT647" s="48">
        <v>0.17727492559726721</v>
      </c>
      <c r="AU647" s="13">
        <v>9</v>
      </c>
    </row>
    <row r="648" spans="4:47" x14ac:dyDescent="0.25">
      <c r="D648" s="8">
        <v>644</v>
      </c>
      <c r="E648" s="8">
        <f t="shared" ca="1" si="101"/>
        <v>0.80667607280158893</v>
      </c>
      <c r="F648" s="21">
        <f t="shared" ca="1" si="102"/>
        <v>53.393334787765461</v>
      </c>
      <c r="H648" s="8">
        <v>644</v>
      </c>
      <c r="I648" s="21">
        <f t="shared" ca="1" si="103"/>
        <v>0.54229317413449096</v>
      </c>
      <c r="J648" s="21">
        <f t="shared" ca="1" si="104"/>
        <v>41.612320037238788</v>
      </c>
      <c r="Q648" s="26"/>
      <c r="R648" s="42"/>
      <c r="S648" s="26"/>
      <c r="T648" s="26"/>
      <c r="U648" s="26"/>
      <c r="V648" s="26"/>
      <c r="W648" s="26"/>
      <c r="X648" s="26"/>
      <c r="Y648" s="26"/>
      <c r="AF648" s="8">
        <v>638</v>
      </c>
      <c r="AG648" s="8">
        <v>1</v>
      </c>
      <c r="AH648" s="8">
        <v>0.80697816408090672</v>
      </c>
      <c r="AI648" s="8">
        <v>0</v>
      </c>
      <c r="AJ648" s="8">
        <v>0</v>
      </c>
      <c r="AK648" s="8">
        <v>0</v>
      </c>
      <c r="AL648" s="8">
        <v>0</v>
      </c>
      <c r="AM648" s="8">
        <v>0</v>
      </c>
      <c r="AN648" s="8">
        <v>0</v>
      </c>
      <c r="AO648" s="8">
        <v>0</v>
      </c>
      <c r="AP648" s="8">
        <v>0</v>
      </c>
      <c r="AQ648" s="8">
        <v>0.26990451577172886</v>
      </c>
      <c r="AR648" s="8">
        <v>1</v>
      </c>
      <c r="AS648" s="48">
        <v>0</v>
      </c>
      <c r="AT648" s="48">
        <v>0.25395212073265</v>
      </c>
      <c r="AU648" s="13">
        <v>8</v>
      </c>
    </row>
    <row r="649" spans="4:47" x14ac:dyDescent="0.25">
      <c r="D649" s="8">
        <v>645</v>
      </c>
      <c r="E649" s="8">
        <f t="shared" ca="1" si="101"/>
        <v>0.93171330661204887</v>
      </c>
      <c r="F649" s="21">
        <f t="shared" ca="1" si="102"/>
        <v>17.949606949602632</v>
      </c>
      <c r="H649" s="8">
        <v>645</v>
      </c>
      <c r="I649" s="21">
        <f t="shared" ca="1" si="103"/>
        <v>0.98764681937748977</v>
      </c>
      <c r="J649" s="21">
        <f t="shared" ca="1" si="104"/>
        <v>172.80896914832897</v>
      </c>
      <c r="Q649" s="26"/>
      <c r="R649" s="42"/>
      <c r="S649" s="26"/>
      <c r="T649" s="26"/>
      <c r="U649" s="26"/>
      <c r="V649" s="26"/>
      <c r="W649" s="26"/>
      <c r="X649" s="26"/>
      <c r="Y649" s="26"/>
      <c r="AF649" s="8">
        <v>639</v>
      </c>
      <c r="AG649" s="8">
        <v>0.83691439753461205</v>
      </c>
      <c r="AH649" s="8">
        <v>0</v>
      </c>
      <c r="AI649" s="8">
        <v>0</v>
      </c>
      <c r="AJ649" s="8">
        <v>0</v>
      </c>
      <c r="AK649" s="8">
        <v>0</v>
      </c>
      <c r="AL649" s="8">
        <v>0.72385218182365252</v>
      </c>
      <c r="AM649" s="8">
        <v>1</v>
      </c>
      <c r="AN649" s="8">
        <v>1</v>
      </c>
      <c r="AO649" s="8">
        <v>1</v>
      </c>
      <c r="AP649" s="8">
        <v>1</v>
      </c>
      <c r="AQ649" s="8">
        <v>1</v>
      </c>
      <c r="AR649" s="8">
        <v>1</v>
      </c>
      <c r="AS649" s="48">
        <v>0</v>
      </c>
      <c r="AT649" s="48">
        <v>0.63468468980351378</v>
      </c>
      <c r="AU649" s="13">
        <v>4</v>
      </c>
    </row>
    <row r="650" spans="4:47" x14ac:dyDescent="0.25">
      <c r="D650" s="8">
        <v>646</v>
      </c>
      <c r="E650" s="8">
        <f t="shared" ca="1" si="101"/>
        <v>0.15780065441484104</v>
      </c>
      <c r="F650" s="21">
        <f t="shared" ca="1" si="102"/>
        <v>440.72293481350641</v>
      </c>
      <c r="H650" s="8">
        <v>646</v>
      </c>
      <c r="I650" s="21">
        <f t="shared" ca="1" si="103"/>
        <v>6.4753858829083022E-3</v>
      </c>
      <c r="J650" s="21">
        <f t="shared" ca="1" si="104"/>
        <v>117.27263201566231</v>
      </c>
      <c r="Q650" s="26"/>
      <c r="R650" s="42"/>
      <c r="S650" s="26"/>
      <c r="T650" s="26"/>
      <c r="U650" s="26"/>
      <c r="V650" s="26"/>
      <c r="W650" s="26"/>
      <c r="X650" s="26"/>
      <c r="Y650" s="26"/>
      <c r="AF650" s="8">
        <v>640</v>
      </c>
      <c r="AG650" s="8">
        <v>1</v>
      </c>
      <c r="AH650" s="8">
        <v>1</v>
      </c>
      <c r="AI650" s="8">
        <v>1</v>
      </c>
      <c r="AJ650" s="8">
        <v>1</v>
      </c>
      <c r="AK650" s="8">
        <v>1</v>
      </c>
      <c r="AL650" s="8">
        <v>1</v>
      </c>
      <c r="AM650" s="8">
        <v>1</v>
      </c>
      <c r="AN650" s="8">
        <v>1</v>
      </c>
      <c r="AO650" s="8">
        <v>1</v>
      </c>
      <c r="AP650" s="8">
        <v>0.66912770848190828</v>
      </c>
      <c r="AQ650" s="8">
        <v>0</v>
      </c>
      <c r="AR650" s="8">
        <v>0</v>
      </c>
      <c r="AS650" s="48">
        <v>0</v>
      </c>
      <c r="AT650" s="48">
        <v>0.80477523003544971</v>
      </c>
      <c r="AU650" s="13">
        <v>2</v>
      </c>
    </row>
    <row r="651" spans="4:47" x14ac:dyDescent="0.25">
      <c r="D651" s="8">
        <v>647</v>
      </c>
      <c r="E651" s="8">
        <f t="shared" ca="1" si="101"/>
        <v>9.1225248195281994E-2</v>
      </c>
      <c r="F651" s="21">
        <f t="shared" ca="1" si="102"/>
        <v>568.74162114013996</v>
      </c>
      <c r="H651" s="8">
        <v>647</v>
      </c>
      <c r="I651" s="21">
        <f t="shared" ca="1" si="103"/>
        <v>0.13210909871516474</v>
      </c>
      <c r="J651" s="21">
        <f t="shared" ca="1" si="104"/>
        <v>33.355632857514387</v>
      </c>
      <c r="Q651" s="26"/>
      <c r="R651" s="42"/>
      <c r="S651" s="26"/>
      <c r="T651" s="26"/>
      <c r="U651" s="26"/>
      <c r="V651" s="26"/>
      <c r="W651" s="26"/>
      <c r="X651" s="26"/>
      <c r="Y651" s="26"/>
      <c r="AF651" s="8">
        <v>641</v>
      </c>
      <c r="AG651" s="8">
        <v>0</v>
      </c>
      <c r="AH651" s="8">
        <v>0</v>
      </c>
      <c r="AI651" s="8">
        <v>0</v>
      </c>
      <c r="AJ651" s="8">
        <v>0.14537971952619652</v>
      </c>
      <c r="AK651" s="8">
        <v>1</v>
      </c>
      <c r="AL651" s="8">
        <v>1</v>
      </c>
      <c r="AM651" s="8">
        <v>1</v>
      </c>
      <c r="AN651" s="8">
        <v>1</v>
      </c>
      <c r="AO651" s="8">
        <v>1</v>
      </c>
      <c r="AP651" s="8">
        <v>1</v>
      </c>
      <c r="AQ651" s="8">
        <v>1</v>
      </c>
      <c r="AR651" s="8">
        <v>1</v>
      </c>
      <c r="AS651" s="48">
        <v>0</v>
      </c>
      <c r="AT651" s="48">
        <v>0.68318189475557778</v>
      </c>
      <c r="AU651" s="13">
        <v>3</v>
      </c>
    </row>
    <row r="652" spans="4:47" x14ac:dyDescent="0.25">
      <c r="D652" s="8">
        <v>648</v>
      </c>
      <c r="E652" s="8">
        <f t="shared" ca="1" si="101"/>
        <v>0.98852312987747581</v>
      </c>
      <c r="F652" s="21">
        <f t="shared" ca="1" si="102"/>
        <v>3.0308798746242713</v>
      </c>
      <c r="H652" s="8">
        <v>648</v>
      </c>
      <c r="I652" s="21">
        <f t="shared" ca="1" si="103"/>
        <v>0.4476074571946872</v>
      </c>
      <c r="J652" s="21">
        <f t="shared" ca="1" si="104"/>
        <v>27.024430390314112</v>
      </c>
      <c r="Q652" s="26"/>
      <c r="R652" s="42"/>
      <c r="S652" s="26"/>
      <c r="T652" s="26"/>
      <c r="U652" s="26"/>
      <c r="V652" s="26"/>
      <c r="W652" s="26"/>
      <c r="X652" s="26"/>
      <c r="Y652" s="26"/>
      <c r="AF652" s="8">
        <v>642</v>
      </c>
      <c r="AG652" s="8">
        <v>0</v>
      </c>
      <c r="AH652" s="8">
        <v>0</v>
      </c>
      <c r="AI652" s="8">
        <v>0.68018937629887899</v>
      </c>
      <c r="AJ652" s="8">
        <v>1</v>
      </c>
      <c r="AK652" s="8">
        <v>0.98652560931523403</v>
      </c>
      <c r="AL652" s="8">
        <v>0</v>
      </c>
      <c r="AM652" s="8">
        <v>0</v>
      </c>
      <c r="AN652" s="8">
        <v>0</v>
      </c>
      <c r="AO652" s="8">
        <v>0</v>
      </c>
      <c r="AP652" s="8">
        <v>0</v>
      </c>
      <c r="AQ652" s="8">
        <v>1.2644185385579477E-2</v>
      </c>
      <c r="AR652" s="8">
        <v>1</v>
      </c>
      <c r="AS652" s="48">
        <v>0</v>
      </c>
      <c r="AT652" s="48">
        <v>0.3097191510016572</v>
      </c>
      <c r="AU652" s="13">
        <v>7</v>
      </c>
    </row>
    <row r="653" spans="4:47" x14ac:dyDescent="0.25">
      <c r="D653" s="8">
        <v>649</v>
      </c>
      <c r="E653" s="8">
        <f t="shared" ca="1" si="101"/>
        <v>4.7550157322366338E-2</v>
      </c>
      <c r="F653" s="21">
        <f t="shared" ca="1" si="102"/>
        <v>720.23790877938609</v>
      </c>
      <c r="H653" s="8">
        <v>649</v>
      </c>
      <c r="I653" s="21">
        <f t="shared" ca="1" si="103"/>
        <v>4.385666108411379E-2</v>
      </c>
      <c r="J653" s="21">
        <f t="shared" ca="1" si="104"/>
        <v>69.598866775055797</v>
      </c>
      <c r="Q653" s="26"/>
      <c r="R653" s="42"/>
      <c r="S653" s="26"/>
      <c r="T653" s="26"/>
      <c r="U653" s="26"/>
      <c r="V653" s="26"/>
      <c r="W653" s="26"/>
      <c r="X653" s="26"/>
      <c r="Y653" s="26"/>
      <c r="AF653" s="8">
        <v>643</v>
      </c>
      <c r="AG653" s="8">
        <v>0</v>
      </c>
      <c r="AH653" s="8">
        <v>0</v>
      </c>
      <c r="AI653" s="8">
        <v>0.63574095285800847</v>
      </c>
      <c r="AJ653" s="8">
        <v>0.96718972256664226</v>
      </c>
      <c r="AK653" s="8">
        <v>0</v>
      </c>
      <c r="AL653" s="8">
        <v>0</v>
      </c>
      <c r="AM653" s="8">
        <v>0.73036743747868438</v>
      </c>
      <c r="AN653" s="8">
        <v>1</v>
      </c>
      <c r="AO653" s="8">
        <v>0.25638151460492131</v>
      </c>
      <c r="AP653" s="8">
        <v>0</v>
      </c>
      <c r="AQ653" s="8">
        <v>0.14960311003402846</v>
      </c>
      <c r="AR653" s="8">
        <v>1</v>
      </c>
      <c r="AS653" s="48">
        <v>0</v>
      </c>
      <c r="AT653" s="48">
        <v>0.39875230278521984</v>
      </c>
      <c r="AU653" s="13">
        <v>5</v>
      </c>
    </row>
    <row r="654" spans="4:47" x14ac:dyDescent="0.25">
      <c r="D654" s="8">
        <v>650</v>
      </c>
      <c r="E654" s="8">
        <f t="shared" ca="1" si="101"/>
        <v>0.21229548420400235</v>
      </c>
      <c r="F654" s="21">
        <f t="shared" ca="1" si="102"/>
        <v>371.13548083833825</v>
      </c>
      <c r="H654" s="8">
        <v>650</v>
      </c>
      <c r="I654" s="21">
        <f t="shared" ca="1" si="103"/>
        <v>0.31750726129764484</v>
      </c>
      <c r="J654" s="21">
        <f t="shared" ca="1" si="104"/>
        <v>5.995427636625994</v>
      </c>
      <c r="Q654" s="26"/>
      <c r="R654" s="42"/>
      <c r="S654" s="26"/>
      <c r="T654" s="26"/>
      <c r="U654" s="26"/>
      <c r="V654" s="26"/>
      <c r="W654" s="26"/>
      <c r="X654" s="26"/>
      <c r="Y654" s="26"/>
      <c r="AF654" s="8">
        <v>644</v>
      </c>
      <c r="AG654" s="8">
        <v>1</v>
      </c>
      <c r="AH654" s="8">
        <v>1</v>
      </c>
      <c r="AI654" s="8">
        <v>0.64632838139603399</v>
      </c>
      <c r="AJ654" s="8">
        <v>0</v>
      </c>
      <c r="AK654" s="8">
        <v>0</v>
      </c>
      <c r="AL654" s="8">
        <v>0</v>
      </c>
      <c r="AM654" s="8">
        <v>0</v>
      </c>
      <c r="AN654" s="8">
        <v>0</v>
      </c>
      <c r="AO654" s="8">
        <v>0.54164645240380194</v>
      </c>
      <c r="AP654" s="8">
        <v>1</v>
      </c>
      <c r="AQ654" s="8">
        <v>1</v>
      </c>
      <c r="AR654" s="8">
        <v>1</v>
      </c>
      <c r="AS654" s="48">
        <v>0</v>
      </c>
      <c r="AT654" s="48">
        <v>0.51311115998737289</v>
      </c>
      <c r="AU654" s="13">
        <v>5</v>
      </c>
    </row>
    <row r="655" spans="4:47" x14ac:dyDescent="0.25">
      <c r="D655" s="8">
        <v>651</v>
      </c>
      <c r="E655" s="8">
        <f t="shared" ca="1" si="101"/>
        <v>0.32525766516795229</v>
      </c>
      <c r="F655" s="21">
        <f t="shared" ca="1" si="102"/>
        <v>270.59735956404018</v>
      </c>
      <c r="H655" s="8">
        <v>651</v>
      </c>
      <c r="I655" s="21">
        <f t="shared" ca="1" si="103"/>
        <v>0.16829218716843608</v>
      </c>
      <c r="J655" s="21">
        <f t="shared" ca="1" si="104"/>
        <v>23.818817228980073</v>
      </c>
      <c r="Q655" s="26"/>
      <c r="R655" s="42"/>
      <c r="S655" s="26"/>
      <c r="T655" s="26"/>
      <c r="U655" s="26"/>
      <c r="V655" s="26"/>
      <c r="W655" s="26"/>
      <c r="X655" s="26"/>
      <c r="Y655" s="26"/>
      <c r="AF655" s="8">
        <v>645</v>
      </c>
      <c r="AG655" s="8">
        <v>1</v>
      </c>
      <c r="AH655" s="8">
        <v>1</v>
      </c>
      <c r="AI655" s="8">
        <v>0.92962908937155475</v>
      </c>
      <c r="AJ655" s="8">
        <v>1</v>
      </c>
      <c r="AK655" s="8">
        <v>1</v>
      </c>
      <c r="AL655" s="8">
        <v>1</v>
      </c>
      <c r="AM655" s="8">
        <v>1</v>
      </c>
      <c r="AN655" s="8">
        <v>1</v>
      </c>
      <c r="AO655" s="8">
        <v>1</v>
      </c>
      <c r="AP655" s="8">
        <v>0.22611105195603393</v>
      </c>
      <c r="AQ655" s="8">
        <v>0</v>
      </c>
      <c r="AR655" s="8">
        <v>0</v>
      </c>
      <c r="AS655" s="48">
        <v>0</v>
      </c>
      <c r="AT655" s="48">
        <v>0.76117245035932946</v>
      </c>
      <c r="AU655" s="13">
        <v>2</v>
      </c>
    </row>
    <row r="656" spans="4:47" x14ac:dyDescent="0.25">
      <c r="D656" s="8">
        <v>652</v>
      </c>
      <c r="E656" s="8">
        <f t="shared" ca="1" si="101"/>
        <v>0.85401537283222573</v>
      </c>
      <c r="F656" s="21">
        <f t="shared" ca="1" si="102"/>
        <v>39.448150868654757</v>
      </c>
      <c r="H656" s="8">
        <v>652</v>
      </c>
      <c r="I656" s="21">
        <f t="shared" ca="1" si="103"/>
        <v>0.21967891697370734</v>
      </c>
      <c r="J656" s="21">
        <f t="shared" ca="1" si="104"/>
        <v>12.312763672724834</v>
      </c>
      <c r="Q656" s="26"/>
      <c r="R656" s="42"/>
      <c r="S656" s="26"/>
      <c r="T656" s="26"/>
      <c r="U656" s="26"/>
      <c r="V656" s="26"/>
      <c r="W656" s="26"/>
      <c r="X656" s="26"/>
      <c r="Y656" s="26"/>
      <c r="AF656" s="8">
        <v>646</v>
      </c>
      <c r="AG656" s="8">
        <v>0</v>
      </c>
      <c r="AH656" s="8">
        <v>0</v>
      </c>
      <c r="AI656" s="8">
        <v>0.42137429004534138</v>
      </c>
      <c r="AJ656" s="8">
        <v>1</v>
      </c>
      <c r="AK656" s="8">
        <v>0.4539823643710641</v>
      </c>
      <c r="AL656" s="8">
        <v>0</v>
      </c>
      <c r="AM656" s="8">
        <v>0</v>
      </c>
      <c r="AN656" s="8">
        <v>0</v>
      </c>
      <c r="AO656" s="8">
        <v>0</v>
      </c>
      <c r="AP656" s="8">
        <v>5.412773676629689E-2</v>
      </c>
      <c r="AQ656" s="8">
        <v>1</v>
      </c>
      <c r="AR656" s="8">
        <v>1</v>
      </c>
      <c r="AS656" s="48">
        <v>0</v>
      </c>
      <c r="AT656" s="48">
        <v>0.32825757842921582</v>
      </c>
      <c r="AU656" s="13">
        <v>6</v>
      </c>
    </row>
    <row r="657" spans="4:47" x14ac:dyDescent="0.25">
      <c r="D657" s="8">
        <v>653</v>
      </c>
      <c r="E657" s="8">
        <f t="shared" ca="1" si="101"/>
        <v>8.9528817818830153E-2</v>
      </c>
      <c r="F657" s="21">
        <f t="shared" ca="1" si="102"/>
        <v>573.11619897565913</v>
      </c>
      <c r="H657" s="8">
        <v>653</v>
      </c>
      <c r="I657" s="21">
        <f t="shared" ca="1" si="103"/>
        <v>0.1434688393034429</v>
      </c>
      <c r="J657" s="21">
        <f t="shared" ca="1" si="104"/>
        <v>30.191033598478548</v>
      </c>
      <c r="Q657" s="26"/>
      <c r="R657" s="42"/>
      <c r="S657" s="26"/>
      <c r="T657" s="26"/>
      <c r="U657" s="26"/>
      <c r="V657" s="26"/>
      <c r="W657" s="26"/>
      <c r="X657" s="26"/>
      <c r="Y657" s="26"/>
      <c r="AF657" s="8">
        <v>647</v>
      </c>
      <c r="AG657" s="8">
        <v>0</v>
      </c>
      <c r="AH657" s="8">
        <v>0.59041771583412939</v>
      </c>
      <c r="AI657" s="8">
        <v>1</v>
      </c>
      <c r="AJ657" s="8">
        <v>1</v>
      </c>
      <c r="AK657" s="8">
        <v>1</v>
      </c>
      <c r="AL657" s="8">
        <v>1</v>
      </c>
      <c r="AM657" s="8">
        <v>1</v>
      </c>
      <c r="AN657" s="8">
        <v>1</v>
      </c>
      <c r="AO657" s="8">
        <v>1</v>
      </c>
      <c r="AP657" s="8">
        <v>1</v>
      </c>
      <c r="AQ657" s="8">
        <v>1</v>
      </c>
      <c r="AR657" s="8">
        <v>1</v>
      </c>
      <c r="AS657" s="48">
        <v>0</v>
      </c>
      <c r="AT657" s="48">
        <v>0.88364848231056337</v>
      </c>
      <c r="AU657" s="13">
        <v>1</v>
      </c>
    </row>
    <row r="658" spans="4:47" x14ac:dyDescent="0.25">
      <c r="D658" s="8">
        <v>654</v>
      </c>
      <c r="E658" s="8">
        <f t="shared" ca="1" si="101"/>
        <v>0.50702313898143503</v>
      </c>
      <c r="F658" s="21">
        <f t="shared" ca="1" si="102"/>
        <v>165.19281415377392</v>
      </c>
      <c r="H658" s="8">
        <v>654</v>
      </c>
      <c r="I658" s="21">
        <f t="shared" ca="1" si="103"/>
        <v>0.79496653688992092</v>
      </c>
      <c r="J658" s="21">
        <f t="shared" ca="1" si="104"/>
        <v>85.608984945194095</v>
      </c>
      <c r="Q658" s="26"/>
      <c r="R658" s="42"/>
      <c r="S658" s="26"/>
      <c r="T658" s="26"/>
      <c r="U658" s="26"/>
      <c r="V658" s="26"/>
      <c r="W658" s="26"/>
      <c r="X658" s="26"/>
      <c r="Y658" s="26"/>
      <c r="AF658" s="8">
        <v>648</v>
      </c>
      <c r="AG658" s="8">
        <v>0</v>
      </c>
      <c r="AH658" s="8">
        <v>0</v>
      </c>
      <c r="AI658" s="8">
        <v>0</v>
      </c>
      <c r="AJ658" s="8">
        <v>0</v>
      </c>
      <c r="AK658" s="8">
        <v>0</v>
      </c>
      <c r="AL658" s="8">
        <v>0</v>
      </c>
      <c r="AM658" s="8">
        <v>0</v>
      </c>
      <c r="AN658" s="8">
        <v>0.50471008027788256</v>
      </c>
      <c r="AO658" s="8">
        <v>0.95924608122271215</v>
      </c>
      <c r="AP658" s="8">
        <v>0</v>
      </c>
      <c r="AQ658" s="8">
        <v>0</v>
      </c>
      <c r="AR658" s="8">
        <v>0</v>
      </c>
      <c r="AS658" s="48">
        <v>0</v>
      </c>
      <c r="AT658" s="48">
        <v>0.12170793130218006</v>
      </c>
      <c r="AU658" s="13">
        <v>10</v>
      </c>
    </row>
    <row r="659" spans="4:47" x14ac:dyDescent="0.25">
      <c r="D659" s="8">
        <v>655</v>
      </c>
      <c r="E659" s="8">
        <f t="shared" ca="1" si="101"/>
        <v>0.38289330169813729</v>
      </c>
      <c r="F659" s="21">
        <f t="shared" ca="1" si="102"/>
        <v>231.97537960534632</v>
      </c>
      <c r="H659" s="8">
        <v>655</v>
      </c>
      <c r="I659" s="21">
        <f t="shared" ca="1" si="103"/>
        <v>0.82105215250578112</v>
      </c>
      <c r="J659" s="21">
        <f t="shared" ca="1" si="104"/>
        <v>91.470991269379724</v>
      </c>
      <c r="Q659" s="26"/>
      <c r="R659" s="42"/>
      <c r="S659" s="26"/>
      <c r="T659" s="26"/>
      <c r="U659" s="26"/>
      <c r="V659" s="26"/>
      <c r="W659" s="26"/>
      <c r="X659" s="26"/>
      <c r="Y659" s="26"/>
      <c r="AF659" s="8">
        <v>649</v>
      </c>
      <c r="AG659" s="8">
        <v>0.2338603141127556</v>
      </c>
      <c r="AH659" s="8">
        <v>0</v>
      </c>
      <c r="AI659" s="8">
        <v>0</v>
      </c>
      <c r="AJ659" s="8">
        <v>0</v>
      </c>
      <c r="AK659" s="8">
        <v>0.61276505844369</v>
      </c>
      <c r="AL659" s="8">
        <v>1</v>
      </c>
      <c r="AM659" s="8">
        <v>1</v>
      </c>
      <c r="AN659" s="8">
        <v>1</v>
      </c>
      <c r="AO659" s="8">
        <v>1</v>
      </c>
      <c r="AP659" s="8">
        <v>1</v>
      </c>
      <c r="AQ659" s="8">
        <v>1</v>
      </c>
      <c r="AR659" s="8">
        <v>1</v>
      </c>
      <c r="AS659" s="48">
        <v>0</v>
      </c>
      <c r="AT659" s="48">
        <v>0.65820653849109534</v>
      </c>
      <c r="AU659" s="13">
        <v>3</v>
      </c>
    </row>
    <row r="660" spans="4:47" x14ac:dyDescent="0.25">
      <c r="D660" s="8">
        <v>656</v>
      </c>
      <c r="E660" s="8">
        <f t="shared" ca="1" si="101"/>
        <v>0.75852707074412207</v>
      </c>
      <c r="F660" s="21">
        <f t="shared" ca="1" si="102"/>
        <v>68.36473615720422</v>
      </c>
      <c r="H660" s="8">
        <v>656</v>
      </c>
      <c r="I660" s="21">
        <f t="shared" ca="1" si="103"/>
        <v>0.65045801937931014</v>
      </c>
      <c r="J660" s="21">
        <f t="shared" ca="1" si="104"/>
        <v>58.801371578419342</v>
      </c>
      <c r="Q660" s="26"/>
      <c r="R660" s="42"/>
      <c r="S660" s="26"/>
      <c r="T660" s="26"/>
      <c r="U660" s="26"/>
      <c r="V660" s="26"/>
      <c r="W660" s="26"/>
      <c r="X660" s="26"/>
      <c r="Y660" s="26"/>
      <c r="AF660" s="8">
        <v>650</v>
      </c>
      <c r="AG660" s="8">
        <v>1</v>
      </c>
      <c r="AH660" s="8">
        <v>1</v>
      </c>
      <c r="AI660" s="8">
        <v>1</v>
      </c>
      <c r="AJ660" s="8">
        <v>1</v>
      </c>
      <c r="AK660" s="8">
        <v>1</v>
      </c>
      <c r="AL660" s="8">
        <v>1</v>
      </c>
      <c r="AM660" s="8">
        <v>2.0284499381124341E-2</v>
      </c>
      <c r="AN660" s="8">
        <v>0</v>
      </c>
      <c r="AO660" s="8">
        <v>0</v>
      </c>
      <c r="AP660" s="8">
        <v>0</v>
      </c>
      <c r="AQ660" s="8">
        <v>0</v>
      </c>
      <c r="AR660" s="8">
        <v>0</v>
      </c>
      <c r="AS660" s="48">
        <v>0</v>
      </c>
      <c r="AT660" s="48">
        <v>0.49761320405702703</v>
      </c>
      <c r="AU660" s="13">
        <v>5</v>
      </c>
    </row>
    <row r="661" spans="4:47" x14ac:dyDescent="0.25">
      <c r="D661" s="8">
        <v>657</v>
      </c>
      <c r="E661" s="8">
        <f t="shared" ca="1" si="101"/>
        <v>0.97038983208061391</v>
      </c>
      <c r="F661" s="21">
        <f t="shared" ca="1" si="102"/>
        <v>7.7514718406909466</v>
      </c>
      <c r="H661" s="8">
        <v>657</v>
      </c>
      <c r="I661" s="21">
        <f t="shared" ca="1" si="103"/>
        <v>0.37613828799437177</v>
      </c>
      <c r="J661" s="21">
        <f t="shared" ca="1" si="104"/>
        <v>15.746917021473038</v>
      </c>
      <c r="Q661" s="26"/>
      <c r="R661" s="42"/>
      <c r="S661" s="26"/>
      <c r="T661" s="26"/>
      <c r="U661" s="26"/>
      <c r="V661" s="26"/>
      <c r="W661" s="26"/>
      <c r="X661" s="26"/>
      <c r="Y661" s="26"/>
      <c r="AF661" s="8">
        <v>651</v>
      </c>
      <c r="AG661" s="8">
        <v>0.29279423928739795</v>
      </c>
      <c r="AH661" s="8">
        <v>0</v>
      </c>
      <c r="AI661" s="8">
        <v>0</v>
      </c>
      <c r="AJ661" s="8">
        <v>0</v>
      </c>
      <c r="AK661" s="8">
        <v>0</v>
      </c>
      <c r="AL661" s="8">
        <v>0</v>
      </c>
      <c r="AM661" s="8">
        <v>0.20014035495208396</v>
      </c>
      <c r="AN661" s="8">
        <v>1</v>
      </c>
      <c r="AO661" s="8">
        <v>1</v>
      </c>
      <c r="AP661" s="8">
        <v>1</v>
      </c>
      <c r="AQ661" s="8">
        <v>1</v>
      </c>
      <c r="AR661" s="8">
        <v>1</v>
      </c>
      <c r="AS661" s="48">
        <v>0</v>
      </c>
      <c r="AT661" s="48">
        <v>0.46104376005869574</v>
      </c>
      <c r="AU661" s="13">
        <v>5</v>
      </c>
    </row>
    <row r="662" spans="4:47" x14ac:dyDescent="0.25">
      <c r="D662" s="8">
        <v>658</v>
      </c>
      <c r="E662" s="8">
        <f t="shared" ca="1" si="101"/>
        <v>0.18332400827292128</v>
      </c>
      <c r="F662" s="21">
        <f t="shared" ca="1" si="102"/>
        <v>405.58263446282268</v>
      </c>
      <c r="H662" s="8">
        <v>658</v>
      </c>
      <c r="I662" s="21">
        <f t="shared" ca="1" si="103"/>
        <v>0.14301959647992435</v>
      </c>
      <c r="J662" s="21">
        <f t="shared" ca="1" si="104"/>
        <v>30.312882359474905</v>
      </c>
      <c r="Q662" s="26"/>
      <c r="R662" s="42"/>
      <c r="S662" s="26"/>
      <c r="T662" s="26"/>
      <c r="U662" s="26"/>
      <c r="V662" s="26"/>
      <c r="W662" s="26"/>
      <c r="X662" s="26"/>
      <c r="Y662" s="26"/>
      <c r="AF662" s="8">
        <v>652</v>
      </c>
      <c r="AG662" s="8">
        <v>0</v>
      </c>
      <c r="AH662" s="8">
        <v>0</v>
      </c>
      <c r="AI662" s="8">
        <v>0</v>
      </c>
      <c r="AJ662" s="8">
        <v>0.54244206078753143</v>
      </c>
      <c r="AK662" s="8">
        <v>3.8000567180373063E-2</v>
      </c>
      <c r="AL662" s="8">
        <v>0</v>
      </c>
      <c r="AM662" s="8">
        <v>0.70755027047163177</v>
      </c>
      <c r="AN662" s="8">
        <v>0.64987537089543745</v>
      </c>
      <c r="AO662" s="8">
        <v>1</v>
      </c>
      <c r="AP662" s="8">
        <v>1</v>
      </c>
      <c r="AQ662" s="8">
        <v>1</v>
      </c>
      <c r="AR662" s="8">
        <v>0.90652219943055368</v>
      </c>
      <c r="AS662" s="48">
        <v>0</v>
      </c>
      <c r="AT662" s="48">
        <v>0.48940729444094194</v>
      </c>
      <c r="AU662" s="13">
        <v>4</v>
      </c>
    </row>
    <row r="663" spans="4:47" x14ac:dyDescent="0.25">
      <c r="D663" s="8">
        <v>659</v>
      </c>
      <c r="E663" s="8">
        <f t="shared" ca="1" si="101"/>
        <v>0.51357440924354947</v>
      </c>
      <c r="F663" s="21">
        <f t="shared" ca="1" si="102"/>
        <v>162.12843705170008</v>
      </c>
      <c r="H663" s="8">
        <v>659</v>
      </c>
      <c r="I663" s="21">
        <f t="shared" ca="1" si="103"/>
        <v>0.73072273739239957</v>
      </c>
      <c r="J663" s="21">
        <f t="shared" ca="1" si="104"/>
        <v>72.808122037714071</v>
      </c>
      <c r="Q663" s="26"/>
      <c r="R663" s="42"/>
      <c r="S663" s="26"/>
      <c r="T663" s="26"/>
      <c r="U663" s="26"/>
      <c r="V663" s="26"/>
      <c r="W663" s="26"/>
      <c r="X663" s="26"/>
      <c r="Y663" s="26"/>
      <c r="AF663" s="8">
        <v>653</v>
      </c>
      <c r="AG663" s="8">
        <v>1</v>
      </c>
      <c r="AH663" s="8">
        <v>0.42502747243166333</v>
      </c>
      <c r="AI663" s="8">
        <v>0</v>
      </c>
      <c r="AJ663" s="8">
        <v>0</v>
      </c>
      <c r="AK663" s="8">
        <v>0</v>
      </c>
      <c r="AL663" s="8">
        <v>0</v>
      </c>
      <c r="AM663" s="8">
        <v>0</v>
      </c>
      <c r="AN663" s="8">
        <v>0</v>
      </c>
      <c r="AO663" s="8">
        <v>0</v>
      </c>
      <c r="AP663" s="8">
        <v>0.46236724604457247</v>
      </c>
      <c r="AQ663" s="8">
        <v>1</v>
      </c>
      <c r="AR663" s="8">
        <v>1</v>
      </c>
      <c r="AS663" s="48">
        <v>0</v>
      </c>
      <c r="AT663" s="48">
        <v>0.32392918864511872</v>
      </c>
      <c r="AU663" s="13">
        <v>7</v>
      </c>
    </row>
    <row r="664" spans="4:47" x14ac:dyDescent="0.25">
      <c r="D664" s="8">
        <v>660</v>
      </c>
      <c r="E664" s="8">
        <f t="shared" ca="1" si="101"/>
        <v>0.81025410796518604</v>
      </c>
      <c r="F664" s="21">
        <f t="shared" ca="1" si="102"/>
        <v>52.31384671965511</v>
      </c>
      <c r="H664" s="8">
        <v>660</v>
      </c>
      <c r="I664" s="21">
        <f t="shared" ca="1" si="103"/>
        <v>8.8655516711861226E-2</v>
      </c>
      <c r="J664" s="21">
        <f t="shared" ca="1" si="104"/>
        <v>47.617523218885047</v>
      </c>
      <c r="Q664" s="26"/>
      <c r="R664" s="42"/>
      <c r="S664" s="26"/>
      <c r="T664" s="26"/>
      <c r="U664" s="26"/>
      <c r="V664" s="26"/>
      <c r="W664" s="26"/>
      <c r="X664" s="26"/>
      <c r="Y664" s="26"/>
      <c r="AF664" s="8">
        <v>654</v>
      </c>
      <c r="AG664" s="8">
        <v>1</v>
      </c>
      <c r="AH664" s="8">
        <v>0.28465588379159662</v>
      </c>
      <c r="AI664" s="8">
        <v>0</v>
      </c>
      <c r="AJ664" s="8">
        <v>0</v>
      </c>
      <c r="AK664" s="8">
        <v>0</v>
      </c>
      <c r="AL664" s="8">
        <v>0.19094106847114745</v>
      </c>
      <c r="AM664" s="8">
        <v>1</v>
      </c>
      <c r="AN664" s="8">
        <v>1</v>
      </c>
      <c r="AO664" s="8">
        <v>1</v>
      </c>
      <c r="AP664" s="8">
        <v>1</v>
      </c>
      <c r="AQ664" s="8">
        <v>0.6101786830933027</v>
      </c>
      <c r="AR664" s="8">
        <v>0</v>
      </c>
      <c r="AS664" s="48">
        <v>0</v>
      </c>
      <c r="AT664" s="48">
        <v>0.50959988299478964</v>
      </c>
      <c r="AU664" s="13">
        <v>4</v>
      </c>
    </row>
    <row r="665" spans="4:47" x14ac:dyDescent="0.25">
      <c r="D665" s="8">
        <v>661</v>
      </c>
      <c r="E665" s="8">
        <f t="shared" ca="1" si="101"/>
        <v>0.54692605221285495</v>
      </c>
      <c r="F665" s="21">
        <f t="shared" ca="1" si="102"/>
        <v>147.09386941175111</v>
      </c>
      <c r="H665" s="8">
        <v>661</v>
      </c>
      <c r="I665" s="21">
        <f t="shared" ca="1" si="103"/>
        <v>0.34049826510886472</v>
      </c>
      <c r="J665" s="21">
        <f t="shared" ca="1" si="104"/>
        <v>9.8935945821541758</v>
      </c>
      <c r="Q665" s="26"/>
      <c r="R665" s="42"/>
      <c r="S665" s="26"/>
      <c r="T665" s="26"/>
      <c r="U665" s="26"/>
      <c r="V665" s="26"/>
      <c r="W665" s="26"/>
      <c r="X665" s="26"/>
      <c r="Y665" s="26"/>
      <c r="AF665" s="8">
        <v>655</v>
      </c>
      <c r="AG665" s="8">
        <v>0</v>
      </c>
      <c r="AH665" s="8">
        <v>0</v>
      </c>
      <c r="AI665" s="8">
        <v>0.84493481059677922</v>
      </c>
      <c r="AJ665" s="8">
        <v>1</v>
      </c>
      <c r="AK665" s="8">
        <v>1</v>
      </c>
      <c r="AL665" s="8">
        <v>0.91862553140623882</v>
      </c>
      <c r="AM665" s="8">
        <v>0.94727963202955923</v>
      </c>
      <c r="AN665" s="8">
        <v>1</v>
      </c>
      <c r="AO665" s="8">
        <v>1</v>
      </c>
      <c r="AP665" s="8">
        <v>1</v>
      </c>
      <c r="AQ665" s="8">
        <v>1</v>
      </c>
      <c r="AR665" s="8">
        <v>0.96261277671616086</v>
      </c>
      <c r="AS665" s="48">
        <v>0</v>
      </c>
      <c r="AT665" s="48">
        <v>0.81084495819672509</v>
      </c>
      <c r="AU665" s="13">
        <v>2</v>
      </c>
    </row>
    <row r="666" spans="4:47" x14ac:dyDescent="0.25">
      <c r="D666" s="8">
        <v>662</v>
      </c>
      <c r="E666" s="8">
        <f t="shared" ca="1" si="101"/>
        <v>0.34142547672050871</v>
      </c>
      <c r="F666" s="21">
        <f t="shared" ca="1" si="102"/>
        <v>259.12429000670261</v>
      </c>
      <c r="H666" s="8">
        <v>662</v>
      </c>
      <c r="I666" s="21">
        <f t="shared" ca="1" si="103"/>
        <v>0.74463270796059011</v>
      </c>
      <c r="J666" s="21">
        <f t="shared" ca="1" si="104"/>
        <v>75.425861962724866</v>
      </c>
      <c r="Q666" s="26"/>
      <c r="R666" s="42"/>
      <c r="S666" s="26"/>
      <c r="T666" s="26"/>
      <c r="U666" s="26"/>
      <c r="V666" s="26"/>
      <c r="W666" s="26"/>
      <c r="X666" s="26"/>
      <c r="Y666" s="26"/>
      <c r="AF666" s="8">
        <v>656</v>
      </c>
      <c r="AG666" s="8">
        <v>1</v>
      </c>
      <c r="AH666" s="8">
        <v>0.15002319681921758</v>
      </c>
      <c r="AI666" s="8">
        <v>0</v>
      </c>
      <c r="AJ666" s="8">
        <v>0</v>
      </c>
      <c r="AK666" s="8">
        <v>0.63688192097329344</v>
      </c>
      <c r="AL666" s="8">
        <v>1</v>
      </c>
      <c r="AM666" s="8">
        <v>1</v>
      </c>
      <c r="AN666" s="8">
        <v>1</v>
      </c>
      <c r="AO666" s="8">
        <v>0.97420493864750213</v>
      </c>
      <c r="AP666" s="8">
        <v>0</v>
      </c>
      <c r="AQ666" s="8">
        <v>0</v>
      </c>
      <c r="AR666" s="8">
        <v>0</v>
      </c>
      <c r="AS666" s="48">
        <v>0</v>
      </c>
      <c r="AT666" s="48">
        <v>0.48265791019324727</v>
      </c>
      <c r="AU666" s="13">
        <v>5</v>
      </c>
    </row>
    <row r="667" spans="4:47" x14ac:dyDescent="0.25">
      <c r="D667" s="8">
        <v>663</v>
      </c>
      <c r="E667" s="8">
        <f t="shared" ca="1" si="101"/>
        <v>0.79217168816596462</v>
      </c>
      <c r="F667" s="21">
        <f t="shared" ca="1" si="102"/>
        <v>57.814615506490917</v>
      </c>
      <c r="H667" s="8">
        <v>663</v>
      </c>
      <c r="I667" s="21">
        <f t="shared" ca="1" si="103"/>
        <v>0.87554897686038202</v>
      </c>
      <c r="J667" s="21">
        <f t="shared" ca="1" si="104"/>
        <v>105.79627618088631</v>
      </c>
      <c r="Q667" s="26"/>
      <c r="R667" s="42"/>
      <c r="S667" s="26"/>
      <c r="T667" s="26"/>
      <c r="U667" s="26"/>
      <c r="V667" s="26"/>
      <c r="W667" s="26"/>
      <c r="X667" s="26"/>
      <c r="Y667" s="26"/>
      <c r="AF667" s="8">
        <v>657</v>
      </c>
      <c r="AG667" s="8">
        <v>1</v>
      </c>
      <c r="AH667" s="8">
        <v>1</v>
      </c>
      <c r="AI667" s="8">
        <v>0.57139367024642373</v>
      </c>
      <c r="AJ667" s="8">
        <v>0</v>
      </c>
      <c r="AK667" s="8">
        <v>0</v>
      </c>
      <c r="AL667" s="8">
        <v>0</v>
      </c>
      <c r="AM667" s="8">
        <v>0</v>
      </c>
      <c r="AN667" s="8">
        <v>0</v>
      </c>
      <c r="AO667" s="8">
        <v>9.9402051495902324E-2</v>
      </c>
      <c r="AP667" s="8">
        <v>1</v>
      </c>
      <c r="AQ667" s="8">
        <v>1</v>
      </c>
      <c r="AR667" s="8">
        <v>1</v>
      </c>
      <c r="AS667" s="48">
        <v>0</v>
      </c>
      <c r="AT667" s="48">
        <v>0.47039798718497589</v>
      </c>
      <c r="AU667" s="13">
        <v>5</v>
      </c>
    </row>
    <row r="668" spans="4:47" x14ac:dyDescent="0.25">
      <c r="D668" s="8">
        <v>664</v>
      </c>
      <c r="E668" s="8">
        <f t="shared" ca="1" si="101"/>
        <v>0.33542209105502785</v>
      </c>
      <c r="F668" s="21">
        <f t="shared" ca="1" si="102"/>
        <v>263.32085473529168</v>
      </c>
      <c r="H668" s="8">
        <v>664</v>
      </c>
      <c r="I668" s="21">
        <f t="shared" ca="1" si="103"/>
        <v>0.29350832490075951</v>
      </c>
      <c r="J668" s="21">
        <f t="shared" ca="1" si="104"/>
        <v>1.7964264213729706</v>
      </c>
      <c r="Q668" s="26"/>
      <c r="R668" s="42"/>
      <c r="S668" s="26"/>
      <c r="T668" s="26"/>
      <c r="U668" s="26"/>
      <c r="V668" s="26"/>
      <c r="W668" s="26"/>
      <c r="X668" s="26"/>
      <c r="Y668" s="26"/>
      <c r="AF668" s="8">
        <v>658</v>
      </c>
      <c r="AG668" s="8">
        <v>0.12715491027038003</v>
      </c>
      <c r="AH668" s="8">
        <v>0</v>
      </c>
      <c r="AI668" s="8">
        <v>0</v>
      </c>
      <c r="AJ668" s="8">
        <v>0</v>
      </c>
      <c r="AK668" s="8">
        <v>0</v>
      </c>
      <c r="AL668" s="8">
        <v>0</v>
      </c>
      <c r="AM668" s="8">
        <v>0</v>
      </c>
      <c r="AN668" s="8">
        <v>0.85510435709147714</v>
      </c>
      <c r="AO668" s="8">
        <v>1</v>
      </c>
      <c r="AP668" s="8">
        <v>1</v>
      </c>
      <c r="AQ668" s="8">
        <v>1</v>
      </c>
      <c r="AR668" s="8">
        <v>1</v>
      </c>
      <c r="AS668" s="48">
        <v>0</v>
      </c>
      <c r="AT668" s="48">
        <v>0.41767133503621251</v>
      </c>
      <c r="AU668" s="13">
        <v>6</v>
      </c>
    </row>
    <row r="669" spans="4:47" x14ac:dyDescent="0.25">
      <c r="D669" s="8">
        <v>665</v>
      </c>
      <c r="E669" s="8">
        <f t="shared" ca="1" si="101"/>
        <v>0.38138480201882941</v>
      </c>
      <c r="F669" s="21">
        <f t="shared" ca="1" si="102"/>
        <v>232.91130680051074</v>
      </c>
      <c r="H669" s="8">
        <v>665</v>
      </c>
      <c r="I669" s="21">
        <f t="shared" ca="1" si="103"/>
        <v>0.49922373910703788</v>
      </c>
      <c r="J669" s="21">
        <f t="shared" ca="1" si="104"/>
        <v>34.980695315886422</v>
      </c>
      <c r="Q669" s="26"/>
      <c r="R669" s="42"/>
      <c r="S669" s="26"/>
      <c r="T669" s="26"/>
      <c r="U669" s="26"/>
      <c r="V669" s="26"/>
      <c r="W669" s="26"/>
      <c r="X669" s="26"/>
      <c r="Y669" s="26"/>
      <c r="AF669" s="8">
        <v>659</v>
      </c>
      <c r="AG669" s="8">
        <v>0</v>
      </c>
      <c r="AH669" s="8">
        <v>0</v>
      </c>
      <c r="AI669" s="8">
        <v>0</v>
      </c>
      <c r="AJ669" s="8">
        <v>0</v>
      </c>
      <c r="AK669" s="8">
        <v>0</v>
      </c>
      <c r="AL669" s="8">
        <v>0</v>
      </c>
      <c r="AM669" s="8">
        <v>0</v>
      </c>
      <c r="AN669" s="8">
        <v>0</v>
      </c>
      <c r="AO669" s="8">
        <v>0</v>
      </c>
      <c r="AP669" s="8">
        <v>0</v>
      </c>
      <c r="AQ669" s="8">
        <v>0</v>
      </c>
      <c r="AR669" s="8">
        <v>0</v>
      </c>
      <c r="AS669" s="48">
        <v>0</v>
      </c>
      <c r="AT669" s="48">
        <v>0</v>
      </c>
      <c r="AU669" s="13">
        <v>12</v>
      </c>
    </row>
    <row r="670" spans="4:47" x14ac:dyDescent="0.25">
      <c r="D670" s="8">
        <v>666</v>
      </c>
      <c r="E670" s="8">
        <f t="shared" ca="1" si="101"/>
        <v>0.85036517847337589</v>
      </c>
      <c r="F670" s="21">
        <f t="shared" ca="1" si="102"/>
        <v>40.498506941139695</v>
      </c>
      <c r="H670" s="8">
        <v>666</v>
      </c>
      <c r="I670" s="21">
        <f t="shared" ca="1" si="103"/>
        <v>0.55950646428888973</v>
      </c>
      <c r="J670" s="21">
        <f t="shared" ca="1" si="104"/>
        <v>44.279810681130876</v>
      </c>
      <c r="Q670" s="26"/>
      <c r="R670" s="42"/>
      <c r="S670" s="26"/>
      <c r="T670" s="26"/>
      <c r="U670" s="26"/>
      <c r="V670" s="26"/>
      <c r="W670" s="26"/>
      <c r="X670" s="26"/>
      <c r="Y670" s="26"/>
      <c r="AF670" s="8">
        <v>660</v>
      </c>
      <c r="AG670" s="8">
        <v>0</v>
      </c>
      <c r="AH670" s="8">
        <v>0</v>
      </c>
      <c r="AI670" s="8">
        <v>0</v>
      </c>
      <c r="AJ670" s="8">
        <v>0</v>
      </c>
      <c r="AK670" s="8">
        <v>0.55753483401701576</v>
      </c>
      <c r="AL670" s="8">
        <v>1</v>
      </c>
      <c r="AM670" s="8">
        <v>1</v>
      </c>
      <c r="AN670" s="8">
        <v>1</v>
      </c>
      <c r="AO670" s="8">
        <v>1</v>
      </c>
      <c r="AP670" s="8">
        <v>1</v>
      </c>
      <c r="AQ670" s="8">
        <v>1</v>
      </c>
      <c r="AR670" s="8">
        <v>1</v>
      </c>
      <c r="AS670" s="48">
        <v>0</v>
      </c>
      <c r="AT670" s="48">
        <v>0.63365364343706165</v>
      </c>
      <c r="AU670" s="13">
        <v>4</v>
      </c>
    </row>
    <row r="671" spans="4:47" x14ac:dyDescent="0.25">
      <c r="D671" s="8">
        <v>667</v>
      </c>
      <c r="E671" s="8">
        <f t="shared" ca="1" si="101"/>
        <v>0.85593639665342958</v>
      </c>
      <c r="F671" s="21">
        <f t="shared" ca="1" si="102"/>
        <v>38.896957935659167</v>
      </c>
      <c r="H671" s="8">
        <v>667</v>
      </c>
      <c r="I671" s="21">
        <f t="shared" ca="1" si="103"/>
        <v>0.926113442156688</v>
      </c>
      <c r="J671" s="21">
        <f t="shared" ca="1" si="104"/>
        <v>123.84845630768146</v>
      </c>
      <c r="Q671" s="26"/>
      <c r="R671" s="42"/>
      <c r="S671" s="26"/>
      <c r="T671" s="26"/>
      <c r="U671" s="26"/>
      <c r="V671" s="26"/>
      <c r="W671" s="26"/>
      <c r="X671" s="26"/>
      <c r="Y671" s="26"/>
      <c r="AF671" s="8">
        <v>661</v>
      </c>
      <c r="AG671" s="8">
        <v>0</v>
      </c>
      <c r="AH671" s="8">
        <v>0</v>
      </c>
      <c r="AI671" s="8">
        <v>0</v>
      </c>
      <c r="AJ671" s="8">
        <v>0</v>
      </c>
      <c r="AK671" s="8">
        <v>0</v>
      </c>
      <c r="AL671" s="8">
        <v>0</v>
      </c>
      <c r="AM671" s="8">
        <v>0</v>
      </c>
      <c r="AN671" s="8">
        <v>0.47683692016406926</v>
      </c>
      <c r="AO671" s="8">
        <v>1</v>
      </c>
      <c r="AP671" s="8">
        <v>1</v>
      </c>
      <c r="AQ671" s="8">
        <v>1</v>
      </c>
      <c r="AR671" s="8">
        <v>1</v>
      </c>
      <c r="AS671" s="48">
        <v>0</v>
      </c>
      <c r="AT671" s="48">
        <v>0.37474505349338672</v>
      </c>
      <c r="AU671" s="13">
        <v>7</v>
      </c>
    </row>
    <row r="672" spans="4:47" x14ac:dyDescent="0.25">
      <c r="D672" s="8">
        <v>668</v>
      </c>
      <c r="E672" s="8">
        <f t="shared" ca="1" si="101"/>
        <v>0.65645428337598655</v>
      </c>
      <c r="F672" s="21">
        <f t="shared" ca="1" si="102"/>
        <v>103.29511753999174</v>
      </c>
      <c r="H672" s="8">
        <v>668</v>
      </c>
      <c r="I672" s="21">
        <f t="shared" ca="1" si="103"/>
        <v>0.36682604649146067</v>
      </c>
      <c r="J672" s="21">
        <f t="shared" ca="1" si="104"/>
        <v>14.236597861834948</v>
      </c>
      <c r="Q672" s="26"/>
      <c r="R672" s="42"/>
      <c r="S672" s="26"/>
      <c r="T672" s="26"/>
      <c r="U672" s="26"/>
      <c r="V672" s="26"/>
      <c r="W672" s="26"/>
      <c r="X672" s="26"/>
      <c r="Y672" s="26"/>
      <c r="AF672" s="8">
        <v>662</v>
      </c>
      <c r="AG672" s="8">
        <v>0.10820307791530673</v>
      </c>
      <c r="AH672" s="8">
        <v>1</v>
      </c>
      <c r="AI672" s="8">
        <v>1</v>
      </c>
      <c r="AJ672" s="8">
        <v>1</v>
      </c>
      <c r="AK672" s="8">
        <v>1</v>
      </c>
      <c r="AL672" s="8">
        <v>1</v>
      </c>
      <c r="AM672" s="8">
        <v>1</v>
      </c>
      <c r="AN672" s="8">
        <v>1</v>
      </c>
      <c r="AO672" s="8">
        <v>1</v>
      </c>
      <c r="AP672" s="8">
        <v>1</v>
      </c>
      <c r="AQ672" s="8">
        <v>1</v>
      </c>
      <c r="AR672" s="8">
        <v>1</v>
      </c>
      <c r="AS672" s="48">
        <v>0.10820307791530673</v>
      </c>
      <c r="AT672" s="48">
        <v>0.9242583436037658</v>
      </c>
      <c r="AU672" s="13">
        <v>0</v>
      </c>
    </row>
    <row r="673" spans="4:47" x14ac:dyDescent="0.25">
      <c r="D673" s="8">
        <v>669</v>
      </c>
      <c r="E673" s="8">
        <f t="shared" ca="1" si="101"/>
        <v>0.5074190204765946</v>
      </c>
      <c r="F673" s="21">
        <f t="shared" ca="1" si="102"/>
        <v>165.00654957815254</v>
      </c>
      <c r="H673" s="8">
        <v>669</v>
      </c>
      <c r="I673" s="21">
        <f t="shared" ca="1" si="103"/>
        <v>0.87575273484610228</v>
      </c>
      <c r="J673" s="21">
        <f t="shared" ca="1" si="104"/>
        <v>105.85718786418545</v>
      </c>
      <c r="Q673" s="26"/>
      <c r="R673" s="42"/>
      <c r="S673" s="26"/>
      <c r="T673" s="26"/>
      <c r="U673" s="26"/>
      <c r="V673" s="26"/>
      <c r="W673" s="26"/>
      <c r="X673" s="26"/>
      <c r="Y673" s="26"/>
      <c r="AF673" s="8">
        <v>663</v>
      </c>
      <c r="AG673" s="8">
        <v>0</v>
      </c>
      <c r="AH673" s="8">
        <v>0</v>
      </c>
      <c r="AI673" s="8">
        <v>0</v>
      </c>
      <c r="AJ673" s="8">
        <v>0</v>
      </c>
      <c r="AK673" s="8">
        <v>0</v>
      </c>
      <c r="AL673" s="8">
        <v>0.1624447048108171</v>
      </c>
      <c r="AM673" s="8">
        <v>1</v>
      </c>
      <c r="AN673" s="8">
        <v>1</v>
      </c>
      <c r="AO673" s="8">
        <v>1</v>
      </c>
      <c r="AP673" s="8">
        <v>1</v>
      </c>
      <c r="AQ673" s="8">
        <v>0.4641822601261083</v>
      </c>
      <c r="AR673" s="8">
        <v>0</v>
      </c>
      <c r="AS673" s="48">
        <v>0</v>
      </c>
      <c r="AT673" s="48">
        <v>0.38848988752906238</v>
      </c>
      <c r="AU673" s="13">
        <v>6</v>
      </c>
    </row>
    <row r="674" spans="4:47" x14ac:dyDescent="0.25">
      <c r="D674" s="8">
        <v>670</v>
      </c>
      <c r="E674" s="8">
        <f t="shared" ca="1" si="101"/>
        <v>0.17970020763432248</v>
      </c>
      <c r="F674" s="21">
        <f t="shared" ca="1" si="102"/>
        <v>410.26552548470113</v>
      </c>
      <c r="H674" s="8">
        <v>670</v>
      </c>
      <c r="I674" s="21">
        <f t="shared" ca="1" si="103"/>
        <v>3.2943655868724275E-2</v>
      </c>
      <c r="J674" s="21">
        <f t="shared" ca="1" si="104"/>
        <v>77.668049630343006</v>
      </c>
      <c r="Q674" s="26"/>
      <c r="R674" s="42"/>
      <c r="S674" s="26"/>
      <c r="T674" s="26"/>
      <c r="U674" s="26"/>
      <c r="V674" s="26"/>
      <c r="W674" s="26"/>
      <c r="X674" s="26"/>
      <c r="Y674" s="26"/>
      <c r="AF674" s="8">
        <v>664</v>
      </c>
      <c r="AG674" s="8">
        <v>0</v>
      </c>
      <c r="AH674" s="8">
        <v>3.4862378211463305E-2</v>
      </c>
      <c r="AI674" s="8">
        <v>1</v>
      </c>
      <c r="AJ674" s="8">
        <v>1</v>
      </c>
      <c r="AK674" s="8">
        <v>1</v>
      </c>
      <c r="AL674" s="8">
        <v>1</v>
      </c>
      <c r="AM674" s="8">
        <v>1</v>
      </c>
      <c r="AN674" s="8">
        <v>1</v>
      </c>
      <c r="AO674" s="8">
        <v>1</v>
      </c>
      <c r="AP674" s="8">
        <v>1</v>
      </c>
      <c r="AQ674" s="8">
        <v>1</v>
      </c>
      <c r="AR674" s="8">
        <v>1</v>
      </c>
      <c r="AS674" s="48">
        <v>0</v>
      </c>
      <c r="AT674" s="48">
        <v>0.84103053860252319</v>
      </c>
      <c r="AU674" s="13">
        <v>1</v>
      </c>
    </row>
    <row r="675" spans="4:47" x14ac:dyDescent="0.25">
      <c r="D675" s="8">
        <v>671</v>
      </c>
      <c r="E675" s="8">
        <f t="shared" ca="1" si="101"/>
        <v>0.17405103617689854</v>
      </c>
      <c r="F675" s="21">
        <f t="shared" ca="1" si="102"/>
        <v>417.75534828250795</v>
      </c>
      <c r="H675" s="8">
        <v>671</v>
      </c>
      <c r="I675" s="21">
        <f t="shared" ca="1" si="103"/>
        <v>0.26213277600933604</v>
      </c>
      <c r="J675" s="21">
        <f t="shared" ca="1" si="104"/>
        <v>3.9437676296082884</v>
      </c>
      <c r="Q675" s="26"/>
      <c r="R675" s="42"/>
      <c r="S675" s="26"/>
      <c r="T675" s="26"/>
      <c r="U675" s="26"/>
      <c r="V675" s="26"/>
      <c r="W675" s="26"/>
      <c r="X675" s="26"/>
      <c r="Y675" s="26"/>
      <c r="AF675" s="8">
        <v>665</v>
      </c>
      <c r="AG675" s="8">
        <v>0.38059736959398688</v>
      </c>
      <c r="AH675" s="8">
        <v>0</v>
      </c>
      <c r="AI675" s="8">
        <v>0</v>
      </c>
      <c r="AJ675" s="8">
        <v>0.51620485442423769</v>
      </c>
      <c r="AK675" s="8">
        <v>1</v>
      </c>
      <c r="AL675" s="8">
        <v>1</v>
      </c>
      <c r="AM675" s="8">
        <v>1</v>
      </c>
      <c r="AN675" s="8">
        <v>0.22265325895827001</v>
      </c>
      <c r="AO675" s="8">
        <v>0</v>
      </c>
      <c r="AP675" s="8">
        <v>0</v>
      </c>
      <c r="AQ675" s="8">
        <v>0</v>
      </c>
      <c r="AR675" s="8">
        <v>0</v>
      </c>
      <c r="AS675" s="48">
        <v>0</v>
      </c>
      <c r="AT675" s="48">
        <v>0.34571757566533451</v>
      </c>
      <c r="AU675" s="13">
        <v>6</v>
      </c>
    </row>
    <row r="676" spans="4:47" x14ac:dyDescent="0.25">
      <c r="D676" s="8">
        <v>672</v>
      </c>
      <c r="E676" s="8">
        <f t="shared" ca="1" si="101"/>
        <v>0.1300960885065654</v>
      </c>
      <c r="F676" s="21">
        <f t="shared" ca="1" si="102"/>
        <v>485.89563457486742</v>
      </c>
      <c r="H676" s="8">
        <v>672</v>
      </c>
      <c r="I676" s="21">
        <f t="shared" ca="1" si="103"/>
        <v>0.2536732729013933</v>
      </c>
      <c r="J676" s="21">
        <f t="shared" ca="1" si="104"/>
        <v>5.5496444836477039</v>
      </c>
      <c r="Q676" s="26"/>
      <c r="R676" s="42"/>
      <c r="S676" s="26"/>
      <c r="T676" s="26"/>
      <c r="U676" s="26"/>
      <c r="V676" s="26"/>
      <c r="W676" s="26"/>
      <c r="X676" s="26"/>
      <c r="Y676" s="26"/>
      <c r="AF676" s="8">
        <v>666</v>
      </c>
      <c r="AG676" s="8">
        <v>1</v>
      </c>
      <c r="AH676" s="8">
        <v>1</v>
      </c>
      <c r="AI676" s="8">
        <v>0.62748907573428192</v>
      </c>
      <c r="AJ676" s="8">
        <v>0</v>
      </c>
      <c r="AK676" s="8">
        <v>0.65234439979629377</v>
      </c>
      <c r="AL676" s="8">
        <v>1</v>
      </c>
      <c r="AM676" s="8">
        <v>1</v>
      </c>
      <c r="AN676" s="8">
        <v>1</v>
      </c>
      <c r="AO676" s="8">
        <v>1</v>
      </c>
      <c r="AP676" s="8">
        <v>1</v>
      </c>
      <c r="AQ676" s="8">
        <v>1</v>
      </c>
      <c r="AR676" s="8">
        <v>1</v>
      </c>
      <c r="AS676" s="48">
        <v>0</v>
      </c>
      <c r="AT676" s="48">
        <v>0.8566433910724599</v>
      </c>
      <c r="AU676" s="13">
        <v>1</v>
      </c>
    </row>
    <row r="677" spans="4:47" x14ac:dyDescent="0.25">
      <c r="D677" s="8">
        <v>673</v>
      </c>
      <c r="E677" s="8">
        <f t="shared" ca="1" si="101"/>
        <v>0.62667613324804872</v>
      </c>
      <c r="F677" s="21">
        <f t="shared" ca="1" si="102"/>
        <v>114.46278767934608</v>
      </c>
      <c r="H677" s="8">
        <v>673</v>
      </c>
      <c r="I677" s="21">
        <f t="shared" ca="1" si="103"/>
        <v>6.8742454076415882E-3</v>
      </c>
      <c r="J677" s="21">
        <f t="shared" ca="1" si="104"/>
        <v>115.96347261749742</v>
      </c>
      <c r="Q677" s="26"/>
      <c r="R677" s="42"/>
      <c r="S677" s="26"/>
      <c r="T677" s="26"/>
      <c r="U677" s="26"/>
      <c r="V677" s="26"/>
      <c r="W677" s="26"/>
      <c r="X677" s="26"/>
      <c r="Y677" s="26"/>
      <c r="AF677" s="8">
        <v>667</v>
      </c>
      <c r="AG677" s="8">
        <v>1</v>
      </c>
      <c r="AH677" s="8">
        <v>1</v>
      </c>
      <c r="AI677" s="8">
        <v>1</v>
      </c>
      <c r="AJ677" s="8">
        <v>1</v>
      </c>
      <c r="AK677" s="8">
        <v>1</v>
      </c>
      <c r="AL677" s="8">
        <v>1</v>
      </c>
      <c r="AM677" s="8">
        <v>0.9774364638555374</v>
      </c>
      <c r="AN677" s="8">
        <v>1</v>
      </c>
      <c r="AO677" s="8">
        <v>1</v>
      </c>
      <c r="AP677" s="8">
        <v>1</v>
      </c>
      <c r="AQ677" s="8">
        <v>1</v>
      </c>
      <c r="AR677" s="8">
        <v>1</v>
      </c>
      <c r="AS677" s="48">
        <v>0.9774364638555374</v>
      </c>
      <c r="AT677" s="48">
        <v>0.9980836448754018</v>
      </c>
      <c r="AU677" s="13">
        <v>0</v>
      </c>
    </row>
    <row r="678" spans="4:47" x14ac:dyDescent="0.25">
      <c r="D678" s="8">
        <v>674</v>
      </c>
      <c r="E678" s="8">
        <f t="shared" ca="1" si="101"/>
        <v>0.90217146569594808</v>
      </c>
      <c r="F678" s="21">
        <f t="shared" ca="1" si="102"/>
        <v>25.9428100805215</v>
      </c>
      <c r="H678" s="8">
        <v>674</v>
      </c>
      <c r="I678" s="21">
        <f t="shared" ca="1" si="103"/>
        <v>0.79757346036860333</v>
      </c>
      <c r="J678" s="21">
        <f t="shared" ca="1" si="104"/>
        <v>86.173645980689486</v>
      </c>
      <c r="Q678" s="26"/>
      <c r="R678" s="42"/>
      <c r="S678" s="26"/>
      <c r="T678" s="26"/>
      <c r="U678" s="26"/>
      <c r="V678" s="26"/>
      <c r="W678" s="26"/>
      <c r="X678" s="26"/>
      <c r="Y678" s="26"/>
      <c r="AF678" s="8">
        <v>668</v>
      </c>
      <c r="AG678" s="8">
        <v>1</v>
      </c>
      <c r="AH678" s="8">
        <v>1</v>
      </c>
      <c r="AI678" s="8">
        <v>1</v>
      </c>
      <c r="AJ678" s="8">
        <v>1</v>
      </c>
      <c r="AK678" s="8">
        <v>1</v>
      </c>
      <c r="AL678" s="8">
        <v>1</v>
      </c>
      <c r="AM678" s="8">
        <v>1</v>
      </c>
      <c r="AN678" s="8">
        <v>1</v>
      </c>
      <c r="AO678" s="8">
        <v>1</v>
      </c>
      <c r="AP678" s="8">
        <v>1</v>
      </c>
      <c r="AQ678" s="8">
        <v>1</v>
      </c>
      <c r="AR678" s="8">
        <v>1</v>
      </c>
      <c r="AS678" s="48">
        <v>1</v>
      </c>
      <c r="AT678" s="48">
        <v>1</v>
      </c>
      <c r="AU678" s="13">
        <v>0</v>
      </c>
    </row>
    <row r="679" spans="4:47" x14ac:dyDescent="0.25">
      <c r="D679" s="8">
        <v>675</v>
      </c>
      <c r="E679" s="8">
        <f t="shared" ca="1" si="101"/>
        <v>0.76913878795901758</v>
      </c>
      <c r="F679" s="21">
        <f t="shared" ca="1" si="102"/>
        <v>64.991111488137236</v>
      </c>
      <c r="H679" s="8">
        <v>675</v>
      </c>
      <c r="I679" s="21">
        <f t="shared" ca="1" si="103"/>
        <v>0.76023506080291792</v>
      </c>
      <c r="J679" s="21">
        <f t="shared" ca="1" si="104"/>
        <v>78.452602134486369</v>
      </c>
      <c r="Q679" s="26"/>
      <c r="R679" s="42"/>
      <c r="S679" s="26"/>
      <c r="T679" s="26"/>
      <c r="U679" s="26"/>
      <c r="V679" s="26"/>
      <c r="W679" s="26"/>
      <c r="X679" s="26"/>
      <c r="Y679" s="26"/>
      <c r="AF679" s="8">
        <v>669</v>
      </c>
      <c r="AG679" s="8">
        <v>1</v>
      </c>
      <c r="AH679" s="8">
        <v>1</v>
      </c>
      <c r="AI679" s="8">
        <v>1</v>
      </c>
      <c r="AJ679" s="8">
        <v>1</v>
      </c>
      <c r="AK679" s="8">
        <v>1</v>
      </c>
      <c r="AL679" s="8">
        <v>1</v>
      </c>
      <c r="AM679" s="8">
        <v>1</v>
      </c>
      <c r="AN679" s="8">
        <v>1</v>
      </c>
      <c r="AO679" s="8">
        <v>1</v>
      </c>
      <c r="AP679" s="8">
        <v>1</v>
      </c>
      <c r="AQ679" s="8">
        <v>1</v>
      </c>
      <c r="AR679" s="8">
        <v>1</v>
      </c>
      <c r="AS679" s="48">
        <v>1</v>
      </c>
      <c r="AT679" s="48">
        <v>1</v>
      </c>
      <c r="AU679" s="13">
        <v>0</v>
      </c>
    </row>
    <row r="680" spans="4:47" x14ac:dyDescent="0.25">
      <c r="D680" s="8">
        <v>676</v>
      </c>
      <c r="E680" s="8">
        <f t="shared" ca="1" si="101"/>
        <v>0.16789574879198643</v>
      </c>
      <c r="F680" s="21">
        <f t="shared" ca="1" si="102"/>
        <v>426.19503134963304</v>
      </c>
      <c r="H680" s="8">
        <v>676</v>
      </c>
      <c r="I680" s="21">
        <f t="shared" ca="1" si="103"/>
        <v>0.97226178679226027</v>
      </c>
      <c r="J680" s="21">
        <f t="shared" ca="1" si="104"/>
        <v>152.52402159186732</v>
      </c>
      <c r="Q680" s="26"/>
      <c r="R680" s="42"/>
      <c r="S680" s="26"/>
      <c r="T680" s="26"/>
      <c r="U680" s="26"/>
      <c r="V680" s="26"/>
      <c r="W680" s="26"/>
      <c r="X680" s="26"/>
      <c r="Y680" s="26"/>
      <c r="AF680" s="8">
        <v>670</v>
      </c>
      <c r="AG680" s="8">
        <v>0.615280681067229</v>
      </c>
      <c r="AH680" s="8">
        <v>0.17641537103788454</v>
      </c>
      <c r="AI680" s="8">
        <v>1</v>
      </c>
      <c r="AJ680" s="8">
        <v>1</v>
      </c>
      <c r="AK680" s="8">
        <v>1</v>
      </c>
      <c r="AL680" s="8">
        <v>1</v>
      </c>
      <c r="AM680" s="8">
        <v>1</v>
      </c>
      <c r="AN680" s="8">
        <v>8.5979435336823021E-2</v>
      </c>
      <c r="AO680" s="8">
        <v>0</v>
      </c>
      <c r="AP680" s="8">
        <v>0</v>
      </c>
      <c r="AQ680" s="8">
        <v>0</v>
      </c>
      <c r="AR680" s="8">
        <v>0</v>
      </c>
      <c r="AS680" s="48">
        <v>0</v>
      </c>
      <c r="AT680" s="48">
        <v>0.49227039451393528</v>
      </c>
      <c r="AU680" s="13">
        <v>4</v>
      </c>
    </row>
    <row r="681" spans="4:47" x14ac:dyDescent="0.25">
      <c r="D681" s="8">
        <v>677</v>
      </c>
      <c r="E681" s="8">
        <f t="shared" ca="1" si="101"/>
        <v>0.73046682928199624</v>
      </c>
      <c r="F681" s="21">
        <f t="shared" ca="1" si="102"/>
        <v>77.502526214492349</v>
      </c>
      <c r="H681" s="8">
        <v>677</v>
      </c>
      <c r="I681" s="21">
        <f t="shared" ca="1" si="103"/>
        <v>0.23762227699247196</v>
      </c>
      <c r="J681" s="21">
        <f t="shared" ca="1" si="104"/>
        <v>8.6764661571472388</v>
      </c>
      <c r="Q681" s="26"/>
      <c r="R681" s="42"/>
      <c r="S681" s="26"/>
      <c r="T681" s="26"/>
      <c r="U681" s="26"/>
      <c r="V681" s="26"/>
      <c r="W681" s="26"/>
      <c r="X681" s="26"/>
      <c r="Y681" s="26"/>
      <c r="AF681" s="8">
        <v>671</v>
      </c>
      <c r="AG681" s="8">
        <v>0.60757764507105738</v>
      </c>
      <c r="AH681" s="8">
        <v>0</v>
      </c>
      <c r="AI681" s="8">
        <v>0</v>
      </c>
      <c r="AJ681" s="8">
        <v>0</v>
      </c>
      <c r="AK681" s="8">
        <v>0</v>
      </c>
      <c r="AL681" s="8">
        <v>0</v>
      </c>
      <c r="AM681" s="8">
        <v>0.14685850259129732</v>
      </c>
      <c r="AN681" s="8">
        <v>0.66875746382767476</v>
      </c>
      <c r="AO681" s="8">
        <v>0</v>
      </c>
      <c r="AP681" s="8">
        <v>0</v>
      </c>
      <c r="AQ681" s="8">
        <v>0</v>
      </c>
      <c r="AR681" s="8">
        <v>0</v>
      </c>
      <c r="AS681" s="48">
        <v>0</v>
      </c>
      <c r="AT681" s="48">
        <v>0.12087397796216688</v>
      </c>
      <c r="AU681" s="13">
        <v>9</v>
      </c>
    </row>
    <row r="682" spans="4:47" x14ac:dyDescent="0.25">
      <c r="D682" s="8">
        <v>678</v>
      </c>
      <c r="E682" s="8">
        <f t="shared" ca="1" si="101"/>
        <v>0.27849793412198387</v>
      </c>
      <c r="F682" s="21">
        <f t="shared" ca="1" si="102"/>
        <v>307.24330909032091</v>
      </c>
      <c r="H682" s="8">
        <v>678</v>
      </c>
      <c r="I682" s="21">
        <f t="shared" ca="1" si="103"/>
        <v>0.56755914677398078</v>
      </c>
      <c r="J682" s="21">
        <f t="shared" ca="1" si="104"/>
        <v>45.533391410748933</v>
      </c>
      <c r="Q682" s="26"/>
      <c r="R682" s="42"/>
      <c r="S682" s="26"/>
      <c r="T682" s="26"/>
      <c r="U682" s="26"/>
      <c r="V682" s="26"/>
      <c r="W682" s="26"/>
      <c r="X682" s="26"/>
      <c r="Y682" s="26"/>
      <c r="AF682" s="8">
        <v>672</v>
      </c>
      <c r="AG682" s="8">
        <v>0</v>
      </c>
      <c r="AH682" s="8">
        <v>0</v>
      </c>
      <c r="AI682" s="8">
        <v>0</v>
      </c>
      <c r="AJ682" s="8">
        <v>0</v>
      </c>
      <c r="AK682" s="8">
        <v>0</v>
      </c>
      <c r="AL682" s="8">
        <v>0.31033747063023231</v>
      </c>
      <c r="AM682" s="8">
        <v>1</v>
      </c>
      <c r="AN682" s="8">
        <v>1</v>
      </c>
      <c r="AO682" s="8">
        <v>1</v>
      </c>
      <c r="AP682" s="8">
        <v>1</v>
      </c>
      <c r="AQ682" s="8">
        <v>1</v>
      </c>
      <c r="AR682" s="8">
        <v>1</v>
      </c>
      <c r="AS682" s="48">
        <v>0</v>
      </c>
      <c r="AT682" s="48">
        <v>0.52961677840796428</v>
      </c>
      <c r="AU682" s="13">
        <v>5</v>
      </c>
    </row>
    <row r="683" spans="4:47" x14ac:dyDescent="0.25">
      <c r="D683" s="8">
        <v>679</v>
      </c>
      <c r="E683" s="8">
        <f t="shared" ca="1" si="101"/>
        <v>0.13436569063594794</v>
      </c>
      <c r="F683" s="21">
        <f t="shared" ca="1" si="102"/>
        <v>478.34569296991759</v>
      </c>
      <c r="H683" s="8">
        <v>679</v>
      </c>
      <c r="I683" s="21">
        <f t="shared" ca="1" si="103"/>
        <v>0.16751548636561775</v>
      </c>
      <c r="J683" s="21">
        <f t="shared" ca="1" si="104"/>
        <v>24.008515201124702</v>
      </c>
      <c r="Q683" s="26"/>
      <c r="R683" s="42"/>
      <c r="S683" s="26"/>
      <c r="T683" s="26"/>
      <c r="U683" s="26"/>
      <c r="V683" s="26"/>
      <c r="W683" s="26"/>
      <c r="X683" s="26"/>
      <c r="Y683" s="26"/>
      <c r="AF683" s="8">
        <v>673</v>
      </c>
      <c r="AG683" s="8">
        <v>1</v>
      </c>
      <c r="AH683" s="8">
        <v>5.3489872798049225E-2</v>
      </c>
      <c r="AI683" s="8">
        <v>0</v>
      </c>
      <c r="AJ683" s="8">
        <v>0</v>
      </c>
      <c r="AK683" s="8">
        <v>0</v>
      </c>
      <c r="AL683" s="8">
        <v>0</v>
      </c>
      <c r="AM683" s="8">
        <v>0</v>
      </c>
      <c r="AN683" s="8">
        <v>0.72082697017979247</v>
      </c>
      <c r="AO683" s="8">
        <v>1</v>
      </c>
      <c r="AP683" s="8">
        <v>1</v>
      </c>
      <c r="AQ683" s="8">
        <v>1</v>
      </c>
      <c r="AR683" s="8">
        <v>1</v>
      </c>
      <c r="AS683" s="48">
        <v>0</v>
      </c>
      <c r="AT683" s="48">
        <v>0.48450233565457246</v>
      </c>
      <c r="AU683" s="13">
        <v>5</v>
      </c>
    </row>
    <row r="684" spans="4:47" x14ac:dyDescent="0.25">
      <c r="D684" s="8">
        <v>680</v>
      </c>
      <c r="E684" s="8">
        <f t="shared" ca="1" si="101"/>
        <v>0.84413775281803771</v>
      </c>
      <c r="F684" s="21">
        <f t="shared" ca="1" si="102"/>
        <v>42.299713965695837</v>
      </c>
      <c r="H684" s="8">
        <v>680</v>
      </c>
      <c r="I684" s="21">
        <f t="shared" ca="1" si="103"/>
        <v>0.89534131936025418</v>
      </c>
      <c r="J684" s="21">
        <f t="shared" ca="1" si="104"/>
        <v>112.07632556545619</v>
      </c>
      <c r="Q684" s="26"/>
      <c r="R684" s="42"/>
      <c r="S684" s="26"/>
      <c r="T684" s="26"/>
      <c r="U684" s="26"/>
      <c r="V684" s="26"/>
      <c r="W684" s="26"/>
      <c r="X684" s="26"/>
      <c r="Y684" s="26"/>
      <c r="AF684" s="8">
        <v>674</v>
      </c>
      <c r="AG684" s="8">
        <v>0.28422969882658145</v>
      </c>
      <c r="AH684" s="8">
        <v>0</v>
      </c>
      <c r="AI684" s="8">
        <v>0</v>
      </c>
      <c r="AJ684" s="8">
        <v>0.14769508525981412</v>
      </c>
      <c r="AK684" s="8">
        <v>0</v>
      </c>
      <c r="AL684" s="8">
        <v>0</v>
      </c>
      <c r="AM684" s="8">
        <v>0</v>
      </c>
      <c r="AN684" s="8">
        <v>0</v>
      </c>
      <c r="AO684" s="8">
        <v>0.35213171805832338</v>
      </c>
      <c r="AP684" s="8">
        <v>1</v>
      </c>
      <c r="AQ684" s="8">
        <v>0.68179449948875115</v>
      </c>
      <c r="AR684" s="8">
        <v>0</v>
      </c>
      <c r="AS684" s="48">
        <v>0</v>
      </c>
      <c r="AT684" s="48">
        <v>0.20619112259679639</v>
      </c>
      <c r="AU684" s="13">
        <v>7</v>
      </c>
    </row>
    <row r="685" spans="4:47" x14ac:dyDescent="0.25">
      <c r="D685" s="8">
        <v>681</v>
      </c>
      <c r="E685" s="8">
        <f t="shared" ca="1" si="101"/>
        <v>0.61468333743140935</v>
      </c>
      <c r="F685" s="21">
        <f t="shared" ca="1" si="102"/>
        <v>119.10482069730676</v>
      </c>
      <c r="H685" s="8">
        <v>681</v>
      </c>
      <c r="I685" s="21">
        <f t="shared" ca="1" si="103"/>
        <v>0.34507559966443802</v>
      </c>
      <c r="J685" s="21">
        <f t="shared" ca="1" si="104"/>
        <v>10.657184913575083</v>
      </c>
      <c r="Q685" s="26"/>
      <c r="R685" s="42"/>
      <c r="S685" s="26"/>
      <c r="T685" s="26"/>
      <c r="U685" s="26"/>
      <c r="V685" s="26"/>
      <c r="W685" s="26"/>
      <c r="X685" s="26"/>
      <c r="Y685" s="26"/>
      <c r="AF685" s="8">
        <v>675</v>
      </c>
      <c r="AG685" s="8">
        <v>0</v>
      </c>
      <c r="AH685" s="8">
        <v>0</v>
      </c>
      <c r="AI685" s="8">
        <v>0</v>
      </c>
      <c r="AJ685" s="8">
        <v>3.5811649864626816E-2</v>
      </c>
      <c r="AK685" s="8">
        <v>1</v>
      </c>
      <c r="AL685" s="8">
        <v>1</v>
      </c>
      <c r="AM685" s="8">
        <v>1</v>
      </c>
      <c r="AN685" s="8">
        <v>1</v>
      </c>
      <c r="AO685" s="8">
        <v>1</v>
      </c>
      <c r="AP685" s="8">
        <v>0.7789902716012288</v>
      </c>
      <c r="AQ685" s="8">
        <v>0</v>
      </c>
      <c r="AR685" s="8">
        <v>0.98618003651720376</v>
      </c>
      <c r="AS685" s="48">
        <v>0</v>
      </c>
      <c r="AT685" s="48">
        <v>0.5720400795824937</v>
      </c>
      <c r="AU685" s="13">
        <v>4</v>
      </c>
    </row>
    <row r="686" spans="4:47" x14ac:dyDescent="0.25">
      <c r="D686" s="8">
        <v>682</v>
      </c>
      <c r="E686" s="8">
        <f t="shared" ca="1" si="101"/>
        <v>0.52225631574453746</v>
      </c>
      <c r="F686" s="21">
        <f t="shared" ca="1" si="102"/>
        <v>158.12545785079405</v>
      </c>
      <c r="H686" s="8">
        <v>682</v>
      </c>
      <c r="I686" s="21">
        <f t="shared" ca="1" si="103"/>
        <v>0.97103483268156832</v>
      </c>
      <c r="J686" s="21">
        <f t="shared" ca="1" si="104"/>
        <v>151.36510422858953</v>
      </c>
      <c r="Q686" s="26"/>
      <c r="R686" s="42"/>
      <c r="S686" s="26"/>
      <c r="T686" s="26"/>
      <c r="U686" s="26"/>
      <c r="V686" s="26"/>
      <c r="W686" s="26"/>
      <c r="X686" s="26"/>
      <c r="Y686" s="26"/>
      <c r="AF686" s="8">
        <v>676</v>
      </c>
      <c r="AG686" s="8">
        <v>0</v>
      </c>
      <c r="AH686" s="8">
        <v>0</v>
      </c>
      <c r="AI686" s="8">
        <v>0</v>
      </c>
      <c r="AJ686" s="8">
        <v>0</v>
      </c>
      <c r="AK686" s="8">
        <v>0.32866264117065808</v>
      </c>
      <c r="AL686" s="8">
        <v>1</v>
      </c>
      <c r="AM686" s="8">
        <v>1</v>
      </c>
      <c r="AN686" s="8">
        <v>1</v>
      </c>
      <c r="AO686" s="8">
        <v>2.151761108931775E-2</v>
      </c>
      <c r="AP686" s="8">
        <v>0</v>
      </c>
      <c r="AQ686" s="8">
        <v>0</v>
      </c>
      <c r="AR686" s="8">
        <v>0.61357360290581242</v>
      </c>
      <c r="AS686" s="48">
        <v>0</v>
      </c>
      <c r="AT686" s="48">
        <v>0.33384890931246608</v>
      </c>
      <c r="AU686" s="13">
        <v>6</v>
      </c>
    </row>
    <row r="687" spans="4:47" x14ac:dyDescent="0.25">
      <c r="D687" s="8">
        <v>683</v>
      </c>
      <c r="E687" s="8">
        <f t="shared" ca="1" si="101"/>
        <v>0.44751232329963908</v>
      </c>
      <c r="F687" s="21">
        <f t="shared" ca="1" si="102"/>
        <v>194.94011256296341</v>
      </c>
      <c r="H687" s="8">
        <v>683</v>
      </c>
      <c r="I687" s="21">
        <f t="shared" ca="1" si="103"/>
        <v>0.32952074378852725</v>
      </c>
      <c r="J687" s="21">
        <f t="shared" ca="1" si="104"/>
        <v>8.04600385753551</v>
      </c>
      <c r="Q687" s="26"/>
      <c r="R687" s="42"/>
      <c r="S687" s="26"/>
      <c r="T687" s="26"/>
      <c r="U687" s="26"/>
      <c r="V687" s="26"/>
      <c r="W687" s="26"/>
      <c r="X687" s="26"/>
      <c r="Y687" s="26"/>
      <c r="AF687" s="8">
        <v>677</v>
      </c>
      <c r="AG687" s="8">
        <v>0</v>
      </c>
      <c r="AH687" s="8">
        <v>0.19996266851402261</v>
      </c>
      <c r="AI687" s="8">
        <v>1</v>
      </c>
      <c r="AJ687" s="8">
        <v>0.26778444601222873</v>
      </c>
      <c r="AK687" s="8">
        <v>0</v>
      </c>
      <c r="AL687" s="8">
        <v>0</v>
      </c>
      <c r="AM687" s="8">
        <v>0</v>
      </c>
      <c r="AN687" s="8">
        <v>0</v>
      </c>
      <c r="AO687" s="8">
        <v>0</v>
      </c>
      <c r="AP687" s="8">
        <v>3.4469662963191139E-3</v>
      </c>
      <c r="AQ687" s="8">
        <v>1</v>
      </c>
      <c r="AR687" s="8">
        <v>1</v>
      </c>
      <c r="AS687" s="48">
        <v>0</v>
      </c>
      <c r="AT687" s="48">
        <v>0.28969683302450794</v>
      </c>
      <c r="AU687" s="13">
        <v>6</v>
      </c>
    </row>
    <row r="688" spans="4:47" x14ac:dyDescent="0.25">
      <c r="D688" s="8">
        <v>684</v>
      </c>
      <c r="E688" s="8">
        <f t="shared" ca="1" si="101"/>
        <v>0.37624973127153472</v>
      </c>
      <c r="F688" s="21">
        <f t="shared" ca="1" si="102"/>
        <v>236.12472454313937</v>
      </c>
      <c r="H688" s="8">
        <v>684</v>
      </c>
      <c r="I688" s="21">
        <f t="shared" ca="1" si="103"/>
        <v>0.87133687816246719</v>
      </c>
      <c r="J688" s="21">
        <f t="shared" ca="1" si="104"/>
        <v>104.55240205483577</v>
      </c>
      <c r="Q688" s="26"/>
      <c r="R688" s="42"/>
      <c r="S688" s="26"/>
      <c r="T688" s="26"/>
      <c r="U688" s="26"/>
      <c r="V688" s="26"/>
      <c r="W688" s="26"/>
      <c r="X688" s="26"/>
      <c r="Y688" s="26"/>
      <c r="AF688" s="8">
        <v>678</v>
      </c>
      <c r="AG688" s="8">
        <v>1</v>
      </c>
      <c r="AH688" s="8">
        <v>0.82478120505792119</v>
      </c>
      <c r="AI688" s="8">
        <v>5.6995746393494626E-2</v>
      </c>
      <c r="AJ688" s="8">
        <v>1</v>
      </c>
      <c r="AK688" s="8">
        <v>1</v>
      </c>
      <c r="AL688" s="8">
        <v>1</v>
      </c>
      <c r="AM688" s="8">
        <v>1</v>
      </c>
      <c r="AN688" s="8">
        <v>1</v>
      </c>
      <c r="AO688" s="8">
        <v>1</v>
      </c>
      <c r="AP688" s="8">
        <v>1</v>
      </c>
      <c r="AQ688" s="8">
        <v>0.25527918654285409</v>
      </c>
      <c r="AR688" s="8">
        <v>0.46549159907402599</v>
      </c>
      <c r="AS688" s="48">
        <v>5.6995746393494626E-2</v>
      </c>
      <c r="AT688" s="48">
        <v>0.79986125218465909</v>
      </c>
      <c r="AU688" s="13">
        <v>0</v>
      </c>
    </row>
    <row r="689" spans="4:47" x14ac:dyDescent="0.25">
      <c r="D689" s="8">
        <v>685</v>
      </c>
      <c r="E689" s="8">
        <f t="shared" ca="1" si="101"/>
        <v>0.58488420966620147</v>
      </c>
      <c r="F689" s="21">
        <f t="shared" ca="1" si="102"/>
        <v>131.02747195696463</v>
      </c>
      <c r="H689" s="8">
        <v>685</v>
      </c>
      <c r="I689" s="21">
        <f t="shared" ca="1" si="103"/>
        <v>0.30619752533497568</v>
      </c>
      <c r="J689" s="21">
        <f t="shared" ca="1" si="104"/>
        <v>4.0347978833104747</v>
      </c>
      <c r="Q689" s="26"/>
      <c r="R689" s="42"/>
      <c r="S689" s="26"/>
      <c r="T689" s="26"/>
      <c r="U689" s="26"/>
      <c r="V689" s="26"/>
      <c r="W689" s="26"/>
      <c r="X689" s="26"/>
      <c r="Y689" s="26"/>
      <c r="AF689" s="8">
        <v>679</v>
      </c>
      <c r="AG689" s="8">
        <v>0</v>
      </c>
      <c r="AH689" s="8">
        <v>0.61399313731297822</v>
      </c>
      <c r="AI689" s="8">
        <v>1</v>
      </c>
      <c r="AJ689" s="8">
        <v>1</v>
      </c>
      <c r="AK689" s="8">
        <v>1</v>
      </c>
      <c r="AL689" s="8">
        <v>0.92705400363823476</v>
      </c>
      <c r="AM689" s="8">
        <v>1</v>
      </c>
      <c r="AN689" s="8">
        <v>1</v>
      </c>
      <c r="AO689" s="8">
        <v>1</v>
      </c>
      <c r="AP689" s="8">
        <v>1</v>
      </c>
      <c r="AQ689" s="8">
        <v>1</v>
      </c>
      <c r="AR689" s="8">
        <v>0.85411409754822432</v>
      </c>
      <c r="AS689" s="48">
        <v>0</v>
      </c>
      <c r="AT689" s="48">
        <v>0.8670711369257682</v>
      </c>
      <c r="AU689" s="13">
        <v>1</v>
      </c>
    </row>
    <row r="690" spans="4:47" x14ac:dyDescent="0.25">
      <c r="D690" s="8">
        <v>686</v>
      </c>
      <c r="E690" s="8">
        <f t="shared" ca="1" si="101"/>
        <v>0.97214913299231787</v>
      </c>
      <c r="F690" s="21">
        <f t="shared" ca="1" si="102"/>
        <v>7.292857598492521</v>
      </c>
      <c r="H690" s="8">
        <v>686</v>
      </c>
      <c r="I690" s="21">
        <f t="shared" ca="1" si="103"/>
        <v>0.60791244234090669</v>
      </c>
      <c r="J690" s="21">
        <f t="shared" ca="1" si="104"/>
        <v>51.892813354605664</v>
      </c>
      <c r="Q690" s="26"/>
      <c r="R690" s="42"/>
      <c r="S690" s="26"/>
      <c r="T690" s="26"/>
      <c r="U690" s="26"/>
      <c r="V690" s="26"/>
      <c r="W690" s="26"/>
      <c r="X690" s="26"/>
      <c r="Y690" s="26"/>
      <c r="AF690" s="8">
        <v>680</v>
      </c>
      <c r="AG690" s="8">
        <v>1</v>
      </c>
      <c r="AH690" s="8">
        <v>0.3697364089382193</v>
      </c>
      <c r="AI690" s="8">
        <v>0</v>
      </c>
      <c r="AJ690" s="8">
        <v>0</v>
      </c>
      <c r="AK690" s="8">
        <v>0</v>
      </c>
      <c r="AL690" s="8">
        <v>0</v>
      </c>
      <c r="AM690" s="8">
        <v>0.88021594777326817</v>
      </c>
      <c r="AN690" s="8">
        <v>1</v>
      </c>
      <c r="AO690" s="8">
        <v>1</v>
      </c>
      <c r="AP690" s="8">
        <v>1</v>
      </c>
      <c r="AQ690" s="8">
        <v>9.4384928176198937E-2</v>
      </c>
      <c r="AR690" s="8">
        <v>0</v>
      </c>
      <c r="AS690" s="48">
        <v>0</v>
      </c>
      <c r="AT690" s="48">
        <v>0.44786537445623953</v>
      </c>
      <c r="AU690" s="13">
        <v>5</v>
      </c>
    </row>
    <row r="691" spans="4:47" x14ac:dyDescent="0.25">
      <c r="D691" s="8">
        <v>687</v>
      </c>
      <c r="E691" s="8">
        <f t="shared" ca="1" si="101"/>
        <v>0.28045224398449109</v>
      </c>
      <c r="F691" s="21">
        <f t="shared" ca="1" si="102"/>
        <v>305.594113255617</v>
      </c>
      <c r="H691" s="8">
        <v>687</v>
      </c>
      <c r="I691" s="21">
        <f t="shared" ca="1" si="103"/>
        <v>0.87103329385325612</v>
      </c>
      <c r="J691" s="21">
        <f t="shared" ca="1" si="104"/>
        <v>104.46385134598799</v>
      </c>
      <c r="Q691" s="26"/>
      <c r="R691" s="42"/>
      <c r="S691" s="26"/>
      <c r="T691" s="26"/>
      <c r="U691" s="26"/>
      <c r="V691" s="26"/>
      <c r="W691" s="26"/>
      <c r="X691" s="26"/>
      <c r="Y691" s="26"/>
      <c r="AF691" s="8">
        <v>681</v>
      </c>
      <c r="AG691" s="8">
        <v>1</v>
      </c>
      <c r="AH691" s="8">
        <v>1</v>
      </c>
      <c r="AI691" s="8">
        <v>1</v>
      </c>
      <c r="AJ691" s="8">
        <v>1</v>
      </c>
      <c r="AK691" s="8">
        <v>1</v>
      </c>
      <c r="AL691" s="8">
        <v>1</v>
      </c>
      <c r="AM691" s="8">
        <v>1</v>
      </c>
      <c r="AN691" s="8">
        <v>1</v>
      </c>
      <c r="AO691" s="8">
        <v>1</v>
      </c>
      <c r="AP691" s="8">
        <v>0.40512463121229947</v>
      </c>
      <c r="AQ691" s="8">
        <v>0.17371599256221087</v>
      </c>
      <c r="AR691" s="8">
        <v>1</v>
      </c>
      <c r="AS691" s="48">
        <v>0.17371599256221087</v>
      </c>
      <c r="AT691" s="48">
        <v>0.88156258450533587</v>
      </c>
      <c r="AU691" s="13">
        <v>0</v>
      </c>
    </row>
    <row r="692" spans="4:47" x14ac:dyDescent="0.25">
      <c r="D692" s="8">
        <v>688</v>
      </c>
      <c r="E692" s="8">
        <f t="shared" ca="1" si="101"/>
        <v>0.1818456189530363</v>
      </c>
      <c r="F692" s="21">
        <f t="shared" ca="1" si="102"/>
        <v>407.481944430152</v>
      </c>
      <c r="H692" s="8">
        <v>688</v>
      </c>
      <c r="I692" s="21">
        <f t="shared" ca="1" si="103"/>
        <v>0.7085925670491845</v>
      </c>
      <c r="J692" s="21">
        <f t="shared" ca="1" si="104"/>
        <v>68.778409494303332</v>
      </c>
      <c r="Q692" s="26"/>
      <c r="R692" s="42"/>
      <c r="S692" s="26"/>
      <c r="T692" s="26"/>
      <c r="U692" s="26"/>
      <c r="V692" s="26"/>
      <c r="W692" s="26"/>
      <c r="X692" s="26"/>
      <c r="Y692" s="26"/>
      <c r="AF692" s="8">
        <v>682</v>
      </c>
      <c r="AG692" s="8">
        <v>1</v>
      </c>
      <c r="AH692" s="8">
        <v>1</v>
      </c>
      <c r="AI692" s="8">
        <v>1</v>
      </c>
      <c r="AJ692" s="8">
        <v>1</v>
      </c>
      <c r="AK692" s="8">
        <v>1</v>
      </c>
      <c r="AL692" s="8">
        <v>0.25090971469156403</v>
      </c>
      <c r="AM692" s="8">
        <v>6.8906540848172063E-2</v>
      </c>
      <c r="AN692" s="8">
        <v>1</v>
      </c>
      <c r="AO692" s="8">
        <v>1</v>
      </c>
      <c r="AP692" s="8">
        <v>1</v>
      </c>
      <c r="AQ692" s="8">
        <v>1</v>
      </c>
      <c r="AR692" s="8">
        <v>1</v>
      </c>
      <c r="AS692" s="48">
        <v>6.8906540848172063E-2</v>
      </c>
      <c r="AT692" s="48">
        <v>0.85935176495079524</v>
      </c>
      <c r="AU692" s="13">
        <v>0</v>
      </c>
    </row>
    <row r="693" spans="4:47" x14ac:dyDescent="0.25">
      <c r="D693" s="8">
        <v>689</v>
      </c>
      <c r="E693" s="8">
        <f t="shared" ca="1" si="101"/>
        <v>0.63253904247602244</v>
      </c>
      <c r="F693" s="21">
        <f t="shared" ca="1" si="102"/>
        <v>112.22439424867736</v>
      </c>
      <c r="H693" s="8">
        <v>689</v>
      </c>
      <c r="I693" s="21">
        <f t="shared" ca="1" si="103"/>
        <v>0.97654414240448961</v>
      </c>
      <c r="J693" s="21">
        <f t="shared" ca="1" si="104"/>
        <v>156.93680896437044</v>
      </c>
      <c r="Q693" s="26"/>
      <c r="R693" s="42"/>
      <c r="S693" s="26"/>
      <c r="T693" s="26"/>
      <c r="U693" s="26"/>
      <c r="V693" s="26"/>
      <c r="W693" s="26"/>
      <c r="X693" s="26"/>
      <c r="Y693" s="26"/>
      <c r="AF693" s="8">
        <v>683</v>
      </c>
      <c r="AG693" s="8">
        <v>0.52398095771575515</v>
      </c>
      <c r="AH693" s="8">
        <v>1</v>
      </c>
      <c r="AI693" s="8">
        <v>1</v>
      </c>
      <c r="AJ693" s="8">
        <v>1</v>
      </c>
      <c r="AK693" s="8">
        <v>1</v>
      </c>
      <c r="AL693" s="8">
        <v>1</v>
      </c>
      <c r="AM693" s="8">
        <v>1</v>
      </c>
      <c r="AN693" s="8">
        <v>1</v>
      </c>
      <c r="AO693" s="8">
        <v>1</v>
      </c>
      <c r="AP693" s="8">
        <v>1</v>
      </c>
      <c r="AQ693" s="8">
        <v>1</v>
      </c>
      <c r="AR693" s="8">
        <v>1</v>
      </c>
      <c r="AS693" s="48">
        <v>0.52398095771575515</v>
      </c>
      <c r="AT693" s="48">
        <v>0.95957098544983122</v>
      </c>
      <c r="AU693" s="13">
        <v>0</v>
      </c>
    </row>
    <row r="694" spans="4:47" x14ac:dyDescent="0.25">
      <c r="D694" s="8">
        <v>690</v>
      </c>
      <c r="E694" s="8">
        <f t="shared" ca="1" si="101"/>
        <v>0.93787691636351511</v>
      </c>
      <c r="F694" s="21">
        <f t="shared" ca="1" si="102"/>
        <v>16.306269047388753</v>
      </c>
      <c r="H694" s="8">
        <v>690</v>
      </c>
      <c r="I694" s="21">
        <f t="shared" ca="1" si="103"/>
        <v>0.50438770581008519</v>
      </c>
      <c r="J694" s="21">
        <f t="shared" ca="1" si="104"/>
        <v>35.774366162290917</v>
      </c>
      <c r="Q694" s="26"/>
      <c r="R694" s="42"/>
      <c r="S694" s="26"/>
      <c r="T694" s="26"/>
      <c r="U694" s="26"/>
      <c r="V694" s="26"/>
      <c r="W694" s="26"/>
      <c r="X694" s="26"/>
      <c r="Y694" s="26"/>
      <c r="AF694" s="8">
        <v>684</v>
      </c>
      <c r="AG694" s="8">
        <v>0</v>
      </c>
      <c r="AH694" s="8">
        <v>0</v>
      </c>
      <c r="AI694" s="8">
        <v>0</v>
      </c>
      <c r="AJ694" s="8">
        <v>0</v>
      </c>
      <c r="AK694" s="8">
        <v>0</v>
      </c>
      <c r="AL694" s="8">
        <v>0</v>
      </c>
      <c r="AM694" s="8">
        <v>0</v>
      </c>
      <c r="AN694" s="8">
        <v>0</v>
      </c>
      <c r="AO694" s="8">
        <v>0.40469256382712049</v>
      </c>
      <c r="AP694" s="8">
        <v>1</v>
      </c>
      <c r="AQ694" s="8">
        <v>1</v>
      </c>
      <c r="AR694" s="8">
        <v>1</v>
      </c>
      <c r="AS694" s="48">
        <v>0</v>
      </c>
      <c r="AT694" s="48">
        <v>0.28531719702688663</v>
      </c>
      <c r="AU694" s="13">
        <v>8</v>
      </c>
    </row>
    <row r="695" spans="4:47" x14ac:dyDescent="0.25">
      <c r="D695" s="8">
        <v>691</v>
      </c>
      <c r="E695" s="8">
        <f t="shared" ca="1" si="101"/>
        <v>0.38208716570316359</v>
      </c>
      <c r="F695" s="21">
        <f t="shared" ca="1" si="102"/>
        <v>232.4750845284666</v>
      </c>
      <c r="H695" s="8">
        <v>691</v>
      </c>
      <c r="I695" s="21">
        <f t="shared" ca="1" si="103"/>
        <v>0.57259802437934537</v>
      </c>
      <c r="J695" s="21">
        <f t="shared" ca="1" si="104"/>
        <v>46.319996594676084</v>
      </c>
      <c r="Q695" s="26"/>
      <c r="R695" s="42"/>
      <c r="S695" s="26"/>
      <c r="T695" s="26"/>
      <c r="U695" s="26"/>
      <c r="V695" s="26"/>
      <c r="W695" s="26"/>
      <c r="X695" s="26"/>
      <c r="Y695" s="26"/>
      <c r="AF695" s="8">
        <v>685</v>
      </c>
      <c r="AG695" s="8">
        <v>0</v>
      </c>
      <c r="AH695" s="8">
        <v>0</v>
      </c>
      <c r="AI695" s="8">
        <v>0</v>
      </c>
      <c r="AJ695" s="8">
        <v>0</v>
      </c>
      <c r="AK695" s="8">
        <v>0.34940732841618405</v>
      </c>
      <c r="AL695" s="8">
        <v>1</v>
      </c>
      <c r="AM695" s="8">
        <v>1</v>
      </c>
      <c r="AN695" s="8">
        <v>1</v>
      </c>
      <c r="AO695" s="8">
        <v>0.10605218360190823</v>
      </c>
      <c r="AP695" s="8">
        <v>0</v>
      </c>
      <c r="AQ695" s="8">
        <v>0.73348242459906032</v>
      </c>
      <c r="AR695" s="8">
        <v>1</v>
      </c>
      <c r="AS695" s="48">
        <v>0</v>
      </c>
      <c r="AT695" s="48">
        <v>0.43566483678611168</v>
      </c>
      <c r="AU695" s="13">
        <v>5</v>
      </c>
    </row>
    <row r="696" spans="4:47" x14ac:dyDescent="0.25">
      <c r="D696" s="8">
        <v>692</v>
      </c>
      <c r="E696" s="8">
        <f t="shared" ca="1" si="101"/>
        <v>0.11643778491145484</v>
      </c>
      <c r="F696" s="21">
        <f t="shared" ca="1" si="102"/>
        <v>511.81137251489565</v>
      </c>
      <c r="H696" s="8">
        <v>692</v>
      </c>
      <c r="I696" s="21">
        <f t="shared" ca="1" si="103"/>
        <v>5.3488960694048071E-2</v>
      </c>
      <c r="J696" s="21">
        <f t="shared" ca="1" si="104"/>
        <v>63.733649249545302</v>
      </c>
      <c r="Q696" s="26"/>
      <c r="R696" s="42"/>
      <c r="S696" s="26"/>
      <c r="T696" s="26"/>
      <c r="U696" s="26"/>
      <c r="V696" s="26"/>
      <c r="W696" s="26"/>
      <c r="X696" s="26"/>
      <c r="Y696" s="26"/>
      <c r="AF696" s="8">
        <v>686</v>
      </c>
      <c r="AG696" s="8">
        <v>0</v>
      </c>
      <c r="AH696" s="8">
        <v>0</v>
      </c>
      <c r="AI696" s="8">
        <v>0</v>
      </c>
      <c r="AJ696" s="8">
        <v>0.53198660644993656</v>
      </c>
      <c r="AK696" s="8">
        <v>1</v>
      </c>
      <c r="AL696" s="8">
        <v>1</v>
      </c>
      <c r="AM696" s="8">
        <v>1</v>
      </c>
      <c r="AN696" s="8">
        <v>1</v>
      </c>
      <c r="AO696" s="8">
        <v>1</v>
      </c>
      <c r="AP696" s="8">
        <v>1</v>
      </c>
      <c r="AQ696" s="8">
        <v>1</v>
      </c>
      <c r="AR696" s="8">
        <v>1</v>
      </c>
      <c r="AS696" s="48">
        <v>0</v>
      </c>
      <c r="AT696" s="48">
        <v>0.71495780326985781</v>
      </c>
      <c r="AU696" s="13">
        <v>3</v>
      </c>
    </row>
    <row r="697" spans="4:47" x14ac:dyDescent="0.25">
      <c r="D697" s="8">
        <v>693</v>
      </c>
      <c r="E697" s="8">
        <f t="shared" ca="1" si="101"/>
        <v>0.7260545475039889</v>
      </c>
      <c r="F697" s="21">
        <f t="shared" ca="1" si="102"/>
        <v>78.969256293599528</v>
      </c>
      <c r="H697" s="8">
        <v>693</v>
      </c>
      <c r="I697" s="21">
        <f t="shared" ca="1" si="103"/>
        <v>0.73757333950869952</v>
      </c>
      <c r="J697" s="21">
        <f t="shared" ca="1" si="104"/>
        <v>74.088464033482438</v>
      </c>
      <c r="Q697" s="26"/>
      <c r="R697" s="42"/>
      <c r="S697" s="26"/>
      <c r="T697" s="26"/>
      <c r="U697" s="26"/>
      <c r="V697" s="26"/>
      <c r="W697" s="26"/>
      <c r="X697" s="26"/>
      <c r="Y697" s="26"/>
      <c r="AF697" s="8">
        <v>687</v>
      </c>
      <c r="AG697" s="8">
        <v>0</v>
      </c>
      <c r="AH697" s="8">
        <v>0</v>
      </c>
      <c r="AI697" s="8">
        <v>0</v>
      </c>
      <c r="AJ697" s="8">
        <v>0</v>
      </c>
      <c r="AK697" s="8">
        <v>0</v>
      </c>
      <c r="AL697" s="8">
        <v>0</v>
      </c>
      <c r="AM697" s="8">
        <v>0</v>
      </c>
      <c r="AN697" s="8">
        <v>0</v>
      </c>
      <c r="AO697" s="8">
        <v>0</v>
      </c>
      <c r="AP697" s="8">
        <v>0</v>
      </c>
      <c r="AQ697" s="8">
        <v>0</v>
      </c>
      <c r="AR697" s="8">
        <v>2.3998794401948895E-2</v>
      </c>
      <c r="AS697" s="48">
        <v>0</v>
      </c>
      <c r="AT697" s="48">
        <v>2.0382537711244268E-3</v>
      </c>
      <c r="AU697" s="13">
        <v>11</v>
      </c>
    </row>
    <row r="698" spans="4:47" x14ac:dyDescent="0.25">
      <c r="D698" s="8">
        <v>694</v>
      </c>
      <c r="E698" s="8">
        <f t="shared" ca="1" si="101"/>
        <v>0.39538547082388986</v>
      </c>
      <c r="F698" s="21">
        <f t="shared" ca="1" si="102"/>
        <v>224.36086182466346</v>
      </c>
      <c r="H698" s="8">
        <v>694</v>
      </c>
      <c r="I698" s="21">
        <f t="shared" ca="1" si="103"/>
        <v>0.75663179647741441</v>
      </c>
      <c r="J698" s="21">
        <f t="shared" ca="1" si="104"/>
        <v>77.744428607120611</v>
      </c>
      <c r="Q698" s="26"/>
      <c r="R698" s="42"/>
      <c r="S698" s="26"/>
      <c r="T698" s="26"/>
      <c r="U698" s="26"/>
      <c r="V698" s="26"/>
      <c r="W698" s="26"/>
      <c r="X698" s="26"/>
      <c r="Y698" s="26"/>
      <c r="AF698" s="8">
        <v>688</v>
      </c>
      <c r="AG698" s="8">
        <v>1</v>
      </c>
      <c r="AH698" s="8">
        <v>1</v>
      </c>
      <c r="AI698" s="8">
        <v>1</v>
      </c>
      <c r="AJ698" s="8">
        <v>1</v>
      </c>
      <c r="AK698" s="8">
        <v>1</v>
      </c>
      <c r="AL698" s="8">
        <v>1</v>
      </c>
      <c r="AM698" s="8">
        <v>1</v>
      </c>
      <c r="AN698" s="8">
        <v>1</v>
      </c>
      <c r="AO698" s="8">
        <v>1</v>
      </c>
      <c r="AP698" s="8">
        <v>1</v>
      </c>
      <c r="AQ698" s="8">
        <v>1</v>
      </c>
      <c r="AR698" s="8">
        <v>1</v>
      </c>
      <c r="AS698" s="48">
        <v>1</v>
      </c>
      <c r="AT698" s="48">
        <v>1</v>
      </c>
      <c r="AU698" s="13">
        <v>0</v>
      </c>
    </row>
    <row r="699" spans="4:47" x14ac:dyDescent="0.25">
      <c r="D699" s="8">
        <v>695</v>
      </c>
      <c r="E699" s="8">
        <f t="shared" ca="1" si="101"/>
        <v>0.79543072231341538</v>
      </c>
      <c r="F699" s="21">
        <f t="shared" ca="1" si="102"/>
        <v>56.814758868552516</v>
      </c>
      <c r="H699" s="8">
        <v>695</v>
      </c>
      <c r="I699" s="21">
        <f t="shared" ca="1" si="103"/>
        <v>0.2228859453970744</v>
      </c>
      <c r="J699" s="21">
        <f t="shared" ca="1" si="104"/>
        <v>11.65086430061293</v>
      </c>
      <c r="Q699" s="26"/>
      <c r="R699" s="42"/>
      <c r="S699" s="26"/>
      <c r="T699" s="26"/>
      <c r="U699" s="26"/>
      <c r="V699" s="26"/>
      <c r="W699" s="26"/>
      <c r="X699" s="26"/>
      <c r="Y699" s="26"/>
      <c r="AF699" s="8">
        <v>689</v>
      </c>
      <c r="AG699" s="8">
        <v>0</v>
      </c>
      <c r="AH699" s="8">
        <v>0.40778633710059303</v>
      </c>
      <c r="AI699" s="8">
        <v>1</v>
      </c>
      <c r="AJ699" s="8">
        <v>1</v>
      </c>
      <c r="AK699" s="8">
        <v>0.31788735694417192</v>
      </c>
      <c r="AL699" s="8">
        <v>0</v>
      </c>
      <c r="AM699" s="8">
        <v>0</v>
      </c>
      <c r="AN699" s="8">
        <v>0</v>
      </c>
      <c r="AO699" s="8">
        <v>0</v>
      </c>
      <c r="AP699" s="8">
        <v>0</v>
      </c>
      <c r="AQ699" s="8">
        <v>0.39369827465270646</v>
      </c>
      <c r="AR699" s="8">
        <v>1</v>
      </c>
      <c r="AS699" s="48">
        <v>0</v>
      </c>
      <c r="AT699" s="48">
        <v>0.34269444861278664</v>
      </c>
      <c r="AU699" s="13">
        <v>6</v>
      </c>
    </row>
    <row r="700" spans="4:47" x14ac:dyDescent="0.25">
      <c r="D700" s="8">
        <v>696</v>
      </c>
      <c r="E700" s="8">
        <f t="shared" ca="1" si="101"/>
        <v>1.0464569729402129E-2</v>
      </c>
      <c r="F700" s="21">
        <f t="shared" ca="1" si="102"/>
        <v>1070.0412767369999</v>
      </c>
      <c r="H700" s="8">
        <v>696</v>
      </c>
      <c r="I700" s="21">
        <f t="shared" ca="1" si="103"/>
        <v>0.81347640073727256</v>
      </c>
      <c r="J700" s="21">
        <f t="shared" ca="1" si="104"/>
        <v>89.71727703981027</v>
      </c>
      <c r="Q700" s="26"/>
      <c r="R700" s="42"/>
      <c r="S700" s="26"/>
      <c r="T700" s="26"/>
      <c r="U700" s="26"/>
      <c r="V700" s="26"/>
      <c r="W700" s="26"/>
      <c r="X700" s="26"/>
      <c r="Y700" s="26"/>
      <c r="AF700" s="8">
        <v>690</v>
      </c>
      <c r="AG700" s="8">
        <v>1</v>
      </c>
      <c r="AH700" s="8">
        <v>1</v>
      </c>
      <c r="AI700" s="8">
        <v>1</v>
      </c>
      <c r="AJ700" s="8">
        <v>1</v>
      </c>
      <c r="AK700" s="8">
        <v>1</v>
      </c>
      <c r="AL700" s="8">
        <v>1</v>
      </c>
      <c r="AM700" s="8">
        <v>1</v>
      </c>
      <c r="AN700" s="8">
        <v>1</v>
      </c>
      <c r="AO700" s="8">
        <v>0.80917440388705775</v>
      </c>
      <c r="AP700" s="8">
        <v>0</v>
      </c>
      <c r="AQ700" s="8">
        <v>0</v>
      </c>
      <c r="AR700" s="8">
        <v>0</v>
      </c>
      <c r="AS700" s="48">
        <v>0</v>
      </c>
      <c r="AT700" s="48">
        <v>0.73226090990852533</v>
      </c>
      <c r="AU700" s="13">
        <v>3</v>
      </c>
    </row>
    <row r="701" spans="4:47" x14ac:dyDescent="0.25">
      <c r="D701" s="8">
        <v>697</v>
      </c>
      <c r="E701" s="8">
        <f t="shared" ca="1" si="101"/>
        <v>0.98929199101010601</v>
      </c>
      <c r="F701" s="21">
        <f t="shared" ca="1" si="102"/>
        <v>2.8304429130706343</v>
      </c>
      <c r="H701" s="8">
        <v>697</v>
      </c>
      <c r="I701" s="21">
        <f t="shared" ca="1" si="103"/>
        <v>0.15624564157318366</v>
      </c>
      <c r="J701" s="21">
        <f t="shared" ca="1" si="104"/>
        <v>26.827642796805101</v>
      </c>
      <c r="Q701" s="26"/>
      <c r="R701" s="42"/>
      <c r="S701" s="26"/>
      <c r="T701" s="26"/>
      <c r="U701" s="26"/>
      <c r="V701" s="26"/>
      <c r="W701" s="26"/>
      <c r="X701" s="26"/>
      <c r="Y701" s="26"/>
      <c r="AF701" s="8">
        <v>691</v>
      </c>
      <c r="AG701" s="8">
        <v>0.23378773661534069</v>
      </c>
      <c r="AH701" s="8">
        <v>0.41413111723003176</v>
      </c>
      <c r="AI701" s="8">
        <v>1</v>
      </c>
      <c r="AJ701" s="8">
        <v>1</v>
      </c>
      <c r="AK701" s="8">
        <v>1</v>
      </c>
      <c r="AL701" s="8">
        <v>1</v>
      </c>
      <c r="AM701" s="8">
        <v>1</v>
      </c>
      <c r="AN701" s="8">
        <v>1</v>
      </c>
      <c r="AO701" s="8">
        <v>1</v>
      </c>
      <c r="AP701" s="8">
        <v>1</v>
      </c>
      <c r="AQ701" s="8">
        <v>1</v>
      </c>
      <c r="AR701" s="8">
        <v>1</v>
      </c>
      <c r="AS701" s="48">
        <v>0.23378773661534069</v>
      </c>
      <c r="AT701" s="48">
        <v>0.88998107155483963</v>
      </c>
      <c r="AU701" s="13">
        <v>0</v>
      </c>
    </row>
    <row r="702" spans="4:47" x14ac:dyDescent="0.25">
      <c r="D702" s="8">
        <v>698</v>
      </c>
      <c r="E702" s="8">
        <f t="shared" ca="1" si="101"/>
        <v>0.75089449877446302</v>
      </c>
      <c r="F702" s="21">
        <f t="shared" ca="1" si="102"/>
        <v>70.818543397613837</v>
      </c>
      <c r="H702" s="8">
        <v>698</v>
      </c>
      <c r="I702" s="21">
        <f t="shared" ca="1" si="103"/>
        <v>0.14185481640238273</v>
      </c>
      <c r="J702" s="21">
        <f t="shared" ca="1" si="104"/>
        <v>30.630017012749256</v>
      </c>
      <c r="Q702" s="26"/>
      <c r="R702" s="42"/>
      <c r="S702" s="26"/>
      <c r="T702" s="26"/>
      <c r="U702" s="26"/>
      <c r="V702" s="26"/>
      <c r="W702" s="26"/>
      <c r="X702" s="26"/>
      <c r="Y702" s="26"/>
      <c r="AF702" s="8">
        <v>692</v>
      </c>
      <c r="AG702" s="8">
        <v>1</v>
      </c>
      <c r="AH702" s="8">
        <v>1</v>
      </c>
      <c r="AI702" s="8">
        <v>1</v>
      </c>
      <c r="AJ702" s="8">
        <v>1</v>
      </c>
      <c r="AK702" s="8">
        <v>0.27789472290216155</v>
      </c>
      <c r="AL702" s="8">
        <v>0.73811513273273399</v>
      </c>
      <c r="AM702" s="8">
        <v>1</v>
      </c>
      <c r="AN702" s="8">
        <v>1</v>
      </c>
      <c r="AO702" s="8">
        <v>1</v>
      </c>
      <c r="AP702" s="8">
        <v>1</v>
      </c>
      <c r="AQ702" s="8">
        <v>1</v>
      </c>
      <c r="AR702" s="8">
        <v>1</v>
      </c>
      <c r="AS702" s="48">
        <v>0.27789472290216155</v>
      </c>
      <c r="AT702" s="48">
        <v>0.91714572710123021</v>
      </c>
      <c r="AU702" s="13">
        <v>0</v>
      </c>
    </row>
    <row r="703" spans="4:47" x14ac:dyDescent="0.25">
      <c r="D703" s="8">
        <v>699</v>
      </c>
      <c r="E703" s="8">
        <f t="shared" ca="1" si="101"/>
        <v>0.84311705743978338</v>
      </c>
      <c r="F703" s="21">
        <f t="shared" ca="1" si="102"/>
        <v>42.596062182888751</v>
      </c>
      <c r="H703" s="8">
        <v>699</v>
      </c>
      <c r="I703" s="21">
        <f t="shared" ca="1" si="103"/>
        <v>3.8137440795306454E-2</v>
      </c>
      <c r="J703" s="21">
        <f t="shared" ca="1" si="104"/>
        <v>73.592622986367616</v>
      </c>
      <c r="Q703" s="26"/>
      <c r="R703" s="42"/>
      <c r="S703" s="26"/>
      <c r="T703" s="26"/>
      <c r="U703" s="26"/>
      <c r="V703" s="26"/>
      <c r="W703" s="26"/>
      <c r="X703" s="26"/>
      <c r="Y703" s="26"/>
      <c r="AF703" s="8">
        <v>693</v>
      </c>
      <c r="AG703" s="8">
        <v>1</v>
      </c>
      <c r="AH703" s="8">
        <v>1</v>
      </c>
      <c r="AI703" s="8">
        <v>1</v>
      </c>
      <c r="AJ703" s="8">
        <v>1</v>
      </c>
      <c r="AK703" s="8">
        <v>1</v>
      </c>
      <c r="AL703" s="8">
        <v>1</v>
      </c>
      <c r="AM703" s="8">
        <v>0.2088045285880423</v>
      </c>
      <c r="AN703" s="8">
        <v>0</v>
      </c>
      <c r="AO703" s="8">
        <v>0</v>
      </c>
      <c r="AP703" s="8">
        <v>0</v>
      </c>
      <c r="AQ703" s="8">
        <v>0</v>
      </c>
      <c r="AR703" s="8">
        <v>0</v>
      </c>
      <c r="AS703" s="48">
        <v>0</v>
      </c>
      <c r="AT703" s="48">
        <v>0.51362449420884748</v>
      </c>
      <c r="AU703" s="13">
        <v>5</v>
      </c>
    </row>
    <row r="704" spans="4:47" x14ac:dyDescent="0.25">
      <c r="D704" s="8">
        <v>700</v>
      </c>
      <c r="E704" s="8">
        <f t="shared" ca="1" si="101"/>
        <v>0.98163567781495253</v>
      </c>
      <c r="F704" s="21">
        <f t="shared" ca="1" si="102"/>
        <v>4.8235942024094003</v>
      </c>
      <c r="H704" s="8">
        <v>700</v>
      </c>
      <c r="I704" s="21">
        <f t="shared" ca="1" si="103"/>
        <v>0.44566061151720737</v>
      </c>
      <c r="J704" s="21">
        <f t="shared" ca="1" si="104"/>
        <v>26.722511353994079</v>
      </c>
      <c r="Q704" s="26"/>
      <c r="R704" s="42"/>
      <c r="S704" s="26"/>
      <c r="T704" s="26"/>
      <c r="U704" s="26"/>
      <c r="V704" s="26"/>
      <c r="W704" s="26"/>
      <c r="X704" s="26"/>
      <c r="Y704" s="26"/>
      <c r="AF704" s="8">
        <v>694</v>
      </c>
      <c r="AG704" s="8">
        <v>1</v>
      </c>
      <c r="AH704" s="8">
        <v>1</v>
      </c>
      <c r="AI704" s="8">
        <v>1</v>
      </c>
      <c r="AJ704" s="8">
        <v>1</v>
      </c>
      <c r="AK704" s="8">
        <v>1</v>
      </c>
      <c r="AL704" s="8">
        <v>1</v>
      </c>
      <c r="AM704" s="8">
        <v>1</v>
      </c>
      <c r="AN704" s="8">
        <v>1</v>
      </c>
      <c r="AO704" s="8">
        <v>1</v>
      </c>
      <c r="AP704" s="8">
        <v>1</v>
      </c>
      <c r="AQ704" s="8">
        <v>1</v>
      </c>
      <c r="AR704" s="8">
        <v>5.5286721831737759E-2</v>
      </c>
      <c r="AS704" s="48">
        <v>5.5286721831737759E-2</v>
      </c>
      <c r="AT704" s="48">
        <v>0.91976407774461333</v>
      </c>
      <c r="AU704" s="13">
        <v>0</v>
      </c>
    </row>
    <row r="705" spans="4:47" x14ac:dyDescent="0.25">
      <c r="D705" s="8">
        <v>701</v>
      </c>
      <c r="E705" s="8">
        <f t="shared" ca="1" si="101"/>
        <v>0.57755574738600113</v>
      </c>
      <c r="F705" s="21">
        <f t="shared" ca="1" si="102"/>
        <v>134.04928278016678</v>
      </c>
      <c r="H705" s="8">
        <v>701</v>
      </c>
      <c r="I705" s="21">
        <f t="shared" ca="1" si="103"/>
        <v>0.78571319630703929</v>
      </c>
      <c r="J705" s="21">
        <f t="shared" ca="1" si="104"/>
        <v>83.638292714430989</v>
      </c>
      <c r="Q705" s="26"/>
      <c r="R705" s="42"/>
      <c r="S705" s="26"/>
      <c r="T705" s="26"/>
      <c r="U705" s="26"/>
      <c r="V705" s="26"/>
      <c r="W705" s="26"/>
      <c r="X705" s="26"/>
      <c r="Y705" s="26"/>
      <c r="AF705" s="8">
        <v>695</v>
      </c>
      <c r="AG705" s="8">
        <v>0.76050162865923931</v>
      </c>
      <c r="AH705" s="8">
        <v>1</v>
      </c>
      <c r="AI705" s="8">
        <v>1</v>
      </c>
      <c r="AJ705" s="8">
        <v>1</v>
      </c>
      <c r="AK705" s="8">
        <v>1</v>
      </c>
      <c r="AL705" s="8">
        <v>1</v>
      </c>
      <c r="AM705" s="8">
        <v>1</v>
      </c>
      <c r="AN705" s="8">
        <v>1</v>
      </c>
      <c r="AO705" s="8">
        <v>1</v>
      </c>
      <c r="AP705" s="8">
        <v>0.23477077586698392</v>
      </c>
      <c r="AQ705" s="8">
        <v>0.88517383976140995</v>
      </c>
      <c r="AR705" s="8">
        <v>0.23400887274587032</v>
      </c>
      <c r="AS705" s="48">
        <v>0.23400887274587032</v>
      </c>
      <c r="AT705" s="48">
        <v>0.84017242407747172</v>
      </c>
      <c r="AU705" s="13">
        <v>0</v>
      </c>
    </row>
    <row r="706" spans="4:47" x14ac:dyDescent="0.25">
      <c r="D706" s="8">
        <v>702</v>
      </c>
      <c r="E706" s="8">
        <f t="shared" ca="1" si="101"/>
        <v>0.4899002324383791</v>
      </c>
      <c r="F706" s="21">
        <f t="shared" ca="1" si="102"/>
        <v>173.38770407682111</v>
      </c>
      <c r="H706" s="8">
        <v>702</v>
      </c>
      <c r="I706" s="21">
        <f t="shared" ca="1" si="103"/>
        <v>0.54399291202606603</v>
      </c>
      <c r="J706" s="21">
        <f t="shared" ca="1" si="104"/>
        <v>41.875093379087375</v>
      </c>
      <c r="Q706" s="26"/>
      <c r="R706" s="42"/>
      <c r="S706" s="26"/>
      <c r="T706" s="26"/>
      <c r="U706" s="26"/>
      <c r="V706" s="26"/>
      <c r="W706" s="26"/>
      <c r="X706" s="26"/>
      <c r="Y706" s="26"/>
      <c r="AF706" s="8">
        <v>696</v>
      </c>
      <c r="AG706" s="8">
        <v>1</v>
      </c>
      <c r="AH706" s="8">
        <v>1</v>
      </c>
      <c r="AI706" s="8">
        <v>1</v>
      </c>
      <c r="AJ706" s="8">
        <v>1</v>
      </c>
      <c r="AK706" s="8">
        <v>1</v>
      </c>
      <c r="AL706" s="8">
        <v>0.92831902978626502</v>
      </c>
      <c r="AM706" s="8">
        <v>0</v>
      </c>
      <c r="AN706" s="8">
        <v>0</v>
      </c>
      <c r="AO706" s="8">
        <v>0</v>
      </c>
      <c r="AP706" s="8">
        <v>0.7226399431120597</v>
      </c>
      <c r="AQ706" s="8">
        <v>1</v>
      </c>
      <c r="AR706" s="8">
        <v>1</v>
      </c>
      <c r="AS706" s="48">
        <v>0</v>
      </c>
      <c r="AT706" s="48">
        <v>0.7184970113152378</v>
      </c>
      <c r="AU706" s="13">
        <v>3</v>
      </c>
    </row>
    <row r="707" spans="4:47" x14ac:dyDescent="0.25">
      <c r="D707" s="8">
        <v>703</v>
      </c>
      <c r="E707" s="8">
        <f t="shared" ca="1" si="101"/>
        <v>0.90004285311072729</v>
      </c>
      <c r="F707" s="21">
        <f t="shared" ca="1" si="102"/>
        <v>26.526764007364566</v>
      </c>
      <c r="H707" s="8">
        <v>703</v>
      </c>
      <c r="I707" s="21">
        <f t="shared" ca="1" si="103"/>
        <v>0.15352932766207283</v>
      </c>
      <c r="J707" s="21">
        <f t="shared" ca="1" si="104"/>
        <v>27.526926438834231</v>
      </c>
      <c r="Q707" s="26"/>
      <c r="R707" s="42"/>
      <c r="S707" s="26"/>
      <c r="T707" s="26"/>
      <c r="U707" s="26"/>
      <c r="V707" s="26"/>
      <c r="W707" s="26"/>
      <c r="X707" s="26"/>
      <c r="Y707" s="26"/>
      <c r="AF707" s="8">
        <v>697</v>
      </c>
      <c r="AG707" s="8">
        <v>1</v>
      </c>
      <c r="AH707" s="8">
        <v>1</v>
      </c>
      <c r="AI707" s="8">
        <v>1</v>
      </c>
      <c r="AJ707" s="8">
        <v>0.42216025736124718</v>
      </c>
      <c r="AK707" s="8">
        <v>0</v>
      </c>
      <c r="AL707" s="8">
        <v>0</v>
      </c>
      <c r="AM707" s="8">
        <v>0</v>
      </c>
      <c r="AN707" s="8">
        <v>0</v>
      </c>
      <c r="AO707" s="8">
        <v>0</v>
      </c>
      <c r="AP707" s="8">
        <v>0</v>
      </c>
      <c r="AQ707" s="8">
        <v>0.85805421373491597</v>
      </c>
      <c r="AR707" s="8">
        <v>1</v>
      </c>
      <c r="AS707" s="48">
        <v>0</v>
      </c>
      <c r="AT707" s="48">
        <v>0.43672995652845176</v>
      </c>
      <c r="AU707" s="13">
        <v>6</v>
      </c>
    </row>
    <row r="708" spans="4:47" x14ac:dyDescent="0.25">
      <c r="D708" s="8">
        <v>704</v>
      </c>
      <c r="E708" s="8">
        <f t="shared" ca="1" si="101"/>
        <v>0.12000459471680125</v>
      </c>
      <c r="F708" s="21">
        <f t="shared" ca="1" si="102"/>
        <v>504.7639642007419</v>
      </c>
      <c r="H708" s="8">
        <v>704</v>
      </c>
      <c r="I708" s="21">
        <f t="shared" ca="1" si="103"/>
        <v>0.97802122820588711</v>
      </c>
      <c r="J708" s="21">
        <f t="shared" ca="1" si="104"/>
        <v>158.61675321372562</v>
      </c>
      <c r="Q708" s="26"/>
      <c r="R708" s="42"/>
      <c r="S708" s="26"/>
      <c r="T708" s="26"/>
      <c r="U708" s="26"/>
      <c r="V708" s="26"/>
      <c r="W708" s="26"/>
      <c r="X708" s="26"/>
      <c r="Y708" s="26"/>
      <c r="AF708" s="8">
        <v>698</v>
      </c>
      <c r="AG708" s="8">
        <v>1</v>
      </c>
      <c r="AH708" s="8">
        <v>1</v>
      </c>
      <c r="AI708" s="8">
        <v>1</v>
      </c>
      <c r="AJ708" s="8">
        <v>1</v>
      </c>
      <c r="AK708" s="8">
        <v>1</v>
      </c>
      <c r="AL708" s="8">
        <v>1</v>
      </c>
      <c r="AM708" s="8">
        <v>1</v>
      </c>
      <c r="AN708" s="8">
        <v>1</v>
      </c>
      <c r="AO708" s="8">
        <v>1</v>
      </c>
      <c r="AP708" s="8">
        <v>1</v>
      </c>
      <c r="AQ708" s="8">
        <v>1</v>
      </c>
      <c r="AR708" s="8">
        <v>1</v>
      </c>
      <c r="AS708" s="48">
        <v>1</v>
      </c>
      <c r="AT708" s="48">
        <v>1</v>
      </c>
      <c r="AU708" s="13">
        <v>0</v>
      </c>
    </row>
    <row r="709" spans="4:47" x14ac:dyDescent="0.25">
      <c r="D709" s="8">
        <v>705</v>
      </c>
      <c r="E709" s="8">
        <f t="shared" ca="1" si="101"/>
        <v>0.97042719333717731</v>
      </c>
      <c r="F709" s="21">
        <f t="shared" ca="1" si="102"/>
        <v>7.7417293908850402</v>
      </c>
      <c r="H709" s="8">
        <v>705</v>
      </c>
      <c r="I709" s="21">
        <f t="shared" ca="1" si="103"/>
        <v>0.68831488570954635</v>
      </c>
      <c r="J709" s="21">
        <f t="shared" ca="1" si="104"/>
        <v>65.210042865169328</v>
      </c>
      <c r="Q709" s="26"/>
      <c r="R709" s="42"/>
      <c r="S709" s="26"/>
      <c r="T709" s="26"/>
      <c r="U709" s="26"/>
      <c r="V709" s="26"/>
      <c r="W709" s="26"/>
      <c r="X709" s="26"/>
      <c r="Y709" s="26"/>
      <c r="AF709" s="8">
        <v>699</v>
      </c>
      <c r="AG709" s="8">
        <v>1</v>
      </c>
      <c r="AH709" s="8">
        <v>1</v>
      </c>
      <c r="AI709" s="8">
        <v>1</v>
      </c>
      <c r="AJ709" s="8">
        <v>1</v>
      </c>
      <c r="AK709" s="8">
        <v>1</v>
      </c>
      <c r="AL709" s="8">
        <v>0.70266941593266286</v>
      </c>
      <c r="AM709" s="8">
        <v>0</v>
      </c>
      <c r="AN709" s="8">
        <v>0</v>
      </c>
      <c r="AO709" s="8">
        <v>0</v>
      </c>
      <c r="AP709" s="8">
        <v>0</v>
      </c>
      <c r="AQ709" s="8">
        <v>0</v>
      </c>
      <c r="AR709" s="8">
        <v>0</v>
      </c>
      <c r="AS709" s="48">
        <v>0</v>
      </c>
      <c r="AT709" s="48">
        <v>0.47145228076158874</v>
      </c>
      <c r="AU709" s="13">
        <v>6</v>
      </c>
    </row>
    <row r="710" spans="4:47" x14ac:dyDescent="0.25">
      <c r="D710" s="8">
        <v>706</v>
      </c>
      <c r="E710" s="8">
        <f t="shared" ref="E710:E773" ca="1" si="105">RAND()</f>
        <v>0.9292384889821077</v>
      </c>
      <c r="F710" s="21">
        <f t="shared" ref="F710:F773" ca="1" si="106">$B$6*(-LN(E710))^(1/$B$7)</f>
        <v>18.611671985368599</v>
      </c>
      <c r="H710" s="8">
        <v>706</v>
      </c>
      <c r="I710" s="21">
        <f t="shared" ref="I710:I773" ca="1" si="107">RAND()</f>
        <v>3.2651022583397471E-2</v>
      </c>
      <c r="J710" s="21">
        <f t="shared" ref="J710:J773" ca="1" si="108">ABS(NORMINV(I710,$B$11,$B$13))</f>
        <v>77.913009640480624</v>
      </c>
      <c r="Q710" s="26"/>
      <c r="R710" s="42"/>
      <c r="S710" s="26"/>
      <c r="T710" s="26"/>
      <c r="U710" s="26"/>
      <c r="V710" s="26"/>
      <c r="W710" s="26"/>
      <c r="X710" s="26"/>
      <c r="Y710" s="26"/>
      <c r="AF710" s="8">
        <v>700</v>
      </c>
      <c r="AG710" s="8">
        <v>0</v>
      </c>
      <c r="AH710" s="8">
        <v>0</v>
      </c>
      <c r="AI710" s="8">
        <v>0</v>
      </c>
      <c r="AJ710" s="8">
        <v>0</v>
      </c>
      <c r="AK710" s="8">
        <v>0</v>
      </c>
      <c r="AL710" s="8">
        <v>0</v>
      </c>
      <c r="AM710" s="8">
        <v>0</v>
      </c>
      <c r="AN710" s="8">
        <v>0</v>
      </c>
      <c r="AO710" s="8">
        <v>0</v>
      </c>
      <c r="AP710" s="8">
        <v>0</v>
      </c>
      <c r="AQ710" s="8">
        <v>0.94872235687168238</v>
      </c>
      <c r="AR710" s="8">
        <v>1</v>
      </c>
      <c r="AS710" s="48">
        <v>0</v>
      </c>
      <c r="AT710" s="48">
        <v>0.16290868686616566</v>
      </c>
      <c r="AU710" s="13">
        <v>10</v>
      </c>
    </row>
    <row r="711" spans="4:47" x14ac:dyDescent="0.25">
      <c r="D711" s="8">
        <v>707</v>
      </c>
      <c r="E711" s="8">
        <f t="shared" ca="1" si="105"/>
        <v>0.26396656777139305</v>
      </c>
      <c r="F711" s="21">
        <f t="shared" ca="1" si="106"/>
        <v>319.87606648210311</v>
      </c>
      <c r="H711" s="8">
        <v>707</v>
      </c>
      <c r="I711" s="21">
        <f t="shared" ca="1" si="107"/>
        <v>0.49970316787566205</v>
      </c>
      <c r="J711" s="21">
        <f t="shared" ca="1" si="108"/>
        <v>35.05437945660946</v>
      </c>
      <c r="Q711" s="26"/>
      <c r="R711" s="42"/>
      <c r="S711" s="26"/>
      <c r="T711" s="26"/>
      <c r="U711" s="26"/>
      <c r="V711" s="26"/>
      <c r="W711" s="26"/>
      <c r="X711" s="26"/>
      <c r="Y711" s="26"/>
      <c r="AF711" s="8">
        <v>701</v>
      </c>
      <c r="AG711" s="8">
        <v>1</v>
      </c>
      <c r="AH711" s="8">
        <v>1</v>
      </c>
      <c r="AI711" s="8">
        <v>1</v>
      </c>
      <c r="AJ711" s="8">
        <v>0.87356197150317405</v>
      </c>
      <c r="AK711" s="8">
        <v>0</v>
      </c>
      <c r="AL711" s="8">
        <v>0</v>
      </c>
      <c r="AM711" s="8">
        <v>0</v>
      </c>
      <c r="AN711" s="8">
        <v>0</v>
      </c>
      <c r="AO711" s="8">
        <v>0</v>
      </c>
      <c r="AP711" s="8">
        <v>0.20550085580532229</v>
      </c>
      <c r="AQ711" s="8">
        <v>0.93393747538648308</v>
      </c>
      <c r="AR711" s="8">
        <v>1</v>
      </c>
      <c r="AS711" s="48">
        <v>0</v>
      </c>
      <c r="AT711" s="48">
        <v>0.4975219450319307</v>
      </c>
      <c r="AU711" s="13">
        <v>5</v>
      </c>
    </row>
    <row r="712" spans="4:47" x14ac:dyDescent="0.25">
      <c r="D712" s="8">
        <v>708</v>
      </c>
      <c r="E712" s="8">
        <f t="shared" ca="1" si="105"/>
        <v>0.77098276320921644</v>
      </c>
      <c r="F712" s="21">
        <f t="shared" ca="1" si="106"/>
        <v>64.409299979838735</v>
      </c>
      <c r="H712" s="8">
        <v>708</v>
      </c>
      <c r="I712" s="21">
        <f t="shared" ca="1" si="107"/>
        <v>0.66981366542045251</v>
      </c>
      <c r="J712" s="21">
        <f t="shared" ca="1" si="108"/>
        <v>62.041287472394394</v>
      </c>
      <c r="Q712" s="26"/>
      <c r="R712" s="42"/>
      <c r="S712" s="26"/>
      <c r="T712" s="26"/>
      <c r="U712" s="26"/>
      <c r="V712" s="26"/>
      <c r="W712" s="26"/>
      <c r="X712" s="26"/>
      <c r="Y712" s="26"/>
      <c r="AF712" s="8">
        <v>702</v>
      </c>
      <c r="AG712" s="8">
        <v>0</v>
      </c>
      <c r="AH712" s="8">
        <v>0</v>
      </c>
      <c r="AI712" s="8">
        <v>4.1707808763021603E-2</v>
      </c>
      <c r="AJ712" s="8">
        <v>1</v>
      </c>
      <c r="AK712" s="8">
        <v>1</v>
      </c>
      <c r="AL712" s="8">
        <v>1</v>
      </c>
      <c r="AM712" s="8">
        <v>1</v>
      </c>
      <c r="AN712" s="8">
        <v>1</v>
      </c>
      <c r="AO712" s="8">
        <v>1</v>
      </c>
      <c r="AP712" s="8">
        <v>1</v>
      </c>
      <c r="AQ712" s="8">
        <v>1</v>
      </c>
      <c r="AR712" s="8">
        <v>1</v>
      </c>
      <c r="AS712" s="48">
        <v>0</v>
      </c>
      <c r="AT712" s="48">
        <v>0.75696696457987311</v>
      </c>
      <c r="AU712" s="13">
        <v>2</v>
      </c>
    </row>
    <row r="713" spans="4:47" x14ac:dyDescent="0.25">
      <c r="D713" s="8">
        <v>709</v>
      </c>
      <c r="E713" s="8">
        <f t="shared" ca="1" si="105"/>
        <v>0.58077131236091628</v>
      </c>
      <c r="F713" s="21">
        <f t="shared" ca="1" si="106"/>
        <v>132.71884869511004</v>
      </c>
      <c r="H713" s="8">
        <v>709</v>
      </c>
      <c r="I713" s="21">
        <f t="shared" ca="1" si="107"/>
        <v>0.86011096112203311</v>
      </c>
      <c r="J713" s="21">
        <f t="shared" ca="1" si="108"/>
        <v>101.36926445797312</v>
      </c>
      <c r="Q713" s="26"/>
      <c r="R713" s="42"/>
      <c r="S713" s="26"/>
      <c r="T713" s="26"/>
      <c r="U713" s="26"/>
      <c r="V713" s="26"/>
      <c r="W713" s="26"/>
      <c r="X713" s="26"/>
      <c r="Y713" s="26"/>
      <c r="AF713" s="8">
        <v>703</v>
      </c>
      <c r="AG713" s="8">
        <v>1</v>
      </c>
      <c r="AH713" s="8">
        <v>1</v>
      </c>
      <c r="AI713" s="8">
        <v>1</v>
      </c>
      <c r="AJ713" s="8">
        <v>1</v>
      </c>
      <c r="AK713" s="8">
        <v>1</v>
      </c>
      <c r="AL713" s="8">
        <v>1</v>
      </c>
      <c r="AM713" s="8">
        <v>1</v>
      </c>
      <c r="AN713" s="8">
        <v>1</v>
      </c>
      <c r="AO713" s="8">
        <v>1</v>
      </c>
      <c r="AP713" s="8">
        <v>1</v>
      </c>
      <c r="AQ713" s="8">
        <v>1</v>
      </c>
      <c r="AR713" s="8">
        <v>0.66739099554017167</v>
      </c>
      <c r="AS713" s="48">
        <v>0.66739099554017167</v>
      </c>
      <c r="AT713" s="48">
        <v>0.97175101605957626</v>
      </c>
      <c r="AU713" s="13">
        <v>0</v>
      </c>
    </row>
    <row r="714" spans="4:47" x14ac:dyDescent="0.25">
      <c r="D714" s="8">
        <v>710</v>
      </c>
      <c r="E714" s="8">
        <f t="shared" ca="1" si="105"/>
        <v>0.61778774378554291</v>
      </c>
      <c r="F714" s="21">
        <f t="shared" ca="1" si="106"/>
        <v>117.89491149693579</v>
      </c>
      <c r="H714" s="8">
        <v>710</v>
      </c>
      <c r="I714" s="21">
        <f t="shared" ca="1" si="107"/>
        <v>0.41472781355564403</v>
      </c>
      <c r="J714" s="21">
        <f t="shared" ca="1" si="108"/>
        <v>21.892978887963864</v>
      </c>
      <c r="Q714" s="26"/>
      <c r="R714" s="42"/>
      <c r="S714" s="26"/>
      <c r="T714" s="26"/>
      <c r="U714" s="26"/>
      <c r="V714" s="26"/>
      <c r="W714" s="26"/>
      <c r="X714" s="26"/>
      <c r="Y714" s="26"/>
      <c r="AF714" s="8">
        <v>704</v>
      </c>
      <c r="AG714" s="8">
        <v>1</v>
      </c>
      <c r="AH714" s="8">
        <v>1</v>
      </c>
      <c r="AI714" s="8">
        <v>1</v>
      </c>
      <c r="AJ714" s="8">
        <v>0.4537152403613921</v>
      </c>
      <c r="AK714" s="8">
        <v>0</v>
      </c>
      <c r="AL714" s="8">
        <v>0</v>
      </c>
      <c r="AM714" s="8">
        <v>0</v>
      </c>
      <c r="AN714" s="8">
        <v>0</v>
      </c>
      <c r="AO714" s="8">
        <v>0</v>
      </c>
      <c r="AP714" s="8">
        <v>0</v>
      </c>
      <c r="AQ714" s="8">
        <v>1.9042248544186197E-2</v>
      </c>
      <c r="AR714" s="8">
        <v>1.4670702464260808E-2</v>
      </c>
      <c r="AS714" s="48">
        <v>0</v>
      </c>
      <c r="AT714" s="48">
        <v>0.28667812724262859</v>
      </c>
      <c r="AU714" s="13">
        <v>6</v>
      </c>
    </row>
    <row r="715" spans="4:47" x14ac:dyDescent="0.25">
      <c r="D715" s="8">
        <v>711</v>
      </c>
      <c r="E715" s="8">
        <f t="shared" ca="1" si="105"/>
        <v>0.45070118644017365</v>
      </c>
      <c r="F715" s="21">
        <f t="shared" ca="1" si="106"/>
        <v>193.25081926396078</v>
      </c>
      <c r="H715" s="8">
        <v>711</v>
      </c>
      <c r="I715" s="21">
        <f t="shared" ca="1" si="107"/>
        <v>2.2273658656546291E-2</v>
      </c>
      <c r="J715" s="21">
        <f t="shared" ca="1" si="108"/>
        <v>88.073919012210041</v>
      </c>
      <c r="Q715" s="26"/>
      <c r="R715" s="42"/>
      <c r="S715" s="26"/>
      <c r="T715" s="26"/>
      <c r="U715" s="26"/>
      <c r="V715" s="26"/>
      <c r="W715" s="26"/>
      <c r="X715" s="26"/>
      <c r="Y715" s="26"/>
      <c r="AF715" s="8">
        <v>705</v>
      </c>
      <c r="AG715" s="8">
        <v>1</v>
      </c>
      <c r="AH715" s="8">
        <v>1</v>
      </c>
      <c r="AI715" s="8">
        <v>1</v>
      </c>
      <c r="AJ715" s="8">
        <v>1</v>
      </c>
      <c r="AK715" s="8">
        <v>1</v>
      </c>
      <c r="AL715" s="8">
        <v>1</v>
      </c>
      <c r="AM715" s="8">
        <v>0.61381554682110062</v>
      </c>
      <c r="AN715" s="8">
        <v>0</v>
      </c>
      <c r="AO715" s="8">
        <v>0</v>
      </c>
      <c r="AP715" s="8">
        <v>0</v>
      </c>
      <c r="AQ715" s="8">
        <v>0.46491846636272383</v>
      </c>
      <c r="AR715" s="8">
        <v>1</v>
      </c>
      <c r="AS715" s="48">
        <v>0</v>
      </c>
      <c r="AT715" s="48">
        <v>0.6711666738146187</v>
      </c>
      <c r="AU715" s="13">
        <v>3</v>
      </c>
    </row>
    <row r="716" spans="4:47" x14ac:dyDescent="0.25">
      <c r="D716" s="8">
        <v>712</v>
      </c>
      <c r="E716" s="8">
        <f t="shared" ca="1" si="105"/>
        <v>0.74864519912025562</v>
      </c>
      <c r="F716" s="21">
        <f t="shared" ca="1" si="106"/>
        <v>71.546118360771629</v>
      </c>
      <c r="H716" s="8">
        <v>712</v>
      </c>
      <c r="I716" s="21">
        <f t="shared" ca="1" si="107"/>
        <v>0.3539806441478206</v>
      </c>
      <c r="J716" s="21">
        <f t="shared" ca="1" si="108"/>
        <v>12.13205258737181</v>
      </c>
      <c r="Q716" s="26"/>
      <c r="R716" s="42"/>
      <c r="S716" s="26"/>
      <c r="T716" s="26"/>
      <c r="U716" s="26"/>
      <c r="V716" s="26"/>
      <c r="W716" s="26"/>
      <c r="X716" s="26"/>
      <c r="Y716" s="26"/>
      <c r="AF716" s="8">
        <v>706</v>
      </c>
      <c r="AG716" s="8">
        <v>1</v>
      </c>
      <c r="AH716" s="8">
        <v>1</v>
      </c>
      <c r="AI716" s="8">
        <v>0.1949379901855155</v>
      </c>
      <c r="AJ716" s="8">
        <v>0</v>
      </c>
      <c r="AK716" s="8">
        <v>0</v>
      </c>
      <c r="AL716" s="8">
        <v>0</v>
      </c>
      <c r="AM716" s="8">
        <v>0</v>
      </c>
      <c r="AN716" s="8">
        <v>0</v>
      </c>
      <c r="AO716" s="8">
        <v>0</v>
      </c>
      <c r="AP716" s="8">
        <v>0</v>
      </c>
      <c r="AQ716" s="8">
        <v>0</v>
      </c>
      <c r="AR716" s="8">
        <v>0.74057631477461983</v>
      </c>
      <c r="AS716" s="48">
        <v>0</v>
      </c>
      <c r="AT716" s="48">
        <v>0.24109847521579231</v>
      </c>
      <c r="AU716" s="13">
        <v>8</v>
      </c>
    </row>
    <row r="717" spans="4:47" x14ac:dyDescent="0.25">
      <c r="D717" s="8">
        <v>713</v>
      </c>
      <c r="E717" s="8">
        <f t="shared" ca="1" si="105"/>
        <v>0.34129578449549047</v>
      </c>
      <c r="F717" s="21">
        <f t="shared" ca="1" si="106"/>
        <v>259.21418038688807</v>
      </c>
      <c r="H717" s="8">
        <v>713</v>
      </c>
      <c r="I717" s="21">
        <f t="shared" ca="1" si="107"/>
        <v>0.19887270140116675</v>
      </c>
      <c r="J717" s="21">
        <f t="shared" ca="1" si="108"/>
        <v>16.750463715266079</v>
      </c>
      <c r="Q717" s="26"/>
      <c r="R717" s="42"/>
      <c r="S717" s="26"/>
      <c r="T717" s="26"/>
      <c r="U717" s="26"/>
      <c r="V717" s="26"/>
      <c r="W717" s="26"/>
      <c r="X717" s="26"/>
      <c r="Y717" s="26"/>
      <c r="AF717" s="8">
        <v>707</v>
      </c>
      <c r="AG717" s="8">
        <v>1</v>
      </c>
      <c r="AH717" s="8">
        <v>0.5230310727173284</v>
      </c>
      <c r="AI717" s="8">
        <v>0</v>
      </c>
      <c r="AJ717" s="8">
        <v>0</v>
      </c>
      <c r="AK717" s="8">
        <v>0</v>
      </c>
      <c r="AL717" s="8">
        <v>0</v>
      </c>
      <c r="AM717" s="8">
        <v>0</v>
      </c>
      <c r="AN717" s="8">
        <v>0</v>
      </c>
      <c r="AO717" s="8">
        <v>0.9756756675463597</v>
      </c>
      <c r="AP717" s="8">
        <v>1</v>
      </c>
      <c r="AQ717" s="8">
        <v>1</v>
      </c>
      <c r="AR717" s="8">
        <v>0.69526390059130083</v>
      </c>
      <c r="AS717" s="48">
        <v>0</v>
      </c>
      <c r="AT717" s="48">
        <v>0.43142005748166112</v>
      </c>
      <c r="AU717" s="13">
        <v>6</v>
      </c>
    </row>
    <row r="718" spans="4:47" x14ac:dyDescent="0.25">
      <c r="D718" s="8">
        <v>714</v>
      </c>
      <c r="E718" s="8">
        <f t="shared" ca="1" si="105"/>
        <v>0.12988246964073979</v>
      </c>
      <c r="F718" s="21">
        <f t="shared" ca="1" si="106"/>
        <v>486.27979737883419</v>
      </c>
      <c r="H718" s="8">
        <v>714</v>
      </c>
      <c r="I718" s="21">
        <f t="shared" ca="1" si="107"/>
        <v>0.52814943385060875</v>
      </c>
      <c r="J718" s="21">
        <f t="shared" ca="1" si="108"/>
        <v>39.429921577810418</v>
      </c>
      <c r="Q718" s="26"/>
      <c r="R718" s="42"/>
      <c r="S718" s="26"/>
      <c r="T718" s="26"/>
      <c r="U718" s="26"/>
      <c r="V718" s="26"/>
      <c r="W718" s="26"/>
      <c r="X718" s="26"/>
      <c r="Y718" s="26"/>
      <c r="AF718" s="8">
        <v>708</v>
      </c>
      <c r="AG718" s="8">
        <v>1</v>
      </c>
      <c r="AH718" s="8">
        <v>1</v>
      </c>
      <c r="AI718" s="8">
        <v>1</v>
      </c>
      <c r="AJ718" s="8">
        <v>1</v>
      </c>
      <c r="AK718" s="8">
        <v>0.21821062189654536</v>
      </c>
      <c r="AL718" s="8">
        <v>0</v>
      </c>
      <c r="AM718" s="8">
        <v>0</v>
      </c>
      <c r="AN718" s="8">
        <v>0</v>
      </c>
      <c r="AO718" s="8">
        <v>0</v>
      </c>
      <c r="AP718" s="8">
        <v>0</v>
      </c>
      <c r="AQ718" s="8">
        <v>0</v>
      </c>
      <c r="AR718" s="8">
        <v>0</v>
      </c>
      <c r="AS718" s="48">
        <v>0</v>
      </c>
      <c r="AT718" s="48">
        <v>0.347300080215871</v>
      </c>
      <c r="AU718" s="13">
        <v>7</v>
      </c>
    </row>
    <row r="719" spans="4:47" x14ac:dyDescent="0.25">
      <c r="D719" s="8">
        <v>715</v>
      </c>
      <c r="E719" s="8">
        <f t="shared" ca="1" si="105"/>
        <v>0.29281020501784694</v>
      </c>
      <c r="F719" s="21">
        <f t="shared" ca="1" si="106"/>
        <v>295.42054942833232</v>
      </c>
      <c r="H719" s="8">
        <v>715</v>
      </c>
      <c r="I719" s="21">
        <f t="shared" ca="1" si="107"/>
        <v>0.46801729090533262</v>
      </c>
      <c r="J719" s="21">
        <f t="shared" ca="1" si="108"/>
        <v>30.179256077712044</v>
      </c>
      <c r="Q719" s="26"/>
      <c r="R719" s="42"/>
      <c r="S719" s="26"/>
      <c r="T719" s="26"/>
      <c r="U719" s="26"/>
      <c r="V719" s="26"/>
      <c r="W719" s="26"/>
      <c r="X719" s="26"/>
      <c r="Y719" s="26"/>
      <c r="AF719" s="8">
        <v>709</v>
      </c>
      <c r="AG719" s="8">
        <v>1</v>
      </c>
      <c r="AH719" s="8">
        <v>0.52414404158064698</v>
      </c>
      <c r="AI719" s="8">
        <v>0</v>
      </c>
      <c r="AJ719" s="8">
        <v>0</v>
      </c>
      <c r="AK719" s="8">
        <v>0</v>
      </c>
      <c r="AL719" s="8">
        <v>0</v>
      </c>
      <c r="AM719" s="8">
        <v>0</v>
      </c>
      <c r="AN719" s="8">
        <v>0</v>
      </c>
      <c r="AO719" s="8">
        <v>0</v>
      </c>
      <c r="AP719" s="8">
        <v>0</v>
      </c>
      <c r="AQ719" s="8">
        <v>0</v>
      </c>
      <c r="AR719" s="8">
        <v>0</v>
      </c>
      <c r="AS719" s="48">
        <v>0</v>
      </c>
      <c r="AT719" s="48">
        <v>0.12513981688837839</v>
      </c>
      <c r="AU719" s="13">
        <v>10</v>
      </c>
    </row>
    <row r="720" spans="4:47" x14ac:dyDescent="0.25">
      <c r="D720" s="8">
        <v>716</v>
      </c>
      <c r="E720" s="8">
        <f t="shared" ca="1" si="105"/>
        <v>0.852829452686654</v>
      </c>
      <c r="F720" s="21">
        <f t="shared" ca="1" si="106"/>
        <v>39.78896835021839</v>
      </c>
      <c r="H720" s="8">
        <v>716</v>
      </c>
      <c r="I720" s="21">
        <f t="shared" ca="1" si="107"/>
        <v>0.53561553725212863</v>
      </c>
      <c r="J720" s="21">
        <f t="shared" ca="1" si="108"/>
        <v>40.581092507651448</v>
      </c>
      <c r="Q720" s="26"/>
      <c r="R720" s="42"/>
      <c r="S720" s="26"/>
      <c r="T720" s="26"/>
      <c r="U720" s="26"/>
      <c r="V720" s="26"/>
      <c r="W720" s="26"/>
      <c r="X720" s="26"/>
      <c r="Y720" s="26"/>
      <c r="AF720" s="8">
        <v>710</v>
      </c>
      <c r="AG720" s="8">
        <v>1</v>
      </c>
      <c r="AH720" s="8">
        <v>1</v>
      </c>
      <c r="AI720" s="8">
        <v>1</v>
      </c>
      <c r="AJ720" s="8">
        <v>1</v>
      </c>
      <c r="AK720" s="8">
        <v>1</v>
      </c>
      <c r="AL720" s="8">
        <v>1</v>
      </c>
      <c r="AM720" s="8">
        <v>1</v>
      </c>
      <c r="AN720" s="8">
        <v>1</v>
      </c>
      <c r="AO720" s="8">
        <v>1</v>
      </c>
      <c r="AP720" s="8">
        <v>1</v>
      </c>
      <c r="AQ720" s="8">
        <v>1</v>
      </c>
      <c r="AR720" s="8">
        <v>0.88335404634023196</v>
      </c>
      <c r="AS720" s="48">
        <v>0.88335404634023196</v>
      </c>
      <c r="AT720" s="48">
        <v>0.99009308338780055</v>
      </c>
      <c r="AU720" s="13">
        <v>0</v>
      </c>
    </row>
    <row r="721" spans="4:47" x14ac:dyDescent="0.25">
      <c r="D721" s="8">
        <v>717</v>
      </c>
      <c r="E721" s="8">
        <f t="shared" ca="1" si="105"/>
        <v>0.77017833252588142</v>
      </c>
      <c r="F721" s="21">
        <f t="shared" ca="1" si="106"/>
        <v>64.662955157576619</v>
      </c>
      <c r="H721" s="8">
        <v>717</v>
      </c>
      <c r="I721" s="21">
        <f t="shared" ca="1" si="107"/>
        <v>0.72166702634627944</v>
      </c>
      <c r="J721" s="21">
        <f t="shared" ca="1" si="108"/>
        <v>71.140417886846095</v>
      </c>
      <c r="Q721" s="26"/>
      <c r="R721" s="42"/>
      <c r="S721" s="26"/>
      <c r="T721" s="26"/>
      <c r="U721" s="26"/>
      <c r="V721" s="26"/>
      <c r="W721" s="26"/>
      <c r="X721" s="26"/>
      <c r="Y721" s="26"/>
      <c r="AF721" s="8">
        <v>711</v>
      </c>
      <c r="AG721" s="8">
        <v>1</v>
      </c>
      <c r="AH721" s="8">
        <v>1</v>
      </c>
      <c r="AI721" s="8">
        <v>1</v>
      </c>
      <c r="AJ721" s="8">
        <v>1</v>
      </c>
      <c r="AK721" s="8">
        <v>9.0906056352738934E-2</v>
      </c>
      <c r="AL721" s="8">
        <v>0</v>
      </c>
      <c r="AM721" s="8">
        <v>0</v>
      </c>
      <c r="AN721" s="8">
        <v>0</v>
      </c>
      <c r="AO721" s="8">
        <v>0</v>
      </c>
      <c r="AP721" s="8">
        <v>0</v>
      </c>
      <c r="AQ721" s="8">
        <v>1.8955325849189346E-2</v>
      </c>
      <c r="AR721" s="8">
        <v>1</v>
      </c>
      <c r="AS721" s="48">
        <v>0</v>
      </c>
      <c r="AT721" s="48">
        <v>0.42297739047235777</v>
      </c>
      <c r="AU721" s="13">
        <v>5</v>
      </c>
    </row>
    <row r="722" spans="4:47" x14ac:dyDescent="0.25">
      <c r="D722" s="8">
        <v>718</v>
      </c>
      <c r="E722" s="8">
        <f t="shared" ca="1" si="105"/>
        <v>0.68275847412813317</v>
      </c>
      <c r="F722" s="21">
        <f t="shared" ca="1" si="106"/>
        <v>93.825850002645225</v>
      </c>
      <c r="H722" s="8">
        <v>718</v>
      </c>
      <c r="I722" s="21">
        <f t="shared" ca="1" si="107"/>
        <v>0.98619890362314744</v>
      </c>
      <c r="J722" s="21">
        <f t="shared" ca="1" si="108"/>
        <v>170.16824515269602</v>
      </c>
      <c r="Q722" s="26"/>
      <c r="R722" s="42"/>
      <c r="S722" s="26"/>
      <c r="T722" s="26"/>
      <c r="U722" s="26"/>
      <c r="V722" s="26"/>
      <c r="W722" s="26"/>
      <c r="X722" s="26"/>
      <c r="Y722" s="26"/>
      <c r="AF722" s="8">
        <v>712</v>
      </c>
      <c r="AG722" s="8">
        <v>1</v>
      </c>
      <c r="AH722" s="8">
        <v>1</v>
      </c>
      <c r="AI722" s="8">
        <v>1</v>
      </c>
      <c r="AJ722" s="8">
        <v>1</v>
      </c>
      <c r="AK722" s="8">
        <v>0.42525170949985264</v>
      </c>
      <c r="AL722" s="8">
        <v>0</v>
      </c>
      <c r="AM722" s="8">
        <v>0</v>
      </c>
      <c r="AN722" s="8">
        <v>0</v>
      </c>
      <c r="AO722" s="8">
        <v>0</v>
      </c>
      <c r="AP722" s="8">
        <v>0</v>
      </c>
      <c r="AQ722" s="8">
        <v>0.73148217110792757</v>
      </c>
      <c r="AR722" s="8">
        <v>1</v>
      </c>
      <c r="AS722" s="48">
        <v>0</v>
      </c>
      <c r="AT722" s="48">
        <v>0.50993772089789935</v>
      </c>
      <c r="AU722" s="13">
        <v>5</v>
      </c>
    </row>
    <row r="723" spans="4:47" x14ac:dyDescent="0.25">
      <c r="D723" s="8">
        <v>719</v>
      </c>
      <c r="E723" s="8">
        <f t="shared" ca="1" si="105"/>
        <v>0.12296439661936343</v>
      </c>
      <c r="F723" s="21">
        <f t="shared" ca="1" si="106"/>
        <v>499.07176645863802</v>
      </c>
      <c r="H723" s="8">
        <v>719</v>
      </c>
      <c r="I723" s="21">
        <f t="shared" ca="1" si="107"/>
        <v>0.64864542406613179</v>
      </c>
      <c r="J723" s="21">
        <f t="shared" ca="1" si="108"/>
        <v>58.501462909283873</v>
      </c>
      <c r="Q723" s="26"/>
      <c r="R723" s="42"/>
      <c r="S723" s="26"/>
      <c r="T723" s="26"/>
      <c r="U723" s="26"/>
      <c r="V723" s="26"/>
      <c r="W723" s="26"/>
      <c r="X723" s="26"/>
      <c r="Y723" s="26"/>
      <c r="AF723" s="8">
        <v>713</v>
      </c>
      <c r="AG723" s="8">
        <v>0</v>
      </c>
      <c r="AH723" s="8">
        <v>0</v>
      </c>
      <c r="AI723" s="8">
        <v>0</v>
      </c>
      <c r="AJ723" s="8">
        <v>0</v>
      </c>
      <c r="AK723" s="8">
        <v>0.95138764107081619</v>
      </c>
      <c r="AL723" s="8">
        <v>1</v>
      </c>
      <c r="AM723" s="8">
        <v>1</v>
      </c>
      <c r="AN723" s="8">
        <v>1</v>
      </c>
      <c r="AO723" s="8">
        <v>1</v>
      </c>
      <c r="AP723" s="8">
        <v>1</v>
      </c>
      <c r="AQ723" s="8">
        <v>1</v>
      </c>
      <c r="AR723" s="8">
        <v>1</v>
      </c>
      <c r="AS723" s="48">
        <v>0</v>
      </c>
      <c r="AT723" s="48">
        <v>0.66710415581697347</v>
      </c>
      <c r="AU723" s="13">
        <v>4</v>
      </c>
    </row>
    <row r="724" spans="4:47" x14ac:dyDescent="0.25">
      <c r="D724" s="8">
        <v>720</v>
      </c>
      <c r="E724" s="8">
        <f t="shared" ca="1" si="105"/>
        <v>0.35513749289984042</v>
      </c>
      <c r="F724" s="21">
        <f t="shared" ca="1" si="106"/>
        <v>249.80479177878291</v>
      </c>
      <c r="H724" s="8">
        <v>720</v>
      </c>
      <c r="I724" s="21">
        <f t="shared" ca="1" si="107"/>
        <v>0.66619004870920773</v>
      </c>
      <c r="J724" s="21">
        <f t="shared" ca="1" si="108"/>
        <v>61.429259728347276</v>
      </c>
      <c r="Q724" s="26"/>
      <c r="R724" s="42"/>
      <c r="S724" s="26"/>
      <c r="T724" s="26"/>
      <c r="U724" s="26"/>
      <c r="V724" s="26"/>
      <c r="W724" s="26"/>
      <c r="X724" s="26"/>
      <c r="Y724" s="26"/>
      <c r="AF724" s="8">
        <v>714</v>
      </c>
      <c r="AG724" s="8">
        <v>1</v>
      </c>
      <c r="AH724" s="8">
        <v>1</v>
      </c>
      <c r="AI724" s="8">
        <v>1</v>
      </c>
      <c r="AJ724" s="8">
        <v>1</v>
      </c>
      <c r="AK724" s="8">
        <v>1</v>
      </c>
      <c r="AL724" s="8">
        <v>0.46979027883595942</v>
      </c>
      <c r="AM724" s="8">
        <v>0</v>
      </c>
      <c r="AN724" s="8">
        <v>0</v>
      </c>
      <c r="AO724" s="8">
        <v>0</v>
      </c>
      <c r="AP724" s="8">
        <v>0</v>
      </c>
      <c r="AQ724" s="8">
        <v>0</v>
      </c>
      <c r="AR724" s="8">
        <v>0</v>
      </c>
      <c r="AS724" s="48">
        <v>0</v>
      </c>
      <c r="AT724" s="48">
        <v>0.45231152976733913</v>
      </c>
      <c r="AU724" s="13">
        <v>6</v>
      </c>
    </row>
    <row r="725" spans="4:47" x14ac:dyDescent="0.25">
      <c r="D725" s="8">
        <v>721</v>
      </c>
      <c r="E725" s="8">
        <f t="shared" ca="1" si="105"/>
        <v>3.2828626654760051E-2</v>
      </c>
      <c r="F725" s="21">
        <f t="shared" ca="1" si="106"/>
        <v>806.10093351506214</v>
      </c>
      <c r="H725" s="8">
        <v>721</v>
      </c>
      <c r="I725" s="21">
        <f t="shared" ca="1" si="107"/>
        <v>0.17052218679425113</v>
      </c>
      <c r="J725" s="21">
        <f t="shared" ca="1" si="108"/>
        <v>23.277279156666246</v>
      </c>
      <c r="Q725" s="26"/>
      <c r="R725" s="42"/>
      <c r="S725" s="26"/>
      <c r="T725" s="26"/>
      <c r="U725" s="26"/>
      <c r="V725" s="26"/>
      <c r="W725" s="26"/>
      <c r="X725" s="26"/>
      <c r="Y725" s="26"/>
      <c r="AF725" s="8">
        <v>715</v>
      </c>
      <c r="AG725" s="8">
        <v>1</v>
      </c>
      <c r="AH725" s="8">
        <v>1</v>
      </c>
      <c r="AI725" s="8">
        <v>1</v>
      </c>
      <c r="AJ725" s="8">
        <v>1</v>
      </c>
      <c r="AK725" s="8">
        <v>1</v>
      </c>
      <c r="AL725" s="8">
        <v>1</v>
      </c>
      <c r="AM725" s="8">
        <v>1</v>
      </c>
      <c r="AN725" s="8">
        <v>1</v>
      </c>
      <c r="AO725" s="8">
        <v>1</v>
      </c>
      <c r="AP725" s="8">
        <v>1</v>
      </c>
      <c r="AQ725" s="8">
        <v>0.13783166168359456</v>
      </c>
      <c r="AR725" s="8">
        <v>0</v>
      </c>
      <c r="AS725" s="48">
        <v>0</v>
      </c>
      <c r="AT725" s="48">
        <v>0.8442053420561858</v>
      </c>
      <c r="AU725" s="13">
        <v>1</v>
      </c>
    </row>
    <row r="726" spans="4:47" x14ac:dyDescent="0.25">
      <c r="D726" s="8">
        <v>722</v>
      </c>
      <c r="E726" s="8">
        <f t="shared" ca="1" si="105"/>
        <v>5.3717277581792899E-3</v>
      </c>
      <c r="F726" s="21">
        <f t="shared" ca="1" si="106"/>
        <v>1223.3891622306203</v>
      </c>
      <c r="H726" s="8">
        <v>722</v>
      </c>
      <c r="I726" s="21">
        <f t="shared" ca="1" si="107"/>
        <v>0.46285489722433326</v>
      </c>
      <c r="J726" s="21">
        <f t="shared" ca="1" si="108"/>
        <v>29.382844077110803</v>
      </c>
      <c r="Q726" s="26"/>
      <c r="R726" s="42"/>
      <c r="S726" s="26"/>
      <c r="T726" s="26"/>
      <c r="U726" s="26"/>
      <c r="V726" s="26"/>
      <c r="W726" s="26"/>
      <c r="X726" s="26"/>
      <c r="Y726" s="26"/>
      <c r="AF726" s="8">
        <v>716</v>
      </c>
      <c r="AG726" s="8">
        <v>1</v>
      </c>
      <c r="AH726" s="8">
        <v>1</v>
      </c>
      <c r="AI726" s="8">
        <v>1</v>
      </c>
      <c r="AJ726" s="8">
        <v>0.48658040316513507</v>
      </c>
      <c r="AK726" s="8">
        <v>0</v>
      </c>
      <c r="AL726" s="8">
        <v>0</v>
      </c>
      <c r="AM726" s="8">
        <v>0</v>
      </c>
      <c r="AN726" s="8">
        <v>0</v>
      </c>
      <c r="AO726" s="8">
        <v>0</v>
      </c>
      <c r="AP726" s="8">
        <v>0.14566071377480366</v>
      </c>
      <c r="AQ726" s="8">
        <v>0.90546033733796016</v>
      </c>
      <c r="AR726" s="8">
        <v>0.89355731063574972</v>
      </c>
      <c r="AS726" s="48">
        <v>0</v>
      </c>
      <c r="AT726" s="48">
        <v>0.44925200266252058</v>
      </c>
      <c r="AU726" s="13">
        <v>5</v>
      </c>
    </row>
    <row r="727" spans="4:47" x14ac:dyDescent="0.25">
      <c r="D727" s="8">
        <v>723</v>
      </c>
      <c r="E727" s="8">
        <f t="shared" ca="1" si="105"/>
        <v>0.23567873658558314</v>
      </c>
      <c r="F727" s="21">
        <f t="shared" ca="1" si="106"/>
        <v>346.5666175395877</v>
      </c>
      <c r="H727" s="8">
        <v>723</v>
      </c>
      <c r="I727" s="21">
        <f t="shared" ca="1" si="107"/>
        <v>3.9525498986023089E-2</v>
      </c>
      <c r="J727" s="21">
        <f t="shared" ca="1" si="108"/>
        <v>72.580802899585848</v>
      </c>
      <c r="Q727" s="26"/>
      <c r="R727" s="42"/>
      <c r="S727" s="26"/>
      <c r="T727" s="26"/>
      <c r="U727" s="26"/>
      <c r="V727" s="26"/>
      <c r="W727" s="26"/>
      <c r="X727" s="26"/>
      <c r="Y727" s="26"/>
      <c r="AF727" s="8">
        <v>717</v>
      </c>
      <c r="AG727" s="8">
        <v>1</v>
      </c>
      <c r="AH727" s="8">
        <v>1</v>
      </c>
      <c r="AI727" s="8">
        <v>1</v>
      </c>
      <c r="AJ727" s="8">
        <v>1</v>
      </c>
      <c r="AK727" s="8">
        <v>1</v>
      </c>
      <c r="AL727" s="8">
        <v>1</v>
      </c>
      <c r="AM727" s="8">
        <v>1</v>
      </c>
      <c r="AN727" s="8">
        <v>0.30575814594457401</v>
      </c>
      <c r="AO727" s="8">
        <v>0</v>
      </c>
      <c r="AP727" s="8">
        <v>0</v>
      </c>
      <c r="AQ727" s="8">
        <v>0</v>
      </c>
      <c r="AR727" s="8">
        <v>0.55224436953111788</v>
      </c>
      <c r="AS727" s="48">
        <v>0</v>
      </c>
      <c r="AT727" s="48">
        <v>0.65369336432807246</v>
      </c>
      <c r="AU727" s="13">
        <v>3</v>
      </c>
    </row>
    <row r="728" spans="4:47" x14ac:dyDescent="0.25">
      <c r="D728" s="8">
        <v>724</v>
      </c>
      <c r="E728" s="8">
        <f t="shared" ca="1" si="105"/>
        <v>0.36141809623972965</v>
      </c>
      <c r="F728" s="21">
        <f t="shared" ca="1" si="106"/>
        <v>245.65352360300761</v>
      </c>
      <c r="H728" s="8">
        <v>724</v>
      </c>
      <c r="I728" s="21">
        <f t="shared" ca="1" si="107"/>
        <v>0.26101859835090502</v>
      </c>
      <c r="J728" s="21">
        <f t="shared" ca="1" si="108"/>
        <v>4.1537245000475025</v>
      </c>
      <c r="Q728" s="26"/>
      <c r="R728" s="42"/>
      <c r="S728" s="26"/>
      <c r="T728" s="26"/>
      <c r="U728" s="26"/>
      <c r="V728" s="26"/>
      <c r="W728" s="26"/>
      <c r="X728" s="26"/>
      <c r="Y728" s="26"/>
      <c r="AF728" s="8">
        <v>718</v>
      </c>
      <c r="AG728" s="8">
        <v>0</v>
      </c>
      <c r="AH728" s="8">
        <v>0.81656379811283841</v>
      </c>
      <c r="AI728" s="8">
        <v>1</v>
      </c>
      <c r="AJ728" s="8">
        <v>1</v>
      </c>
      <c r="AK728" s="8">
        <v>1</v>
      </c>
      <c r="AL728" s="8">
        <v>1</v>
      </c>
      <c r="AM728" s="8">
        <v>1</v>
      </c>
      <c r="AN728" s="8">
        <v>1</v>
      </c>
      <c r="AO728" s="8">
        <v>1</v>
      </c>
      <c r="AP728" s="8">
        <v>1</v>
      </c>
      <c r="AQ728" s="8">
        <v>1</v>
      </c>
      <c r="AR728" s="8">
        <v>1</v>
      </c>
      <c r="AS728" s="48">
        <v>0</v>
      </c>
      <c r="AT728" s="48">
        <v>0.90099667492372459</v>
      </c>
      <c r="AU728" s="13">
        <v>1</v>
      </c>
    </row>
    <row r="729" spans="4:47" x14ac:dyDescent="0.25">
      <c r="D729" s="8">
        <v>725</v>
      </c>
      <c r="E729" s="8">
        <f t="shared" ca="1" si="105"/>
        <v>0.93077759592515275</v>
      </c>
      <c r="F729" s="21">
        <f t="shared" ca="1" si="106"/>
        <v>18.199776020743869</v>
      </c>
      <c r="H729" s="8">
        <v>725</v>
      </c>
      <c r="I729" s="21">
        <f t="shared" ca="1" si="107"/>
        <v>0.63224189076519677</v>
      </c>
      <c r="J729" s="21">
        <f t="shared" ca="1" si="108"/>
        <v>55.81167803644415</v>
      </c>
      <c r="Q729" s="26"/>
      <c r="R729" s="42"/>
      <c r="S729" s="26"/>
      <c r="T729" s="26"/>
      <c r="U729" s="26"/>
      <c r="V729" s="26"/>
      <c r="W729" s="26"/>
      <c r="X729" s="26"/>
      <c r="Y729" s="26"/>
      <c r="AF729" s="8">
        <v>719</v>
      </c>
      <c r="AG729" s="8">
        <v>1</v>
      </c>
      <c r="AH729" s="8">
        <v>1</v>
      </c>
      <c r="AI729" s="8">
        <v>1</v>
      </c>
      <c r="AJ729" s="8">
        <v>1</v>
      </c>
      <c r="AK729" s="8">
        <v>1</v>
      </c>
      <c r="AL729" s="8">
        <v>1</v>
      </c>
      <c r="AM729" s="8">
        <v>1</v>
      </c>
      <c r="AN729" s="8">
        <v>1</v>
      </c>
      <c r="AO729" s="8">
        <v>1</v>
      </c>
      <c r="AP729" s="8">
        <v>0.10280217527061693</v>
      </c>
      <c r="AQ729" s="8">
        <v>0</v>
      </c>
      <c r="AR729" s="8">
        <v>0</v>
      </c>
      <c r="AS729" s="48">
        <v>0</v>
      </c>
      <c r="AT729" s="48">
        <v>0.75667634913257298</v>
      </c>
      <c r="AU729" s="13">
        <v>2</v>
      </c>
    </row>
    <row r="730" spans="4:47" x14ac:dyDescent="0.25">
      <c r="D730" s="8">
        <v>726</v>
      </c>
      <c r="E730" s="8">
        <f t="shared" ca="1" si="105"/>
        <v>0.45638660945549003</v>
      </c>
      <c r="F730" s="21">
        <f t="shared" ca="1" si="106"/>
        <v>190.26772599125741</v>
      </c>
      <c r="H730" s="8">
        <v>726</v>
      </c>
      <c r="I730" s="21">
        <f t="shared" ca="1" si="107"/>
        <v>0.51368759199846981</v>
      </c>
      <c r="J730" s="21">
        <f t="shared" ca="1" si="108"/>
        <v>37.204077813592619</v>
      </c>
      <c r="Q730" s="26"/>
      <c r="R730" s="42"/>
      <c r="S730" s="26"/>
      <c r="T730" s="26"/>
      <c r="U730" s="26"/>
      <c r="V730" s="26"/>
      <c r="W730" s="26"/>
      <c r="X730" s="26"/>
      <c r="Y730" s="26"/>
      <c r="AF730" s="8">
        <v>720</v>
      </c>
      <c r="AG730" s="8">
        <v>0</v>
      </c>
      <c r="AH730" s="8">
        <v>0</v>
      </c>
      <c r="AI730" s="8">
        <v>0</v>
      </c>
      <c r="AJ730" s="8">
        <v>0.2699102675115379</v>
      </c>
      <c r="AK730" s="8">
        <v>0.92909497107898309</v>
      </c>
      <c r="AL730" s="8">
        <v>0</v>
      </c>
      <c r="AM730" s="8">
        <v>0.20609997691949941</v>
      </c>
      <c r="AN730" s="8">
        <v>0.20831312868704704</v>
      </c>
      <c r="AO730" s="8">
        <v>0</v>
      </c>
      <c r="AP730" s="8">
        <v>0</v>
      </c>
      <c r="AQ730" s="8">
        <v>0</v>
      </c>
      <c r="AR730" s="8">
        <v>0</v>
      </c>
      <c r="AS730" s="48">
        <v>0</v>
      </c>
      <c r="AT730" s="48">
        <v>0.13629057096602071</v>
      </c>
      <c r="AU730" s="13">
        <v>8</v>
      </c>
    </row>
    <row r="731" spans="4:47" x14ac:dyDescent="0.25">
      <c r="D731" s="8">
        <v>727</v>
      </c>
      <c r="E731" s="8">
        <f t="shared" ca="1" si="105"/>
        <v>0.78309722956134986</v>
      </c>
      <c r="F731" s="21">
        <f t="shared" ca="1" si="106"/>
        <v>60.618692827725653</v>
      </c>
      <c r="H731" s="8">
        <v>727</v>
      </c>
      <c r="I731" s="21">
        <f t="shared" ca="1" si="107"/>
        <v>0.76810362067873539</v>
      </c>
      <c r="J731" s="21">
        <f t="shared" ca="1" si="108"/>
        <v>80.019601232210604</v>
      </c>
      <c r="Q731" s="26"/>
      <c r="R731" s="42"/>
      <c r="S731" s="26"/>
      <c r="T731" s="26"/>
      <c r="U731" s="26"/>
      <c r="V731" s="26"/>
      <c r="W731" s="26"/>
      <c r="X731" s="26"/>
      <c r="Y731" s="26"/>
      <c r="AF731" s="8">
        <v>721</v>
      </c>
      <c r="AG731" s="8">
        <v>0</v>
      </c>
      <c r="AH731" s="8">
        <v>0</v>
      </c>
      <c r="AI731" s="8">
        <v>0</v>
      </c>
      <c r="AJ731" s="8">
        <v>0</v>
      </c>
      <c r="AK731" s="8">
        <v>0</v>
      </c>
      <c r="AL731" s="8">
        <v>0</v>
      </c>
      <c r="AM731" s="8">
        <v>0</v>
      </c>
      <c r="AN731" s="8">
        <v>0</v>
      </c>
      <c r="AO731" s="8">
        <v>1.3308009931157964E-2</v>
      </c>
      <c r="AP731" s="8">
        <v>0.94543938186336984</v>
      </c>
      <c r="AQ731" s="8">
        <v>0</v>
      </c>
      <c r="AR731" s="8">
        <v>0.70340741695221254</v>
      </c>
      <c r="AS731" s="48">
        <v>0</v>
      </c>
      <c r="AT731" s="48">
        <v>0.14113285222251451</v>
      </c>
      <c r="AU731" s="13">
        <v>9</v>
      </c>
    </row>
    <row r="732" spans="4:47" x14ac:dyDescent="0.25">
      <c r="D732" s="8">
        <v>728</v>
      </c>
      <c r="E732" s="8">
        <f t="shared" ca="1" si="105"/>
        <v>0.7633428556248959</v>
      </c>
      <c r="F732" s="21">
        <f t="shared" ca="1" si="106"/>
        <v>66.828319502807844</v>
      </c>
      <c r="H732" s="8">
        <v>728</v>
      </c>
      <c r="I732" s="21">
        <f t="shared" ca="1" si="107"/>
        <v>0.33073895296902056</v>
      </c>
      <c r="J732" s="21">
        <f t="shared" ca="1" si="108"/>
        <v>8.252221734529499</v>
      </c>
      <c r="Q732" s="26"/>
      <c r="R732" s="42"/>
      <c r="S732" s="26"/>
      <c r="T732" s="26"/>
      <c r="U732" s="26"/>
      <c r="V732" s="26"/>
      <c r="W732" s="26"/>
      <c r="X732" s="26"/>
      <c r="Y732" s="26"/>
      <c r="AF732" s="8">
        <v>722</v>
      </c>
      <c r="AG732" s="8">
        <v>0</v>
      </c>
      <c r="AH732" s="8">
        <v>0</v>
      </c>
      <c r="AI732" s="8">
        <v>0.23732717891459376</v>
      </c>
      <c r="AJ732" s="8">
        <v>0.20703470114725253</v>
      </c>
      <c r="AK732" s="8">
        <v>0</v>
      </c>
      <c r="AL732" s="8">
        <v>0</v>
      </c>
      <c r="AM732" s="8">
        <v>0</v>
      </c>
      <c r="AN732" s="8">
        <v>0</v>
      </c>
      <c r="AO732" s="8">
        <v>0</v>
      </c>
      <c r="AP732" s="8">
        <v>0.17713113149323861</v>
      </c>
      <c r="AQ732" s="8">
        <v>1</v>
      </c>
      <c r="AR732" s="8">
        <v>9.5237613804431839E-2</v>
      </c>
      <c r="AS732" s="48">
        <v>0</v>
      </c>
      <c r="AT732" s="48">
        <v>0.14249757447944594</v>
      </c>
      <c r="AU732" s="13">
        <v>7</v>
      </c>
    </row>
    <row r="733" spans="4:47" x14ac:dyDescent="0.25">
      <c r="D733" s="8">
        <v>729</v>
      </c>
      <c r="E733" s="8">
        <f t="shared" ca="1" si="105"/>
        <v>0.95666167859268314</v>
      </c>
      <c r="F733" s="21">
        <f t="shared" ca="1" si="106"/>
        <v>11.342908494339699</v>
      </c>
      <c r="H733" s="8">
        <v>729</v>
      </c>
      <c r="I733" s="21">
        <f t="shared" ca="1" si="107"/>
        <v>0.59288146117129881</v>
      </c>
      <c r="J733" s="21">
        <f t="shared" ca="1" si="108"/>
        <v>49.506548553988516</v>
      </c>
      <c r="Q733" s="26"/>
      <c r="R733" s="42"/>
      <c r="S733" s="26"/>
      <c r="T733" s="26"/>
      <c r="U733" s="26"/>
      <c r="V733" s="26"/>
      <c r="W733" s="26"/>
      <c r="X733" s="26"/>
      <c r="Y733" s="26"/>
      <c r="AF733" s="8">
        <v>723</v>
      </c>
      <c r="AG733" s="8">
        <v>1</v>
      </c>
      <c r="AH733" s="8">
        <v>0.94971909825523781</v>
      </c>
      <c r="AI733" s="8">
        <v>0</v>
      </c>
      <c r="AJ733" s="8">
        <v>0.79326111859772941</v>
      </c>
      <c r="AK733" s="8">
        <v>1</v>
      </c>
      <c r="AL733" s="8">
        <v>1</v>
      </c>
      <c r="AM733" s="8">
        <v>1</v>
      </c>
      <c r="AN733" s="8">
        <v>1</v>
      </c>
      <c r="AO733" s="8">
        <v>1</v>
      </c>
      <c r="AP733" s="8">
        <v>1</v>
      </c>
      <c r="AQ733" s="8">
        <v>1</v>
      </c>
      <c r="AR733" s="8">
        <v>1</v>
      </c>
      <c r="AS733" s="48">
        <v>0</v>
      </c>
      <c r="AT733" s="48">
        <v>0.89421909125774945</v>
      </c>
      <c r="AU733" s="13">
        <v>1</v>
      </c>
    </row>
    <row r="734" spans="4:47" x14ac:dyDescent="0.25">
      <c r="D734" s="8">
        <v>730</v>
      </c>
      <c r="E734" s="8">
        <f t="shared" ca="1" si="105"/>
        <v>0.98651158504857261</v>
      </c>
      <c r="F734" s="21">
        <f t="shared" ca="1" si="106"/>
        <v>3.5548526871866537</v>
      </c>
      <c r="H734" s="8">
        <v>730</v>
      </c>
      <c r="I734" s="21">
        <f t="shared" ca="1" si="107"/>
        <v>0.68690489611867889</v>
      </c>
      <c r="J734" s="21">
        <f t="shared" ca="1" si="108"/>
        <v>64.965807385271162</v>
      </c>
      <c r="Q734" s="26"/>
      <c r="R734" s="42"/>
      <c r="S734" s="26"/>
      <c r="T734" s="26"/>
      <c r="U734" s="26"/>
      <c r="V734" s="26"/>
      <c r="W734" s="26"/>
      <c r="X734" s="26"/>
      <c r="Y734" s="26"/>
      <c r="AF734" s="8">
        <v>724</v>
      </c>
      <c r="AG734" s="8">
        <v>1</v>
      </c>
      <c r="AH734" s="8">
        <v>1</v>
      </c>
      <c r="AI734" s="8">
        <v>0.23281597324544676</v>
      </c>
      <c r="AJ734" s="8">
        <v>0</v>
      </c>
      <c r="AK734" s="8">
        <v>0.73671665730991309</v>
      </c>
      <c r="AL734" s="8">
        <v>1</v>
      </c>
      <c r="AM734" s="8">
        <v>1</v>
      </c>
      <c r="AN734" s="8">
        <v>1</v>
      </c>
      <c r="AO734" s="8">
        <v>1</v>
      </c>
      <c r="AP734" s="8">
        <v>1</v>
      </c>
      <c r="AQ734" s="8">
        <v>1</v>
      </c>
      <c r="AR734" s="8">
        <v>1</v>
      </c>
      <c r="AS734" s="48">
        <v>0</v>
      </c>
      <c r="AT734" s="48">
        <v>0.83028907273209906</v>
      </c>
      <c r="AU734" s="13">
        <v>1</v>
      </c>
    </row>
    <row r="735" spans="4:47" x14ac:dyDescent="0.25">
      <c r="D735" s="8">
        <v>731</v>
      </c>
      <c r="E735" s="8">
        <f t="shared" ca="1" si="105"/>
        <v>0.11256792261104309</v>
      </c>
      <c r="F735" s="21">
        <f t="shared" ca="1" si="106"/>
        <v>519.70380920451714</v>
      </c>
      <c r="H735" s="8">
        <v>731</v>
      </c>
      <c r="I735" s="21">
        <f t="shared" ca="1" si="107"/>
        <v>0.45759282807369184</v>
      </c>
      <c r="J735" s="21">
        <f t="shared" ca="1" si="108"/>
        <v>28.570060110971571</v>
      </c>
      <c r="Q735" s="26"/>
      <c r="R735" s="42"/>
      <c r="S735" s="26"/>
      <c r="T735" s="26"/>
      <c r="U735" s="26"/>
      <c r="V735" s="26"/>
      <c r="W735" s="26"/>
      <c r="X735" s="26"/>
      <c r="Y735" s="26"/>
      <c r="AF735" s="8">
        <v>725</v>
      </c>
      <c r="AG735" s="8">
        <v>1</v>
      </c>
      <c r="AH735" s="8">
        <v>1</v>
      </c>
      <c r="AI735" s="8">
        <v>1</v>
      </c>
      <c r="AJ735" s="8">
        <v>1</v>
      </c>
      <c r="AK735" s="8">
        <v>1</v>
      </c>
      <c r="AL735" s="8">
        <v>1</v>
      </c>
      <c r="AM735" s="8">
        <v>1</v>
      </c>
      <c r="AN735" s="8">
        <v>1</v>
      </c>
      <c r="AO735" s="8">
        <v>1</v>
      </c>
      <c r="AP735" s="8">
        <v>1</v>
      </c>
      <c r="AQ735" s="8">
        <v>1</v>
      </c>
      <c r="AR735" s="8">
        <v>1</v>
      </c>
      <c r="AS735" s="48">
        <v>1</v>
      </c>
      <c r="AT735" s="48">
        <v>1</v>
      </c>
      <c r="AU735" s="13">
        <v>0</v>
      </c>
    </row>
    <row r="736" spans="4:47" x14ac:dyDescent="0.25">
      <c r="D736" s="8">
        <v>732</v>
      </c>
      <c r="E736" s="8">
        <f t="shared" ca="1" si="105"/>
        <v>1.982938823152236E-2</v>
      </c>
      <c r="F736" s="21">
        <f t="shared" ca="1" si="106"/>
        <v>922.66116087750527</v>
      </c>
      <c r="H736" s="8">
        <v>732</v>
      </c>
      <c r="I736" s="21">
        <f t="shared" ca="1" si="107"/>
        <v>0.51811223461855949</v>
      </c>
      <c r="J736" s="21">
        <f t="shared" ca="1" si="108"/>
        <v>37.884651346278751</v>
      </c>
      <c r="Q736" s="26"/>
      <c r="R736" s="42"/>
      <c r="S736" s="26"/>
      <c r="T736" s="26"/>
      <c r="U736" s="26"/>
      <c r="V736" s="26"/>
      <c r="W736" s="26"/>
      <c r="X736" s="26"/>
      <c r="Y736" s="26"/>
      <c r="AF736" s="8">
        <v>726</v>
      </c>
      <c r="AG736" s="8">
        <v>1</v>
      </c>
      <c r="AH736" s="8">
        <v>0.19907911256554403</v>
      </c>
      <c r="AI736" s="8">
        <v>0</v>
      </c>
      <c r="AJ736" s="8">
        <v>0</v>
      </c>
      <c r="AK736" s="8">
        <v>0</v>
      </c>
      <c r="AL736" s="8">
        <v>0</v>
      </c>
      <c r="AM736" s="8">
        <v>0</v>
      </c>
      <c r="AN736" s="8">
        <v>0</v>
      </c>
      <c r="AO736" s="8">
        <v>0</v>
      </c>
      <c r="AP736" s="8">
        <v>0</v>
      </c>
      <c r="AQ736" s="8">
        <v>0</v>
      </c>
      <c r="AR736" s="8">
        <v>0.91917547026640667</v>
      </c>
      <c r="AS736" s="48">
        <v>0</v>
      </c>
      <c r="AT736" s="48">
        <v>0.17827028693176394</v>
      </c>
      <c r="AU736" s="13">
        <v>9</v>
      </c>
    </row>
    <row r="737" spans="4:47" x14ac:dyDescent="0.25">
      <c r="D737" s="8">
        <v>733</v>
      </c>
      <c r="E737" s="8">
        <f t="shared" ca="1" si="105"/>
        <v>0.88950727359457871</v>
      </c>
      <c r="F737" s="21">
        <f t="shared" ca="1" si="106"/>
        <v>29.433968820490509</v>
      </c>
      <c r="H737" s="8">
        <v>733</v>
      </c>
      <c r="I737" s="21">
        <f t="shared" ca="1" si="107"/>
        <v>0.87285025256700921</v>
      </c>
      <c r="J737" s="21">
        <f t="shared" ca="1" si="108"/>
        <v>104.99600700906041</v>
      </c>
      <c r="Q737" s="26"/>
      <c r="R737" s="42"/>
      <c r="S737" s="26"/>
      <c r="T737" s="26"/>
      <c r="U737" s="26"/>
      <c r="V737" s="26"/>
      <c r="W737" s="26"/>
      <c r="X737" s="26"/>
      <c r="Y737" s="26"/>
      <c r="AF737" s="8">
        <v>727</v>
      </c>
      <c r="AG737" s="8">
        <v>0</v>
      </c>
      <c r="AH737" s="8">
        <v>0.78995103721769866</v>
      </c>
      <c r="AI737" s="8">
        <v>1</v>
      </c>
      <c r="AJ737" s="8">
        <v>1</v>
      </c>
      <c r="AK737" s="8">
        <v>1</v>
      </c>
      <c r="AL737" s="8">
        <v>1</v>
      </c>
      <c r="AM737" s="8">
        <v>1</v>
      </c>
      <c r="AN737" s="8">
        <v>1</v>
      </c>
      <c r="AO737" s="8">
        <v>1</v>
      </c>
      <c r="AP737" s="8">
        <v>1</v>
      </c>
      <c r="AQ737" s="8">
        <v>1</v>
      </c>
      <c r="AR737" s="8">
        <v>1</v>
      </c>
      <c r="AS737" s="48">
        <v>0</v>
      </c>
      <c r="AT737" s="48">
        <v>0.89895514806053578</v>
      </c>
      <c r="AU737" s="13">
        <v>1</v>
      </c>
    </row>
    <row r="738" spans="4:47" x14ac:dyDescent="0.25">
      <c r="D738" s="8">
        <v>734</v>
      </c>
      <c r="E738" s="8">
        <f t="shared" ca="1" si="105"/>
        <v>9.0337328341531853E-2</v>
      </c>
      <c r="F738" s="21">
        <f t="shared" ca="1" si="106"/>
        <v>571.0211315488973</v>
      </c>
      <c r="H738" s="8">
        <v>734</v>
      </c>
      <c r="I738" s="21">
        <f t="shared" ca="1" si="107"/>
        <v>0.75738080154278187</v>
      </c>
      <c r="J738" s="21">
        <f t="shared" ca="1" si="108"/>
        <v>77.891164814923542</v>
      </c>
      <c r="Q738" s="26"/>
      <c r="R738" s="42"/>
      <c r="S738" s="26"/>
      <c r="T738" s="26"/>
      <c r="U738" s="26"/>
      <c r="V738" s="26"/>
      <c r="W738" s="26"/>
      <c r="X738" s="26"/>
      <c r="Y738" s="26"/>
      <c r="AF738" s="8">
        <v>728</v>
      </c>
      <c r="AG738" s="8">
        <v>0</v>
      </c>
      <c r="AH738" s="8">
        <v>0</v>
      </c>
      <c r="AI738" s="8">
        <v>0.45700461680779325</v>
      </c>
      <c r="AJ738" s="8">
        <v>1</v>
      </c>
      <c r="AK738" s="8">
        <v>1</v>
      </c>
      <c r="AL738" s="8">
        <v>1</v>
      </c>
      <c r="AM738" s="8">
        <v>1</v>
      </c>
      <c r="AN738" s="8">
        <v>1</v>
      </c>
      <c r="AO738" s="8">
        <v>1</v>
      </c>
      <c r="AP738" s="8">
        <v>1</v>
      </c>
      <c r="AQ738" s="8">
        <v>1</v>
      </c>
      <c r="AR738" s="8">
        <v>1</v>
      </c>
      <c r="AS738" s="48">
        <v>0</v>
      </c>
      <c r="AT738" s="48">
        <v>0.79223874827682628</v>
      </c>
      <c r="AU738" s="13">
        <v>2</v>
      </c>
    </row>
    <row r="739" spans="4:47" x14ac:dyDescent="0.25">
      <c r="D739" s="8">
        <v>735</v>
      </c>
      <c r="E739" s="8">
        <f t="shared" ca="1" si="105"/>
        <v>0.43788086884520583</v>
      </c>
      <c r="F739" s="21">
        <f t="shared" ca="1" si="106"/>
        <v>200.11468212119243</v>
      </c>
      <c r="H739" s="8">
        <v>735</v>
      </c>
      <c r="I739" s="21">
        <f t="shared" ca="1" si="107"/>
        <v>0.65483228822506179</v>
      </c>
      <c r="J739" s="21">
        <f t="shared" ca="1" si="108"/>
        <v>59.527488196893771</v>
      </c>
      <c r="Q739" s="26"/>
      <c r="R739" s="42"/>
      <c r="S739" s="26"/>
      <c r="T739" s="26"/>
      <c r="U739" s="26"/>
      <c r="V739" s="26"/>
      <c r="W739" s="26"/>
      <c r="X739" s="26"/>
      <c r="Y739" s="26"/>
      <c r="AF739" s="8">
        <v>729</v>
      </c>
      <c r="AG739" s="8">
        <v>0.79236188331161694</v>
      </c>
      <c r="AH739" s="8">
        <v>0</v>
      </c>
      <c r="AI739" s="8">
        <v>0</v>
      </c>
      <c r="AJ739" s="8">
        <v>0</v>
      </c>
      <c r="AK739" s="8">
        <v>0</v>
      </c>
      <c r="AL739" s="8">
        <v>0</v>
      </c>
      <c r="AM739" s="8">
        <v>0</v>
      </c>
      <c r="AN739" s="8">
        <v>0.25328108815794564</v>
      </c>
      <c r="AO739" s="8">
        <v>1</v>
      </c>
      <c r="AP739" s="8">
        <v>0.71536130894228045</v>
      </c>
      <c r="AQ739" s="8">
        <v>0</v>
      </c>
      <c r="AR739" s="8">
        <v>0.28971302438472896</v>
      </c>
      <c r="AS739" s="48">
        <v>0</v>
      </c>
      <c r="AT739" s="48">
        <v>0.25636229164025681</v>
      </c>
      <c r="AU739" s="13">
        <v>7</v>
      </c>
    </row>
    <row r="740" spans="4:47" x14ac:dyDescent="0.25">
      <c r="D740" s="8">
        <v>736</v>
      </c>
      <c r="E740" s="8">
        <f t="shared" ca="1" si="105"/>
        <v>0.44315007324171596</v>
      </c>
      <c r="F740" s="21">
        <f t="shared" ca="1" si="106"/>
        <v>197.27014634686964</v>
      </c>
      <c r="H740" s="8">
        <v>736</v>
      </c>
      <c r="I740" s="21">
        <f t="shared" ca="1" si="107"/>
        <v>0.4112734951992405</v>
      </c>
      <c r="J740" s="21">
        <f t="shared" ca="1" si="108"/>
        <v>21.349093487770819</v>
      </c>
      <c r="Q740" s="26"/>
      <c r="R740" s="42"/>
      <c r="S740" s="26"/>
      <c r="T740" s="26"/>
      <c r="U740" s="26"/>
      <c r="V740" s="26"/>
      <c r="W740" s="26"/>
      <c r="X740" s="26"/>
      <c r="Y740" s="26"/>
      <c r="AF740" s="8">
        <v>730</v>
      </c>
      <c r="AG740" s="8">
        <v>0</v>
      </c>
      <c r="AH740" s="8">
        <v>0</v>
      </c>
      <c r="AI740" s="8">
        <v>0</v>
      </c>
      <c r="AJ740" s="8">
        <v>0</v>
      </c>
      <c r="AK740" s="8">
        <v>0</v>
      </c>
      <c r="AL740" s="8">
        <v>0</v>
      </c>
      <c r="AM740" s="8">
        <v>0</v>
      </c>
      <c r="AN740" s="8">
        <v>0</v>
      </c>
      <c r="AO740" s="8">
        <v>0</v>
      </c>
      <c r="AP740" s="8">
        <v>0</v>
      </c>
      <c r="AQ740" s="8">
        <v>0</v>
      </c>
      <c r="AR740" s="8">
        <v>0.40456648809331164</v>
      </c>
      <c r="AS740" s="48">
        <v>0</v>
      </c>
      <c r="AT740" s="48">
        <v>3.4360441454500436E-2</v>
      </c>
      <c r="AU740" s="13">
        <v>11</v>
      </c>
    </row>
    <row r="741" spans="4:47" x14ac:dyDescent="0.25">
      <c r="D741" s="8">
        <v>737</v>
      </c>
      <c r="E741" s="8">
        <f t="shared" ca="1" si="105"/>
        <v>0.45259775574467653</v>
      </c>
      <c r="F741" s="21">
        <f t="shared" ca="1" si="106"/>
        <v>192.25164195377374</v>
      </c>
      <c r="H741" s="8">
        <v>737</v>
      </c>
      <c r="I741" s="21">
        <f t="shared" ca="1" si="107"/>
        <v>0.65072476264208845</v>
      </c>
      <c r="J741" s="21">
        <f t="shared" ca="1" si="108"/>
        <v>58.845554157235902</v>
      </c>
      <c r="Q741" s="26"/>
      <c r="R741" s="42"/>
      <c r="S741" s="26"/>
      <c r="T741" s="26"/>
      <c r="U741" s="26"/>
      <c r="V741" s="26"/>
      <c r="W741" s="26"/>
      <c r="X741" s="26"/>
      <c r="Y741" s="26"/>
      <c r="AF741" s="8">
        <v>731</v>
      </c>
      <c r="AG741" s="8">
        <v>0</v>
      </c>
      <c r="AH741" s="8">
        <v>0</v>
      </c>
      <c r="AI741" s="8">
        <v>0.15638740459173511</v>
      </c>
      <c r="AJ741" s="8">
        <v>1</v>
      </c>
      <c r="AK741" s="8">
        <v>1</v>
      </c>
      <c r="AL741" s="8">
        <v>1</v>
      </c>
      <c r="AM741" s="8">
        <v>1</v>
      </c>
      <c r="AN741" s="8">
        <v>1</v>
      </c>
      <c r="AO741" s="8">
        <v>0.92371809057876819</v>
      </c>
      <c r="AP741" s="8">
        <v>0</v>
      </c>
      <c r="AQ741" s="8">
        <v>0</v>
      </c>
      <c r="AR741" s="8">
        <v>0</v>
      </c>
      <c r="AS741" s="48">
        <v>0</v>
      </c>
      <c r="AT741" s="48">
        <v>0.50838233495810092</v>
      </c>
      <c r="AU741" s="13">
        <v>5</v>
      </c>
    </row>
    <row r="742" spans="4:47" x14ac:dyDescent="0.25">
      <c r="D742" s="8">
        <v>738</v>
      </c>
      <c r="E742" s="8">
        <f t="shared" ca="1" si="105"/>
        <v>0.1505334785862531</v>
      </c>
      <c r="F742" s="21">
        <f t="shared" ca="1" si="106"/>
        <v>451.76242518413949</v>
      </c>
      <c r="H742" s="8">
        <v>738</v>
      </c>
      <c r="I742" s="21">
        <f t="shared" ca="1" si="107"/>
        <v>0.12244238559748877</v>
      </c>
      <c r="J742" s="21">
        <f t="shared" ca="1" si="108"/>
        <v>36.199818854388205</v>
      </c>
      <c r="Q742" s="26"/>
      <c r="R742" s="42"/>
      <c r="S742" s="26"/>
      <c r="T742" s="26"/>
      <c r="U742" s="26"/>
      <c r="V742" s="26"/>
      <c r="W742" s="26"/>
      <c r="X742" s="26"/>
      <c r="Y742" s="26"/>
      <c r="AF742" s="8">
        <v>732</v>
      </c>
      <c r="AG742" s="8">
        <v>1</v>
      </c>
      <c r="AH742" s="8">
        <v>0.39321483230040549</v>
      </c>
      <c r="AI742" s="8">
        <v>0.31865499478848386</v>
      </c>
      <c r="AJ742" s="8">
        <v>1</v>
      </c>
      <c r="AK742" s="8">
        <v>1</v>
      </c>
      <c r="AL742" s="8">
        <v>1</v>
      </c>
      <c r="AM742" s="8">
        <v>1</v>
      </c>
      <c r="AN742" s="8">
        <v>1</v>
      </c>
      <c r="AO742" s="8">
        <v>1</v>
      </c>
      <c r="AP742" s="8">
        <v>1</v>
      </c>
      <c r="AQ742" s="8">
        <v>1</v>
      </c>
      <c r="AR742" s="8">
        <v>1</v>
      </c>
      <c r="AS742" s="48">
        <v>0.31865499478848386</v>
      </c>
      <c r="AT742" s="48">
        <v>0.89558443874754623</v>
      </c>
      <c r="AU742" s="13">
        <v>0</v>
      </c>
    </row>
    <row r="743" spans="4:47" x14ac:dyDescent="0.25">
      <c r="D743" s="8">
        <v>739</v>
      </c>
      <c r="E743" s="8">
        <f t="shared" ca="1" si="105"/>
        <v>0.58225872882466223</v>
      </c>
      <c r="F743" s="21">
        <f t="shared" ca="1" si="106"/>
        <v>132.10583691354333</v>
      </c>
      <c r="H743" s="8">
        <v>739</v>
      </c>
      <c r="I743" s="21">
        <f t="shared" ca="1" si="107"/>
        <v>0.64696622168996387</v>
      </c>
      <c r="J743" s="21">
        <f t="shared" ca="1" si="108"/>
        <v>58.224124062616426</v>
      </c>
      <c r="Q743" s="26"/>
      <c r="R743" s="42"/>
      <c r="S743" s="26"/>
      <c r="T743" s="26"/>
      <c r="U743" s="26"/>
      <c r="V743" s="26"/>
      <c r="W743" s="26"/>
      <c r="X743" s="26"/>
      <c r="Y743" s="26"/>
      <c r="AF743" s="8">
        <v>733</v>
      </c>
      <c r="AG743" s="8">
        <v>0.67648303444753588</v>
      </c>
      <c r="AH743" s="8">
        <v>0</v>
      </c>
      <c r="AI743" s="8">
        <v>0.45790952896617632</v>
      </c>
      <c r="AJ743" s="8">
        <v>1</v>
      </c>
      <c r="AK743" s="8">
        <v>0.84128792396152297</v>
      </c>
      <c r="AL743" s="8">
        <v>1</v>
      </c>
      <c r="AM743" s="8">
        <v>1</v>
      </c>
      <c r="AN743" s="8">
        <v>1</v>
      </c>
      <c r="AO743" s="8">
        <v>1</v>
      </c>
      <c r="AP743" s="8">
        <v>1</v>
      </c>
      <c r="AQ743" s="8">
        <v>1</v>
      </c>
      <c r="AR743" s="8">
        <v>1</v>
      </c>
      <c r="AS743" s="48">
        <v>0</v>
      </c>
      <c r="AT743" s="48">
        <v>0.83629067153049941</v>
      </c>
      <c r="AU743" s="13">
        <v>1</v>
      </c>
    </row>
    <row r="744" spans="4:47" x14ac:dyDescent="0.25">
      <c r="D744" s="8">
        <v>740</v>
      </c>
      <c r="E744" s="8">
        <f t="shared" ca="1" si="105"/>
        <v>0.85407447190236707</v>
      </c>
      <c r="F744" s="21">
        <f t="shared" ca="1" si="106"/>
        <v>39.43117750442245</v>
      </c>
      <c r="H744" s="8">
        <v>740</v>
      </c>
      <c r="I744" s="21">
        <f t="shared" ca="1" si="107"/>
        <v>0.94875576978367604</v>
      </c>
      <c r="J744" s="21">
        <f t="shared" ca="1" si="108"/>
        <v>135.22007199131113</v>
      </c>
      <c r="Q744" s="26"/>
      <c r="R744" s="42"/>
      <c r="S744" s="26"/>
      <c r="T744" s="26"/>
      <c r="U744" s="26"/>
      <c r="V744" s="26"/>
      <c r="W744" s="26"/>
      <c r="X744" s="26"/>
      <c r="Y744" s="26"/>
      <c r="AF744" s="8">
        <v>734</v>
      </c>
      <c r="AG744" s="8">
        <v>1</v>
      </c>
      <c r="AH744" s="8">
        <v>1</v>
      </c>
      <c r="AI744" s="8">
        <v>1</v>
      </c>
      <c r="AJ744" s="8">
        <v>1</v>
      </c>
      <c r="AK744" s="8">
        <v>1</v>
      </c>
      <c r="AL744" s="8">
        <v>1</v>
      </c>
      <c r="AM744" s="8">
        <v>0.22885497748540085</v>
      </c>
      <c r="AN744" s="8">
        <v>0</v>
      </c>
      <c r="AO744" s="8">
        <v>0</v>
      </c>
      <c r="AP744" s="8">
        <v>0</v>
      </c>
      <c r="AQ744" s="8">
        <v>0</v>
      </c>
      <c r="AR744" s="8">
        <v>0.95889878543581997</v>
      </c>
      <c r="AS744" s="48">
        <v>0</v>
      </c>
      <c r="AT744" s="48">
        <v>0.59676812780974753</v>
      </c>
      <c r="AU744" s="13">
        <v>4</v>
      </c>
    </row>
    <row r="745" spans="4:47" x14ac:dyDescent="0.25">
      <c r="D745" s="8">
        <v>741</v>
      </c>
      <c r="E745" s="8">
        <f t="shared" ca="1" si="105"/>
        <v>0.19206071416857384</v>
      </c>
      <c r="F745" s="21">
        <f t="shared" ca="1" si="106"/>
        <v>394.65864431103068</v>
      </c>
      <c r="H745" s="8">
        <v>741</v>
      </c>
      <c r="I745" s="21">
        <f t="shared" ca="1" si="107"/>
        <v>0.93150170464386017</v>
      </c>
      <c r="J745" s="21">
        <f t="shared" ca="1" si="108"/>
        <v>126.27813332933616</v>
      </c>
      <c r="Q745" s="26"/>
      <c r="R745" s="42"/>
      <c r="S745" s="26"/>
      <c r="T745" s="26"/>
      <c r="U745" s="26"/>
      <c r="V745" s="26"/>
      <c r="W745" s="26"/>
      <c r="X745" s="26"/>
      <c r="Y745" s="26"/>
      <c r="AF745" s="8">
        <v>735</v>
      </c>
      <c r="AG745" s="8">
        <v>1</v>
      </c>
      <c r="AH745" s="8">
        <v>1</v>
      </c>
      <c r="AI745" s="8">
        <v>0.18677643328133384</v>
      </c>
      <c r="AJ745" s="8">
        <v>0</v>
      </c>
      <c r="AK745" s="8">
        <v>0</v>
      </c>
      <c r="AL745" s="8">
        <v>0</v>
      </c>
      <c r="AM745" s="8">
        <v>0</v>
      </c>
      <c r="AN745" s="8">
        <v>6.7754530055906564E-2</v>
      </c>
      <c r="AO745" s="8">
        <v>1</v>
      </c>
      <c r="AP745" s="8">
        <v>1</v>
      </c>
      <c r="AQ745" s="8">
        <v>1</v>
      </c>
      <c r="AR745" s="8">
        <v>1</v>
      </c>
      <c r="AS745" s="48">
        <v>0</v>
      </c>
      <c r="AT745" s="48">
        <v>0.51750810921494372</v>
      </c>
      <c r="AU745" s="13">
        <v>4</v>
      </c>
    </row>
    <row r="746" spans="4:47" x14ac:dyDescent="0.25">
      <c r="D746" s="8">
        <v>742</v>
      </c>
      <c r="E746" s="8">
        <f t="shared" ca="1" si="105"/>
        <v>0.2613989732846409</v>
      </c>
      <c r="F746" s="21">
        <f t="shared" ca="1" si="106"/>
        <v>322.17926391208078</v>
      </c>
      <c r="H746" s="8">
        <v>742</v>
      </c>
      <c r="I746" s="21">
        <f t="shared" ca="1" si="107"/>
        <v>1.2601672213136683E-2</v>
      </c>
      <c r="J746" s="21">
        <f t="shared" ca="1" si="108"/>
        <v>102.13736699431396</v>
      </c>
      <c r="Q746" s="26"/>
      <c r="R746" s="42"/>
      <c r="S746" s="26"/>
      <c r="T746" s="26"/>
      <c r="U746" s="26"/>
      <c r="V746" s="26"/>
      <c r="W746" s="26"/>
      <c r="X746" s="26"/>
      <c r="Y746" s="26"/>
      <c r="AF746" s="8">
        <v>736</v>
      </c>
      <c r="AG746" s="8">
        <v>1</v>
      </c>
      <c r="AH746" s="8">
        <v>1</v>
      </c>
      <c r="AI746" s="8">
        <v>1</v>
      </c>
      <c r="AJ746" s="8">
        <v>1</v>
      </c>
      <c r="AK746" s="8">
        <v>1</v>
      </c>
      <c r="AL746" s="8">
        <v>1</v>
      </c>
      <c r="AM746" s="8">
        <v>0.37537334402464517</v>
      </c>
      <c r="AN746" s="8">
        <v>0.3604026657415107</v>
      </c>
      <c r="AO746" s="8">
        <v>1</v>
      </c>
      <c r="AP746" s="8">
        <v>1</v>
      </c>
      <c r="AQ746" s="8">
        <v>1</v>
      </c>
      <c r="AR746" s="8">
        <v>1</v>
      </c>
      <c r="AS746" s="48">
        <v>0.3604026657415107</v>
      </c>
      <c r="AT746" s="48">
        <v>0.89262755151438589</v>
      </c>
      <c r="AU746" s="13">
        <v>0</v>
      </c>
    </row>
    <row r="747" spans="4:47" x14ac:dyDescent="0.25">
      <c r="D747" s="8">
        <v>743</v>
      </c>
      <c r="E747" s="8">
        <f t="shared" ca="1" si="105"/>
        <v>0.36031144966599138</v>
      </c>
      <c r="F747" s="21">
        <f t="shared" ca="1" si="106"/>
        <v>246.37981446224026</v>
      </c>
      <c r="H747" s="8">
        <v>743</v>
      </c>
      <c r="I747" s="21">
        <f t="shared" ca="1" si="107"/>
        <v>0.45763425977176952</v>
      </c>
      <c r="J747" s="21">
        <f t="shared" ca="1" si="108"/>
        <v>28.576463984855863</v>
      </c>
      <c r="Q747" s="26"/>
      <c r="R747" s="42"/>
      <c r="S747" s="26"/>
      <c r="T747" s="26"/>
      <c r="U747" s="26"/>
      <c r="V747" s="26"/>
      <c r="W747" s="26"/>
      <c r="X747" s="26"/>
      <c r="Y747" s="26"/>
      <c r="AF747" s="8">
        <v>737</v>
      </c>
      <c r="AG747" s="8">
        <v>0</v>
      </c>
      <c r="AH747" s="8">
        <v>0</v>
      </c>
      <c r="AI747" s="8">
        <v>0</v>
      </c>
      <c r="AJ747" s="8">
        <v>0</v>
      </c>
      <c r="AK747" s="8">
        <v>8.8651291116548236E-2</v>
      </c>
      <c r="AL747" s="8">
        <v>1</v>
      </c>
      <c r="AM747" s="8">
        <v>0.74522835274993049</v>
      </c>
      <c r="AN747" s="8">
        <v>0</v>
      </c>
      <c r="AO747" s="8">
        <v>0</v>
      </c>
      <c r="AP747" s="8">
        <v>0</v>
      </c>
      <c r="AQ747" s="8">
        <v>0</v>
      </c>
      <c r="AR747" s="8">
        <v>0.16559663342805805</v>
      </c>
      <c r="AS747" s="48">
        <v>0</v>
      </c>
      <c r="AT747" s="48">
        <v>0.16707880711268669</v>
      </c>
      <c r="AU747" s="13">
        <v>8</v>
      </c>
    </row>
    <row r="748" spans="4:47" x14ac:dyDescent="0.25">
      <c r="D748" s="8">
        <v>744</v>
      </c>
      <c r="E748" s="8">
        <f t="shared" ca="1" si="105"/>
        <v>3.2176133526579553E-2</v>
      </c>
      <c r="F748" s="21">
        <f t="shared" ca="1" si="106"/>
        <v>810.74853132714588</v>
      </c>
      <c r="H748" s="8">
        <v>744</v>
      </c>
      <c r="I748" s="21">
        <f t="shared" ca="1" si="107"/>
        <v>0.79401123331019074</v>
      </c>
      <c r="J748" s="21">
        <f t="shared" ca="1" si="108"/>
        <v>85.403136018010912</v>
      </c>
      <c r="Q748" s="26"/>
      <c r="R748" s="42"/>
      <c r="S748" s="26"/>
      <c r="T748" s="26"/>
      <c r="U748" s="26"/>
      <c r="V748" s="26"/>
      <c r="W748" s="26"/>
      <c r="X748" s="26"/>
      <c r="Y748" s="26"/>
      <c r="AF748" s="8">
        <v>738</v>
      </c>
      <c r="AG748" s="8">
        <v>1</v>
      </c>
      <c r="AH748" s="8">
        <v>1</v>
      </c>
      <c r="AI748" s="8">
        <v>1</v>
      </c>
      <c r="AJ748" s="8">
        <v>1</v>
      </c>
      <c r="AK748" s="8">
        <v>0.54931468345579737</v>
      </c>
      <c r="AL748" s="8">
        <v>2.4097319188391943E-2</v>
      </c>
      <c r="AM748" s="8">
        <v>1</v>
      </c>
      <c r="AN748" s="8">
        <v>1</v>
      </c>
      <c r="AO748" s="8">
        <v>1</v>
      </c>
      <c r="AP748" s="8">
        <v>1</v>
      </c>
      <c r="AQ748" s="8">
        <v>1</v>
      </c>
      <c r="AR748" s="8">
        <v>1</v>
      </c>
      <c r="AS748" s="48">
        <v>2.4097319188391943E-2</v>
      </c>
      <c r="AT748" s="48">
        <v>0.88151143770625062</v>
      </c>
      <c r="AU748" s="13">
        <v>0</v>
      </c>
    </row>
    <row r="749" spans="4:47" x14ac:dyDescent="0.25">
      <c r="D749" s="8">
        <v>745</v>
      </c>
      <c r="E749" s="8">
        <f t="shared" ca="1" si="105"/>
        <v>0.36569774562247781</v>
      </c>
      <c r="F749" s="21">
        <f t="shared" ca="1" si="106"/>
        <v>242.86518809961376</v>
      </c>
      <c r="H749" s="8">
        <v>745</v>
      </c>
      <c r="I749" s="21">
        <f t="shared" ca="1" si="107"/>
        <v>0.5345798931610628</v>
      </c>
      <c r="J749" s="21">
        <f t="shared" ca="1" si="108"/>
        <v>40.421304115289971</v>
      </c>
      <c r="Q749" s="26"/>
      <c r="R749" s="42"/>
      <c r="S749" s="26"/>
      <c r="T749" s="26"/>
      <c r="U749" s="26"/>
      <c r="V749" s="26"/>
      <c r="W749" s="26"/>
      <c r="X749" s="26"/>
      <c r="Y749" s="26"/>
      <c r="AF749" s="8">
        <v>739</v>
      </c>
      <c r="AG749" s="8">
        <v>0</v>
      </c>
      <c r="AH749" s="8">
        <v>0</v>
      </c>
      <c r="AI749" s="8">
        <v>0</v>
      </c>
      <c r="AJ749" s="8">
        <v>0</v>
      </c>
      <c r="AK749" s="8">
        <v>0.69015996385132894</v>
      </c>
      <c r="AL749" s="8">
        <v>1</v>
      </c>
      <c r="AM749" s="8">
        <v>1</v>
      </c>
      <c r="AN749" s="8">
        <v>1</v>
      </c>
      <c r="AO749" s="8">
        <v>0.66294223963899035</v>
      </c>
      <c r="AP749" s="8">
        <v>0</v>
      </c>
      <c r="AQ749" s="8">
        <v>0</v>
      </c>
      <c r="AR749" s="8">
        <v>0</v>
      </c>
      <c r="AS749" s="48">
        <v>0</v>
      </c>
      <c r="AT749" s="48">
        <v>0.36515952347550934</v>
      </c>
      <c r="AU749" s="13">
        <v>7</v>
      </c>
    </row>
    <row r="750" spans="4:47" x14ac:dyDescent="0.25">
      <c r="D750" s="8">
        <v>746</v>
      </c>
      <c r="E750" s="8">
        <f t="shared" ca="1" si="105"/>
        <v>0.20970590851153603</v>
      </c>
      <c r="F750" s="21">
        <f t="shared" ca="1" si="106"/>
        <v>374.01914544225241</v>
      </c>
      <c r="H750" s="8">
        <v>746</v>
      </c>
      <c r="I750" s="21">
        <f t="shared" ca="1" si="107"/>
        <v>0.27441037902416021</v>
      </c>
      <c r="J750" s="21">
        <f t="shared" ca="1" si="108"/>
        <v>1.6594617697899778</v>
      </c>
      <c r="Q750" s="26"/>
      <c r="R750" s="42"/>
      <c r="S750" s="26"/>
      <c r="T750" s="26"/>
      <c r="U750" s="26"/>
      <c r="V750" s="26"/>
      <c r="W750" s="26"/>
      <c r="X750" s="26"/>
      <c r="Y750" s="26"/>
      <c r="AF750" s="8">
        <v>740</v>
      </c>
      <c r="AG750" s="8">
        <v>0</v>
      </c>
      <c r="AH750" s="8">
        <v>0</v>
      </c>
      <c r="AI750" s="8">
        <v>0</v>
      </c>
      <c r="AJ750" s="8">
        <v>0</v>
      </c>
      <c r="AK750" s="8">
        <v>0</v>
      </c>
      <c r="AL750" s="8">
        <v>0</v>
      </c>
      <c r="AM750" s="8">
        <v>0</v>
      </c>
      <c r="AN750" s="8">
        <v>0</v>
      </c>
      <c r="AO750" s="8">
        <v>0</v>
      </c>
      <c r="AP750" s="8">
        <v>0</v>
      </c>
      <c r="AQ750" s="8">
        <v>0</v>
      </c>
      <c r="AR750" s="8">
        <v>0</v>
      </c>
      <c r="AS750" s="48">
        <v>0</v>
      </c>
      <c r="AT750" s="48">
        <v>0</v>
      </c>
      <c r="AU750" s="13">
        <v>12</v>
      </c>
    </row>
    <row r="751" spans="4:47" x14ac:dyDescent="0.25">
      <c r="D751" s="8">
        <v>747</v>
      </c>
      <c r="E751" s="8">
        <f t="shared" ca="1" si="105"/>
        <v>0.77683612539139035</v>
      </c>
      <c r="F751" s="21">
        <f t="shared" ca="1" si="106"/>
        <v>62.570956811233479</v>
      </c>
      <c r="H751" s="8">
        <v>747</v>
      </c>
      <c r="I751" s="21">
        <f t="shared" ca="1" si="107"/>
        <v>0.98380101613842019</v>
      </c>
      <c r="J751" s="21">
        <f t="shared" ca="1" si="108"/>
        <v>166.27918120197731</v>
      </c>
      <c r="Q751" s="26"/>
      <c r="R751" s="42"/>
      <c r="S751" s="26"/>
      <c r="T751" s="26"/>
      <c r="U751" s="26"/>
      <c r="V751" s="26"/>
      <c r="W751" s="26"/>
      <c r="X751" s="26"/>
      <c r="Y751" s="26"/>
      <c r="AF751" s="8">
        <v>741</v>
      </c>
      <c r="AG751" s="8">
        <v>0</v>
      </c>
      <c r="AH751" s="8">
        <v>0</v>
      </c>
      <c r="AI751" s="8">
        <v>0</v>
      </c>
      <c r="AJ751" s="8">
        <v>0</v>
      </c>
      <c r="AK751" s="8">
        <v>0</v>
      </c>
      <c r="AL751" s="8">
        <v>0.65315063899251979</v>
      </c>
      <c r="AM751" s="8">
        <v>1</v>
      </c>
      <c r="AN751" s="8">
        <v>1</v>
      </c>
      <c r="AO751" s="8">
        <v>1</v>
      </c>
      <c r="AP751" s="8">
        <v>1</v>
      </c>
      <c r="AQ751" s="8">
        <v>1</v>
      </c>
      <c r="AR751" s="8">
        <v>1</v>
      </c>
      <c r="AS751" s="48">
        <v>0</v>
      </c>
      <c r="AT751" s="48">
        <v>0.5577932032048647</v>
      </c>
      <c r="AU751" s="13">
        <v>5</v>
      </c>
    </row>
    <row r="752" spans="4:47" x14ac:dyDescent="0.25">
      <c r="D752" s="8">
        <v>748</v>
      </c>
      <c r="E752" s="8">
        <f t="shared" ca="1" si="105"/>
        <v>0.22889787383868387</v>
      </c>
      <c r="F752" s="21">
        <f t="shared" ca="1" si="106"/>
        <v>353.43418489982423</v>
      </c>
      <c r="H752" s="8">
        <v>748</v>
      </c>
      <c r="I752" s="21">
        <f t="shared" ca="1" si="107"/>
        <v>0.81070328155961124</v>
      </c>
      <c r="J752" s="21">
        <f t="shared" ca="1" si="108"/>
        <v>89.086409861117261</v>
      </c>
      <c r="Q752" s="26"/>
      <c r="R752" s="42"/>
      <c r="S752" s="26"/>
      <c r="T752" s="26"/>
      <c r="U752" s="26"/>
      <c r="V752" s="26"/>
      <c r="W752" s="26"/>
      <c r="X752" s="26"/>
      <c r="Y752" s="26"/>
      <c r="AF752" s="8">
        <v>742</v>
      </c>
      <c r="AG752" s="8">
        <v>0.73436976474171856</v>
      </c>
      <c r="AH752" s="8">
        <v>1</v>
      </c>
      <c r="AI752" s="8">
        <v>1</v>
      </c>
      <c r="AJ752" s="8">
        <v>1</v>
      </c>
      <c r="AK752" s="8">
        <v>1</v>
      </c>
      <c r="AL752" s="8">
        <v>1</v>
      </c>
      <c r="AM752" s="8">
        <v>1</v>
      </c>
      <c r="AN752" s="8">
        <v>1</v>
      </c>
      <c r="AO752" s="8">
        <v>1</v>
      </c>
      <c r="AP752" s="8">
        <v>0.45313224643482941</v>
      </c>
      <c r="AQ752" s="8">
        <v>0</v>
      </c>
      <c r="AR752" s="8">
        <v>0</v>
      </c>
      <c r="AS752" s="48">
        <v>0</v>
      </c>
      <c r="AT752" s="48">
        <v>0.76387003382595342</v>
      </c>
      <c r="AU752" s="13">
        <v>2</v>
      </c>
    </row>
    <row r="753" spans="4:47" x14ac:dyDescent="0.25">
      <c r="D753" s="8">
        <v>749</v>
      </c>
      <c r="E753" s="8">
        <f t="shared" ca="1" si="105"/>
        <v>0.8629240086344776</v>
      </c>
      <c r="F753" s="21">
        <f t="shared" ca="1" si="106"/>
        <v>36.901140403855841</v>
      </c>
      <c r="H753" s="8">
        <v>749</v>
      </c>
      <c r="I753" s="21">
        <f t="shared" ca="1" si="107"/>
        <v>0.51162009029427036</v>
      </c>
      <c r="J753" s="21">
        <f t="shared" ca="1" si="108"/>
        <v>36.886160328603594</v>
      </c>
      <c r="Q753" s="26"/>
      <c r="R753" s="42"/>
      <c r="S753" s="26"/>
      <c r="T753" s="26"/>
      <c r="U753" s="26"/>
      <c r="V753" s="26"/>
      <c r="W753" s="26"/>
      <c r="X753" s="26"/>
      <c r="Y753" s="26"/>
      <c r="AF753" s="8">
        <v>743</v>
      </c>
      <c r="AG753" s="8">
        <v>2.0701876990759985E-2</v>
      </c>
      <c r="AH753" s="8">
        <v>1</v>
      </c>
      <c r="AI753" s="8">
        <v>1</v>
      </c>
      <c r="AJ753" s="8">
        <v>1</v>
      </c>
      <c r="AK753" s="8">
        <v>0.88747421434410145</v>
      </c>
      <c r="AL753" s="8">
        <v>0</v>
      </c>
      <c r="AM753" s="8">
        <v>0</v>
      </c>
      <c r="AN753" s="8">
        <v>0.29788723997931343</v>
      </c>
      <c r="AO753" s="8">
        <v>1</v>
      </c>
      <c r="AP753" s="8">
        <v>1</v>
      </c>
      <c r="AQ753" s="8">
        <v>1</v>
      </c>
      <c r="AR753" s="8">
        <v>1</v>
      </c>
      <c r="AS753" s="48">
        <v>0</v>
      </c>
      <c r="AT753" s="48">
        <v>0.68051496786503951</v>
      </c>
      <c r="AU753" s="13">
        <v>2</v>
      </c>
    </row>
    <row r="754" spans="4:47" x14ac:dyDescent="0.25">
      <c r="D754" s="8">
        <v>750</v>
      </c>
      <c r="E754" s="8">
        <f t="shared" ca="1" si="105"/>
        <v>0.5496228378816187</v>
      </c>
      <c r="F754" s="21">
        <f t="shared" ca="1" si="106"/>
        <v>145.91733340631518</v>
      </c>
      <c r="H754" s="8">
        <v>750</v>
      </c>
      <c r="I754" s="21">
        <f t="shared" ca="1" si="107"/>
        <v>0.81229861720919294</v>
      </c>
      <c r="J754" s="21">
        <f t="shared" ca="1" si="108"/>
        <v>89.448635873920708</v>
      </c>
      <c r="Q754" s="26"/>
      <c r="R754" s="42"/>
      <c r="S754" s="26"/>
      <c r="T754" s="26"/>
      <c r="U754" s="26"/>
      <c r="V754" s="26"/>
      <c r="W754" s="26"/>
      <c r="X754" s="26"/>
      <c r="Y754" s="26"/>
      <c r="AF754" s="8">
        <v>744</v>
      </c>
      <c r="AG754" s="8">
        <v>1</v>
      </c>
      <c r="AH754" s="8">
        <v>1</v>
      </c>
      <c r="AI754" s="8">
        <v>1</v>
      </c>
      <c r="AJ754" s="8">
        <v>1</v>
      </c>
      <c r="AK754" s="8">
        <v>1</v>
      </c>
      <c r="AL754" s="8">
        <v>1</v>
      </c>
      <c r="AM754" s="8">
        <v>1</v>
      </c>
      <c r="AN754" s="8">
        <v>1</v>
      </c>
      <c r="AO754" s="8">
        <v>1</v>
      </c>
      <c r="AP754" s="8">
        <v>1</v>
      </c>
      <c r="AQ754" s="8">
        <v>1</v>
      </c>
      <c r="AR754" s="8">
        <v>1</v>
      </c>
      <c r="AS754" s="48">
        <v>1</v>
      </c>
      <c r="AT754" s="48">
        <v>1</v>
      </c>
      <c r="AU754" s="13">
        <v>0</v>
      </c>
    </row>
    <row r="755" spans="4:47" x14ac:dyDescent="0.25">
      <c r="D755" s="8">
        <v>751</v>
      </c>
      <c r="E755" s="8">
        <f t="shared" ca="1" si="105"/>
        <v>0.59712388575323094</v>
      </c>
      <c r="F755" s="21">
        <f t="shared" ca="1" si="106"/>
        <v>126.06110327141927</v>
      </c>
      <c r="H755" s="8">
        <v>751</v>
      </c>
      <c r="I755" s="21">
        <f t="shared" ca="1" si="107"/>
        <v>0.50697321249335014</v>
      </c>
      <c r="J755" s="21">
        <f t="shared" ca="1" si="108"/>
        <v>36.17177723838428</v>
      </c>
      <c r="Q755" s="26"/>
      <c r="R755" s="42"/>
      <c r="S755" s="26"/>
      <c r="T755" s="26"/>
      <c r="U755" s="26"/>
      <c r="V755" s="26"/>
      <c r="W755" s="26"/>
      <c r="X755" s="26"/>
      <c r="Y755" s="26"/>
      <c r="AF755" s="8">
        <v>745</v>
      </c>
      <c r="AG755" s="8">
        <v>1</v>
      </c>
      <c r="AH755" s="8">
        <v>1</v>
      </c>
      <c r="AI755" s="8">
        <v>1</v>
      </c>
      <c r="AJ755" s="8">
        <v>1</v>
      </c>
      <c r="AK755" s="8">
        <v>0.80139457438382389</v>
      </c>
      <c r="AL755" s="8">
        <v>0</v>
      </c>
      <c r="AM755" s="8">
        <v>0</v>
      </c>
      <c r="AN755" s="8">
        <v>0</v>
      </c>
      <c r="AO755" s="8">
        <v>0.6100682641069094</v>
      </c>
      <c r="AP755" s="8">
        <v>0.79214349647490079</v>
      </c>
      <c r="AQ755" s="8">
        <v>0</v>
      </c>
      <c r="AR755" s="8">
        <v>0</v>
      </c>
      <c r="AS755" s="48">
        <v>0</v>
      </c>
      <c r="AT755" s="48">
        <v>0.51425130991733625</v>
      </c>
      <c r="AU755" s="13">
        <v>5</v>
      </c>
    </row>
    <row r="756" spans="4:47" x14ac:dyDescent="0.25">
      <c r="D756" s="8">
        <v>752</v>
      </c>
      <c r="E756" s="8">
        <f t="shared" ca="1" si="105"/>
        <v>0.69024184295987268</v>
      </c>
      <c r="F756" s="21">
        <f t="shared" ca="1" si="106"/>
        <v>91.195340578012051</v>
      </c>
      <c r="H756" s="8">
        <v>752</v>
      </c>
      <c r="I756" s="21">
        <f t="shared" ca="1" si="107"/>
        <v>0.9972561662662246</v>
      </c>
      <c r="J756" s="21">
        <f t="shared" ca="1" si="108"/>
        <v>205.36404881016605</v>
      </c>
      <c r="Q756" s="26"/>
      <c r="R756" s="42"/>
      <c r="S756" s="26"/>
      <c r="T756" s="26"/>
      <c r="U756" s="26"/>
      <c r="V756" s="26"/>
      <c r="W756" s="26"/>
      <c r="X756" s="26"/>
      <c r="Y756" s="26"/>
      <c r="AF756" s="8">
        <v>746</v>
      </c>
      <c r="AG756" s="8">
        <v>1</v>
      </c>
      <c r="AH756" s="8">
        <v>1</v>
      </c>
      <c r="AI756" s="8">
        <v>0.24844489042011592</v>
      </c>
      <c r="AJ756" s="8">
        <v>0</v>
      </c>
      <c r="AK756" s="8">
        <v>0</v>
      </c>
      <c r="AL756" s="8">
        <v>0</v>
      </c>
      <c r="AM756" s="8">
        <v>0</v>
      </c>
      <c r="AN756" s="8">
        <v>0</v>
      </c>
      <c r="AO756" s="8">
        <v>0</v>
      </c>
      <c r="AP756" s="8">
        <v>0</v>
      </c>
      <c r="AQ756" s="8">
        <v>0</v>
      </c>
      <c r="AR756" s="8">
        <v>0</v>
      </c>
      <c r="AS756" s="48">
        <v>0</v>
      </c>
      <c r="AT756" s="48">
        <v>0.18274463452883177</v>
      </c>
      <c r="AU756" s="13">
        <v>9</v>
      </c>
    </row>
    <row r="757" spans="4:47" x14ac:dyDescent="0.25">
      <c r="D757" s="8">
        <v>753</v>
      </c>
      <c r="E757" s="8">
        <f t="shared" ca="1" si="105"/>
        <v>1.7348036279059453E-2</v>
      </c>
      <c r="F757" s="21">
        <f t="shared" ca="1" si="106"/>
        <v>953.52157463519245</v>
      </c>
      <c r="H757" s="8">
        <v>753</v>
      </c>
      <c r="I757" s="21">
        <f t="shared" ca="1" si="107"/>
        <v>0.4502305111792555</v>
      </c>
      <c r="J757" s="21">
        <f t="shared" ca="1" si="108"/>
        <v>27.43090852110166</v>
      </c>
      <c r="Q757" s="26"/>
      <c r="R757" s="42"/>
      <c r="S757" s="26"/>
      <c r="T757" s="26"/>
      <c r="U757" s="26"/>
      <c r="V757" s="26"/>
      <c r="W757" s="26"/>
      <c r="X757" s="26"/>
      <c r="Y757" s="26"/>
      <c r="AF757" s="8">
        <v>747</v>
      </c>
      <c r="AG757" s="8">
        <v>0.60245013827924621</v>
      </c>
      <c r="AH757" s="8">
        <v>0.76183676308184134</v>
      </c>
      <c r="AI757" s="8">
        <v>0</v>
      </c>
      <c r="AJ757" s="8">
        <v>0</v>
      </c>
      <c r="AK757" s="8">
        <v>0</v>
      </c>
      <c r="AL757" s="8">
        <v>0</v>
      </c>
      <c r="AM757" s="8">
        <v>0</v>
      </c>
      <c r="AN757" s="8">
        <v>0.93990642387671541</v>
      </c>
      <c r="AO757" s="8">
        <v>1</v>
      </c>
      <c r="AP757" s="8">
        <v>1</v>
      </c>
      <c r="AQ757" s="8">
        <v>1</v>
      </c>
      <c r="AR757" s="8">
        <v>0.59222209517681601</v>
      </c>
      <c r="AS757" s="48">
        <v>0</v>
      </c>
      <c r="AT757" s="48">
        <v>0.48905032258522652</v>
      </c>
      <c r="AU757" s="13">
        <v>5</v>
      </c>
    </row>
    <row r="758" spans="4:47" x14ac:dyDescent="0.25">
      <c r="D758" s="8">
        <v>754</v>
      </c>
      <c r="E758" s="8">
        <f t="shared" ca="1" si="105"/>
        <v>0.85755273454851733</v>
      </c>
      <c r="F758" s="21">
        <f t="shared" ca="1" si="106"/>
        <v>38.434029542687114</v>
      </c>
      <c r="H758" s="8">
        <v>754</v>
      </c>
      <c r="I758" s="21">
        <f t="shared" ca="1" si="107"/>
        <v>0.99471532638568194</v>
      </c>
      <c r="J758" s="21">
        <f t="shared" ca="1" si="108"/>
        <v>191.85680269253021</v>
      </c>
      <c r="Q758" s="26"/>
      <c r="R758" s="42"/>
      <c r="S758" s="26"/>
      <c r="T758" s="26"/>
      <c r="U758" s="26"/>
      <c r="V758" s="26"/>
      <c r="W758" s="26"/>
      <c r="X758" s="26"/>
      <c r="Y758" s="26"/>
      <c r="AF758" s="8">
        <v>748</v>
      </c>
      <c r="AG758" s="8">
        <v>1</v>
      </c>
      <c r="AH758" s="8">
        <v>1</v>
      </c>
      <c r="AI758" s="8">
        <v>1</v>
      </c>
      <c r="AJ758" s="8">
        <v>0.7158563035154657</v>
      </c>
      <c r="AK758" s="8">
        <v>0</v>
      </c>
      <c r="AL758" s="8">
        <v>0.56706703106222756</v>
      </c>
      <c r="AM758" s="8">
        <v>1</v>
      </c>
      <c r="AN758" s="8">
        <v>0.65023712245414156</v>
      </c>
      <c r="AO758" s="8">
        <v>0</v>
      </c>
      <c r="AP758" s="8">
        <v>0</v>
      </c>
      <c r="AQ758" s="8">
        <v>0</v>
      </c>
      <c r="AR758" s="8">
        <v>0</v>
      </c>
      <c r="AS758" s="48">
        <v>0</v>
      </c>
      <c r="AT758" s="48">
        <v>0.492178221461395</v>
      </c>
      <c r="AU758" s="13">
        <v>5</v>
      </c>
    </row>
    <row r="759" spans="4:47" x14ac:dyDescent="0.25">
      <c r="D759" s="8">
        <v>755</v>
      </c>
      <c r="E759" s="8">
        <f t="shared" ca="1" si="105"/>
        <v>0.79604667756728398</v>
      </c>
      <c r="F759" s="21">
        <f t="shared" ca="1" si="106"/>
        <v>56.626209435461377</v>
      </c>
      <c r="H759" s="8">
        <v>755</v>
      </c>
      <c r="I759" s="21">
        <f t="shared" ca="1" si="107"/>
        <v>0.10712832631389935</v>
      </c>
      <c r="J759" s="21">
        <f t="shared" ca="1" si="108"/>
        <v>41.048637136285286</v>
      </c>
      <c r="Q759" s="26"/>
      <c r="R759" s="42"/>
      <c r="S759" s="26"/>
      <c r="T759" s="26"/>
      <c r="U759" s="26"/>
      <c r="V759" s="26"/>
      <c r="W759" s="26"/>
      <c r="X759" s="26"/>
      <c r="Y759" s="26"/>
      <c r="AF759" s="8">
        <v>749</v>
      </c>
      <c r="AG759" s="8">
        <v>0</v>
      </c>
      <c r="AH759" s="8">
        <v>0</v>
      </c>
      <c r="AI759" s="8">
        <v>0.19407684878481837</v>
      </c>
      <c r="AJ759" s="8">
        <v>1</v>
      </c>
      <c r="AK759" s="8">
        <v>1</v>
      </c>
      <c r="AL759" s="8">
        <v>1</v>
      </c>
      <c r="AM759" s="8">
        <v>0.36227532557747888</v>
      </c>
      <c r="AN759" s="8">
        <v>0</v>
      </c>
      <c r="AO759" s="8">
        <v>0</v>
      </c>
      <c r="AP759" s="8">
        <v>0</v>
      </c>
      <c r="AQ759" s="8">
        <v>0</v>
      </c>
      <c r="AR759" s="8">
        <v>0</v>
      </c>
      <c r="AS759" s="48">
        <v>0</v>
      </c>
      <c r="AT759" s="48">
        <v>0.29656689700063349</v>
      </c>
      <c r="AU759" s="13">
        <v>7</v>
      </c>
    </row>
    <row r="760" spans="4:47" x14ac:dyDescent="0.25">
      <c r="D760" s="8">
        <v>756</v>
      </c>
      <c r="E760" s="8">
        <f t="shared" ca="1" si="105"/>
        <v>0.63486818034810621</v>
      </c>
      <c r="F760" s="21">
        <f t="shared" ca="1" si="106"/>
        <v>111.3406740515308</v>
      </c>
      <c r="H760" s="8">
        <v>756</v>
      </c>
      <c r="I760" s="21">
        <f t="shared" ca="1" si="107"/>
        <v>0.76445761416405866</v>
      </c>
      <c r="J760" s="21">
        <f t="shared" ca="1" si="108"/>
        <v>79.289923329116988</v>
      </c>
      <c r="Q760" s="26"/>
      <c r="R760" s="42"/>
      <c r="S760" s="26"/>
      <c r="T760" s="26"/>
      <c r="U760" s="26"/>
      <c r="V760" s="26"/>
      <c r="W760" s="26"/>
      <c r="X760" s="26"/>
      <c r="Y760" s="26"/>
      <c r="AF760" s="8">
        <v>750</v>
      </c>
      <c r="AG760" s="8">
        <v>1</v>
      </c>
      <c r="AH760" s="8">
        <v>1</v>
      </c>
      <c r="AI760" s="8">
        <v>0.92486120855661991</v>
      </c>
      <c r="AJ760" s="8">
        <v>0</v>
      </c>
      <c r="AK760" s="8">
        <v>0</v>
      </c>
      <c r="AL760" s="8">
        <v>0</v>
      </c>
      <c r="AM760" s="8">
        <v>0</v>
      </c>
      <c r="AN760" s="8">
        <v>0</v>
      </c>
      <c r="AO760" s="8">
        <v>0</v>
      </c>
      <c r="AP760" s="8">
        <v>0</v>
      </c>
      <c r="AQ760" s="8">
        <v>0</v>
      </c>
      <c r="AR760" s="8">
        <v>0</v>
      </c>
      <c r="AS760" s="48">
        <v>0</v>
      </c>
      <c r="AT760" s="48">
        <v>0.24019369168563073</v>
      </c>
      <c r="AU760" s="13">
        <v>9</v>
      </c>
    </row>
    <row r="761" spans="4:47" x14ac:dyDescent="0.25">
      <c r="D761" s="8">
        <v>757</v>
      </c>
      <c r="E761" s="8">
        <f t="shared" ca="1" si="105"/>
        <v>7.3725383590884985E-2</v>
      </c>
      <c r="F761" s="21">
        <f t="shared" ca="1" si="106"/>
        <v>618.34061879521244</v>
      </c>
      <c r="H761" s="8">
        <v>757</v>
      </c>
      <c r="I761" s="21">
        <f t="shared" ca="1" si="107"/>
        <v>0.68121068550002628</v>
      </c>
      <c r="J761" s="21">
        <f t="shared" ca="1" si="108"/>
        <v>63.984221870666573</v>
      </c>
      <c r="Q761" s="26"/>
      <c r="R761" s="42"/>
      <c r="S761" s="26"/>
      <c r="T761" s="26"/>
      <c r="U761" s="26"/>
      <c r="V761" s="26"/>
      <c r="W761" s="26"/>
      <c r="X761" s="26"/>
      <c r="Y761" s="26"/>
      <c r="AF761" s="8">
        <v>751</v>
      </c>
      <c r="AG761" s="8">
        <v>1</v>
      </c>
      <c r="AH761" s="8">
        <v>1</v>
      </c>
      <c r="AI761" s="8">
        <v>1</v>
      </c>
      <c r="AJ761" s="8">
        <v>0.75134847692146045</v>
      </c>
      <c r="AK761" s="8">
        <v>0</v>
      </c>
      <c r="AL761" s="8">
        <v>0.30809367189746506</v>
      </c>
      <c r="AM761" s="8">
        <v>1</v>
      </c>
      <c r="AN761" s="8">
        <v>1</v>
      </c>
      <c r="AO761" s="8">
        <v>1</v>
      </c>
      <c r="AP761" s="8">
        <v>1</v>
      </c>
      <c r="AQ761" s="8">
        <v>1</v>
      </c>
      <c r="AR761" s="8">
        <v>1</v>
      </c>
      <c r="AS761" s="48">
        <v>0</v>
      </c>
      <c r="AT761" s="48">
        <v>0.8377623683960761</v>
      </c>
      <c r="AU761" s="13">
        <v>1</v>
      </c>
    </row>
    <row r="762" spans="4:47" x14ac:dyDescent="0.25">
      <c r="D762" s="8">
        <v>758</v>
      </c>
      <c r="E762" s="8">
        <f t="shared" ca="1" si="105"/>
        <v>0.38961723845439789</v>
      </c>
      <c r="F762" s="21">
        <f t="shared" ca="1" si="106"/>
        <v>227.84710046592437</v>
      </c>
      <c r="H762" s="8">
        <v>758</v>
      </c>
      <c r="I762" s="21">
        <f t="shared" ca="1" si="107"/>
        <v>0.92165897958559151</v>
      </c>
      <c r="J762" s="21">
        <f t="shared" ca="1" si="108"/>
        <v>121.94018728416825</v>
      </c>
      <c r="Q762" s="26"/>
      <c r="R762" s="42"/>
      <c r="S762" s="26"/>
      <c r="T762" s="26"/>
      <c r="U762" s="26"/>
      <c r="V762" s="26"/>
      <c r="W762" s="26"/>
      <c r="X762" s="26"/>
      <c r="Y762" s="26"/>
      <c r="AF762" s="8">
        <v>752</v>
      </c>
      <c r="AG762" s="8">
        <v>0</v>
      </c>
      <c r="AH762" s="8">
        <v>0.29870575540163763</v>
      </c>
      <c r="AI762" s="8">
        <v>1</v>
      </c>
      <c r="AJ762" s="8">
        <v>1</v>
      </c>
      <c r="AK762" s="8">
        <v>1</v>
      </c>
      <c r="AL762" s="8">
        <v>1</v>
      </c>
      <c r="AM762" s="8">
        <v>0.50223587979863005</v>
      </c>
      <c r="AN762" s="8">
        <v>2.2594801009672077E-2</v>
      </c>
      <c r="AO762" s="8">
        <v>1</v>
      </c>
      <c r="AP762" s="8">
        <v>1</v>
      </c>
      <c r="AQ762" s="8">
        <v>1</v>
      </c>
      <c r="AR762" s="8">
        <v>1</v>
      </c>
      <c r="AS762" s="48">
        <v>0</v>
      </c>
      <c r="AT762" s="48">
        <v>0.7359822253597349</v>
      </c>
      <c r="AU762" s="13">
        <v>1</v>
      </c>
    </row>
    <row r="763" spans="4:47" x14ac:dyDescent="0.25">
      <c r="D763" s="8">
        <v>759</v>
      </c>
      <c r="E763" s="8">
        <f t="shared" ca="1" si="105"/>
        <v>0.46723444818847681</v>
      </c>
      <c r="F763" s="21">
        <f t="shared" ca="1" si="106"/>
        <v>184.67523473180097</v>
      </c>
      <c r="H763" s="8">
        <v>759</v>
      </c>
      <c r="I763" s="21">
        <f t="shared" ca="1" si="107"/>
        <v>0.57115502947756425</v>
      </c>
      <c r="J763" s="21">
        <f t="shared" ca="1" si="108"/>
        <v>46.094551589510203</v>
      </c>
      <c r="Q763" s="26"/>
      <c r="R763" s="42"/>
      <c r="S763" s="26"/>
      <c r="T763" s="26"/>
      <c r="U763" s="26"/>
      <c r="V763" s="26"/>
      <c r="W763" s="26"/>
      <c r="X763" s="26"/>
      <c r="Y763" s="26"/>
      <c r="AF763" s="8">
        <v>753</v>
      </c>
      <c r="AG763" s="8">
        <v>0.82537591538505606</v>
      </c>
      <c r="AH763" s="8">
        <v>1</v>
      </c>
      <c r="AI763" s="8">
        <v>1</v>
      </c>
      <c r="AJ763" s="8">
        <v>1</v>
      </c>
      <c r="AK763" s="8">
        <v>1</v>
      </c>
      <c r="AL763" s="8">
        <v>1</v>
      </c>
      <c r="AM763" s="8">
        <v>1</v>
      </c>
      <c r="AN763" s="8">
        <v>1</v>
      </c>
      <c r="AO763" s="8">
        <v>1</v>
      </c>
      <c r="AP763" s="8">
        <v>1</v>
      </c>
      <c r="AQ763" s="8">
        <v>1</v>
      </c>
      <c r="AR763" s="8">
        <v>1</v>
      </c>
      <c r="AS763" s="48">
        <v>0.82537591538505606</v>
      </c>
      <c r="AT763" s="48">
        <v>0.9851689133614705</v>
      </c>
      <c r="AU763" s="13">
        <v>0</v>
      </c>
    </row>
    <row r="764" spans="4:47" x14ac:dyDescent="0.25">
      <c r="D764" s="8">
        <v>760</v>
      </c>
      <c r="E764" s="8">
        <f t="shared" ca="1" si="105"/>
        <v>0.79619417614126842</v>
      </c>
      <c r="F764" s="21">
        <f t="shared" ca="1" si="106"/>
        <v>56.581078667462933</v>
      </c>
      <c r="H764" s="8">
        <v>760</v>
      </c>
      <c r="I764" s="21">
        <f t="shared" ca="1" si="107"/>
        <v>0.50702027642519643</v>
      </c>
      <c r="J764" s="21">
        <f t="shared" ca="1" si="108"/>
        <v>36.179011671727153</v>
      </c>
      <c r="Q764" s="26"/>
      <c r="R764" s="42"/>
      <c r="S764" s="26"/>
      <c r="T764" s="26"/>
      <c r="U764" s="26"/>
      <c r="V764" s="26"/>
      <c r="W764" s="26"/>
      <c r="X764" s="26"/>
      <c r="Y764" s="26"/>
      <c r="AF764" s="8">
        <v>754</v>
      </c>
      <c r="AG764" s="8">
        <v>0</v>
      </c>
      <c r="AH764" s="8">
        <v>0.26280369663176578</v>
      </c>
      <c r="AI764" s="8">
        <v>1</v>
      </c>
      <c r="AJ764" s="8">
        <v>1</v>
      </c>
      <c r="AK764" s="8">
        <v>1</v>
      </c>
      <c r="AL764" s="8">
        <v>1</v>
      </c>
      <c r="AM764" s="8">
        <v>1</v>
      </c>
      <c r="AN764" s="8">
        <v>1</v>
      </c>
      <c r="AO764" s="8">
        <v>1</v>
      </c>
      <c r="AP764" s="8">
        <v>1</v>
      </c>
      <c r="AQ764" s="8">
        <v>1</v>
      </c>
      <c r="AR764" s="8">
        <v>1</v>
      </c>
      <c r="AS764" s="48">
        <v>0</v>
      </c>
      <c r="AT764" s="48">
        <v>0.85851644796079296</v>
      </c>
      <c r="AU764" s="13">
        <v>1</v>
      </c>
    </row>
    <row r="765" spans="4:47" x14ac:dyDescent="0.25">
      <c r="D765" s="8">
        <v>761</v>
      </c>
      <c r="E765" s="8">
        <f t="shared" ca="1" si="105"/>
        <v>0.85289746976271541</v>
      </c>
      <c r="F765" s="21">
        <f t="shared" ca="1" si="106"/>
        <v>39.769409867066358</v>
      </c>
      <c r="H765" s="8">
        <v>761</v>
      </c>
      <c r="I765" s="21">
        <f t="shared" ca="1" si="107"/>
        <v>0.96638100864957188</v>
      </c>
      <c r="J765" s="21">
        <f t="shared" ca="1" si="108"/>
        <v>147.30950471728818</v>
      </c>
      <c r="Q765" s="26"/>
      <c r="R765" s="42"/>
      <c r="S765" s="26"/>
      <c r="T765" s="26"/>
      <c r="U765" s="26"/>
      <c r="V765" s="26"/>
      <c r="W765" s="26"/>
      <c r="X765" s="26"/>
      <c r="Y765" s="26"/>
      <c r="AF765" s="8">
        <v>755</v>
      </c>
      <c r="AG765" s="8">
        <v>1</v>
      </c>
      <c r="AH765" s="8">
        <v>1</v>
      </c>
      <c r="AI765" s="8">
        <v>1</v>
      </c>
      <c r="AJ765" s="8">
        <v>1</v>
      </c>
      <c r="AK765" s="8">
        <v>1</v>
      </c>
      <c r="AL765" s="8">
        <v>1</v>
      </c>
      <c r="AM765" s="8">
        <v>1</v>
      </c>
      <c r="AN765" s="8">
        <v>1</v>
      </c>
      <c r="AO765" s="8">
        <v>1</v>
      </c>
      <c r="AP765" s="8">
        <v>1</v>
      </c>
      <c r="AQ765" s="8">
        <v>1</v>
      </c>
      <c r="AR765" s="8">
        <v>1</v>
      </c>
      <c r="AS765" s="48">
        <v>1</v>
      </c>
      <c r="AT765" s="48">
        <v>1</v>
      </c>
      <c r="AU765" s="13">
        <v>0</v>
      </c>
    </row>
    <row r="766" spans="4:47" x14ac:dyDescent="0.25">
      <c r="D766" s="8">
        <v>762</v>
      </c>
      <c r="E766" s="8">
        <f t="shared" ca="1" si="105"/>
        <v>0.44855416906441847</v>
      </c>
      <c r="F766" s="21">
        <f t="shared" ca="1" si="106"/>
        <v>194.38690768300492</v>
      </c>
      <c r="H766" s="8">
        <v>762</v>
      </c>
      <c r="I766" s="21">
        <f t="shared" ca="1" si="107"/>
        <v>0.22539095665090492</v>
      </c>
      <c r="J766" s="21">
        <f t="shared" ca="1" si="108"/>
        <v>11.137621739970378</v>
      </c>
      <c r="Q766" s="26"/>
      <c r="R766" s="42"/>
      <c r="S766" s="26"/>
      <c r="T766" s="26"/>
      <c r="U766" s="26"/>
      <c r="V766" s="26"/>
      <c r="W766" s="26"/>
      <c r="X766" s="26"/>
      <c r="Y766" s="26"/>
      <c r="AF766" s="8">
        <v>756</v>
      </c>
      <c r="AG766" s="8">
        <v>0</v>
      </c>
      <c r="AH766" s="8">
        <v>0</v>
      </c>
      <c r="AI766" s="8">
        <v>0.4110618277681492</v>
      </c>
      <c r="AJ766" s="8">
        <v>1</v>
      </c>
      <c r="AK766" s="8">
        <v>1</v>
      </c>
      <c r="AL766" s="8">
        <v>1</v>
      </c>
      <c r="AM766" s="8">
        <v>1</v>
      </c>
      <c r="AN766" s="8">
        <v>0.96428570666678082</v>
      </c>
      <c r="AO766" s="8">
        <v>0</v>
      </c>
      <c r="AP766" s="8">
        <v>0</v>
      </c>
      <c r="AQ766" s="8">
        <v>0</v>
      </c>
      <c r="AR766" s="8">
        <v>0.55836940478231201</v>
      </c>
      <c r="AS766" s="48">
        <v>0</v>
      </c>
      <c r="AT766" s="48">
        <v>0.49848006881023149</v>
      </c>
      <c r="AU766" s="13">
        <v>5</v>
      </c>
    </row>
    <row r="767" spans="4:47" x14ac:dyDescent="0.25">
      <c r="D767" s="8">
        <v>763</v>
      </c>
      <c r="E767" s="8">
        <f t="shared" ca="1" si="105"/>
        <v>0.82501943447933168</v>
      </c>
      <c r="F767" s="21">
        <f t="shared" ca="1" si="106"/>
        <v>47.904501277811853</v>
      </c>
      <c r="H767" s="8">
        <v>763</v>
      </c>
      <c r="I767" s="21">
        <f t="shared" ca="1" si="107"/>
        <v>0.17005335318919468</v>
      </c>
      <c r="J767" s="21">
        <f t="shared" ca="1" si="108"/>
        <v>23.390752896972948</v>
      </c>
      <c r="Q767" s="26"/>
      <c r="R767" s="42"/>
      <c r="S767" s="26"/>
      <c r="T767" s="26"/>
      <c r="U767" s="26"/>
      <c r="V767" s="26"/>
      <c r="W767" s="26"/>
      <c r="X767" s="26"/>
      <c r="Y767" s="26"/>
      <c r="AF767" s="8">
        <v>757</v>
      </c>
      <c r="AG767" s="8">
        <v>0</v>
      </c>
      <c r="AH767" s="8">
        <v>0</v>
      </c>
      <c r="AI767" s="8">
        <v>0.36578889900368766</v>
      </c>
      <c r="AJ767" s="8">
        <v>1</v>
      </c>
      <c r="AK767" s="8">
        <v>1</v>
      </c>
      <c r="AL767" s="8">
        <v>1</v>
      </c>
      <c r="AM767" s="8">
        <v>1</v>
      </c>
      <c r="AN767" s="8">
        <v>1</v>
      </c>
      <c r="AO767" s="8">
        <v>1</v>
      </c>
      <c r="AP767" s="8">
        <v>1</v>
      </c>
      <c r="AQ767" s="8">
        <v>1</v>
      </c>
      <c r="AR767" s="8">
        <v>1</v>
      </c>
      <c r="AS767" s="48">
        <v>0</v>
      </c>
      <c r="AT767" s="48">
        <v>0.78449165991538172</v>
      </c>
      <c r="AU767" s="13">
        <v>2</v>
      </c>
    </row>
    <row r="768" spans="4:47" x14ac:dyDescent="0.25">
      <c r="D768" s="8">
        <v>764</v>
      </c>
      <c r="E768" s="8">
        <f t="shared" ca="1" si="105"/>
        <v>0.29893898375152228</v>
      </c>
      <c r="F768" s="21">
        <f t="shared" ca="1" si="106"/>
        <v>290.53092990138975</v>
      </c>
      <c r="H768" s="8">
        <v>764</v>
      </c>
      <c r="I768" s="21">
        <f t="shared" ca="1" si="107"/>
        <v>0.88270995238438044</v>
      </c>
      <c r="J768" s="21">
        <f t="shared" ca="1" si="108"/>
        <v>107.98045824602011</v>
      </c>
      <c r="Q768" s="26"/>
      <c r="R768" s="42"/>
      <c r="S768" s="26"/>
      <c r="T768" s="26"/>
      <c r="U768" s="26"/>
      <c r="V768" s="26"/>
      <c r="W768" s="26"/>
      <c r="X768" s="26"/>
      <c r="Y768" s="26"/>
      <c r="AF768" s="8">
        <v>758</v>
      </c>
      <c r="AG768" s="8">
        <v>1</v>
      </c>
      <c r="AH768" s="8">
        <v>1</v>
      </c>
      <c r="AI768" s="8">
        <v>1</v>
      </c>
      <c r="AJ768" s="8">
        <v>1</v>
      </c>
      <c r="AK768" s="8">
        <v>1</v>
      </c>
      <c r="AL768" s="8">
        <v>1</v>
      </c>
      <c r="AM768" s="8">
        <v>0.67289932399299068</v>
      </c>
      <c r="AN768" s="8">
        <v>0</v>
      </c>
      <c r="AO768" s="8">
        <v>0</v>
      </c>
      <c r="AP768" s="8">
        <v>0.93697589378913815</v>
      </c>
      <c r="AQ768" s="8">
        <v>1</v>
      </c>
      <c r="AR768" s="8">
        <v>1</v>
      </c>
      <c r="AS768" s="48">
        <v>0</v>
      </c>
      <c r="AT768" s="48">
        <v>0.79974282671574248</v>
      </c>
      <c r="AU768" s="13">
        <v>2</v>
      </c>
    </row>
    <row r="769" spans="4:47" x14ac:dyDescent="0.25">
      <c r="D769" s="8">
        <v>765</v>
      </c>
      <c r="E769" s="8">
        <f t="shared" ca="1" si="105"/>
        <v>0.24571185363895709</v>
      </c>
      <c r="F769" s="21">
        <f t="shared" ca="1" si="106"/>
        <v>336.75487075979288</v>
      </c>
      <c r="H769" s="8">
        <v>765</v>
      </c>
      <c r="I769" s="21">
        <f t="shared" ca="1" si="107"/>
        <v>0.70990430827974649</v>
      </c>
      <c r="J769" s="21">
        <f t="shared" ca="1" si="108"/>
        <v>69.013086107025899</v>
      </c>
      <c r="Q769" s="26"/>
      <c r="R769" s="42"/>
      <c r="S769" s="26"/>
      <c r="T769" s="26"/>
      <c r="U769" s="26"/>
      <c r="V769" s="26"/>
      <c r="W769" s="26"/>
      <c r="X769" s="26"/>
      <c r="Y769" s="26"/>
      <c r="AF769" s="8">
        <v>759</v>
      </c>
      <c r="AG769" s="8">
        <v>0</v>
      </c>
      <c r="AH769" s="8">
        <v>0</v>
      </c>
      <c r="AI769" s="8">
        <v>0</v>
      </c>
      <c r="AJ769" s="8">
        <v>0</v>
      </c>
      <c r="AK769" s="8">
        <v>0</v>
      </c>
      <c r="AL769" s="8">
        <v>0</v>
      </c>
      <c r="AM769" s="8">
        <v>0</v>
      </c>
      <c r="AN769" s="8">
        <v>0.39481855187970666</v>
      </c>
      <c r="AO769" s="8">
        <v>1</v>
      </c>
      <c r="AP769" s="8">
        <v>1</v>
      </c>
      <c r="AQ769" s="8">
        <v>1</v>
      </c>
      <c r="AR769" s="8">
        <v>1</v>
      </c>
      <c r="AS769" s="48">
        <v>0</v>
      </c>
      <c r="AT769" s="48">
        <v>0.36777910988567369</v>
      </c>
      <c r="AU769" s="13">
        <v>7</v>
      </c>
    </row>
    <row r="770" spans="4:47" x14ac:dyDescent="0.25">
      <c r="D770" s="8">
        <v>766</v>
      </c>
      <c r="E770" s="8">
        <f t="shared" ca="1" si="105"/>
        <v>0.83820441297534731</v>
      </c>
      <c r="F770" s="21">
        <f t="shared" ca="1" si="106"/>
        <v>44.026883774355682</v>
      </c>
      <c r="H770" s="8">
        <v>766</v>
      </c>
      <c r="I770" s="21">
        <f t="shared" ca="1" si="107"/>
        <v>0.8733276073497982</v>
      </c>
      <c r="J770" s="21">
        <f t="shared" ca="1" si="108"/>
        <v>105.13669204561549</v>
      </c>
      <c r="Q770" s="26"/>
      <c r="R770" s="42"/>
      <c r="S770" s="26"/>
      <c r="T770" s="26"/>
      <c r="U770" s="26"/>
      <c r="V770" s="26"/>
      <c r="W770" s="26"/>
      <c r="X770" s="26"/>
      <c r="Y770" s="26"/>
      <c r="AF770" s="8">
        <v>760</v>
      </c>
      <c r="AG770" s="8">
        <v>0</v>
      </c>
      <c r="AH770" s="8">
        <v>0</v>
      </c>
      <c r="AI770" s="8">
        <v>0.55481883567887469</v>
      </c>
      <c r="AJ770" s="8">
        <v>1</v>
      </c>
      <c r="AK770" s="8">
        <v>1</v>
      </c>
      <c r="AL770" s="8">
        <v>1</v>
      </c>
      <c r="AM770" s="8">
        <v>1</v>
      </c>
      <c r="AN770" s="8">
        <v>1</v>
      </c>
      <c r="AO770" s="8">
        <v>1</v>
      </c>
      <c r="AP770" s="8">
        <v>1</v>
      </c>
      <c r="AQ770" s="8">
        <v>1</v>
      </c>
      <c r="AR770" s="8">
        <v>1</v>
      </c>
      <c r="AS770" s="48">
        <v>0</v>
      </c>
      <c r="AT770" s="48">
        <v>0.80054625727683593</v>
      </c>
      <c r="AU770" s="13">
        <v>2</v>
      </c>
    </row>
    <row r="771" spans="4:47" x14ac:dyDescent="0.25">
      <c r="D771" s="8">
        <v>767</v>
      </c>
      <c r="E771" s="8">
        <f t="shared" ca="1" si="105"/>
        <v>0.67182145071599553</v>
      </c>
      <c r="F771" s="21">
        <f t="shared" ca="1" si="106"/>
        <v>97.720111341089407</v>
      </c>
      <c r="H771" s="8">
        <v>767</v>
      </c>
      <c r="I771" s="21">
        <f t="shared" ca="1" si="107"/>
        <v>0.67088879139143254</v>
      </c>
      <c r="J771" s="21">
        <f t="shared" ca="1" si="108"/>
        <v>62.223390739402021</v>
      </c>
      <c r="Q771" s="26"/>
      <c r="R771" s="42"/>
      <c r="S771" s="26"/>
      <c r="T771" s="26"/>
      <c r="U771" s="26"/>
      <c r="V771" s="26"/>
      <c r="W771" s="26"/>
      <c r="X771" s="26"/>
      <c r="Y771" s="26"/>
      <c r="AF771" s="8">
        <v>761</v>
      </c>
      <c r="AG771" s="8">
        <v>0.16865898451074063</v>
      </c>
      <c r="AH771" s="8">
        <v>1</v>
      </c>
      <c r="AI771" s="8">
        <v>0.36099581857824009</v>
      </c>
      <c r="AJ771" s="8">
        <v>0</v>
      </c>
      <c r="AK771" s="8">
        <v>0</v>
      </c>
      <c r="AL771" s="8">
        <v>0</v>
      </c>
      <c r="AM771" s="8">
        <v>0</v>
      </c>
      <c r="AN771" s="8">
        <v>0</v>
      </c>
      <c r="AO771" s="8">
        <v>0</v>
      </c>
      <c r="AP771" s="8">
        <v>0</v>
      </c>
      <c r="AQ771" s="8">
        <v>0</v>
      </c>
      <c r="AR771" s="8">
        <v>0.6275326016787609</v>
      </c>
      <c r="AS771" s="48">
        <v>0</v>
      </c>
      <c r="AT771" s="48">
        <v>0.17499399876109586</v>
      </c>
      <c r="AU771" s="13">
        <v>8</v>
      </c>
    </row>
    <row r="772" spans="4:47" x14ac:dyDescent="0.25">
      <c r="D772" s="8">
        <v>768</v>
      </c>
      <c r="E772" s="8">
        <f t="shared" ca="1" si="105"/>
        <v>0.83507542509921373</v>
      </c>
      <c r="F772" s="21">
        <f t="shared" ca="1" si="106"/>
        <v>44.942119665385725</v>
      </c>
      <c r="H772" s="8">
        <v>768</v>
      </c>
      <c r="I772" s="21">
        <f t="shared" ca="1" si="107"/>
        <v>0.98350086392564651</v>
      </c>
      <c r="J772" s="21">
        <f t="shared" ca="1" si="108"/>
        <v>165.82782275141463</v>
      </c>
      <c r="Q772" s="26"/>
      <c r="R772" s="42"/>
      <c r="S772" s="26"/>
      <c r="T772" s="26"/>
      <c r="U772" s="26"/>
      <c r="V772" s="26"/>
      <c r="W772" s="26"/>
      <c r="X772" s="26"/>
      <c r="Y772" s="26"/>
      <c r="AF772" s="8">
        <v>762</v>
      </c>
      <c r="AG772" s="8">
        <v>0</v>
      </c>
      <c r="AH772" s="8">
        <v>0</v>
      </c>
      <c r="AI772" s="8">
        <v>0.1778380047380192</v>
      </c>
      <c r="AJ772" s="8">
        <v>0.63616284572975323</v>
      </c>
      <c r="AK772" s="8">
        <v>0</v>
      </c>
      <c r="AL772" s="8">
        <v>0</v>
      </c>
      <c r="AM772" s="8">
        <v>0</v>
      </c>
      <c r="AN772" s="8">
        <v>0.95898709065870447</v>
      </c>
      <c r="AO772" s="8">
        <v>1</v>
      </c>
      <c r="AP772" s="8">
        <v>1</v>
      </c>
      <c r="AQ772" s="8">
        <v>1</v>
      </c>
      <c r="AR772" s="8">
        <v>1</v>
      </c>
      <c r="AS772" s="48">
        <v>0</v>
      </c>
      <c r="AT772" s="48">
        <v>0.48308620090189325</v>
      </c>
      <c r="AU772" s="13">
        <v>5</v>
      </c>
    </row>
    <row r="773" spans="4:47" x14ac:dyDescent="0.25">
      <c r="D773" s="8">
        <v>769</v>
      </c>
      <c r="E773" s="8">
        <f t="shared" ca="1" si="105"/>
        <v>9.9013813677513163E-2</v>
      </c>
      <c r="F773" s="21">
        <f t="shared" ca="1" si="106"/>
        <v>549.64092709810757</v>
      </c>
      <c r="H773" s="8">
        <v>769</v>
      </c>
      <c r="I773" s="21">
        <f t="shared" ca="1" si="107"/>
        <v>6.8129317530932987E-2</v>
      </c>
      <c r="J773" s="21">
        <f t="shared" ca="1" si="108"/>
        <v>56.249824536906765</v>
      </c>
      <c r="Q773" s="26"/>
      <c r="R773" s="42"/>
      <c r="S773" s="26"/>
      <c r="T773" s="26"/>
      <c r="U773" s="26"/>
      <c r="V773" s="26"/>
      <c r="W773" s="26"/>
      <c r="X773" s="26"/>
      <c r="Y773" s="26"/>
      <c r="AF773" s="8">
        <v>763</v>
      </c>
      <c r="AG773" s="8">
        <v>1</v>
      </c>
      <c r="AH773" s="8">
        <v>1</v>
      </c>
      <c r="AI773" s="8">
        <v>0.84532128213088009</v>
      </c>
      <c r="AJ773" s="8">
        <v>0</v>
      </c>
      <c r="AK773" s="8">
        <v>0</v>
      </c>
      <c r="AL773" s="8">
        <v>0</v>
      </c>
      <c r="AM773" s="8">
        <v>0</v>
      </c>
      <c r="AN773" s="8">
        <v>0.18529902482025076</v>
      </c>
      <c r="AO773" s="8">
        <v>0</v>
      </c>
      <c r="AP773" s="8">
        <v>0</v>
      </c>
      <c r="AQ773" s="8">
        <v>0</v>
      </c>
      <c r="AR773" s="8">
        <v>0.11119567870698502</v>
      </c>
      <c r="AS773" s="48">
        <v>0</v>
      </c>
      <c r="AT773" s="48">
        <v>0.25861998782301804</v>
      </c>
      <c r="AU773" s="13">
        <v>7</v>
      </c>
    </row>
    <row r="774" spans="4:47" x14ac:dyDescent="0.25">
      <c r="D774" s="8">
        <v>770</v>
      </c>
      <c r="E774" s="8">
        <f t="shared" ref="E774:E837" ca="1" si="109">RAND()</f>
        <v>0.14064985463735646</v>
      </c>
      <c r="F774" s="21">
        <f t="shared" ref="F774:F837" ca="1" si="110">$B$6*(-LN(E774))^(1/$B$7)</f>
        <v>467.65499317078189</v>
      </c>
      <c r="H774" s="8">
        <v>770</v>
      </c>
      <c r="I774" s="21">
        <f t="shared" ref="I774:I837" ca="1" si="111">RAND()</f>
        <v>0.6712069531591438</v>
      </c>
      <c r="J774" s="21">
        <f t="shared" ref="J774:J837" ca="1" si="112">ABS(NORMINV(I774,$B$11,$B$13))</f>
        <v>62.277326352215773</v>
      </c>
      <c r="Q774" s="26"/>
      <c r="R774" s="42"/>
      <c r="S774" s="26"/>
      <c r="T774" s="26"/>
      <c r="U774" s="26"/>
      <c r="V774" s="26"/>
      <c r="W774" s="26"/>
      <c r="X774" s="26"/>
      <c r="Y774" s="26"/>
      <c r="AF774" s="8">
        <v>764</v>
      </c>
      <c r="AG774" s="8">
        <v>1</v>
      </c>
      <c r="AH774" s="8">
        <v>1</v>
      </c>
      <c r="AI774" s="8">
        <v>1</v>
      </c>
      <c r="AJ774" s="8">
        <v>1</v>
      </c>
      <c r="AK774" s="8">
        <v>1</v>
      </c>
      <c r="AL774" s="8">
        <v>1</v>
      </c>
      <c r="AM774" s="8">
        <v>1</v>
      </c>
      <c r="AN774" s="8">
        <v>0.16253567975640651</v>
      </c>
      <c r="AO774" s="8">
        <v>0.99587924214259449</v>
      </c>
      <c r="AP774" s="8">
        <v>1</v>
      </c>
      <c r="AQ774" s="8">
        <v>1</v>
      </c>
      <c r="AR774" s="8">
        <v>1</v>
      </c>
      <c r="AS774" s="48">
        <v>0.16253567975640651</v>
      </c>
      <c r="AT774" s="48">
        <v>0.92853420092253813</v>
      </c>
      <c r="AU774" s="13">
        <v>0</v>
      </c>
    </row>
    <row r="775" spans="4:47" x14ac:dyDescent="0.25">
      <c r="D775" s="8">
        <v>771</v>
      </c>
      <c r="E775" s="8">
        <f t="shared" ca="1" si="109"/>
        <v>0.14930420688694557</v>
      </c>
      <c r="F775" s="21">
        <f t="shared" ca="1" si="110"/>
        <v>453.68183871511764</v>
      </c>
      <c r="H775" s="8">
        <v>771</v>
      </c>
      <c r="I775" s="21">
        <f t="shared" ca="1" si="111"/>
        <v>0.42562577541288771</v>
      </c>
      <c r="J775" s="21">
        <f t="shared" ca="1" si="112"/>
        <v>23.602291610971221</v>
      </c>
      <c r="Q775" s="26"/>
      <c r="R775" s="42"/>
      <c r="S775" s="26"/>
      <c r="T775" s="26"/>
      <c r="U775" s="26"/>
      <c r="V775" s="26"/>
      <c r="W775" s="26"/>
      <c r="X775" s="26"/>
      <c r="Y775" s="26"/>
      <c r="AF775" s="8">
        <v>765</v>
      </c>
      <c r="AG775" s="8">
        <v>1</v>
      </c>
      <c r="AH775" s="8">
        <v>1</v>
      </c>
      <c r="AI775" s="8">
        <v>1</v>
      </c>
      <c r="AJ775" s="8">
        <v>8.3884704963323509E-2</v>
      </c>
      <c r="AK775" s="8">
        <v>0</v>
      </c>
      <c r="AL775" s="8">
        <v>0</v>
      </c>
      <c r="AM775" s="8">
        <v>0</v>
      </c>
      <c r="AN775" s="8">
        <v>0</v>
      </c>
      <c r="AO775" s="8">
        <v>0</v>
      </c>
      <c r="AP775" s="8">
        <v>0.65597519427542617</v>
      </c>
      <c r="AQ775" s="8">
        <v>1</v>
      </c>
      <c r="AR775" s="8">
        <v>1</v>
      </c>
      <c r="AS775" s="48">
        <v>0</v>
      </c>
      <c r="AT775" s="48">
        <v>0.47630622512722715</v>
      </c>
      <c r="AU775" s="13">
        <v>5</v>
      </c>
    </row>
    <row r="776" spans="4:47" x14ac:dyDescent="0.25">
      <c r="D776" s="8">
        <v>772</v>
      </c>
      <c r="E776" s="8">
        <f t="shared" ca="1" si="109"/>
        <v>0.39999084316268418</v>
      </c>
      <c r="F776" s="21">
        <f t="shared" ca="1" si="110"/>
        <v>221.61303060376585</v>
      </c>
      <c r="H776" s="8">
        <v>772</v>
      </c>
      <c r="I776" s="21">
        <f t="shared" ca="1" si="111"/>
        <v>7.9435567415165886E-2</v>
      </c>
      <c r="J776" s="21">
        <f t="shared" ca="1" si="112"/>
        <v>51.283954764056809</v>
      </c>
      <c r="Q776" s="26"/>
      <c r="R776" s="42"/>
      <c r="S776" s="26"/>
      <c r="T776" s="26"/>
      <c r="U776" s="26"/>
      <c r="V776" s="26"/>
      <c r="W776" s="26"/>
      <c r="X776" s="26"/>
      <c r="Y776" s="26"/>
      <c r="AF776" s="8">
        <v>766</v>
      </c>
      <c r="AG776" s="8">
        <v>1</v>
      </c>
      <c r="AH776" s="8">
        <v>1</v>
      </c>
      <c r="AI776" s="8">
        <v>0.7853400711408598</v>
      </c>
      <c r="AJ776" s="8">
        <v>0</v>
      </c>
      <c r="AK776" s="8">
        <v>0</v>
      </c>
      <c r="AL776" s="8">
        <v>0</v>
      </c>
      <c r="AM776" s="8">
        <v>0</v>
      </c>
      <c r="AN776" s="8">
        <v>0</v>
      </c>
      <c r="AO776" s="8">
        <v>0.7000940056306717</v>
      </c>
      <c r="AP776" s="8">
        <v>1</v>
      </c>
      <c r="AQ776" s="8">
        <v>1</v>
      </c>
      <c r="AR776" s="8">
        <v>1</v>
      </c>
      <c r="AS776" s="48">
        <v>0</v>
      </c>
      <c r="AT776" s="48">
        <v>0.53794071883366246</v>
      </c>
      <c r="AU776" s="13">
        <v>5</v>
      </c>
    </row>
    <row r="777" spans="4:47" x14ac:dyDescent="0.25">
      <c r="D777" s="8">
        <v>773</v>
      </c>
      <c r="E777" s="8">
        <f t="shared" ca="1" si="109"/>
        <v>0.85577713760349039</v>
      </c>
      <c r="F777" s="21">
        <f t="shared" ca="1" si="110"/>
        <v>38.942612202125495</v>
      </c>
      <c r="H777" s="8">
        <v>773</v>
      </c>
      <c r="I777" s="21">
        <f t="shared" ca="1" si="111"/>
        <v>0.15196176865057232</v>
      </c>
      <c r="J777" s="21">
        <f t="shared" ca="1" si="112"/>
        <v>27.934208768460792</v>
      </c>
      <c r="Q777" s="26"/>
      <c r="R777" s="42"/>
      <c r="S777" s="26"/>
      <c r="T777" s="26"/>
      <c r="U777" s="26"/>
      <c r="V777" s="26"/>
      <c r="W777" s="26"/>
      <c r="X777" s="26"/>
      <c r="Y777" s="26"/>
      <c r="AF777" s="8">
        <v>767</v>
      </c>
      <c r="AG777" s="8">
        <v>0</v>
      </c>
      <c r="AH777" s="8">
        <v>0.55318958682073571</v>
      </c>
      <c r="AI777" s="8">
        <v>1</v>
      </c>
      <c r="AJ777" s="8">
        <v>1</v>
      </c>
      <c r="AK777" s="8">
        <v>1</v>
      </c>
      <c r="AL777" s="8">
        <v>1</v>
      </c>
      <c r="AM777" s="8">
        <v>1</v>
      </c>
      <c r="AN777" s="8">
        <v>1</v>
      </c>
      <c r="AO777" s="8">
        <v>1</v>
      </c>
      <c r="AP777" s="8">
        <v>0.10770165223619833</v>
      </c>
      <c r="AQ777" s="8">
        <v>0</v>
      </c>
      <c r="AR777" s="8">
        <v>0</v>
      </c>
      <c r="AS777" s="48">
        <v>0</v>
      </c>
      <c r="AT777" s="48">
        <v>0.63788509493233625</v>
      </c>
      <c r="AU777" s="13">
        <v>3</v>
      </c>
    </row>
    <row r="778" spans="4:47" x14ac:dyDescent="0.25">
      <c r="D778" s="8">
        <v>774</v>
      </c>
      <c r="E778" s="8">
        <f t="shared" ca="1" si="109"/>
        <v>0.8265125623566868</v>
      </c>
      <c r="F778" s="21">
        <f t="shared" ca="1" si="110"/>
        <v>47.462595389271343</v>
      </c>
      <c r="H778" s="8">
        <v>774</v>
      </c>
      <c r="I778" s="21">
        <f t="shared" ca="1" si="111"/>
        <v>0.82674764406506396</v>
      </c>
      <c r="J778" s="21">
        <f t="shared" ca="1" si="112"/>
        <v>92.820415975022286</v>
      </c>
      <c r="Q778" s="26"/>
      <c r="R778" s="42"/>
      <c r="S778" s="26"/>
      <c r="T778" s="26"/>
      <c r="U778" s="26"/>
      <c r="V778" s="26"/>
      <c r="W778" s="26"/>
      <c r="X778" s="26"/>
      <c r="Y778" s="26"/>
      <c r="AF778" s="8">
        <v>768</v>
      </c>
      <c r="AG778" s="8">
        <v>1</v>
      </c>
      <c r="AH778" s="8">
        <v>1</v>
      </c>
      <c r="AI778" s="8">
        <v>1</v>
      </c>
      <c r="AJ778" s="8">
        <v>0.95787097885768158</v>
      </c>
      <c r="AK778" s="8">
        <v>0</v>
      </c>
      <c r="AL778" s="8">
        <v>0.76052684583167618</v>
      </c>
      <c r="AM778" s="8">
        <v>1</v>
      </c>
      <c r="AN778" s="8">
        <v>1</v>
      </c>
      <c r="AO778" s="8">
        <v>1</v>
      </c>
      <c r="AP778" s="8">
        <v>1</v>
      </c>
      <c r="AQ778" s="8">
        <v>1</v>
      </c>
      <c r="AR778" s="8">
        <v>1</v>
      </c>
      <c r="AS778" s="48">
        <v>0</v>
      </c>
      <c r="AT778" s="48">
        <v>0.8919231088785774</v>
      </c>
      <c r="AU778" s="13">
        <v>1</v>
      </c>
    </row>
    <row r="779" spans="4:47" x14ac:dyDescent="0.25">
      <c r="D779" s="8">
        <v>775</v>
      </c>
      <c r="E779" s="8">
        <f t="shared" ca="1" si="109"/>
        <v>0.5814000174221543</v>
      </c>
      <c r="F779" s="21">
        <f t="shared" ca="1" si="110"/>
        <v>132.45955457442437</v>
      </c>
      <c r="H779" s="8">
        <v>775</v>
      </c>
      <c r="I779" s="21">
        <f t="shared" ca="1" si="111"/>
        <v>0.33656924399290722</v>
      </c>
      <c r="J779" s="21">
        <f t="shared" ca="1" si="112"/>
        <v>9.2350276231739095</v>
      </c>
      <c r="Q779" s="26"/>
      <c r="R779" s="42"/>
      <c r="S779" s="26"/>
      <c r="T779" s="26"/>
      <c r="U779" s="26"/>
      <c r="V779" s="26"/>
      <c r="W779" s="26"/>
      <c r="X779" s="26"/>
      <c r="Y779" s="26"/>
      <c r="AF779" s="8">
        <v>769</v>
      </c>
      <c r="AG779" s="8">
        <v>1</v>
      </c>
      <c r="AH779" s="8">
        <v>1</v>
      </c>
      <c r="AI779" s="8">
        <v>1</v>
      </c>
      <c r="AJ779" s="8">
        <v>1</v>
      </c>
      <c r="AK779" s="8">
        <v>0.97386883152648807</v>
      </c>
      <c r="AL779" s="8">
        <v>0</v>
      </c>
      <c r="AM779" s="8">
        <v>0</v>
      </c>
      <c r="AN779" s="8">
        <v>0</v>
      </c>
      <c r="AO779" s="8">
        <v>0</v>
      </c>
      <c r="AP779" s="8">
        <v>0</v>
      </c>
      <c r="AQ779" s="8">
        <v>0</v>
      </c>
      <c r="AR779" s="8">
        <v>0</v>
      </c>
      <c r="AS779" s="48">
        <v>0</v>
      </c>
      <c r="AT779" s="48">
        <v>0.4114792706227976</v>
      </c>
      <c r="AU779" s="13">
        <v>7</v>
      </c>
    </row>
    <row r="780" spans="4:47" x14ac:dyDescent="0.25">
      <c r="D780" s="8">
        <v>776</v>
      </c>
      <c r="E780" s="8">
        <f t="shared" ca="1" si="109"/>
        <v>0.31458601871492431</v>
      </c>
      <c r="F780" s="21">
        <f t="shared" ca="1" si="110"/>
        <v>278.48163373808489</v>
      </c>
      <c r="H780" s="8">
        <v>776</v>
      </c>
      <c r="I780" s="21">
        <f t="shared" ca="1" si="111"/>
        <v>0.83647566342616853</v>
      </c>
      <c r="J780" s="21">
        <f t="shared" ca="1" si="112"/>
        <v>95.192361700587156</v>
      </c>
      <c r="Q780" s="26"/>
      <c r="R780" s="42"/>
      <c r="S780" s="26"/>
      <c r="T780" s="26"/>
      <c r="U780" s="26"/>
      <c r="V780" s="26"/>
      <c r="W780" s="26"/>
      <c r="X780" s="26"/>
      <c r="Y780" s="26"/>
      <c r="AF780" s="8">
        <v>770</v>
      </c>
      <c r="AG780" s="8">
        <v>1</v>
      </c>
      <c r="AH780" s="8">
        <v>0.59413143255421474</v>
      </c>
      <c r="AI780" s="8">
        <v>0</v>
      </c>
      <c r="AJ780" s="8">
        <v>0.48249567688011058</v>
      </c>
      <c r="AK780" s="8">
        <v>1</v>
      </c>
      <c r="AL780" s="8">
        <v>1</v>
      </c>
      <c r="AM780" s="8">
        <v>1</v>
      </c>
      <c r="AN780" s="8">
        <v>1</v>
      </c>
      <c r="AO780" s="8">
        <v>1</v>
      </c>
      <c r="AP780" s="8">
        <v>1</v>
      </c>
      <c r="AQ780" s="8">
        <v>1</v>
      </c>
      <c r="AR780" s="8">
        <v>1</v>
      </c>
      <c r="AS780" s="48">
        <v>0</v>
      </c>
      <c r="AT780" s="48">
        <v>0.84139876826827764</v>
      </c>
      <c r="AU780" s="13">
        <v>1</v>
      </c>
    </row>
    <row r="781" spans="4:47" x14ac:dyDescent="0.25">
      <c r="D781" s="8">
        <v>777</v>
      </c>
      <c r="E781" s="8">
        <f t="shared" ca="1" si="109"/>
        <v>0.73878045420322092</v>
      </c>
      <c r="F781" s="21">
        <f t="shared" ca="1" si="110"/>
        <v>74.76139605517605</v>
      </c>
      <c r="H781" s="8">
        <v>777</v>
      </c>
      <c r="I781" s="21">
        <f t="shared" ca="1" si="111"/>
        <v>0.2847563705237941</v>
      </c>
      <c r="J781" s="21">
        <f t="shared" ca="1" si="112"/>
        <v>0.22648745470758769</v>
      </c>
      <c r="Q781" s="26"/>
      <c r="R781" s="42"/>
      <c r="S781" s="26"/>
      <c r="T781" s="26"/>
      <c r="U781" s="26"/>
      <c r="V781" s="26"/>
      <c r="W781" s="26"/>
      <c r="X781" s="26"/>
      <c r="Y781" s="26"/>
      <c r="AF781" s="8">
        <v>771</v>
      </c>
      <c r="AG781" s="8">
        <v>1</v>
      </c>
      <c r="AH781" s="8">
        <v>1</v>
      </c>
      <c r="AI781" s="8">
        <v>1</v>
      </c>
      <c r="AJ781" s="8">
        <v>0.48523767110479338</v>
      </c>
      <c r="AK781" s="8">
        <v>0</v>
      </c>
      <c r="AL781" s="8">
        <v>0</v>
      </c>
      <c r="AM781" s="8">
        <v>0</v>
      </c>
      <c r="AN781" s="8">
        <v>0</v>
      </c>
      <c r="AO781" s="8">
        <v>0</v>
      </c>
      <c r="AP781" s="8">
        <v>0</v>
      </c>
      <c r="AQ781" s="8">
        <v>0</v>
      </c>
      <c r="AR781" s="8">
        <v>0</v>
      </c>
      <c r="AS781" s="48">
        <v>0</v>
      </c>
      <c r="AT781" s="48">
        <v>0.28645789077573647</v>
      </c>
      <c r="AU781" s="13">
        <v>8</v>
      </c>
    </row>
    <row r="782" spans="4:47" x14ac:dyDescent="0.25">
      <c r="D782" s="8">
        <v>778</v>
      </c>
      <c r="E782" s="8">
        <f t="shared" ca="1" si="109"/>
        <v>0.46938786635674279</v>
      </c>
      <c r="F782" s="21">
        <f t="shared" ca="1" si="110"/>
        <v>183.58014438935203</v>
      </c>
      <c r="H782" s="8">
        <v>778</v>
      </c>
      <c r="I782" s="21">
        <f t="shared" ca="1" si="111"/>
        <v>9.4347081389182352E-2</v>
      </c>
      <c r="J782" s="21">
        <f t="shared" ca="1" si="112"/>
        <v>45.494292965259284</v>
      </c>
      <c r="Q782" s="26"/>
      <c r="R782" s="42"/>
      <c r="S782" s="26"/>
      <c r="T782" s="26"/>
      <c r="U782" s="26"/>
      <c r="V782" s="26"/>
      <c r="W782" s="26"/>
      <c r="X782" s="26"/>
      <c r="Y782" s="26"/>
      <c r="AF782" s="8">
        <v>772</v>
      </c>
      <c r="AG782" s="8">
        <v>1</v>
      </c>
      <c r="AH782" s="8">
        <v>0.13762348535159877</v>
      </c>
      <c r="AI782" s="8">
        <v>0</v>
      </c>
      <c r="AJ782" s="8">
        <v>0.46742630139294</v>
      </c>
      <c r="AK782" s="8">
        <v>0</v>
      </c>
      <c r="AL782" s="8">
        <v>0</v>
      </c>
      <c r="AM782" s="8">
        <v>0.80486661860425468</v>
      </c>
      <c r="AN782" s="8">
        <v>1</v>
      </c>
      <c r="AO782" s="8">
        <v>1</v>
      </c>
      <c r="AP782" s="8">
        <v>0.12585664059353743</v>
      </c>
      <c r="AQ782" s="8">
        <v>0</v>
      </c>
      <c r="AR782" s="8">
        <v>0.19758617207656742</v>
      </c>
      <c r="AS782" s="48">
        <v>0</v>
      </c>
      <c r="AT782" s="48">
        <v>0.39685983287983045</v>
      </c>
      <c r="AU782" s="13">
        <v>4</v>
      </c>
    </row>
    <row r="783" spans="4:47" x14ac:dyDescent="0.25">
      <c r="D783" s="8">
        <v>779</v>
      </c>
      <c r="E783" s="8">
        <f t="shared" ca="1" si="109"/>
        <v>0.51849511142838389</v>
      </c>
      <c r="F783" s="21">
        <f t="shared" ca="1" si="110"/>
        <v>159.85164470307367</v>
      </c>
      <c r="H783" s="8">
        <v>779</v>
      </c>
      <c r="I783" s="21">
        <f t="shared" ca="1" si="111"/>
        <v>0.6027355474295083</v>
      </c>
      <c r="J783" s="21">
        <f t="shared" ca="1" si="112"/>
        <v>51.068256776254024</v>
      </c>
      <c r="Q783" s="26"/>
      <c r="R783" s="42"/>
      <c r="S783" s="26"/>
      <c r="T783" s="26"/>
      <c r="U783" s="26"/>
      <c r="V783" s="26"/>
      <c r="W783" s="26"/>
      <c r="X783" s="26"/>
      <c r="Y783" s="26"/>
      <c r="AF783" s="8">
        <v>773</v>
      </c>
      <c r="AG783" s="8">
        <v>0.37681904596989158</v>
      </c>
      <c r="AH783" s="8">
        <v>1</v>
      </c>
      <c r="AI783" s="8">
        <v>1</v>
      </c>
      <c r="AJ783" s="8">
        <v>1</v>
      </c>
      <c r="AK783" s="8">
        <v>1</v>
      </c>
      <c r="AL783" s="8">
        <v>1</v>
      </c>
      <c r="AM783" s="8">
        <v>1</v>
      </c>
      <c r="AN783" s="8">
        <v>1</v>
      </c>
      <c r="AO783" s="8">
        <v>1</v>
      </c>
      <c r="AP783" s="8">
        <v>1</v>
      </c>
      <c r="AQ783" s="8">
        <v>0.98362859179954587</v>
      </c>
      <c r="AR783" s="8">
        <v>1</v>
      </c>
      <c r="AS783" s="48">
        <v>0.37681904596989158</v>
      </c>
      <c r="AT783" s="48">
        <v>0.9457267073398713</v>
      </c>
      <c r="AU783" s="13">
        <v>0</v>
      </c>
    </row>
    <row r="784" spans="4:47" x14ac:dyDescent="0.25">
      <c r="D784" s="8">
        <v>780</v>
      </c>
      <c r="E784" s="8">
        <f t="shared" ca="1" si="109"/>
        <v>0.47678421668373783</v>
      </c>
      <c r="F784" s="21">
        <f t="shared" ca="1" si="110"/>
        <v>179.85578849835821</v>
      </c>
      <c r="H784" s="8">
        <v>780</v>
      </c>
      <c r="I784" s="21">
        <f t="shared" ca="1" si="111"/>
        <v>9.2244592026298311E-2</v>
      </c>
      <c r="J784" s="21">
        <f t="shared" ca="1" si="112"/>
        <v>46.267279141708165</v>
      </c>
      <c r="Q784" s="26"/>
      <c r="R784" s="42"/>
      <c r="S784" s="26"/>
      <c r="T784" s="26"/>
      <c r="U784" s="26"/>
      <c r="V784" s="26"/>
      <c r="W784" s="26"/>
      <c r="X784" s="26"/>
      <c r="Y784" s="26"/>
      <c r="AF784" s="8">
        <v>774</v>
      </c>
      <c r="AG784" s="8">
        <v>1</v>
      </c>
      <c r="AH784" s="8">
        <v>1</v>
      </c>
      <c r="AI784" s="8">
        <v>0.5034965627470932</v>
      </c>
      <c r="AJ784" s="8">
        <v>0.31309888790177259</v>
      </c>
      <c r="AK784" s="8">
        <v>1</v>
      </c>
      <c r="AL784" s="8">
        <v>1</v>
      </c>
      <c r="AM784" s="8">
        <v>1</v>
      </c>
      <c r="AN784" s="8">
        <v>1</v>
      </c>
      <c r="AO784" s="8">
        <v>1</v>
      </c>
      <c r="AP784" s="8">
        <v>1</v>
      </c>
      <c r="AQ784" s="8">
        <v>1</v>
      </c>
      <c r="AR784" s="8">
        <v>1</v>
      </c>
      <c r="AS784" s="48">
        <v>0.31309888790177259</v>
      </c>
      <c r="AT784" s="48">
        <v>0.90137358926633715</v>
      </c>
      <c r="AU784" s="13">
        <v>0</v>
      </c>
    </row>
    <row r="785" spans="4:47" x14ac:dyDescent="0.25">
      <c r="D785" s="8">
        <v>781</v>
      </c>
      <c r="E785" s="8">
        <f t="shared" ca="1" si="109"/>
        <v>0.99234270865738305</v>
      </c>
      <c r="F785" s="21">
        <f t="shared" ca="1" si="110"/>
        <v>2.0337699859523419</v>
      </c>
      <c r="H785" s="8">
        <v>781</v>
      </c>
      <c r="I785" s="21">
        <f t="shared" ca="1" si="111"/>
        <v>0.9428954798682776</v>
      </c>
      <c r="J785" s="21">
        <f t="shared" ca="1" si="112"/>
        <v>131.94875845431187</v>
      </c>
      <c r="Q785" s="26"/>
      <c r="R785" s="42"/>
      <c r="S785" s="26"/>
      <c r="T785" s="26"/>
      <c r="U785" s="26"/>
      <c r="V785" s="26"/>
      <c r="W785" s="26"/>
      <c r="X785" s="26"/>
      <c r="Y785" s="26"/>
      <c r="AF785" s="8">
        <v>775</v>
      </c>
      <c r="AG785" s="8">
        <v>0.28125214238436103</v>
      </c>
      <c r="AH785" s="8">
        <v>0</v>
      </c>
      <c r="AI785" s="8">
        <v>0</v>
      </c>
      <c r="AJ785" s="8">
        <v>0</v>
      </c>
      <c r="AK785" s="8">
        <v>0</v>
      </c>
      <c r="AL785" s="8">
        <v>0</v>
      </c>
      <c r="AM785" s="8">
        <v>0</v>
      </c>
      <c r="AN785" s="8">
        <v>0</v>
      </c>
      <c r="AO785" s="8">
        <v>0</v>
      </c>
      <c r="AP785" s="8">
        <v>0</v>
      </c>
      <c r="AQ785" s="8">
        <v>1.2436183452033825E-2</v>
      </c>
      <c r="AR785" s="8">
        <v>1</v>
      </c>
      <c r="AS785" s="48">
        <v>0</v>
      </c>
      <c r="AT785" s="48">
        <v>0.10984082717116769</v>
      </c>
      <c r="AU785" s="13">
        <v>9</v>
      </c>
    </row>
    <row r="786" spans="4:47" x14ac:dyDescent="0.25">
      <c r="D786" s="8">
        <v>782</v>
      </c>
      <c r="E786" s="8">
        <f t="shared" ca="1" si="109"/>
        <v>0.27003852298645858</v>
      </c>
      <c r="F786" s="21">
        <f t="shared" ca="1" si="110"/>
        <v>314.51606805621822</v>
      </c>
      <c r="H786" s="8">
        <v>782</v>
      </c>
      <c r="I786" s="21">
        <f t="shared" ca="1" si="111"/>
        <v>0.51640950604018498</v>
      </c>
      <c r="J786" s="21">
        <f t="shared" ca="1" si="112"/>
        <v>37.622711225585164</v>
      </c>
      <c r="Q786" s="26"/>
      <c r="R786" s="42"/>
      <c r="S786" s="26"/>
      <c r="T786" s="26"/>
      <c r="U786" s="26"/>
      <c r="V786" s="26"/>
      <c r="W786" s="26"/>
      <c r="X786" s="26"/>
      <c r="Y786" s="26"/>
      <c r="AF786" s="8">
        <v>776</v>
      </c>
      <c r="AG786" s="8">
        <v>1</v>
      </c>
      <c r="AH786" s="8">
        <v>1</v>
      </c>
      <c r="AI786" s="8">
        <v>1</v>
      </c>
      <c r="AJ786" s="8">
        <v>1</v>
      </c>
      <c r="AK786" s="8">
        <v>1</v>
      </c>
      <c r="AL786" s="8">
        <v>1</v>
      </c>
      <c r="AM786" s="8">
        <v>1</v>
      </c>
      <c r="AN786" s="8">
        <v>1</v>
      </c>
      <c r="AO786" s="8">
        <v>1</v>
      </c>
      <c r="AP786" s="8">
        <v>1</v>
      </c>
      <c r="AQ786" s="8">
        <v>1</v>
      </c>
      <c r="AR786" s="8">
        <v>1</v>
      </c>
      <c r="AS786" s="48">
        <v>1</v>
      </c>
      <c r="AT786" s="48">
        <v>1</v>
      </c>
      <c r="AU786" s="13">
        <v>0</v>
      </c>
    </row>
    <row r="787" spans="4:47" x14ac:dyDescent="0.25">
      <c r="D787" s="8">
        <v>783</v>
      </c>
      <c r="E787" s="8">
        <f t="shared" ca="1" si="109"/>
        <v>0.59579688130678488</v>
      </c>
      <c r="F787" s="21">
        <f t="shared" ca="1" si="110"/>
        <v>126.59478095009703</v>
      </c>
      <c r="H787" s="8">
        <v>783</v>
      </c>
      <c r="I787" s="21">
        <f t="shared" ca="1" si="111"/>
        <v>0.19803839068811369</v>
      </c>
      <c r="J787" s="21">
        <f t="shared" ca="1" si="112"/>
        <v>16.934040000541032</v>
      </c>
      <c r="Q787" s="26"/>
      <c r="R787" s="42"/>
      <c r="S787" s="26"/>
      <c r="T787" s="26"/>
      <c r="U787" s="26"/>
      <c r="V787" s="26"/>
      <c r="W787" s="26"/>
      <c r="X787" s="26"/>
      <c r="Y787" s="26"/>
      <c r="AF787" s="8">
        <v>777</v>
      </c>
      <c r="AG787" s="8">
        <v>0</v>
      </c>
      <c r="AH787" s="8">
        <v>0.34618960685994743</v>
      </c>
      <c r="AI787" s="8">
        <v>1</v>
      </c>
      <c r="AJ787" s="8">
        <v>6.5886231538267268E-2</v>
      </c>
      <c r="AK787" s="8">
        <v>0</v>
      </c>
      <c r="AL787" s="8">
        <v>0.8964138845563866</v>
      </c>
      <c r="AM787" s="8">
        <v>1</v>
      </c>
      <c r="AN787" s="8">
        <v>1</v>
      </c>
      <c r="AO787" s="8">
        <v>1</v>
      </c>
      <c r="AP787" s="8">
        <v>1</v>
      </c>
      <c r="AQ787" s="8">
        <v>1</v>
      </c>
      <c r="AR787" s="8">
        <v>1</v>
      </c>
      <c r="AS787" s="48">
        <v>0</v>
      </c>
      <c r="AT787" s="48">
        <v>0.69469126705457029</v>
      </c>
      <c r="AU787" s="13">
        <v>2</v>
      </c>
    </row>
    <row r="788" spans="4:47" x14ac:dyDescent="0.25">
      <c r="D788" s="8">
        <v>784</v>
      </c>
      <c r="E788" s="8">
        <f t="shared" ca="1" si="109"/>
        <v>0.66875465614641694</v>
      </c>
      <c r="F788" s="21">
        <f t="shared" ca="1" si="110"/>
        <v>98.822920714881477</v>
      </c>
      <c r="H788" s="8">
        <v>784</v>
      </c>
      <c r="I788" s="21">
        <f t="shared" ca="1" si="111"/>
        <v>0.13260261774325832</v>
      </c>
      <c r="J788" s="21">
        <f t="shared" ca="1" si="112"/>
        <v>33.214355221725619</v>
      </c>
      <c r="Q788" s="26"/>
      <c r="R788" s="42"/>
      <c r="S788" s="26"/>
      <c r="T788" s="26"/>
      <c r="U788" s="26"/>
      <c r="V788" s="26"/>
      <c r="W788" s="26"/>
      <c r="X788" s="26"/>
      <c r="Y788" s="26"/>
      <c r="AF788" s="8">
        <v>778</v>
      </c>
      <c r="AG788" s="8">
        <v>1</v>
      </c>
      <c r="AH788" s="8">
        <v>1</v>
      </c>
      <c r="AI788" s="8">
        <v>1</v>
      </c>
      <c r="AJ788" s="8">
        <v>5.7917669734645946E-2</v>
      </c>
      <c r="AK788" s="8">
        <v>0</v>
      </c>
      <c r="AL788" s="8">
        <v>0</v>
      </c>
      <c r="AM788" s="8">
        <v>0</v>
      </c>
      <c r="AN788" s="8">
        <v>0.16522720995224868</v>
      </c>
      <c r="AO788" s="8">
        <v>1</v>
      </c>
      <c r="AP788" s="8">
        <v>1</v>
      </c>
      <c r="AQ788" s="8">
        <v>1</v>
      </c>
      <c r="AR788" s="8">
        <v>1</v>
      </c>
      <c r="AS788" s="48">
        <v>0</v>
      </c>
      <c r="AT788" s="48">
        <v>0.59961527013851801</v>
      </c>
      <c r="AU788" s="13">
        <v>3</v>
      </c>
    </row>
    <row r="789" spans="4:47" x14ac:dyDescent="0.25">
      <c r="D789" s="8">
        <v>785</v>
      </c>
      <c r="E789" s="8">
        <f t="shared" ca="1" si="109"/>
        <v>0.84196888354099719</v>
      </c>
      <c r="F789" s="21">
        <f t="shared" ca="1" si="110"/>
        <v>42.929804280334629</v>
      </c>
      <c r="H789" s="8">
        <v>785</v>
      </c>
      <c r="I789" s="21">
        <f t="shared" ca="1" si="111"/>
        <v>0.54497609222757282</v>
      </c>
      <c r="J789" s="21">
        <f t="shared" ca="1" si="112"/>
        <v>42.027146005968596</v>
      </c>
      <c r="Q789" s="26"/>
      <c r="R789" s="42"/>
      <c r="S789" s="26"/>
      <c r="T789" s="26"/>
      <c r="U789" s="26"/>
      <c r="V789" s="26"/>
      <c r="W789" s="26"/>
      <c r="X789" s="26"/>
      <c r="Y789" s="26"/>
      <c r="AF789" s="8">
        <v>779</v>
      </c>
      <c r="AG789" s="8">
        <v>0</v>
      </c>
      <c r="AH789" s="8">
        <v>0</v>
      </c>
      <c r="AI789" s="8">
        <v>0.12866872719126649</v>
      </c>
      <c r="AJ789" s="8">
        <v>1</v>
      </c>
      <c r="AK789" s="8">
        <v>1</v>
      </c>
      <c r="AL789" s="8">
        <v>1</v>
      </c>
      <c r="AM789" s="8">
        <v>1</v>
      </c>
      <c r="AN789" s="8">
        <v>0.24207516479908653</v>
      </c>
      <c r="AO789" s="8">
        <v>0</v>
      </c>
      <c r="AP789" s="8">
        <v>0</v>
      </c>
      <c r="AQ789" s="8">
        <v>0</v>
      </c>
      <c r="AR789" s="8">
        <v>0</v>
      </c>
      <c r="AS789" s="48">
        <v>0</v>
      </c>
      <c r="AT789" s="48">
        <v>0.36573441274438617</v>
      </c>
      <c r="AU789" s="13">
        <v>6</v>
      </c>
    </row>
    <row r="790" spans="4:47" x14ac:dyDescent="0.25">
      <c r="D790" s="8">
        <v>786</v>
      </c>
      <c r="E790" s="8">
        <f t="shared" ca="1" si="109"/>
        <v>0.76828707442400979</v>
      </c>
      <c r="F790" s="21">
        <f t="shared" ca="1" si="110"/>
        <v>65.260281636698323</v>
      </c>
      <c r="H790" s="8">
        <v>786</v>
      </c>
      <c r="I790" s="21">
        <f t="shared" ca="1" si="111"/>
        <v>0.44473623052114852</v>
      </c>
      <c r="J790" s="21">
        <f t="shared" ca="1" si="112"/>
        <v>26.579086596778144</v>
      </c>
      <c r="Q790" s="26"/>
      <c r="R790" s="42"/>
      <c r="S790" s="26"/>
      <c r="T790" s="26"/>
      <c r="U790" s="26"/>
      <c r="V790" s="26"/>
      <c r="W790" s="26"/>
      <c r="X790" s="26"/>
      <c r="Y790" s="26"/>
      <c r="AF790" s="8">
        <v>780</v>
      </c>
      <c r="AG790" s="8">
        <v>1</v>
      </c>
      <c r="AH790" s="8">
        <v>1</v>
      </c>
      <c r="AI790" s="8">
        <v>1</v>
      </c>
      <c r="AJ790" s="8">
        <v>0.73257278618330024</v>
      </c>
      <c r="AK790" s="8">
        <v>0</v>
      </c>
      <c r="AL790" s="8">
        <v>0</v>
      </c>
      <c r="AM790" s="8">
        <v>0</v>
      </c>
      <c r="AN790" s="8">
        <v>0</v>
      </c>
      <c r="AO790" s="8">
        <v>0</v>
      </c>
      <c r="AP790" s="8">
        <v>0</v>
      </c>
      <c r="AQ790" s="8">
        <v>0</v>
      </c>
      <c r="AR790" s="8">
        <v>0.82478552359304647</v>
      </c>
      <c r="AS790" s="48">
        <v>0</v>
      </c>
      <c r="AT790" s="48">
        <v>0.37683708169009161</v>
      </c>
      <c r="AU790" s="13">
        <v>7</v>
      </c>
    </row>
    <row r="791" spans="4:47" x14ac:dyDescent="0.25">
      <c r="D791" s="8">
        <v>787</v>
      </c>
      <c r="E791" s="8">
        <f t="shared" ca="1" si="109"/>
        <v>0.80518886882363616</v>
      </c>
      <c r="F791" s="21">
        <f t="shared" ca="1" si="110"/>
        <v>53.843307569042345</v>
      </c>
      <c r="H791" s="8">
        <v>787</v>
      </c>
      <c r="I791" s="21">
        <f t="shared" ca="1" si="111"/>
        <v>0.7755363332730888</v>
      </c>
      <c r="J791" s="21">
        <f t="shared" ca="1" si="112"/>
        <v>81.527231389629762</v>
      </c>
      <c r="Q791" s="26"/>
      <c r="R791" s="42"/>
      <c r="S791" s="26"/>
      <c r="T791" s="26"/>
      <c r="U791" s="26"/>
      <c r="V791" s="26"/>
      <c r="W791" s="26"/>
      <c r="X791" s="26"/>
      <c r="Y791" s="26"/>
      <c r="AF791" s="8">
        <v>781</v>
      </c>
      <c r="AG791" s="8">
        <v>1</v>
      </c>
      <c r="AH791" s="8">
        <v>1</v>
      </c>
      <c r="AI791" s="8">
        <v>1</v>
      </c>
      <c r="AJ791" s="8">
        <v>1</v>
      </c>
      <c r="AK791" s="8">
        <v>1</v>
      </c>
      <c r="AL791" s="8">
        <v>0.55307856392197818</v>
      </c>
      <c r="AM791" s="8">
        <v>0</v>
      </c>
      <c r="AN791" s="8">
        <v>0</v>
      </c>
      <c r="AO791" s="8">
        <v>0</v>
      </c>
      <c r="AP791" s="8">
        <v>9.4800710049082318E-2</v>
      </c>
      <c r="AQ791" s="8">
        <v>1</v>
      </c>
      <c r="AR791" s="8">
        <v>1</v>
      </c>
      <c r="AS791" s="48">
        <v>0</v>
      </c>
      <c r="AT791" s="48">
        <v>0.63433199706624899</v>
      </c>
      <c r="AU791" s="13">
        <v>3</v>
      </c>
    </row>
    <row r="792" spans="4:47" x14ac:dyDescent="0.25">
      <c r="D792" s="8">
        <v>788</v>
      </c>
      <c r="E792" s="8">
        <f t="shared" ca="1" si="109"/>
        <v>0.21217062616692839</v>
      </c>
      <c r="F792" s="21">
        <f t="shared" ca="1" si="110"/>
        <v>371.27371925044162</v>
      </c>
      <c r="H792" s="8">
        <v>788</v>
      </c>
      <c r="I792" s="21">
        <f t="shared" ca="1" si="111"/>
        <v>0.60009683964954319</v>
      </c>
      <c r="J792" s="21">
        <f t="shared" ca="1" si="112"/>
        <v>50.649091073457043</v>
      </c>
      <c r="Q792" s="26"/>
      <c r="R792" s="42"/>
      <c r="S792" s="26"/>
      <c r="T792" s="26"/>
      <c r="U792" s="26"/>
      <c r="V792" s="26"/>
      <c r="W792" s="26"/>
      <c r="X792" s="26"/>
      <c r="Y792" s="26"/>
      <c r="AF792" s="8">
        <v>782</v>
      </c>
      <c r="AG792" s="8">
        <v>1</v>
      </c>
      <c r="AH792" s="8">
        <v>1</v>
      </c>
      <c r="AI792" s="8">
        <v>1</v>
      </c>
      <c r="AJ792" s="8">
        <v>0.91574711747477222</v>
      </c>
      <c r="AK792" s="8">
        <v>0</v>
      </c>
      <c r="AL792" s="8">
        <v>0</v>
      </c>
      <c r="AM792" s="8">
        <v>0</v>
      </c>
      <c r="AN792" s="8">
        <v>0</v>
      </c>
      <c r="AO792" s="8">
        <v>0</v>
      </c>
      <c r="AP792" s="8">
        <v>0</v>
      </c>
      <c r="AQ792" s="8">
        <v>0</v>
      </c>
      <c r="AR792" s="8">
        <v>0</v>
      </c>
      <c r="AS792" s="48">
        <v>0</v>
      </c>
      <c r="AT792" s="48">
        <v>0.32184222883354291</v>
      </c>
      <c r="AU792" s="13">
        <v>8</v>
      </c>
    </row>
    <row r="793" spans="4:47" x14ac:dyDescent="0.25">
      <c r="D793" s="8">
        <v>789</v>
      </c>
      <c r="E793" s="8">
        <f t="shared" ca="1" si="109"/>
        <v>0.90224228198985046</v>
      </c>
      <c r="F793" s="21">
        <f t="shared" ca="1" si="110"/>
        <v>25.92340205900603</v>
      </c>
      <c r="H793" s="8">
        <v>789</v>
      </c>
      <c r="I793" s="21">
        <f t="shared" ca="1" si="111"/>
        <v>0.95077683243486133</v>
      </c>
      <c r="J793" s="21">
        <f t="shared" ca="1" si="112"/>
        <v>136.41725392880645</v>
      </c>
      <c r="Q793" s="26"/>
      <c r="R793" s="42"/>
      <c r="S793" s="26"/>
      <c r="T793" s="26"/>
      <c r="U793" s="26"/>
      <c r="V793" s="26"/>
      <c r="W793" s="26"/>
      <c r="X793" s="26"/>
      <c r="Y793" s="26"/>
      <c r="AF793" s="8">
        <v>783</v>
      </c>
      <c r="AG793" s="8">
        <v>1</v>
      </c>
      <c r="AH793" s="8">
        <v>0.59600072530000558</v>
      </c>
      <c r="AI793" s="8">
        <v>0</v>
      </c>
      <c r="AJ793" s="8">
        <v>0.61947043795662471</v>
      </c>
      <c r="AK793" s="8">
        <v>1</v>
      </c>
      <c r="AL793" s="8">
        <v>1</v>
      </c>
      <c r="AM793" s="8">
        <v>1</v>
      </c>
      <c r="AN793" s="8">
        <v>1</v>
      </c>
      <c r="AO793" s="8">
        <v>1</v>
      </c>
      <c r="AP793" s="8">
        <v>1</v>
      </c>
      <c r="AQ793" s="8">
        <v>1</v>
      </c>
      <c r="AR793" s="8">
        <v>1</v>
      </c>
      <c r="AS793" s="48">
        <v>0</v>
      </c>
      <c r="AT793" s="48">
        <v>0.85280036560849015</v>
      </c>
      <c r="AU793" s="13">
        <v>1</v>
      </c>
    </row>
    <row r="794" spans="4:47" x14ac:dyDescent="0.25">
      <c r="D794" s="8">
        <v>790</v>
      </c>
      <c r="E794" s="8">
        <f t="shared" ca="1" si="109"/>
        <v>0.15907337374785524</v>
      </c>
      <c r="F794" s="21">
        <f t="shared" ca="1" si="110"/>
        <v>438.84147945128052</v>
      </c>
      <c r="H794" s="8">
        <v>790</v>
      </c>
      <c r="I794" s="21">
        <f t="shared" ca="1" si="111"/>
        <v>9.7790097786447538E-2</v>
      </c>
      <c r="J794" s="21">
        <f t="shared" ca="1" si="112"/>
        <v>44.255433796756328</v>
      </c>
      <c r="Q794" s="26"/>
      <c r="R794" s="42"/>
      <c r="S794" s="26"/>
      <c r="T794" s="26"/>
      <c r="U794" s="26"/>
      <c r="V794" s="26"/>
      <c r="W794" s="26"/>
      <c r="X794" s="26"/>
      <c r="Y794" s="26"/>
      <c r="AF794" s="8">
        <v>784</v>
      </c>
      <c r="AG794" s="8">
        <v>0</v>
      </c>
      <c r="AH794" s="8">
        <v>0.95687778042208393</v>
      </c>
      <c r="AI794" s="8">
        <v>1</v>
      </c>
      <c r="AJ794" s="8">
        <v>1</v>
      </c>
      <c r="AK794" s="8">
        <v>0.85997756158429828</v>
      </c>
      <c r="AL794" s="8">
        <v>0</v>
      </c>
      <c r="AM794" s="8">
        <v>0</v>
      </c>
      <c r="AN794" s="8">
        <v>0</v>
      </c>
      <c r="AO794" s="8">
        <v>0</v>
      </c>
      <c r="AP794" s="8">
        <v>0</v>
      </c>
      <c r="AQ794" s="8">
        <v>0</v>
      </c>
      <c r="AR794" s="8">
        <v>0</v>
      </c>
      <c r="AS794" s="48">
        <v>0</v>
      </c>
      <c r="AT794" s="48">
        <v>0.31356680071488108</v>
      </c>
      <c r="AU794" s="13">
        <v>8</v>
      </c>
    </row>
    <row r="795" spans="4:47" x14ac:dyDescent="0.25">
      <c r="D795" s="8">
        <v>791</v>
      </c>
      <c r="E795" s="8">
        <f t="shared" ca="1" si="109"/>
        <v>0.29794078749704744</v>
      </c>
      <c r="F795" s="21">
        <f t="shared" ca="1" si="110"/>
        <v>291.32053699763151</v>
      </c>
      <c r="H795" s="8">
        <v>791</v>
      </c>
      <c r="I795" s="21">
        <f t="shared" ca="1" si="111"/>
        <v>0.39903753849777035</v>
      </c>
      <c r="J795" s="21">
        <f t="shared" ca="1" si="112"/>
        <v>19.413483641910457</v>
      </c>
      <c r="Q795" s="26"/>
      <c r="R795" s="42"/>
      <c r="S795" s="26"/>
      <c r="T795" s="26"/>
      <c r="U795" s="26"/>
      <c r="V795" s="26"/>
      <c r="W795" s="26"/>
      <c r="X795" s="26"/>
      <c r="Y795" s="26"/>
      <c r="AF795" s="8">
        <v>785</v>
      </c>
      <c r="AG795" s="8">
        <v>1</v>
      </c>
      <c r="AH795" s="8">
        <v>1</v>
      </c>
      <c r="AI795" s="8">
        <v>1</v>
      </c>
      <c r="AJ795" s="8">
        <v>1</v>
      </c>
      <c r="AK795" s="8">
        <v>7.3024519015997352E-2</v>
      </c>
      <c r="AL795" s="8">
        <v>0</v>
      </c>
      <c r="AM795" s="8">
        <v>0</v>
      </c>
      <c r="AN795" s="8">
        <v>0</v>
      </c>
      <c r="AO795" s="8">
        <v>0</v>
      </c>
      <c r="AP795" s="8">
        <v>0</v>
      </c>
      <c r="AQ795" s="8">
        <v>0</v>
      </c>
      <c r="AR795" s="8">
        <v>0</v>
      </c>
      <c r="AS795" s="48">
        <v>0</v>
      </c>
      <c r="AT795" s="48">
        <v>0.33496920572464634</v>
      </c>
      <c r="AU795" s="13">
        <v>7</v>
      </c>
    </row>
    <row r="796" spans="4:47" x14ac:dyDescent="0.25">
      <c r="D796" s="8">
        <v>792</v>
      </c>
      <c r="E796" s="8">
        <f t="shared" ca="1" si="109"/>
        <v>3.9333276254369443E-2</v>
      </c>
      <c r="F796" s="21">
        <f t="shared" ca="1" si="110"/>
        <v>764.22898130970941</v>
      </c>
      <c r="H796" s="8">
        <v>792</v>
      </c>
      <c r="I796" s="21">
        <f t="shared" ca="1" si="111"/>
        <v>0.18715548328137988</v>
      </c>
      <c r="J796" s="21">
        <f t="shared" ca="1" si="112"/>
        <v>19.373020315210013</v>
      </c>
      <c r="Q796" s="26"/>
      <c r="R796" s="42"/>
      <c r="S796" s="26"/>
      <c r="T796" s="26"/>
      <c r="U796" s="26"/>
      <c r="V796" s="26"/>
      <c r="W796" s="26"/>
      <c r="X796" s="26"/>
      <c r="Y796" s="26"/>
      <c r="AF796" s="8">
        <v>786</v>
      </c>
      <c r="AG796" s="8">
        <v>1</v>
      </c>
      <c r="AH796" s="8">
        <v>1</v>
      </c>
      <c r="AI796" s="8">
        <v>1</v>
      </c>
      <c r="AJ796" s="8">
        <v>1</v>
      </c>
      <c r="AK796" s="8">
        <v>1</v>
      </c>
      <c r="AL796" s="8">
        <v>1</v>
      </c>
      <c r="AM796" s="8">
        <v>1</v>
      </c>
      <c r="AN796" s="8">
        <v>1</v>
      </c>
      <c r="AO796" s="8">
        <v>1</v>
      </c>
      <c r="AP796" s="8">
        <v>1</v>
      </c>
      <c r="AQ796" s="8">
        <v>1</v>
      </c>
      <c r="AR796" s="8">
        <v>1</v>
      </c>
      <c r="AS796" s="48">
        <v>1</v>
      </c>
      <c r="AT796" s="48">
        <v>1</v>
      </c>
      <c r="AU796" s="13">
        <v>0</v>
      </c>
    </row>
    <row r="797" spans="4:47" x14ac:dyDescent="0.25">
      <c r="D797" s="8">
        <v>793</v>
      </c>
      <c r="E797" s="8">
        <f t="shared" ca="1" si="109"/>
        <v>0.10838927309449431</v>
      </c>
      <c r="F797" s="21">
        <f t="shared" ca="1" si="110"/>
        <v>528.53392563390184</v>
      </c>
      <c r="H797" s="8">
        <v>793</v>
      </c>
      <c r="I797" s="21">
        <f t="shared" ca="1" si="111"/>
        <v>4.5253927490038981E-2</v>
      </c>
      <c r="J797" s="21">
        <f t="shared" ca="1" si="112"/>
        <v>68.687714030697663</v>
      </c>
      <c r="Q797" s="26"/>
      <c r="R797" s="42"/>
      <c r="S797" s="26"/>
      <c r="T797" s="26"/>
      <c r="U797" s="26"/>
      <c r="V797" s="26"/>
      <c r="W797" s="26"/>
      <c r="X797" s="26"/>
      <c r="Y797" s="26"/>
      <c r="AF797" s="8">
        <v>787</v>
      </c>
      <c r="AG797" s="8">
        <v>1</v>
      </c>
      <c r="AH797" s="8">
        <v>1</v>
      </c>
      <c r="AI797" s="8">
        <v>1</v>
      </c>
      <c r="AJ797" s="8">
        <v>1</v>
      </c>
      <c r="AK797" s="8">
        <v>1</v>
      </c>
      <c r="AL797" s="8">
        <v>1</v>
      </c>
      <c r="AM797" s="8">
        <v>1</v>
      </c>
      <c r="AN797" s="8">
        <v>1</v>
      </c>
      <c r="AO797" s="8">
        <v>3.8506933392636708E-2</v>
      </c>
      <c r="AP797" s="8">
        <v>0</v>
      </c>
      <c r="AQ797" s="8">
        <v>0</v>
      </c>
      <c r="AR797" s="8">
        <v>0</v>
      </c>
      <c r="AS797" s="48">
        <v>0</v>
      </c>
      <c r="AT797" s="48">
        <v>0.668918378087066</v>
      </c>
      <c r="AU797" s="13">
        <v>3</v>
      </c>
    </row>
    <row r="798" spans="4:47" x14ac:dyDescent="0.25">
      <c r="D798" s="8">
        <v>794</v>
      </c>
      <c r="E798" s="8">
        <f t="shared" ca="1" si="109"/>
        <v>0.60749714205363803</v>
      </c>
      <c r="F798" s="21">
        <f t="shared" ca="1" si="110"/>
        <v>121.92826058769327</v>
      </c>
      <c r="H798" s="8">
        <v>794</v>
      </c>
      <c r="I798" s="21">
        <f t="shared" ca="1" si="111"/>
        <v>0.43509301410194001</v>
      </c>
      <c r="J798" s="21">
        <f t="shared" ca="1" si="112"/>
        <v>25.079933113782882</v>
      </c>
      <c r="Q798" s="26"/>
      <c r="R798" s="42"/>
      <c r="S798" s="26"/>
      <c r="T798" s="26"/>
      <c r="U798" s="26"/>
      <c r="V798" s="26"/>
      <c r="W798" s="26"/>
      <c r="X798" s="26"/>
      <c r="Y798" s="26"/>
      <c r="AF798" s="8">
        <v>788</v>
      </c>
      <c r="AG798" s="8">
        <v>0</v>
      </c>
      <c r="AH798" s="8">
        <v>0</v>
      </c>
      <c r="AI798" s="8">
        <v>0</v>
      </c>
      <c r="AJ798" s="8">
        <v>0</v>
      </c>
      <c r="AK798" s="8">
        <v>0</v>
      </c>
      <c r="AL798" s="8">
        <v>0</v>
      </c>
      <c r="AM798" s="8">
        <v>0</v>
      </c>
      <c r="AN798" s="8">
        <v>0.2435268211319776</v>
      </c>
      <c r="AO798" s="8">
        <v>1</v>
      </c>
      <c r="AP798" s="8">
        <v>1</v>
      </c>
      <c r="AQ798" s="8">
        <v>0.30081482234575863</v>
      </c>
      <c r="AR798" s="8">
        <v>0.39055407561282929</v>
      </c>
      <c r="AS798" s="48">
        <v>0</v>
      </c>
      <c r="AT798" s="48">
        <v>0.24570123964236101</v>
      </c>
      <c r="AU798" s="13">
        <v>7</v>
      </c>
    </row>
    <row r="799" spans="4:47" x14ac:dyDescent="0.25">
      <c r="D799" s="8">
        <v>795</v>
      </c>
      <c r="E799" s="8">
        <f t="shared" ca="1" si="109"/>
        <v>0.44662400493554189</v>
      </c>
      <c r="F799" s="21">
        <f t="shared" ca="1" si="110"/>
        <v>195.41279098133231</v>
      </c>
      <c r="H799" s="8">
        <v>795</v>
      </c>
      <c r="I799" s="21">
        <f t="shared" ca="1" si="111"/>
        <v>0.80536490573435582</v>
      </c>
      <c r="J799" s="21">
        <f t="shared" ca="1" si="112"/>
        <v>87.887766953488978</v>
      </c>
      <c r="Q799" s="26"/>
      <c r="R799" s="42"/>
      <c r="S799" s="26"/>
      <c r="T799" s="26"/>
      <c r="U799" s="26"/>
      <c r="V799" s="26"/>
      <c r="W799" s="26"/>
      <c r="X799" s="26"/>
      <c r="Y799" s="26"/>
      <c r="AF799" s="8">
        <v>789</v>
      </c>
      <c r="AG799" s="8">
        <v>1</v>
      </c>
      <c r="AH799" s="8">
        <v>1</v>
      </c>
      <c r="AI799" s="8">
        <v>1</v>
      </c>
      <c r="AJ799" s="8">
        <v>1</v>
      </c>
      <c r="AK799" s="8">
        <v>1</v>
      </c>
      <c r="AL799" s="8">
        <v>1</v>
      </c>
      <c r="AM799" s="8">
        <v>1</v>
      </c>
      <c r="AN799" s="8">
        <v>1</v>
      </c>
      <c r="AO799" s="8">
        <v>1</v>
      </c>
      <c r="AP799" s="8">
        <v>1</v>
      </c>
      <c r="AQ799" s="8">
        <v>1</v>
      </c>
      <c r="AR799" s="8">
        <v>0.51820834459020615</v>
      </c>
      <c r="AS799" s="48">
        <v>0.51820834459020615</v>
      </c>
      <c r="AT799" s="48">
        <v>0.95908070871862028</v>
      </c>
      <c r="AU799" s="13">
        <v>0</v>
      </c>
    </row>
    <row r="800" spans="4:47" x14ac:dyDescent="0.25">
      <c r="D800" s="8">
        <v>796</v>
      </c>
      <c r="E800" s="8">
        <f t="shared" ca="1" si="109"/>
        <v>0.28375754058599789</v>
      </c>
      <c r="F800" s="21">
        <f t="shared" ca="1" si="110"/>
        <v>302.83045055338073</v>
      </c>
      <c r="H800" s="8">
        <v>796</v>
      </c>
      <c r="I800" s="21">
        <f t="shared" ca="1" si="111"/>
        <v>3.0656027672974817E-2</v>
      </c>
      <c r="J800" s="21">
        <f t="shared" ca="1" si="112"/>
        <v>79.633087917431538</v>
      </c>
      <c r="Q800" s="26"/>
      <c r="R800" s="42"/>
      <c r="S800" s="26"/>
      <c r="T800" s="26"/>
      <c r="U800" s="26"/>
      <c r="V800" s="26"/>
      <c r="W800" s="26"/>
      <c r="X800" s="26"/>
      <c r="Y800" s="26"/>
      <c r="AF800" s="8">
        <v>790</v>
      </c>
      <c r="AG800" s="8">
        <v>0</v>
      </c>
      <c r="AH800" s="8">
        <v>0.91563628858395008</v>
      </c>
      <c r="AI800" s="8">
        <v>1</v>
      </c>
      <c r="AJ800" s="8">
        <v>1</v>
      </c>
      <c r="AK800" s="8">
        <v>1</v>
      </c>
      <c r="AL800" s="8">
        <v>1</v>
      </c>
      <c r="AM800" s="8">
        <v>1</v>
      </c>
      <c r="AN800" s="8">
        <v>1</v>
      </c>
      <c r="AO800" s="8">
        <v>1</v>
      </c>
      <c r="AP800" s="8">
        <v>1</v>
      </c>
      <c r="AQ800" s="8">
        <v>1</v>
      </c>
      <c r="AR800" s="8">
        <v>1</v>
      </c>
      <c r="AS800" s="48">
        <v>0</v>
      </c>
      <c r="AT800" s="48">
        <v>0.9085967563845222</v>
      </c>
      <c r="AU800" s="13">
        <v>1</v>
      </c>
    </row>
    <row r="801" spans="4:47" x14ac:dyDescent="0.25">
      <c r="D801" s="8">
        <v>797</v>
      </c>
      <c r="E801" s="8">
        <f t="shared" ca="1" si="109"/>
        <v>0.21815325669475882</v>
      </c>
      <c r="F801" s="21">
        <f t="shared" ca="1" si="110"/>
        <v>364.73862247126362</v>
      </c>
      <c r="H801" s="8">
        <v>797</v>
      </c>
      <c r="I801" s="21">
        <f t="shared" ca="1" si="111"/>
        <v>0.85267929601030645</v>
      </c>
      <c r="J801" s="21">
        <f t="shared" ca="1" si="112"/>
        <v>99.356688859390971</v>
      </c>
      <c r="Q801" s="26"/>
      <c r="R801" s="42"/>
      <c r="S801" s="26"/>
      <c r="T801" s="26"/>
      <c r="U801" s="26"/>
      <c r="V801" s="26"/>
      <c r="W801" s="26"/>
      <c r="X801" s="26"/>
      <c r="Y801" s="26"/>
      <c r="AF801" s="8">
        <v>791</v>
      </c>
      <c r="AG801" s="8">
        <v>1</v>
      </c>
      <c r="AH801" s="8">
        <v>1</v>
      </c>
      <c r="AI801" s="8">
        <v>0.68810468460451957</v>
      </c>
      <c r="AJ801" s="8">
        <v>0</v>
      </c>
      <c r="AK801" s="8">
        <v>0</v>
      </c>
      <c r="AL801" s="8">
        <v>0</v>
      </c>
      <c r="AM801" s="8">
        <v>0</v>
      </c>
      <c r="AN801" s="8">
        <v>0</v>
      </c>
      <c r="AO801" s="8">
        <v>0</v>
      </c>
      <c r="AP801" s="8">
        <v>0</v>
      </c>
      <c r="AQ801" s="8">
        <v>0</v>
      </c>
      <c r="AR801" s="8">
        <v>0</v>
      </c>
      <c r="AS801" s="48">
        <v>0</v>
      </c>
      <c r="AT801" s="48">
        <v>0.2200856033499729</v>
      </c>
      <c r="AU801" s="13">
        <v>9</v>
      </c>
    </row>
    <row r="802" spans="4:47" x14ac:dyDescent="0.25">
      <c r="D802" s="8">
        <v>798</v>
      </c>
      <c r="E802" s="8">
        <f t="shared" ca="1" si="109"/>
        <v>0.47696994029824702</v>
      </c>
      <c r="F802" s="21">
        <f t="shared" ca="1" si="110"/>
        <v>179.76299590169782</v>
      </c>
      <c r="H802" s="8">
        <v>798</v>
      </c>
      <c r="I802" s="21">
        <f t="shared" ca="1" si="111"/>
        <v>0.50557855556105202</v>
      </c>
      <c r="J802" s="21">
        <f t="shared" ca="1" si="112"/>
        <v>35.957403852421649</v>
      </c>
      <c r="Q802" s="26"/>
      <c r="R802" s="42"/>
      <c r="S802" s="26"/>
      <c r="T802" s="26"/>
      <c r="U802" s="26"/>
      <c r="V802" s="26"/>
      <c r="W802" s="26"/>
      <c r="X802" s="26"/>
      <c r="Y802" s="26"/>
      <c r="AF802" s="8">
        <v>792</v>
      </c>
      <c r="AG802" s="8">
        <v>0</v>
      </c>
      <c r="AH802" s="8">
        <v>0</v>
      </c>
      <c r="AI802" s="8">
        <v>0</v>
      </c>
      <c r="AJ802" s="8">
        <v>0</v>
      </c>
      <c r="AK802" s="8">
        <v>0.72978162986809392</v>
      </c>
      <c r="AL802" s="8">
        <v>1</v>
      </c>
      <c r="AM802" s="8">
        <v>1</v>
      </c>
      <c r="AN802" s="8">
        <v>1</v>
      </c>
      <c r="AO802" s="8">
        <v>0.14884772405469751</v>
      </c>
      <c r="AP802" s="8">
        <v>0</v>
      </c>
      <c r="AQ802" s="8">
        <v>0</v>
      </c>
      <c r="AR802" s="8">
        <v>0.78719594018325401</v>
      </c>
      <c r="AS802" s="48">
        <v>0</v>
      </c>
      <c r="AT802" s="48">
        <v>0.39312804491296632</v>
      </c>
      <c r="AU802" s="13">
        <v>6</v>
      </c>
    </row>
    <row r="803" spans="4:47" x14ac:dyDescent="0.25">
      <c r="D803" s="8">
        <v>799</v>
      </c>
      <c r="E803" s="8">
        <f t="shared" ca="1" si="109"/>
        <v>0.11908391207945757</v>
      </c>
      <c r="F803" s="21">
        <f t="shared" ca="1" si="110"/>
        <v>506.56299350573693</v>
      </c>
      <c r="H803" s="8">
        <v>799</v>
      </c>
      <c r="I803" s="21">
        <f t="shared" ca="1" si="111"/>
        <v>0.96731674461954043</v>
      </c>
      <c r="J803" s="21">
        <f t="shared" ca="1" si="112"/>
        <v>148.08593943087783</v>
      </c>
      <c r="Q803" s="26"/>
      <c r="R803" s="42"/>
      <c r="S803" s="26"/>
      <c r="T803" s="26"/>
      <c r="U803" s="26"/>
      <c r="V803" s="26"/>
      <c r="W803" s="26"/>
      <c r="X803" s="26"/>
      <c r="Y803" s="26"/>
      <c r="AF803" s="8">
        <v>793</v>
      </c>
      <c r="AG803" s="8">
        <v>0.19860007763383047</v>
      </c>
      <c r="AH803" s="8">
        <v>1</v>
      </c>
      <c r="AI803" s="8">
        <v>1</v>
      </c>
      <c r="AJ803" s="8">
        <v>1</v>
      </c>
      <c r="AK803" s="8">
        <v>1</v>
      </c>
      <c r="AL803" s="8">
        <v>1</v>
      </c>
      <c r="AM803" s="8">
        <v>8.7917700711254695E-2</v>
      </c>
      <c r="AN803" s="8">
        <v>0</v>
      </c>
      <c r="AO803" s="8">
        <v>0</v>
      </c>
      <c r="AP803" s="8">
        <v>0</v>
      </c>
      <c r="AQ803" s="8">
        <v>0</v>
      </c>
      <c r="AR803" s="8">
        <v>0</v>
      </c>
      <c r="AS803" s="48">
        <v>0</v>
      </c>
      <c r="AT803" s="48">
        <v>0.43529329076355516</v>
      </c>
      <c r="AU803" s="13">
        <v>5</v>
      </c>
    </row>
    <row r="804" spans="4:47" x14ac:dyDescent="0.25">
      <c r="D804" s="8">
        <v>800</v>
      </c>
      <c r="E804" s="8">
        <f t="shared" ca="1" si="109"/>
        <v>0.43059307341356856</v>
      </c>
      <c r="F804" s="21">
        <f t="shared" ca="1" si="110"/>
        <v>204.10456530875376</v>
      </c>
      <c r="H804" s="8">
        <v>800</v>
      </c>
      <c r="I804" s="21">
        <f t="shared" ca="1" si="111"/>
        <v>0.75920167641258129</v>
      </c>
      <c r="J804" s="21">
        <f t="shared" ca="1" si="112"/>
        <v>78.248916229240876</v>
      </c>
      <c r="Q804" s="26"/>
      <c r="R804" s="42"/>
      <c r="S804" s="26"/>
      <c r="T804" s="26"/>
      <c r="U804" s="26"/>
      <c r="V804" s="26"/>
      <c r="W804" s="26"/>
      <c r="X804" s="26"/>
      <c r="Y804" s="26"/>
      <c r="AF804" s="8">
        <v>794</v>
      </c>
      <c r="AG804" s="8">
        <v>0</v>
      </c>
      <c r="AH804" s="8">
        <v>0</v>
      </c>
      <c r="AI804" s="8">
        <v>0</v>
      </c>
      <c r="AJ804" s="8">
        <v>0</v>
      </c>
      <c r="AK804" s="8">
        <v>0</v>
      </c>
      <c r="AL804" s="8">
        <v>0</v>
      </c>
      <c r="AM804" s="8">
        <v>0</v>
      </c>
      <c r="AN804" s="8">
        <v>0</v>
      </c>
      <c r="AO804" s="8">
        <v>0.4921608529492611</v>
      </c>
      <c r="AP804" s="8">
        <v>1</v>
      </c>
      <c r="AQ804" s="8">
        <v>1</v>
      </c>
      <c r="AR804" s="8">
        <v>1</v>
      </c>
      <c r="AS804" s="48">
        <v>0</v>
      </c>
      <c r="AT804" s="48">
        <v>0.29250637147528175</v>
      </c>
      <c r="AU804" s="13">
        <v>8</v>
      </c>
    </row>
    <row r="805" spans="4:47" x14ac:dyDescent="0.25">
      <c r="D805" s="8">
        <v>801</v>
      </c>
      <c r="E805" s="8">
        <f t="shared" ca="1" si="109"/>
        <v>0.2939760653715674</v>
      </c>
      <c r="F805" s="21">
        <f t="shared" ca="1" si="110"/>
        <v>294.48269713409451</v>
      </c>
      <c r="H805" s="8">
        <v>801</v>
      </c>
      <c r="I805" s="21">
        <f t="shared" ca="1" si="111"/>
        <v>0.8934017098658289</v>
      </c>
      <c r="J805" s="21">
        <f t="shared" ca="1" si="112"/>
        <v>111.42510503915597</v>
      </c>
      <c r="Q805" s="26"/>
      <c r="R805" s="42"/>
      <c r="S805" s="26"/>
      <c r="T805" s="26"/>
      <c r="U805" s="26"/>
      <c r="V805" s="26"/>
      <c r="W805" s="26"/>
      <c r="X805" s="26"/>
      <c r="Y805" s="26"/>
      <c r="AF805" s="8">
        <v>795</v>
      </c>
      <c r="AG805" s="8">
        <v>0.58653049148133796</v>
      </c>
      <c r="AH805" s="8">
        <v>1</v>
      </c>
      <c r="AI805" s="8">
        <v>1</v>
      </c>
      <c r="AJ805" s="8">
        <v>1</v>
      </c>
      <c r="AK805" s="8">
        <v>1</v>
      </c>
      <c r="AL805" s="8">
        <v>1</v>
      </c>
      <c r="AM805" s="8">
        <v>1</v>
      </c>
      <c r="AN805" s="8">
        <v>0.30082482957415424</v>
      </c>
      <c r="AO805" s="8">
        <v>0</v>
      </c>
      <c r="AP805" s="8">
        <v>0.72703886399376061</v>
      </c>
      <c r="AQ805" s="8">
        <v>1</v>
      </c>
      <c r="AR805" s="8">
        <v>1</v>
      </c>
      <c r="AS805" s="48">
        <v>0</v>
      </c>
      <c r="AT805" s="48">
        <v>0.80012662941514201</v>
      </c>
      <c r="AU805" s="13">
        <v>1</v>
      </c>
    </row>
    <row r="806" spans="4:47" x14ac:dyDescent="0.25">
      <c r="D806" s="8">
        <v>802</v>
      </c>
      <c r="E806" s="8">
        <f t="shared" ca="1" si="109"/>
        <v>0.32005420746602753</v>
      </c>
      <c r="F806" s="21">
        <f t="shared" ca="1" si="110"/>
        <v>274.40939890991649</v>
      </c>
      <c r="H806" s="8">
        <v>802</v>
      </c>
      <c r="I806" s="21">
        <f t="shared" ca="1" si="111"/>
        <v>0.50261261455860029</v>
      </c>
      <c r="J806" s="21">
        <f t="shared" ca="1" si="112"/>
        <v>35.50153921030811</v>
      </c>
      <c r="Q806" s="26"/>
      <c r="R806" s="42"/>
      <c r="S806" s="26"/>
      <c r="T806" s="26"/>
      <c r="U806" s="26"/>
      <c r="V806" s="26"/>
      <c r="W806" s="26"/>
      <c r="X806" s="26"/>
      <c r="Y806" s="26"/>
      <c r="AF806" s="8">
        <v>796</v>
      </c>
      <c r="AG806" s="8">
        <v>1</v>
      </c>
      <c r="AH806" s="8">
        <v>1</v>
      </c>
      <c r="AI806" s="8">
        <v>1</v>
      </c>
      <c r="AJ806" s="8">
        <v>1</v>
      </c>
      <c r="AK806" s="8">
        <v>1</v>
      </c>
      <c r="AL806" s="8">
        <v>1</v>
      </c>
      <c r="AM806" s="8">
        <v>1</v>
      </c>
      <c r="AN806" s="8">
        <v>1</v>
      </c>
      <c r="AO806" s="8">
        <v>1</v>
      </c>
      <c r="AP806" s="8">
        <v>1</v>
      </c>
      <c r="AQ806" s="8">
        <v>1</v>
      </c>
      <c r="AR806" s="8">
        <v>1</v>
      </c>
      <c r="AS806" s="48">
        <v>1</v>
      </c>
      <c r="AT806" s="48">
        <v>1</v>
      </c>
      <c r="AU806" s="13">
        <v>0</v>
      </c>
    </row>
    <row r="807" spans="4:47" x14ac:dyDescent="0.25">
      <c r="D807" s="8">
        <v>803</v>
      </c>
      <c r="E807" s="8">
        <f t="shared" ca="1" si="109"/>
        <v>0.2150951628836455</v>
      </c>
      <c r="F807" s="21">
        <f t="shared" ca="1" si="110"/>
        <v>368.05668589318395</v>
      </c>
      <c r="H807" s="8">
        <v>803</v>
      </c>
      <c r="I807" s="21">
        <f t="shared" ca="1" si="111"/>
        <v>0.38962762670524909</v>
      </c>
      <c r="J807" s="21">
        <f t="shared" ca="1" si="112"/>
        <v>17.914320187202581</v>
      </c>
      <c r="Q807" s="26"/>
      <c r="R807" s="42"/>
      <c r="S807" s="26"/>
      <c r="T807" s="26"/>
      <c r="U807" s="26"/>
      <c r="V807" s="26"/>
      <c r="W807" s="26"/>
      <c r="X807" s="26"/>
      <c r="Y807" s="26"/>
      <c r="AF807" s="8">
        <v>797</v>
      </c>
      <c r="AG807" s="8">
        <v>1</v>
      </c>
      <c r="AH807" s="8">
        <v>0.82797672227934527</v>
      </c>
      <c r="AI807" s="8">
        <v>0</v>
      </c>
      <c r="AJ807" s="8">
        <v>0</v>
      </c>
      <c r="AK807" s="8">
        <v>0</v>
      </c>
      <c r="AL807" s="8">
        <v>0</v>
      </c>
      <c r="AM807" s="8">
        <v>0</v>
      </c>
      <c r="AN807" s="8">
        <v>0.70860269996140435</v>
      </c>
      <c r="AO807" s="8">
        <v>1</v>
      </c>
      <c r="AP807" s="8">
        <v>1</v>
      </c>
      <c r="AQ807" s="8">
        <v>1</v>
      </c>
      <c r="AR807" s="8">
        <v>0.86034882687559844</v>
      </c>
      <c r="AS807" s="48">
        <v>0</v>
      </c>
      <c r="AT807" s="48">
        <v>0.53101601522128428</v>
      </c>
      <c r="AU807" s="13">
        <v>5</v>
      </c>
    </row>
    <row r="808" spans="4:47" x14ac:dyDescent="0.25">
      <c r="D808" s="8">
        <v>804</v>
      </c>
      <c r="E808" s="8">
        <f t="shared" ca="1" si="109"/>
        <v>0.37825087114602995</v>
      </c>
      <c r="F808" s="21">
        <f t="shared" ca="1" si="110"/>
        <v>234.86736905856355</v>
      </c>
      <c r="H808" s="8">
        <v>804</v>
      </c>
      <c r="I808" s="21">
        <f t="shared" ca="1" si="111"/>
        <v>0.32073397893897559</v>
      </c>
      <c r="J808" s="21">
        <f t="shared" ca="1" si="112"/>
        <v>6.5493041440421607</v>
      </c>
      <c r="Q808" s="26"/>
      <c r="R808" s="42"/>
      <c r="S808" s="26"/>
      <c r="T808" s="26"/>
      <c r="U808" s="26"/>
      <c r="V808" s="26"/>
      <c r="W808" s="26"/>
      <c r="X808" s="26"/>
      <c r="Y808" s="26"/>
      <c r="AF808" s="8">
        <v>798</v>
      </c>
      <c r="AG808" s="8">
        <v>0</v>
      </c>
      <c r="AH808" s="8">
        <v>0</v>
      </c>
      <c r="AI808" s="8">
        <v>0.79232123137391619</v>
      </c>
      <c r="AJ808" s="8">
        <v>1</v>
      </c>
      <c r="AK808" s="8">
        <v>1</v>
      </c>
      <c r="AL808" s="8">
        <v>1</v>
      </c>
      <c r="AM808" s="8">
        <v>1</v>
      </c>
      <c r="AN808" s="8">
        <v>1</v>
      </c>
      <c r="AO808" s="8">
        <v>1</v>
      </c>
      <c r="AP808" s="8">
        <v>1</v>
      </c>
      <c r="AQ808" s="8">
        <v>1</v>
      </c>
      <c r="AR808" s="8">
        <v>1</v>
      </c>
      <c r="AS808" s="48">
        <v>0</v>
      </c>
      <c r="AT808" s="48">
        <v>0.82071769362353808</v>
      </c>
      <c r="AU808" s="13">
        <v>2</v>
      </c>
    </row>
    <row r="809" spans="4:47" x14ac:dyDescent="0.25">
      <c r="D809" s="8">
        <v>805</v>
      </c>
      <c r="E809" s="8">
        <f t="shared" ca="1" si="109"/>
        <v>0.64728637065043371</v>
      </c>
      <c r="F809" s="21">
        <f t="shared" ca="1" si="110"/>
        <v>106.68077858118981</v>
      </c>
      <c r="H809" s="8">
        <v>805</v>
      </c>
      <c r="I809" s="21">
        <f t="shared" ca="1" si="111"/>
        <v>0.51682242700541992</v>
      </c>
      <c r="J809" s="21">
        <f t="shared" ca="1" si="112"/>
        <v>37.686228722635505</v>
      </c>
      <c r="Q809" s="26"/>
      <c r="R809" s="42"/>
      <c r="S809" s="26"/>
      <c r="T809" s="26"/>
      <c r="U809" s="26"/>
      <c r="V809" s="26"/>
      <c r="W809" s="26"/>
      <c r="X809" s="26"/>
      <c r="Y809" s="26"/>
      <c r="AF809" s="8">
        <v>799</v>
      </c>
      <c r="AG809" s="8">
        <v>0</v>
      </c>
      <c r="AH809" s="8">
        <v>0</v>
      </c>
      <c r="AI809" s="8">
        <v>0</v>
      </c>
      <c r="AJ809" s="8">
        <v>0.25780256522411948</v>
      </c>
      <c r="AK809" s="8">
        <v>1</v>
      </c>
      <c r="AL809" s="8">
        <v>1</v>
      </c>
      <c r="AM809" s="8">
        <v>1</v>
      </c>
      <c r="AN809" s="8">
        <v>0.85282497960513626</v>
      </c>
      <c r="AO809" s="8">
        <v>0.64860073353071734</v>
      </c>
      <c r="AP809" s="8">
        <v>1</v>
      </c>
      <c r="AQ809" s="8">
        <v>1</v>
      </c>
      <c r="AR809" s="8">
        <v>1</v>
      </c>
      <c r="AS809" s="48">
        <v>0</v>
      </c>
      <c r="AT809" s="48">
        <v>0.6510402009052173</v>
      </c>
      <c r="AU809" s="13">
        <v>3</v>
      </c>
    </row>
    <row r="810" spans="4:47" x14ac:dyDescent="0.25">
      <c r="D810" s="8">
        <v>806</v>
      </c>
      <c r="E810" s="8">
        <f t="shared" ca="1" si="109"/>
        <v>0.77711807259232768</v>
      </c>
      <c r="F810" s="21">
        <f t="shared" ca="1" si="110"/>
        <v>62.48273099554968</v>
      </c>
      <c r="H810" s="8">
        <v>806</v>
      </c>
      <c r="I810" s="21">
        <f t="shared" ca="1" si="111"/>
        <v>0.12632153265754387</v>
      </c>
      <c r="J810" s="21">
        <f t="shared" ca="1" si="112"/>
        <v>35.040332367683</v>
      </c>
      <c r="Q810" s="26"/>
      <c r="R810" s="42"/>
      <c r="S810" s="26"/>
      <c r="T810" s="26"/>
      <c r="U810" s="26"/>
      <c r="V810" s="26"/>
      <c r="W810" s="26"/>
      <c r="X810" s="26"/>
      <c r="Y810" s="26"/>
      <c r="AF810" s="8">
        <v>800</v>
      </c>
      <c r="AG810" s="8">
        <v>0.54714669469737398</v>
      </c>
      <c r="AH810" s="8">
        <v>1</v>
      </c>
      <c r="AI810" s="8">
        <v>1</v>
      </c>
      <c r="AJ810" s="8">
        <v>3.9534148742435112E-2</v>
      </c>
      <c r="AK810" s="8">
        <v>0</v>
      </c>
      <c r="AL810" s="8">
        <v>0</v>
      </c>
      <c r="AM810" s="8">
        <v>0</v>
      </c>
      <c r="AN810" s="8">
        <v>0.37610977395689266</v>
      </c>
      <c r="AO810" s="8">
        <v>1</v>
      </c>
      <c r="AP810" s="8">
        <v>1</v>
      </c>
      <c r="AQ810" s="8">
        <v>1</v>
      </c>
      <c r="AR810" s="8">
        <v>1</v>
      </c>
      <c r="AS810" s="48">
        <v>0</v>
      </c>
      <c r="AT810" s="48">
        <v>0.57755335613850767</v>
      </c>
      <c r="AU810" s="13">
        <v>3</v>
      </c>
    </row>
    <row r="811" spans="4:47" x14ac:dyDescent="0.25">
      <c r="D811" s="8">
        <v>807</v>
      </c>
      <c r="E811" s="8">
        <f t="shared" ca="1" si="109"/>
        <v>0.45470899851893998</v>
      </c>
      <c r="F811" s="21">
        <f t="shared" ca="1" si="110"/>
        <v>191.14416399124619</v>
      </c>
      <c r="H811" s="8">
        <v>807</v>
      </c>
      <c r="I811" s="21">
        <f t="shared" ca="1" si="111"/>
        <v>0.82361611658639133</v>
      </c>
      <c r="J811" s="21">
        <f t="shared" ca="1" si="112"/>
        <v>92.075051844366726</v>
      </c>
      <c r="Q811" s="26"/>
      <c r="R811" s="42"/>
      <c r="S811" s="26"/>
      <c r="T811" s="26"/>
      <c r="U811" s="26"/>
      <c r="V811" s="26"/>
      <c r="W811" s="26"/>
      <c r="X811" s="26"/>
      <c r="Y811" s="26"/>
      <c r="AF811" s="8">
        <v>801</v>
      </c>
      <c r="AG811" s="8">
        <v>0</v>
      </c>
      <c r="AH811" s="8">
        <v>0.57964182798813069</v>
      </c>
      <c r="AI811" s="8">
        <v>1</v>
      </c>
      <c r="AJ811" s="8">
        <v>1</v>
      </c>
      <c r="AK811" s="8">
        <v>0.25355865638102254</v>
      </c>
      <c r="AL811" s="8">
        <v>0.25011072437240123</v>
      </c>
      <c r="AM811" s="8">
        <v>1</v>
      </c>
      <c r="AN811" s="8">
        <v>0.77926446988051123</v>
      </c>
      <c r="AO811" s="8">
        <v>1</v>
      </c>
      <c r="AP811" s="8">
        <v>1</v>
      </c>
      <c r="AQ811" s="8">
        <v>1</v>
      </c>
      <c r="AR811" s="8">
        <v>1</v>
      </c>
      <c r="AS811" s="48">
        <v>0</v>
      </c>
      <c r="AT811" s="48">
        <v>0.73904331459985551</v>
      </c>
      <c r="AU811" s="13">
        <v>1</v>
      </c>
    </row>
    <row r="812" spans="4:47" x14ac:dyDescent="0.25">
      <c r="D812" s="8">
        <v>808</v>
      </c>
      <c r="E812" s="8">
        <f t="shared" ca="1" si="109"/>
        <v>2.4869527970525551E-2</v>
      </c>
      <c r="F812" s="21">
        <f t="shared" ca="1" si="110"/>
        <v>870.33476436030776</v>
      </c>
      <c r="H812" s="8">
        <v>808</v>
      </c>
      <c r="I812" s="21">
        <f t="shared" ca="1" si="111"/>
        <v>0.88836620627766627</v>
      </c>
      <c r="J812" s="21">
        <f t="shared" ca="1" si="112"/>
        <v>109.7734033084906</v>
      </c>
      <c r="Q812" s="26"/>
      <c r="R812" s="42"/>
      <c r="S812" s="26"/>
      <c r="T812" s="26"/>
      <c r="U812" s="26"/>
      <c r="V812" s="26"/>
      <c r="W812" s="26"/>
      <c r="X812" s="26"/>
      <c r="Y812" s="26"/>
      <c r="AF812" s="8">
        <v>802</v>
      </c>
      <c r="AG812" s="8">
        <v>0.74834358542237522</v>
      </c>
      <c r="AH812" s="8">
        <v>1</v>
      </c>
      <c r="AI812" s="8">
        <v>1</v>
      </c>
      <c r="AJ812" s="8">
        <v>1</v>
      </c>
      <c r="AK812" s="8">
        <v>1</v>
      </c>
      <c r="AL812" s="8">
        <v>1</v>
      </c>
      <c r="AM812" s="8">
        <v>1</v>
      </c>
      <c r="AN812" s="8">
        <v>1</v>
      </c>
      <c r="AO812" s="8">
        <v>1</v>
      </c>
      <c r="AP812" s="8">
        <v>1</v>
      </c>
      <c r="AQ812" s="8">
        <v>1</v>
      </c>
      <c r="AR812" s="8">
        <v>1</v>
      </c>
      <c r="AS812" s="48">
        <v>0.74834358542237522</v>
      </c>
      <c r="AT812" s="48">
        <v>0.97862644150162637</v>
      </c>
      <c r="AU812" s="13">
        <v>0</v>
      </c>
    </row>
    <row r="813" spans="4:47" x14ac:dyDescent="0.25">
      <c r="D813" s="8">
        <v>809</v>
      </c>
      <c r="E813" s="8">
        <f t="shared" ca="1" si="109"/>
        <v>0.30584759789037841</v>
      </c>
      <c r="F813" s="21">
        <f t="shared" ca="1" si="110"/>
        <v>285.13609427928907</v>
      </c>
      <c r="H813" s="8">
        <v>809</v>
      </c>
      <c r="I813" s="21">
        <f t="shared" ca="1" si="111"/>
        <v>0.91459530585703686</v>
      </c>
      <c r="J813" s="21">
        <f t="shared" ca="1" si="112"/>
        <v>119.07611421971208</v>
      </c>
      <c r="Q813" s="26"/>
      <c r="R813" s="42"/>
      <c r="S813" s="26"/>
      <c r="T813" s="26"/>
      <c r="U813" s="26"/>
      <c r="V813" s="26"/>
      <c r="W813" s="26"/>
      <c r="X813" s="26"/>
      <c r="Y813" s="26"/>
      <c r="AF813" s="8">
        <v>803</v>
      </c>
      <c r="AG813" s="8">
        <v>0</v>
      </c>
      <c r="AH813" s="8">
        <v>0.15876550605987308</v>
      </c>
      <c r="AI813" s="8">
        <v>0.19332864877792272</v>
      </c>
      <c r="AJ813" s="8">
        <v>0</v>
      </c>
      <c r="AK813" s="8">
        <v>0.38389376580838169</v>
      </c>
      <c r="AL813" s="8">
        <v>1</v>
      </c>
      <c r="AM813" s="8">
        <v>1</v>
      </c>
      <c r="AN813" s="8">
        <v>0.2483147107611125</v>
      </c>
      <c r="AO813" s="8">
        <v>0</v>
      </c>
      <c r="AP813" s="8">
        <v>0</v>
      </c>
      <c r="AQ813" s="8">
        <v>0.87790264875414625</v>
      </c>
      <c r="AR813" s="8">
        <v>1</v>
      </c>
      <c r="AS813" s="48">
        <v>0</v>
      </c>
      <c r="AT813" s="48">
        <v>0.40650456032348153</v>
      </c>
      <c r="AU813" s="13">
        <v>4</v>
      </c>
    </row>
    <row r="814" spans="4:47" x14ac:dyDescent="0.25">
      <c r="D814" s="8">
        <v>810</v>
      </c>
      <c r="E814" s="8">
        <f t="shared" ca="1" si="109"/>
        <v>2.4182834676044762E-2</v>
      </c>
      <c r="F814" s="21">
        <f t="shared" ca="1" si="110"/>
        <v>876.80723331678371</v>
      </c>
      <c r="H814" s="8">
        <v>810</v>
      </c>
      <c r="I814" s="21">
        <f t="shared" ca="1" si="111"/>
        <v>1.0929925248000627E-2</v>
      </c>
      <c r="J814" s="21">
        <f t="shared" ca="1" si="112"/>
        <v>105.48036685713726</v>
      </c>
      <c r="Q814" s="26"/>
      <c r="R814" s="42"/>
      <c r="S814" s="26"/>
      <c r="T814" s="26"/>
      <c r="U814" s="26"/>
      <c r="V814" s="26"/>
      <c r="W814" s="26"/>
      <c r="X814" s="26"/>
      <c r="Y814" s="26"/>
      <c r="AF814" s="8">
        <v>804</v>
      </c>
      <c r="AG814" s="8">
        <v>0</v>
      </c>
      <c r="AH814" s="8">
        <v>0</v>
      </c>
      <c r="AI814" s="8">
        <v>0</v>
      </c>
      <c r="AJ814" s="8">
        <v>4.6569425840183004E-2</v>
      </c>
      <c r="AK814" s="8">
        <v>1</v>
      </c>
      <c r="AL814" s="8">
        <v>1</v>
      </c>
      <c r="AM814" s="8">
        <v>1</v>
      </c>
      <c r="AN814" s="8">
        <v>1</v>
      </c>
      <c r="AO814" s="8">
        <v>1</v>
      </c>
      <c r="AP814" s="8">
        <v>1</v>
      </c>
      <c r="AQ814" s="8">
        <v>1</v>
      </c>
      <c r="AR814" s="8">
        <v>1</v>
      </c>
      <c r="AS814" s="48">
        <v>0</v>
      </c>
      <c r="AT814" s="48">
        <v>0.6750605007539876</v>
      </c>
      <c r="AU814" s="13">
        <v>3</v>
      </c>
    </row>
    <row r="815" spans="4:47" x14ac:dyDescent="0.25">
      <c r="D815" s="8">
        <v>811</v>
      </c>
      <c r="E815" s="8">
        <f t="shared" ca="1" si="109"/>
        <v>0.98390208030246062</v>
      </c>
      <c r="F815" s="21">
        <f t="shared" ca="1" si="110"/>
        <v>4.2339954697201678</v>
      </c>
      <c r="H815" s="8">
        <v>811</v>
      </c>
      <c r="I815" s="21">
        <f t="shared" ca="1" si="111"/>
        <v>0.67816930146918697</v>
      </c>
      <c r="J815" s="21">
        <f t="shared" ca="1" si="112"/>
        <v>63.462971917101996</v>
      </c>
      <c r="Q815" s="26"/>
      <c r="R815" s="42"/>
      <c r="S815" s="26"/>
      <c r="T815" s="26"/>
      <c r="U815" s="26"/>
      <c r="V815" s="26"/>
      <c r="W815" s="26"/>
      <c r="X815" s="26"/>
      <c r="Y815" s="26"/>
      <c r="AF815" s="8">
        <v>805</v>
      </c>
      <c r="AG815" s="8">
        <v>1</v>
      </c>
      <c r="AH815" s="8">
        <v>1</v>
      </c>
      <c r="AI815" s="8">
        <v>1</v>
      </c>
      <c r="AJ815" s="8">
        <v>1</v>
      </c>
      <c r="AK815" s="8">
        <v>1</v>
      </c>
      <c r="AL815" s="8">
        <v>0.41388244888245634</v>
      </c>
      <c r="AM815" s="8">
        <v>0.22459951434059128</v>
      </c>
      <c r="AN815" s="8">
        <v>0</v>
      </c>
      <c r="AO815" s="8">
        <v>0.25686147761055811</v>
      </c>
      <c r="AP815" s="8">
        <v>1</v>
      </c>
      <c r="AQ815" s="8">
        <v>1</v>
      </c>
      <c r="AR815" s="8">
        <v>1</v>
      </c>
      <c r="AS815" s="48">
        <v>0</v>
      </c>
      <c r="AT815" s="48">
        <v>0.73995863764205139</v>
      </c>
      <c r="AU815" s="13">
        <v>1</v>
      </c>
    </row>
    <row r="816" spans="4:47" x14ac:dyDescent="0.25">
      <c r="D816" s="8">
        <v>812</v>
      </c>
      <c r="E816" s="8">
        <f t="shared" ca="1" si="109"/>
        <v>0.92061668070046532</v>
      </c>
      <c r="F816" s="21">
        <f t="shared" ca="1" si="110"/>
        <v>20.92858106321021</v>
      </c>
      <c r="H816" s="8">
        <v>812</v>
      </c>
      <c r="I816" s="21">
        <f t="shared" ca="1" si="111"/>
        <v>0.4781583837417086</v>
      </c>
      <c r="J816" s="21">
        <f t="shared" ca="1" si="112"/>
        <v>31.741453069839054</v>
      </c>
      <c r="Q816" s="26"/>
      <c r="R816" s="42"/>
      <c r="S816" s="26"/>
      <c r="T816" s="26"/>
      <c r="U816" s="26"/>
      <c r="V816" s="26"/>
      <c r="W816" s="26"/>
      <c r="X816" s="26"/>
      <c r="Y816" s="26"/>
      <c r="AF816" s="8">
        <v>806</v>
      </c>
      <c r="AG816" s="8">
        <v>1</v>
      </c>
      <c r="AH816" s="8">
        <v>1</v>
      </c>
      <c r="AI816" s="8">
        <v>1</v>
      </c>
      <c r="AJ816" s="8">
        <v>1</v>
      </c>
      <c r="AK816" s="8">
        <v>1</v>
      </c>
      <c r="AL816" s="8">
        <v>1</v>
      </c>
      <c r="AM816" s="8">
        <v>8.2172733646134033E-2</v>
      </c>
      <c r="AN816" s="8">
        <v>0</v>
      </c>
      <c r="AO816" s="8">
        <v>0</v>
      </c>
      <c r="AP816" s="8">
        <v>0</v>
      </c>
      <c r="AQ816" s="8">
        <v>0</v>
      </c>
      <c r="AR816" s="8">
        <v>0.80302612746421687</v>
      </c>
      <c r="AS816" s="48">
        <v>0</v>
      </c>
      <c r="AT816" s="48">
        <v>0.57107168409430376</v>
      </c>
      <c r="AU816" s="13">
        <v>4</v>
      </c>
    </row>
    <row r="817" spans="4:47" x14ac:dyDescent="0.25">
      <c r="D817" s="8">
        <v>813</v>
      </c>
      <c r="E817" s="8">
        <f t="shared" ca="1" si="109"/>
        <v>0.61448417732487481</v>
      </c>
      <c r="F817" s="21">
        <f t="shared" ca="1" si="110"/>
        <v>119.18264159221353</v>
      </c>
      <c r="H817" s="8">
        <v>813</v>
      </c>
      <c r="I817" s="21">
        <f t="shared" ca="1" si="111"/>
        <v>0.85809579764003774</v>
      </c>
      <c r="J817" s="21">
        <f t="shared" ca="1" si="112"/>
        <v>100.81653500031771</v>
      </c>
      <c r="Q817" s="26"/>
      <c r="R817" s="42"/>
      <c r="S817" s="26"/>
      <c r="T817" s="26"/>
      <c r="U817" s="26"/>
      <c r="V817" s="26"/>
      <c r="W817" s="26"/>
      <c r="X817" s="26"/>
      <c r="Y817" s="26"/>
      <c r="AF817" s="8">
        <v>807</v>
      </c>
      <c r="AG817" s="8">
        <v>0</v>
      </c>
      <c r="AH817" s="8">
        <v>0.26333685897147269</v>
      </c>
      <c r="AI817" s="8">
        <v>1</v>
      </c>
      <c r="AJ817" s="8">
        <v>1</v>
      </c>
      <c r="AK817" s="8">
        <v>1</v>
      </c>
      <c r="AL817" s="8">
        <v>1</v>
      </c>
      <c r="AM817" s="8">
        <v>1</v>
      </c>
      <c r="AN817" s="8">
        <v>1</v>
      </c>
      <c r="AO817" s="8">
        <v>1</v>
      </c>
      <c r="AP817" s="8">
        <v>0.27950487765173743</v>
      </c>
      <c r="AQ817" s="8">
        <v>0</v>
      </c>
      <c r="AR817" s="8">
        <v>0</v>
      </c>
      <c r="AS817" s="48">
        <v>0</v>
      </c>
      <c r="AT817" s="48">
        <v>0.63024132399563038</v>
      </c>
      <c r="AU817" s="13">
        <v>3</v>
      </c>
    </row>
    <row r="818" spans="4:47" x14ac:dyDescent="0.25">
      <c r="D818" s="8">
        <v>814</v>
      </c>
      <c r="E818" s="8">
        <f t="shared" ca="1" si="109"/>
        <v>0.80246900116167519</v>
      </c>
      <c r="F818" s="21">
        <f t="shared" ca="1" si="110"/>
        <v>54.668206177547916</v>
      </c>
      <c r="H818" s="8">
        <v>814</v>
      </c>
      <c r="I818" s="21">
        <f t="shared" ca="1" si="111"/>
        <v>0.47474442679111573</v>
      </c>
      <c r="J818" s="21">
        <f t="shared" ca="1" si="112"/>
        <v>31.21583974147406</v>
      </c>
      <c r="Q818" s="26"/>
      <c r="R818" s="42"/>
      <c r="S818" s="26"/>
      <c r="T818" s="26"/>
      <c r="U818" s="26"/>
      <c r="V818" s="26"/>
      <c r="W818" s="26"/>
      <c r="X818" s="26"/>
      <c r="Y818" s="26"/>
      <c r="AF818" s="8">
        <v>808</v>
      </c>
      <c r="AG818" s="8">
        <v>1</v>
      </c>
      <c r="AH818" s="8">
        <v>0.16676750198634441</v>
      </c>
      <c r="AI818" s="8">
        <v>0.58949308881123974</v>
      </c>
      <c r="AJ818" s="8">
        <v>1</v>
      </c>
      <c r="AK818" s="8">
        <v>1</v>
      </c>
      <c r="AL818" s="8">
        <v>0.18581595538829182</v>
      </c>
      <c r="AM818" s="8">
        <v>1</v>
      </c>
      <c r="AN818" s="8">
        <v>1</v>
      </c>
      <c r="AO818" s="8">
        <v>1</v>
      </c>
      <c r="AP818" s="8">
        <v>1</v>
      </c>
      <c r="AQ818" s="8">
        <v>1</v>
      </c>
      <c r="AR818" s="8">
        <v>1</v>
      </c>
      <c r="AS818" s="48">
        <v>0.16676750198634441</v>
      </c>
      <c r="AT818" s="48">
        <v>0.83429658759017766</v>
      </c>
      <c r="AU818" s="13">
        <v>0</v>
      </c>
    </row>
    <row r="819" spans="4:47" x14ac:dyDescent="0.25">
      <c r="D819" s="8">
        <v>815</v>
      </c>
      <c r="E819" s="8">
        <f t="shared" ca="1" si="109"/>
        <v>0.72488664863341201</v>
      </c>
      <c r="F819" s="21">
        <f t="shared" ca="1" si="110"/>
        <v>79.358892970980122</v>
      </c>
      <c r="H819" s="8">
        <v>815</v>
      </c>
      <c r="I819" s="21">
        <f t="shared" ca="1" si="111"/>
        <v>6.3859261223844555E-2</v>
      </c>
      <c r="J819" s="21">
        <f t="shared" ca="1" si="112"/>
        <v>58.291055972210764</v>
      </c>
      <c r="Q819" s="26"/>
      <c r="R819" s="42"/>
      <c r="S819" s="26"/>
      <c r="T819" s="26"/>
      <c r="U819" s="26"/>
      <c r="V819" s="26"/>
      <c r="W819" s="26"/>
      <c r="X819" s="26"/>
      <c r="Y819" s="26"/>
      <c r="AF819" s="8">
        <v>809</v>
      </c>
      <c r="AG819" s="8">
        <v>0</v>
      </c>
      <c r="AH819" s="8">
        <v>9.3184434528146606E-2</v>
      </c>
      <c r="AI819" s="8">
        <v>1</v>
      </c>
      <c r="AJ819" s="8">
        <v>1</v>
      </c>
      <c r="AK819" s="8">
        <v>1</v>
      </c>
      <c r="AL819" s="8">
        <v>1</v>
      </c>
      <c r="AM819" s="8">
        <v>1</v>
      </c>
      <c r="AN819" s="8">
        <v>1</v>
      </c>
      <c r="AO819" s="8">
        <v>1</v>
      </c>
      <c r="AP819" s="8">
        <v>1</v>
      </c>
      <c r="AQ819" s="8">
        <v>1</v>
      </c>
      <c r="AR819" s="8">
        <v>1</v>
      </c>
      <c r="AS819" s="48">
        <v>0</v>
      </c>
      <c r="AT819" s="48">
        <v>0.84550455936106328</v>
      </c>
      <c r="AU819" s="13">
        <v>1</v>
      </c>
    </row>
    <row r="820" spans="4:47" x14ac:dyDescent="0.25">
      <c r="D820" s="8">
        <v>816</v>
      </c>
      <c r="E820" s="8">
        <f t="shared" ca="1" si="109"/>
        <v>0.43185054563988923</v>
      </c>
      <c r="F820" s="21">
        <f t="shared" ca="1" si="110"/>
        <v>203.41144132029564</v>
      </c>
      <c r="H820" s="8">
        <v>816</v>
      </c>
      <c r="I820" s="21">
        <f t="shared" ca="1" si="111"/>
        <v>0.81389138618531165</v>
      </c>
      <c r="J820" s="21">
        <f t="shared" ca="1" si="112"/>
        <v>89.812181336437305</v>
      </c>
      <c r="Q820" s="26"/>
      <c r="R820" s="42"/>
      <c r="S820" s="26"/>
      <c r="T820" s="26"/>
      <c r="U820" s="26"/>
      <c r="V820" s="26"/>
      <c r="W820" s="26"/>
      <c r="X820" s="26"/>
      <c r="Y820" s="26"/>
      <c r="AF820" s="8">
        <v>810</v>
      </c>
      <c r="AG820" s="8">
        <v>0</v>
      </c>
      <c r="AH820" s="8">
        <v>0.84545537801620541</v>
      </c>
      <c r="AI820" s="8">
        <v>1</v>
      </c>
      <c r="AJ820" s="8">
        <v>1</v>
      </c>
      <c r="AK820" s="8">
        <v>1</v>
      </c>
      <c r="AL820" s="8">
        <v>1</v>
      </c>
      <c r="AM820" s="8">
        <v>1</v>
      </c>
      <c r="AN820" s="8">
        <v>1</v>
      </c>
      <c r="AO820" s="8">
        <v>1</v>
      </c>
      <c r="AP820" s="8">
        <v>1</v>
      </c>
      <c r="AQ820" s="8">
        <v>1</v>
      </c>
      <c r="AR820" s="8">
        <v>1</v>
      </c>
      <c r="AS820" s="48">
        <v>0</v>
      </c>
      <c r="AT820" s="48">
        <v>0.9032130152998733</v>
      </c>
      <c r="AU820" s="13">
        <v>1</v>
      </c>
    </row>
    <row r="821" spans="4:47" x14ac:dyDescent="0.25">
      <c r="D821" s="8">
        <v>817</v>
      </c>
      <c r="E821" s="8">
        <f t="shared" ca="1" si="109"/>
        <v>0.14999487782047161</v>
      </c>
      <c r="F821" s="21">
        <f t="shared" ca="1" si="110"/>
        <v>452.60149162245705</v>
      </c>
      <c r="H821" s="8">
        <v>817</v>
      </c>
      <c r="I821" s="21">
        <f t="shared" ca="1" si="111"/>
        <v>0.47310726527564717</v>
      </c>
      <c r="J821" s="21">
        <f t="shared" ca="1" si="112"/>
        <v>30.963683188084673</v>
      </c>
      <c r="Q821" s="26"/>
      <c r="R821" s="42"/>
      <c r="S821" s="26"/>
      <c r="T821" s="26"/>
      <c r="U821" s="26"/>
      <c r="V821" s="26"/>
      <c r="W821" s="26"/>
      <c r="X821" s="26"/>
      <c r="Y821" s="26"/>
      <c r="AF821" s="8">
        <v>811</v>
      </c>
      <c r="AG821" s="8">
        <v>1</v>
      </c>
      <c r="AH821" s="8">
        <v>1</v>
      </c>
      <c r="AI821" s="8">
        <v>1</v>
      </c>
      <c r="AJ821" s="8">
        <v>1</v>
      </c>
      <c r="AK821" s="8">
        <v>1</v>
      </c>
      <c r="AL821" s="8">
        <v>1</v>
      </c>
      <c r="AM821" s="8">
        <v>1</v>
      </c>
      <c r="AN821" s="8">
        <v>1</v>
      </c>
      <c r="AO821" s="8">
        <v>1</v>
      </c>
      <c r="AP821" s="8">
        <v>1</v>
      </c>
      <c r="AQ821" s="8">
        <v>0.35455482571439156</v>
      </c>
      <c r="AR821" s="8">
        <v>0</v>
      </c>
      <c r="AS821" s="48">
        <v>0</v>
      </c>
      <c r="AT821" s="48">
        <v>0.86201820485323766</v>
      </c>
      <c r="AU821" s="13">
        <v>1</v>
      </c>
    </row>
    <row r="822" spans="4:47" x14ac:dyDescent="0.25">
      <c r="D822" s="8">
        <v>818</v>
      </c>
      <c r="E822" s="8">
        <f t="shared" ca="1" si="109"/>
        <v>0.86116977030252828</v>
      </c>
      <c r="F822" s="21">
        <f t="shared" ca="1" si="110"/>
        <v>37.400856129738749</v>
      </c>
      <c r="H822" s="8">
        <v>818</v>
      </c>
      <c r="I822" s="21">
        <f t="shared" ca="1" si="111"/>
        <v>5.7517263679570774E-2</v>
      </c>
      <c r="J822" s="21">
        <f t="shared" ca="1" si="112"/>
        <v>61.528527406065855</v>
      </c>
      <c r="Q822" s="26"/>
      <c r="R822" s="42"/>
      <c r="S822" s="26"/>
      <c r="T822" s="26"/>
      <c r="U822" s="26"/>
      <c r="V822" s="26"/>
      <c r="W822" s="26"/>
      <c r="X822" s="26"/>
      <c r="Y822" s="26"/>
      <c r="AF822" s="8">
        <v>812</v>
      </c>
      <c r="AG822" s="8">
        <v>1</v>
      </c>
      <c r="AH822" s="8">
        <v>1</v>
      </c>
      <c r="AI822" s="8">
        <v>1</v>
      </c>
      <c r="AJ822" s="8">
        <v>1</v>
      </c>
      <c r="AK822" s="8">
        <v>1</v>
      </c>
      <c r="AL822" s="8">
        <v>1</v>
      </c>
      <c r="AM822" s="8">
        <v>1</v>
      </c>
      <c r="AN822" s="8">
        <v>1</v>
      </c>
      <c r="AO822" s="8">
        <v>1</v>
      </c>
      <c r="AP822" s="8">
        <v>1</v>
      </c>
      <c r="AQ822" s="8">
        <v>1</v>
      </c>
      <c r="AR822" s="8">
        <v>1</v>
      </c>
      <c r="AS822" s="48">
        <v>1</v>
      </c>
      <c r="AT822" s="48">
        <v>1</v>
      </c>
      <c r="AU822" s="13">
        <v>0</v>
      </c>
    </row>
    <row r="823" spans="4:47" x14ac:dyDescent="0.25">
      <c r="D823" s="8">
        <v>819</v>
      </c>
      <c r="E823" s="8">
        <f t="shared" ca="1" si="109"/>
        <v>0.88280022627786869</v>
      </c>
      <c r="F823" s="21">
        <f t="shared" ca="1" si="110"/>
        <v>31.299778871815391</v>
      </c>
      <c r="H823" s="8">
        <v>819</v>
      </c>
      <c r="I823" s="21">
        <f t="shared" ca="1" si="111"/>
        <v>0.55872456456913222</v>
      </c>
      <c r="J823" s="21">
        <f t="shared" ca="1" si="112"/>
        <v>44.158302956449049</v>
      </c>
      <c r="Q823" s="26"/>
      <c r="R823" s="42"/>
      <c r="S823" s="26"/>
      <c r="T823" s="26"/>
      <c r="U823" s="26"/>
      <c r="V823" s="26"/>
      <c r="W823" s="26"/>
      <c r="X823" s="26"/>
      <c r="Y823" s="26"/>
      <c r="AF823" s="8">
        <v>813</v>
      </c>
      <c r="AG823" s="8">
        <v>1</v>
      </c>
      <c r="AH823" s="8">
        <v>1</v>
      </c>
      <c r="AI823" s="8">
        <v>1</v>
      </c>
      <c r="AJ823" s="8">
        <v>1</v>
      </c>
      <c r="AK823" s="8">
        <v>1</v>
      </c>
      <c r="AL823" s="8">
        <v>1</v>
      </c>
      <c r="AM823" s="8">
        <v>1</v>
      </c>
      <c r="AN823" s="8">
        <v>1</v>
      </c>
      <c r="AO823" s="8">
        <v>1</v>
      </c>
      <c r="AP823" s="8">
        <v>1</v>
      </c>
      <c r="AQ823" s="8">
        <v>1</v>
      </c>
      <c r="AR823" s="8">
        <v>1</v>
      </c>
      <c r="AS823" s="48">
        <v>1</v>
      </c>
      <c r="AT823" s="48">
        <v>1</v>
      </c>
      <c r="AU823" s="13">
        <v>0</v>
      </c>
    </row>
    <row r="824" spans="4:47" x14ac:dyDescent="0.25">
      <c r="D824" s="8">
        <v>820</v>
      </c>
      <c r="E824" s="8">
        <f t="shared" ca="1" si="109"/>
        <v>0.98242576544813098</v>
      </c>
      <c r="F824" s="21">
        <f t="shared" ca="1" si="110"/>
        <v>4.6180664507098275</v>
      </c>
      <c r="H824" s="8">
        <v>820</v>
      </c>
      <c r="I824" s="21">
        <f t="shared" ca="1" si="111"/>
        <v>0.41543137528860019</v>
      </c>
      <c r="J824" s="21">
        <f t="shared" ca="1" si="112"/>
        <v>22.003626627301607</v>
      </c>
      <c r="Q824" s="26"/>
      <c r="R824" s="42"/>
      <c r="S824" s="26"/>
      <c r="T824" s="26"/>
      <c r="U824" s="26"/>
      <c r="V824" s="26"/>
      <c r="W824" s="26"/>
      <c r="X824" s="26"/>
      <c r="Y824" s="26"/>
      <c r="AF824" s="8">
        <v>814</v>
      </c>
      <c r="AG824" s="8">
        <v>1</v>
      </c>
      <c r="AH824" s="8">
        <v>1</v>
      </c>
      <c r="AI824" s="8">
        <v>0.57116497572884151</v>
      </c>
      <c r="AJ824" s="8">
        <v>0</v>
      </c>
      <c r="AK824" s="8">
        <v>0</v>
      </c>
      <c r="AL824" s="8">
        <v>0</v>
      </c>
      <c r="AM824" s="8">
        <v>0</v>
      </c>
      <c r="AN824" s="8">
        <v>0.66940607377041639</v>
      </c>
      <c r="AO824" s="8">
        <v>1</v>
      </c>
      <c r="AP824" s="8">
        <v>1</v>
      </c>
      <c r="AQ824" s="8">
        <v>1</v>
      </c>
      <c r="AR824" s="8">
        <v>1</v>
      </c>
      <c r="AS824" s="48">
        <v>0</v>
      </c>
      <c r="AT824" s="48">
        <v>0.60125397954651227</v>
      </c>
      <c r="AU824" s="13">
        <v>4</v>
      </c>
    </row>
    <row r="825" spans="4:47" x14ac:dyDescent="0.25">
      <c r="D825" s="8">
        <v>821</v>
      </c>
      <c r="E825" s="8">
        <f t="shared" ca="1" si="109"/>
        <v>0.35629509185927533</v>
      </c>
      <c r="F825" s="21">
        <f t="shared" ca="1" si="110"/>
        <v>249.03426753156722</v>
      </c>
      <c r="H825" s="8">
        <v>821</v>
      </c>
      <c r="I825" s="21">
        <f t="shared" ca="1" si="111"/>
        <v>0.69856525552665549</v>
      </c>
      <c r="J825" s="21">
        <f t="shared" ca="1" si="112"/>
        <v>67.000349909315062</v>
      </c>
      <c r="Q825" s="26"/>
      <c r="R825" s="42"/>
      <c r="S825" s="26"/>
      <c r="T825" s="26"/>
      <c r="U825" s="26"/>
      <c r="V825" s="26"/>
      <c r="W825" s="26"/>
      <c r="X825" s="26"/>
      <c r="Y825" s="26"/>
      <c r="AF825" s="8">
        <v>815</v>
      </c>
      <c r="AG825" s="8">
        <v>0.21873996826663292</v>
      </c>
      <c r="AH825" s="8">
        <v>1</v>
      </c>
      <c r="AI825" s="8">
        <v>9.1722024285005432E-3</v>
      </c>
      <c r="AJ825" s="8">
        <v>0</v>
      </c>
      <c r="AK825" s="8">
        <v>0</v>
      </c>
      <c r="AL825" s="8">
        <v>0</v>
      </c>
      <c r="AM825" s="8">
        <v>0</v>
      </c>
      <c r="AN825" s="8">
        <v>0.46636134234441051</v>
      </c>
      <c r="AO825" s="8">
        <v>1</v>
      </c>
      <c r="AP825" s="8">
        <v>1</v>
      </c>
      <c r="AQ825" s="8">
        <v>1</v>
      </c>
      <c r="AR825" s="8">
        <v>1</v>
      </c>
      <c r="AS825" s="48">
        <v>0</v>
      </c>
      <c r="AT825" s="48">
        <v>0.46992459973760509</v>
      </c>
      <c r="AU825" s="13">
        <v>4</v>
      </c>
    </row>
    <row r="826" spans="4:47" x14ac:dyDescent="0.25">
      <c r="D826" s="8">
        <v>822</v>
      </c>
      <c r="E826" s="8">
        <f t="shared" ca="1" si="109"/>
        <v>0.75090720226584717</v>
      </c>
      <c r="F826" s="21">
        <f t="shared" ca="1" si="110"/>
        <v>70.8144400209179</v>
      </c>
      <c r="H826" s="8">
        <v>822</v>
      </c>
      <c r="I826" s="21">
        <f t="shared" ca="1" si="111"/>
        <v>0.5432063855455268</v>
      </c>
      <c r="J826" s="21">
        <f t="shared" ca="1" si="112"/>
        <v>41.753484048437741</v>
      </c>
      <c r="Q826" s="26"/>
      <c r="R826" s="42"/>
      <c r="S826" s="26"/>
      <c r="T826" s="26"/>
      <c r="U826" s="26"/>
      <c r="V826" s="26"/>
      <c r="W826" s="26"/>
      <c r="X826" s="26"/>
      <c r="Y826" s="26"/>
      <c r="AF826" s="8">
        <v>816</v>
      </c>
      <c r="AG826" s="8">
        <v>1</v>
      </c>
      <c r="AH826" s="8">
        <v>1</v>
      </c>
      <c r="AI826" s="8">
        <v>1</v>
      </c>
      <c r="AJ826" s="8">
        <v>1</v>
      </c>
      <c r="AK826" s="8">
        <v>0.49236875969795474</v>
      </c>
      <c r="AL826" s="8">
        <v>0</v>
      </c>
      <c r="AM826" s="8">
        <v>0</v>
      </c>
      <c r="AN826" s="8">
        <v>0</v>
      </c>
      <c r="AO826" s="8">
        <v>0</v>
      </c>
      <c r="AP826" s="8">
        <v>0</v>
      </c>
      <c r="AQ826" s="8">
        <v>0</v>
      </c>
      <c r="AR826" s="8">
        <v>0</v>
      </c>
      <c r="AS826" s="48">
        <v>0</v>
      </c>
      <c r="AT826" s="48">
        <v>0.37058474397434682</v>
      </c>
      <c r="AU826" s="13">
        <v>7</v>
      </c>
    </row>
    <row r="827" spans="4:47" x14ac:dyDescent="0.25">
      <c r="D827" s="8">
        <v>823</v>
      </c>
      <c r="E827" s="8">
        <f t="shared" ca="1" si="109"/>
        <v>0.70333031305380989</v>
      </c>
      <c r="F827" s="21">
        <f t="shared" ca="1" si="110"/>
        <v>86.658950885087876</v>
      </c>
      <c r="H827" s="8">
        <v>823</v>
      </c>
      <c r="I827" s="21">
        <f t="shared" ca="1" si="111"/>
        <v>0.15779977913491494</v>
      </c>
      <c r="J827" s="21">
        <f t="shared" ca="1" si="112"/>
        <v>26.431147051241986</v>
      </c>
      <c r="Q827" s="26"/>
      <c r="R827" s="42"/>
      <c r="S827" s="26"/>
      <c r="T827" s="26"/>
      <c r="U827" s="26"/>
      <c r="V827" s="26"/>
      <c r="W827" s="26"/>
      <c r="X827" s="26"/>
      <c r="Y827" s="26"/>
      <c r="AF827" s="8">
        <v>817</v>
      </c>
      <c r="AG827" s="8">
        <v>0</v>
      </c>
      <c r="AH827" s="8">
        <v>0.5599696186478208</v>
      </c>
      <c r="AI827" s="8">
        <v>1</v>
      </c>
      <c r="AJ827" s="8">
        <v>1</v>
      </c>
      <c r="AK827" s="8">
        <v>1</v>
      </c>
      <c r="AL827" s="8">
        <v>1</v>
      </c>
      <c r="AM827" s="8">
        <v>1</v>
      </c>
      <c r="AN827" s="8">
        <v>1</v>
      </c>
      <c r="AO827" s="8">
        <v>1</v>
      </c>
      <c r="AP827" s="8">
        <v>1</v>
      </c>
      <c r="AQ827" s="8">
        <v>1</v>
      </c>
      <c r="AR827" s="8">
        <v>1</v>
      </c>
      <c r="AS827" s="48">
        <v>0</v>
      </c>
      <c r="AT827" s="48">
        <v>0.88131273786887387</v>
      </c>
      <c r="AU827" s="13">
        <v>1</v>
      </c>
    </row>
    <row r="828" spans="4:47" x14ac:dyDescent="0.25">
      <c r="D828" s="8">
        <v>824</v>
      </c>
      <c r="E828" s="8">
        <f t="shared" ca="1" si="109"/>
        <v>0.50023531169906066</v>
      </c>
      <c r="F828" s="21">
        <f t="shared" ca="1" si="110"/>
        <v>168.40872247485981</v>
      </c>
      <c r="H828" s="8">
        <v>824</v>
      </c>
      <c r="I828" s="21">
        <f t="shared" ca="1" si="111"/>
        <v>0.22812047913301903</v>
      </c>
      <c r="J828" s="21">
        <f t="shared" ca="1" si="112"/>
        <v>10.582042659389046</v>
      </c>
      <c r="Q828" s="26"/>
      <c r="R828" s="42"/>
      <c r="S828" s="26"/>
      <c r="T828" s="26"/>
      <c r="U828" s="26"/>
      <c r="V828" s="26"/>
      <c r="W828" s="26"/>
      <c r="X828" s="26"/>
      <c r="Y828" s="26"/>
      <c r="AF828" s="8">
        <v>818</v>
      </c>
      <c r="AG828" s="8">
        <v>1</v>
      </c>
      <c r="AH828" s="8">
        <v>1</v>
      </c>
      <c r="AI828" s="8">
        <v>1</v>
      </c>
      <c r="AJ828" s="8">
        <v>1</v>
      </c>
      <c r="AK828" s="8">
        <v>1</v>
      </c>
      <c r="AL828" s="8">
        <v>1</v>
      </c>
      <c r="AM828" s="8">
        <v>1</v>
      </c>
      <c r="AN828" s="8">
        <v>0.53328582047481998</v>
      </c>
      <c r="AO828" s="8">
        <v>0</v>
      </c>
      <c r="AP828" s="8">
        <v>0</v>
      </c>
      <c r="AQ828" s="8">
        <v>0.77715039113172679</v>
      </c>
      <c r="AR828" s="8">
        <v>1</v>
      </c>
      <c r="AS828" s="48">
        <v>0</v>
      </c>
      <c r="AT828" s="48">
        <v>0.77492156758540065</v>
      </c>
      <c r="AU828" s="13">
        <v>2</v>
      </c>
    </row>
    <row r="829" spans="4:47" x14ac:dyDescent="0.25">
      <c r="D829" s="8">
        <v>825</v>
      </c>
      <c r="E829" s="8">
        <f t="shared" ca="1" si="109"/>
        <v>0.71426010258896133</v>
      </c>
      <c r="F829" s="21">
        <f t="shared" ca="1" si="110"/>
        <v>82.931574986208403</v>
      </c>
      <c r="H829" s="8">
        <v>825</v>
      </c>
      <c r="I829" s="21">
        <f t="shared" ca="1" si="111"/>
        <v>0.93892566330450355</v>
      </c>
      <c r="J829" s="21">
        <f t="shared" ca="1" si="112"/>
        <v>129.88023280695614</v>
      </c>
      <c r="Q829" s="26"/>
      <c r="R829" s="42"/>
      <c r="S829" s="26"/>
      <c r="T829" s="26"/>
      <c r="U829" s="26"/>
      <c r="V829" s="26"/>
      <c r="W829" s="26"/>
      <c r="X829" s="26"/>
      <c r="Y829" s="26"/>
      <c r="AF829" s="8">
        <v>819</v>
      </c>
      <c r="AG829" s="8">
        <v>1</v>
      </c>
      <c r="AH829" s="8">
        <v>1</v>
      </c>
      <c r="AI829" s="8">
        <v>1</v>
      </c>
      <c r="AJ829" s="8">
        <v>1</v>
      </c>
      <c r="AK829" s="8">
        <v>1</v>
      </c>
      <c r="AL829" s="8">
        <v>1</v>
      </c>
      <c r="AM829" s="8">
        <v>1</v>
      </c>
      <c r="AN829" s="8">
        <v>1</v>
      </c>
      <c r="AO829" s="8">
        <v>1</v>
      </c>
      <c r="AP829" s="8">
        <v>1</v>
      </c>
      <c r="AQ829" s="8">
        <v>1</v>
      </c>
      <c r="AR829" s="8">
        <v>1</v>
      </c>
      <c r="AS829" s="48">
        <v>1</v>
      </c>
      <c r="AT829" s="48">
        <v>1</v>
      </c>
      <c r="AU829" s="13">
        <v>0</v>
      </c>
    </row>
    <row r="830" spans="4:47" x14ac:dyDescent="0.25">
      <c r="D830" s="8">
        <v>826</v>
      </c>
      <c r="E830" s="8">
        <f t="shared" ca="1" si="109"/>
        <v>0.42878439186725714</v>
      </c>
      <c r="F830" s="21">
        <f t="shared" ca="1" si="110"/>
        <v>205.10499653812113</v>
      </c>
      <c r="H830" s="8">
        <v>826</v>
      </c>
      <c r="I830" s="21">
        <f t="shared" ca="1" si="111"/>
        <v>2.2423104185164244E-2</v>
      </c>
      <c r="J830" s="21">
        <f t="shared" ca="1" si="112"/>
        <v>87.901634288701814</v>
      </c>
      <c r="Q830" s="26"/>
      <c r="R830" s="42"/>
      <c r="S830" s="26"/>
      <c r="T830" s="26"/>
      <c r="U830" s="26"/>
      <c r="V830" s="26"/>
      <c r="W830" s="26"/>
      <c r="X830" s="26"/>
      <c r="Y830" s="26"/>
      <c r="AF830" s="8">
        <v>820</v>
      </c>
      <c r="AG830" s="8">
        <v>0.56372050715576583</v>
      </c>
      <c r="AH830" s="8">
        <v>1</v>
      </c>
      <c r="AI830" s="8">
        <v>1</v>
      </c>
      <c r="AJ830" s="8">
        <v>1</v>
      </c>
      <c r="AK830" s="8">
        <v>2.4734579300838371E-2</v>
      </c>
      <c r="AL830" s="8">
        <v>0</v>
      </c>
      <c r="AM830" s="8">
        <v>0</v>
      </c>
      <c r="AN830" s="8">
        <v>0</v>
      </c>
      <c r="AO830" s="8">
        <v>0</v>
      </c>
      <c r="AP830" s="8">
        <v>0</v>
      </c>
      <c r="AQ830" s="8">
        <v>0</v>
      </c>
      <c r="AR830" s="8">
        <v>0.11913551773050718</v>
      </c>
      <c r="AS830" s="48">
        <v>0</v>
      </c>
      <c r="AT830" s="48">
        <v>0.30393235268438479</v>
      </c>
      <c r="AU830" s="13">
        <v>6</v>
      </c>
    </row>
    <row r="831" spans="4:47" x14ac:dyDescent="0.25">
      <c r="D831" s="8">
        <v>827</v>
      </c>
      <c r="E831" s="8">
        <f t="shared" ca="1" si="109"/>
        <v>4.1613605893111583E-3</v>
      </c>
      <c r="F831" s="21">
        <f t="shared" ca="1" si="110"/>
        <v>1281.9996988593089</v>
      </c>
      <c r="H831" s="8">
        <v>827</v>
      </c>
      <c r="I831" s="21">
        <f t="shared" ca="1" si="111"/>
        <v>0.28042098021116935</v>
      </c>
      <c r="J831" s="21">
        <f t="shared" ca="1" si="112"/>
        <v>0.55968721691107959</v>
      </c>
      <c r="Q831" s="26"/>
      <c r="R831" s="42"/>
      <c r="S831" s="26"/>
      <c r="T831" s="26"/>
      <c r="U831" s="26"/>
      <c r="V831" s="26"/>
      <c r="W831" s="26"/>
      <c r="X831" s="26"/>
      <c r="Y831" s="26"/>
      <c r="AF831" s="8">
        <v>821</v>
      </c>
      <c r="AG831" s="8">
        <v>1</v>
      </c>
      <c r="AH831" s="8">
        <v>1</v>
      </c>
      <c r="AI831" s="8">
        <v>1</v>
      </c>
      <c r="AJ831" s="8">
        <v>1</v>
      </c>
      <c r="AK831" s="8">
        <v>1</v>
      </c>
      <c r="AL831" s="8">
        <v>0.49912759918734084</v>
      </c>
      <c r="AM831" s="8">
        <v>7.1764557741370222E-2</v>
      </c>
      <c r="AN831" s="8">
        <v>1</v>
      </c>
      <c r="AO831" s="8">
        <v>1</v>
      </c>
      <c r="AP831" s="8">
        <v>1</v>
      </c>
      <c r="AQ831" s="8">
        <v>1</v>
      </c>
      <c r="AR831" s="8">
        <v>1</v>
      </c>
      <c r="AS831" s="48">
        <v>7.1764557741370222E-2</v>
      </c>
      <c r="AT831" s="48">
        <v>0.87999597059069234</v>
      </c>
      <c r="AU831" s="13">
        <v>0</v>
      </c>
    </row>
    <row r="832" spans="4:47" x14ac:dyDescent="0.25">
      <c r="D832" s="8">
        <v>828</v>
      </c>
      <c r="E832" s="8">
        <f t="shared" ca="1" si="109"/>
        <v>0.79385185681958315</v>
      </c>
      <c r="F832" s="21">
        <f t="shared" ca="1" si="110"/>
        <v>57.298676614084023</v>
      </c>
      <c r="H832" s="8">
        <v>828</v>
      </c>
      <c r="I832" s="21">
        <f t="shared" ca="1" si="111"/>
        <v>3.2910745567198085E-2</v>
      </c>
      <c r="J832" s="21">
        <f t="shared" ca="1" si="112"/>
        <v>77.695508739361401</v>
      </c>
      <c r="Q832" s="26"/>
      <c r="R832" s="42"/>
      <c r="S832" s="26"/>
      <c r="T832" s="26"/>
      <c r="U832" s="26"/>
      <c r="V832" s="26"/>
      <c r="W832" s="26"/>
      <c r="X832" s="26"/>
      <c r="Y832" s="26"/>
      <c r="AF832" s="8">
        <v>822</v>
      </c>
      <c r="AG832" s="8">
        <v>0</v>
      </c>
      <c r="AH832" s="8">
        <v>0</v>
      </c>
      <c r="AI832" s="8">
        <v>0</v>
      </c>
      <c r="AJ832" s="8">
        <v>0</v>
      </c>
      <c r="AK832" s="8">
        <v>0.16458616317310859</v>
      </c>
      <c r="AL832" s="8">
        <v>1</v>
      </c>
      <c r="AM832" s="8">
        <v>1</v>
      </c>
      <c r="AN832" s="8">
        <v>3.2226364080645817E-2</v>
      </c>
      <c r="AO832" s="8">
        <v>0</v>
      </c>
      <c r="AP832" s="8">
        <v>0</v>
      </c>
      <c r="AQ832" s="8">
        <v>0</v>
      </c>
      <c r="AR832" s="8">
        <v>8.5588083863483683E-2</v>
      </c>
      <c r="AS832" s="48">
        <v>0</v>
      </c>
      <c r="AT832" s="48">
        <v>0.19110799710858734</v>
      </c>
      <c r="AU832" s="13">
        <v>7</v>
      </c>
    </row>
    <row r="833" spans="4:47" x14ac:dyDescent="0.25">
      <c r="D833" s="8">
        <v>829</v>
      </c>
      <c r="E833" s="8">
        <f t="shared" ca="1" si="109"/>
        <v>0.43001159232995678</v>
      </c>
      <c r="F833" s="21">
        <f t="shared" ca="1" si="110"/>
        <v>204.4257495438697</v>
      </c>
      <c r="H833" s="8">
        <v>829</v>
      </c>
      <c r="I833" s="21">
        <f t="shared" ca="1" si="111"/>
        <v>0.12616283926551852</v>
      </c>
      <c r="J833" s="21">
        <f t="shared" ca="1" si="112"/>
        <v>35.087274596227211</v>
      </c>
      <c r="Q833" s="26"/>
      <c r="R833" s="42"/>
      <c r="S833" s="26"/>
      <c r="T833" s="26"/>
      <c r="U833" s="26"/>
      <c r="V833" s="26"/>
      <c r="W833" s="26"/>
      <c r="X833" s="26"/>
      <c r="Y833" s="26"/>
      <c r="AF833" s="8">
        <v>823</v>
      </c>
      <c r="AG833" s="8">
        <v>0.40523675993913899</v>
      </c>
      <c r="AH833" s="8">
        <v>1</v>
      </c>
      <c r="AI833" s="8">
        <v>1</v>
      </c>
      <c r="AJ833" s="8">
        <v>1</v>
      </c>
      <c r="AK833" s="8">
        <v>1</v>
      </c>
      <c r="AL833" s="8">
        <v>1</v>
      </c>
      <c r="AM833" s="8">
        <v>1</v>
      </c>
      <c r="AN833" s="8">
        <v>1</v>
      </c>
      <c r="AO833" s="8">
        <v>1</v>
      </c>
      <c r="AP833" s="8">
        <v>1</v>
      </c>
      <c r="AQ833" s="8">
        <v>1</v>
      </c>
      <c r="AR833" s="8">
        <v>1</v>
      </c>
      <c r="AS833" s="48">
        <v>0.40523675993913899</v>
      </c>
      <c r="AT833" s="48">
        <v>0.94948586180305017</v>
      </c>
      <c r="AU833" s="13">
        <v>0</v>
      </c>
    </row>
    <row r="834" spans="4:47" x14ac:dyDescent="0.25">
      <c r="D834" s="8">
        <v>830</v>
      </c>
      <c r="E834" s="8">
        <f t="shared" ca="1" si="109"/>
        <v>0.50258528994983287</v>
      </c>
      <c r="F834" s="21">
        <f t="shared" ca="1" si="110"/>
        <v>167.29058198077624</v>
      </c>
      <c r="H834" s="8">
        <v>830</v>
      </c>
      <c r="I834" s="21">
        <f t="shared" ca="1" si="111"/>
        <v>0.37149390332904919</v>
      </c>
      <c r="J834" s="21">
        <f t="shared" ca="1" si="112"/>
        <v>14.995185859809112</v>
      </c>
      <c r="Q834" s="26"/>
      <c r="R834" s="42"/>
      <c r="S834" s="26"/>
      <c r="T834" s="26"/>
      <c r="U834" s="26"/>
      <c r="V834" s="26"/>
      <c r="W834" s="26"/>
      <c r="X834" s="26"/>
      <c r="Y834" s="26"/>
      <c r="AF834" s="8">
        <v>824</v>
      </c>
      <c r="AG834" s="8">
        <v>1</v>
      </c>
      <c r="AH834" s="8">
        <v>0.22585809345816546</v>
      </c>
      <c r="AI834" s="8">
        <v>0</v>
      </c>
      <c r="AJ834" s="8">
        <v>0</v>
      </c>
      <c r="AK834" s="8">
        <v>0.41093698616520757</v>
      </c>
      <c r="AL834" s="8">
        <v>0.38463310397904327</v>
      </c>
      <c r="AM834" s="8">
        <v>0</v>
      </c>
      <c r="AN834" s="8">
        <v>0</v>
      </c>
      <c r="AO834" s="8">
        <v>0.85605407066638384</v>
      </c>
      <c r="AP834" s="8">
        <v>1</v>
      </c>
      <c r="AQ834" s="8">
        <v>1</v>
      </c>
      <c r="AR834" s="8">
        <v>0.11049247451474882</v>
      </c>
      <c r="AS834" s="48">
        <v>0</v>
      </c>
      <c r="AT834" s="48">
        <v>0.41564097297882219</v>
      </c>
      <c r="AU834" s="13">
        <v>4</v>
      </c>
    </row>
    <row r="835" spans="4:47" x14ac:dyDescent="0.25">
      <c r="D835" s="8">
        <v>831</v>
      </c>
      <c r="E835" s="8">
        <f t="shared" ca="1" si="109"/>
        <v>0.55233994169754019</v>
      </c>
      <c r="F835" s="21">
        <f t="shared" ca="1" si="110"/>
        <v>144.73757456387287</v>
      </c>
      <c r="H835" s="8">
        <v>831</v>
      </c>
      <c r="I835" s="21">
        <f t="shared" ca="1" si="111"/>
        <v>0.19514843547692595</v>
      </c>
      <c r="J835" s="21">
        <f t="shared" ca="1" si="112"/>
        <v>17.573568128625261</v>
      </c>
      <c r="Q835" s="26"/>
      <c r="R835" s="42"/>
      <c r="S835" s="26"/>
      <c r="T835" s="26"/>
      <c r="U835" s="26"/>
      <c r="V835" s="26"/>
      <c r="W835" s="26"/>
      <c r="X835" s="26"/>
      <c r="Y835" s="26"/>
      <c r="AF835" s="8">
        <v>825</v>
      </c>
      <c r="AG835" s="8">
        <v>0</v>
      </c>
      <c r="AH835" s="8">
        <v>0</v>
      </c>
      <c r="AI835" s="8">
        <v>0</v>
      </c>
      <c r="AJ835" s="8">
        <v>0.48328168430307417</v>
      </c>
      <c r="AK835" s="8">
        <v>1</v>
      </c>
      <c r="AL835" s="8">
        <v>1</v>
      </c>
      <c r="AM835" s="8">
        <v>1</v>
      </c>
      <c r="AN835" s="8">
        <v>1</v>
      </c>
      <c r="AO835" s="8">
        <v>1</v>
      </c>
      <c r="AP835" s="8">
        <v>1</v>
      </c>
      <c r="AQ835" s="8">
        <v>1</v>
      </c>
      <c r="AR835" s="8">
        <v>1</v>
      </c>
      <c r="AS835" s="48">
        <v>0</v>
      </c>
      <c r="AT835" s="48">
        <v>0.71095465898381427</v>
      </c>
      <c r="AU835" s="13">
        <v>3</v>
      </c>
    </row>
    <row r="836" spans="4:47" x14ac:dyDescent="0.25">
      <c r="D836" s="8">
        <v>832</v>
      </c>
      <c r="E836" s="8">
        <f t="shared" ca="1" si="109"/>
        <v>0.61111198573750114</v>
      </c>
      <c r="F836" s="21">
        <f t="shared" ca="1" si="110"/>
        <v>120.50400489926918</v>
      </c>
      <c r="H836" s="8">
        <v>832</v>
      </c>
      <c r="I836" s="21">
        <f t="shared" ca="1" si="111"/>
        <v>6.1193044196622415E-2</v>
      </c>
      <c r="J836" s="21">
        <f t="shared" ca="1" si="112"/>
        <v>59.620020873988857</v>
      </c>
      <c r="Q836" s="26"/>
      <c r="R836" s="42"/>
      <c r="S836" s="26"/>
      <c r="T836" s="26"/>
      <c r="U836" s="26"/>
      <c r="V836" s="26"/>
      <c r="W836" s="26"/>
      <c r="X836" s="26"/>
      <c r="Y836" s="26"/>
      <c r="AF836" s="8">
        <v>826</v>
      </c>
      <c r="AG836" s="8">
        <v>1</v>
      </c>
      <c r="AH836" s="8">
        <v>1</v>
      </c>
      <c r="AI836" s="8">
        <v>1</v>
      </c>
      <c r="AJ836" s="8">
        <v>1</v>
      </c>
      <c r="AK836" s="8">
        <v>1</v>
      </c>
      <c r="AL836" s="8">
        <v>1</v>
      </c>
      <c r="AM836" s="8">
        <v>1</v>
      </c>
      <c r="AN836" s="8">
        <v>0.48334449272031987</v>
      </c>
      <c r="AO836" s="8">
        <v>0</v>
      </c>
      <c r="AP836" s="8">
        <v>0.59291804993418118</v>
      </c>
      <c r="AQ836" s="8">
        <v>1</v>
      </c>
      <c r="AR836" s="8">
        <v>1</v>
      </c>
      <c r="AS836" s="48">
        <v>0</v>
      </c>
      <c r="AT836" s="48">
        <v>0.83935380499257406</v>
      </c>
      <c r="AU836" s="13">
        <v>1</v>
      </c>
    </row>
    <row r="837" spans="4:47" x14ac:dyDescent="0.25">
      <c r="D837" s="8">
        <v>833</v>
      </c>
      <c r="E837" s="8">
        <f t="shared" ca="1" si="109"/>
        <v>0.51422624065826394</v>
      </c>
      <c r="F837" s="21">
        <f t="shared" ca="1" si="110"/>
        <v>161.82562192125064</v>
      </c>
      <c r="H837" s="8">
        <v>833</v>
      </c>
      <c r="I837" s="21">
        <f t="shared" ca="1" si="111"/>
        <v>3.0055276965957889E-3</v>
      </c>
      <c r="J837" s="21">
        <f t="shared" ca="1" si="112"/>
        <v>133.34042711417607</v>
      </c>
      <c r="Q837" s="26"/>
      <c r="R837" s="42"/>
      <c r="S837" s="26"/>
      <c r="T837" s="26"/>
      <c r="U837" s="26"/>
      <c r="V837" s="26"/>
      <c r="W837" s="26"/>
      <c r="X837" s="26"/>
      <c r="Y837" s="26"/>
      <c r="AF837" s="8">
        <v>827</v>
      </c>
      <c r="AG837" s="8">
        <v>1</v>
      </c>
      <c r="AH837" s="8">
        <v>1</v>
      </c>
      <c r="AI837" s="8">
        <v>1</v>
      </c>
      <c r="AJ837" s="8">
        <v>1</v>
      </c>
      <c r="AK837" s="8">
        <v>1</v>
      </c>
      <c r="AL837" s="8">
        <v>1</v>
      </c>
      <c r="AM837" s="8">
        <v>1</v>
      </c>
      <c r="AN837" s="8">
        <v>1</v>
      </c>
      <c r="AO837" s="8">
        <v>1</v>
      </c>
      <c r="AP837" s="8">
        <v>1</v>
      </c>
      <c r="AQ837" s="8">
        <v>1</v>
      </c>
      <c r="AR837" s="8">
        <v>1</v>
      </c>
      <c r="AS837" s="48">
        <v>1</v>
      </c>
      <c r="AT837" s="48">
        <v>1</v>
      </c>
      <c r="AU837" s="13">
        <v>0</v>
      </c>
    </row>
    <row r="838" spans="4:47" x14ac:dyDescent="0.25">
      <c r="D838" s="8">
        <v>834</v>
      </c>
      <c r="E838" s="8">
        <f t="shared" ref="E838:E901" ca="1" si="113">RAND()</f>
        <v>0.52336883238001564</v>
      </c>
      <c r="F838" s="21">
        <f t="shared" ref="F838:F901" ca="1" si="114">$B$6*(-LN(E838))^(1/$B$7)</f>
        <v>157.61718693066018</v>
      </c>
      <c r="H838" s="8">
        <v>834</v>
      </c>
      <c r="I838" s="21">
        <f t="shared" ref="I838:I901" ca="1" si="115">RAND()</f>
        <v>0.56792619529277044</v>
      </c>
      <c r="J838" s="21">
        <f t="shared" ref="J838:J901" ca="1" si="116">ABS(NORMINV(I838,$B$11,$B$13))</f>
        <v>45.590630822935537</v>
      </c>
      <c r="Q838" s="26"/>
      <c r="R838" s="42"/>
      <c r="S838" s="26"/>
      <c r="T838" s="26"/>
      <c r="U838" s="26"/>
      <c r="V838" s="26"/>
      <c r="W838" s="26"/>
      <c r="X838" s="26"/>
      <c r="Y838" s="26"/>
      <c r="AF838" s="8">
        <v>828</v>
      </c>
      <c r="AG838" s="8">
        <v>0</v>
      </c>
      <c r="AH838" s="8">
        <v>0</v>
      </c>
      <c r="AI838" s="8">
        <v>0</v>
      </c>
      <c r="AJ838" s="8">
        <v>0</v>
      </c>
      <c r="AK838" s="8">
        <v>0.15231937471910514</v>
      </c>
      <c r="AL838" s="8">
        <v>0.47737962524891675</v>
      </c>
      <c r="AM838" s="8">
        <v>0</v>
      </c>
      <c r="AN838" s="8">
        <v>0</v>
      </c>
      <c r="AO838" s="8">
        <v>0</v>
      </c>
      <c r="AP838" s="8">
        <v>0</v>
      </c>
      <c r="AQ838" s="8">
        <v>0</v>
      </c>
      <c r="AR838" s="8">
        <v>0.69284119306464542</v>
      </c>
      <c r="AS838" s="48">
        <v>0</v>
      </c>
      <c r="AT838" s="48">
        <v>0.11101744207880485</v>
      </c>
      <c r="AU838" s="13">
        <v>9</v>
      </c>
    </row>
    <row r="839" spans="4:47" x14ac:dyDescent="0.25">
      <c r="D839" s="8">
        <v>835</v>
      </c>
      <c r="E839" s="8">
        <f t="shared" ca="1" si="113"/>
        <v>0.54206443849916441</v>
      </c>
      <c r="F839" s="21">
        <f t="shared" ca="1" si="114"/>
        <v>149.22913426720066</v>
      </c>
      <c r="H839" s="8">
        <v>835</v>
      </c>
      <c r="I839" s="21">
        <f t="shared" ca="1" si="115"/>
        <v>0.8728603547514201</v>
      </c>
      <c r="J839" s="21">
        <f t="shared" ca="1" si="116"/>
        <v>104.99898049361059</v>
      </c>
      <c r="Q839" s="26"/>
      <c r="R839" s="42"/>
      <c r="S839" s="26"/>
      <c r="T839" s="26"/>
      <c r="U839" s="26"/>
      <c r="V839" s="26"/>
      <c r="W839" s="26"/>
      <c r="X839" s="26"/>
      <c r="Y839" s="26"/>
      <c r="AF839" s="8">
        <v>829</v>
      </c>
      <c r="AG839" s="8">
        <v>1</v>
      </c>
      <c r="AH839" s="8">
        <v>1</v>
      </c>
      <c r="AI839" s="8">
        <v>1</v>
      </c>
      <c r="AJ839" s="8">
        <v>1</v>
      </c>
      <c r="AK839" s="8">
        <v>1</v>
      </c>
      <c r="AL839" s="8">
        <v>1</v>
      </c>
      <c r="AM839" s="8">
        <v>1</v>
      </c>
      <c r="AN839" s="8">
        <v>0.78340488405275766</v>
      </c>
      <c r="AO839" s="8">
        <v>0</v>
      </c>
      <c r="AP839" s="8">
        <v>0</v>
      </c>
      <c r="AQ839" s="8">
        <v>0</v>
      </c>
      <c r="AR839" s="8">
        <v>0</v>
      </c>
      <c r="AS839" s="48">
        <v>0</v>
      </c>
      <c r="AT839" s="48">
        <v>0.64735767508393283</v>
      </c>
      <c r="AU839" s="13">
        <v>4</v>
      </c>
    </row>
    <row r="840" spans="4:47" x14ac:dyDescent="0.25">
      <c r="D840" s="8">
        <v>836</v>
      </c>
      <c r="E840" s="8">
        <f t="shared" ca="1" si="113"/>
        <v>0.47735269760421772</v>
      </c>
      <c r="F840" s="21">
        <f t="shared" ca="1" si="114"/>
        <v>179.57187090394859</v>
      </c>
      <c r="H840" s="8">
        <v>836</v>
      </c>
      <c r="I840" s="21">
        <f t="shared" ca="1" si="115"/>
        <v>0.88080803283368125</v>
      </c>
      <c r="J840" s="21">
        <f t="shared" ca="1" si="116"/>
        <v>107.3913872785599</v>
      </c>
      <c r="Q840" s="26"/>
      <c r="R840" s="42"/>
      <c r="S840" s="26"/>
      <c r="T840" s="26"/>
      <c r="U840" s="26"/>
      <c r="V840" s="26"/>
      <c r="W840" s="26"/>
      <c r="X840" s="26"/>
      <c r="Y840" s="26"/>
      <c r="AF840" s="8">
        <v>830</v>
      </c>
      <c r="AG840" s="8">
        <v>0.18401644333695708</v>
      </c>
      <c r="AH840" s="8">
        <v>0</v>
      </c>
      <c r="AI840" s="8">
        <v>0</v>
      </c>
      <c r="AJ840" s="8">
        <v>0</v>
      </c>
      <c r="AK840" s="8">
        <v>0</v>
      </c>
      <c r="AL840" s="8">
        <v>0</v>
      </c>
      <c r="AM840" s="8">
        <v>6.2285113112480875E-2</v>
      </c>
      <c r="AN840" s="8">
        <v>1</v>
      </c>
      <c r="AO840" s="8">
        <v>1</v>
      </c>
      <c r="AP840" s="8">
        <v>1</v>
      </c>
      <c r="AQ840" s="8">
        <v>1</v>
      </c>
      <c r="AR840" s="8">
        <v>1</v>
      </c>
      <c r="AS840" s="48">
        <v>0</v>
      </c>
      <c r="AT840" s="48">
        <v>0.44009684452036324</v>
      </c>
      <c r="AU840" s="13">
        <v>5</v>
      </c>
    </row>
    <row r="841" spans="4:47" x14ac:dyDescent="0.25">
      <c r="D841" s="8">
        <v>837</v>
      </c>
      <c r="E841" s="8">
        <f t="shared" ca="1" si="113"/>
        <v>0.99221427358886782</v>
      </c>
      <c r="F841" s="21">
        <f t="shared" ca="1" si="114"/>
        <v>2.0673672266153078</v>
      </c>
      <c r="H841" s="8">
        <v>837</v>
      </c>
      <c r="I841" s="21">
        <f t="shared" ca="1" si="115"/>
        <v>0.64494670790792641</v>
      </c>
      <c r="J841" s="21">
        <f t="shared" ca="1" si="116"/>
        <v>57.891203966773048</v>
      </c>
      <c r="Q841" s="26"/>
      <c r="R841" s="42"/>
      <c r="S841" s="26"/>
      <c r="T841" s="26"/>
      <c r="U841" s="26"/>
      <c r="V841" s="26"/>
      <c r="W841" s="26"/>
      <c r="X841" s="26"/>
      <c r="Y841" s="26"/>
      <c r="AF841" s="8">
        <v>831</v>
      </c>
      <c r="AG841" s="8">
        <v>1</v>
      </c>
      <c r="AH841" s="8">
        <v>1</v>
      </c>
      <c r="AI841" s="8">
        <v>1</v>
      </c>
      <c r="AJ841" s="8">
        <v>1</v>
      </c>
      <c r="AK841" s="8">
        <v>4.9508092354846024E-2</v>
      </c>
      <c r="AL841" s="8">
        <v>0</v>
      </c>
      <c r="AM841" s="8">
        <v>0</v>
      </c>
      <c r="AN841" s="8">
        <v>0</v>
      </c>
      <c r="AO841" s="8">
        <v>0</v>
      </c>
      <c r="AP841" s="8">
        <v>0.55962577370378463</v>
      </c>
      <c r="AQ841" s="8">
        <v>0</v>
      </c>
      <c r="AR841" s="8">
        <v>0.11427209817972447</v>
      </c>
      <c r="AS841" s="48">
        <v>0</v>
      </c>
      <c r="AT841" s="48">
        <v>0.39020708189421643</v>
      </c>
      <c r="AU841" s="13">
        <v>5</v>
      </c>
    </row>
    <row r="842" spans="4:47" x14ac:dyDescent="0.25">
      <c r="D842" s="8">
        <v>838</v>
      </c>
      <c r="E842" s="8">
        <f t="shared" ca="1" si="113"/>
        <v>0.50098164523438915</v>
      </c>
      <c r="F842" s="21">
        <f t="shared" ca="1" si="114"/>
        <v>168.05305762413363</v>
      </c>
      <c r="H842" s="8">
        <v>838</v>
      </c>
      <c r="I842" s="21">
        <f t="shared" ca="1" si="115"/>
        <v>0.11179375622097176</v>
      </c>
      <c r="J842" s="21">
        <f t="shared" ca="1" si="116"/>
        <v>39.521817806000037</v>
      </c>
      <c r="Q842" s="26"/>
      <c r="R842" s="42"/>
      <c r="S842" s="26"/>
      <c r="T842" s="26"/>
      <c r="U842" s="26"/>
      <c r="V842" s="26"/>
      <c r="W842" s="26"/>
      <c r="X842" s="26"/>
      <c r="Y842" s="26"/>
      <c r="AF842" s="8">
        <v>832</v>
      </c>
      <c r="AG842" s="8">
        <v>0</v>
      </c>
      <c r="AH842" s="8">
        <v>0</v>
      </c>
      <c r="AI842" s="8">
        <v>0</v>
      </c>
      <c r="AJ842" s="8">
        <v>0</v>
      </c>
      <c r="AK842" s="8">
        <v>0.88628943554888995</v>
      </c>
      <c r="AL842" s="8">
        <v>1</v>
      </c>
      <c r="AM842" s="8">
        <v>1</v>
      </c>
      <c r="AN842" s="8">
        <v>1</v>
      </c>
      <c r="AO842" s="8">
        <v>1</v>
      </c>
      <c r="AP842" s="8">
        <v>1</v>
      </c>
      <c r="AQ842" s="8">
        <v>1</v>
      </c>
      <c r="AR842" s="8">
        <v>1</v>
      </c>
      <c r="AS842" s="48">
        <v>0</v>
      </c>
      <c r="AT842" s="48">
        <v>0.66157526712880987</v>
      </c>
      <c r="AU842" s="13">
        <v>4</v>
      </c>
    </row>
    <row r="843" spans="4:47" x14ac:dyDescent="0.25">
      <c r="D843" s="8">
        <v>839</v>
      </c>
      <c r="E843" s="8">
        <f t="shared" ca="1" si="113"/>
        <v>0.86337247886751944</v>
      </c>
      <c r="F843" s="21">
        <f t="shared" ca="1" si="114"/>
        <v>36.773530657244699</v>
      </c>
      <c r="H843" s="8">
        <v>839</v>
      </c>
      <c r="I843" s="21">
        <f t="shared" ca="1" si="115"/>
        <v>0.20601463877344883</v>
      </c>
      <c r="J843" s="21">
        <f t="shared" ca="1" si="116"/>
        <v>15.197568986884122</v>
      </c>
      <c r="Q843" s="26"/>
      <c r="R843" s="42"/>
      <c r="S843" s="26"/>
      <c r="T843" s="26"/>
      <c r="U843" s="26"/>
      <c r="V843" s="26"/>
      <c r="W843" s="26"/>
      <c r="X843" s="26"/>
      <c r="Y843" s="26"/>
      <c r="AF843" s="8">
        <v>833</v>
      </c>
      <c r="AG843" s="8">
        <v>0</v>
      </c>
      <c r="AH843" s="8">
        <v>0</v>
      </c>
      <c r="AI843" s="8">
        <v>0</v>
      </c>
      <c r="AJ843" s="8">
        <v>0</v>
      </c>
      <c r="AK843" s="8">
        <v>0</v>
      </c>
      <c r="AL843" s="8">
        <v>0</v>
      </c>
      <c r="AM843" s="8">
        <v>0</v>
      </c>
      <c r="AN843" s="8">
        <v>0</v>
      </c>
      <c r="AO843" s="8">
        <v>0</v>
      </c>
      <c r="AP843" s="8">
        <v>0.65400894655425457</v>
      </c>
      <c r="AQ843" s="8">
        <v>1</v>
      </c>
      <c r="AR843" s="8">
        <v>0.4808673697735949</v>
      </c>
      <c r="AS843" s="48">
        <v>0</v>
      </c>
      <c r="AT843" s="48">
        <v>0.17857853645524202</v>
      </c>
      <c r="AU843" s="13">
        <v>9</v>
      </c>
    </row>
    <row r="844" spans="4:47" x14ac:dyDescent="0.25">
      <c r="D844" s="8">
        <v>840</v>
      </c>
      <c r="E844" s="8">
        <f t="shared" ca="1" si="113"/>
        <v>0.18880178304857109</v>
      </c>
      <c r="F844" s="21">
        <f t="shared" ca="1" si="114"/>
        <v>398.67489843451881</v>
      </c>
      <c r="H844" s="8">
        <v>840</v>
      </c>
      <c r="I844" s="21">
        <f t="shared" ca="1" si="115"/>
        <v>4.098850284079969E-3</v>
      </c>
      <c r="J844" s="21">
        <f t="shared" ca="1" si="116"/>
        <v>127.002958733214</v>
      </c>
      <c r="Q844" s="26"/>
      <c r="R844" s="42"/>
      <c r="S844" s="26"/>
      <c r="T844" s="26"/>
      <c r="U844" s="26"/>
      <c r="V844" s="26"/>
      <c r="W844" s="26"/>
      <c r="X844" s="26"/>
      <c r="Y844" s="26"/>
      <c r="AF844" s="8">
        <v>834</v>
      </c>
      <c r="AG844" s="8">
        <v>1</v>
      </c>
      <c r="AH844" s="8">
        <v>0.77003098851102025</v>
      </c>
      <c r="AI844" s="8">
        <v>0.29820379841276595</v>
      </c>
      <c r="AJ844" s="8">
        <v>0.30895101670976144</v>
      </c>
      <c r="AK844" s="8">
        <v>1</v>
      </c>
      <c r="AL844" s="8">
        <v>1</v>
      </c>
      <c r="AM844" s="8">
        <v>1</v>
      </c>
      <c r="AN844" s="8">
        <v>1</v>
      </c>
      <c r="AO844" s="8">
        <v>1</v>
      </c>
      <c r="AP844" s="8">
        <v>1</v>
      </c>
      <c r="AQ844" s="8">
        <v>6.697195725816224E-2</v>
      </c>
      <c r="AR844" s="8">
        <v>0</v>
      </c>
      <c r="AS844" s="48">
        <v>0</v>
      </c>
      <c r="AT844" s="48">
        <v>0.70433664287162201</v>
      </c>
      <c r="AU844" s="13">
        <v>1</v>
      </c>
    </row>
    <row r="845" spans="4:47" x14ac:dyDescent="0.25">
      <c r="D845" s="8">
        <v>841</v>
      </c>
      <c r="E845" s="8">
        <f t="shared" ca="1" si="113"/>
        <v>0.20523305531516678</v>
      </c>
      <c r="F845" s="21">
        <f t="shared" ca="1" si="114"/>
        <v>379.08384435171303</v>
      </c>
      <c r="H845" s="8">
        <v>841</v>
      </c>
      <c r="I845" s="21">
        <f t="shared" ca="1" si="115"/>
        <v>0.52349446039440439</v>
      </c>
      <c r="J845" s="21">
        <f t="shared" ca="1" si="116"/>
        <v>38.712985857042419</v>
      </c>
      <c r="Q845" s="26"/>
      <c r="R845" s="42"/>
      <c r="S845" s="26"/>
      <c r="T845" s="26"/>
      <c r="U845" s="26"/>
      <c r="V845" s="26"/>
      <c r="W845" s="26"/>
      <c r="X845" s="26"/>
      <c r="Y845" s="26"/>
      <c r="AF845" s="8">
        <v>835</v>
      </c>
      <c r="AG845" s="8">
        <v>1</v>
      </c>
      <c r="AH845" s="8">
        <v>1</v>
      </c>
      <c r="AI845" s="8">
        <v>1</v>
      </c>
      <c r="AJ845" s="8">
        <v>1</v>
      </c>
      <c r="AK845" s="8">
        <v>1</v>
      </c>
      <c r="AL845" s="8">
        <v>1</v>
      </c>
      <c r="AM845" s="8">
        <v>1</v>
      </c>
      <c r="AN845" s="8">
        <v>1</v>
      </c>
      <c r="AO845" s="8">
        <v>0.49669888546510871</v>
      </c>
      <c r="AP845" s="8">
        <v>0.85991380076936164</v>
      </c>
      <c r="AQ845" s="8">
        <v>1</v>
      </c>
      <c r="AR845" s="8">
        <v>1</v>
      </c>
      <c r="AS845" s="48">
        <v>0.49669888546510871</v>
      </c>
      <c r="AT845" s="48">
        <v>0.9467350531172698</v>
      </c>
      <c r="AU845" s="13">
        <v>0</v>
      </c>
    </row>
    <row r="846" spans="4:47" x14ac:dyDescent="0.25">
      <c r="D846" s="8">
        <v>842</v>
      </c>
      <c r="E846" s="8">
        <f t="shared" ca="1" si="113"/>
        <v>0.31416329145289668</v>
      </c>
      <c r="F846" s="21">
        <f t="shared" ca="1" si="114"/>
        <v>278.79933806531102</v>
      </c>
      <c r="H846" s="8">
        <v>842</v>
      </c>
      <c r="I846" s="21">
        <f t="shared" ca="1" si="115"/>
        <v>5.0867116265678192E-2</v>
      </c>
      <c r="J846" s="21">
        <f t="shared" ca="1" si="116"/>
        <v>65.240565637716116</v>
      </c>
      <c r="Q846" s="26"/>
      <c r="R846" s="42"/>
      <c r="S846" s="26"/>
      <c r="T846" s="26"/>
      <c r="U846" s="26"/>
      <c r="V846" s="26"/>
      <c r="W846" s="26"/>
      <c r="X846" s="26"/>
      <c r="Y846" s="26"/>
      <c r="AF846" s="8">
        <v>836</v>
      </c>
      <c r="AG846" s="8">
        <v>0</v>
      </c>
      <c r="AH846" s="8">
        <v>0</v>
      </c>
      <c r="AI846" s="8">
        <v>0</v>
      </c>
      <c r="AJ846" s="8">
        <v>0</v>
      </c>
      <c r="AK846" s="8">
        <v>0</v>
      </c>
      <c r="AL846" s="8">
        <v>0</v>
      </c>
      <c r="AM846" s="8">
        <v>1.3889240828340858E-2</v>
      </c>
      <c r="AN846" s="8">
        <v>1</v>
      </c>
      <c r="AO846" s="8">
        <v>1</v>
      </c>
      <c r="AP846" s="8">
        <v>1</v>
      </c>
      <c r="AQ846" s="8">
        <v>1</v>
      </c>
      <c r="AR846" s="8">
        <v>1</v>
      </c>
      <c r="AS846" s="48">
        <v>0</v>
      </c>
      <c r="AT846" s="48">
        <v>0.42035771634432484</v>
      </c>
      <c r="AU846" s="13">
        <v>6</v>
      </c>
    </row>
    <row r="847" spans="4:47" x14ac:dyDescent="0.25">
      <c r="D847" s="8">
        <v>843</v>
      </c>
      <c r="E847" s="8">
        <f t="shared" ca="1" si="113"/>
        <v>0.25183254341168249</v>
      </c>
      <c r="F847" s="21">
        <f t="shared" ca="1" si="114"/>
        <v>330.96155083970916</v>
      </c>
      <c r="H847" s="8">
        <v>843</v>
      </c>
      <c r="I847" s="21">
        <f t="shared" ca="1" si="115"/>
        <v>0.4191423300117546</v>
      </c>
      <c r="J847" s="21">
        <f t="shared" ca="1" si="116"/>
        <v>22.586544771601744</v>
      </c>
      <c r="Q847" s="26"/>
      <c r="R847" s="42"/>
      <c r="S847" s="26"/>
      <c r="T847" s="26"/>
      <c r="U847" s="26"/>
      <c r="V847" s="26"/>
      <c r="W847" s="26"/>
      <c r="X847" s="26"/>
      <c r="Y847" s="26"/>
      <c r="AF847" s="8">
        <v>837</v>
      </c>
      <c r="AG847" s="8">
        <v>0</v>
      </c>
      <c r="AH847" s="8">
        <v>0</v>
      </c>
      <c r="AI847" s="8">
        <v>6.0517058834281462E-2</v>
      </c>
      <c r="AJ847" s="8">
        <v>1</v>
      </c>
      <c r="AK847" s="8">
        <v>1</v>
      </c>
      <c r="AL847" s="8">
        <v>1</v>
      </c>
      <c r="AM847" s="8">
        <v>1</v>
      </c>
      <c r="AN847" s="8">
        <v>1</v>
      </c>
      <c r="AO847" s="8">
        <v>1</v>
      </c>
      <c r="AP847" s="8">
        <v>1</v>
      </c>
      <c r="AQ847" s="8">
        <v>0.69383424309247255</v>
      </c>
      <c r="AR847" s="8">
        <v>0</v>
      </c>
      <c r="AS847" s="48">
        <v>0</v>
      </c>
      <c r="AT847" s="48">
        <v>0.64846864689489558</v>
      </c>
      <c r="AU847" s="13">
        <v>3</v>
      </c>
    </row>
    <row r="848" spans="4:47" x14ac:dyDescent="0.25">
      <c r="D848" s="8">
        <v>844</v>
      </c>
      <c r="E848" s="8">
        <f t="shared" ca="1" si="113"/>
        <v>8.3032111256886809E-2</v>
      </c>
      <c r="F848" s="21">
        <f t="shared" ca="1" si="114"/>
        <v>590.66605975756033</v>
      </c>
      <c r="H848" s="8">
        <v>844</v>
      </c>
      <c r="I848" s="21">
        <f t="shared" ca="1" si="115"/>
        <v>0.26618365238793207</v>
      </c>
      <c r="J848" s="21">
        <f t="shared" ca="1" si="116"/>
        <v>3.1842331918034148</v>
      </c>
      <c r="Q848" s="26"/>
      <c r="R848" s="42"/>
      <c r="S848" s="26"/>
      <c r="T848" s="26"/>
      <c r="U848" s="26"/>
      <c r="V848" s="26"/>
      <c r="W848" s="26"/>
      <c r="X848" s="26"/>
      <c r="Y848" s="26"/>
      <c r="AF848" s="8">
        <v>838</v>
      </c>
      <c r="AG848" s="8">
        <v>0</v>
      </c>
      <c r="AH848" s="8">
        <v>5.4845645208843052E-3</v>
      </c>
      <c r="AI848" s="8">
        <v>1</v>
      </c>
      <c r="AJ848" s="8">
        <v>1</v>
      </c>
      <c r="AK848" s="8">
        <v>1</v>
      </c>
      <c r="AL848" s="8">
        <v>6.8688770208003309E-3</v>
      </c>
      <c r="AM848" s="8">
        <v>0</v>
      </c>
      <c r="AN848" s="8">
        <v>0</v>
      </c>
      <c r="AO848" s="8">
        <v>0</v>
      </c>
      <c r="AP848" s="8">
        <v>0.82394967931430718</v>
      </c>
      <c r="AQ848" s="8">
        <v>1</v>
      </c>
      <c r="AR848" s="8">
        <v>1</v>
      </c>
      <c r="AS848" s="48">
        <v>0</v>
      </c>
      <c r="AT848" s="48">
        <v>0.49014266897521175</v>
      </c>
      <c r="AU848" s="13">
        <v>4</v>
      </c>
    </row>
    <row r="849" spans="4:47" x14ac:dyDescent="0.25">
      <c r="D849" s="8">
        <v>845</v>
      </c>
      <c r="E849" s="8">
        <f t="shared" ca="1" si="113"/>
        <v>0.55009773137500373</v>
      </c>
      <c r="F849" s="21">
        <f t="shared" ca="1" si="114"/>
        <v>145.71072921082566</v>
      </c>
      <c r="H849" s="8">
        <v>845</v>
      </c>
      <c r="I849" s="21">
        <f t="shared" ca="1" si="115"/>
        <v>0.51768102065961685</v>
      </c>
      <c r="J849" s="21">
        <f t="shared" ca="1" si="116"/>
        <v>37.818310709707319</v>
      </c>
      <c r="Q849" s="26"/>
      <c r="R849" s="42"/>
      <c r="S849" s="26"/>
      <c r="T849" s="26"/>
      <c r="U849" s="26"/>
      <c r="V849" s="26"/>
      <c r="W849" s="26"/>
      <c r="X849" s="26"/>
      <c r="Y849" s="26"/>
      <c r="AF849" s="8">
        <v>839</v>
      </c>
      <c r="AG849" s="8">
        <v>1</v>
      </c>
      <c r="AH849" s="8">
        <v>1</v>
      </c>
      <c r="AI849" s="8">
        <v>1</v>
      </c>
      <c r="AJ849" s="8">
        <v>1</v>
      </c>
      <c r="AK849" s="8">
        <v>1</v>
      </c>
      <c r="AL849" s="8">
        <v>1</v>
      </c>
      <c r="AM849" s="8">
        <v>1</v>
      </c>
      <c r="AN849" s="8">
        <v>1</v>
      </c>
      <c r="AO849" s="8">
        <v>1</v>
      </c>
      <c r="AP849" s="8">
        <v>0.42960687636232542</v>
      </c>
      <c r="AQ849" s="8">
        <v>0</v>
      </c>
      <c r="AR849" s="8">
        <v>0</v>
      </c>
      <c r="AS849" s="48">
        <v>0</v>
      </c>
      <c r="AT849" s="48">
        <v>0.78443236484173173</v>
      </c>
      <c r="AU849" s="13">
        <v>2</v>
      </c>
    </row>
    <row r="850" spans="4:47" x14ac:dyDescent="0.25">
      <c r="D850" s="8">
        <v>846</v>
      </c>
      <c r="E850" s="8">
        <f t="shared" ca="1" si="113"/>
        <v>0.45214325972570046</v>
      </c>
      <c r="F850" s="21">
        <f t="shared" ca="1" si="114"/>
        <v>192.49071298426713</v>
      </c>
      <c r="H850" s="8">
        <v>846</v>
      </c>
      <c r="I850" s="21">
        <f t="shared" ca="1" si="115"/>
        <v>0.97289277563748278</v>
      </c>
      <c r="J850" s="21">
        <f t="shared" ca="1" si="116"/>
        <v>153.13673896060382</v>
      </c>
      <c r="Q850" s="26"/>
      <c r="R850" s="42"/>
      <c r="S850" s="26"/>
      <c r="T850" s="26"/>
      <c r="U850" s="26"/>
      <c r="V850" s="26"/>
      <c r="W850" s="26"/>
      <c r="X850" s="26"/>
      <c r="Y850" s="26"/>
      <c r="AF850" s="8">
        <v>840</v>
      </c>
      <c r="AG850" s="8">
        <v>0.30886896083088244</v>
      </c>
      <c r="AH850" s="8">
        <v>0.97336912694689615</v>
      </c>
      <c r="AI850" s="8">
        <v>0.61795080210961917</v>
      </c>
      <c r="AJ850" s="8">
        <v>1</v>
      </c>
      <c r="AK850" s="8">
        <v>1</v>
      </c>
      <c r="AL850" s="8">
        <v>1</v>
      </c>
      <c r="AM850" s="8">
        <v>1</v>
      </c>
      <c r="AN850" s="8">
        <v>1</v>
      </c>
      <c r="AO850" s="8">
        <v>1</v>
      </c>
      <c r="AP850" s="8">
        <v>1</v>
      </c>
      <c r="AQ850" s="8">
        <v>1</v>
      </c>
      <c r="AR850" s="8">
        <v>1</v>
      </c>
      <c r="AS850" s="48">
        <v>0.30886896083088244</v>
      </c>
      <c r="AT850" s="48">
        <v>0.90681026905662643</v>
      </c>
      <c r="AU850" s="13">
        <v>0</v>
      </c>
    </row>
    <row r="851" spans="4:47" x14ac:dyDescent="0.25">
      <c r="D851" s="8">
        <v>847</v>
      </c>
      <c r="E851" s="8">
        <f t="shared" ca="1" si="113"/>
        <v>0.84858767637503951</v>
      </c>
      <c r="F851" s="21">
        <f t="shared" ca="1" si="114"/>
        <v>41.011432346586631</v>
      </c>
      <c r="H851" s="8">
        <v>847</v>
      </c>
      <c r="I851" s="21">
        <f t="shared" ca="1" si="115"/>
        <v>0.56009714465829685</v>
      </c>
      <c r="J851" s="21">
        <f t="shared" ca="1" si="116"/>
        <v>44.371626679166638</v>
      </c>
      <c r="Q851" s="26"/>
      <c r="R851" s="42"/>
      <c r="S851" s="26"/>
      <c r="T851" s="26"/>
      <c r="U851" s="26"/>
      <c r="V851" s="26"/>
      <c r="W851" s="26"/>
      <c r="X851" s="26"/>
      <c r="Y851" s="26"/>
      <c r="AF851" s="8">
        <v>841</v>
      </c>
      <c r="AG851" s="8">
        <v>0</v>
      </c>
      <c r="AH851" s="8">
        <v>0.24208428879969038</v>
      </c>
      <c r="AI851" s="8">
        <v>1</v>
      </c>
      <c r="AJ851" s="8">
        <v>1</v>
      </c>
      <c r="AK851" s="8">
        <v>1</v>
      </c>
      <c r="AL851" s="8">
        <v>1</v>
      </c>
      <c r="AM851" s="8">
        <v>1</v>
      </c>
      <c r="AN851" s="8">
        <v>1</v>
      </c>
      <c r="AO851" s="8">
        <v>1</v>
      </c>
      <c r="AP851" s="8">
        <v>1</v>
      </c>
      <c r="AQ851" s="8">
        <v>1</v>
      </c>
      <c r="AR851" s="8">
        <v>1</v>
      </c>
      <c r="AS851" s="48">
        <v>0</v>
      </c>
      <c r="AT851" s="48">
        <v>0.85692701393531867</v>
      </c>
      <c r="AU851" s="13">
        <v>1</v>
      </c>
    </row>
    <row r="852" spans="4:47" x14ac:dyDescent="0.25">
      <c r="D852" s="8">
        <v>848</v>
      </c>
      <c r="E852" s="8">
        <f t="shared" ca="1" si="113"/>
        <v>0.9026583680395226</v>
      </c>
      <c r="F852" s="21">
        <f t="shared" ca="1" si="114"/>
        <v>25.809394018212519</v>
      </c>
      <c r="H852" s="8">
        <v>848</v>
      </c>
      <c r="I852" s="21">
        <f t="shared" ca="1" si="115"/>
        <v>0.35137591961416681</v>
      </c>
      <c r="J852" s="21">
        <f t="shared" ca="1" si="116"/>
        <v>11.702065229439231</v>
      </c>
      <c r="Q852" s="26"/>
      <c r="R852" s="42"/>
      <c r="S852" s="26"/>
      <c r="T852" s="26"/>
      <c r="U852" s="26"/>
      <c r="V852" s="26"/>
      <c r="W852" s="26"/>
      <c r="X852" s="26"/>
      <c r="Y852" s="26"/>
      <c r="AF852" s="8">
        <v>842</v>
      </c>
      <c r="AG852" s="8">
        <v>1</v>
      </c>
      <c r="AH852" s="8">
        <v>0.85125303785389406</v>
      </c>
      <c r="AI852" s="8">
        <v>0</v>
      </c>
      <c r="AJ852" s="8">
        <v>0</v>
      </c>
      <c r="AK852" s="8">
        <v>0</v>
      </c>
      <c r="AL852" s="8">
        <v>0</v>
      </c>
      <c r="AM852" s="8">
        <v>0</v>
      </c>
      <c r="AN852" s="8">
        <v>0</v>
      </c>
      <c r="AO852" s="8">
        <v>0.88231361254996343</v>
      </c>
      <c r="AP852" s="8">
        <v>0.39312565542434552</v>
      </c>
      <c r="AQ852" s="8">
        <v>1</v>
      </c>
      <c r="AR852" s="8">
        <v>1</v>
      </c>
      <c r="AS852" s="48">
        <v>0</v>
      </c>
      <c r="AT852" s="48">
        <v>0.42326407877962369</v>
      </c>
      <c r="AU852" s="13">
        <v>6</v>
      </c>
    </row>
    <row r="853" spans="4:47" x14ac:dyDescent="0.25">
      <c r="D853" s="8">
        <v>849</v>
      </c>
      <c r="E853" s="8">
        <f t="shared" ca="1" si="113"/>
        <v>3.658979768822801E-2</v>
      </c>
      <c r="F853" s="21">
        <f t="shared" ca="1" si="114"/>
        <v>780.98138322163084</v>
      </c>
      <c r="H853" s="8">
        <v>849</v>
      </c>
      <c r="I853" s="21">
        <f t="shared" ca="1" si="115"/>
        <v>0.20766113366411365</v>
      </c>
      <c r="J853" s="21">
        <f t="shared" ca="1" si="116"/>
        <v>14.844132289073293</v>
      </c>
      <c r="Q853" s="26"/>
      <c r="R853" s="42"/>
      <c r="S853" s="26"/>
      <c r="T853" s="26"/>
      <c r="U853" s="26"/>
      <c r="V853" s="26"/>
      <c r="W853" s="26"/>
      <c r="X853" s="26"/>
      <c r="Y853" s="26"/>
      <c r="AF853" s="8">
        <v>843</v>
      </c>
      <c r="AG853" s="8">
        <v>1</v>
      </c>
      <c r="AH853" s="8">
        <v>1</v>
      </c>
      <c r="AI853" s="8">
        <v>1</v>
      </c>
      <c r="AJ853" s="8">
        <v>0.12156064240941002</v>
      </c>
      <c r="AK853" s="8">
        <v>0</v>
      </c>
      <c r="AL853" s="8">
        <v>0</v>
      </c>
      <c r="AM853" s="8">
        <v>9.157945922549604E-2</v>
      </c>
      <c r="AN853" s="8">
        <v>1</v>
      </c>
      <c r="AO853" s="8">
        <v>1</v>
      </c>
      <c r="AP853" s="8">
        <v>1</v>
      </c>
      <c r="AQ853" s="8">
        <v>1</v>
      </c>
      <c r="AR853" s="8">
        <v>1</v>
      </c>
      <c r="AS853" s="48">
        <v>0</v>
      </c>
      <c r="AT853" s="48">
        <v>0.68352269180348679</v>
      </c>
      <c r="AU853" s="13">
        <v>2</v>
      </c>
    </row>
    <row r="854" spans="4:47" x14ac:dyDescent="0.25">
      <c r="D854" s="8">
        <v>850</v>
      </c>
      <c r="E854" s="8">
        <f t="shared" ca="1" si="113"/>
        <v>0.52373553986172483</v>
      </c>
      <c r="F854" s="21">
        <f t="shared" ca="1" si="114"/>
        <v>157.44988065626575</v>
      </c>
      <c r="H854" s="8">
        <v>850</v>
      </c>
      <c r="I854" s="21">
        <f t="shared" ca="1" si="115"/>
        <v>0.47087074973070708</v>
      </c>
      <c r="J854" s="21">
        <f t="shared" ca="1" si="116"/>
        <v>30.619099840400072</v>
      </c>
      <c r="Q854" s="26"/>
      <c r="R854" s="42"/>
      <c r="S854" s="26"/>
      <c r="T854" s="26"/>
      <c r="U854" s="26"/>
      <c r="V854" s="26"/>
      <c r="W854" s="26"/>
      <c r="X854" s="26"/>
      <c r="Y854" s="26"/>
      <c r="AF854" s="8">
        <v>844</v>
      </c>
      <c r="AG854" s="8">
        <v>0</v>
      </c>
      <c r="AH854" s="8">
        <v>0</v>
      </c>
      <c r="AI854" s="8">
        <v>0</v>
      </c>
      <c r="AJ854" s="8">
        <v>0</v>
      </c>
      <c r="AK854" s="8">
        <v>0</v>
      </c>
      <c r="AL854" s="8">
        <v>0</v>
      </c>
      <c r="AM854" s="8">
        <v>0</v>
      </c>
      <c r="AN854" s="8">
        <v>0</v>
      </c>
      <c r="AO854" s="8">
        <v>0</v>
      </c>
      <c r="AP854" s="8">
        <v>0</v>
      </c>
      <c r="AQ854" s="8">
        <v>0.39687478431490791</v>
      </c>
      <c r="AR854" s="8">
        <v>1</v>
      </c>
      <c r="AS854" s="48">
        <v>0</v>
      </c>
      <c r="AT854" s="48">
        <v>0.11755135213547188</v>
      </c>
      <c r="AU854" s="13">
        <v>10</v>
      </c>
    </row>
    <row r="855" spans="4:47" x14ac:dyDescent="0.25">
      <c r="D855" s="8">
        <v>851</v>
      </c>
      <c r="E855" s="8">
        <f t="shared" ca="1" si="113"/>
        <v>0.60696056167559786</v>
      </c>
      <c r="F855" s="21">
        <f t="shared" ca="1" si="114"/>
        <v>122.14036906744897</v>
      </c>
      <c r="H855" s="8">
        <v>851</v>
      </c>
      <c r="I855" s="21">
        <f t="shared" ca="1" si="115"/>
        <v>0.22341387739857788</v>
      </c>
      <c r="J855" s="21">
        <f t="shared" ca="1" si="116"/>
        <v>11.542426687884024</v>
      </c>
      <c r="Q855" s="26"/>
      <c r="R855" s="42"/>
      <c r="S855" s="26"/>
      <c r="T855" s="26"/>
      <c r="U855" s="26"/>
      <c r="V855" s="26"/>
      <c r="W855" s="26"/>
      <c r="X855" s="26"/>
      <c r="Y855" s="26"/>
      <c r="AF855" s="8">
        <v>845</v>
      </c>
      <c r="AG855" s="8">
        <v>1</v>
      </c>
      <c r="AH855" s="8">
        <v>1</v>
      </c>
      <c r="AI855" s="8">
        <v>1</v>
      </c>
      <c r="AJ855" s="8">
        <v>1</v>
      </c>
      <c r="AK855" s="8">
        <v>1</v>
      </c>
      <c r="AL855" s="8">
        <v>1</v>
      </c>
      <c r="AM855" s="8">
        <v>1</v>
      </c>
      <c r="AN855" s="8">
        <v>1</v>
      </c>
      <c r="AO855" s="8">
        <v>1</v>
      </c>
      <c r="AP855" s="8">
        <v>0.55101138159783836</v>
      </c>
      <c r="AQ855" s="8">
        <v>0</v>
      </c>
      <c r="AR855" s="8">
        <v>0</v>
      </c>
      <c r="AS855" s="48">
        <v>0</v>
      </c>
      <c r="AT855" s="48">
        <v>0.79474343240967937</v>
      </c>
      <c r="AU855" s="13">
        <v>2</v>
      </c>
    </row>
    <row r="856" spans="4:47" x14ac:dyDescent="0.25">
      <c r="D856" s="8">
        <v>852</v>
      </c>
      <c r="E856" s="8">
        <f t="shared" ca="1" si="113"/>
        <v>0.18004719876572717</v>
      </c>
      <c r="F856" s="21">
        <f t="shared" ca="1" si="114"/>
        <v>409.81309827977958</v>
      </c>
      <c r="H856" s="8">
        <v>852</v>
      </c>
      <c r="I856" s="21">
        <f t="shared" ca="1" si="115"/>
        <v>0.52437429694007742</v>
      </c>
      <c r="J856" s="21">
        <f t="shared" ca="1" si="116"/>
        <v>38.848453048864776</v>
      </c>
      <c r="Q856" s="26"/>
      <c r="R856" s="42"/>
      <c r="S856" s="26"/>
      <c r="T856" s="26"/>
      <c r="U856" s="26"/>
      <c r="V856" s="26"/>
      <c r="W856" s="26"/>
      <c r="X856" s="26"/>
      <c r="Y856" s="26"/>
      <c r="AF856" s="8">
        <v>846</v>
      </c>
      <c r="AG856" s="8">
        <v>1</v>
      </c>
      <c r="AH856" s="8">
        <v>1</v>
      </c>
      <c r="AI856" s="8">
        <v>1</v>
      </c>
      <c r="AJ856" s="8">
        <v>0.78001220075651267</v>
      </c>
      <c r="AK856" s="8">
        <v>0</v>
      </c>
      <c r="AL856" s="8">
        <v>0</v>
      </c>
      <c r="AM856" s="8">
        <v>0</v>
      </c>
      <c r="AN856" s="8">
        <v>0</v>
      </c>
      <c r="AO856" s="8">
        <v>0</v>
      </c>
      <c r="AP856" s="8">
        <v>0.99888136097762337</v>
      </c>
      <c r="AQ856" s="8">
        <v>1</v>
      </c>
      <c r="AR856" s="8">
        <v>1</v>
      </c>
      <c r="AS856" s="48">
        <v>0</v>
      </c>
      <c r="AT856" s="48">
        <v>0.56264572113151157</v>
      </c>
      <c r="AU856" s="13">
        <v>5</v>
      </c>
    </row>
    <row r="857" spans="4:47" x14ac:dyDescent="0.25">
      <c r="D857" s="8">
        <v>853</v>
      </c>
      <c r="E857" s="8">
        <f t="shared" ca="1" si="113"/>
        <v>0.71048520872814269</v>
      </c>
      <c r="F857" s="21">
        <f t="shared" ca="1" si="114"/>
        <v>84.212790876921446</v>
      </c>
      <c r="H857" s="8">
        <v>853</v>
      </c>
      <c r="I857" s="21">
        <f t="shared" ca="1" si="115"/>
        <v>0.73239372135765346</v>
      </c>
      <c r="J857" s="21">
        <f t="shared" ca="1" si="116"/>
        <v>73.118886204337016</v>
      </c>
      <c r="Q857" s="26"/>
      <c r="R857" s="42"/>
      <c r="S857" s="26"/>
      <c r="T857" s="26"/>
      <c r="U857" s="26"/>
      <c r="V857" s="26"/>
      <c r="W857" s="26"/>
      <c r="X857" s="26"/>
      <c r="Y857" s="26"/>
      <c r="AF857" s="8">
        <v>847</v>
      </c>
      <c r="AG857" s="8">
        <v>1</v>
      </c>
      <c r="AH857" s="8">
        <v>1</v>
      </c>
      <c r="AI857" s="8">
        <v>1</v>
      </c>
      <c r="AJ857" s="8">
        <v>1</v>
      </c>
      <c r="AK857" s="8">
        <v>1</v>
      </c>
      <c r="AL857" s="8">
        <v>1</v>
      </c>
      <c r="AM857" s="8">
        <v>1</v>
      </c>
      <c r="AN857" s="8">
        <v>1</v>
      </c>
      <c r="AO857" s="8">
        <v>1</v>
      </c>
      <c r="AP857" s="8">
        <v>1</v>
      </c>
      <c r="AQ857" s="8">
        <v>1</v>
      </c>
      <c r="AR857" s="8">
        <v>1</v>
      </c>
      <c r="AS857" s="48">
        <v>1</v>
      </c>
      <c r="AT857" s="48">
        <v>1</v>
      </c>
      <c r="AU857" s="13">
        <v>0</v>
      </c>
    </row>
    <row r="858" spans="4:47" x14ac:dyDescent="0.25">
      <c r="D858" s="8">
        <v>854</v>
      </c>
      <c r="E858" s="8">
        <f t="shared" ca="1" si="113"/>
        <v>0.35912320304786771</v>
      </c>
      <c r="F858" s="21">
        <f t="shared" ca="1" si="114"/>
        <v>247.16210117354686</v>
      </c>
      <c r="H858" s="8">
        <v>854</v>
      </c>
      <c r="I858" s="21">
        <f t="shared" ca="1" si="115"/>
        <v>0.28030192982695235</v>
      </c>
      <c r="J858" s="21">
        <f t="shared" ca="1" si="116"/>
        <v>0.58135800431048779</v>
      </c>
      <c r="Q858" s="26"/>
      <c r="R858" s="42"/>
      <c r="S858" s="26"/>
      <c r="T858" s="26"/>
      <c r="U858" s="26"/>
      <c r="V858" s="26"/>
      <c r="W858" s="26"/>
      <c r="X858" s="26"/>
      <c r="Y858" s="26"/>
      <c r="AF858" s="8">
        <v>848</v>
      </c>
      <c r="AG858" s="8">
        <v>1</v>
      </c>
      <c r="AH858" s="8">
        <v>0.8177293836051831</v>
      </c>
      <c r="AI858" s="8">
        <v>0</v>
      </c>
      <c r="AJ858" s="8">
        <v>0</v>
      </c>
      <c r="AK858" s="8">
        <v>0</v>
      </c>
      <c r="AL858" s="8">
        <v>0</v>
      </c>
      <c r="AM858" s="8">
        <v>0</v>
      </c>
      <c r="AN858" s="8">
        <v>0</v>
      </c>
      <c r="AO858" s="8">
        <v>0</v>
      </c>
      <c r="AP858" s="8">
        <v>0</v>
      </c>
      <c r="AQ858" s="8">
        <v>0</v>
      </c>
      <c r="AR858" s="8">
        <v>0</v>
      </c>
      <c r="AS858" s="48">
        <v>0</v>
      </c>
      <c r="AT858" s="48">
        <v>0.14766143216697294</v>
      </c>
      <c r="AU858" s="13">
        <v>10</v>
      </c>
    </row>
    <row r="859" spans="4:47" x14ac:dyDescent="0.25">
      <c r="D859" s="8">
        <v>855</v>
      </c>
      <c r="E859" s="8">
        <f t="shared" ca="1" si="113"/>
        <v>0.40239244447789668</v>
      </c>
      <c r="F859" s="21">
        <f t="shared" ca="1" si="114"/>
        <v>220.19236622378304</v>
      </c>
      <c r="H859" s="8">
        <v>855</v>
      </c>
      <c r="I859" s="21">
        <f t="shared" ca="1" si="115"/>
        <v>0.4919098093085712</v>
      </c>
      <c r="J859" s="21">
        <f t="shared" ca="1" si="116"/>
        <v>33.856522183471164</v>
      </c>
      <c r="Q859" s="26"/>
      <c r="R859" s="42"/>
      <c r="S859" s="26"/>
      <c r="T859" s="26"/>
      <c r="U859" s="26"/>
      <c r="V859" s="26"/>
      <c r="W859" s="26"/>
      <c r="X859" s="26"/>
      <c r="Y859" s="26"/>
      <c r="AF859" s="8">
        <v>849</v>
      </c>
      <c r="AG859" s="8">
        <v>0.98888655955130578</v>
      </c>
      <c r="AH859" s="8">
        <v>1</v>
      </c>
      <c r="AI859" s="8">
        <v>1</v>
      </c>
      <c r="AJ859" s="8">
        <v>1</v>
      </c>
      <c r="AK859" s="8">
        <v>1</v>
      </c>
      <c r="AL859" s="8">
        <v>0.72954577513907382</v>
      </c>
      <c r="AM859" s="8">
        <v>0</v>
      </c>
      <c r="AN859" s="8">
        <v>0</v>
      </c>
      <c r="AO859" s="8">
        <v>0</v>
      </c>
      <c r="AP859" s="8">
        <v>0</v>
      </c>
      <c r="AQ859" s="8">
        <v>0</v>
      </c>
      <c r="AR859" s="8">
        <v>0</v>
      </c>
      <c r="AS859" s="48">
        <v>0</v>
      </c>
      <c r="AT859" s="48">
        <v>0.47271741534318545</v>
      </c>
      <c r="AU859" s="13">
        <v>6</v>
      </c>
    </row>
    <row r="860" spans="4:47" x14ac:dyDescent="0.25">
      <c r="D860" s="8">
        <v>856</v>
      </c>
      <c r="E860" s="8">
        <f t="shared" ca="1" si="113"/>
        <v>0.95701344026784341</v>
      </c>
      <c r="F860" s="21">
        <f t="shared" ca="1" si="114"/>
        <v>11.250550475157166</v>
      </c>
      <c r="H860" s="8">
        <v>856</v>
      </c>
      <c r="I860" s="21">
        <f t="shared" ca="1" si="115"/>
        <v>5.384927605067702E-2</v>
      </c>
      <c r="J860" s="21">
        <f t="shared" ca="1" si="116"/>
        <v>63.531164704364322</v>
      </c>
      <c r="Q860" s="26"/>
      <c r="R860" s="42"/>
      <c r="S860" s="26"/>
      <c r="T860" s="26"/>
      <c r="U860" s="26"/>
      <c r="V860" s="26"/>
      <c r="W860" s="26"/>
      <c r="X860" s="26"/>
      <c r="Y860" s="26"/>
      <c r="AF860" s="8">
        <v>850</v>
      </c>
      <c r="AG860" s="8">
        <v>1</v>
      </c>
      <c r="AH860" s="8">
        <v>1</v>
      </c>
      <c r="AI860" s="8">
        <v>1</v>
      </c>
      <c r="AJ860" s="8">
        <v>1</v>
      </c>
      <c r="AK860" s="8">
        <v>1</v>
      </c>
      <c r="AL860" s="8">
        <v>0.89782534998569952</v>
      </c>
      <c r="AM860" s="8">
        <v>0</v>
      </c>
      <c r="AN860" s="8">
        <v>0</v>
      </c>
      <c r="AO860" s="8">
        <v>0</v>
      </c>
      <c r="AP860" s="8">
        <v>0</v>
      </c>
      <c r="AQ860" s="8">
        <v>0</v>
      </c>
      <c r="AR860" s="8">
        <v>0</v>
      </c>
      <c r="AS860" s="48">
        <v>0</v>
      </c>
      <c r="AT860" s="48">
        <v>0.48749249451937254</v>
      </c>
      <c r="AU860" s="13">
        <v>6</v>
      </c>
    </row>
    <row r="861" spans="4:47" x14ac:dyDescent="0.25">
      <c r="D861" s="8">
        <v>857</v>
      </c>
      <c r="E861" s="8">
        <f t="shared" ca="1" si="113"/>
        <v>1.2877235880806581E-2</v>
      </c>
      <c r="F861" s="21">
        <f t="shared" ca="1" si="114"/>
        <v>1022.2490813993314</v>
      </c>
      <c r="H861" s="8">
        <v>857</v>
      </c>
      <c r="I861" s="21">
        <f t="shared" ca="1" si="115"/>
        <v>0.55773719934972366</v>
      </c>
      <c r="J861" s="21">
        <f t="shared" ca="1" si="116"/>
        <v>44.004916507095963</v>
      </c>
      <c r="Q861" s="26"/>
      <c r="R861" s="42"/>
      <c r="S861" s="26"/>
      <c r="T861" s="26"/>
      <c r="U861" s="26"/>
      <c r="V861" s="26"/>
      <c r="W861" s="26"/>
      <c r="X861" s="26"/>
      <c r="Y861" s="26"/>
      <c r="AF861" s="8">
        <v>851</v>
      </c>
      <c r="AG861" s="8">
        <v>1</v>
      </c>
      <c r="AH861" s="8">
        <v>1</v>
      </c>
      <c r="AI861" s="8">
        <v>1</v>
      </c>
      <c r="AJ861" s="8">
        <v>1</v>
      </c>
      <c r="AK861" s="8">
        <v>1</v>
      </c>
      <c r="AL861" s="8">
        <v>0.64259877790415587</v>
      </c>
      <c r="AM861" s="8">
        <v>0.13252949545060419</v>
      </c>
      <c r="AN861" s="8">
        <v>0</v>
      </c>
      <c r="AO861" s="8">
        <v>3.961073446068137E-2</v>
      </c>
      <c r="AP861" s="8">
        <v>1</v>
      </c>
      <c r="AQ861" s="8">
        <v>1</v>
      </c>
      <c r="AR861" s="8">
        <v>1</v>
      </c>
      <c r="AS861" s="48">
        <v>0</v>
      </c>
      <c r="AT861" s="48">
        <v>0.73308136912305166</v>
      </c>
      <c r="AU861" s="13">
        <v>1</v>
      </c>
    </row>
    <row r="862" spans="4:47" x14ac:dyDescent="0.25">
      <c r="D862" s="8">
        <v>858</v>
      </c>
      <c r="E862" s="8">
        <f t="shared" ca="1" si="113"/>
        <v>0.86502590222235198</v>
      </c>
      <c r="F862" s="21">
        <f t="shared" ca="1" si="114"/>
        <v>36.303556774540787</v>
      </c>
      <c r="H862" s="8">
        <v>858</v>
      </c>
      <c r="I862" s="21">
        <f t="shared" ca="1" si="115"/>
        <v>0.51159585566435684</v>
      </c>
      <c r="J862" s="21">
        <f t="shared" ca="1" si="116"/>
        <v>36.88243409738093</v>
      </c>
      <c r="Q862" s="26"/>
      <c r="R862" s="42"/>
      <c r="S862" s="26"/>
      <c r="T862" s="26"/>
      <c r="U862" s="26"/>
      <c r="V862" s="26"/>
      <c r="W862" s="26"/>
      <c r="X862" s="26"/>
      <c r="Y862" s="26"/>
      <c r="AF862" s="8">
        <v>852</v>
      </c>
      <c r="AG862" s="8">
        <v>0</v>
      </c>
      <c r="AH862" s="8">
        <v>0</v>
      </c>
      <c r="AI862" s="8">
        <v>0.22762481340173363</v>
      </c>
      <c r="AJ862" s="8">
        <v>1</v>
      </c>
      <c r="AK862" s="8">
        <v>4.6649310508303551E-2</v>
      </c>
      <c r="AL862" s="8">
        <v>0</v>
      </c>
      <c r="AM862" s="8">
        <v>0</v>
      </c>
      <c r="AN862" s="8">
        <v>0</v>
      </c>
      <c r="AO862" s="8">
        <v>0</v>
      </c>
      <c r="AP862" s="8">
        <v>0</v>
      </c>
      <c r="AQ862" s="8">
        <v>0</v>
      </c>
      <c r="AR862" s="8">
        <v>0</v>
      </c>
      <c r="AS862" s="48">
        <v>0</v>
      </c>
      <c r="AT862" s="48">
        <v>0.10548629545537302</v>
      </c>
      <c r="AU862" s="13">
        <v>9</v>
      </c>
    </row>
    <row r="863" spans="4:47" x14ac:dyDescent="0.25">
      <c r="D863" s="8">
        <v>859</v>
      </c>
      <c r="E863" s="8">
        <f t="shared" ca="1" si="113"/>
        <v>0.27120223665356324</v>
      </c>
      <c r="F863" s="21">
        <f t="shared" ca="1" si="114"/>
        <v>313.50238318874585</v>
      </c>
      <c r="H863" s="8">
        <v>859</v>
      </c>
      <c r="I863" s="21">
        <f t="shared" ca="1" si="115"/>
        <v>0.81332426337098362</v>
      </c>
      <c r="J863" s="21">
        <f t="shared" ca="1" si="116"/>
        <v>89.682517043502543</v>
      </c>
      <c r="Q863" s="26"/>
      <c r="R863" s="42"/>
      <c r="S863" s="26"/>
      <c r="T863" s="26"/>
      <c r="U863" s="26"/>
      <c r="V863" s="26"/>
      <c r="W863" s="26"/>
      <c r="X863" s="26"/>
      <c r="Y863" s="26"/>
      <c r="AF863" s="8">
        <v>853</v>
      </c>
      <c r="AG863" s="8">
        <v>0.1795335318799311</v>
      </c>
      <c r="AH863" s="8">
        <v>0</v>
      </c>
      <c r="AI863" s="8">
        <v>0.78983770124895891</v>
      </c>
      <c r="AJ863" s="8">
        <v>1</v>
      </c>
      <c r="AK863" s="8">
        <v>1</v>
      </c>
      <c r="AL863" s="8">
        <v>1</v>
      </c>
      <c r="AM863" s="8">
        <v>1</v>
      </c>
      <c r="AN863" s="8">
        <v>1</v>
      </c>
      <c r="AO863" s="8">
        <v>6.9895477592217509E-2</v>
      </c>
      <c r="AP863" s="8">
        <v>0.81217795874615528</v>
      </c>
      <c r="AQ863" s="8">
        <v>1</v>
      </c>
      <c r="AR863" s="8">
        <v>1</v>
      </c>
      <c r="AS863" s="48">
        <v>0</v>
      </c>
      <c r="AT863" s="48">
        <v>0.74335586102984363</v>
      </c>
      <c r="AU863" s="13">
        <v>1</v>
      </c>
    </row>
    <row r="864" spans="4:47" x14ac:dyDescent="0.25">
      <c r="D864" s="8">
        <v>860</v>
      </c>
      <c r="E864" s="8">
        <f t="shared" ca="1" si="113"/>
        <v>0.27713146124552901</v>
      </c>
      <c r="F864" s="21">
        <f t="shared" ca="1" si="114"/>
        <v>308.40323107126738</v>
      </c>
      <c r="H864" s="8">
        <v>860</v>
      </c>
      <c r="I864" s="21">
        <f t="shared" ca="1" si="115"/>
        <v>0.92176578945135601</v>
      </c>
      <c r="J864" s="21">
        <f t="shared" ca="1" si="116"/>
        <v>121.9849662714729</v>
      </c>
      <c r="Q864" s="26"/>
      <c r="R864" s="42"/>
      <c r="S864" s="26"/>
      <c r="T864" s="26"/>
      <c r="U864" s="26"/>
      <c r="V864" s="26"/>
      <c r="W864" s="26"/>
      <c r="X864" s="26"/>
      <c r="Y864" s="26"/>
      <c r="AF864" s="8">
        <v>854</v>
      </c>
      <c r="AG864" s="8">
        <v>1</v>
      </c>
      <c r="AH864" s="8">
        <v>1</v>
      </c>
      <c r="AI864" s="8">
        <v>1</v>
      </c>
      <c r="AJ864" s="8">
        <v>1</v>
      </c>
      <c r="AK864" s="8">
        <v>1</v>
      </c>
      <c r="AL864" s="8">
        <v>1</v>
      </c>
      <c r="AM864" s="8">
        <v>1</v>
      </c>
      <c r="AN864" s="8">
        <v>1</v>
      </c>
      <c r="AO864" s="8">
        <v>1</v>
      </c>
      <c r="AP864" s="8">
        <v>1</v>
      </c>
      <c r="AQ864" s="8">
        <v>1</v>
      </c>
      <c r="AR864" s="8">
        <v>0.78466492579619007</v>
      </c>
      <c r="AS864" s="48">
        <v>0.78466492579619007</v>
      </c>
      <c r="AT864" s="48">
        <v>0.98171126767036132</v>
      </c>
      <c r="AU864" s="13">
        <v>0</v>
      </c>
    </row>
    <row r="865" spans="4:47" x14ac:dyDescent="0.25">
      <c r="D865" s="8">
        <v>861</v>
      </c>
      <c r="E865" s="8">
        <f t="shared" ca="1" si="113"/>
        <v>3.595690553155495E-2</v>
      </c>
      <c r="F865" s="21">
        <f t="shared" ca="1" si="114"/>
        <v>785.0231561338469</v>
      </c>
      <c r="H865" s="8">
        <v>861</v>
      </c>
      <c r="I865" s="21">
        <f t="shared" ca="1" si="115"/>
        <v>0.23165782778613797</v>
      </c>
      <c r="J865" s="21">
        <f t="shared" ca="1" si="116"/>
        <v>9.8675640599678474</v>
      </c>
      <c r="Q865" s="26"/>
      <c r="R865" s="42"/>
      <c r="S865" s="26"/>
      <c r="T865" s="26"/>
      <c r="U865" s="26"/>
      <c r="V865" s="26"/>
      <c r="W865" s="26"/>
      <c r="X865" s="26"/>
      <c r="Y865" s="26"/>
      <c r="AF865" s="8">
        <v>855</v>
      </c>
      <c r="AG865" s="8">
        <v>1</v>
      </c>
      <c r="AH865" s="8">
        <v>1</v>
      </c>
      <c r="AI865" s="8">
        <v>1</v>
      </c>
      <c r="AJ865" s="8">
        <v>0.50717028488870708</v>
      </c>
      <c r="AK865" s="8">
        <v>0</v>
      </c>
      <c r="AL865" s="8">
        <v>0</v>
      </c>
      <c r="AM865" s="8">
        <v>0</v>
      </c>
      <c r="AN865" s="8">
        <v>0</v>
      </c>
      <c r="AO865" s="8">
        <v>0</v>
      </c>
      <c r="AP865" s="8">
        <v>0</v>
      </c>
      <c r="AQ865" s="8">
        <v>0.79487250602736215</v>
      </c>
      <c r="AR865" s="8">
        <v>1</v>
      </c>
      <c r="AS865" s="48">
        <v>0</v>
      </c>
      <c r="AT865" s="48">
        <v>0.43852406500680019</v>
      </c>
      <c r="AU865" s="13">
        <v>6</v>
      </c>
    </row>
    <row r="866" spans="4:47" x14ac:dyDescent="0.25">
      <c r="D866" s="8">
        <v>862</v>
      </c>
      <c r="E866" s="8">
        <f t="shared" ca="1" si="113"/>
        <v>0.40484553987260796</v>
      </c>
      <c r="F866" s="21">
        <f t="shared" ca="1" si="114"/>
        <v>218.74978788468187</v>
      </c>
      <c r="H866" s="8">
        <v>862</v>
      </c>
      <c r="I866" s="21">
        <f t="shared" ca="1" si="115"/>
        <v>0.98296599083001679</v>
      </c>
      <c r="J866" s="21">
        <f t="shared" ca="1" si="116"/>
        <v>165.0406363886467</v>
      </c>
      <c r="Q866" s="26"/>
      <c r="R866" s="42"/>
      <c r="S866" s="26"/>
      <c r="T866" s="26"/>
      <c r="U866" s="26"/>
      <c r="V866" s="26"/>
      <c r="W866" s="26"/>
      <c r="X866" s="26"/>
      <c r="Y866" s="26"/>
      <c r="AF866" s="8">
        <v>856</v>
      </c>
      <c r="AG866" s="8">
        <v>0</v>
      </c>
      <c r="AH866" s="8">
        <v>0</v>
      </c>
      <c r="AI866" s="8">
        <v>0.93684945901200523</v>
      </c>
      <c r="AJ866" s="8">
        <v>1</v>
      </c>
      <c r="AK866" s="8">
        <v>1</v>
      </c>
      <c r="AL866" s="8">
        <v>1</v>
      </c>
      <c r="AM866" s="8">
        <v>1</v>
      </c>
      <c r="AN866" s="8">
        <v>1</v>
      </c>
      <c r="AO866" s="8">
        <v>0.58349590605575941</v>
      </c>
      <c r="AP866" s="8">
        <v>0</v>
      </c>
      <c r="AQ866" s="8">
        <v>0</v>
      </c>
      <c r="AR866" s="8">
        <v>0</v>
      </c>
      <c r="AS866" s="48">
        <v>0</v>
      </c>
      <c r="AT866" s="48">
        <v>0.54670468605765743</v>
      </c>
      <c r="AU866" s="13">
        <v>5</v>
      </c>
    </row>
    <row r="867" spans="4:47" x14ac:dyDescent="0.25">
      <c r="D867" s="8">
        <v>863</v>
      </c>
      <c r="E867" s="8">
        <f t="shared" ca="1" si="113"/>
        <v>0.37950771404463524</v>
      </c>
      <c r="F867" s="21">
        <f t="shared" ca="1" si="114"/>
        <v>234.08100095405581</v>
      </c>
      <c r="H867" s="8">
        <v>863</v>
      </c>
      <c r="I867" s="21">
        <f t="shared" ca="1" si="115"/>
        <v>0.78962850166543652</v>
      </c>
      <c r="J867" s="21">
        <f t="shared" ca="1" si="116"/>
        <v>84.465910189780203</v>
      </c>
      <c r="Q867" s="26"/>
      <c r="R867" s="42"/>
      <c r="S867" s="26"/>
      <c r="T867" s="26"/>
      <c r="U867" s="26"/>
      <c r="V867" s="26"/>
      <c r="W867" s="26"/>
      <c r="X867" s="26"/>
      <c r="Y867" s="26"/>
      <c r="AF867" s="8">
        <v>857</v>
      </c>
      <c r="AG867" s="8">
        <v>1</v>
      </c>
      <c r="AH867" s="8">
        <v>1</v>
      </c>
      <c r="AI867" s="8">
        <v>0.69220121688610359</v>
      </c>
      <c r="AJ867" s="8">
        <v>0</v>
      </c>
      <c r="AK867" s="8">
        <v>0</v>
      </c>
      <c r="AL867" s="8">
        <v>0</v>
      </c>
      <c r="AM867" s="8">
        <v>0</v>
      </c>
      <c r="AN867" s="8">
        <v>0</v>
      </c>
      <c r="AO867" s="8">
        <v>0</v>
      </c>
      <c r="AP867" s="8">
        <v>0.13902182532277244</v>
      </c>
      <c r="AQ867" s="8">
        <v>1</v>
      </c>
      <c r="AR867" s="8">
        <v>1</v>
      </c>
      <c r="AS867" s="48">
        <v>0</v>
      </c>
      <c r="AT867" s="48">
        <v>0.39936414879034288</v>
      </c>
      <c r="AU867" s="13">
        <v>6</v>
      </c>
    </row>
    <row r="868" spans="4:47" x14ac:dyDescent="0.25">
      <c r="D868" s="8">
        <v>864</v>
      </c>
      <c r="E868" s="8">
        <f t="shared" ca="1" si="113"/>
        <v>0.555608013888793</v>
      </c>
      <c r="F868" s="21">
        <f t="shared" ca="1" si="114"/>
        <v>143.32600894286114</v>
      </c>
      <c r="H868" s="8">
        <v>864</v>
      </c>
      <c r="I868" s="21">
        <f t="shared" ca="1" si="115"/>
        <v>0.84542666598630767</v>
      </c>
      <c r="J868" s="21">
        <f t="shared" ca="1" si="116"/>
        <v>97.457199403117258</v>
      </c>
      <c r="Q868" s="26"/>
      <c r="R868" s="42"/>
      <c r="S868" s="26"/>
      <c r="T868" s="26"/>
      <c r="U868" s="26"/>
      <c r="V868" s="26"/>
      <c r="W868" s="26"/>
      <c r="X868" s="26"/>
      <c r="Y868" s="26"/>
      <c r="AF868" s="8">
        <v>858</v>
      </c>
      <c r="AG868" s="8">
        <v>0</v>
      </c>
      <c r="AH868" s="8">
        <v>0</v>
      </c>
      <c r="AI868" s="8">
        <v>0.10618893647493209</v>
      </c>
      <c r="AJ868" s="8">
        <v>1</v>
      </c>
      <c r="AK868" s="8">
        <v>3.4299755835109538E-2</v>
      </c>
      <c r="AL868" s="8">
        <v>0.56910129529933329</v>
      </c>
      <c r="AM868" s="8">
        <v>0.24005469663003873</v>
      </c>
      <c r="AN868" s="8">
        <v>0</v>
      </c>
      <c r="AO868" s="8">
        <v>0</v>
      </c>
      <c r="AP868" s="8">
        <v>0</v>
      </c>
      <c r="AQ868" s="8">
        <v>8.4644532355014242E-3</v>
      </c>
      <c r="AR868" s="8">
        <v>1</v>
      </c>
      <c r="AS868" s="48">
        <v>0</v>
      </c>
      <c r="AT868" s="48">
        <v>0.2469145685292809</v>
      </c>
      <c r="AU868" s="13">
        <v>5</v>
      </c>
    </row>
    <row r="869" spans="4:47" x14ac:dyDescent="0.25">
      <c r="D869" s="8">
        <v>865</v>
      </c>
      <c r="E869" s="8">
        <f t="shared" ca="1" si="113"/>
        <v>0.17897142055808524</v>
      </c>
      <c r="F869" s="21">
        <f t="shared" ca="1" si="114"/>
        <v>411.21858028262881</v>
      </c>
      <c r="H869" s="8">
        <v>865</v>
      </c>
      <c r="I869" s="21">
        <f t="shared" ca="1" si="115"/>
        <v>0.80502876153652758</v>
      </c>
      <c r="J869" s="21">
        <f t="shared" ca="1" si="116"/>
        <v>87.812967032926537</v>
      </c>
      <c r="Q869" s="26"/>
      <c r="R869" s="42"/>
      <c r="S869" s="26"/>
      <c r="T869" s="26"/>
      <c r="U869" s="26"/>
      <c r="V869" s="26"/>
      <c r="W869" s="26"/>
      <c r="X869" s="26"/>
      <c r="Y869" s="26"/>
      <c r="AF869" s="8">
        <v>859</v>
      </c>
      <c r="AG869" s="8">
        <v>1</v>
      </c>
      <c r="AH869" s="8">
        <v>1</v>
      </c>
      <c r="AI869" s="8">
        <v>1</v>
      </c>
      <c r="AJ869" s="8">
        <v>1</v>
      </c>
      <c r="AK869" s="8">
        <v>1</v>
      </c>
      <c r="AL869" s="8">
        <v>1</v>
      </c>
      <c r="AM869" s="8">
        <v>0.54645505943992778</v>
      </c>
      <c r="AN869" s="8">
        <v>0</v>
      </c>
      <c r="AO869" s="8">
        <v>0</v>
      </c>
      <c r="AP869" s="8">
        <v>0</v>
      </c>
      <c r="AQ869" s="8">
        <v>0</v>
      </c>
      <c r="AR869" s="8">
        <v>0.40414255203030469</v>
      </c>
      <c r="AS869" s="48">
        <v>0</v>
      </c>
      <c r="AT869" s="48">
        <v>0.57662609850843072</v>
      </c>
      <c r="AU869" s="13">
        <v>4</v>
      </c>
    </row>
    <row r="870" spans="4:47" x14ac:dyDescent="0.25">
      <c r="D870" s="8">
        <v>866</v>
      </c>
      <c r="E870" s="8">
        <f t="shared" ca="1" si="113"/>
        <v>0.45520549229137741</v>
      </c>
      <c r="F870" s="21">
        <f t="shared" ca="1" si="114"/>
        <v>190.88445126045465</v>
      </c>
      <c r="H870" s="8">
        <v>866</v>
      </c>
      <c r="I870" s="21">
        <f t="shared" ca="1" si="115"/>
        <v>0.68634347431748777</v>
      </c>
      <c r="J870" s="21">
        <f t="shared" ca="1" si="116"/>
        <v>64.868691035168069</v>
      </c>
      <c r="Q870" s="26"/>
      <c r="R870" s="42"/>
      <c r="S870" s="26"/>
      <c r="T870" s="26"/>
      <c r="U870" s="26"/>
      <c r="V870" s="26"/>
      <c r="W870" s="26"/>
      <c r="X870" s="26"/>
      <c r="Y870" s="26"/>
      <c r="AF870" s="8">
        <v>860</v>
      </c>
      <c r="AG870" s="8">
        <v>1</v>
      </c>
      <c r="AH870" s="8">
        <v>1</v>
      </c>
      <c r="AI870" s="8">
        <v>0.82495870763781454</v>
      </c>
      <c r="AJ870" s="8">
        <v>0</v>
      </c>
      <c r="AK870" s="8">
        <v>0</v>
      </c>
      <c r="AL870" s="8">
        <v>0</v>
      </c>
      <c r="AM870" s="8">
        <v>0</v>
      </c>
      <c r="AN870" s="8">
        <v>0</v>
      </c>
      <c r="AO870" s="8">
        <v>0</v>
      </c>
      <c r="AP870" s="8">
        <v>0</v>
      </c>
      <c r="AQ870" s="8">
        <v>0</v>
      </c>
      <c r="AR870" s="8">
        <v>0.77747440890943253</v>
      </c>
      <c r="AS870" s="48">
        <v>0</v>
      </c>
      <c r="AT870" s="48">
        <v>0.29774089483004018</v>
      </c>
      <c r="AU870" s="13">
        <v>8</v>
      </c>
    </row>
    <row r="871" spans="4:47" x14ac:dyDescent="0.25">
      <c r="D871" s="8">
        <v>867</v>
      </c>
      <c r="E871" s="8">
        <f t="shared" ca="1" si="113"/>
        <v>0.82806677389617955</v>
      </c>
      <c r="F871" s="21">
        <f t="shared" ca="1" si="114"/>
        <v>47.003374889160817</v>
      </c>
      <c r="H871" s="8">
        <v>867</v>
      </c>
      <c r="I871" s="21">
        <f t="shared" ca="1" si="115"/>
        <v>0.37094709200462284</v>
      </c>
      <c r="J871" s="21">
        <f t="shared" ca="1" si="116"/>
        <v>14.906483046267191</v>
      </c>
      <c r="Q871" s="26"/>
      <c r="R871" s="42"/>
      <c r="S871" s="26"/>
      <c r="T871" s="26"/>
      <c r="U871" s="26"/>
      <c r="V871" s="26"/>
      <c r="W871" s="26"/>
      <c r="X871" s="26"/>
      <c r="Y871" s="26"/>
      <c r="AF871" s="8">
        <v>861</v>
      </c>
      <c r="AG871" s="8">
        <v>1</v>
      </c>
      <c r="AH871" s="8">
        <v>1</v>
      </c>
      <c r="AI871" s="8">
        <v>0.33906782635242583</v>
      </c>
      <c r="AJ871" s="8">
        <v>1</v>
      </c>
      <c r="AK871" s="8">
        <v>1</v>
      </c>
      <c r="AL871" s="8">
        <v>2.7238385830423796E-2</v>
      </c>
      <c r="AM871" s="8">
        <v>8.4021940296459499E-2</v>
      </c>
      <c r="AN871" s="8">
        <v>1</v>
      </c>
      <c r="AO871" s="8">
        <v>1</v>
      </c>
      <c r="AP871" s="8">
        <v>1</v>
      </c>
      <c r="AQ871" s="8">
        <v>0.51693962214534017</v>
      </c>
      <c r="AR871" s="8">
        <v>0</v>
      </c>
      <c r="AS871" s="48">
        <v>0</v>
      </c>
      <c r="AT871" s="48">
        <v>0.66148252878188596</v>
      </c>
      <c r="AU871" s="13">
        <v>1</v>
      </c>
    </row>
    <row r="872" spans="4:47" x14ac:dyDescent="0.25">
      <c r="D872" s="8">
        <v>868</v>
      </c>
      <c r="E872" s="8">
        <f t="shared" ca="1" si="113"/>
        <v>0.16525218713694712</v>
      </c>
      <c r="F872" s="21">
        <f t="shared" ca="1" si="114"/>
        <v>429.9140794300933</v>
      </c>
      <c r="H872" s="8">
        <v>868</v>
      </c>
      <c r="I872" s="21">
        <f t="shared" ca="1" si="115"/>
        <v>0.17118149022931306</v>
      </c>
      <c r="J872" s="21">
        <f t="shared" ca="1" si="116"/>
        <v>23.118042664936823</v>
      </c>
      <c r="Q872" s="26"/>
      <c r="R872" s="42"/>
      <c r="S872" s="26"/>
      <c r="T872" s="26"/>
      <c r="U872" s="26"/>
      <c r="V872" s="26"/>
      <c r="W872" s="26"/>
      <c r="X872" s="26"/>
      <c r="Y872" s="26"/>
      <c r="AF872" s="8">
        <v>862</v>
      </c>
      <c r="AG872" s="8">
        <v>0.54131219043601075</v>
      </c>
      <c r="AH872" s="8">
        <v>1</v>
      </c>
      <c r="AI872" s="8">
        <v>1</v>
      </c>
      <c r="AJ872" s="8">
        <v>0.76228080195530012</v>
      </c>
      <c r="AK872" s="8">
        <v>8.1621939655780157E-2</v>
      </c>
      <c r="AL872" s="8">
        <v>6.7027990011896091E-2</v>
      </c>
      <c r="AM872" s="8">
        <v>0</v>
      </c>
      <c r="AN872" s="8">
        <v>0</v>
      </c>
      <c r="AO872" s="8">
        <v>0</v>
      </c>
      <c r="AP872" s="8">
        <v>0</v>
      </c>
      <c r="AQ872" s="8">
        <v>6.2872888943093133E-2</v>
      </c>
      <c r="AR872" s="8">
        <v>0</v>
      </c>
      <c r="AS872" s="48">
        <v>0</v>
      </c>
      <c r="AT872" s="48">
        <v>0.28788057112371013</v>
      </c>
      <c r="AU872" s="13">
        <v>5</v>
      </c>
    </row>
    <row r="873" spans="4:47" x14ac:dyDescent="0.25">
      <c r="D873" s="8">
        <v>869</v>
      </c>
      <c r="E873" s="8">
        <f t="shared" ca="1" si="113"/>
        <v>0.92749484265975046</v>
      </c>
      <c r="F873" s="21">
        <f t="shared" ca="1" si="114"/>
        <v>19.078920701218721</v>
      </c>
      <c r="H873" s="8">
        <v>869</v>
      </c>
      <c r="I873" s="21">
        <f t="shared" ca="1" si="115"/>
        <v>0.15133712445074166</v>
      </c>
      <c r="J873" s="21">
        <f t="shared" ca="1" si="116"/>
        <v>28.097280625663025</v>
      </c>
      <c r="Q873" s="26"/>
      <c r="R873" s="42"/>
      <c r="S873" s="26"/>
      <c r="T873" s="26"/>
      <c r="U873" s="26"/>
      <c r="V873" s="26"/>
      <c r="W873" s="26"/>
      <c r="X873" s="26"/>
      <c r="Y873" s="26"/>
      <c r="AF873" s="8">
        <v>863</v>
      </c>
      <c r="AG873" s="8">
        <v>1</v>
      </c>
      <c r="AH873" s="8">
        <v>1</v>
      </c>
      <c r="AI873" s="8">
        <v>1</v>
      </c>
      <c r="AJ873" s="8">
        <v>1</v>
      </c>
      <c r="AK873" s="8">
        <v>1</v>
      </c>
      <c r="AL873" s="8">
        <v>1</v>
      </c>
      <c r="AM873" s="8">
        <v>1</v>
      </c>
      <c r="AN873" s="8">
        <v>0.25674994550894142</v>
      </c>
      <c r="AO873" s="8">
        <v>0.81581661704816122</v>
      </c>
      <c r="AP873" s="8">
        <v>0.19827562250406294</v>
      </c>
      <c r="AQ873" s="8">
        <v>0</v>
      </c>
      <c r="AR873" s="8">
        <v>0</v>
      </c>
      <c r="AS873" s="48">
        <v>0</v>
      </c>
      <c r="AT873" s="48">
        <v>0.68652134553383004</v>
      </c>
      <c r="AU873" s="13">
        <v>2</v>
      </c>
    </row>
    <row r="874" spans="4:47" x14ac:dyDescent="0.25">
      <c r="D874" s="8">
        <v>870</v>
      </c>
      <c r="E874" s="8">
        <f t="shared" ca="1" si="113"/>
        <v>0.23160920925831463</v>
      </c>
      <c r="F874" s="21">
        <f t="shared" ca="1" si="114"/>
        <v>350.66438893579152</v>
      </c>
      <c r="H874" s="8">
        <v>870</v>
      </c>
      <c r="I874" s="21">
        <f t="shared" ca="1" si="115"/>
        <v>0.4783321154799528</v>
      </c>
      <c r="J874" s="21">
        <f t="shared" ca="1" si="116"/>
        <v>31.768193909511005</v>
      </c>
      <c r="Q874" s="26"/>
      <c r="R874" s="42"/>
      <c r="S874" s="26"/>
      <c r="T874" s="26"/>
      <c r="U874" s="26"/>
      <c r="V874" s="26"/>
      <c r="W874" s="26"/>
      <c r="X874" s="26"/>
      <c r="Y874" s="26"/>
      <c r="AF874" s="8">
        <v>864</v>
      </c>
      <c r="AG874" s="8">
        <v>0</v>
      </c>
      <c r="AH874" s="8">
        <v>0</v>
      </c>
      <c r="AI874" s="8">
        <v>0</v>
      </c>
      <c r="AJ874" s="8">
        <v>0</v>
      </c>
      <c r="AK874" s="8">
        <v>0</v>
      </c>
      <c r="AL874" s="8">
        <v>0</v>
      </c>
      <c r="AM874" s="8">
        <v>0</v>
      </c>
      <c r="AN874" s="8">
        <v>0.73562617161130017</v>
      </c>
      <c r="AO874" s="8">
        <v>1</v>
      </c>
      <c r="AP874" s="8">
        <v>1</v>
      </c>
      <c r="AQ874" s="8">
        <v>1</v>
      </c>
      <c r="AR874" s="8">
        <v>0.78409904126085406</v>
      </c>
      <c r="AS874" s="48">
        <v>0</v>
      </c>
      <c r="AT874" s="48">
        <v>0.37838762081927885</v>
      </c>
      <c r="AU874" s="13">
        <v>7</v>
      </c>
    </row>
    <row r="875" spans="4:47" x14ac:dyDescent="0.25">
      <c r="D875" s="8">
        <v>871</v>
      </c>
      <c r="E875" s="8">
        <f t="shared" ca="1" si="113"/>
        <v>0.87367551274015243</v>
      </c>
      <c r="F875" s="21">
        <f t="shared" ca="1" si="114"/>
        <v>33.857600451044448</v>
      </c>
      <c r="H875" s="8">
        <v>871</v>
      </c>
      <c r="I875" s="21">
        <f t="shared" ca="1" si="115"/>
        <v>0.21699855859214012</v>
      </c>
      <c r="J875" s="21">
        <f t="shared" ca="1" si="116"/>
        <v>12.870230826780656</v>
      </c>
      <c r="Q875" s="26"/>
      <c r="R875" s="42"/>
      <c r="S875" s="26"/>
      <c r="T875" s="26"/>
      <c r="U875" s="26"/>
      <c r="V875" s="26"/>
      <c r="W875" s="26"/>
      <c r="X875" s="26"/>
      <c r="Y875" s="26"/>
      <c r="AF875" s="8">
        <v>865</v>
      </c>
      <c r="AG875" s="8">
        <v>0.27592248291963889</v>
      </c>
      <c r="AH875" s="8">
        <v>0</v>
      </c>
      <c r="AI875" s="8">
        <v>0</v>
      </c>
      <c r="AJ875" s="8">
        <v>0</v>
      </c>
      <c r="AK875" s="8">
        <v>0</v>
      </c>
      <c r="AL875" s="8">
        <v>0.69336354175708648</v>
      </c>
      <c r="AM875" s="8">
        <v>1</v>
      </c>
      <c r="AN875" s="8">
        <v>1</v>
      </c>
      <c r="AO875" s="8">
        <v>1</v>
      </c>
      <c r="AP875" s="8">
        <v>1</v>
      </c>
      <c r="AQ875" s="8">
        <v>1</v>
      </c>
      <c r="AR875" s="8">
        <v>1</v>
      </c>
      <c r="AS875" s="48">
        <v>0</v>
      </c>
      <c r="AT875" s="48">
        <v>0.58453288554307237</v>
      </c>
      <c r="AU875" s="13">
        <v>4</v>
      </c>
    </row>
    <row r="876" spans="4:47" x14ac:dyDescent="0.25">
      <c r="D876" s="8">
        <v>872</v>
      </c>
      <c r="E876" s="8">
        <f t="shared" ca="1" si="113"/>
        <v>0.11675285108897626</v>
      </c>
      <c r="F876" s="21">
        <f t="shared" ca="1" si="114"/>
        <v>511.18029833021149</v>
      </c>
      <c r="H876" s="8">
        <v>872</v>
      </c>
      <c r="I876" s="21">
        <f t="shared" ca="1" si="115"/>
        <v>0.89290567347354077</v>
      </c>
      <c r="J876" s="21">
        <f t="shared" ca="1" si="116"/>
        <v>111.25993794619788</v>
      </c>
      <c r="Q876" s="26"/>
      <c r="R876" s="42"/>
      <c r="S876" s="26"/>
      <c r="T876" s="26"/>
      <c r="U876" s="26"/>
      <c r="V876" s="26"/>
      <c r="W876" s="26"/>
      <c r="X876" s="26"/>
      <c r="Y876" s="26"/>
      <c r="AF876" s="8">
        <v>866</v>
      </c>
      <c r="AG876" s="8">
        <v>0.44921121594374963</v>
      </c>
      <c r="AH876" s="8">
        <v>0</v>
      </c>
      <c r="AI876" s="8">
        <v>0</v>
      </c>
      <c r="AJ876" s="8">
        <v>0.32300297731174699</v>
      </c>
      <c r="AK876" s="8">
        <v>1</v>
      </c>
      <c r="AL876" s="8">
        <v>1</v>
      </c>
      <c r="AM876" s="8">
        <v>1</v>
      </c>
      <c r="AN876" s="8">
        <v>1</v>
      </c>
      <c r="AO876" s="8">
        <v>1</v>
      </c>
      <c r="AP876" s="8">
        <v>1</v>
      </c>
      <c r="AQ876" s="8">
        <v>1</v>
      </c>
      <c r="AR876" s="8">
        <v>1</v>
      </c>
      <c r="AS876" s="48">
        <v>0</v>
      </c>
      <c r="AT876" s="48">
        <v>0.73593325209207849</v>
      </c>
      <c r="AU876" s="13">
        <v>2</v>
      </c>
    </row>
    <row r="877" spans="4:47" x14ac:dyDescent="0.25">
      <c r="D877" s="8">
        <v>873</v>
      </c>
      <c r="E877" s="8">
        <f t="shared" ca="1" si="113"/>
        <v>0.1137108414934147</v>
      </c>
      <c r="F877" s="21">
        <f t="shared" ca="1" si="114"/>
        <v>517.34522548201892</v>
      </c>
      <c r="H877" s="8">
        <v>873</v>
      </c>
      <c r="I877" s="21">
        <f t="shared" ca="1" si="115"/>
        <v>0.23836422238625499</v>
      </c>
      <c r="J877" s="21">
        <f t="shared" ca="1" si="116"/>
        <v>8.5294577471689905</v>
      </c>
      <c r="Q877" s="26"/>
      <c r="R877" s="42"/>
      <c r="S877" s="26"/>
      <c r="T877" s="26"/>
      <c r="U877" s="26"/>
      <c r="V877" s="26"/>
      <c r="W877" s="26"/>
      <c r="X877" s="26"/>
      <c r="Y877" s="26"/>
      <c r="AF877" s="8">
        <v>867</v>
      </c>
      <c r="AG877" s="8">
        <v>1</v>
      </c>
      <c r="AH877" s="8">
        <v>0.27569614473057819</v>
      </c>
      <c r="AI877" s="8">
        <v>0</v>
      </c>
      <c r="AJ877" s="8">
        <v>0</v>
      </c>
      <c r="AK877" s="8">
        <v>0</v>
      </c>
      <c r="AL877" s="8">
        <v>0</v>
      </c>
      <c r="AM877" s="8">
        <v>0</v>
      </c>
      <c r="AN877" s="8">
        <v>0</v>
      </c>
      <c r="AO877" s="8">
        <v>0</v>
      </c>
      <c r="AP877" s="8">
        <v>0</v>
      </c>
      <c r="AQ877" s="8">
        <v>0.58270308807162408</v>
      </c>
      <c r="AR877" s="8">
        <v>1</v>
      </c>
      <c r="AS877" s="48">
        <v>0</v>
      </c>
      <c r="AT877" s="48">
        <v>0.23890571149206827</v>
      </c>
      <c r="AU877" s="13">
        <v>8</v>
      </c>
    </row>
    <row r="878" spans="4:47" x14ac:dyDescent="0.25">
      <c r="D878" s="8">
        <v>874</v>
      </c>
      <c r="E878" s="8">
        <f t="shared" ca="1" si="113"/>
        <v>0.88254602275237193</v>
      </c>
      <c r="F878" s="21">
        <f t="shared" ca="1" si="114"/>
        <v>31.370730509202097</v>
      </c>
      <c r="H878" s="8">
        <v>874</v>
      </c>
      <c r="I878" s="21">
        <f t="shared" ca="1" si="115"/>
        <v>9.30628977962219E-2</v>
      </c>
      <c r="J878" s="21">
        <f t="shared" ca="1" si="116"/>
        <v>45.964894453715409</v>
      </c>
      <c r="Q878" s="26"/>
      <c r="R878" s="42"/>
      <c r="S878" s="26"/>
      <c r="T878" s="26"/>
      <c r="U878" s="26"/>
      <c r="V878" s="26"/>
      <c r="W878" s="26"/>
      <c r="X878" s="26"/>
      <c r="Y878" s="26"/>
      <c r="AF878" s="8">
        <v>868</v>
      </c>
      <c r="AG878" s="8">
        <v>0</v>
      </c>
      <c r="AH878" s="8">
        <v>0.17779573414242936</v>
      </c>
      <c r="AI878" s="8">
        <v>1</v>
      </c>
      <c r="AJ878" s="8">
        <v>1</v>
      </c>
      <c r="AK878" s="8">
        <v>1</v>
      </c>
      <c r="AL878" s="8">
        <v>1</v>
      </c>
      <c r="AM878" s="8">
        <v>1</v>
      </c>
      <c r="AN878" s="8">
        <v>1</v>
      </c>
      <c r="AO878" s="8">
        <v>1</v>
      </c>
      <c r="AP878" s="8">
        <v>0.96636083340807444</v>
      </c>
      <c r="AQ878" s="8">
        <v>1</v>
      </c>
      <c r="AR878" s="8">
        <v>1</v>
      </c>
      <c r="AS878" s="48">
        <v>0</v>
      </c>
      <c r="AT878" s="48">
        <v>0.84913826408668036</v>
      </c>
      <c r="AU878" s="13">
        <v>1</v>
      </c>
    </row>
    <row r="879" spans="4:47" x14ac:dyDescent="0.25">
      <c r="D879" s="8">
        <v>875</v>
      </c>
      <c r="E879" s="8">
        <f t="shared" ca="1" si="113"/>
        <v>0.26174369633836025</v>
      </c>
      <c r="F879" s="21">
        <f t="shared" ca="1" si="114"/>
        <v>321.86874552534613</v>
      </c>
      <c r="H879" s="8">
        <v>875</v>
      </c>
      <c r="I879" s="21">
        <f t="shared" ca="1" si="115"/>
        <v>0.81730741328288903</v>
      </c>
      <c r="J879" s="21">
        <f t="shared" ca="1" si="116"/>
        <v>90.598445300873067</v>
      </c>
      <c r="Q879" s="26"/>
      <c r="R879" s="42"/>
      <c r="S879" s="26"/>
      <c r="T879" s="26"/>
      <c r="U879" s="26"/>
      <c r="V879" s="26"/>
      <c r="W879" s="26"/>
      <c r="X879" s="26"/>
      <c r="Y879" s="26"/>
      <c r="AF879" s="8">
        <v>869</v>
      </c>
      <c r="AG879" s="8">
        <v>0.68395580210363405</v>
      </c>
      <c r="AH879" s="8">
        <v>0.62272776706465394</v>
      </c>
      <c r="AI879" s="8">
        <v>0</v>
      </c>
      <c r="AJ879" s="8">
        <v>0</v>
      </c>
      <c r="AK879" s="8">
        <v>0</v>
      </c>
      <c r="AL879" s="8">
        <v>0.24207107798235181</v>
      </c>
      <c r="AM879" s="8">
        <v>1</v>
      </c>
      <c r="AN879" s="8">
        <v>1</v>
      </c>
      <c r="AO879" s="8">
        <v>0.88274027675433897</v>
      </c>
      <c r="AP879" s="8">
        <v>0</v>
      </c>
      <c r="AQ879" s="8">
        <v>0</v>
      </c>
      <c r="AR879" s="8">
        <v>0.26894097681102841</v>
      </c>
      <c r="AS879" s="48">
        <v>0</v>
      </c>
      <c r="AT879" s="48">
        <v>0.39101511853771387</v>
      </c>
      <c r="AU879" s="13">
        <v>5</v>
      </c>
    </row>
    <row r="880" spans="4:47" x14ac:dyDescent="0.25">
      <c r="D880" s="8">
        <v>876</v>
      </c>
      <c r="E880" s="8">
        <f t="shared" ca="1" si="113"/>
        <v>0.40823457561669219</v>
      </c>
      <c r="F880" s="21">
        <f t="shared" ca="1" si="114"/>
        <v>216.77083419592805</v>
      </c>
      <c r="H880" s="8">
        <v>876</v>
      </c>
      <c r="I880" s="21">
        <f t="shared" ca="1" si="115"/>
        <v>0.87954724355509883</v>
      </c>
      <c r="J880" s="21">
        <f t="shared" ca="1" si="116"/>
        <v>107.00453919105587</v>
      </c>
      <c r="Q880" s="26"/>
      <c r="R880" s="42"/>
      <c r="S880" s="26"/>
      <c r="T880" s="26"/>
      <c r="U880" s="26"/>
      <c r="V880" s="26"/>
      <c r="W880" s="26"/>
      <c r="X880" s="26"/>
      <c r="Y880" s="26"/>
      <c r="AF880" s="8">
        <v>870</v>
      </c>
      <c r="AG880" s="8">
        <v>1</v>
      </c>
      <c r="AH880" s="8">
        <v>0.87907662770833539</v>
      </c>
      <c r="AI880" s="8">
        <v>0</v>
      </c>
      <c r="AJ880" s="8">
        <v>0</v>
      </c>
      <c r="AK880" s="8">
        <v>0</v>
      </c>
      <c r="AL880" s="8">
        <v>0.66544659737313239</v>
      </c>
      <c r="AM880" s="8">
        <v>1</v>
      </c>
      <c r="AN880" s="8">
        <v>0.56913811726366059</v>
      </c>
      <c r="AO880" s="8">
        <v>0</v>
      </c>
      <c r="AP880" s="8">
        <v>0</v>
      </c>
      <c r="AQ880" s="8">
        <v>0</v>
      </c>
      <c r="AR880" s="8">
        <v>0</v>
      </c>
      <c r="AS880" s="48">
        <v>0</v>
      </c>
      <c r="AT880" s="48">
        <v>0.34033102775945434</v>
      </c>
      <c r="AU880" s="13">
        <v>7</v>
      </c>
    </row>
    <row r="881" spans="4:47" x14ac:dyDescent="0.25">
      <c r="D881" s="8">
        <v>877</v>
      </c>
      <c r="E881" s="8">
        <f t="shared" ca="1" si="113"/>
        <v>9.1753773686607198E-2</v>
      </c>
      <c r="F881" s="21">
        <f t="shared" ca="1" si="114"/>
        <v>567.39519348130841</v>
      </c>
      <c r="H881" s="8">
        <v>877</v>
      </c>
      <c r="I881" s="21">
        <f t="shared" ca="1" si="115"/>
        <v>0.75232603734334702</v>
      </c>
      <c r="J881" s="21">
        <f t="shared" ca="1" si="116"/>
        <v>76.905575044471817</v>
      </c>
      <c r="Q881" s="26"/>
      <c r="R881" s="42"/>
      <c r="S881" s="26"/>
      <c r="T881" s="26"/>
      <c r="U881" s="26"/>
      <c r="V881" s="26"/>
      <c r="W881" s="26"/>
      <c r="X881" s="26"/>
      <c r="Y881" s="26"/>
      <c r="AF881" s="8">
        <v>871</v>
      </c>
      <c r="AG881" s="8">
        <v>0.81885054282071412</v>
      </c>
      <c r="AH881" s="8">
        <v>1</v>
      </c>
      <c r="AI881" s="8">
        <v>1</v>
      </c>
      <c r="AJ881" s="8">
        <v>0.95834948807823817</v>
      </c>
      <c r="AK881" s="8">
        <v>0</v>
      </c>
      <c r="AL881" s="8">
        <v>0</v>
      </c>
      <c r="AM881" s="8">
        <v>0</v>
      </c>
      <c r="AN881" s="8">
        <v>0</v>
      </c>
      <c r="AO881" s="8">
        <v>0.14326691140837891</v>
      </c>
      <c r="AP881" s="8">
        <v>1</v>
      </c>
      <c r="AQ881" s="8">
        <v>1</v>
      </c>
      <c r="AR881" s="8">
        <v>0.17654543189165717</v>
      </c>
      <c r="AS881" s="48">
        <v>0</v>
      </c>
      <c r="AT881" s="48">
        <v>0.50385141698816993</v>
      </c>
      <c r="AU881" s="13">
        <v>4</v>
      </c>
    </row>
    <row r="882" spans="4:47" x14ac:dyDescent="0.25">
      <c r="D882" s="8">
        <v>878</v>
      </c>
      <c r="E882" s="8">
        <f t="shared" ca="1" si="113"/>
        <v>0.389074656271441</v>
      </c>
      <c r="F882" s="21">
        <f t="shared" ca="1" si="114"/>
        <v>228.17762802733895</v>
      </c>
      <c r="H882" s="8">
        <v>878</v>
      </c>
      <c r="I882" s="21">
        <f t="shared" ca="1" si="115"/>
        <v>0.67064161025893776</v>
      </c>
      <c r="J882" s="21">
        <f t="shared" ca="1" si="116"/>
        <v>62.181502433337123</v>
      </c>
      <c r="Q882" s="26"/>
      <c r="R882" s="42"/>
      <c r="S882" s="26"/>
      <c r="T882" s="26"/>
      <c r="U882" s="26"/>
      <c r="V882" s="26"/>
      <c r="W882" s="26"/>
      <c r="X882" s="26"/>
      <c r="Y882" s="26"/>
      <c r="AF882" s="8">
        <v>872</v>
      </c>
      <c r="AG882" s="8">
        <v>1</v>
      </c>
      <c r="AH882" s="8">
        <v>1</v>
      </c>
      <c r="AI882" s="8">
        <v>0.93798195268097895</v>
      </c>
      <c r="AJ882" s="8">
        <v>0.2806770754136475</v>
      </c>
      <c r="AK882" s="8">
        <v>1</v>
      </c>
      <c r="AL882" s="8">
        <v>1</v>
      </c>
      <c r="AM882" s="8">
        <v>0.93296511947729388</v>
      </c>
      <c r="AN882" s="8">
        <v>0.70120398184606592</v>
      </c>
      <c r="AO882" s="8">
        <v>0.80509104370115281</v>
      </c>
      <c r="AP882" s="8">
        <v>0</v>
      </c>
      <c r="AQ882" s="8">
        <v>0</v>
      </c>
      <c r="AR882" s="8">
        <v>0</v>
      </c>
      <c r="AS882" s="48">
        <v>0</v>
      </c>
      <c r="AT882" s="48">
        <v>0.63646500341802337</v>
      </c>
      <c r="AU882" s="13">
        <v>3</v>
      </c>
    </row>
    <row r="883" spans="4:47" x14ac:dyDescent="0.25">
      <c r="D883" s="8">
        <v>879</v>
      </c>
      <c r="E883" s="8">
        <f t="shared" ca="1" si="113"/>
        <v>0.36415829713508974</v>
      </c>
      <c r="F883" s="21">
        <f t="shared" ca="1" si="114"/>
        <v>243.86448489973438</v>
      </c>
      <c r="H883" s="8">
        <v>879</v>
      </c>
      <c r="I883" s="21">
        <f t="shared" ca="1" si="115"/>
        <v>0.34931474776955973</v>
      </c>
      <c r="J883" s="21">
        <f t="shared" ca="1" si="116"/>
        <v>11.360991009931162</v>
      </c>
      <c r="Q883" s="26"/>
      <c r="R883" s="42"/>
      <c r="S883" s="26"/>
      <c r="T883" s="26"/>
      <c r="U883" s="26"/>
      <c r="V883" s="26"/>
      <c r="W883" s="26"/>
      <c r="X883" s="26"/>
      <c r="Y883" s="26"/>
      <c r="AF883" s="8">
        <v>873</v>
      </c>
      <c r="AG883" s="8">
        <v>1</v>
      </c>
      <c r="AH883" s="8">
        <v>1</v>
      </c>
      <c r="AI883" s="8">
        <v>1</v>
      </c>
      <c r="AJ883" s="8">
        <v>1</v>
      </c>
      <c r="AK883" s="8">
        <v>1</v>
      </c>
      <c r="AL883" s="8">
        <v>1</v>
      </c>
      <c r="AM883" s="8">
        <v>1</v>
      </c>
      <c r="AN883" s="8">
        <v>1</v>
      </c>
      <c r="AO883" s="8">
        <v>0.97244686484870424</v>
      </c>
      <c r="AP883" s="8">
        <v>0</v>
      </c>
      <c r="AQ883" s="8">
        <v>0</v>
      </c>
      <c r="AR883" s="8">
        <v>0</v>
      </c>
      <c r="AS883" s="48">
        <v>0</v>
      </c>
      <c r="AT883" s="48">
        <v>0.74568056423414009</v>
      </c>
      <c r="AU883" s="13">
        <v>3</v>
      </c>
    </row>
    <row r="884" spans="4:47" x14ac:dyDescent="0.25">
      <c r="D884" s="8">
        <v>880</v>
      </c>
      <c r="E884" s="8">
        <f t="shared" ca="1" si="113"/>
        <v>0.89796300194661161</v>
      </c>
      <c r="F884" s="21">
        <f t="shared" ca="1" si="114"/>
        <v>27.098437918030484</v>
      </c>
      <c r="H884" s="8">
        <v>880</v>
      </c>
      <c r="I884" s="21">
        <f t="shared" ca="1" si="115"/>
        <v>0.25377521556118776</v>
      </c>
      <c r="J884" s="21">
        <f t="shared" ca="1" si="116"/>
        <v>5.5301279060513338</v>
      </c>
      <c r="Q884" s="26"/>
      <c r="R884" s="42"/>
      <c r="S884" s="26"/>
      <c r="T884" s="26"/>
      <c r="U884" s="26"/>
      <c r="V884" s="26"/>
      <c r="W884" s="26"/>
      <c r="X884" s="26"/>
      <c r="Y884" s="26"/>
      <c r="AF884" s="8">
        <v>874</v>
      </c>
      <c r="AG884" s="8">
        <v>0</v>
      </c>
      <c r="AH884" s="8">
        <v>0</v>
      </c>
      <c r="AI884" s="8">
        <v>0.29289222598562181</v>
      </c>
      <c r="AJ884" s="8">
        <v>1</v>
      </c>
      <c r="AK884" s="8">
        <v>1</v>
      </c>
      <c r="AL884" s="8">
        <v>1</v>
      </c>
      <c r="AM884" s="8">
        <v>1</v>
      </c>
      <c r="AN884" s="8">
        <v>1</v>
      </c>
      <c r="AO884" s="8">
        <v>1</v>
      </c>
      <c r="AP884" s="8">
        <v>1</v>
      </c>
      <c r="AQ884" s="8">
        <v>0.94726651375458459</v>
      </c>
      <c r="AR884" s="8">
        <v>0</v>
      </c>
      <c r="AS884" s="48">
        <v>0</v>
      </c>
      <c r="AT884" s="48">
        <v>0.68903466963888171</v>
      </c>
      <c r="AU884" s="13">
        <v>3</v>
      </c>
    </row>
    <row r="885" spans="4:47" x14ac:dyDescent="0.25">
      <c r="D885" s="8">
        <v>881</v>
      </c>
      <c r="E885" s="8">
        <f t="shared" ca="1" si="113"/>
        <v>0.19863427331948358</v>
      </c>
      <c r="F885" s="21">
        <f t="shared" ca="1" si="114"/>
        <v>386.75853156858875</v>
      </c>
      <c r="H885" s="8">
        <v>881</v>
      </c>
      <c r="I885" s="21">
        <f t="shared" ca="1" si="115"/>
        <v>0.21980006181744682</v>
      </c>
      <c r="J885" s="21">
        <f t="shared" ca="1" si="116"/>
        <v>12.287660370787222</v>
      </c>
      <c r="Q885" s="26"/>
      <c r="R885" s="42"/>
      <c r="S885" s="26"/>
      <c r="T885" s="26"/>
      <c r="U885" s="26"/>
      <c r="V885" s="26"/>
      <c r="W885" s="26"/>
      <c r="X885" s="26"/>
      <c r="Y885" s="26"/>
      <c r="AF885" s="8">
        <v>875</v>
      </c>
      <c r="AG885" s="8">
        <v>1</v>
      </c>
      <c r="AH885" s="8">
        <v>1</v>
      </c>
      <c r="AI885" s="8">
        <v>0.45329737473530846</v>
      </c>
      <c r="AJ885" s="8">
        <v>0</v>
      </c>
      <c r="AK885" s="8">
        <v>0</v>
      </c>
      <c r="AL885" s="8">
        <v>0</v>
      </c>
      <c r="AM885" s="8">
        <v>0</v>
      </c>
      <c r="AN885" s="8">
        <v>0</v>
      </c>
      <c r="AO885" s="8">
        <v>0</v>
      </c>
      <c r="AP885" s="8">
        <v>0</v>
      </c>
      <c r="AQ885" s="8">
        <v>0</v>
      </c>
      <c r="AR885" s="8">
        <v>0</v>
      </c>
      <c r="AS885" s="48">
        <v>0</v>
      </c>
      <c r="AT885" s="48">
        <v>0.20014306470354676</v>
      </c>
      <c r="AU885" s="13">
        <v>9</v>
      </c>
    </row>
    <row r="886" spans="4:47" x14ac:dyDescent="0.25">
      <c r="D886" s="8">
        <v>882</v>
      </c>
      <c r="E886" s="8">
        <f t="shared" ca="1" si="113"/>
        <v>0.46878363136178403</v>
      </c>
      <c r="F886" s="21">
        <f t="shared" ca="1" si="114"/>
        <v>183.88692423123493</v>
      </c>
      <c r="H886" s="8">
        <v>882</v>
      </c>
      <c r="I886" s="21">
        <f t="shared" ca="1" si="115"/>
        <v>0.32183307264880756</v>
      </c>
      <c r="J886" s="21">
        <f t="shared" ca="1" si="116"/>
        <v>6.7374341684192878</v>
      </c>
      <c r="Q886" s="26"/>
      <c r="R886" s="42"/>
      <c r="S886" s="26"/>
      <c r="T886" s="26"/>
      <c r="U886" s="26"/>
      <c r="V886" s="26"/>
      <c r="W886" s="26"/>
      <c r="X886" s="26"/>
      <c r="Y886" s="26"/>
      <c r="AF886" s="8">
        <v>876</v>
      </c>
      <c r="AG886" s="8">
        <v>0</v>
      </c>
      <c r="AH886" s="8">
        <v>0</v>
      </c>
      <c r="AI886" s="8">
        <v>0</v>
      </c>
      <c r="AJ886" s="8">
        <v>0.63059117052689539</v>
      </c>
      <c r="AK886" s="8">
        <v>1</v>
      </c>
      <c r="AL886" s="8">
        <v>1</v>
      </c>
      <c r="AM886" s="8">
        <v>0.94052587993534076</v>
      </c>
      <c r="AN886" s="8">
        <v>1</v>
      </c>
      <c r="AO886" s="8">
        <v>1</v>
      </c>
      <c r="AP886" s="8">
        <v>0.75963024447734029</v>
      </c>
      <c r="AQ886" s="8">
        <v>0</v>
      </c>
      <c r="AR886" s="8">
        <v>0</v>
      </c>
      <c r="AS886" s="48">
        <v>0</v>
      </c>
      <c r="AT886" s="48">
        <v>0.53047280814410958</v>
      </c>
      <c r="AU886" s="13">
        <v>5</v>
      </c>
    </row>
    <row r="887" spans="4:47" x14ac:dyDescent="0.25">
      <c r="D887" s="8">
        <v>883</v>
      </c>
      <c r="E887" s="8">
        <f t="shared" ca="1" si="113"/>
        <v>5.5059621753265842E-2</v>
      </c>
      <c r="F887" s="21">
        <f t="shared" ca="1" si="114"/>
        <v>686.20174253499317</v>
      </c>
      <c r="H887" s="8">
        <v>883</v>
      </c>
      <c r="I887" s="21">
        <f t="shared" ca="1" si="115"/>
        <v>0.97603941948559259</v>
      </c>
      <c r="J887" s="21">
        <f t="shared" ca="1" si="116"/>
        <v>156.38317379416617</v>
      </c>
      <c r="Q887" s="26"/>
      <c r="R887" s="42"/>
      <c r="S887" s="26"/>
      <c r="T887" s="26"/>
      <c r="U887" s="26"/>
      <c r="V887" s="26"/>
      <c r="W887" s="26"/>
      <c r="X887" s="26"/>
      <c r="Y887" s="26"/>
      <c r="AF887" s="8">
        <v>877</v>
      </c>
      <c r="AG887" s="8">
        <v>1</v>
      </c>
      <c r="AH887" s="8">
        <v>1</v>
      </c>
      <c r="AI887" s="8">
        <v>1</v>
      </c>
      <c r="AJ887" s="8">
        <v>1</v>
      </c>
      <c r="AK887" s="8">
        <v>1</v>
      </c>
      <c r="AL887" s="8">
        <v>1</v>
      </c>
      <c r="AM887" s="8">
        <v>0.61392752219868385</v>
      </c>
      <c r="AN887" s="8">
        <v>0</v>
      </c>
      <c r="AO887" s="8">
        <v>0</v>
      </c>
      <c r="AP887" s="8">
        <v>0</v>
      </c>
      <c r="AQ887" s="8">
        <v>0</v>
      </c>
      <c r="AR887" s="8">
        <v>0</v>
      </c>
      <c r="AS887" s="48">
        <v>0</v>
      </c>
      <c r="AT887" s="48">
        <v>0.54803220051550461</v>
      </c>
      <c r="AU887" s="13">
        <v>5</v>
      </c>
    </row>
    <row r="888" spans="4:47" x14ac:dyDescent="0.25">
      <c r="D888" s="8">
        <v>884</v>
      </c>
      <c r="E888" s="8">
        <f t="shared" ca="1" si="113"/>
        <v>9.7892372614240442E-2</v>
      </c>
      <c r="F888" s="21">
        <f t="shared" ca="1" si="114"/>
        <v>552.29732492526421</v>
      </c>
      <c r="H888" s="8">
        <v>884</v>
      </c>
      <c r="I888" s="21">
        <f t="shared" ca="1" si="115"/>
        <v>0.35999800758338829</v>
      </c>
      <c r="J888" s="21">
        <f t="shared" ca="1" si="116"/>
        <v>13.121134561389226</v>
      </c>
      <c r="Q888" s="26"/>
      <c r="R888" s="42"/>
      <c r="S888" s="26"/>
      <c r="T888" s="26"/>
      <c r="U888" s="26"/>
      <c r="V888" s="26"/>
      <c r="W888" s="26"/>
      <c r="X888" s="26"/>
      <c r="Y888" s="26"/>
      <c r="AF888" s="8">
        <v>878</v>
      </c>
      <c r="AG888" s="8">
        <v>1</v>
      </c>
      <c r="AH888" s="8">
        <v>1</v>
      </c>
      <c r="AI888" s="8">
        <v>1</v>
      </c>
      <c r="AJ888" s="8">
        <v>1</v>
      </c>
      <c r="AK888" s="8">
        <v>1</v>
      </c>
      <c r="AL888" s="8">
        <v>1</v>
      </c>
      <c r="AM888" s="8">
        <v>1</v>
      </c>
      <c r="AN888" s="8">
        <v>8.1421715819047794E-2</v>
      </c>
      <c r="AO888" s="8">
        <v>0.84580869955364812</v>
      </c>
      <c r="AP888" s="8">
        <v>1</v>
      </c>
      <c r="AQ888" s="8">
        <v>1</v>
      </c>
      <c r="AR888" s="8">
        <v>1</v>
      </c>
      <c r="AS888" s="48">
        <v>8.1421715819047794E-2</v>
      </c>
      <c r="AT888" s="48">
        <v>0.90931050459452034</v>
      </c>
      <c r="AU888" s="13">
        <v>0</v>
      </c>
    </row>
    <row r="889" spans="4:47" x14ac:dyDescent="0.25">
      <c r="D889" s="8">
        <v>885</v>
      </c>
      <c r="E889" s="8">
        <f t="shared" ca="1" si="113"/>
        <v>0.40252364329153167</v>
      </c>
      <c r="F889" s="21">
        <f t="shared" ca="1" si="114"/>
        <v>220.11499513840656</v>
      </c>
      <c r="H889" s="8">
        <v>885</v>
      </c>
      <c r="I889" s="21">
        <f t="shared" ca="1" si="115"/>
        <v>0.46452942241491446</v>
      </c>
      <c r="J889" s="21">
        <f t="shared" ca="1" si="116"/>
        <v>29.641275376458076</v>
      </c>
      <c r="Q889" s="26"/>
      <c r="R889" s="42"/>
      <c r="S889" s="26"/>
      <c r="T889" s="26"/>
      <c r="U889" s="26"/>
      <c r="V889" s="26"/>
      <c r="W889" s="26"/>
      <c r="X889" s="26"/>
      <c r="Y889" s="26"/>
      <c r="AF889" s="8">
        <v>879</v>
      </c>
      <c r="AG889" s="8">
        <v>0.66914485053313266</v>
      </c>
      <c r="AH889" s="8">
        <v>1</v>
      </c>
      <c r="AI889" s="8">
        <v>1</v>
      </c>
      <c r="AJ889" s="8">
        <v>1</v>
      </c>
      <c r="AK889" s="8">
        <v>1</v>
      </c>
      <c r="AL889" s="8">
        <v>1</v>
      </c>
      <c r="AM889" s="8">
        <v>1</v>
      </c>
      <c r="AN889" s="8">
        <v>1</v>
      </c>
      <c r="AO889" s="8">
        <v>1</v>
      </c>
      <c r="AP889" s="8">
        <v>1</v>
      </c>
      <c r="AQ889" s="8">
        <v>1</v>
      </c>
      <c r="AR889" s="8">
        <v>1</v>
      </c>
      <c r="AS889" s="48">
        <v>0.66914485053313266</v>
      </c>
      <c r="AT889" s="48">
        <v>0.9718999736069236</v>
      </c>
      <c r="AU889" s="13">
        <v>0</v>
      </c>
    </row>
    <row r="890" spans="4:47" x14ac:dyDescent="0.25">
      <c r="D890" s="8">
        <v>886</v>
      </c>
      <c r="E890" s="8">
        <f t="shared" ca="1" si="113"/>
        <v>0.709915419051387</v>
      </c>
      <c r="F890" s="21">
        <f t="shared" ca="1" si="114"/>
        <v>84.406738468805386</v>
      </c>
      <c r="H890" s="8">
        <v>886</v>
      </c>
      <c r="I890" s="21">
        <f t="shared" ca="1" si="115"/>
        <v>0.67448499225761349</v>
      </c>
      <c r="J890" s="21">
        <f t="shared" ca="1" si="116"/>
        <v>62.83426366914972</v>
      </c>
      <c r="Q890" s="26"/>
      <c r="R890" s="42"/>
      <c r="S890" s="26"/>
      <c r="T890" s="26"/>
      <c r="U890" s="26"/>
      <c r="V890" s="26"/>
      <c r="W890" s="26"/>
      <c r="X890" s="26"/>
      <c r="Y890" s="26"/>
      <c r="AF890" s="8">
        <v>880</v>
      </c>
      <c r="AG890" s="8">
        <v>0</v>
      </c>
      <c r="AH890" s="8">
        <v>0</v>
      </c>
      <c r="AI890" s="8">
        <v>0</v>
      </c>
      <c r="AJ890" s="8">
        <v>0.71909065856161758</v>
      </c>
      <c r="AK890" s="8">
        <v>1</v>
      </c>
      <c r="AL890" s="8">
        <v>1</v>
      </c>
      <c r="AM890" s="8">
        <v>0.38503764171952254</v>
      </c>
      <c r="AN890" s="8">
        <v>0</v>
      </c>
      <c r="AO890" s="8">
        <v>0</v>
      </c>
      <c r="AP890" s="8">
        <v>0</v>
      </c>
      <c r="AQ890" s="8">
        <v>0</v>
      </c>
      <c r="AR890" s="8">
        <v>0</v>
      </c>
      <c r="AS890" s="48">
        <v>0</v>
      </c>
      <c r="AT890" s="48">
        <v>0.25892845657576363</v>
      </c>
      <c r="AU890" s="13">
        <v>8</v>
      </c>
    </row>
    <row r="891" spans="4:47" x14ac:dyDescent="0.25">
      <c r="D891" s="8">
        <v>887</v>
      </c>
      <c r="E891" s="8">
        <f t="shared" ca="1" si="113"/>
        <v>0.66482785484693485</v>
      </c>
      <c r="F891" s="21">
        <f t="shared" ca="1" si="114"/>
        <v>100.24204612958818</v>
      </c>
      <c r="H891" s="8">
        <v>887</v>
      </c>
      <c r="I891" s="21">
        <f t="shared" ca="1" si="115"/>
        <v>0.87732743002526603</v>
      </c>
      <c r="J891" s="21">
        <f t="shared" ca="1" si="116"/>
        <v>106.33030410427165</v>
      </c>
      <c r="Q891" s="26"/>
      <c r="R891" s="42"/>
      <c r="S891" s="26"/>
      <c r="T891" s="26"/>
      <c r="U891" s="26"/>
      <c r="V891" s="26"/>
      <c r="W891" s="26"/>
      <c r="X891" s="26"/>
      <c r="Y891" s="26"/>
      <c r="AF891" s="8">
        <v>881</v>
      </c>
      <c r="AG891" s="8">
        <v>0</v>
      </c>
      <c r="AH891" s="8">
        <v>0</v>
      </c>
      <c r="AI891" s="8">
        <v>0</v>
      </c>
      <c r="AJ891" s="8">
        <v>0.81605955138996555</v>
      </c>
      <c r="AK891" s="8">
        <v>1</v>
      </c>
      <c r="AL891" s="8">
        <v>1</v>
      </c>
      <c r="AM891" s="8">
        <v>1</v>
      </c>
      <c r="AN891" s="8">
        <v>1</v>
      </c>
      <c r="AO891" s="8">
        <v>1</v>
      </c>
      <c r="AP891" s="8">
        <v>0.65532198607745096</v>
      </c>
      <c r="AQ891" s="8">
        <v>0</v>
      </c>
      <c r="AR891" s="8">
        <v>0</v>
      </c>
      <c r="AS891" s="48">
        <v>0</v>
      </c>
      <c r="AT891" s="48">
        <v>0.54190895372630121</v>
      </c>
      <c r="AU891" s="13">
        <v>5</v>
      </c>
    </row>
    <row r="892" spans="4:47" x14ac:dyDescent="0.25">
      <c r="D892" s="8">
        <v>888</v>
      </c>
      <c r="E892" s="8">
        <f t="shared" ca="1" si="113"/>
        <v>0.71870608424808002</v>
      </c>
      <c r="F892" s="21">
        <f t="shared" ca="1" si="114"/>
        <v>81.430762233369066</v>
      </c>
      <c r="H892" s="8">
        <v>888</v>
      </c>
      <c r="I892" s="21">
        <f t="shared" ca="1" si="115"/>
        <v>0.49740747669077945</v>
      </c>
      <c r="J892" s="21">
        <f t="shared" ca="1" si="116"/>
        <v>34.701548707268422</v>
      </c>
      <c r="Q892" s="26"/>
      <c r="R892" s="42"/>
      <c r="S892" s="26"/>
      <c r="T892" s="26"/>
      <c r="U892" s="26"/>
      <c r="V892" s="26"/>
      <c r="W892" s="26"/>
      <c r="X892" s="26"/>
      <c r="Y892" s="26"/>
      <c r="AF892" s="8">
        <v>882</v>
      </c>
      <c r="AG892" s="8">
        <v>1</v>
      </c>
      <c r="AH892" s="8">
        <v>1</v>
      </c>
      <c r="AI892" s="8">
        <v>1</v>
      </c>
      <c r="AJ892" s="8">
        <v>1</v>
      </c>
      <c r="AK892" s="8">
        <v>1</v>
      </c>
      <c r="AL892" s="8">
        <v>0.81370363534200196</v>
      </c>
      <c r="AM892" s="8">
        <v>0</v>
      </c>
      <c r="AN892" s="8">
        <v>0</v>
      </c>
      <c r="AO892" s="8">
        <v>0</v>
      </c>
      <c r="AP892" s="8">
        <v>0.45492014605946268</v>
      </c>
      <c r="AQ892" s="8">
        <v>1</v>
      </c>
      <c r="AR892" s="8">
        <v>1</v>
      </c>
      <c r="AS892" s="48">
        <v>0</v>
      </c>
      <c r="AT892" s="48">
        <v>0.68633872215918745</v>
      </c>
      <c r="AU892" s="13">
        <v>3</v>
      </c>
    </row>
    <row r="893" spans="4:47" x14ac:dyDescent="0.25">
      <c r="D893" s="8">
        <v>889</v>
      </c>
      <c r="E893" s="8">
        <f t="shared" ca="1" si="113"/>
        <v>0.12109585466737804</v>
      </c>
      <c r="F893" s="21">
        <f t="shared" ca="1" si="114"/>
        <v>502.64925700121267</v>
      </c>
      <c r="H893" s="8">
        <v>889</v>
      </c>
      <c r="I893" s="21">
        <f t="shared" ca="1" si="115"/>
        <v>0.27615806947823884</v>
      </c>
      <c r="J893" s="21">
        <f t="shared" ca="1" si="116"/>
        <v>1.338477022821003</v>
      </c>
      <c r="Q893" s="26"/>
      <c r="R893" s="42"/>
      <c r="S893" s="26"/>
      <c r="T893" s="26"/>
      <c r="U893" s="26"/>
      <c r="V893" s="26"/>
      <c r="W893" s="26"/>
      <c r="X893" s="26"/>
      <c r="Y893" s="26"/>
      <c r="AF893" s="8">
        <v>883</v>
      </c>
      <c r="AG893" s="8">
        <v>1</v>
      </c>
      <c r="AH893" s="8">
        <v>1</v>
      </c>
      <c r="AI893" s="8">
        <v>1</v>
      </c>
      <c r="AJ893" s="8">
        <v>1</v>
      </c>
      <c r="AK893" s="8">
        <v>1</v>
      </c>
      <c r="AL893" s="8">
        <v>1</v>
      </c>
      <c r="AM893" s="8">
        <v>1</v>
      </c>
      <c r="AN893" s="8">
        <v>0.31403211914631912</v>
      </c>
      <c r="AO893" s="8">
        <v>0</v>
      </c>
      <c r="AP893" s="8">
        <v>0</v>
      </c>
      <c r="AQ893" s="8">
        <v>0</v>
      </c>
      <c r="AR893" s="8">
        <v>0</v>
      </c>
      <c r="AS893" s="48">
        <v>0</v>
      </c>
      <c r="AT893" s="48">
        <v>0.60749313888639966</v>
      </c>
      <c r="AU893" s="13">
        <v>4</v>
      </c>
    </row>
    <row r="894" spans="4:47" x14ac:dyDescent="0.25">
      <c r="D894" s="8">
        <v>890</v>
      </c>
      <c r="E894" s="8">
        <f t="shared" ca="1" si="113"/>
        <v>0.83775491245257871</v>
      </c>
      <c r="F894" s="21">
        <f t="shared" ca="1" si="114"/>
        <v>44.158175520683955</v>
      </c>
      <c r="H894" s="8">
        <v>890</v>
      </c>
      <c r="I894" s="21">
        <f t="shared" ca="1" si="115"/>
        <v>0.2706578604874772</v>
      </c>
      <c r="J894" s="21">
        <f t="shared" ca="1" si="116"/>
        <v>2.3520920681679769</v>
      </c>
      <c r="Q894" s="26"/>
      <c r="R894" s="42"/>
      <c r="S894" s="26"/>
      <c r="T894" s="26"/>
      <c r="U894" s="26"/>
      <c r="V894" s="26"/>
      <c r="W894" s="26"/>
      <c r="X894" s="26"/>
      <c r="Y894" s="26"/>
      <c r="AF894" s="8">
        <v>884</v>
      </c>
      <c r="AG894" s="8">
        <v>0</v>
      </c>
      <c r="AH894" s="8">
        <v>0</v>
      </c>
      <c r="AI894" s="8">
        <v>0</v>
      </c>
      <c r="AJ894" s="8">
        <v>0.95019241670549193</v>
      </c>
      <c r="AK894" s="8">
        <v>1</v>
      </c>
      <c r="AL894" s="8">
        <v>1</v>
      </c>
      <c r="AM894" s="8">
        <v>0.24104462434197851</v>
      </c>
      <c r="AN894" s="8">
        <v>0</v>
      </c>
      <c r="AO894" s="8">
        <v>0</v>
      </c>
      <c r="AP894" s="8">
        <v>0</v>
      </c>
      <c r="AQ894" s="8">
        <v>0</v>
      </c>
      <c r="AR894" s="8">
        <v>0</v>
      </c>
      <c r="AS894" s="48">
        <v>0</v>
      </c>
      <c r="AT894" s="48">
        <v>0.26569357768703039</v>
      </c>
      <c r="AU894" s="13">
        <v>8</v>
      </c>
    </row>
    <row r="895" spans="4:47" x14ac:dyDescent="0.25">
      <c r="D895" s="8">
        <v>891</v>
      </c>
      <c r="E895" s="8">
        <f t="shared" ca="1" si="113"/>
        <v>0.97187483235402361</v>
      </c>
      <c r="F895" s="21">
        <f t="shared" ca="1" si="114"/>
        <v>7.3643430690746765</v>
      </c>
      <c r="H895" s="8">
        <v>891</v>
      </c>
      <c r="I895" s="21">
        <f t="shared" ca="1" si="115"/>
        <v>0.52504286542120127</v>
      </c>
      <c r="J895" s="21">
        <f t="shared" ca="1" si="116"/>
        <v>38.951403795628188</v>
      </c>
      <c r="Q895" s="26"/>
      <c r="R895" s="42"/>
      <c r="S895" s="26"/>
      <c r="T895" s="26"/>
      <c r="U895" s="26"/>
      <c r="V895" s="26"/>
      <c r="W895" s="26"/>
      <c r="X895" s="26"/>
      <c r="Y895" s="26"/>
      <c r="AF895" s="8">
        <v>885</v>
      </c>
      <c r="AG895" s="8">
        <v>0</v>
      </c>
      <c r="AH895" s="8">
        <v>0</v>
      </c>
      <c r="AI895" s="8">
        <v>0</v>
      </c>
      <c r="AJ895" s="8">
        <v>0</v>
      </c>
      <c r="AK895" s="8">
        <v>0</v>
      </c>
      <c r="AL895" s="8">
        <v>0</v>
      </c>
      <c r="AM895" s="8">
        <v>0</v>
      </c>
      <c r="AN895" s="8">
        <v>0</v>
      </c>
      <c r="AO895" s="8">
        <v>4.1433581581319837E-2</v>
      </c>
      <c r="AP895" s="8">
        <v>1</v>
      </c>
      <c r="AQ895" s="8">
        <v>1</v>
      </c>
      <c r="AR895" s="8">
        <v>1</v>
      </c>
      <c r="AS895" s="48">
        <v>0</v>
      </c>
      <c r="AT895" s="48">
        <v>0.25546029437654683</v>
      </c>
      <c r="AU895" s="13">
        <v>8</v>
      </c>
    </row>
    <row r="896" spans="4:47" x14ac:dyDescent="0.25">
      <c r="D896" s="8">
        <v>892</v>
      </c>
      <c r="E896" s="8">
        <f t="shared" ca="1" si="113"/>
        <v>0.23149978082355605</v>
      </c>
      <c r="F896" s="21">
        <f t="shared" ca="1" si="114"/>
        <v>350.77555551622561</v>
      </c>
      <c r="H896" s="8">
        <v>892</v>
      </c>
      <c r="I896" s="21">
        <f t="shared" ca="1" si="115"/>
        <v>0.27311898935690404</v>
      </c>
      <c r="J896" s="21">
        <f t="shared" ca="1" si="116"/>
        <v>1.8972897128388695</v>
      </c>
      <c r="Q896" s="26"/>
      <c r="R896" s="42"/>
      <c r="S896" s="26"/>
      <c r="T896" s="26"/>
      <c r="U896" s="26"/>
      <c r="V896" s="26"/>
      <c r="W896" s="26"/>
      <c r="X896" s="26"/>
      <c r="Y896" s="26"/>
      <c r="AF896" s="8">
        <v>886</v>
      </c>
      <c r="AG896" s="8">
        <v>0</v>
      </c>
      <c r="AH896" s="8">
        <v>0</v>
      </c>
      <c r="AI896" s="8">
        <v>0</v>
      </c>
      <c r="AJ896" s="8">
        <v>0</v>
      </c>
      <c r="AK896" s="8">
        <v>0</v>
      </c>
      <c r="AL896" s="8">
        <v>0.73271137083938809</v>
      </c>
      <c r="AM896" s="8">
        <v>1</v>
      </c>
      <c r="AN896" s="8">
        <v>0.50024912875984051</v>
      </c>
      <c r="AO896" s="8">
        <v>0</v>
      </c>
      <c r="AP896" s="8">
        <v>0</v>
      </c>
      <c r="AQ896" s="8">
        <v>0</v>
      </c>
      <c r="AR896" s="8">
        <v>0</v>
      </c>
      <c r="AS896" s="48">
        <v>0</v>
      </c>
      <c r="AT896" s="48">
        <v>0.1876412715527033</v>
      </c>
      <c r="AU896" s="13">
        <v>9</v>
      </c>
    </row>
    <row r="897" spans="4:47" x14ac:dyDescent="0.25">
      <c r="D897" s="8">
        <v>893</v>
      </c>
      <c r="E897" s="8">
        <f t="shared" ca="1" si="113"/>
        <v>0.68808803926514528</v>
      </c>
      <c r="F897" s="21">
        <f t="shared" ca="1" si="114"/>
        <v>91.949645336827047</v>
      </c>
      <c r="H897" s="8">
        <v>893</v>
      </c>
      <c r="I897" s="21">
        <f t="shared" ca="1" si="115"/>
        <v>0.28813079085419202</v>
      </c>
      <c r="J897" s="21">
        <f t="shared" ca="1" si="116"/>
        <v>0.83445081061668702</v>
      </c>
      <c r="Q897" s="26"/>
      <c r="R897" s="42"/>
      <c r="S897" s="26"/>
      <c r="T897" s="26"/>
      <c r="U897" s="26"/>
      <c r="V897" s="26"/>
      <c r="W897" s="26"/>
      <c r="X897" s="26"/>
      <c r="Y897" s="26"/>
      <c r="AF897" s="8">
        <v>887</v>
      </c>
      <c r="AG897" s="8">
        <v>1</v>
      </c>
      <c r="AH897" s="8">
        <v>1</v>
      </c>
      <c r="AI897" s="8">
        <v>1</v>
      </c>
      <c r="AJ897" s="8">
        <v>0.23470386281502822</v>
      </c>
      <c r="AK897" s="8">
        <v>0</v>
      </c>
      <c r="AL897" s="8">
        <v>0</v>
      </c>
      <c r="AM897" s="8">
        <v>0</v>
      </c>
      <c r="AN897" s="8">
        <v>0.36416277803988534</v>
      </c>
      <c r="AO897" s="8">
        <v>1</v>
      </c>
      <c r="AP897" s="8">
        <v>1</v>
      </c>
      <c r="AQ897" s="8">
        <v>1</v>
      </c>
      <c r="AR897" s="8">
        <v>1</v>
      </c>
      <c r="AS897" s="48">
        <v>0</v>
      </c>
      <c r="AT897" s="48">
        <v>0.63104153973612953</v>
      </c>
      <c r="AU897" s="13">
        <v>3</v>
      </c>
    </row>
    <row r="898" spans="4:47" x14ac:dyDescent="0.25">
      <c r="D898" s="8">
        <v>894</v>
      </c>
      <c r="E898" s="8">
        <f t="shared" ca="1" si="113"/>
        <v>0.1867641349650786</v>
      </c>
      <c r="F898" s="21">
        <f t="shared" ca="1" si="114"/>
        <v>401.22103890664704</v>
      </c>
      <c r="H898" s="8">
        <v>894</v>
      </c>
      <c r="I898" s="21">
        <f t="shared" ca="1" si="115"/>
        <v>0.9771845138407983</v>
      </c>
      <c r="J898" s="21">
        <f t="shared" ca="1" si="116"/>
        <v>157.65385140382674</v>
      </c>
      <c r="Q898" s="26"/>
      <c r="R898" s="42"/>
      <c r="S898" s="26"/>
      <c r="T898" s="26"/>
      <c r="U898" s="26"/>
      <c r="V898" s="26"/>
      <c r="W898" s="26"/>
      <c r="X898" s="26"/>
      <c r="Y898" s="26"/>
      <c r="AF898" s="8">
        <v>888</v>
      </c>
      <c r="AG898" s="8">
        <v>1</v>
      </c>
      <c r="AH898" s="8">
        <v>1</v>
      </c>
      <c r="AI898" s="8">
        <v>1</v>
      </c>
      <c r="AJ898" s="8">
        <v>1</v>
      </c>
      <c r="AK898" s="8">
        <v>1</v>
      </c>
      <c r="AL898" s="8">
        <v>1</v>
      </c>
      <c r="AM898" s="8">
        <v>0.87448060697938823</v>
      </c>
      <c r="AN898" s="8">
        <v>0.61098494751786347</v>
      </c>
      <c r="AO898" s="8">
        <v>1</v>
      </c>
      <c r="AP898" s="8">
        <v>1</v>
      </c>
      <c r="AQ898" s="8">
        <v>1</v>
      </c>
      <c r="AR898" s="8">
        <v>1</v>
      </c>
      <c r="AS898" s="48">
        <v>0.61098494751786347</v>
      </c>
      <c r="AT898" s="48">
        <v>0.95629981421757482</v>
      </c>
      <c r="AU898" s="13">
        <v>0</v>
      </c>
    </row>
    <row r="899" spans="4:47" x14ac:dyDescent="0.25">
      <c r="D899" s="8">
        <v>895</v>
      </c>
      <c r="E899" s="8">
        <f t="shared" ca="1" si="113"/>
        <v>0.12074315325194196</v>
      </c>
      <c r="F899" s="21">
        <f t="shared" ca="1" si="114"/>
        <v>503.33066946445791</v>
      </c>
      <c r="H899" s="8">
        <v>895</v>
      </c>
      <c r="I899" s="21">
        <f t="shared" ca="1" si="115"/>
        <v>0.31532374482358194</v>
      </c>
      <c r="J899" s="21">
        <f t="shared" ca="1" si="116"/>
        <v>5.6192708235990736</v>
      </c>
      <c r="Q899" s="26"/>
      <c r="R899" s="42"/>
      <c r="S899" s="26"/>
      <c r="T899" s="26"/>
      <c r="U899" s="26"/>
      <c r="V899" s="26"/>
      <c r="W899" s="26"/>
      <c r="X899" s="26"/>
      <c r="Y899" s="26"/>
      <c r="AF899" s="8">
        <v>889</v>
      </c>
      <c r="AG899" s="8">
        <v>1</v>
      </c>
      <c r="AH899" s="8">
        <v>1</v>
      </c>
      <c r="AI899" s="8">
        <v>1</v>
      </c>
      <c r="AJ899" s="8">
        <v>1</v>
      </c>
      <c r="AK899" s="8">
        <v>0.94654705085779445</v>
      </c>
      <c r="AL899" s="8">
        <v>0</v>
      </c>
      <c r="AM899" s="8">
        <v>0</v>
      </c>
      <c r="AN899" s="8">
        <v>0</v>
      </c>
      <c r="AO899" s="8">
        <v>0</v>
      </c>
      <c r="AP899" s="8">
        <v>0</v>
      </c>
      <c r="AQ899" s="8">
        <v>0.66873503211948748</v>
      </c>
      <c r="AR899" s="8">
        <v>0</v>
      </c>
      <c r="AS899" s="48">
        <v>0</v>
      </c>
      <c r="AT899" s="48">
        <v>0.46412331380870209</v>
      </c>
      <c r="AU899" s="13">
        <v>6</v>
      </c>
    </row>
    <row r="900" spans="4:47" x14ac:dyDescent="0.25">
      <c r="D900" s="8">
        <v>896</v>
      </c>
      <c r="E900" s="8">
        <f t="shared" ca="1" si="113"/>
        <v>0.87432527867462451</v>
      </c>
      <c r="F900" s="21">
        <f t="shared" ca="1" si="114"/>
        <v>33.674704196153542</v>
      </c>
      <c r="H900" s="8">
        <v>896</v>
      </c>
      <c r="I900" s="21">
        <f t="shared" ca="1" si="115"/>
        <v>0.68161550735024434</v>
      </c>
      <c r="J900" s="21">
        <f t="shared" ca="1" si="116"/>
        <v>64.053759441474455</v>
      </c>
      <c r="Q900" s="26"/>
      <c r="R900" s="42"/>
      <c r="S900" s="26"/>
      <c r="T900" s="26"/>
      <c r="U900" s="26"/>
      <c r="V900" s="26"/>
      <c r="W900" s="26"/>
      <c r="X900" s="26"/>
      <c r="Y900" s="26"/>
      <c r="AF900" s="8">
        <v>890</v>
      </c>
      <c r="AG900" s="8">
        <v>0</v>
      </c>
      <c r="AH900" s="8">
        <v>0</v>
      </c>
      <c r="AI900" s="8">
        <v>0</v>
      </c>
      <c r="AJ900" s="8">
        <v>0.5990351038322842</v>
      </c>
      <c r="AK900" s="8">
        <v>1</v>
      </c>
      <c r="AL900" s="8">
        <v>1</v>
      </c>
      <c r="AM900" s="8">
        <v>1</v>
      </c>
      <c r="AN900" s="8">
        <v>1</v>
      </c>
      <c r="AO900" s="8">
        <v>1</v>
      </c>
      <c r="AP900" s="8">
        <v>1</v>
      </c>
      <c r="AQ900" s="8">
        <v>1</v>
      </c>
      <c r="AR900" s="8">
        <v>1</v>
      </c>
      <c r="AS900" s="48">
        <v>0</v>
      </c>
      <c r="AT900" s="48">
        <v>0.72046863867114663</v>
      </c>
      <c r="AU900" s="13">
        <v>3</v>
      </c>
    </row>
    <row r="901" spans="4:47" x14ac:dyDescent="0.25">
      <c r="D901" s="8">
        <v>897</v>
      </c>
      <c r="E901" s="8">
        <f t="shared" ca="1" si="113"/>
        <v>0.33665768961372255</v>
      </c>
      <c r="F901" s="21">
        <f t="shared" ca="1" si="114"/>
        <v>262.4511309414674</v>
      </c>
      <c r="H901" s="8">
        <v>897</v>
      </c>
      <c r="I901" s="21">
        <f t="shared" ca="1" si="115"/>
        <v>0.45556696469696267</v>
      </c>
      <c r="J901" s="21">
        <f t="shared" ca="1" si="116"/>
        <v>28.256845058068542</v>
      </c>
      <c r="Q901" s="26"/>
      <c r="R901" s="42"/>
      <c r="S901" s="26"/>
      <c r="T901" s="26"/>
      <c r="U901" s="26"/>
      <c r="V901" s="26"/>
      <c r="W901" s="26"/>
      <c r="X901" s="26"/>
      <c r="Y901" s="26"/>
      <c r="AF901" s="8">
        <v>891</v>
      </c>
      <c r="AG901" s="8">
        <v>1</v>
      </c>
      <c r="AH901" s="8">
        <v>1</v>
      </c>
      <c r="AI901" s="8">
        <v>1</v>
      </c>
      <c r="AJ901" s="8">
        <v>1</v>
      </c>
      <c r="AK901" s="8">
        <v>1</v>
      </c>
      <c r="AL901" s="8">
        <v>0.48018840925700107</v>
      </c>
      <c r="AM901" s="8">
        <v>0.39349864505375959</v>
      </c>
      <c r="AN901" s="8">
        <v>1</v>
      </c>
      <c r="AO901" s="8">
        <v>1</v>
      </c>
      <c r="AP901" s="8">
        <v>0.40676867329016059</v>
      </c>
      <c r="AQ901" s="8">
        <v>0.1415714764642568</v>
      </c>
      <c r="AR901" s="8">
        <v>1</v>
      </c>
      <c r="AS901" s="48">
        <v>0.1415714764642568</v>
      </c>
      <c r="AT901" s="48">
        <v>0.78482488613780621</v>
      </c>
      <c r="AU901" s="13">
        <v>0</v>
      </c>
    </row>
    <row r="902" spans="4:47" x14ac:dyDescent="0.25">
      <c r="D902" s="8">
        <v>898</v>
      </c>
      <c r="E902" s="8">
        <f t="shared" ref="E902:E965" ca="1" si="117">RAND()</f>
        <v>0.44636521285006847</v>
      </c>
      <c r="F902" s="21">
        <f t="shared" ref="F902:F965" ca="1" si="118">$B$6*(-LN(E902))^(1/$B$7)</f>
        <v>195.55066820206147</v>
      </c>
      <c r="H902" s="8">
        <v>898</v>
      </c>
      <c r="I902" s="21">
        <f t="shared" ref="I902:I965" ca="1" si="119">RAND()</f>
        <v>4.377973874752783E-2</v>
      </c>
      <c r="J902" s="21">
        <f t="shared" ref="J902:J965" ca="1" si="120">ABS(NORMINV(I902,$B$11,$B$13))</f>
        <v>69.649703511906523</v>
      </c>
      <c r="Q902" s="26"/>
      <c r="R902" s="42"/>
      <c r="S902" s="26"/>
      <c r="T902" s="26"/>
      <c r="U902" s="26"/>
      <c r="V902" s="26"/>
      <c r="W902" s="26"/>
      <c r="X902" s="26"/>
      <c r="Y902" s="26"/>
      <c r="AF902" s="8">
        <v>892</v>
      </c>
      <c r="AG902" s="8">
        <v>0.61468816010822214</v>
      </c>
      <c r="AH902" s="8">
        <v>1</v>
      </c>
      <c r="AI902" s="8">
        <v>1</v>
      </c>
      <c r="AJ902" s="8">
        <v>1</v>
      </c>
      <c r="AK902" s="8">
        <v>1</v>
      </c>
      <c r="AL902" s="8">
        <v>1</v>
      </c>
      <c r="AM902" s="8">
        <v>1</v>
      </c>
      <c r="AN902" s="8">
        <v>1</v>
      </c>
      <c r="AO902" s="8">
        <v>1</v>
      </c>
      <c r="AP902" s="8">
        <v>1</v>
      </c>
      <c r="AQ902" s="8">
        <v>1</v>
      </c>
      <c r="AR902" s="8">
        <v>1</v>
      </c>
      <c r="AS902" s="48">
        <v>0.61468816010822214</v>
      </c>
      <c r="AT902" s="48">
        <v>0.96727488483110924</v>
      </c>
      <c r="AU902" s="13">
        <v>0</v>
      </c>
    </row>
    <row r="903" spans="4:47" x14ac:dyDescent="0.25">
      <c r="D903" s="8">
        <v>899</v>
      </c>
      <c r="E903" s="8">
        <f t="shared" ca="1" si="117"/>
        <v>0.3911422383445613</v>
      </c>
      <c r="F903" s="21">
        <f t="shared" ca="1" si="118"/>
        <v>226.9205186044023</v>
      </c>
      <c r="H903" s="8">
        <v>899</v>
      </c>
      <c r="I903" s="21">
        <f t="shared" ca="1" si="119"/>
        <v>0.68265250090832297</v>
      </c>
      <c r="J903" s="21">
        <f t="shared" ca="1" si="120"/>
        <v>64.232057493473462</v>
      </c>
      <c r="Q903" s="26"/>
      <c r="R903" s="42"/>
      <c r="S903" s="26"/>
      <c r="T903" s="26"/>
      <c r="U903" s="26"/>
      <c r="V903" s="26"/>
      <c r="W903" s="26"/>
      <c r="X903" s="26"/>
      <c r="Y903" s="26"/>
      <c r="AF903" s="8">
        <v>893</v>
      </c>
      <c r="AG903" s="8">
        <v>1</v>
      </c>
      <c r="AH903" s="8">
        <v>1</v>
      </c>
      <c r="AI903" s="8">
        <v>0.43261880227697885</v>
      </c>
      <c r="AJ903" s="8">
        <v>0.58565294014576164</v>
      </c>
      <c r="AK903" s="8">
        <v>1</v>
      </c>
      <c r="AL903" s="8">
        <v>1</v>
      </c>
      <c r="AM903" s="8">
        <v>1</v>
      </c>
      <c r="AN903" s="8">
        <v>1</v>
      </c>
      <c r="AO903" s="8">
        <v>1</v>
      </c>
      <c r="AP903" s="8">
        <v>1</v>
      </c>
      <c r="AQ903" s="8">
        <v>1</v>
      </c>
      <c r="AR903" s="8">
        <v>1</v>
      </c>
      <c r="AS903" s="48">
        <v>0.43261880227697885</v>
      </c>
      <c r="AT903" s="48">
        <v>0.91775553719166902</v>
      </c>
      <c r="AU903" s="13">
        <v>0</v>
      </c>
    </row>
    <row r="904" spans="4:47" x14ac:dyDescent="0.25">
      <c r="D904" s="8">
        <v>900</v>
      </c>
      <c r="E904" s="8">
        <f t="shared" ca="1" si="117"/>
        <v>0.28098918246831817</v>
      </c>
      <c r="F904" s="21">
        <f t="shared" ca="1" si="118"/>
        <v>305.1429861905637</v>
      </c>
      <c r="H904" s="8">
        <v>900</v>
      </c>
      <c r="I904" s="21">
        <f t="shared" ca="1" si="119"/>
        <v>0.52411569032692962</v>
      </c>
      <c r="J904" s="21">
        <f t="shared" ca="1" si="120"/>
        <v>38.808633884283779</v>
      </c>
      <c r="Q904" s="26"/>
      <c r="R904" s="42"/>
      <c r="S904" s="26"/>
      <c r="T904" s="26"/>
      <c r="U904" s="26"/>
      <c r="V904" s="26"/>
      <c r="W904" s="26"/>
      <c r="X904" s="26"/>
      <c r="Y904" s="26"/>
      <c r="AF904" s="8">
        <v>894</v>
      </c>
      <c r="AG904" s="8">
        <v>1</v>
      </c>
      <c r="AH904" s="8">
        <v>0.6616246888651014</v>
      </c>
      <c r="AI904" s="8">
        <v>0.24007033431271632</v>
      </c>
      <c r="AJ904" s="8">
        <v>1</v>
      </c>
      <c r="AK904" s="8">
        <v>1</v>
      </c>
      <c r="AL904" s="8">
        <v>1</v>
      </c>
      <c r="AM904" s="8">
        <v>1</v>
      </c>
      <c r="AN904" s="8">
        <v>1</v>
      </c>
      <c r="AO904" s="8">
        <v>1</v>
      </c>
      <c r="AP904" s="8">
        <v>1</v>
      </c>
      <c r="AQ904" s="8">
        <v>1</v>
      </c>
      <c r="AR904" s="8">
        <v>0.71427946942557974</v>
      </c>
      <c r="AS904" s="48">
        <v>0.24007033431271632</v>
      </c>
      <c r="AT904" s="48">
        <v>0.88523379507975342</v>
      </c>
      <c r="AU904" s="13">
        <v>0</v>
      </c>
    </row>
    <row r="905" spans="4:47" x14ac:dyDescent="0.25">
      <c r="D905" s="8">
        <v>901</v>
      </c>
      <c r="E905" s="8">
        <f t="shared" ca="1" si="117"/>
        <v>0.53376902148143157</v>
      </c>
      <c r="F905" s="21">
        <f t="shared" ca="1" si="118"/>
        <v>152.91579040908849</v>
      </c>
      <c r="H905" s="8">
        <v>901</v>
      </c>
      <c r="I905" s="21">
        <f t="shared" ca="1" si="119"/>
        <v>0.97255995420987518</v>
      </c>
      <c r="J905" s="21">
        <f t="shared" ca="1" si="120"/>
        <v>152.8120904537405</v>
      </c>
      <c r="Q905" s="26"/>
      <c r="R905" s="42"/>
      <c r="S905" s="26"/>
      <c r="T905" s="26"/>
      <c r="U905" s="26"/>
      <c r="V905" s="26"/>
      <c r="W905" s="26"/>
      <c r="X905" s="26"/>
      <c r="Y905" s="26"/>
      <c r="AF905" s="8">
        <v>895</v>
      </c>
      <c r="AG905" s="8">
        <v>1</v>
      </c>
      <c r="AH905" s="8">
        <v>1</v>
      </c>
      <c r="AI905" s="8">
        <v>1</v>
      </c>
      <c r="AJ905" s="8">
        <v>1</v>
      </c>
      <c r="AK905" s="8">
        <v>1</v>
      </c>
      <c r="AL905" s="8">
        <v>1</v>
      </c>
      <c r="AM905" s="8">
        <v>1</v>
      </c>
      <c r="AN905" s="8">
        <v>1</v>
      </c>
      <c r="AO905" s="8">
        <v>1</v>
      </c>
      <c r="AP905" s="8">
        <v>0.8496651366503718</v>
      </c>
      <c r="AQ905" s="8">
        <v>0</v>
      </c>
      <c r="AR905" s="8">
        <v>0</v>
      </c>
      <c r="AS905" s="48">
        <v>0</v>
      </c>
      <c r="AT905" s="48">
        <v>0.82010854585249737</v>
      </c>
      <c r="AU905" s="13">
        <v>2</v>
      </c>
    </row>
    <row r="906" spans="4:47" x14ac:dyDescent="0.25">
      <c r="D906" s="8">
        <v>902</v>
      </c>
      <c r="E906" s="8">
        <f t="shared" ca="1" si="117"/>
        <v>0.78379444034109691</v>
      </c>
      <c r="F906" s="21">
        <f t="shared" ca="1" si="118"/>
        <v>60.40218986998488</v>
      </c>
      <c r="H906" s="8">
        <v>902</v>
      </c>
      <c r="I906" s="21">
        <f t="shared" ca="1" si="119"/>
        <v>0.4300660658517077</v>
      </c>
      <c r="J906" s="21">
        <f t="shared" ca="1" si="120"/>
        <v>24.296108970457965</v>
      </c>
      <c r="Q906" s="26"/>
      <c r="R906" s="42"/>
      <c r="S906" s="26"/>
      <c r="T906" s="26"/>
      <c r="U906" s="26"/>
      <c r="V906" s="26"/>
      <c r="W906" s="26"/>
      <c r="X906" s="26"/>
      <c r="Y906" s="26"/>
      <c r="AF906" s="8">
        <v>896</v>
      </c>
      <c r="AG906" s="8">
        <v>0</v>
      </c>
      <c r="AH906" s="8">
        <v>0</v>
      </c>
      <c r="AI906" s="8">
        <v>0</v>
      </c>
      <c r="AJ906" s="8">
        <v>0</v>
      </c>
      <c r="AK906" s="8">
        <v>0</v>
      </c>
      <c r="AL906" s="8">
        <v>0.30794642665568972</v>
      </c>
      <c r="AM906" s="8">
        <v>1</v>
      </c>
      <c r="AN906" s="8">
        <v>8.7066396738303034E-2</v>
      </c>
      <c r="AO906" s="8">
        <v>0</v>
      </c>
      <c r="AP906" s="8">
        <v>0</v>
      </c>
      <c r="AQ906" s="8">
        <v>0.64538344031291972</v>
      </c>
      <c r="AR906" s="8">
        <v>1</v>
      </c>
      <c r="AS906" s="48">
        <v>0</v>
      </c>
      <c r="AT906" s="48">
        <v>0.25561357344642649</v>
      </c>
      <c r="AU906" s="13">
        <v>7</v>
      </c>
    </row>
    <row r="907" spans="4:47" x14ac:dyDescent="0.25">
      <c r="D907" s="8">
        <v>903</v>
      </c>
      <c r="E907" s="8">
        <f t="shared" ca="1" si="117"/>
        <v>0.23434729729855619</v>
      </c>
      <c r="F907" s="21">
        <f t="shared" ca="1" si="118"/>
        <v>347.89955866965795</v>
      </c>
      <c r="H907" s="8">
        <v>903</v>
      </c>
      <c r="I907" s="21">
        <f t="shared" ca="1" si="119"/>
        <v>0.88303143257592975</v>
      </c>
      <c r="J907" s="21">
        <f t="shared" ca="1" si="120"/>
        <v>108.08069505339563</v>
      </c>
      <c r="Q907" s="26"/>
      <c r="R907" s="42"/>
      <c r="S907" s="26"/>
      <c r="T907" s="26"/>
      <c r="U907" s="26"/>
      <c r="V907" s="26"/>
      <c r="W907" s="26"/>
      <c r="X907" s="26"/>
      <c r="Y907" s="26"/>
      <c r="AF907" s="8">
        <v>897</v>
      </c>
      <c r="AG907" s="8">
        <v>1</v>
      </c>
      <c r="AH907" s="8">
        <v>1</v>
      </c>
      <c r="AI907" s="8">
        <v>1</v>
      </c>
      <c r="AJ907" s="8">
        <v>1</v>
      </c>
      <c r="AK907" s="8">
        <v>1</v>
      </c>
      <c r="AL907" s="8">
        <v>1</v>
      </c>
      <c r="AM907" s="8">
        <v>0.32885673459578912</v>
      </c>
      <c r="AN907" s="8">
        <v>0</v>
      </c>
      <c r="AO907" s="8">
        <v>0</v>
      </c>
      <c r="AP907" s="8">
        <v>0</v>
      </c>
      <c r="AQ907" s="8">
        <v>0</v>
      </c>
      <c r="AR907" s="8">
        <v>0</v>
      </c>
      <c r="AS907" s="48">
        <v>0</v>
      </c>
      <c r="AT907" s="48">
        <v>0.52382070896566979</v>
      </c>
      <c r="AU907" s="13">
        <v>5</v>
      </c>
    </row>
    <row r="908" spans="4:47" x14ac:dyDescent="0.25">
      <c r="D908" s="8">
        <v>904</v>
      </c>
      <c r="E908" s="8">
        <f t="shared" ca="1" si="117"/>
        <v>0.94717347414917641</v>
      </c>
      <c r="F908" s="21">
        <f t="shared" ca="1" si="118"/>
        <v>13.841890370236325</v>
      </c>
      <c r="H908" s="8">
        <v>904</v>
      </c>
      <c r="I908" s="21">
        <f t="shared" ca="1" si="119"/>
        <v>0.22138018175541452</v>
      </c>
      <c r="J908" s="21">
        <f t="shared" ca="1" si="120"/>
        <v>11.960956142984898</v>
      </c>
      <c r="Q908" s="26"/>
      <c r="R908" s="42"/>
      <c r="S908" s="26"/>
      <c r="T908" s="26"/>
      <c r="U908" s="26"/>
      <c r="V908" s="26"/>
      <c r="W908" s="26"/>
      <c r="X908" s="26"/>
      <c r="Y908" s="26"/>
      <c r="AF908" s="8">
        <v>898</v>
      </c>
      <c r="AG908" s="8">
        <v>0</v>
      </c>
      <c r="AH908" s="8">
        <v>0</v>
      </c>
      <c r="AI908" s="8">
        <v>0</v>
      </c>
      <c r="AJ908" s="8">
        <v>0.87783555665009771</v>
      </c>
      <c r="AK908" s="8">
        <v>1</v>
      </c>
      <c r="AL908" s="8">
        <v>1</v>
      </c>
      <c r="AM908" s="8">
        <v>1</v>
      </c>
      <c r="AN908" s="8">
        <v>0.5786799339201083</v>
      </c>
      <c r="AO908" s="8">
        <v>0.23672198879236628</v>
      </c>
      <c r="AP908" s="8">
        <v>0.65161236187263816</v>
      </c>
      <c r="AQ908" s="8">
        <v>0</v>
      </c>
      <c r="AR908" s="8">
        <v>0</v>
      </c>
      <c r="AS908" s="48">
        <v>0</v>
      </c>
      <c r="AT908" s="48">
        <v>0.44815284255575083</v>
      </c>
      <c r="AU908" s="13">
        <v>5</v>
      </c>
    </row>
    <row r="909" spans="4:47" x14ac:dyDescent="0.25">
      <c r="D909" s="8">
        <v>905</v>
      </c>
      <c r="E909" s="8">
        <f t="shared" ca="1" si="117"/>
        <v>0.95384972980336769</v>
      </c>
      <c r="F909" s="21">
        <f t="shared" ca="1" si="118"/>
        <v>12.08192344935817</v>
      </c>
      <c r="H909" s="8">
        <v>905</v>
      </c>
      <c r="I909" s="21">
        <f t="shared" ca="1" si="119"/>
        <v>0.82748235138273096</v>
      </c>
      <c r="J909" s="21">
        <f t="shared" ca="1" si="120"/>
        <v>92.996528779107265</v>
      </c>
      <c r="Q909" s="26"/>
      <c r="R909" s="42"/>
      <c r="S909" s="26"/>
      <c r="T909" s="26"/>
      <c r="U909" s="26"/>
      <c r="V909" s="26"/>
      <c r="W909" s="26"/>
      <c r="X909" s="26"/>
      <c r="Y909" s="26"/>
      <c r="AF909" s="8">
        <v>899</v>
      </c>
      <c r="AG909" s="8">
        <v>0</v>
      </c>
      <c r="AH909" s="8">
        <v>0</v>
      </c>
      <c r="AI909" s="8">
        <v>0.72436345898712451</v>
      </c>
      <c r="AJ909" s="8">
        <v>0.15331681402725128</v>
      </c>
      <c r="AK909" s="8">
        <v>0.54486678039604397</v>
      </c>
      <c r="AL909" s="8">
        <v>1</v>
      </c>
      <c r="AM909" s="8">
        <v>1</v>
      </c>
      <c r="AN909" s="8">
        <v>1</v>
      </c>
      <c r="AO909" s="8">
        <v>0.28980304940705537</v>
      </c>
      <c r="AP909" s="8">
        <v>0</v>
      </c>
      <c r="AQ909" s="8">
        <v>0</v>
      </c>
      <c r="AR909" s="8">
        <v>0</v>
      </c>
      <c r="AS909" s="48">
        <v>0</v>
      </c>
      <c r="AT909" s="48">
        <v>0.39627324198330799</v>
      </c>
      <c r="AU909" s="13">
        <v>5</v>
      </c>
    </row>
    <row r="910" spans="4:47" x14ac:dyDescent="0.25">
      <c r="D910" s="8">
        <v>906</v>
      </c>
      <c r="E910" s="8">
        <f t="shared" ca="1" si="117"/>
        <v>0.80900161370491974</v>
      </c>
      <c r="F910" s="21">
        <f t="shared" ca="1" si="118"/>
        <v>52.691227242158192</v>
      </c>
      <c r="H910" s="8">
        <v>906</v>
      </c>
      <c r="I910" s="21">
        <f t="shared" ca="1" si="119"/>
        <v>0.68622850933506852</v>
      </c>
      <c r="J910" s="21">
        <f t="shared" ca="1" si="120"/>
        <v>64.848813280582064</v>
      </c>
      <c r="Q910" s="26"/>
      <c r="R910" s="42"/>
      <c r="S910" s="26"/>
      <c r="T910" s="26"/>
      <c r="U910" s="26"/>
      <c r="V910" s="26"/>
      <c r="W910" s="26"/>
      <c r="X910" s="26"/>
      <c r="Y910" s="26"/>
      <c r="AF910" s="8">
        <v>900</v>
      </c>
      <c r="AG910" s="8">
        <v>1</v>
      </c>
      <c r="AH910" s="8">
        <v>0.18108827536915278</v>
      </c>
      <c r="AI910" s="8">
        <v>0</v>
      </c>
      <c r="AJ910" s="8">
        <v>0</v>
      </c>
      <c r="AK910" s="8">
        <v>0</v>
      </c>
      <c r="AL910" s="8">
        <v>0</v>
      </c>
      <c r="AM910" s="8">
        <v>0</v>
      </c>
      <c r="AN910" s="8">
        <v>0</v>
      </c>
      <c r="AO910" s="8">
        <v>0</v>
      </c>
      <c r="AP910" s="8">
        <v>0</v>
      </c>
      <c r="AQ910" s="8">
        <v>0.28314710144089378</v>
      </c>
      <c r="AR910" s="8">
        <v>1</v>
      </c>
      <c r="AS910" s="48">
        <v>0</v>
      </c>
      <c r="AT910" s="48">
        <v>0.2070270815166112</v>
      </c>
      <c r="AU910" s="13">
        <v>8</v>
      </c>
    </row>
    <row r="911" spans="4:47" x14ac:dyDescent="0.25">
      <c r="D911" s="8">
        <v>907</v>
      </c>
      <c r="E911" s="8">
        <f t="shared" ca="1" si="117"/>
        <v>0.35110313582355335</v>
      </c>
      <c r="F911" s="21">
        <f t="shared" ca="1" si="118"/>
        <v>252.50956101549866</v>
      </c>
      <c r="H911" s="8">
        <v>907</v>
      </c>
      <c r="I911" s="21">
        <f t="shared" ca="1" si="119"/>
        <v>0.38967564747659134</v>
      </c>
      <c r="J911" s="21">
        <f t="shared" ca="1" si="120"/>
        <v>17.921996110331701</v>
      </c>
      <c r="Q911" s="26"/>
      <c r="R911" s="42"/>
      <c r="S911" s="26"/>
      <c r="T911" s="26"/>
      <c r="U911" s="26"/>
      <c r="V911" s="26"/>
      <c r="W911" s="26"/>
      <c r="X911" s="26"/>
      <c r="Y911" s="26"/>
      <c r="AF911" s="8">
        <v>901</v>
      </c>
      <c r="AG911" s="8">
        <v>0.98849409781448028</v>
      </c>
      <c r="AH911" s="8">
        <v>1</v>
      </c>
      <c r="AI911" s="8">
        <v>1</v>
      </c>
      <c r="AJ911" s="8">
        <v>1</v>
      </c>
      <c r="AK911" s="8">
        <v>1</v>
      </c>
      <c r="AL911" s="8">
        <v>1</v>
      </c>
      <c r="AM911" s="8">
        <v>1</v>
      </c>
      <c r="AN911" s="8">
        <v>1</v>
      </c>
      <c r="AO911" s="8">
        <v>1</v>
      </c>
      <c r="AP911" s="8">
        <v>1</v>
      </c>
      <c r="AQ911" s="8">
        <v>1</v>
      </c>
      <c r="AR911" s="8">
        <v>8.7971415961228858E-2</v>
      </c>
      <c r="AS911" s="48">
        <v>8.7971415961228858E-2</v>
      </c>
      <c r="AT911" s="48">
        <v>0.92156282445766291</v>
      </c>
      <c r="AU911" s="13">
        <v>0</v>
      </c>
    </row>
    <row r="912" spans="4:47" x14ac:dyDescent="0.25">
      <c r="D912" s="8">
        <v>908</v>
      </c>
      <c r="E912" s="8">
        <f t="shared" ca="1" si="117"/>
        <v>0.82641728343664422</v>
      </c>
      <c r="F912" s="21">
        <f t="shared" ca="1" si="118"/>
        <v>47.49077261212927</v>
      </c>
      <c r="H912" s="8">
        <v>908</v>
      </c>
      <c r="I912" s="21">
        <f t="shared" ca="1" si="119"/>
        <v>0.14163581907306788</v>
      </c>
      <c r="J912" s="21">
        <f t="shared" ca="1" si="120"/>
        <v>30.689840044950138</v>
      </c>
      <c r="Q912" s="26"/>
      <c r="R912" s="42"/>
      <c r="S912" s="26"/>
      <c r="T912" s="26"/>
      <c r="U912" s="26"/>
      <c r="V912" s="26"/>
      <c r="W912" s="26"/>
      <c r="X912" s="26"/>
      <c r="Y912" s="26"/>
      <c r="AF912" s="8">
        <v>902</v>
      </c>
      <c r="AG912" s="8">
        <v>1</v>
      </c>
      <c r="AH912" s="8">
        <v>1</v>
      </c>
      <c r="AI912" s="8">
        <v>1</v>
      </c>
      <c r="AJ912" s="8">
        <v>1</v>
      </c>
      <c r="AK912" s="8">
        <v>1</v>
      </c>
      <c r="AL912" s="8">
        <v>1</v>
      </c>
      <c r="AM912" s="8">
        <v>0.61115906144292353</v>
      </c>
      <c r="AN912" s="8">
        <v>0</v>
      </c>
      <c r="AO912" s="8">
        <v>0</v>
      </c>
      <c r="AP912" s="8">
        <v>0</v>
      </c>
      <c r="AQ912" s="8">
        <v>0</v>
      </c>
      <c r="AR912" s="8">
        <v>0</v>
      </c>
      <c r="AS912" s="48">
        <v>0</v>
      </c>
      <c r="AT912" s="48">
        <v>0.5477970709718647</v>
      </c>
      <c r="AU912" s="13">
        <v>5</v>
      </c>
    </row>
    <row r="913" spans="4:47" x14ac:dyDescent="0.25">
      <c r="D913" s="8">
        <v>909</v>
      </c>
      <c r="E913" s="8">
        <f t="shared" ca="1" si="117"/>
        <v>0.11787721203534063</v>
      </c>
      <c r="F913" s="21">
        <f t="shared" ca="1" si="118"/>
        <v>508.94189545006037</v>
      </c>
      <c r="H913" s="8">
        <v>909</v>
      </c>
      <c r="I913" s="21">
        <f t="shared" ca="1" si="119"/>
        <v>0.54794306130827519</v>
      </c>
      <c r="J913" s="21">
        <f t="shared" ca="1" si="120"/>
        <v>42.486261515943255</v>
      </c>
      <c r="Q913" s="26"/>
      <c r="R913" s="42"/>
      <c r="S913" s="26"/>
      <c r="T913" s="26"/>
      <c r="U913" s="26"/>
      <c r="V913" s="26"/>
      <c r="W913" s="26"/>
      <c r="X913" s="26"/>
      <c r="Y913" s="26"/>
      <c r="AF913" s="8">
        <v>903</v>
      </c>
      <c r="AG913" s="8">
        <v>0</v>
      </c>
      <c r="AH913" s="8">
        <v>0</v>
      </c>
      <c r="AI913" s="8">
        <v>0</v>
      </c>
      <c r="AJ913" s="8">
        <v>0</v>
      </c>
      <c r="AK913" s="8">
        <v>0</v>
      </c>
      <c r="AL913" s="8">
        <v>0.87057209282720582</v>
      </c>
      <c r="AM913" s="8">
        <v>1</v>
      </c>
      <c r="AN913" s="8">
        <v>1</v>
      </c>
      <c r="AO913" s="8">
        <v>1</v>
      </c>
      <c r="AP913" s="8">
        <v>1</v>
      </c>
      <c r="AQ913" s="8">
        <v>1</v>
      </c>
      <c r="AR913" s="8">
        <v>1</v>
      </c>
      <c r="AS913" s="48">
        <v>0</v>
      </c>
      <c r="AT913" s="48">
        <v>0.57566345968442789</v>
      </c>
      <c r="AU913" s="13">
        <v>5</v>
      </c>
    </row>
    <row r="914" spans="4:47" x14ac:dyDescent="0.25">
      <c r="D914" s="8">
        <v>910</v>
      </c>
      <c r="E914" s="8">
        <f t="shared" ca="1" si="117"/>
        <v>0.42706379164136488</v>
      </c>
      <c r="F914" s="21">
        <f t="shared" ca="1" si="118"/>
        <v>206.06054480204983</v>
      </c>
      <c r="H914" s="8">
        <v>910</v>
      </c>
      <c r="I914" s="21">
        <f t="shared" ca="1" si="119"/>
        <v>0.8512253762094274</v>
      </c>
      <c r="J914" s="21">
        <f t="shared" ca="1" si="120"/>
        <v>98.970987278522898</v>
      </c>
      <c r="Q914" s="26"/>
      <c r="R914" s="42"/>
      <c r="S914" s="26"/>
      <c r="T914" s="26"/>
      <c r="U914" s="26"/>
      <c r="V914" s="26"/>
      <c r="W914" s="26"/>
      <c r="X914" s="26"/>
      <c r="Y914" s="26"/>
      <c r="AF914" s="8">
        <v>904</v>
      </c>
      <c r="AG914" s="8">
        <v>1</v>
      </c>
      <c r="AH914" s="8">
        <v>0.11879577612645724</v>
      </c>
      <c r="AI914" s="8">
        <v>0</v>
      </c>
      <c r="AJ914" s="8">
        <v>0</v>
      </c>
      <c r="AK914" s="8">
        <v>0.96599068220107698</v>
      </c>
      <c r="AL914" s="8">
        <v>0.22049476338846338</v>
      </c>
      <c r="AM914" s="8">
        <v>0</v>
      </c>
      <c r="AN914" s="8">
        <v>0.31963134909493685</v>
      </c>
      <c r="AO914" s="8">
        <v>1</v>
      </c>
      <c r="AP914" s="8">
        <v>1</v>
      </c>
      <c r="AQ914" s="8">
        <v>1</v>
      </c>
      <c r="AR914" s="8">
        <v>1</v>
      </c>
      <c r="AS914" s="48">
        <v>0</v>
      </c>
      <c r="AT914" s="48">
        <v>0.55560385644759214</v>
      </c>
      <c r="AU914" s="13">
        <v>3</v>
      </c>
    </row>
    <row r="915" spans="4:47" x14ac:dyDescent="0.25">
      <c r="D915" s="8">
        <v>911</v>
      </c>
      <c r="E915" s="8">
        <f t="shared" ca="1" si="117"/>
        <v>0.29926064625279869</v>
      </c>
      <c r="F915" s="21">
        <f t="shared" ca="1" si="118"/>
        <v>290.27703684548879</v>
      </c>
      <c r="H915" s="8">
        <v>911</v>
      </c>
      <c r="I915" s="21">
        <f t="shared" ca="1" si="119"/>
        <v>8.4774916378640541E-2</v>
      </c>
      <c r="J915" s="21">
        <f t="shared" ca="1" si="120"/>
        <v>49.124067846420211</v>
      </c>
      <c r="Q915" s="26"/>
      <c r="R915" s="42"/>
      <c r="S915" s="26"/>
      <c r="T915" s="26"/>
      <c r="U915" s="26"/>
      <c r="V915" s="26"/>
      <c r="W915" s="26"/>
      <c r="X915" s="26"/>
      <c r="Y915" s="26"/>
      <c r="AF915" s="8">
        <v>905</v>
      </c>
      <c r="AG915" s="8">
        <v>1</v>
      </c>
      <c r="AH915" s="8">
        <v>1</v>
      </c>
      <c r="AI915" s="8">
        <v>1</v>
      </c>
      <c r="AJ915" s="8">
        <v>1</v>
      </c>
      <c r="AK915" s="8">
        <v>1</v>
      </c>
      <c r="AL915" s="8">
        <v>1</v>
      </c>
      <c r="AM915" s="8">
        <v>0.62850356008364605</v>
      </c>
      <c r="AN915" s="8">
        <v>0</v>
      </c>
      <c r="AO915" s="8">
        <v>0</v>
      </c>
      <c r="AP915" s="8">
        <v>0</v>
      </c>
      <c r="AQ915" s="8">
        <v>0</v>
      </c>
      <c r="AR915" s="8">
        <v>1.8156010360877599E-2</v>
      </c>
      <c r="AS915" s="48">
        <v>0</v>
      </c>
      <c r="AT915" s="48">
        <v>0.55081218269528831</v>
      </c>
      <c r="AU915" s="13">
        <v>4</v>
      </c>
    </row>
    <row r="916" spans="4:47" x14ac:dyDescent="0.25">
      <c r="D916" s="8">
        <v>912</v>
      </c>
      <c r="E916" s="8">
        <f t="shared" ca="1" si="117"/>
        <v>6.546273247145229E-2</v>
      </c>
      <c r="F916" s="21">
        <f t="shared" ca="1" si="118"/>
        <v>645.98819399555305</v>
      </c>
      <c r="H916" s="8">
        <v>912</v>
      </c>
      <c r="I916" s="21">
        <f t="shared" ca="1" si="119"/>
        <v>0.60802631315719624</v>
      </c>
      <c r="J916" s="21">
        <f t="shared" ca="1" si="120"/>
        <v>51.910983906389042</v>
      </c>
      <c r="Q916" s="26"/>
      <c r="R916" s="42"/>
      <c r="S916" s="26"/>
      <c r="T916" s="26"/>
      <c r="U916" s="26"/>
      <c r="V916" s="26"/>
      <c r="W916" s="26"/>
      <c r="X916" s="26"/>
      <c r="Y916" s="26"/>
      <c r="AF916" s="8">
        <v>906</v>
      </c>
      <c r="AG916" s="8">
        <v>0.97013892032344062</v>
      </c>
      <c r="AH916" s="8">
        <v>1</v>
      </c>
      <c r="AI916" s="8">
        <v>1</v>
      </c>
      <c r="AJ916" s="8">
        <v>1</v>
      </c>
      <c r="AK916" s="8">
        <v>1</v>
      </c>
      <c r="AL916" s="8">
        <v>1</v>
      </c>
      <c r="AM916" s="8">
        <v>1</v>
      </c>
      <c r="AN916" s="8">
        <v>1</v>
      </c>
      <c r="AO916" s="8">
        <v>1</v>
      </c>
      <c r="AP916" s="8">
        <v>1</v>
      </c>
      <c r="AQ916" s="8">
        <v>1</v>
      </c>
      <c r="AR916" s="8">
        <v>0.97503439764653688</v>
      </c>
      <c r="AS916" s="48">
        <v>0.97013892032344062</v>
      </c>
      <c r="AT916" s="48">
        <v>0.99534348727964195</v>
      </c>
      <c r="AU916" s="13">
        <v>0</v>
      </c>
    </row>
    <row r="917" spans="4:47" x14ac:dyDescent="0.25">
      <c r="D917" s="8">
        <v>913</v>
      </c>
      <c r="E917" s="8">
        <f t="shared" ca="1" si="117"/>
        <v>0.33886427223866644</v>
      </c>
      <c r="F917" s="21">
        <f t="shared" ca="1" si="118"/>
        <v>260.90571688654001</v>
      </c>
      <c r="H917" s="8">
        <v>913</v>
      </c>
      <c r="I917" s="21">
        <f t="shared" ca="1" si="119"/>
        <v>0.55285544466708958</v>
      </c>
      <c r="J917" s="21">
        <f t="shared" ca="1" si="120"/>
        <v>43.247338940084873</v>
      </c>
      <c r="Q917" s="26"/>
      <c r="R917" s="42"/>
      <c r="S917" s="26"/>
      <c r="T917" s="26"/>
      <c r="U917" s="26"/>
      <c r="V917" s="26"/>
      <c r="W917" s="26"/>
      <c r="X917" s="26"/>
      <c r="Y917" s="26"/>
      <c r="AF917" s="8">
        <v>907</v>
      </c>
      <c r="AG917" s="8">
        <v>1</v>
      </c>
      <c r="AH917" s="8">
        <v>1</v>
      </c>
      <c r="AI917" s="8">
        <v>1</v>
      </c>
      <c r="AJ917" s="8">
        <v>1</v>
      </c>
      <c r="AK917" s="8">
        <v>1</v>
      </c>
      <c r="AL917" s="8">
        <v>1</v>
      </c>
      <c r="AM917" s="8">
        <v>1</v>
      </c>
      <c r="AN917" s="8">
        <v>1</v>
      </c>
      <c r="AO917" s="8">
        <v>1</v>
      </c>
      <c r="AP917" s="8">
        <v>0.22282710268641934</v>
      </c>
      <c r="AQ917" s="8">
        <v>0</v>
      </c>
      <c r="AR917" s="8">
        <v>0</v>
      </c>
      <c r="AS917" s="48">
        <v>0</v>
      </c>
      <c r="AT917" s="48">
        <v>0.76687024707747675</v>
      </c>
      <c r="AU917" s="13">
        <v>2</v>
      </c>
    </row>
    <row r="918" spans="4:47" x14ac:dyDescent="0.25">
      <c r="D918" s="8">
        <v>914</v>
      </c>
      <c r="E918" s="8">
        <f t="shared" ca="1" si="117"/>
        <v>0.66636137761172021</v>
      </c>
      <c r="F918" s="21">
        <f t="shared" ca="1" si="118"/>
        <v>99.686890125329128</v>
      </c>
      <c r="H918" s="8">
        <v>914</v>
      </c>
      <c r="I918" s="21">
        <f t="shared" ca="1" si="119"/>
        <v>0.72258632264327238</v>
      </c>
      <c r="J918" s="21">
        <f t="shared" ca="1" si="120"/>
        <v>71.308484678429636</v>
      </c>
      <c r="Q918" s="26"/>
      <c r="R918" s="42"/>
      <c r="S918" s="26"/>
      <c r="T918" s="26"/>
      <c r="U918" s="26"/>
      <c r="V918" s="26"/>
      <c r="W918" s="26"/>
      <c r="X918" s="26"/>
      <c r="Y918" s="26"/>
      <c r="AF918" s="8">
        <v>908</v>
      </c>
      <c r="AG918" s="8">
        <v>0</v>
      </c>
      <c r="AH918" s="8">
        <v>0</v>
      </c>
      <c r="AI918" s="8">
        <v>0.24146119575157027</v>
      </c>
      <c r="AJ918" s="8">
        <v>1</v>
      </c>
      <c r="AK918" s="8">
        <v>1</v>
      </c>
      <c r="AL918" s="8">
        <v>1</v>
      </c>
      <c r="AM918" s="8">
        <v>1</v>
      </c>
      <c r="AN918" s="8">
        <v>1</v>
      </c>
      <c r="AO918" s="8">
        <v>1</v>
      </c>
      <c r="AP918" s="8">
        <v>1</v>
      </c>
      <c r="AQ918" s="8">
        <v>1</v>
      </c>
      <c r="AR918" s="8">
        <v>1</v>
      </c>
      <c r="AS918" s="48">
        <v>0</v>
      </c>
      <c r="AT918" s="48">
        <v>0.7739323207350649</v>
      </c>
      <c r="AU918" s="13">
        <v>2</v>
      </c>
    </row>
    <row r="919" spans="4:47" x14ac:dyDescent="0.25">
      <c r="D919" s="8">
        <v>915</v>
      </c>
      <c r="E919" s="8">
        <f t="shared" ca="1" si="117"/>
        <v>0.70305845013936841</v>
      </c>
      <c r="F919" s="21">
        <f t="shared" ca="1" si="118"/>
        <v>86.752360638428158</v>
      </c>
      <c r="H919" s="8">
        <v>915</v>
      </c>
      <c r="I919" s="21">
        <f t="shared" ca="1" si="119"/>
        <v>0.4858983421691867</v>
      </c>
      <c r="J919" s="21">
        <f t="shared" ca="1" si="120"/>
        <v>32.932245208726357</v>
      </c>
      <c r="Q919" s="26"/>
      <c r="R919" s="42"/>
      <c r="S919" s="26"/>
      <c r="T919" s="26"/>
      <c r="U919" s="26"/>
      <c r="V919" s="26"/>
      <c r="W919" s="26"/>
      <c r="X919" s="26"/>
      <c r="Y919" s="26"/>
      <c r="AF919" s="8">
        <v>909</v>
      </c>
      <c r="AG919" s="8">
        <v>0</v>
      </c>
      <c r="AH919" s="8">
        <v>0</v>
      </c>
      <c r="AI919" s="8">
        <v>0</v>
      </c>
      <c r="AJ919" s="8">
        <v>0</v>
      </c>
      <c r="AK919" s="8">
        <v>0</v>
      </c>
      <c r="AL919" s="8">
        <v>0</v>
      </c>
      <c r="AM919" s="8">
        <v>0.36575728322279777</v>
      </c>
      <c r="AN919" s="8">
        <v>1</v>
      </c>
      <c r="AO919" s="8">
        <v>1</v>
      </c>
      <c r="AP919" s="8">
        <v>0.11236017258441632</v>
      </c>
      <c r="AQ919" s="8">
        <v>0</v>
      </c>
      <c r="AR919" s="8">
        <v>0</v>
      </c>
      <c r="AS919" s="48">
        <v>0</v>
      </c>
      <c r="AT919" s="48">
        <v>0.20773052364390038</v>
      </c>
      <c r="AU919" s="13">
        <v>8</v>
      </c>
    </row>
    <row r="920" spans="4:47" x14ac:dyDescent="0.25">
      <c r="D920" s="8">
        <v>916</v>
      </c>
      <c r="E920" s="8">
        <f t="shared" ca="1" si="117"/>
        <v>8.5932060415375267E-2</v>
      </c>
      <c r="F920" s="21">
        <f t="shared" ca="1" si="118"/>
        <v>582.66978412790149</v>
      </c>
      <c r="H920" s="8">
        <v>916</v>
      </c>
      <c r="I920" s="21">
        <f t="shared" ca="1" si="119"/>
        <v>0.50761568940130841</v>
      </c>
      <c r="J920" s="21">
        <f t="shared" ca="1" si="120"/>
        <v>36.270536921686706</v>
      </c>
      <c r="Q920" s="26"/>
      <c r="R920" s="42"/>
      <c r="S920" s="26"/>
      <c r="T920" s="26"/>
      <c r="U920" s="26"/>
      <c r="V920" s="26"/>
      <c r="W920" s="26"/>
      <c r="X920" s="26"/>
      <c r="Y920" s="26"/>
      <c r="AF920" s="8">
        <v>910</v>
      </c>
      <c r="AG920" s="8">
        <v>0</v>
      </c>
      <c r="AH920" s="8">
        <v>0</v>
      </c>
      <c r="AI920" s="8">
        <v>0</v>
      </c>
      <c r="AJ920" s="8">
        <v>0</v>
      </c>
      <c r="AK920" s="8">
        <v>0</v>
      </c>
      <c r="AL920" s="8">
        <v>0</v>
      </c>
      <c r="AM920" s="8">
        <v>0</v>
      </c>
      <c r="AN920" s="8">
        <v>0.59833711151300273</v>
      </c>
      <c r="AO920" s="8">
        <v>1</v>
      </c>
      <c r="AP920" s="8">
        <v>1</v>
      </c>
      <c r="AQ920" s="8">
        <v>1</v>
      </c>
      <c r="AR920" s="8">
        <v>1</v>
      </c>
      <c r="AS920" s="48">
        <v>0</v>
      </c>
      <c r="AT920" s="48">
        <v>0.38506424782713172</v>
      </c>
      <c r="AU920" s="13">
        <v>7</v>
      </c>
    </row>
    <row r="921" spans="4:47" x14ac:dyDescent="0.25">
      <c r="D921" s="8">
        <v>917</v>
      </c>
      <c r="E921" s="8">
        <f t="shared" ca="1" si="117"/>
        <v>0.27795024034632176</v>
      </c>
      <c r="F921" s="21">
        <f t="shared" ca="1" si="118"/>
        <v>307.70754071508446</v>
      </c>
      <c r="H921" s="8">
        <v>917</v>
      </c>
      <c r="I921" s="21">
        <f t="shared" ca="1" si="119"/>
        <v>0.44137439588937866</v>
      </c>
      <c r="J921" s="21">
        <f t="shared" ca="1" si="120"/>
        <v>26.057073017402409</v>
      </c>
      <c r="Q921" s="26"/>
      <c r="R921" s="42"/>
      <c r="S921" s="26"/>
      <c r="T921" s="26"/>
      <c r="U921" s="26"/>
      <c r="V921" s="26"/>
      <c r="W921" s="26"/>
      <c r="X921" s="26"/>
      <c r="Y921" s="26"/>
      <c r="AF921" s="8">
        <v>911</v>
      </c>
      <c r="AG921" s="8">
        <v>1</v>
      </c>
      <c r="AH921" s="8">
        <v>0.77064443546987604</v>
      </c>
      <c r="AI921" s="8">
        <v>0.40133459143685141</v>
      </c>
      <c r="AJ921" s="8">
        <v>0</v>
      </c>
      <c r="AK921" s="8">
        <v>0.64103218460044331</v>
      </c>
      <c r="AL921" s="8">
        <v>0.42389141874567332</v>
      </c>
      <c r="AM921" s="8">
        <v>0</v>
      </c>
      <c r="AN921" s="8">
        <v>0</v>
      </c>
      <c r="AO921" s="8">
        <v>0</v>
      </c>
      <c r="AP921" s="8">
        <v>0.39616890708331937</v>
      </c>
      <c r="AQ921" s="8">
        <v>1</v>
      </c>
      <c r="AR921" s="8">
        <v>1</v>
      </c>
      <c r="AS921" s="48">
        <v>0</v>
      </c>
      <c r="AT921" s="48">
        <v>0.46819011762264595</v>
      </c>
      <c r="AU921" s="13">
        <v>4</v>
      </c>
    </row>
    <row r="922" spans="4:47" x14ac:dyDescent="0.25">
      <c r="D922" s="8">
        <v>918</v>
      </c>
      <c r="E922" s="8">
        <f t="shared" ca="1" si="117"/>
        <v>0.25749012190305287</v>
      </c>
      <c r="F922" s="21">
        <f t="shared" ca="1" si="118"/>
        <v>325.72878905206881</v>
      </c>
      <c r="H922" s="8">
        <v>918</v>
      </c>
      <c r="I922" s="21">
        <f t="shared" ca="1" si="119"/>
        <v>0.56840455454683692</v>
      </c>
      <c r="J922" s="21">
        <f t="shared" ca="1" si="120"/>
        <v>45.665242329287224</v>
      </c>
      <c r="Q922" s="26"/>
      <c r="R922" s="42"/>
      <c r="S922" s="26"/>
      <c r="T922" s="26"/>
      <c r="U922" s="26"/>
      <c r="V922" s="26"/>
      <c r="W922" s="26"/>
      <c r="X922" s="26"/>
      <c r="Y922" s="26"/>
      <c r="AF922" s="8">
        <v>912</v>
      </c>
      <c r="AG922" s="8">
        <v>1</v>
      </c>
      <c r="AH922" s="8">
        <v>1</v>
      </c>
      <c r="AI922" s="8">
        <v>1</v>
      </c>
      <c r="AJ922" s="8">
        <v>1</v>
      </c>
      <c r="AK922" s="8">
        <v>1</v>
      </c>
      <c r="AL922" s="8">
        <v>0.48803723612630467</v>
      </c>
      <c r="AM922" s="8">
        <v>0</v>
      </c>
      <c r="AN922" s="8">
        <v>0</v>
      </c>
      <c r="AO922" s="8">
        <v>0.45458476730054825</v>
      </c>
      <c r="AP922" s="8">
        <v>1</v>
      </c>
      <c r="AQ922" s="8">
        <v>1</v>
      </c>
      <c r="AR922" s="8">
        <v>1</v>
      </c>
      <c r="AS922" s="48">
        <v>0</v>
      </c>
      <c r="AT922" s="48">
        <v>0.74322920576111118</v>
      </c>
      <c r="AU922" s="13">
        <v>2</v>
      </c>
    </row>
    <row r="923" spans="4:47" x14ac:dyDescent="0.25">
      <c r="D923" s="8">
        <v>919</v>
      </c>
      <c r="E923" s="8">
        <f t="shared" ca="1" si="117"/>
        <v>0.929918006809484</v>
      </c>
      <c r="F923" s="21">
        <f t="shared" ca="1" si="118"/>
        <v>18.429757056611287</v>
      </c>
      <c r="H923" s="8">
        <v>919</v>
      </c>
      <c r="I923" s="21">
        <f t="shared" ca="1" si="119"/>
        <v>0.64574038889157659</v>
      </c>
      <c r="J923" s="21">
        <f t="shared" ca="1" si="120"/>
        <v>58.021962876025775</v>
      </c>
      <c r="Q923" s="26"/>
      <c r="R923" s="42"/>
      <c r="S923" s="26"/>
      <c r="T923" s="26"/>
      <c r="U923" s="26"/>
      <c r="V923" s="26"/>
      <c r="W923" s="26"/>
      <c r="X923" s="26"/>
      <c r="Y923" s="26"/>
      <c r="AF923" s="8">
        <v>913</v>
      </c>
      <c r="AG923" s="8">
        <v>0</v>
      </c>
      <c r="AH923" s="8">
        <v>0</v>
      </c>
      <c r="AI923" s="8">
        <v>0.27377796821618233</v>
      </c>
      <c r="AJ923" s="8">
        <v>1</v>
      </c>
      <c r="AK923" s="8">
        <v>1</v>
      </c>
      <c r="AL923" s="8">
        <v>1</v>
      </c>
      <c r="AM923" s="8">
        <v>1</v>
      </c>
      <c r="AN923" s="8">
        <v>0.13198376490618102</v>
      </c>
      <c r="AO923" s="8">
        <v>0</v>
      </c>
      <c r="AP923" s="8">
        <v>0</v>
      </c>
      <c r="AQ923" s="8">
        <v>0</v>
      </c>
      <c r="AR923" s="8">
        <v>0.36123986945993591</v>
      </c>
      <c r="AS923" s="48">
        <v>0</v>
      </c>
      <c r="AT923" s="48">
        <v>0.39938917720561995</v>
      </c>
      <c r="AU923" s="13">
        <v>5</v>
      </c>
    </row>
    <row r="924" spans="4:47" x14ac:dyDescent="0.25">
      <c r="D924" s="8">
        <v>920</v>
      </c>
      <c r="E924" s="8">
        <f t="shared" ca="1" si="117"/>
        <v>0.54319233841562631</v>
      </c>
      <c r="F924" s="21">
        <f t="shared" ca="1" si="118"/>
        <v>148.73210174292277</v>
      </c>
      <c r="H924" s="8">
        <v>920</v>
      </c>
      <c r="I924" s="21">
        <f t="shared" ca="1" si="119"/>
        <v>0.71614819469634594</v>
      </c>
      <c r="J924" s="21">
        <f t="shared" ca="1" si="120"/>
        <v>70.137068412244503</v>
      </c>
      <c r="R924" s="1"/>
      <c r="AF924" s="8">
        <v>914</v>
      </c>
      <c r="AG924" s="8">
        <v>0</v>
      </c>
      <c r="AH924" s="8">
        <v>0</v>
      </c>
      <c r="AI924" s="8">
        <v>0.42025139562141584</v>
      </c>
      <c r="AJ924" s="8">
        <v>1</v>
      </c>
      <c r="AK924" s="8">
        <v>1</v>
      </c>
      <c r="AL924" s="8">
        <v>1</v>
      </c>
      <c r="AM924" s="8">
        <v>0.52381709592830905</v>
      </c>
      <c r="AN924" s="8">
        <v>0</v>
      </c>
      <c r="AO924" s="8">
        <v>0</v>
      </c>
      <c r="AP924" s="8">
        <v>0</v>
      </c>
      <c r="AQ924" s="8">
        <v>0</v>
      </c>
      <c r="AR924" s="8">
        <v>0</v>
      </c>
      <c r="AS924" s="48">
        <v>0</v>
      </c>
      <c r="AT924" s="48">
        <v>0.32949622804942869</v>
      </c>
      <c r="AU924" s="13">
        <v>7</v>
      </c>
    </row>
    <row r="925" spans="4:47" x14ac:dyDescent="0.25">
      <c r="D925" s="8">
        <v>921</v>
      </c>
      <c r="E925" s="8">
        <f t="shared" ca="1" si="117"/>
        <v>0.92428969513713999</v>
      </c>
      <c r="F925" s="21">
        <f t="shared" ca="1" si="118"/>
        <v>19.93953720346509</v>
      </c>
      <c r="H925" s="8">
        <v>921</v>
      </c>
      <c r="I925" s="21">
        <f t="shared" ca="1" si="119"/>
        <v>0.40159725251753964</v>
      </c>
      <c r="J925" s="21">
        <f t="shared" ca="1" si="120"/>
        <v>19.819636171691741</v>
      </c>
      <c r="R925" s="1"/>
      <c r="AF925" s="8">
        <v>915</v>
      </c>
      <c r="AG925" s="8">
        <v>3.4923335653025613E-2</v>
      </c>
      <c r="AH925" s="8">
        <v>1</v>
      </c>
      <c r="AI925" s="8">
        <v>1</v>
      </c>
      <c r="AJ925" s="8">
        <v>1</v>
      </c>
      <c r="AK925" s="8">
        <v>1</v>
      </c>
      <c r="AL925" s="8">
        <v>1</v>
      </c>
      <c r="AM925" s="8">
        <v>1</v>
      </c>
      <c r="AN925" s="8">
        <v>1</v>
      </c>
      <c r="AO925" s="8">
        <v>0.7376405758863257</v>
      </c>
      <c r="AP925" s="8">
        <v>0</v>
      </c>
      <c r="AQ925" s="8">
        <v>0</v>
      </c>
      <c r="AR925" s="8">
        <v>0</v>
      </c>
      <c r="AS925" s="48">
        <v>0</v>
      </c>
      <c r="AT925" s="48">
        <v>0.64441600186803716</v>
      </c>
      <c r="AU925" s="13">
        <v>3</v>
      </c>
    </row>
    <row r="926" spans="4:47" x14ac:dyDescent="0.25">
      <c r="D926" s="8">
        <v>922</v>
      </c>
      <c r="E926" s="8">
        <f t="shared" ca="1" si="117"/>
        <v>0.32349643394605965</v>
      </c>
      <c r="F926" s="21">
        <f t="shared" ca="1" si="118"/>
        <v>271.88087626926335</v>
      </c>
      <c r="H926" s="8">
        <v>922</v>
      </c>
      <c r="I926" s="21">
        <f t="shared" ca="1" si="119"/>
        <v>0.52030035819693954</v>
      </c>
      <c r="J926" s="21">
        <f t="shared" ca="1" si="120"/>
        <v>38.221337759151822</v>
      </c>
      <c r="R926" s="1"/>
      <c r="AF926" s="8">
        <v>916</v>
      </c>
      <c r="AG926" s="8">
        <v>1</v>
      </c>
      <c r="AH926" s="8">
        <v>1</v>
      </c>
      <c r="AI926" s="8">
        <v>1</v>
      </c>
      <c r="AJ926" s="8">
        <v>0.43788111667672636</v>
      </c>
      <c r="AK926" s="8">
        <v>5.2778297202284226E-2</v>
      </c>
      <c r="AL926" s="8">
        <v>1</v>
      </c>
      <c r="AM926" s="8">
        <v>1</v>
      </c>
      <c r="AN926" s="8">
        <v>0.27337982781295245</v>
      </c>
      <c r="AO926" s="8">
        <v>0</v>
      </c>
      <c r="AP926" s="8">
        <v>0</v>
      </c>
      <c r="AQ926" s="8">
        <v>3.7017509291278353E-2</v>
      </c>
      <c r="AR926" s="8">
        <v>1</v>
      </c>
      <c r="AS926" s="48">
        <v>0</v>
      </c>
      <c r="AT926" s="48">
        <v>0.56536400179318491</v>
      </c>
      <c r="AU926" s="13">
        <v>2</v>
      </c>
    </row>
    <row r="927" spans="4:47" x14ac:dyDescent="0.25">
      <c r="D927" s="8">
        <v>923</v>
      </c>
      <c r="E927" s="8">
        <f t="shared" ca="1" si="117"/>
        <v>0.80940321540819427</v>
      </c>
      <c r="F927" s="21">
        <f t="shared" ca="1" si="118"/>
        <v>52.570165424184644</v>
      </c>
      <c r="H927" s="8">
        <v>923</v>
      </c>
      <c r="I927" s="21">
        <f t="shared" ca="1" si="119"/>
        <v>0.72317767501320496</v>
      </c>
      <c r="J927" s="21">
        <f t="shared" ca="1" si="120"/>
        <v>71.416740275934799</v>
      </c>
      <c r="R927" s="1"/>
      <c r="AF927" s="8">
        <v>917</v>
      </c>
      <c r="AG927" s="8">
        <v>0.49744104668300887</v>
      </c>
      <c r="AH927" s="8">
        <v>1</v>
      </c>
      <c r="AI927" s="8">
        <v>1</v>
      </c>
      <c r="AJ927" s="8">
        <v>1</v>
      </c>
      <c r="AK927" s="8">
        <v>1</v>
      </c>
      <c r="AL927" s="8">
        <v>1</v>
      </c>
      <c r="AM927" s="8">
        <v>1</v>
      </c>
      <c r="AN927" s="8">
        <v>1</v>
      </c>
      <c r="AO927" s="8">
        <v>1</v>
      </c>
      <c r="AP927" s="8">
        <v>1</v>
      </c>
      <c r="AQ927" s="8">
        <v>1</v>
      </c>
      <c r="AR927" s="8">
        <v>1</v>
      </c>
      <c r="AS927" s="48">
        <v>0.49744104668300887</v>
      </c>
      <c r="AT927" s="48">
        <v>0.95731691081417336</v>
      </c>
      <c r="AU927" s="13">
        <v>0</v>
      </c>
    </row>
    <row r="928" spans="4:47" x14ac:dyDescent="0.25">
      <c r="D928" s="8">
        <v>924</v>
      </c>
      <c r="E928" s="8">
        <f t="shared" ca="1" si="117"/>
        <v>0.45710467538540411</v>
      </c>
      <c r="F928" s="21">
        <f t="shared" ca="1" si="118"/>
        <v>189.89354586326493</v>
      </c>
      <c r="H928" s="8">
        <v>924</v>
      </c>
      <c r="I928" s="21">
        <f t="shared" ca="1" si="119"/>
        <v>0.11019210051931649</v>
      </c>
      <c r="J928" s="21">
        <f t="shared" ca="1" si="120"/>
        <v>40.040732739384744</v>
      </c>
      <c r="R928" s="1"/>
      <c r="AF928" s="8">
        <v>918</v>
      </c>
      <c r="AG928" s="8">
        <v>1</v>
      </c>
      <c r="AH928" s="8">
        <v>1</v>
      </c>
      <c r="AI928" s="8">
        <v>1</v>
      </c>
      <c r="AJ928" s="8">
        <v>1</v>
      </c>
      <c r="AK928" s="8">
        <v>1</v>
      </c>
      <c r="AL928" s="8">
        <v>0.50298936416923723</v>
      </c>
      <c r="AM928" s="8">
        <v>0</v>
      </c>
      <c r="AN928" s="8">
        <v>0</v>
      </c>
      <c r="AO928" s="8">
        <v>0.13099006835521626</v>
      </c>
      <c r="AP928" s="8">
        <v>1</v>
      </c>
      <c r="AQ928" s="8">
        <v>0.88102468202293194</v>
      </c>
      <c r="AR928" s="8">
        <v>0</v>
      </c>
      <c r="AS928" s="48">
        <v>0</v>
      </c>
      <c r="AT928" s="48">
        <v>0.62315102311348369</v>
      </c>
      <c r="AU928" s="13">
        <v>3</v>
      </c>
    </row>
    <row r="929" spans="4:47" x14ac:dyDescent="0.25">
      <c r="D929" s="8">
        <v>925</v>
      </c>
      <c r="E929" s="8">
        <f t="shared" ca="1" si="117"/>
        <v>0.21003762763237233</v>
      </c>
      <c r="F929" s="21">
        <f t="shared" ca="1" si="118"/>
        <v>373.64779568808882</v>
      </c>
      <c r="H929" s="8">
        <v>925</v>
      </c>
      <c r="I929" s="21">
        <f t="shared" ca="1" si="119"/>
        <v>0.12894569924838206</v>
      </c>
      <c r="J929" s="21">
        <f t="shared" ca="1" si="120"/>
        <v>34.269974064630013</v>
      </c>
      <c r="R929" s="1"/>
      <c r="AF929" s="8">
        <v>919</v>
      </c>
      <c r="AG929" s="8">
        <v>1</v>
      </c>
      <c r="AH929" s="8">
        <v>1</v>
      </c>
      <c r="AI929" s="8">
        <v>1</v>
      </c>
      <c r="AJ929" s="8">
        <v>0.62439334940014912</v>
      </c>
      <c r="AK929" s="8">
        <v>0.84289284527509267</v>
      </c>
      <c r="AL929" s="8">
        <v>0.35737561915132876</v>
      </c>
      <c r="AM929" s="8">
        <v>0</v>
      </c>
      <c r="AN929" s="8">
        <v>0</v>
      </c>
      <c r="AO929" s="8">
        <v>0</v>
      </c>
      <c r="AP929" s="8">
        <v>0.72992064378688093</v>
      </c>
      <c r="AQ929" s="8">
        <v>1</v>
      </c>
      <c r="AR929" s="8">
        <v>0.72290256136024722</v>
      </c>
      <c r="AS929" s="48">
        <v>0</v>
      </c>
      <c r="AT929" s="48">
        <v>0.60443908662913204</v>
      </c>
      <c r="AU929" s="13">
        <v>3</v>
      </c>
    </row>
    <row r="930" spans="4:47" x14ac:dyDescent="0.25">
      <c r="D930" s="8">
        <v>926</v>
      </c>
      <c r="E930" s="8">
        <f t="shared" ca="1" si="117"/>
        <v>0.90753488701304852</v>
      </c>
      <c r="F930" s="21">
        <f t="shared" ca="1" si="118"/>
        <v>24.476399093500298</v>
      </c>
      <c r="H930" s="8">
        <v>926</v>
      </c>
      <c r="I930" s="21">
        <f t="shared" ca="1" si="119"/>
        <v>0.99996542402599686</v>
      </c>
      <c r="J930" s="21">
        <f t="shared" ca="1" si="120"/>
        <v>279.07970303214671</v>
      </c>
      <c r="R930" s="1"/>
      <c r="AF930" s="8">
        <v>920</v>
      </c>
      <c r="AG930" s="8">
        <v>1</v>
      </c>
      <c r="AH930" s="8">
        <v>0.92055580327983733</v>
      </c>
      <c r="AI930" s="8">
        <v>0.74475022699827542</v>
      </c>
      <c r="AJ930" s="8">
        <v>1</v>
      </c>
      <c r="AK930" s="8">
        <v>1</v>
      </c>
      <c r="AL930" s="8">
        <v>1</v>
      </c>
      <c r="AM930" s="8">
        <v>1</v>
      </c>
      <c r="AN930" s="8">
        <v>1</v>
      </c>
      <c r="AO930" s="8">
        <v>1</v>
      </c>
      <c r="AP930" s="8">
        <v>1</v>
      </c>
      <c r="AQ930" s="8">
        <v>1</v>
      </c>
      <c r="AR930" s="8">
        <v>1</v>
      </c>
      <c r="AS930" s="48">
        <v>0.74475022699827542</v>
      </c>
      <c r="AT930" s="48">
        <v>0.97222690281858082</v>
      </c>
      <c r="AU930" s="13">
        <v>0</v>
      </c>
    </row>
    <row r="931" spans="4:47" x14ac:dyDescent="0.25">
      <c r="D931" s="8">
        <v>927</v>
      </c>
      <c r="E931" s="8">
        <f t="shared" ca="1" si="117"/>
        <v>0.361084832621278</v>
      </c>
      <c r="F931" s="21">
        <f t="shared" ca="1" si="118"/>
        <v>245.87201416747277</v>
      </c>
      <c r="H931" s="8">
        <v>927</v>
      </c>
      <c r="I931" s="21">
        <f t="shared" ca="1" si="119"/>
        <v>0.81385729193394341</v>
      </c>
      <c r="J931" s="21">
        <f t="shared" ca="1" si="120"/>
        <v>89.804379276343667</v>
      </c>
      <c r="R931" s="1"/>
      <c r="AF931" s="8">
        <v>921</v>
      </c>
      <c r="AG931" s="8">
        <v>0</v>
      </c>
      <c r="AH931" s="8">
        <v>0</v>
      </c>
      <c r="AI931" s="8">
        <v>0</v>
      </c>
      <c r="AJ931" s="8">
        <v>0.51449805607068511</v>
      </c>
      <c r="AK931" s="8">
        <v>1</v>
      </c>
      <c r="AL931" s="8">
        <v>1</v>
      </c>
      <c r="AM931" s="8">
        <v>1</v>
      </c>
      <c r="AN931" s="8">
        <v>1</v>
      </c>
      <c r="AO931" s="8">
        <v>1</v>
      </c>
      <c r="AP931" s="8">
        <v>1</v>
      </c>
      <c r="AQ931" s="8">
        <v>1</v>
      </c>
      <c r="AR931" s="8">
        <v>1</v>
      </c>
      <c r="AS931" s="48">
        <v>0</v>
      </c>
      <c r="AT931" s="48">
        <v>0.71352038817019325</v>
      </c>
      <c r="AU931" s="13">
        <v>3</v>
      </c>
    </row>
    <row r="932" spans="4:47" x14ac:dyDescent="0.25">
      <c r="D932" s="8">
        <v>928</v>
      </c>
      <c r="E932" s="8">
        <f t="shared" ca="1" si="117"/>
        <v>0.49379098028894108</v>
      </c>
      <c r="F932" s="21">
        <f t="shared" ca="1" si="118"/>
        <v>171.50142043908406</v>
      </c>
      <c r="H932" s="8">
        <v>928</v>
      </c>
      <c r="I932" s="21">
        <f t="shared" ca="1" si="119"/>
        <v>0.55982976927193118</v>
      </c>
      <c r="J932" s="21">
        <f t="shared" ca="1" si="120"/>
        <v>44.330062995538128</v>
      </c>
      <c r="R932" s="1"/>
      <c r="AF932" s="8">
        <v>922</v>
      </c>
      <c r="AG932" s="8">
        <v>0</v>
      </c>
      <c r="AH932" s="8">
        <v>0</v>
      </c>
      <c r="AI932" s="8">
        <v>0</v>
      </c>
      <c r="AJ932" s="8">
        <v>0</v>
      </c>
      <c r="AK932" s="8">
        <v>0</v>
      </c>
      <c r="AL932" s="8">
        <v>0.15193027055962982</v>
      </c>
      <c r="AM932" s="8">
        <v>0</v>
      </c>
      <c r="AN932" s="8">
        <v>0</v>
      </c>
      <c r="AO932" s="8">
        <v>0</v>
      </c>
      <c r="AP932" s="8">
        <v>0</v>
      </c>
      <c r="AQ932" s="8">
        <v>0</v>
      </c>
      <c r="AR932" s="8">
        <v>0.88191025791409983</v>
      </c>
      <c r="AS932" s="48">
        <v>0</v>
      </c>
      <c r="AT932" s="48">
        <v>8.7389386608564351E-2</v>
      </c>
      <c r="AU932" s="13">
        <v>10</v>
      </c>
    </row>
    <row r="933" spans="4:47" x14ac:dyDescent="0.25">
      <c r="D933" s="8">
        <v>929</v>
      </c>
      <c r="E933" s="8">
        <f t="shared" ca="1" si="117"/>
        <v>0.20047365547601059</v>
      </c>
      <c r="F933" s="21">
        <f t="shared" ca="1" si="118"/>
        <v>384.59420933289402</v>
      </c>
      <c r="H933" s="8">
        <v>929</v>
      </c>
      <c r="I933" s="21">
        <f t="shared" ca="1" si="119"/>
        <v>0.50454616099170768</v>
      </c>
      <c r="J933" s="21">
        <f t="shared" ca="1" si="120"/>
        <v>35.79872088488677</v>
      </c>
      <c r="R933" s="1"/>
      <c r="AF933" s="8">
        <v>923</v>
      </c>
      <c r="AG933" s="8">
        <v>1</v>
      </c>
      <c r="AH933" s="8">
        <v>1</v>
      </c>
      <c r="AI933" s="8">
        <v>1</v>
      </c>
      <c r="AJ933" s="8">
        <v>1</v>
      </c>
      <c r="AK933" s="8">
        <v>0.29838819657743443</v>
      </c>
      <c r="AL933" s="8">
        <v>0</v>
      </c>
      <c r="AM933" s="8">
        <v>0</v>
      </c>
      <c r="AN933" s="8">
        <v>1.6124280795338564E-2</v>
      </c>
      <c r="AO933" s="8">
        <v>1</v>
      </c>
      <c r="AP933" s="8">
        <v>1</v>
      </c>
      <c r="AQ933" s="8">
        <v>1</v>
      </c>
      <c r="AR933" s="8">
        <v>1</v>
      </c>
      <c r="AS933" s="48">
        <v>0</v>
      </c>
      <c r="AT933" s="48">
        <v>0.68972571725631771</v>
      </c>
      <c r="AU933" s="13">
        <v>2</v>
      </c>
    </row>
    <row r="934" spans="4:47" x14ac:dyDescent="0.25">
      <c r="D934" s="8">
        <v>930</v>
      </c>
      <c r="E934" s="8">
        <f t="shared" ca="1" si="117"/>
        <v>0.52993369937383328</v>
      </c>
      <c r="F934" s="21">
        <f t="shared" ca="1" si="118"/>
        <v>154.63911297573662</v>
      </c>
      <c r="H934" s="8">
        <v>930</v>
      </c>
      <c r="I934" s="21">
        <f t="shared" ca="1" si="119"/>
        <v>0.48188696920011198</v>
      </c>
      <c r="J934" s="21">
        <f t="shared" ca="1" si="120"/>
        <v>32.31522616124407</v>
      </c>
      <c r="R934" s="1"/>
      <c r="AF934" s="8">
        <v>924</v>
      </c>
      <c r="AG934" s="8">
        <v>1</v>
      </c>
      <c r="AH934" s="8">
        <v>1</v>
      </c>
      <c r="AI934" s="8">
        <v>1</v>
      </c>
      <c r="AJ934" s="8">
        <v>1</v>
      </c>
      <c r="AK934" s="8">
        <v>1</v>
      </c>
      <c r="AL934" s="8">
        <v>1</v>
      </c>
      <c r="AM934" s="8">
        <v>1</v>
      </c>
      <c r="AN934" s="8">
        <v>1</v>
      </c>
      <c r="AO934" s="8">
        <v>1</v>
      </c>
      <c r="AP934" s="8">
        <v>1</v>
      </c>
      <c r="AQ934" s="8">
        <v>1</v>
      </c>
      <c r="AR934" s="8">
        <v>1</v>
      </c>
      <c r="AS934" s="48">
        <v>1</v>
      </c>
      <c r="AT934" s="48">
        <v>1</v>
      </c>
      <c r="AU934" s="13">
        <v>0</v>
      </c>
    </row>
    <row r="935" spans="4:47" x14ac:dyDescent="0.25">
      <c r="D935" s="8">
        <v>931</v>
      </c>
      <c r="E935" s="8">
        <f t="shared" ca="1" si="117"/>
        <v>0.74875380986409001</v>
      </c>
      <c r="F935" s="21">
        <f t="shared" ca="1" si="118"/>
        <v>71.510939405363928</v>
      </c>
      <c r="H935" s="8">
        <v>931</v>
      </c>
      <c r="I935" s="21">
        <f t="shared" ca="1" si="119"/>
        <v>0.67323537850810067</v>
      </c>
      <c r="J935" s="21">
        <f t="shared" ca="1" si="120"/>
        <v>62.62168739539382</v>
      </c>
      <c r="R935" s="1"/>
      <c r="AF935" s="8">
        <v>925</v>
      </c>
      <c r="AG935" s="8">
        <v>0.8484678802612301</v>
      </c>
      <c r="AH935" s="8">
        <v>0</v>
      </c>
      <c r="AI935" s="8">
        <v>0</v>
      </c>
      <c r="AJ935" s="8">
        <v>0</v>
      </c>
      <c r="AK935" s="8">
        <v>0</v>
      </c>
      <c r="AL935" s="8">
        <v>0.34670836280056394</v>
      </c>
      <c r="AM935" s="8">
        <v>1</v>
      </c>
      <c r="AN935" s="8">
        <v>1</v>
      </c>
      <c r="AO935" s="8">
        <v>1</v>
      </c>
      <c r="AP935" s="8">
        <v>1</v>
      </c>
      <c r="AQ935" s="8">
        <v>1</v>
      </c>
      <c r="AR935" s="8">
        <v>1</v>
      </c>
      <c r="AS935" s="48">
        <v>0</v>
      </c>
      <c r="AT935" s="48">
        <v>0.60466782238935635</v>
      </c>
      <c r="AU935" s="13">
        <v>4</v>
      </c>
    </row>
    <row r="936" spans="4:47" x14ac:dyDescent="0.25">
      <c r="D936" s="8">
        <v>932</v>
      </c>
      <c r="E936" s="8">
        <f t="shared" ca="1" si="117"/>
        <v>0.8463394933269982</v>
      </c>
      <c r="F936" s="21">
        <f t="shared" ca="1" si="118"/>
        <v>41.661544612253969</v>
      </c>
      <c r="H936" s="8">
        <v>932</v>
      </c>
      <c r="I936" s="21">
        <f t="shared" ca="1" si="119"/>
        <v>0.66736132052945707</v>
      </c>
      <c r="J936" s="21">
        <f t="shared" ca="1" si="120"/>
        <v>61.626797448132841</v>
      </c>
      <c r="R936" s="1"/>
      <c r="AF936" s="8">
        <v>926</v>
      </c>
      <c r="AG936" s="8">
        <v>0</v>
      </c>
      <c r="AH936" s="8">
        <v>0</v>
      </c>
      <c r="AI936" s="8">
        <v>0</v>
      </c>
      <c r="AJ936" s="8">
        <v>0</v>
      </c>
      <c r="AK936" s="8">
        <v>0</v>
      </c>
      <c r="AL936" s="8">
        <v>0</v>
      </c>
      <c r="AM936" s="8">
        <v>0.9011929530533962</v>
      </c>
      <c r="AN936" s="8">
        <v>1</v>
      </c>
      <c r="AO936" s="8">
        <v>1</v>
      </c>
      <c r="AP936" s="8">
        <v>0.31806945888867277</v>
      </c>
      <c r="AQ936" s="8">
        <v>0.74754595010114522</v>
      </c>
      <c r="AR936" s="8">
        <v>1</v>
      </c>
      <c r="AS936" s="48">
        <v>0</v>
      </c>
      <c r="AT936" s="48">
        <v>0.4170507212965438</v>
      </c>
      <c r="AU936" s="13">
        <v>6</v>
      </c>
    </row>
    <row r="937" spans="4:47" x14ac:dyDescent="0.25">
      <c r="D937" s="8">
        <v>933</v>
      </c>
      <c r="E937" s="8">
        <f t="shared" ca="1" si="117"/>
        <v>0.44197478298621518</v>
      </c>
      <c r="F937" s="21">
        <f t="shared" ca="1" si="118"/>
        <v>197.90174262257105</v>
      </c>
      <c r="H937" s="8">
        <v>933</v>
      </c>
      <c r="I937" s="21">
        <f t="shared" ca="1" si="119"/>
        <v>0.93039988171862054</v>
      </c>
      <c r="J937" s="21">
        <f t="shared" ca="1" si="120"/>
        <v>125.76964686791516</v>
      </c>
      <c r="R937" s="1"/>
      <c r="AF937" s="8">
        <v>927</v>
      </c>
      <c r="AG937" s="8">
        <v>1</v>
      </c>
      <c r="AH937" s="8">
        <v>1</v>
      </c>
      <c r="AI937" s="8">
        <v>1</v>
      </c>
      <c r="AJ937" s="8">
        <v>1</v>
      </c>
      <c r="AK937" s="8">
        <v>1</v>
      </c>
      <c r="AL937" s="8">
        <v>1</v>
      </c>
      <c r="AM937" s="8">
        <v>1</v>
      </c>
      <c r="AN937" s="8">
        <v>1</v>
      </c>
      <c r="AO937" s="8">
        <v>1</v>
      </c>
      <c r="AP937" s="8">
        <v>1</v>
      </c>
      <c r="AQ937" s="8">
        <v>1</v>
      </c>
      <c r="AR937" s="8">
        <v>1</v>
      </c>
      <c r="AS937" s="48">
        <v>1</v>
      </c>
      <c r="AT937" s="48">
        <v>1</v>
      </c>
      <c r="AU937" s="13">
        <v>0</v>
      </c>
    </row>
    <row r="938" spans="4:47" x14ac:dyDescent="0.25">
      <c r="D938" s="8">
        <v>934</v>
      </c>
      <c r="E938" s="8">
        <f t="shared" ca="1" si="117"/>
        <v>0.3547233055637099</v>
      </c>
      <c r="F938" s="21">
        <f t="shared" ca="1" si="118"/>
        <v>250.08108344751798</v>
      </c>
      <c r="H938" s="8">
        <v>934</v>
      </c>
      <c r="I938" s="21">
        <f t="shared" ca="1" si="119"/>
        <v>0.26141923828753677</v>
      </c>
      <c r="J938" s="21">
        <f t="shared" ca="1" si="120"/>
        <v>4.0781745875418309</v>
      </c>
      <c r="R938" s="1"/>
      <c r="AF938" s="8">
        <v>928</v>
      </c>
      <c r="AG938" s="8">
        <v>0.73071706695989103</v>
      </c>
      <c r="AH938" s="8">
        <v>0</v>
      </c>
      <c r="AI938" s="8">
        <v>0</v>
      </c>
      <c r="AJ938" s="8">
        <v>0</v>
      </c>
      <c r="AK938" s="8">
        <v>0.23374394439029386</v>
      </c>
      <c r="AL938" s="8">
        <v>1</v>
      </c>
      <c r="AM938" s="8">
        <v>1</v>
      </c>
      <c r="AN938" s="8">
        <v>1</v>
      </c>
      <c r="AO938" s="8">
        <v>1</v>
      </c>
      <c r="AP938" s="8">
        <v>1</v>
      </c>
      <c r="AQ938" s="8">
        <v>1</v>
      </c>
      <c r="AR938" s="8">
        <v>1</v>
      </c>
      <c r="AS938" s="48">
        <v>0</v>
      </c>
      <c r="AT938" s="48">
        <v>0.66821449685439926</v>
      </c>
      <c r="AU938" s="13">
        <v>3</v>
      </c>
    </row>
    <row r="939" spans="4:47" x14ac:dyDescent="0.25">
      <c r="D939" s="8">
        <v>935</v>
      </c>
      <c r="E939" s="8">
        <f t="shared" ca="1" si="117"/>
        <v>0.67189377861770949</v>
      </c>
      <c r="F939" s="21">
        <f t="shared" ca="1" si="118"/>
        <v>97.6941604092044</v>
      </c>
      <c r="H939" s="8">
        <v>935</v>
      </c>
      <c r="I939" s="21">
        <f t="shared" ca="1" si="119"/>
        <v>0.20789584014808649</v>
      </c>
      <c r="J939" s="21">
        <f t="shared" ca="1" si="120"/>
        <v>14.793885325650713</v>
      </c>
      <c r="R939" s="1"/>
      <c r="AF939" s="8">
        <v>929</v>
      </c>
      <c r="AG939" s="8">
        <v>1</v>
      </c>
      <c r="AH939" s="8">
        <v>1</v>
      </c>
      <c r="AI939" s="8">
        <v>1</v>
      </c>
      <c r="AJ939" s="8">
        <v>1</v>
      </c>
      <c r="AK939" s="8">
        <v>1</v>
      </c>
      <c r="AL939" s="8">
        <v>1</v>
      </c>
      <c r="AM939" s="8">
        <v>1</v>
      </c>
      <c r="AN939" s="8">
        <v>1</v>
      </c>
      <c r="AO939" s="8">
        <v>0.6136091424193485</v>
      </c>
      <c r="AP939" s="8">
        <v>0</v>
      </c>
      <c r="AQ939" s="8">
        <v>0.25358446084016273</v>
      </c>
      <c r="AR939" s="8">
        <v>1</v>
      </c>
      <c r="AS939" s="48">
        <v>0</v>
      </c>
      <c r="AT939" s="48">
        <v>0.82196111807612426</v>
      </c>
      <c r="AU939" s="13">
        <v>1</v>
      </c>
    </row>
    <row r="940" spans="4:47" x14ac:dyDescent="0.25">
      <c r="D940" s="8">
        <v>936</v>
      </c>
      <c r="E940" s="8">
        <f t="shared" ca="1" si="117"/>
        <v>9.3784320468830451E-2</v>
      </c>
      <c r="F940" s="21">
        <f t="shared" ca="1" si="118"/>
        <v>562.2929428758946</v>
      </c>
      <c r="H940" s="8">
        <v>936</v>
      </c>
      <c r="I940" s="21">
        <f t="shared" ca="1" si="119"/>
        <v>0.1856170411148681</v>
      </c>
      <c r="J940" s="21">
        <f t="shared" ca="1" si="120"/>
        <v>19.724770488095132</v>
      </c>
      <c r="R940" s="1"/>
      <c r="AF940" s="8">
        <v>930</v>
      </c>
      <c r="AG940" s="8">
        <v>0</v>
      </c>
      <c r="AH940" s="8">
        <v>0</v>
      </c>
      <c r="AI940" s="8">
        <v>0</v>
      </c>
      <c r="AJ940" s="8">
        <v>0</v>
      </c>
      <c r="AK940" s="8">
        <v>0.45506750622664716</v>
      </c>
      <c r="AL940" s="8">
        <v>0.3663761129314177</v>
      </c>
      <c r="AM940" s="8">
        <v>0.78183349523662338</v>
      </c>
      <c r="AN940" s="8">
        <v>1</v>
      </c>
      <c r="AO940" s="8">
        <v>1</v>
      </c>
      <c r="AP940" s="8">
        <v>1</v>
      </c>
      <c r="AQ940" s="8">
        <v>1</v>
      </c>
      <c r="AR940" s="8">
        <v>1</v>
      </c>
      <c r="AS940" s="48">
        <v>0</v>
      </c>
      <c r="AT940" s="48">
        <v>0.55434305324192856</v>
      </c>
      <c r="AU940" s="13">
        <v>4</v>
      </c>
    </row>
    <row r="941" spans="4:47" x14ac:dyDescent="0.25">
      <c r="D941" s="8">
        <v>937</v>
      </c>
      <c r="E941" s="8">
        <f t="shared" ca="1" si="117"/>
        <v>0.61845625713484798</v>
      </c>
      <c r="F941" s="21">
        <f t="shared" ca="1" si="118"/>
        <v>117.63513033447187</v>
      </c>
      <c r="H941" s="8">
        <v>937</v>
      </c>
      <c r="I941" s="21">
        <f t="shared" ca="1" si="119"/>
        <v>0.80817683024366727</v>
      </c>
      <c r="J941" s="21">
        <f t="shared" ca="1" si="120"/>
        <v>88.516593232943933</v>
      </c>
      <c r="R941" s="1"/>
      <c r="AF941" s="8">
        <v>931</v>
      </c>
      <c r="AG941" s="8">
        <v>0</v>
      </c>
      <c r="AH941" s="8">
        <v>0.35303977377822904</v>
      </c>
      <c r="AI941" s="8">
        <v>1</v>
      </c>
      <c r="AJ941" s="8">
        <v>0.97824434172822905</v>
      </c>
      <c r="AK941" s="8">
        <v>0</v>
      </c>
      <c r="AL941" s="8">
        <v>0</v>
      </c>
      <c r="AM941" s="8">
        <v>0</v>
      </c>
      <c r="AN941" s="8">
        <v>0</v>
      </c>
      <c r="AO941" s="8">
        <v>0</v>
      </c>
      <c r="AP941" s="8">
        <v>0.36219364881676042</v>
      </c>
      <c r="AQ941" s="8">
        <v>1</v>
      </c>
      <c r="AR941" s="8">
        <v>0.44036068231657882</v>
      </c>
      <c r="AS941" s="48">
        <v>0</v>
      </c>
      <c r="AT941" s="48">
        <v>0.34277158406238578</v>
      </c>
      <c r="AU941" s="13">
        <v>6</v>
      </c>
    </row>
    <row r="942" spans="4:47" x14ac:dyDescent="0.25">
      <c r="D942" s="8">
        <v>938</v>
      </c>
      <c r="E942" s="8">
        <f t="shared" ca="1" si="117"/>
        <v>0.21235916017702183</v>
      </c>
      <c r="F942" s="21">
        <f t="shared" ca="1" si="118"/>
        <v>371.06501197025352</v>
      </c>
      <c r="H942" s="8">
        <v>938</v>
      </c>
      <c r="I942" s="21">
        <f t="shared" ca="1" si="119"/>
        <v>1.726747386227534E-2</v>
      </c>
      <c r="J942" s="21">
        <f t="shared" ca="1" si="120"/>
        <v>94.503650420664712</v>
      </c>
      <c r="R942" s="1"/>
      <c r="AF942" s="8">
        <v>932</v>
      </c>
      <c r="AG942" s="8">
        <v>0</v>
      </c>
      <c r="AH942" s="8">
        <v>0.89871267094427565</v>
      </c>
      <c r="AI942" s="8">
        <v>0.84843152179500092</v>
      </c>
      <c r="AJ942" s="8">
        <v>0</v>
      </c>
      <c r="AK942" s="8">
        <v>0</v>
      </c>
      <c r="AL942" s="8">
        <v>0</v>
      </c>
      <c r="AM942" s="8">
        <v>0.68322703511512373</v>
      </c>
      <c r="AN942" s="8">
        <v>1</v>
      </c>
      <c r="AO942" s="8">
        <v>1</v>
      </c>
      <c r="AP942" s="8">
        <v>1</v>
      </c>
      <c r="AQ942" s="8">
        <v>1</v>
      </c>
      <c r="AR942" s="8">
        <v>0.64005020813337687</v>
      </c>
      <c r="AS942" s="48">
        <v>0</v>
      </c>
      <c r="AT942" s="48">
        <v>0.58763541507613226</v>
      </c>
      <c r="AU942" s="13">
        <v>4</v>
      </c>
    </row>
    <row r="943" spans="4:47" x14ac:dyDescent="0.25">
      <c r="D943" s="8">
        <v>939</v>
      </c>
      <c r="E943" s="8">
        <f t="shared" ca="1" si="117"/>
        <v>0.77170679264866426</v>
      </c>
      <c r="F943" s="21">
        <f t="shared" ca="1" si="118"/>
        <v>64.181207003087223</v>
      </c>
      <c r="H943" s="8">
        <v>939</v>
      </c>
      <c r="I943" s="21">
        <f t="shared" ca="1" si="119"/>
        <v>0.80099600667036719</v>
      </c>
      <c r="J943" s="21">
        <f t="shared" ca="1" si="120"/>
        <v>86.921617418107544</v>
      </c>
      <c r="R943" s="1"/>
      <c r="AF943" s="8">
        <v>933</v>
      </c>
      <c r="AG943" s="8">
        <v>0</v>
      </c>
      <c r="AH943" s="8">
        <v>0</v>
      </c>
      <c r="AI943" s="8">
        <v>0</v>
      </c>
      <c r="AJ943" s="8">
        <v>0</v>
      </c>
      <c r="AK943" s="8">
        <v>0</v>
      </c>
      <c r="AL943" s="8">
        <v>0.38769842869636101</v>
      </c>
      <c r="AM943" s="8">
        <v>0.37330314914828294</v>
      </c>
      <c r="AN943" s="8">
        <v>0</v>
      </c>
      <c r="AO943" s="8">
        <v>0</v>
      </c>
      <c r="AP943" s="8">
        <v>0</v>
      </c>
      <c r="AQ943" s="8">
        <v>0</v>
      </c>
      <c r="AR943" s="8">
        <v>0</v>
      </c>
      <c r="AS943" s="48">
        <v>0</v>
      </c>
      <c r="AT943" s="48">
        <v>6.3570823245171507E-2</v>
      </c>
      <c r="AU943" s="13">
        <v>10</v>
      </c>
    </row>
    <row r="944" spans="4:47" x14ac:dyDescent="0.25">
      <c r="D944" s="8">
        <v>940</v>
      </c>
      <c r="E944" s="8">
        <f t="shared" ca="1" si="117"/>
        <v>0.87174301007679267</v>
      </c>
      <c r="F944" s="21">
        <f t="shared" ca="1" si="118"/>
        <v>34.4022550170858</v>
      </c>
      <c r="H944" s="8">
        <v>940</v>
      </c>
      <c r="I944" s="21">
        <f t="shared" ca="1" si="119"/>
        <v>0.33881663221526703</v>
      </c>
      <c r="J944" s="21">
        <f t="shared" ca="1" si="120"/>
        <v>9.6120862440009098</v>
      </c>
      <c r="R944" s="1"/>
      <c r="AF944" s="8">
        <v>934</v>
      </c>
      <c r="AG944" s="8">
        <v>1</v>
      </c>
      <c r="AH944" s="8">
        <v>1</v>
      </c>
      <c r="AI944" s="8">
        <v>1</v>
      </c>
      <c r="AJ944" s="8">
        <v>1</v>
      </c>
      <c r="AK944" s="8">
        <v>1</v>
      </c>
      <c r="AL944" s="8">
        <v>1</v>
      </c>
      <c r="AM944" s="8">
        <v>1</v>
      </c>
      <c r="AN944" s="8">
        <v>1</v>
      </c>
      <c r="AO944" s="8">
        <v>1</v>
      </c>
      <c r="AP944" s="8">
        <v>0.11213990162040348</v>
      </c>
      <c r="AQ944" s="8">
        <v>0</v>
      </c>
      <c r="AR944" s="8">
        <v>2.3760686431365509E-2</v>
      </c>
      <c r="AS944" s="48">
        <v>0</v>
      </c>
      <c r="AT944" s="48">
        <v>0.75948744720439687</v>
      </c>
      <c r="AU944" s="13">
        <v>1</v>
      </c>
    </row>
    <row r="945" spans="4:47" x14ac:dyDescent="0.25">
      <c r="D945" s="8">
        <v>941</v>
      </c>
      <c r="E945" s="8">
        <f t="shared" ca="1" si="117"/>
        <v>0.293041069008113</v>
      </c>
      <c r="F945" s="21">
        <f t="shared" ca="1" si="118"/>
        <v>295.23454403785502</v>
      </c>
      <c r="H945" s="8">
        <v>941</v>
      </c>
      <c r="I945" s="21">
        <f t="shared" ca="1" si="119"/>
        <v>0.31854496888268335</v>
      </c>
      <c r="J945" s="21">
        <f t="shared" ca="1" si="120"/>
        <v>6.1738105354893911</v>
      </c>
      <c r="R945" s="1"/>
      <c r="AF945" s="8">
        <v>935</v>
      </c>
      <c r="AG945" s="8">
        <v>1</v>
      </c>
      <c r="AH945" s="8">
        <v>1</v>
      </c>
      <c r="AI945" s="8">
        <v>1</v>
      </c>
      <c r="AJ945" s="8">
        <v>1</v>
      </c>
      <c r="AK945" s="8">
        <v>1</v>
      </c>
      <c r="AL945" s="8">
        <v>1</v>
      </c>
      <c r="AM945" s="8">
        <v>1</v>
      </c>
      <c r="AN945" s="8">
        <v>0.1499658077614919</v>
      </c>
      <c r="AO945" s="8">
        <v>0</v>
      </c>
      <c r="AP945" s="8">
        <v>0</v>
      </c>
      <c r="AQ945" s="8">
        <v>0</v>
      </c>
      <c r="AR945" s="8">
        <v>0.62671105124571758</v>
      </c>
      <c r="AS945" s="48">
        <v>0</v>
      </c>
      <c r="AT945" s="48">
        <v>0.64678625377869448</v>
      </c>
      <c r="AU945" s="13">
        <v>3</v>
      </c>
    </row>
    <row r="946" spans="4:47" x14ac:dyDescent="0.25">
      <c r="D946" s="8">
        <v>942</v>
      </c>
      <c r="E946" s="8">
        <f t="shared" ca="1" si="117"/>
        <v>0.3390074437500068</v>
      </c>
      <c r="F946" s="21">
        <f t="shared" ca="1" si="118"/>
        <v>260.80578643138369</v>
      </c>
      <c r="H946" s="8">
        <v>942</v>
      </c>
      <c r="I946" s="21">
        <f t="shared" ca="1" si="119"/>
        <v>0.71612433306282208</v>
      </c>
      <c r="J946" s="21">
        <f t="shared" ca="1" si="120"/>
        <v>70.132750754600011</v>
      </c>
      <c r="R946" s="1"/>
      <c r="AF946" s="8">
        <v>936</v>
      </c>
      <c r="AG946" s="8">
        <v>0</v>
      </c>
      <c r="AH946" s="8">
        <v>0</v>
      </c>
      <c r="AI946" s="8">
        <v>0</v>
      </c>
      <c r="AJ946" s="8">
        <v>0</v>
      </c>
      <c r="AK946" s="8">
        <v>0.30762867538203043</v>
      </c>
      <c r="AL946" s="8">
        <v>1</v>
      </c>
      <c r="AM946" s="8">
        <v>1</v>
      </c>
      <c r="AN946" s="8">
        <v>0.38251365860055703</v>
      </c>
      <c r="AO946" s="8">
        <v>0.93594195781624878</v>
      </c>
      <c r="AP946" s="8">
        <v>1</v>
      </c>
      <c r="AQ946" s="8">
        <v>1</v>
      </c>
      <c r="AR946" s="8">
        <v>1</v>
      </c>
      <c r="AS946" s="48">
        <v>0</v>
      </c>
      <c r="AT946" s="48">
        <v>0.55471964681629504</v>
      </c>
      <c r="AU946" s="13">
        <v>4</v>
      </c>
    </row>
    <row r="947" spans="4:47" x14ac:dyDescent="0.25">
      <c r="D947" s="8">
        <v>943</v>
      </c>
      <c r="E947" s="8">
        <f t="shared" ca="1" si="117"/>
        <v>0.19694902285958005</v>
      </c>
      <c r="F947" s="21">
        <f t="shared" ca="1" si="118"/>
        <v>388.75895343101701</v>
      </c>
      <c r="H947" s="8">
        <v>943</v>
      </c>
      <c r="I947" s="21">
        <f t="shared" ca="1" si="119"/>
        <v>0.54075585588797337</v>
      </c>
      <c r="J947" s="21">
        <f t="shared" ca="1" si="120"/>
        <v>41.374759289689372</v>
      </c>
      <c r="R947" s="1"/>
      <c r="AF947" s="8">
        <v>937</v>
      </c>
      <c r="AG947" s="8">
        <v>0</v>
      </c>
      <c r="AH947" s="8">
        <v>0</v>
      </c>
      <c r="AI947" s="8">
        <v>0</v>
      </c>
      <c r="AJ947" s="8">
        <v>0.30908947971159556</v>
      </c>
      <c r="AK947" s="8">
        <v>1</v>
      </c>
      <c r="AL947" s="8">
        <v>1</v>
      </c>
      <c r="AM947" s="8">
        <v>1</v>
      </c>
      <c r="AN947" s="8">
        <v>1</v>
      </c>
      <c r="AO947" s="8">
        <v>1</v>
      </c>
      <c r="AP947" s="8">
        <v>1</v>
      </c>
      <c r="AQ947" s="8">
        <v>1</v>
      </c>
      <c r="AR947" s="8">
        <v>1</v>
      </c>
      <c r="AS947" s="48">
        <v>0</v>
      </c>
      <c r="AT947" s="48">
        <v>0.6966374914831448</v>
      </c>
      <c r="AU947" s="13">
        <v>3</v>
      </c>
    </row>
    <row r="948" spans="4:47" x14ac:dyDescent="0.25">
      <c r="D948" s="8">
        <v>944</v>
      </c>
      <c r="E948" s="8">
        <f t="shared" ca="1" si="117"/>
        <v>0.75832095407194</v>
      </c>
      <c r="F948" s="21">
        <f t="shared" ca="1" si="118"/>
        <v>68.430697716564381</v>
      </c>
      <c r="H948" s="8">
        <v>944</v>
      </c>
      <c r="I948" s="21">
        <f t="shared" ca="1" si="119"/>
        <v>1.126619887203284E-2</v>
      </c>
      <c r="J948" s="21">
        <f t="shared" ca="1" si="120"/>
        <v>104.77384609428779</v>
      </c>
      <c r="R948" s="1"/>
      <c r="AF948" s="8">
        <v>938</v>
      </c>
      <c r="AG948" s="8">
        <v>1</v>
      </c>
      <c r="AH948" s="8">
        <v>1</v>
      </c>
      <c r="AI948" s="8">
        <v>1</v>
      </c>
      <c r="AJ948" s="8">
        <v>1</v>
      </c>
      <c r="AK948" s="8">
        <v>1</v>
      </c>
      <c r="AL948" s="8">
        <v>1</v>
      </c>
      <c r="AM948" s="8">
        <v>1</v>
      </c>
      <c r="AN948" s="8">
        <v>1</v>
      </c>
      <c r="AO948" s="8">
        <v>0.14266595634447488</v>
      </c>
      <c r="AP948" s="8">
        <v>0</v>
      </c>
      <c r="AQ948" s="8">
        <v>0</v>
      </c>
      <c r="AR948" s="8">
        <v>0</v>
      </c>
      <c r="AS948" s="48">
        <v>0</v>
      </c>
      <c r="AT948" s="48">
        <v>0.6774793936721486</v>
      </c>
      <c r="AU948" s="13">
        <v>3</v>
      </c>
    </row>
    <row r="949" spans="4:47" x14ac:dyDescent="0.25">
      <c r="D949" s="8">
        <v>945</v>
      </c>
      <c r="E949" s="8">
        <f t="shared" ca="1" si="117"/>
        <v>0.67951013610520994</v>
      </c>
      <c r="F949" s="21">
        <f t="shared" ca="1" si="118"/>
        <v>94.97622624483175</v>
      </c>
      <c r="H949" s="8">
        <v>945</v>
      </c>
      <c r="I949" s="21">
        <f t="shared" ca="1" si="119"/>
        <v>0.47756759439543051</v>
      </c>
      <c r="J949" s="21">
        <f t="shared" ca="1" si="120"/>
        <v>31.650513791231059</v>
      </c>
      <c r="R949" s="1"/>
      <c r="AF949" s="8">
        <v>939</v>
      </c>
      <c r="AG949" s="8">
        <v>1</v>
      </c>
      <c r="AH949" s="8">
        <v>1</v>
      </c>
      <c r="AI949" s="8">
        <v>1</v>
      </c>
      <c r="AJ949" s="8">
        <v>1</v>
      </c>
      <c r="AK949" s="8">
        <v>1</v>
      </c>
      <c r="AL949" s="8">
        <v>1</v>
      </c>
      <c r="AM949" s="8">
        <v>1</v>
      </c>
      <c r="AN949" s="8">
        <v>1</v>
      </c>
      <c r="AO949" s="8">
        <v>1</v>
      </c>
      <c r="AP949" s="8">
        <v>1</v>
      </c>
      <c r="AQ949" s="8">
        <v>1</v>
      </c>
      <c r="AR949" s="8">
        <v>1</v>
      </c>
      <c r="AS949" s="48">
        <v>1</v>
      </c>
      <c r="AT949" s="48">
        <v>1</v>
      </c>
      <c r="AU949" s="13">
        <v>0</v>
      </c>
    </row>
    <row r="950" spans="4:47" x14ac:dyDescent="0.25">
      <c r="D950" s="8">
        <v>946</v>
      </c>
      <c r="E950" s="8">
        <f t="shared" ca="1" si="117"/>
        <v>2.5218541385896298E-4</v>
      </c>
      <c r="F950" s="21">
        <f t="shared" ca="1" si="118"/>
        <v>1922.6331968742822</v>
      </c>
      <c r="H950" s="8">
        <v>946</v>
      </c>
      <c r="I950" s="21">
        <f t="shared" ca="1" si="119"/>
        <v>4.6406989713494218E-2</v>
      </c>
      <c r="J950" s="21">
        <f t="shared" ca="1" si="120"/>
        <v>67.952701561133949</v>
      </c>
      <c r="R950" s="1"/>
      <c r="AF950" s="8">
        <v>940</v>
      </c>
      <c r="AG950" s="8">
        <v>1</v>
      </c>
      <c r="AH950" s="8">
        <v>1</v>
      </c>
      <c r="AI950" s="8">
        <v>1</v>
      </c>
      <c r="AJ950" s="8">
        <v>0.54608695207328617</v>
      </c>
      <c r="AK950" s="8">
        <v>0</v>
      </c>
      <c r="AL950" s="8">
        <v>0</v>
      </c>
      <c r="AM950" s="8">
        <v>0</v>
      </c>
      <c r="AN950" s="8">
        <v>0</v>
      </c>
      <c r="AO950" s="8">
        <v>0</v>
      </c>
      <c r="AP950" s="8">
        <v>0</v>
      </c>
      <c r="AQ950" s="8">
        <v>0.62655684939357648</v>
      </c>
      <c r="AR950" s="8">
        <v>1</v>
      </c>
      <c r="AS950" s="48">
        <v>0</v>
      </c>
      <c r="AT950" s="48">
        <v>0.42788853162741336</v>
      </c>
      <c r="AU950" s="13">
        <v>6</v>
      </c>
    </row>
    <row r="951" spans="4:47" x14ac:dyDescent="0.25">
      <c r="D951" s="8">
        <v>947</v>
      </c>
      <c r="E951" s="8">
        <f t="shared" ca="1" si="117"/>
        <v>0.46295798720247339</v>
      </c>
      <c r="F951" s="21">
        <f t="shared" ca="1" si="118"/>
        <v>186.86464061738332</v>
      </c>
      <c r="H951" s="8">
        <v>947</v>
      </c>
      <c r="I951" s="21">
        <f t="shared" ca="1" si="119"/>
        <v>0.3325404098150585</v>
      </c>
      <c r="J951" s="21">
        <f t="shared" ca="1" si="120"/>
        <v>8.5566166478641641</v>
      </c>
      <c r="R951" s="1"/>
      <c r="AF951" s="8">
        <v>941</v>
      </c>
      <c r="AG951" s="8">
        <v>1</v>
      </c>
      <c r="AH951" s="8">
        <v>0.82555383591508347</v>
      </c>
      <c r="AI951" s="8">
        <v>0.58170640671361917</v>
      </c>
      <c r="AJ951" s="8">
        <v>0</v>
      </c>
      <c r="AK951" s="8">
        <v>0.5793567731060677</v>
      </c>
      <c r="AL951" s="8">
        <v>1</v>
      </c>
      <c r="AM951" s="8">
        <v>1</v>
      </c>
      <c r="AN951" s="8">
        <v>1</v>
      </c>
      <c r="AO951" s="8">
        <v>1</v>
      </c>
      <c r="AP951" s="8">
        <v>1</v>
      </c>
      <c r="AQ951" s="8">
        <v>1</v>
      </c>
      <c r="AR951" s="8">
        <v>1</v>
      </c>
      <c r="AS951" s="48">
        <v>0</v>
      </c>
      <c r="AT951" s="48">
        <v>0.83317387939734966</v>
      </c>
      <c r="AU951" s="13">
        <v>1</v>
      </c>
    </row>
    <row r="952" spans="4:47" x14ac:dyDescent="0.25">
      <c r="D952" s="8">
        <v>948</v>
      </c>
      <c r="E952" s="8">
        <f t="shared" ca="1" si="117"/>
        <v>0.90035189249267589</v>
      </c>
      <c r="F952" s="21">
        <f t="shared" ca="1" si="118"/>
        <v>26.44191331362418</v>
      </c>
      <c r="H952" s="8">
        <v>948</v>
      </c>
      <c r="I952" s="21">
        <f t="shared" ca="1" si="119"/>
        <v>0.27006127871330043</v>
      </c>
      <c r="J952" s="21">
        <f t="shared" ca="1" si="120"/>
        <v>2.4626469567594071</v>
      </c>
      <c r="R952" s="1"/>
      <c r="AF952" s="8">
        <v>942</v>
      </c>
      <c r="AG952" s="8">
        <v>0</v>
      </c>
      <c r="AH952" s="8">
        <v>1.2651847127667029E-2</v>
      </c>
      <c r="AI952" s="8">
        <v>1</v>
      </c>
      <c r="AJ952" s="8">
        <v>1</v>
      </c>
      <c r="AK952" s="8">
        <v>1</v>
      </c>
      <c r="AL952" s="8">
        <v>1</v>
      </c>
      <c r="AM952" s="8">
        <v>1</v>
      </c>
      <c r="AN952" s="8">
        <v>1</v>
      </c>
      <c r="AO952" s="8">
        <v>1</v>
      </c>
      <c r="AP952" s="8">
        <v>1</v>
      </c>
      <c r="AQ952" s="8">
        <v>1</v>
      </c>
      <c r="AR952" s="8">
        <v>1</v>
      </c>
      <c r="AS952" s="48">
        <v>0</v>
      </c>
      <c r="AT952" s="48">
        <v>0.83932671703993067</v>
      </c>
      <c r="AU952" s="13">
        <v>1</v>
      </c>
    </row>
    <row r="953" spans="4:47" x14ac:dyDescent="0.25">
      <c r="D953" s="8">
        <v>949</v>
      </c>
      <c r="E953" s="8">
        <f t="shared" ca="1" si="117"/>
        <v>0.95194655324392408</v>
      </c>
      <c r="F953" s="21">
        <f t="shared" ca="1" si="118"/>
        <v>12.582843253341297</v>
      </c>
      <c r="H953" s="8">
        <v>949</v>
      </c>
      <c r="I953" s="21">
        <f t="shared" ca="1" si="119"/>
        <v>0.62297172248272248</v>
      </c>
      <c r="J953" s="21">
        <f t="shared" ca="1" si="120"/>
        <v>54.309366001507726</v>
      </c>
      <c r="R953" s="1"/>
      <c r="AF953" s="8">
        <v>943</v>
      </c>
      <c r="AG953" s="8">
        <v>0.49471738675938759</v>
      </c>
      <c r="AH953" s="8">
        <v>0</v>
      </c>
      <c r="AI953" s="8">
        <v>0</v>
      </c>
      <c r="AJ953" s="8">
        <v>0</v>
      </c>
      <c r="AK953" s="8">
        <v>0</v>
      </c>
      <c r="AL953" s="8">
        <v>0.34388236127779237</v>
      </c>
      <c r="AM953" s="8">
        <v>1</v>
      </c>
      <c r="AN953" s="8">
        <v>1</v>
      </c>
      <c r="AO953" s="8">
        <v>1</v>
      </c>
      <c r="AP953" s="8">
        <v>1</v>
      </c>
      <c r="AQ953" s="8">
        <v>0.22432860677048058</v>
      </c>
      <c r="AR953" s="8">
        <v>0</v>
      </c>
      <c r="AS953" s="48">
        <v>0</v>
      </c>
      <c r="AT953" s="48">
        <v>0.42570566583832659</v>
      </c>
      <c r="AU953" s="13">
        <v>5</v>
      </c>
    </row>
    <row r="954" spans="4:47" x14ac:dyDescent="0.25">
      <c r="D954" s="8">
        <v>950</v>
      </c>
      <c r="E954" s="8">
        <f t="shared" ca="1" si="117"/>
        <v>0.79003861185417801</v>
      </c>
      <c r="F954" s="21">
        <f t="shared" ca="1" si="118"/>
        <v>58.471082749376308</v>
      </c>
      <c r="H954" s="8">
        <v>950</v>
      </c>
      <c r="I954" s="21">
        <f t="shared" ca="1" si="119"/>
        <v>0.21393445238589659</v>
      </c>
      <c r="J954" s="21">
        <f t="shared" ca="1" si="120"/>
        <v>13.512409465079713</v>
      </c>
      <c r="R954" s="1"/>
      <c r="AF954" s="8">
        <v>944</v>
      </c>
      <c r="AG954" s="8">
        <v>1</v>
      </c>
      <c r="AH954" s="8">
        <v>1</v>
      </c>
      <c r="AI954" s="8">
        <v>1</v>
      </c>
      <c r="AJ954" s="8">
        <v>1</v>
      </c>
      <c r="AK954" s="8">
        <v>1</v>
      </c>
      <c r="AL954" s="8">
        <v>1</v>
      </c>
      <c r="AM954" s="8">
        <v>1</v>
      </c>
      <c r="AN954" s="8">
        <v>1</v>
      </c>
      <c r="AO954" s="8">
        <v>1</v>
      </c>
      <c r="AP954" s="8">
        <v>1</v>
      </c>
      <c r="AQ954" s="8">
        <v>1</v>
      </c>
      <c r="AR954" s="8">
        <v>1</v>
      </c>
      <c r="AS954" s="48">
        <v>1</v>
      </c>
      <c r="AT954" s="48">
        <v>1</v>
      </c>
      <c r="AU954" s="13">
        <v>0</v>
      </c>
    </row>
    <row r="955" spans="4:47" x14ac:dyDescent="0.25">
      <c r="D955" s="8">
        <v>951</v>
      </c>
      <c r="E955" s="8">
        <f t="shared" ca="1" si="117"/>
        <v>0.11489151187796132</v>
      </c>
      <c r="F955" s="21">
        <f t="shared" ca="1" si="118"/>
        <v>514.93328732568784</v>
      </c>
      <c r="H955" s="8">
        <v>951</v>
      </c>
      <c r="I955" s="21">
        <f t="shared" ca="1" si="119"/>
        <v>0.29256819558364167</v>
      </c>
      <c r="J955" s="21">
        <f t="shared" ca="1" si="120"/>
        <v>1.6288455720619623</v>
      </c>
      <c r="R955" s="1"/>
      <c r="AF955" s="8">
        <v>945</v>
      </c>
      <c r="AG955" s="8">
        <v>1</v>
      </c>
      <c r="AH955" s="8">
        <v>1</v>
      </c>
      <c r="AI955" s="8">
        <v>1</v>
      </c>
      <c r="AJ955" s="8">
        <v>1</v>
      </c>
      <c r="AK955" s="8">
        <v>1</v>
      </c>
      <c r="AL955" s="8">
        <v>0.27225746062783096</v>
      </c>
      <c r="AM955" s="8">
        <v>0</v>
      </c>
      <c r="AN955" s="8">
        <v>5.2101688845376033E-2</v>
      </c>
      <c r="AO955" s="8">
        <v>1</v>
      </c>
      <c r="AP955" s="8">
        <v>1</v>
      </c>
      <c r="AQ955" s="8">
        <v>1</v>
      </c>
      <c r="AR955" s="8">
        <v>0.34429710266704205</v>
      </c>
      <c r="AS955" s="48">
        <v>0</v>
      </c>
      <c r="AT955" s="48">
        <v>0.71905777083758871</v>
      </c>
      <c r="AU955" s="13">
        <v>1</v>
      </c>
    </row>
    <row r="956" spans="4:47" x14ac:dyDescent="0.25">
      <c r="D956" s="8">
        <v>952</v>
      </c>
      <c r="E956" s="8">
        <f t="shared" ca="1" si="117"/>
        <v>0.40957773733446923</v>
      </c>
      <c r="F956" s="21">
        <f t="shared" ca="1" si="118"/>
        <v>215.99097144946671</v>
      </c>
      <c r="H956" s="8">
        <v>952</v>
      </c>
      <c r="I956" s="21">
        <f t="shared" ca="1" si="119"/>
        <v>0.29419809155140841</v>
      </c>
      <c r="J956" s="21">
        <f t="shared" ca="1" si="120"/>
        <v>1.919221276564457</v>
      </c>
      <c r="R956" s="1"/>
      <c r="AF956" s="8">
        <v>946</v>
      </c>
      <c r="AG956" s="8">
        <v>1</v>
      </c>
      <c r="AH956" s="8">
        <v>1</v>
      </c>
      <c r="AI956" s="8">
        <v>1</v>
      </c>
      <c r="AJ956" s="8">
        <v>0.24412489146197913</v>
      </c>
      <c r="AK956" s="8">
        <v>0.3177390386274877</v>
      </c>
      <c r="AL956" s="8">
        <v>1</v>
      </c>
      <c r="AM956" s="8">
        <v>0.20198647421080573</v>
      </c>
      <c r="AN956" s="8">
        <v>8.429740865915758E-2</v>
      </c>
      <c r="AO956" s="8">
        <v>1</v>
      </c>
      <c r="AP956" s="8">
        <v>1</v>
      </c>
      <c r="AQ956" s="8">
        <v>1</v>
      </c>
      <c r="AR956" s="8">
        <v>1</v>
      </c>
      <c r="AS956" s="48">
        <v>8.429740865915758E-2</v>
      </c>
      <c r="AT956" s="48">
        <v>0.73437933509665854</v>
      </c>
      <c r="AU956" s="13">
        <v>0</v>
      </c>
    </row>
    <row r="957" spans="4:47" x14ac:dyDescent="0.25">
      <c r="D957" s="8">
        <v>953</v>
      </c>
      <c r="E957" s="8">
        <f t="shared" ca="1" si="117"/>
        <v>0.81764841267510291</v>
      </c>
      <c r="F957" s="21">
        <f t="shared" ca="1" si="118"/>
        <v>50.096673177537618</v>
      </c>
      <c r="H957" s="8">
        <v>953</v>
      </c>
      <c r="I957" s="21">
        <f t="shared" ca="1" si="119"/>
        <v>0.18819653877948217</v>
      </c>
      <c r="J957" s="21">
        <f t="shared" ca="1" si="120"/>
        <v>19.13600659410681</v>
      </c>
      <c r="R957" s="1"/>
      <c r="AF957" s="8">
        <v>947</v>
      </c>
      <c r="AG957" s="8">
        <v>1</v>
      </c>
      <c r="AH957" s="8">
        <v>1</v>
      </c>
      <c r="AI957" s="8">
        <v>1</v>
      </c>
      <c r="AJ957" s="8">
        <v>1</v>
      </c>
      <c r="AK957" s="8">
        <v>1</v>
      </c>
      <c r="AL957" s="8">
        <v>1</v>
      </c>
      <c r="AM957" s="8">
        <v>1</v>
      </c>
      <c r="AN957" s="8">
        <v>1</v>
      </c>
      <c r="AO957" s="8">
        <v>1</v>
      </c>
      <c r="AP957" s="8">
        <v>0.15547904080449371</v>
      </c>
      <c r="AQ957" s="8">
        <v>0</v>
      </c>
      <c r="AR957" s="8">
        <v>0</v>
      </c>
      <c r="AS957" s="48">
        <v>0</v>
      </c>
      <c r="AT957" s="48">
        <v>0.76115027469846386</v>
      </c>
      <c r="AU957" s="13">
        <v>2</v>
      </c>
    </row>
    <row r="958" spans="4:47" x14ac:dyDescent="0.25">
      <c r="D958" s="8">
        <v>954</v>
      </c>
      <c r="E958" s="8">
        <f t="shared" ca="1" si="117"/>
        <v>0.48869515949643416</v>
      </c>
      <c r="F958" s="21">
        <f t="shared" ca="1" si="118"/>
        <v>173.97489774940254</v>
      </c>
      <c r="H958" s="8">
        <v>954</v>
      </c>
      <c r="I958" s="21">
        <f t="shared" ca="1" si="119"/>
        <v>0.3965009227909756</v>
      </c>
      <c r="J958" s="21">
        <f t="shared" ca="1" si="120"/>
        <v>19.010316021865719</v>
      </c>
      <c r="R958" s="1"/>
      <c r="AF958" s="8">
        <v>948</v>
      </c>
      <c r="AG958" s="8">
        <v>0.43317969671906831</v>
      </c>
      <c r="AH958" s="8">
        <v>0</v>
      </c>
      <c r="AI958" s="8">
        <v>0</v>
      </c>
      <c r="AJ958" s="8">
        <v>0</v>
      </c>
      <c r="AK958" s="8">
        <v>0</v>
      </c>
      <c r="AL958" s="8">
        <v>0</v>
      </c>
      <c r="AM958" s="8">
        <v>0.8248602778187506</v>
      </c>
      <c r="AN958" s="8">
        <v>0.71342988427603549</v>
      </c>
      <c r="AO958" s="8">
        <v>0</v>
      </c>
      <c r="AP958" s="8">
        <v>0</v>
      </c>
      <c r="AQ958" s="8">
        <v>0</v>
      </c>
      <c r="AR958" s="8">
        <v>0</v>
      </c>
      <c r="AS958" s="48">
        <v>0</v>
      </c>
      <c r="AT958" s="48">
        <v>0.16743990581706708</v>
      </c>
      <c r="AU958" s="13">
        <v>9</v>
      </c>
    </row>
    <row r="959" spans="4:47" x14ac:dyDescent="0.25">
      <c r="D959" s="8">
        <v>955</v>
      </c>
      <c r="E959" s="8">
        <f t="shared" ca="1" si="117"/>
        <v>0.47381965157449824</v>
      </c>
      <c r="F959" s="21">
        <f t="shared" ca="1" si="118"/>
        <v>181.34175514213086</v>
      </c>
      <c r="H959" s="8">
        <v>955</v>
      </c>
      <c r="I959" s="21">
        <f t="shared" ca="1" si="119"/>
        <v>0.69556381384639876</v>
      </c>
      <c r="J959" s="21">
        <f t="shared" ca="1" si="120"/>
        <v>66.473371373812853</v>
      </c>
      <c r="R959" s="1"/>
      <c r="AF959" s="8">
        <v>949</v>
      </c>
      <c r="AG959" s="8">
        <v>1</v>
      </c>
      <c r="AH959" s="8">
        <v>1</v>
      </c>
      <c r="AI959" s="8">
        <v>1</v>
      </c>
      <c r="AJ959" s="8">
        <v>1</v>
      </c>
      <c r="AK959" s="8">
        <v>1</v>
      </c>
      <c r="AL959" s="8">
        <v>1</v>
      </c>
      <c r="AM959" s="8">
        <v>1</v>
      </c>
      <c r="AN959" s="8">
        <v>0.91238435918480276</v>
      </c>
      <c r="AO959" s="8">
        <v>0</v>
      </c>
      <c r="AP959" s="8">
        <v>0</v>
      </c>
      <c r="AQ959" s="8">
        <v>0</v>
      </c>
      <c r="AR959" s="8">
        <v>0</v>
      </c>
      <c r="AS959" s="48">
        <v>0</v>
      </c>
      <c r="AT959" s="48">
        <v>0.65831209625953124</v>
      </c>
      <c r="AU959" s="13">
        <v>4</v>
      </c>
    </row>
    <row r="960" spans="4:47" x14ac:dyDescent="0.25">
      <c r="D960" s="8">
        <v>956</v>
      </c>
      <c r="E960" s="8">
        <f t="shared" ca="1" si="117"/>
        <v>0.57845518600303536</v>
      </c>
      <c r="F960" s="21">
        <f t="shared" ca="1" si="118"/>
        <v>133.67642259597764</v>
      </c>
      <c r="H960" s="8">
        <v>956</v>
      </c>
      <c r="I960" s="21">
        <f t="shared" ca="1" si="119"/>
        <v>0.86676716650100671</v>
      </c>
      <c r="J960" s="21">
        <f t="shared" ca="1" si="120"/>
        <v>103.23447158248396</v>
      </c>
      <c r="R960" s="1"/>
      <c r="AF960" s="8">
        <v>950</v>
      </c>
      <c r="AG960" s="8">
        <v>1</v>
      </c>
      <c r="AH960" s="8">
        <v>1</v>
      </c>
      <c r="AI960" s="8">
        <v>1</v>
      </c>
      <c r="AJ960" s="8">
        <v>1</v>
      </c>
      <c r="AK960" s="8">
        <v>1</v>
      </c>
      <c r="AL960" s="8">
        <v>1</v>
      </c>
      <c r="AM960" s="8">
        <v>1</v>
      </c>
      <c r="AN960" s="8">
        <v>1</v>
      </c>
      <c r="AO960" s="8">
        <v>0.85202881143292564</v>
      </c>
      <c r="AP960" s="8">
        <v>0</v>
      </c>
      <c r="AQ960" s="8">
        <v>0</v>
      </c>
      <c r="AR960" s="8">
        <v>0</v>
      </c>
      <c r="AS960" s="48">
        <v>0</v>
      </c>
      <c r="AT960" s="48">
        <v>0.7357831899807884</v>
      </c>
      <c r="AU960" s="13">
        <v>3</v>
      </c>
    </row>
    <row r="961" spans="4:47" x14ac:dyDescent="0.25">
      <c r="D961" s="8">
        <v>957</v>
      </c>
      <c r="E961" s="8">
        <f t="shared" ca="1" si="117"/>
        <v>0.46241407706926985</v>
      </c>
      <c r="F961" s="21">
        <f t="shared" ca="1" si="118"/>
        <v>187.14451760965719</v>
      </c>
      <c r="H961" s="8">
        <v>957</v>
      </c>
      <c r="I961" s="21">
        <f t="shared" ca="1" si="119"/>
        <v>0.9833396707119062</v>
      </c>
      <c r="J961" s="21">
        <f t="shared" ca="1" si="120"/>
        <v>165.58831999981484</v>
      </c>
      <c r="R961" s="1"/>
      <c r="AF961" s="8">
        <v>951</v>
      </c>
      <c r="AG961" s="8">
        <v>1</v>
      </c>
      <c r="AH961" s="8">
        <v>1</v>
      </c>
      <c r="AI961" s="8">
        <v>1</v>
      </c>
      <c r="AJ961" s="8">
        <v>1</v>
      </c>
      <c r="AK961" s="8">
        <v>1</v>
      </c>
      <c r="AL961" s="8">
        <v>1</v>
      </c>
      <c r="AM961" s="8">
        <v>1</v>
      </c>
      <c r="AN961" s="8">
        <v>1</v>
      </c>
      <c r="AO961" s="8">
        <v>1</v>
      </c>
      <c r="AP961" s="8">
        <v>1</v>
      </c>
      <c r="AQ961" s="8">
        <v>1</v>
      </c>
      <c r="AR961" s="8">
        <v>0.38585099017983604</v>
      </c>
      <c r="AS961" s="48">
        <v>0.38585099017983604</v>
      </c>
      <c r="AT961" s="48">
        <v>0.94783939916595872</v>
      </c>
      <c r="AU961" s="13">
        <v>0</v>
      </c>
    </row>
    <row r="962" spans="4:47" x14ac:dyDescent="0.25">
      <c r="D962" s="8">
        <v>958</v>
      </c>
      <c r="E962" s="8">
        <f t="shared" ca="1" si="117"/>
        <v>0.53868202043316216</v>
      </c>
      <c r="F962" s="21">
        <f t="shared" ca="1" si="118"/>
        <v>150.72570089134896</v>
      </c>
      <c r="H962" s="8">
        <v>958</v>
      </c>
      <c r="I962" s="21">
        <f t="shared" ca="1" si="119"/>
        <v>0.94189496636677916</v>
      </c>
      <c r="J962" s="21">
        <f t="shared" ca="1" si="120"/>
        <v>131.41704158148744</v>
      </c>
      <c r="R962" s="1"/>
      <c r="AF962" s="8">
        <v>952</v>
      </c>
      <c r="AG962" s="8">
        <v>1</v>
      </c>
      <c r="AH962" s="8">
        <v>1</v>
      </c>
      <c r="AI962" s="8">
        <v>0.61533345583138144</v>
      </c>
      <c r="AJ962" s="8">
        <v>0</v>
      </c>
      <c r="AK962" s="8">
        <v>0</v>
      </c>
      <c r="AL962" s="8">
        <v>0</v>
      </c>
      <c r="AM962" s="8">
        <v>0</v>
      </c>
      <c r="AN962" s="8">
        <v>0</v>
      </c>
      <c r="AO962" s="8">
        <v>0</v>
      </c>
      <c r="AP962" s="8">
        <v>0</v>
      </c>
      <c r="AQ962" s="8">
        <v>0</v>
      </c>
      <c r="AR962" s="8">
        <v>0</v>
      </c>
      <c r="AS962" s="48">
        <v>0</v>
      </c>
      <c r="AT962" s="48">
        <v>0.21390503323499405</v>
      </c>
      <c r="AU962" s="13">
        <v>9</v>
      </c>
    </row>
    <row r="963" spans="4:47" x14ac:dyDescent="0.25">
      <c r="D963" s="8">
        <v>959</v>
      </c>
      <c r="E963" s="8">
        <f t="shared" ca="1" si="117"/>
        <v>0.80560701766577503</v>
      </c>
      <c r="F963" s="21">
        <f t="shared" ca="1" si="118"/>
        <v>53.716714604951683</v>
      </c>
      <c r="H963" s="8">
        <v>959</v>
      </c>
      <c r="I963" s="21">
        <f t="shared" ca="1" si="119"/>
        <v>0.67052830106471406</v>
      </c>
      <c r="J963" s="21">
        <f t="shared" ca="1" si="120"/>
        <v>62.162304828310909</v>
      </c>
      <c r="R963" s="1"/>
      <c r="AF963" s="8">
        <v>953</v>
      </c>
      <c r="AG963" s="8">
        <v>0.43032689352361148</v>
      </c>
      <c r="AH963" s="8">
        <v>1</v>
      </c>
      <c r="AI963" s="8">
        <v>1</v>
      </c>
      <c r="AJ963" s="8">
        <v>1</v>
      </c>
      <c r="AK963" s="8">
        <v>1</v>
      </c>
      <c r="AL963" s="8">
        <v>1</v>
      </c>
      <c r="AM963" s="8">
        <v>1</v>
      </c>
      <c r="AN963" s="8">
        <v>1</v>
      </c>
      <c r="AO963" s="8">
        <v>1</v>
      </c>
      <c r="AP963" s="8">
        <v>6.8139178232682285E-2</v>
      </c>
      <c r="AQ963" s="8">
        <v>0.88504520449763124</v>
      </c>
      <c r="AR963" s="8">
        <v>1</v>
      </c>
      <c r="AS963" s="48">
        <v>6.8139178232682285E-2</v>
      </c>
      <c r="AT963" s="48">
        <v>0.86302412153253161</v>
      </c>
      <c r="AU963" s="13">
        <v>0</v>
      </c>
    </row>
    <row r="964" spans="4:47" x14ac:dyDescent="0.25">
      <c r="D964" s="8">
        <v>960</v>
      </c>
      <c r="E964" s="8">
        <f t="shared" ca="1" si="117"/>
        <v>0.33271194198700749</v>
      </c>
      <c r="F964" s="21">
        <f t="shared" ca="1" si="118"/>
        <v>265.23957780180899</v>
      </c>
      <c r="H964" s="8">
        <v>960</v>
      </c>
      <c r="I964" s="21">
        <f t="shared" ca="1" si="119"/>
        <v>0.59460469027602336</v>
      </c>
      <c r="J964" s="21">
        <f t="shared" ca="1" si="120"/>
        <v>49.778949648370251</v>
      </c>
      <c r="R964" s="1"/>
      <c r="AF964" s="8">
        <v>954</v>
      </c>
      <c r="AG964" s="8">
        <v>1</v>
      </c>
      <c r="AH964" s="8">
        <v>1</v>
      </c>
      <c r="AI964" s="8">
        <v>1</v>
      </c>
      <c r="AJ964" s="8">
        <v>0.45764694547591112</v>
      </c>
      <c r="AK964" s="8">
        <v>0</v>
      </c>
      <c r="AL964" s="8">
        <v>0</v>
      </c>
      <c r="AM964" s="8">
        <v>0</v>
      </c>
      <c r="AN964" s="8">
        <v>0</v>
      </c>
      <c r="AO964" s="8">
        <v>0.9944622802116404</v>
      </c>
      <c r="AP964" s="8">
        <v>1</v>
      </c>
      <c r="AQ964" s="8">
        <v>1</v>
      </c>
      <c r="AR964" s="8">
        <v>1</v>
      </c>
      <c r="AS964" s="48">
        <v>0</v>
      </c>
      <c r="AT964" s="48">
        <v>0.61798158019349736</v>
      </c>
      <c r="AU964" s="13">
        <v>4</v>
      </c>
    </row>
    <row r="965" spans="4:47" x14ac:dyDescent="0.25">
      <c r="D965" s="8">
        <v>961</v>
      </c>
      <c r="E965" s="8">
        <f t="shared" ca="1" si="117"/>
        <v>0.52609007965187726</v>
      </c>
      <c r="F965" s="21">
        <f t="shared" ca="1" si="118"/>
        <v>156.37834954792979</v>
      </c>
      <c r="H965" s="8">
        <v>961</v>
      </c>
      <c r="I965" s="21">
        <f t="shared" ca="1" si="119"/>
        <v>0.80826203435839916</v>
      </c>
      <c r="J965" s="21">
        <f t="shared" ca="1" si="120"/>
        <v>88.535734939505886</v>
      </c>
      <c r="R965" s="1"/>
      <c r="AF965" s="8">
        <v>955</v>
      </c>
      <c r="AG965" s="8">
        <v>1</v>
      </c>
      <c r="AH965" s="8">
        <v>1</v>
      </c>
      <c r="AI965" s="8">
        <v>1</v>
      </c>
      <c r="AJ965" s="8">
        <v>1</v>
      </c>
      <c r="AK965" s="8">
        <v>1</v>
      </c>
      <c r="AL965" s="8">
        <v>1</v>
      </c>
      <c r="AM965" s="8">
        <v>1</v>
      </c>
      <c r="AN965" s="8">
        <v>1</v>
      </c>
      <c r="AO965" s="8">
        <v>1</v>
      </c>
      <c r="AP965" s="8">
        <v>1</v>
      </c>
      <c r="AQ965" s="8">
        <v>0.25043048536463175</v>
      </c>
      <c r="AR965" s="8">
        <v>0</v>
      </c>
      <c r="AS965" s="48">
        <v>0</v>
      </c>
      <c r="AT965" s="48">
        <v>0.85346003989298347</v>
      </c>
      <c r="AU965" s="13">
        <v>1</v>
      </c>
    </row>
    <row r="966" spans="4:47" x14ac:dyDescent="0.25">
      <c r="D966" s="8">
        <v>962</v>
      </c>
      <c r="E966" s="8">
        <f t="shared" ref="E966:E1029" ca="1" si="121">RAND()</f>
        <v>0.17163060751957271</v>
      </c>
      <c r="F966" s="21">
        <f t="shared" ref="F966:F1029" ca="1" si="122">$B$6*(-LN(E966))^(1/$B$7)</f>
        <v>421.03829117917098</v>
      </c>
      <c r="H966" s="8">
        <v>962</v>
      </c>
      <c r="I966" s="21">
        <f t="shared" ref="I966:I1029" ca="1" si="123">RAND()</f>
        <v>0.3370054974160297</v>
      </c>
      <c r="J966" s="21">
        <f t="shared" ref="J966:J1029" ca="1" si="124">ABS(NORMINV(I966,$B$11,$B$13))</f>
        <v>9.3082967407660639</v>
      </c>
      <c r="R966" s="1"/>
      <c r="AF966" s="8">
        <v>956</v>
      </c>
      <c r="AG966" s="8">
        <v>1</v>
      </c>
      <c r="AH966" s="8">
        <v>0.76481694751237228</v>
      </c>
      <c r="AI966" s="8">
        <v>0</v>
      </c>
      <c r="AJ966" s="8">
        <v>0</v>
      </c>
      <c r="AK966" s="8">
        <v>0</v>
      </c>
      <c r="AL966" s="8">
        <v>9.525003490659098E-2</v>
      </c>
      <c r="AM966" s="8">
        <v>1</v>
      </c>
      <c r="AN966" s="8">
        <v>1</v>
      </c>
      <c r="AO966" s="8">
        <v>1</v>
      </c>
      <c r="AP966" s="8">
        <v>0.71660473470992947</v>
      </c>
      <c r="AQ966" s="8">
        <v>0</v>
      </c>
      <c r="AR966" s="8">
        <v>0</v>
      </c>
      <c r="AS966" s="48">
        <v>0</v>
      </c>
      <c r="AT966" s="48">
        <v>0.46434828042069032</v>
      </c>
      <c r="AU966" s="13">
        <v>5</v>
      </c>
    </row>
    <row r="967" spans="4:47" x14ac:dyDescent="0.25">
      <c r="D967" s="8">
        <v>963</v>
      </c>
      <c r="E967" s="8">
        <f t="shared" ca="1" si="121"/>
        <v>0.36803795346863644</v>
      </c>
      <c r="F967" s="21">
        <f t="shared" ca="1" si="122"/>
        <v>241.35397690646295</v>
      </c>
      <c r="H967" s="8">
        <v>963</v>
      </c>
      <c r="I967" s="21">
        <f t="shared" ca="1" si="123"/>
        <v>0.54015704854846602</v>
      </c>
      <c r="J967" s="21">
        <f t="shared" ca="1" si="124"/>
        <v>41.282251678162936</v>
      </c>
      <c r="R967" s="1"/>
      <c r="AF967" s="8">
        <v>957</v>
      </c>
      <c r="AG967" s="8">
        <v>1</v>
      </c>
      <c r="AH967" s="8">
        <v>1</v>
      </c>
      <c r="AI967" s="8">
        <v>1</v>
      </c>
      <c r="AJ967" s="8">
        <v>1</v>
      </c>
      <c r="AK967" s="8">
        <v>1</v>
      </c>
      <c r="AL967" s="8">
        <v>1</v>
      </c>
      <c r="AM967" s="8">
        <v>1</v>
      </c>
      <c r="AN967" s="8">
        <v>1</v>
      </c>
      <c r="AO967" s="8">
        <v>1</v>
      </c>
      <c r="AP967" s="8">
        <v>0.36555921585456796</v>
      </c>
      <c r="AQ967" s="8">
        <v>0.33124678187741663</v>
      </c>
      <c r="AR967" s="8">
        <v>1</v>
      </c>
      <c r="AS967" s="48">
        <v>0.33124678187741663</v>
      </c>
      <c r="AT967" s="48">
        <v>0.89114997026798382</v>
      </c>
      <c r="AU967" s="13">
        <v>0</v>
      </c>
    </row>
    <row r="968" spans="4:47" x14ac:dyDescent="0.25">
      <c r="D968" s="8">
        <v>964</v>
      </c>
      <c r="E968" s="8">
        <f t="shared" ca="1" si="121"/>
        <v>0.8645374279718856</v>
      </c>
      <c r="F968" s="21">
        <f t="shared" ca="1" si="122"/>
        <v>36.442320616165375</v>
      </c>
      <c r="H968" s="8">
        <v>964</v>
      </c>
      <c r="I968" s="21">
        <f t="shared" ca="1" si="123"/>
        <v>0.82349550380778835</v>
      </c>
      <c r="J968" s="21">
        <f t="shared" ca="1" si="124"/>
        <v>92.046512080923549</v>
      </c>
      <c r="R968" s="1"/>
      <c r="AF968" s="8">
        <v>958</v>
      </c>
      <c r="AG968" s="8">
        <v>0.20522269761192635</v>
      </c>
      <c r="AH968" s="8">
        <v>0</v>
      </c>
      <c r="AI968" s="8">
        <v>0</v>
      </c>
      <c r="AJ968" s="8">
        <v>0</v>
      </c>
      <c r="AK968" s="8">
        <v>0</v>
      </c>
      <c r="AL968" s="8">
        <v>0</v>
      </c>
      <c r="AM968" s="8">
        <v>0</v>
      </c>
      <c r="AN968" s="8">
        <v>0</v>
      </c>
      <c r="AO968" s="8">
        <v>0</v>
      </c>
      <c r="AP968" s="8">
        <v>0</v>
      </c>
      <c r="AQ968" s="8">
        <v>0</v>
      </c>
      <c r="AR968" s="8">
        <v>0</v>
      </c>
      <c r="AS968" s="48">
        <v>0</v>
      </c>
      <c r="AT968" s="48">
        <v>1.7429872947862239E-2</v>
      </c>
      <c r="AU968" s="13">
        <v>11</v>
      </c>
    </row>
    <row r="969" spans="4:47" x14ac:dyDescent="0.25">
      <c r="D969" s="8">
        <v>965</v>
      </c>
      <c r="E969" s="8">
        <f t="shared" ca="1" si="121"/>
        <v>0.99583758015915125</v>
      </c>
      <c r="F969" s="21">
        <f t="shared" ca="1" si="122"/>
        <v>1.1163430624127071</v>
      </c>
      <c r="H969" s="8">
        <v>965</v>
      </c>
      <c r="I969" s="21">
        <f t="shared" ca="1" si="123"/>
        <v>0.65668385422313535</v>
      </c>
      <c r="J969" s="21">
        <f t="shared" ca="1" si="124"/>
        <v>59.835872124361281</v>
      </c>
      <c r="R969" s="1"/>
      <c r="AF969" s="8">
        <v>959</v>
      </c>
      <c r="AG969" s="8">
        <v>1</v>
      </c>
      <c r="AH969" s="8">
        <v>1</v>
      </c>
      <c r="AI969" s="8">
        <v>1</v>
      </c>
      <c r="AJ969" s="8">
        <v>1</v>
      </c>
      <c r="AK969" s="8">
        <v>1</v>
      </c>
      <c r="AL969" s="8">
        <v>1</v>
      </c>
      <c r="AM969" s="8">
        <v>1</v>
      </c>
      <c r="AN969" s="8">
        <v>1</v>
      </c>
      <c r="AO969" s="8">
        <v>1</v>
      </c>
      <c r="AP969" s="8">
        <v>1</v>
      </c>
      <c r="AQ969" s="8">
        <v>1</v>
      </c>
      <c r="AR969" s="8">
        <v>1</v>
      </c>
      <c r="AS969" s="48">
        <v>1</v>
      </c>
      <c r="AT969" s="48">
        <v>1</v>
      </c>
      <c r="AU969" s="13">
        <v>0</v>
      </c>
    </row>
    <row r="970" spans="4:47" x14ac:dyDescent="0.25">
      <c r="D970" s="8">
        <v>966</v>
      </c>
      <c r="E970" s="8">
        <f t="shared" ca="1" si="121"/>
        <v>0.41234758678450922</v>
      </c>
      <c r="F970" s="21">
        <f t="shared" ca="1" si="122"/>
        <v>214.39062339500535</v>
      </c>
      <c r="H970" s="8">
        <v>966</v>
      </c>
      <c r="I970" s="21">
        <f t="shared" ca="1" si="123"/>
        <v>0.77940869280506409</v>
      </c>
      <c r="J970" s="21">
        <f t="shared" ca="1" si="124"/>
        <v>82.323895567382962</v>
      </c>
      <c r="R970" s="1"/>
      <c r="AF970" s="8">
        <v>960</v>
      </c>
      <c r="AG970" s="8">
        <v>0</v>
      </c>
      <c r="AH970" s="8">
        <v>0</v>
      </c>
      <c r="AI970" s="8">
        <v>0</v>
      </c>
      <c r="AJ970" s="8">
        <v>0</v>
      </c>
      <c r="AK970" s="8">
        <v>0</v>
      </c>
      <c r="AL970" s="8">
        <v>0.57889309552653379</v>
      </c>
      <c r="AM970" s="8">
        <v>1</v>
      </c>
      <c r="AN970" s="8">
        <v>1</v>
      </c>
      <c r="AO970" s="8">
        <v>1</v>
      </c>
      <c r="AP970" s="8">
        <v>0.37899900209759513</v>
      </c>
      <c r="AQ970" s="8">
        <v>0</v>
      </c>
      <c r="AR970" s="8">
        <v>0</v>
      </c>
      <c r="AS970" s="48">
        <v>0</v>
      </c>
      <c r="AT970" s="48">
        <v>0.33182400528992184</v>
      </c>
      <c r="AU970" s="13">
        <v>7</v>
      </c>
    </row>
    <row r="971" spans="4:47" x14ac:dyDescent="0.25">
      <c r="D971" s="8">
        <v>967</v>
      </c>
      <c r="E971" s="8">
        <f t="shared" ca="1" si="121"/>
        <v>0.26704952812524685</v>
      </c>
      <c r="F971" s="21">
        <f t="shared" ca="1" si="122"/>
        <v>317.13957861244063</v>
      </c>
      <c r="H971" s="8">
        <v>967</v>
      </c>
      <c r="I971" s="21">
        <f t="shared" ca="1" si="123"/>
        <v>3.8789156007753678E-2</v>
      </c>
      <c r="J971" s="21">
        <f t="shared" ca="1" si="124"/>
        <v>73.113886114750414</v>
      </c>
      <c r="R971" s="1"/>
      <c r="AF971" s="8">
        <v>961</v>
      </c>
      <c r="AG971" s="8">
        <v>1</v>
      </c>
      <c r="AH971" s="8">
        <v>0.60539916516842951</v>
      </c>
      <c r="AI971" s="8">
        <v>0</v>
      </c>
      <c r="AJ971" s="8">
        <v>0</v>
      </c>
      <c r="AK971" s="8">
        <v>0</v>
      </c>
      <c r="AL971" s="8">
        <v>0</v>
      </c>
      <c r="AM971" s="8">
        <v>0</v>
      </c>
      <c r="AN971" s="8">
        <v>0</v>
      </c>
      <c r="AO971" s="8">
        <v>0</v>
      </c>
      <c r="AP971" s="8">
        <v>0</v>
      </c>
      <c r="AQ971" s="8">
        <v>0.73379417439524941</v>
      </c>
      <c r="AR971" s="8">
        <v>1</v>
      </c>
      <c r="AS971" s="48">
        <v>0</v>
      </c>
      <c r="AT971" s="48">
        <v>0.27661644344266717</v>
      </c>
      <c r="AU971" s="13">
        <v>8</v>
      </c>
    </row>
    <row r="972" spans="4:47" x14ac:dyDescent="0.25">
      <c r="D972" s="8">
        <v>968</v>
      </c>
      <c r="E972" s="8">
        <f t="shared" ca="1" si="121"/>
        <v>0.70443451485977937</v>
      </c>
      <c r="F972" s="21">
        <f t="shared" ca="1" si="122"/>
        <v>86.279907638809718</v>
      </c>
      <c r="H972" s="8">
        <v>968</v>
      </c>
      <c r="I972" s="21">
        <f t="shared" ca="1" si="123"/>
        <v>0.78270018436404898</v>
      </c>
      <c r="J972" s="21">
        <f t="shared" ca="1" si="124"/>
        <v>83.007377380486233</v>
      </c>
      <c r="R972" s="1"/>
      <c r="AF972" s="8">
        <v>962</v>
      </c>
      <c r="AG972" s="8">
        <v>1</v>
      </c>
      <c r="AH972" s="8">
        <v>1</v>
      </c>
      <c r="AI972" s="8">
        <v>1</v>
      </c>
      <c r="AJ972" s="8">
        <v>1</v>
      </c>
      <c r="AK972" s="8">
        <v>0.59127762983341869</v>
      </c>
      <c r="AL972" s="8">
        <v>0.40196679719592793</v>
      </c>
      <c r="AM972" s="8">
        <v>1</v>
      </c>
      <c r="AN972" s="8">
        <v>0.78103185444061018</v>
      </c>
      <c r="AO972" s="8">
        <v>0</v>
      </c>
      <c r="AP972" s="8">
        <v>0.13265475089898363</v>
      </c>
      <c r="AQ972" s="8">
        <v>1</v>
      </c>
      <c r="AR972" s="8">
        <v>1</v>
      </c>
      <c r="AS972" s="48">
        <v>0</v>
      </c>
      <c r="AT972" s="48">
        <v>0.74167916494860608</v>
      </c>
      <c r="AU972" s="13">
        <v>1</v>
      </c>
    </row>
    <row r="973" spans="4:47" x14ac:dyDescent="0.25">
      <c r="D973" s="8">
        <v>969</v>
      </c>
      <c r="E973" s="8">
        <f t="shared" ca="1" si="121"/>
        <v>0.75448316608014465</v>
      </c>
      <c r="F973" s="21">
        <f t="shared" ca="1" si="122"/>
        <v>69.661931999798142</v>
      </c>
      <c r="H973" s="8">
        <v>969</v>
      </c>
      <c r="I973" s="21">
        <f t="shared" ca="1" si="123"/>
        <v>0.78721518727109241</v>
      </c>
      <c r="J973" s="21">
        <f t="shared" ca="1" si="124"/>
        <v>83.954730776880567</v>
      </c>
      <c r="R973" s="1"/>
      <c r="AF973" s="8">
        <v>963</v>
      </c>
      <c r="AG973" s="8">
        <v>4.3658796562428298E-2</v>
      </c>
      <c r="AH973" s="8">
        <v>1</v>
      </c>
      <c r="AI973" s="8">
        <v>1</v>
      </c>
      <c r="AJ973" s="8">
        <v>1</v>
      </c>
      <c r="AK973" s="8">
        <v>1</v>
      </c>
      <c r="AL973" s="8">
        <v>1</v>
      </c>
      <c r="AM973" s="8">
        <v>1</v>
      </c>
      <c r="AN973" s="8">
        <v>1</v>
      </c>
      <c r="AO973" s="8">
        <v>1</v>
      </c>
      <c r="AP973" s="8">
        <v>0.78377126002118114</v>
      </c>
      <c r="AQ973" s="8">
        <v>0</v>
      </c>
      <c r="AR973" s="8">
        <v>0</v>
      </c>
      <c r="AS973" s="48">
        <v>0</v>
      </c>
      <c r="AT973" s="48">
        <v>0.73328858014819698</v>
      </c>
      <c r="AU973" s="13">
        <v>2</v>
      </c>
    </row>
    <row r="974" spans="4:47" x14ac:dyDescent="0.25">
      <c r="D974" s="8">
        <v>970</v>
      </c>
      <c r="E974" s="8">
        <f t="shared" ca="1" si="121"/>
        <v>0.13880524274301187</v>
      </c>
      <c r="F974" s="21">
        <f t="shared" ca="1" si="122"/>
        <v>470.7432006937359</v>
      </c>
      <c r="H974" s="8">
        <v>970</v>
      </c>
      <c r="I974" s="21">
        <f t="shared" ca="1" si="123"/>
        <v>0.64748796551773968</v>
      </c>
      <c r="J974" s="21">
        <f t="shared" ca="1" si="124"/>
        <v>58.310244909184576</v>
      </c>
      <c r="R974" s="1"/>
      <c r="AF974" s="8">
        <v>964</v>
      </c>
      <c r="AG974" s="8">
        <v>1</v>
      </c>
      <c r="AH974" s="8">
        <v>1</v>
      </c>
      <c r="AI974" s="8">
        <v>0.35815157988338708</v>
      </c>
      <c r="AJ974" s="8">
        <v>0</v>
      </c>
      <c r="AK974" s="8">
        <v>0</v>
      </c>
      <c r="AL974" s="8">
        <v>0.4906130569210897</v>
      </c>
      <c r="AM974" s="8">
        <v>1</v>
      </c>
      <c r="AN974" s="8">
        <v>1</v>
      </c>
      <c r="AO974" s="8">
        <v>1</v>
      </c>
      <c r="AP974" s="8">
        <v>1</v>
      </c>
      <c r="AQ974" s="8">
        <v>1</v>
      </c>
      <c r="AR974" s="8">
        <v>1</v>
      </c>
      <c r="AS974" s="48">
        <v>0</v>
      </c>
      <c r="AT974" s="48">
        <v>0.73649613886032239</v>
      </c>
      <c r="AU974" s="13">
        <v>2</v>
      </c>
    </row>
    <row r="975" spans="4:47" x14ac:dyDescent="0.25">
      <c r="D975" s="8">
        <v>971</v>
      </c>
      <c r="E975" s="8">
        <f t="shared" ca="1" si="121"/>
        <v>0.71004408259188756</v>
      </c>
      <c r="F975" s="21">
        <f t="shared" ca="1" si="122"/>
        <v>84.362930533418208</v>
      </c>
      <c r="H975" s="8">
        <v>971</v>
      </c>
      <c r="I975" s="21">
        <f t="shared" ca="1" si="123"/>
        <v>0.99556548078568174</v>
      </c>
      <c r="J975" s="21">
        <f t="shared" ca="1" si="124"/>
        <v>195.56247723233258</v>
      </c>
      <c r="R975" s="1"/>
      <c r="AF975" s="8">
        <v>965</v>
      </c>
      <c r="AG975" s="8">
        <v>1</v>
      </c>
      <c r="AH975" s="8">
        <v>0.69511954853104341</v>
      </c>
      <c r="AI975" s="8">
        <v>0</v>
      </c>
      <c r="AJ975" s="8">
        <v>0</v>
      </c>
      <c r="AK975" s="8">
        <v>0</v>
      </c>
      <c r="AL975" s="8">
        <v>0.29619333494435218</v>
      </c>
      <c r="AM975" s="8">
        <v>1</v>
      </c>
      <c r="AN975" s="8">
        <v>0.48517629448272809</v>
      </c>
      <c r="AO975" s="8">
        <v>0</v>
      </c>
      <c r="AP975" s="8">
        <v>0</v>
      </c>
      <c r="AQ975" s="8">
        <v>0</v>
      </c>
      <c r="AR975" s="8">
        <v>0</v>
      </c>
      <c r="AS975" s="48">
        <v>0</v>
      </c>
      <c r="AT975" s="48">
        <v>0.28873866448264207</v>
      </c>
      <c r="AU975" s="13">
        <v>7</v>
      </c>
    </row>
    <row r="976" spans="4:47" x14ac:dyDescent="0.25">
      <c r="D976" s="8">
        <v>972</v>
      </c>
      <c r="E976" s="8">
        <f t="shared" ca="1" si="121"/>
        <v>0.78563989630002418</v>
      </c>
      <c r="F976" s="21">
        <f t="shared" ca="1" si="122"/>
        <v>59.829982015372252</v>
      </c>
      <c r="H976" s="8">
        <v>972</v>
      </c>
      <c r="I976" s="21">
        <f t="shared" ca="1" si="123"/>
        <v>0.22615973190095673</v>
      </c>
      <c r="J976" s="21">
        <f t="shared" ca="1" si="124"/>
        <v>10.980759371958193</v>
      </c>
      <c r="R976" s="1"/>
      <c r="AF976" s="8">
        <v>966</v>
      </c>
      <c r="AG976" s="8">
        <v>0</v>
      </c>
      <c r="AH976" s="8">
        <v>0</v>
      </c>
      <c r="AI976" s="8">
        <v>0</v>
      </c>
      <c r="AJ976" s="8">
        <v>0</v>
      </c>
      <c r="AK976" s="8">
        <v>0</v>
      </c>
      <c r="AL976" s="8">
        <v>0.56473596382008207</v>
      </c>
      <c r="AM976" s="8">
        <v>0.17524918257291691</v>
      </c>
      <c r="AN976" s="8">
        <v>0</v>
      </c>
      <c r="AO976" s="8">
        <v>0.48110591509806305</v>
      </c>
      <c r="AP976" s="8">
        <v>1</v>
      </c>
      <c r="AQ976" s="8">
        <v>1</v>
      </c>
      <c r="AR976" s="8">
        <v>1</v>
      </c>
      <c r="AS976" s="48">
        <v>0</v>
      </c>
      <c r="AT976" s="48">
        <v>0.35289857815699938</v>
      </c>
      <c r="AU976" s="13">
        <v>6</v>
      </c>
    </row>
    <row r="977" spans="4:47" x14ac:dyDescent="0.25">
      <c r="D977" s="8">
        <v>973</v>
      </c>
      <c r="E977" s="8">
        <f t="shared" ca="1" si="121"/>
        <v>0.95620138440700686</v>
      </c>
      <c r="F977" s="21">
        <f t="shared" ca="1" si="122"/>
        <v>11.463792213399309</v>
      </c>
      <c r="H977" s="8">
        <v>973</v>
      </c>
      <c r="I977" s="21">
        <f t="shared" ca="1" si="123"/>
        <v>0.74782055302083494</v>
      </c>
      <c r="J977" s="21">
        <f t="shared" ca="1" si="124"/>
        <v>76.036106813844867</v>
      </c>
      <c r="R977" s="1"/>
      <c r="AF977" s="8">
        <v>967</v>
      </c>
      <c r="AG977" s="8">
        <v>0</v>
      </c>
      <c r="AH977" s="8">
        <v>0</v>
      </c>
      <c r="AI977" s="8">
        <v>0.30030096760428054</v>
      </c>
      <c r="AJ977" s="8">
        <v>1</v>
      </c>
      <c r="AK977" s="8">
        <v>1</v>
      </c>
      <c r="AL977" s="8">
        <v>1</v>
      </c>
      <c r="AM977" s="8">
        <v>1</v>
      </c>
      <c r="AN977" s="8">
        <v>1</v>
      </c>
      <c r="AO977" s="8">
        <v>1</v>
      </c>
      <c r="AP977" s="8">
        <v>1</v>
      </c>
      <c r="AQ977" s="8">
        <v>1</v>
      </c>
      <c r="AR977" s="8">
        <v>0.12923153894934652</v>
      </c>
      <c r="AS977" s="48">
        <v>0</v>
      </c>
      <c r="AT977" s="48">
        <v>0.7049739937072943</v>
      </c>
      <c r="AU977" s="13">
        <v>2</v>
      </c>
    </row>
    <row r="978" spans="4:47" x14ac:dyDescent="0.25">
      <c r="D978" s="8">
        <v>974</v>
      </c>
      <c r="E978" s="8">
        <f t="shared" ca="1" si="121"/>
        <v>0.39320909077947852</v>
      </c>
      <c r="F978" s="21">
        <f t="shared" ca="1" si="122"/>
        <v>225.67034468409025</v>
      </c>
      <c r="H978" s="8">
        <v>974</v>
      </c>
      <c r="I978" s="21">
        <f t="shared" ca="1" si="123"/>
        <v>1.4807568350176492E-2</v>
      </c>
      <c r="J978" s="21">
        <f t="shared" ca="1" si="124"/>
        <v>98.270187581208802</v>
      </c>
      <c r="R978" s="1"/>
      <c r="AF978" s="8">
        <v>968</v>
      </c>
      <c r="AG978" s="8">
        <v>0</v>
      </c>
      <c r="AH978" s="8">
        <v>0</v>
      </c>
      <c r="AI978" s="8">
        <v>0.63976908716159087</v>
      </c>
      <c r="AJ978" s="8">
        <v>1</v>
      </c>
      <c r="AK978" s="8">
        <v>1</v>
      </c>
      <c r="AL978" s="8">
        <v>1</v>
      </c>
      <c r="AM978" s="8">
        <v>1</v>
      </c>
      <c r="AN978" s="8">
        <v>1</v>
      </c>
      <c r="AO978" s="8">
        <v>1</v>
      </c>
      <c r="AP978" s="8">
        <v>1</v>
      </c>
      <c r="AQ978" s="8">
        <v>1</v>
      </c>
      <c r="AR978" s="8">
        <v>1</v>
      </c>
      <c r="AS978" s="48">
        <v>0</v>
      </c>
      <c r="AT978" s="48">
        <v>0.80776121014249125</v>
      </c>
      <c r="AU978" s="13">
        <v>2</v>
      </c>
    </row>
    <row r="979" spans="4:47" x14ac:dyDescent="0.25">
      <c r="D979" s="8">
        <v>975</v>
      </c>
      <c r="E979" s="8">
        <f t="shared" ca="1" si="121"/>
        <v>0.53548939632648251</v>
      </c>
      <c r="F979" s="21">
        <f t="shared" ca="1" si="122"/>
        <v>152.14667497253475</v>
      </c>
      <c r="H979" s="8">
        <v>975</v>
      </c>
      <c r="I979" s="21">
        <f t="shared" ca="1" si="123"/>
        <v>0.23306024330996611</v>
      </c>
      <c r="J979" s="21">
        <f t="shared" ca="1" si="124"/>
        <v>9.5859892619310827</v>
      </c>
      <c r="R979" s="1"/>
      <c r="AF979" s="8">
        <v>969</v>
      </c>
      <c r="AG979" s="8">
        <v>1</v>
      </c>
      <c r="AH979" s="8">
        <v>1</v>
      </c>
      <c r="AI979" s="8">
        <v>1</v>
      </c>
      <c r="AJ979" s="8">
        <v>0.93236334452764524</v>
      </c>
      <c r="AK979" s="8">
        <v>0</v>
      </c>
      <c r="AL979" s="8">
        <v>0</v>
      </c>
      <c r="AM979" s="8">
        <v>0.26001098645816278</v>
      </c>
      <c r="AN979" s="8">
        <v>1</v>
      </c>
      <c r="AO979" s="8">
        <v>0.49063725532153818</v>
      </c>
      <c r="AP979" s="8">
        <v>0</v>
      </c>
      <c r="AQ979" s="8">
        <v>0</v>
      </c>
      <c r="AR979" s="8">
        <v>0</v>
      </c>
      <c r="AS979" s="48">
        <v>0</v>
      </c>
      <c r="AT979" s="48">
        <v>0.47054892760459877</v>
      </c>
      <c r="AU979" s="13">
        <v>5</v>
      </c>
    </row>
    <row r="980" spans="4:47" x14ac:dyDescent="0.25">
      <c r="D980" s="8">
        <v>976</v>
      </c>
      <c r="E980" s="8">
        <f t="shared" ca="1" si="121"/>
        <v>0.85027440829432921</v>
      </c>
      <c r="F980" s="21">
        <f t="shared" ca="1" si="122"/>
        <v>40.524677073409762</v>
      </c>
      <c r="H980" s="8">
        <v>976</v>
      </c>
      <c r="I980" s="21">
        <f t="shared" ca="1" si="123"/>
        <v>0.76614184092843918</v>
      </c>
      <c r="J980" s="21">
        <f t="shared" ca="1" si="124"/>
        <v>79.626204992091743</v>
      </c>
      <c r="R980" s="1"/>
      <c r="AF980" s="8">
        <v>970</v>
      </c>
      <c r="AG980" s="8">
        <v>0</v>
      </c>
      <c r="AH980" s="8">
        <v>0</v>
      </c>
      <c r="AI980" s="8">
        <v>0</v>
      </c>
      <c r="AJ980" s="8">
        <v>0.60052856364103113</v>
      </c>
      <c r="AK980" s="8">
        <v>1</v>
      </c>
      <c r="AL980" s="8">
        <v>1</v>
      </c>
      <c r="AM980" s="8">
        <v>0.75233166186409373</v>
      </c>
      <c r="AN980" s="8">
        <v>0</v>
      </c>
      <c r="AO980" s="8">
        <v>0</v>
      </c>
      <c r="AP980" s="8">
        <v>0</v>
      </c>
      <c r="AQ980" s="8">
        <v>0</v>
      </c>
      <c r="AR980" s="8">
        <v>0.13526832743340375</v>
      </c>
      <c r="AS980" s="48">
        <v>0</v>
      </c>
      <c r="AT980" s="48">
        <v>0.29186700432179002</v>
      </c>
      <c r="AU980" s="13">
        <v>7</v>
      </c>
    </row>
    <row r="981" spans="4:47" x14ac:dyDescent="0.25">
      <c r="D981" s="8">
        <v>977</v>
      </c>
      <c r="E981" s="8">
        <f t="shared" ca="1" si="121"/>
        <v>0.69125733221413033</v>
      </c>
      <c r="F981" s="21">
        <f t="shared" ca="1" si="122"/>
        <v>90.840470956297011</v>
      </c>
      <c r="H981" s="8">
        <v>977</v>
      </c>
      <c r="I981" s="21">
        <f t="shared" ca="1" si="123"/>
        <v>0.28444998511337471</v>
      </c>
      <c r="J981" s="21">
        <f t="shared" ca="1" si="124"/>
        <v>0.17111726871863908</v>
      </c>
      <c r="R981" s="1"/>
      <c r="AF981" s="8">
        <v>971</v>
      </c>
      <c r="AG981" s="8">
        <v>0</v>
      </c>
      <c r="AH981" s="8">
        <v>0.84444397365742974</v>
      </c>
      <c r="AI981" s="8">
        <v>1</v>
      </c>
      <c r="AJ981" s="8">
        <v>1</v>
      </c>
      <c r="AK981" s="8">
        <v>1</v>
      </c>
      <c r="AL981" s="8">
        <v>0.29041285836162084</v>
      </c>
      <c r="AM981" s="8">
        <v>0</v>
      </c>
      <c r="AN981" s="8">
        <v>0</v>
      </c>
      <c r="AO981" s="8">
        <v>0.10753208238796409</v>
      </c>
      <c r="AP981" s="8">
        <v>1</v>
      </c>
      <c r="AQ981" s="8">
        <v>1</v>
      </c>
      <c r="AR981" s="8">
        <v>1</v>
      </c>
      <c r="AS981" s="48">
        <v>0</v>
      </c>
      <c r="AT981" s="48">
        <v>0.60159665612300162</v>
      </c>
      <c r="AU981" s="13">
        <v>3</v>
      </c>
    </row>
    <row r="982" spans="4:47" x14ac:dyDescent="0.25">
      <c r="D982" s="8">
        <v>978</v>
      </c>
      <c r="E982" s="8">
        <f t="shared" ca="1" si="121"/>
        <v>0.29267209758430557</v>
      </c>
      <c r="F982" s="21">
        <f t="shared" ca="1" si="122"/>
        <v>295.53189060185639</v>
      </c>
      <c r="H982" s="8">
        <v>978</v>
      </c>
      <c r="I982" s="21">
        <f t="shared" ca="1" si="123"/>
        <v>0.3700870687345611</v>
      </c>
      <c r="J982" s="21">
        <f t="shared" ca="1" si="124"/>
        <v>14.766885879556273</v>
      </c>
      <c r="R982" s="1"/>
      <c r="AF982" s="8">
        <v>972</v>
      </c>
      <c r="AG982" s="8">
        <v>1</v>
      </c>
      <c r="AH982" s="8">
        <v>1</v>
      </c>
      <c r="AI982" s="8">
        <v>1</v>
      </c>
      <c r="AJ982" s="8">
        <v>1</v>
      </c>
      <c r="AK982" s="8">
        <v>1</v>
      </c>
      <c r="AL982" s="8">
        <v>1</v>
      </c>
      <c r="AM982" s="8">
        <v>1</v>
      </c>
      <c r="AN982" s="8">
        <v>1</v>
      </c>
      <c r="AO982" s="8">
        <v>1</v>
      </c>
      <c r="AP982" s="8">
        <v>1</v>
      </c>
      <c r="AQ982" s="8">
        <v>1</v>
      </c>
      <c r="AR982" s="8">
        <v>1</v>
      </c>
      <c r="AS982" s="48">
        <v>1</v>
      </c>
      <c r="AT982" s="48">
        <v>1</v>
      </c>
      <c r="AU982" s="13">
        <v>0</v>
      </c>
    </row>
    <row r="983" spans="4:47" x14ac:dyDescent="0.25">
      <c r="D983" s="8">
        <v>979</v>
      </c>
      <c r="E983" s="8">
        <f t="shared" ca="1" si="121"/>
        <v>0.57680897983727919</v>
      </c>
      <c r="F983" s="21">
        <f t="shared" ca="1" si="122"/>
        <v>134.35927985861983</v>
      </c>
      <c r="H983" s="8">
        <v>979</v>
      </c>
      <c r="I983" s="21">
        <f t="shared" ca="1" si="123"/>
        <v>0.63948556928235256</v>
      </c>
      <c r="J983" s="21">
        <f t="shared" ca="1" si="124"/>
        <v>56.994249810901096</v>
      </c>
      <c r="R983" s="1"/>
      <c r="AF983" s="8">
        <v>973</v>
      </c>
      <c r="AG983" s="8">
        <v>0.6789996640551591</v>
      </c>
      <c r="AH983" s="8">
        <v>1</v>
      </c>
      <c r="AI983" s="8">
        <v>1</v>
      </c>
      <c r="AJ983" s="8">
        <v>1</v>
      </c>
      <c r="AK983" s="8">
        <v>1</v>
      </c>
      <c r="AL983" s="8">
        <v>1.9881936817546374E-2</v>
      </c>
      <c r="AM983" s="8">
        <v>0</v>
      </c>
      <c r="AN983" s="8">
        <v>0</v>
      </c>
      <c r="AO983" s="8">
        <v>0</v>
      </c>
      <c r="AP983" s="8">
        <v>0</v>
      </c>
      <c r="AQ983" s="8">
        <v>0</v>
      </c>
      <c r="AR983" s="8">
        <v>0</v>
      </c>
      <c r="AS983" s="48">
        <v>0</v>
      </c>
      <c r="AT983" s="48">
        <v>0.38806971969927762</v>
      </c>
      <c r="AU983" s="13">
        <v>6</v>
      </c>
    </row>
    <row r="984" spans="4:47" x14ac:dyDescent="0.25">
      <c r="D984" s="8">
        <v>980</v>
      </c>
      <c r="E984" s="8">
        <f t="shared" ca="1" si="121"/>
        <v>0.97633312926168292</v>
      </c>
      <c r="F984" s="21">
        <f t="shared" ca="1" si="122"/>
        <v>6.2032171791899922</v>
      </c>
      <c r="H984" s="8">
        <v>980</v>
      </c>
      <c r="I984" s="21">
        <f t="shared" ca="1" si="123"/>
        <v>0.2853366496241595</v>
      </c>
      <c r="J984" s="21">
        <f t="shared" ca="1" si="124"/>
        <v>0.33127806112609903</v>
      </c>
      <c r="R984" s="1"/>
      <c r="AF984" s="8">
        <v>974</v>
      </c>
      <c r="AG984" s="8">
        <v>0</v>
      </c>
      <c r="AH984" s="8">
        <v>0.28558260190870249</v>
      </c>
      <c r="AI984" s="8">
        <v>1</v>
      </c>
      <c r="AJ984" s="8">
        <v>1</v>
      </c>
      <c r="AK984" s="8">
        <v>1</v>
      </c>
      <c r="AL984" s="8">
        <v>1</v>
      </c>
      <c r="AM984" s="8">
        <v>0.609041053148347</v>
      </c>
      <c r="AN984" s="8">
        <v>0</v>
      </c>
      <c r="AO984" s="8">
        <v>0</v>
      </c>
      <c r="AP984" s="8">
        <v>0.31747954801422534</v>
      </c>
      <c r="AQ984" s="8">
        <v>2.5200846620039859E-2</v>
      </c>
      <c r="AR984" s="8">
        <v>1</v>
      </c>
      <c r="AS984" s="48">
        <v>0</v>
      </c>
      <c r="AT984" s="48">
        <v>0.52184788188516329</v>
      </c>
      <c r="AU984" s="13">
        <v>3</v>
      </c>
    </row>
    <row r="985" spans="4:47" x14ac:dyDescent="0.25">
      <c r="D985" s="8">
        <v>981</v>
      </c>
      <c r="E985" s="8">
        <f t="shared" ca="1" si="121"/>
        <v>2.5087428215090024E-2</v>
      </c>
      <c r="F985" s="21">
        <f t="shared" ca="1" si="122"/>
        <v>868.31805314219537</v>
      </c>
      <c r="H985" s="8">
        <v>981</v>
      </c>
      <c r="I985" s="21">
        <f t="shared" ca="1" si="123"/>
        <v>0.54844693916168152</v>
      </c>
      <c r="J985" s="21">
        <f t="shared" ca="1" si="124"/>
        <v>42.56427316272017</v>
      </c>
      <c r="R985" s="1"/>
      <c r="AF985" s="8">
        <v>975</v>
      </c>
      <c r="AG985" s="8">
        <v>0.76594547770453636</v>
      </c>
      <c r="AH985" s="8">
        <v>1</v>
      </c>
      <c r="AI985" s="8">
        <v>0.2407495198349352</v>
      </c>
      <c r="AJ985" s="8">
        <v>0</v>
      </c>
      <c r="AK985" s="8">
        <v>0.89012630572195184</v>
      </c>
      <c r="AL985" s="8">
        <v>1</v>
      </c>
      <c r="AM985" s="8">
        <v>1</v>
      </c>
      <c r="AN985" s="8">
        <v>1</v>
      </c>
      <c r="AO985" s="8">
        <v>1</v>
      </c>
      <c r="AP985" s="8">
        <v>1</v>
      </c>
      <c r="AQ985" s="8">
        <v>0.21591541410089121</v>
      </c>
      <c r="AR985" s="8">
        <v>0</v>
      </c>
      <c r="AS985" s="48">
        <v>0</v>
      </c>
      <c r="AT985" s="48">
        <v>0.67473677486063244</v>
      </c>
      <c r="AU985" s="13">
        <v>2</v>
      </c>
    </row>
    <row r="986" spans="4:47" x14ac:dyDescent="0.25">
      <c r="D986" s="8">
        <v>982</v>
      </c>
      <c r="E986" s="8">
        <f t="shared" ca="1" si="121"/>
        <v>6.1552332756246386E-2</v>
      </c>
      <c r="F986" s="21">
        <f t="shared" ca="1" si="122"/>
        <v>660.30545832707378</v>
      </c>
      <c r="H986" s="8">
        <v>982</v>
      </c>
      <c r="I986" s="21">
        <f t="shared" ca="1" si="123"/>
        <v>0.42578805094003436</v>
      </c>
      <c r="J986" s="21">
        <f t="shared" ca="1" si="124"/>
        <v>23.627673360499486</v>
      </c>
      <c r="R986" s="1"/>
      <c r="AF986" s="8">
        <v>976</v>
      </c>
      <c r="AG986" s="8">
        <v>0</v>
      </c>
      <c r="AH986" s="8">
        <v>0.20895098402719928</v>
      </c>
      <c r="AI986" s="8">
        <v>1</v>
      </c>
      <c r="AJ986" s="8">
        <v>1</v>
      </c>
      <c r="AK986" s="8">
        <v>1</v>
      </c>
      <c r="AL986" s="8">
        <v>1</v>
      </c>
      <c r="AM986" s="8">
        <v>1</v>
      </c>
      <c r="AN986" s="8">
        <v>1</v>
      </c>
      <c r="AO986" s="8">
        <v>1</v>
      </c>
      <c r="AP986" s="8">
        <v>1</v>
      </c>
      <c r="AQ986" s="8">
        <v>1</v>
      </c>
      <c r="AR986" s="8">
        <v>1</v>
      </c>
      <c r="AS986" s="48">
        <v>0</v>
      </c>
      <c r="AT986" s="48">
        <v>0.85438528096647004</v>
      </c>
      <c r="AU986" s="13">
        <v>1</v>
      </c>
    </row>
    <row r="987" spans="4:47" x14ac:dyDescent="0.25">
      <c r="D987" s="8">
        <v>983</v>
      </c>
      <c r="E987" s="8">
        <f t="shared" ca="1" si="121"/>
        <v>0.59563190514548292</v>
      </c>
      <c r="F987" s="21">
        <f t="shared" ca="1" si="122"/>
        <v>126.6612089926864</v>
      </c>
      <c r="H987" s="8">
        <v>983</v>
      </c>
      <c r="I987" s="21">
        <f t="shared" ca="1" si="123"/>
        <v>0.34115999767433192</v>
      </c>
      <c r="J987" s="21">
        <f t="shared" ca="1" si="124"/>
        <v>10.004223944659405</v>
      </c>
      <c r="R987" s="1"/>
      <c r="AF987" s="8">
        <v>977</v>
      </c>
      <c r="AG987" s="8">
        <v>1</v>
      </c>
      <c r="AH987" s="8">
        <v>1</v>
      </c>
      <c r="AI987" s="8">
        <v>1</v>
      </c>
      <c r="AJ987" s="8">
        <v>1</v>
      </c>
      <c r="AK987" s="8">
        <v>1</v>
      </c>
      <c r="AL987" s="8">
        <v>1</v>
      </c>
      <c r="AM987" s="8">
        <v>1</v>
      </c>
      <c r="AN987" s="8">
        <v>1</v>
      </c>
      <c r="AO987" s="8">
        <v>1</v>
      </c>
      <c r="AP987" s="8">
        <v>1</v>
      </c>
      <c r="AQ987" s="8">
        <v>0.53670080585216051</v>
      </c>
      <c r="AR987" s="8">
        <v>0</v>
      </c>
      <c r="AS987" s="48">
        <v>0</v>
      </c>
      <c r="AT987" s="48">
        <v>0.87698910733031454</v>
      </c>
      <c r="AU987" s="13">
        <v>1</v>
      </c>
    </row>
    <row r="988" spans="4:47" x14ac:dyDescent="0.25">
      <c r="D988" s="8">
        <v>984</v>
      </c>
      <c r="E988" s="8">
        <f t="shared" ca="1" si="121"/>
        <v>0.17134615901338446</v>
      </c>
      <c r="F988" s="21">
        <f t="shared" ca="1" si="122"/>
        <v>421.42710614943002</v>
      </c>
      <c r="H988" s="8">
        <v>984</v>
      </c>
      <c r="I988" s="21">
        <f t="shared" ca="1" si="123"/>
        <v>0.76820734675765023</v>
      </c>
      <c r="J988" s="21">
        <f t="shared" ca="1" si="124"/>
        <v>80.040452868993782</v>
      </c>
      <c r="R988" s="1"/>
      <c r="AF988" s="8">
        <v>978</v>
      </c>
      <c r="AG988" s="8">
        <v>0.45091414678209996</v>
      </c>
      <c r="AH988" s="8">
        <v>1</v>
      </c>
      <c r="AI988" s="8">
        <v>1</v>
      </c>
      <c r="AJ988" s="8">
        <v>1</v>
      </c>
      <c r="AK988" s="8">
        <v>1</v>
      </c>
      <c r="AL988" s="8">
        <v>1</v>
      </c>
      <c r="AM988" s="8">
        <v>1</v>
      </c>
      <c r="AN988" s="8">
        <v>1</v>
      </c>
      <c r="AO988" s="8">
        <v>1</v>
      </c>
      <c r="AP988" s="8">
        <v>1</v>
      </c>
      <c r="AQ988" s="8">
        <v>1</v>
      </c>
      <c r="AR988" s="8">
        <v>0.69772016146030624</v>
      </c>
      <c r="AS988" s="48">
        <v>0.45091414678209996</v>
      </c>
      <c r="AT988" s="48">
        <v>0.9276922289192181</v>
      </c>
      <c r="AU988" s="13">
        <v>0</v>
      </c>
    </row>
    <row r="989" spans="4:47" x14ac:dyDescent="0.25">
      <c r="D989" s="8">
        <v>985</v>
      </c>
      <c r="E989" s="8">
        <f t="shared" ca="1" si="121"/>
        <v>0.38185747186886365</v>
      </c>
      <c r="F989" s="21">
        <f t="shared" ca="1" si="122"/>
        <v>232.61765561902337</v>
      </c>
      <c r="H989" s="8">
        <v>985</v>
      </c>
      <c r="I989" s="21">
        <f t="shared" ca="1" si="123"/>
        <v>0.14658211082508765</v>
      </c>
      <c r="J989" s="21">
        <f t="shared" ca="1" si="124"/>
        <v>29.353603092709655</v>
      </c>
      <c r="R989" s="1"/>
      <c r="AF989" s="8">
        <v>979</v>
      </c>
      <c r="AG989" s="8">
        <v>0</v>
      </c>
      <c r="AH989" s="8">
        <v>0.67483923917149824</v>
      </c>
      <c r="AI989" s="8">
        <v>1</v>
      </c>
      <c r="AJ989" s="8">
        <v>1</v>
      </c>
      <c r="AK989" s="8">
        <v>1</v>
      </c>
      <c r="AL989" s="8">
        <v>1</v>
      </c>
      <c r="AM989" s="8">
        <v>1</v>
      </c>
      <c r="AN989" s="8">
        <v>1</v>
      </c>
      <c r="AO989" s="8">
        <v>1.7536048887025875E-2</v>
      </c>
      <c r="AP989" s="8">
        <v>0</v>
      </c>
      <c r="AQ989" s="8">
        <v>0</v>
      </c>
      <c r="AR989" s="8">
        <v>0</v>
      </c>
      <c r="AS989" s="48">
        <v>0</v>
      </c>
      <c r="AT989" s="48">
        <v>0.55731939770798011</v>
      </c>
      <c r="AU989" s="13">
        <v>4</v>
      </c>
    </row>
    <row r="990" spans="4:47" x14ac:dyDescent="0.25">
      <c r="D990" s="8">
        <v>986</v>
      </c>
      <c r="E990" s="8">
        <f t="shared" ca="1" si="121"/>
        <v>0.17629773417818206</v>
      </c>
      <c r="F990" s="21">
        <f t="shared" ca="1" si="122"/>
        <v>414.74821341681354</v>
      </c>
      <c r="H990" s="8">
        <v>986</v>
      </c>
      <c r="I990" s="21">
        <f t="shared" ca="1" si="123"/>
        <v>0.7016483417699545</v>
      </c>
      <c r="J990" s="21">
        <f t="shared" ca="1" si="124"/>
        <v>67.544128338091269</v>
      </c>
      <c r="R990" s="1"/>
      <c r="AF990" s="8">
        <v>980</v>
      </c>
      <c r="AG990" s="8">
        <v>0</v>
      </c>
      <c r="AH990" s="8">
        <v>0</v>
      </c>
      <c r="AI990" s="8">
        <v>0</v>
      </c>
      <c r="AJ990" s="8">
        <v>0</v>
      </c>
      <c r="AK990" s="8">
        <v>0.66992699566546965</v>
      </c>
      <c r="AL990" s="8">
        <v>1</v>
      </c>
      <c r="AM990" s="8">
        <v>1</v>
      </c>
      <c r="AN990" s="8">
        <v>1</v>
      </c>
      <c r="AO990" s="8">
        <v>1</v>
      </c>
      <c r="AP990" s="8">
        <v>6.49654548242031E-2</v>
      </c>
      <c r="AQ990" s="8">
        <v>0</v>
      </c>
      <c r="AR990" s="8">
        <v>0</v>
      </c>
      <c r="AS990" s="48">
        <v>0</v>
      </c>
      <c r="AT990" s="48">
        <v>0.39666209853473933</v>
      </c>
      <c r="AU990" s="13">
        <v>6</v>
      </c>
    </row>
    <row r="991" spans="4:47" x14ac:dyDescent="0.25">
      <c r="D991" s="8">
        <v>987</v>
      </c>
      <c r="E991" s="8">
        <f t="shared" ca="1" si="121"/>
        <v>0.44470645036937473</v>
      </c>
      <c r="F991" s="21">
        <f t="shared" ca="1" si="122"/>
        <v>196.43626914943115</v>
      </c>
      <c r="H991" s="8">
        <v>987</v>
      </c>
      <c r="I991" s="21">
        <f t="shared" ca="1" si="123"/>
        <v>0.62835077857471533</v>
      </c>
      <c r="J991" s="21">
        <f t="shared" ca="1" si="124"/>
        <v>55.179626379410017</v>
      </c>
      <c r="R991" s="1"/>
      <c r="AF991" s="8">
        <v>981</v>
      </c>
      <c r="AG991" s="8">
        <v>0</v>
      </c>
      <c r="AH991" s="8">
        <v>0</v>
      </c>
      <c r="AI991" s="8">
        <v>0</v>
      </c>
      <c r="AJ991" s="8">
        <v>0.77397759819602163</v>
      </c>
      <c r="AK991" s="8">
        <v>1</v>
      </c>
      <c r="AL991" s="8">
        <v>1</v>
      </c>
      <c r="AM991" s="8">
        <v>1</v>
      </c>
      <c r="AN991" s="8">
        <v>0.37900138235882846</v>
      </c>
      <c r="AO991" s="8">
        <v>0.50553883955896406</v>
      </c>
      <c r="AP991" s="8">
        <v>1</v>
      </c>
      <c r="AQ991" s="8">
        <v>1</v>
      </c>
      <c r="AR991" s="8">
        <v>1</v>
      </c>
      <c r="AS991" s="48">
        <v>0</v>
      </c>
      <c r="AT991" s="48">
        <v>0.64146448215280338</v>
      </c>
      <c r="AU991" s="13">
        <v>3</v>
      </c>
    </row>
    <row r="992" spans="4:47" x14ac:dyDescent="0.25">
      <c r="D992" s="8">
        <v>988</v>
      </c>
      <c r="E992" s="8">
        <f t="shared" ca="1" si="121"/>
        <v>0.2232964211763987</v>
      </c>
      <c r="F992" s="21">
        <f t="shared" ca="1" si="122"/>
        <v>359.26048430520319</v>
      </c>
      <c r="H992" s="8">
        <v>988</v>
      </c>
      <c r="I992" s="21">
        <f t="shared" ca="1" si="123"/>
        <v>0.27407351850552908</v>
      </c>
      <c r="J992" s="21">
        <f t="shared" ca="1" si="124"/>
        <v>1.7214460267494189</v>
      </c>
      <c r="R992" s="1"/>
      <c r="AF992" s="8">
        <v>982</v>
      </c>
      <c r="AG992" s="8">
        <v>0</v>
      </c>
      <c r="AH992" s="8">
        <v>0.75412283491875443</v>
      </c>
      <c r="AI992" s="8">
        <v>0.83265379259589078</v>
      </c>
      <c r="AJ992" s="8">
        <v>1</v>
      </c>
      <c r="AK992" s="8">
        <v>2.6373261468712196E-2</v>
      </c>
      <c r="AL992" s="8">
        <v>0</v>
      </c>
      <c r="AM992" s="8">
        <v>0</v>
      </c>
      <c r="AN992" s="8">
        <v>0</v>
      </c>
      <c r="AO992" s="8">
        <v>3.2827542774127021E-2</v>
      </c>
      <c r="AP992" s="8">
        <v>1</v>
      </c>
      <c r="AQ992" s="8">
        <v>1</v>
      </c>
      <c r="AR992" s="8">
        <v>3.3219492030536549E-2</v>
      </c>
      <c r="AS992" s="48">
        <v>0</v>
      </c>
      <c r="AT992" s="48">
        <v>0.38564358517780345</v>
      </c>
      <c r="AU992" s="13">
        <v>4</v>
      </c>
    </row>
    <row r="993" spans="4:47" x14ac:dyDescent="0.25">
      <c r="D993" s="8">
        <v>989</v>
      </c>
      <c r="E993" s="8">
        <f t="shared" ca="1" si="121"/>
        <v>0.75421051704638886</v>
      </c>
      <c r="F993" s="21">
        <f t="shared" ca="1" si="122"/>
        <v>69.74962506133339</v>
      </c>
      <c r="H993" s="8">
        <v>989</v>
      </c>
      <c r="I993" s="21">
        <f t="shared" ca="1" si="123"/>
        <v>6.8359045774763705E-2</v>
      </c>
      <c r="J993" s="21">
        <f t="shared" ca="1" si="124"/>
        <v>56.142844320715248</v>
      </c>
      <c r="R993" s="1"/>
      <c r="AF993" s="8">
        <v>983</v>
      </c>
      <c r="AG993" s="8">
        <v>0</v>
      </c>
      <c r="AH993" s="8">
        <v>0</v>
      </c>
      <c r="AI993" s="8">
        <v>0.21379978501546806</v>
      </c>
      <c r="AJ993" s="8">
        <v>1</v>
      </c>
      <c r="AK993" s="8">
        <v>1</v>
      </c>
      <c r="AL993" s="8">
        <v>1</v>
      </c>
      <c r="AM993" s="8">
        <v>0.99965490162796944</v>
      </c>
      <c r="AN993" s="8">
        <v>0</v>
      </c>
      <c r="AO993" s="8">
        <v>0.40322134383265318</v>
      </c>
      <c r="AP993" s="8">
        <v>1</v>
      </c>
      <c r="AQ993" s="8">
        <v>1</v>
      </c>
      <c r="AR993" s="8">
        <v>1</v>
      </c>
      <c r="AS993" s="48">
        <v>0</v>
      </c>
      <c r="AT993" s="48">
        <v>0.63757187835870177</v>
      </c>
      <c r="AU993" s="13">
        <v>3</v>
      </c>
    </row>
    <row r="994" spans="4:47" x14ac:dyDescent="0.25">
      <c r="D994" s="8">
        <v>990</v>
      </c>
      <c r="E994" s="8">
        <f t="shared" ca="1" si="121"/>
        <v>0.79446768445115101</v>
      </c>
      <c r="F994" s="21">
        <f t="shared" ca="1" si="122"/>
        <v>57.109822167361067</v>
      </c>
      <c r="H994" s="8">
        <v>990</v>
      </c>
      <c r="I994" s="21">
        <f t="shared" ca="1" si="123"/>
        <v>0.23618917923131977</v>
      </c>
      <c r="J994" s="21">
        <f t="shared" ca="1" si="124"/>
        <v>8.9611341097942869</v>
      </c>
      <c r="R994" s="1"/>
      <c r="AF994" s="8">
        <v>984</v>
      </c>
      <c r="AG994" s="8">
        <v>0</v>
      </c>
      <c r="AH994" s="8">
        <v>0</v>
      </c>
      <c r="AI994" s="8">
        <v>0.72200609177502151</v>
      </c>
      <c r="AJ994" s="8">
        <v>1</v>
      </c>
      <c r="AK994" s="8">
        <v>1</v>
      </c>
      <c r="AL994" s="8">
        <v>1</v>
      </c>
      <c r="AM994" s="8">
        <v>1</v>
      </c>
      <c r="AN994" s="8">
        <v>1</v>
      </c>
      <c r="AO994" s="8">
        <v>1</v>
      </c>
      <c r="AP994" s="8">
        <v>1</v>
      </c>
      <c r="AQ994" s="8">
        <v>1</v>
      </c>
      <c r="AR994" s="8">
        <v>1</v>
      </c>
      <c r="AS994" s="48">
        <v>0</v>
      </c>
      <c r="AT994" s="48">
        <v>0.814745722863084</v>
      </c>
      <c r="AU994" s="13">
        <v>2</v>
      </c>
    </row>
    <row r="995" spans="4:47" x14ac:dyDescent="0.25">
      <c r="D995" s="8">
        <v>991</v>
      </c>
      <c r="E995" s="8">
        <f t="shared" ca="1" si="121"/>
        <v>0.52611586444138891</v>
      </c>
      <c r="F995" s="21">
        <f t="shared" ca="1" si="122"/>
        <v>156.36664089955349</v>
      </c>
      <c r="H995" s="8">
        <v>991</v>
      </c>
      <c r="I995" s="21">
        <f t="shared" ca="1" si="123"/>
        <v>0.80484407396980129</v>
      </c>
      <c r="J995" s="21">
        <f t="shared" ca="1" si="124"/>
        <v>87.771903119251789</v>
      </c>
      <c r="R995" s="1"/>
      <c r="AF995" s="8">
        <v>985</v>
      </c>
      <c r="AG995" s="8">
        <v>1</v>
      </c>
      <c r="AH995" s="8">
        <v>1</v>
      </c>
      <c r="AI995" s="8">
        <v>1</v>
      </c>
      <c r="AJ995" s="8">
        <v>1</v>
      </c>
      <c r="AK995" s="8">
        <v>1</v>
      </c>
      <c r="AL995" s="8">
        <v>1</v>
      </c>
      <c r="AM995" s="8">
        <v>0.10183660494986989</v>
      </c>
      <c r="AN995" s="8">
        <v>0</v>
      </c>
      <c r="AO995" s="8">
        <v>0</v>
      </c>
      <c r="AP995" s="8">
        <v>0</v>
      </c>
      <c r="AQ995" s="8">
        <v>0</v>
      </c>
      <c r="AR995" s="8">
        <v>0.44729307679024771</v>
      </c>
      <c r="AS995" s="48">
        <v>0</v>
      </c>
      <c r="AT995" s="48">
        <v>0.54252882228477717</v>
      </c>
      <c r="AU995" s="13">
        <v>4</v>
      </c>
    </row>
    <row r="996" spans="4:47" x14ac:dyDescent="0.25">
      <c r="D996" s="8">
        <v>992</v>
      </c>
      <c r="E996" s="8">
        <f t="shared" ca="1" si="121"/>
        <v>0.61460187766095764</v>
      </c>
      <c r="F996" s="21">
        <f t="shared" ca="1" si="122"/>
        <v>119.13664779741991</v>
      </c>
      <c r="H996" s="8">
        <v>992</v>
      </c>
      <c r="I996" s="21">
        <f t="shared" ca="1" si="123"/>
        <v>5.7351727843168998E-4</v>
      </c>
      <c r="J996" s="21">
        <f t="shared" ca="1" si="124"/>
        <v>164.27676477038645</v>
      </c>
      <c r="R996" s="1"/>
      <c r="AF996" s="8">
        <v>986</v>
      </c>
      <c r="AG996" s="8">
        <v>0</v>
      </c>
      <c r="AH996" s="8">
        <v>0</v>
      </c>
      <c r="AI996" s="8">
        <v>0</v>
      </c>
      <c r="AJ996" s="8">
        <v>0</v>
      </c>
      <c r="AK996" s="8">
        <v>0</v>
      </c>
      <c r="AL996" s="8">
        <v>0.95507634509873851</v>
      </c>
      <c r="AM996" s="8">
        <v>1</v>
      </c>
      <c r="AN996" s="8">
        <v>0.72873846772140938</v>
      </c>
      <c r="AO996" s="8">
        <v>1</v>
      </c>
      <c r="AP996" s="8">
        <v>1</v>
      </c>
      <c r="AQ996" s="8">
        <v>1</v>
      </c>
      <c r="AR996" s="8">
        <v>1</v>
      </c>
      <c r="AS996" s="48">
        <v>0</v>
      </c>
      <c r="AT996" s="48">
        <v>0.55957036397897497</v>
      </c>
      <c r="AU996" s="13">
        <v>5</v>
      </c>
    </row>
    <row r="997" spans="4:47" x14ac:dyDescent="0.25">
      <c r="D997" s="8">
        <v>993</v>
      </c>
      <c r="E997" s="8">
        <f t="shared" ca="1" si="121"/>
        <v>0.7843058171072389</v>
      </c>
      <c r="F997" s="21">
        <f t="shared" ca="1" si="122"/>
        <v>60.243506402356601</v>
      </c>
      <c r="H997" s="8">
        <v>993</v>
      </c>
      <c r="I997" s="21">
        <f t="shared" ca="1" si="123"/>
        <v>0.52622183135374234</v>
      </c>
      <c r="J997" s="21">
        <f t="shared" ca="1" si="124"/>
        <v>39.132975673029399</v>
      </c>
      <c r="R997" s="1"/>
      <c r="AF997" s="8">
        <v>987</v>
      </c>
      <c r="AG997" s="8">
        <v>1</v>
      </c>
      <c r="AH997" s="8">
        <v>1</v>
      </c>
      <c r="AI997" s="8">
        <v>0.82495802344360969</v>
      </c>
      <c r="AJ997" s="8">
        <v>0</v>
      </c>
      <c r="AK997" s="8">
        <v>0</v>
      </c>
      <c r="AL997" s="8">
        <v>0</v>
      </c>
      <c r="AM997" s="8">
        <v>0</v>
      </c>
      <c r="AN997" s="8">
        <v>0</v>
      </c>
      <c r="AO997" s="8">
        <v>0.79538836175537042</v>
      </c>
      <c r="AP997" s="8">
        <v>1</v>
      </c>
      <c r="AQ997" s="8">
        <v>1</v>
      </c>
      <c r="AR997" s="8">
        <v>1</v>
      </c>
      <c r="AS997" s="48">
        <v>0</v>
      </c>
      <c r="AT997" s="48">
        <v>0.54913794405318639</v>
      </c>
      <c r="AU997" s="13">
        <v>5</v>
      </c>
    </row>
    <row r="998" spans="4:47" x14ac:dyDescent="0.25">
      <c r="D998" s="8">
        <v>994</v>
      </c>
      <c r="E998" s="8">
        <f t="shared" ca="1" si="121"/>
        <v>0.51360100555441734</v>
      </c>
      <c r="F998" s="21">
        <f t="shared" ca="1" si="122"/>
        <v>162.11607414917515</v>
      </c>
      <c r="H998" s="8">
        <v>994</v>
      </c>
      <c r="I998" s="21">
        <f t="shared" ca="1" si="123"/>
        <v>0.71622081536458226</v>
      </c>
      <c r="J998" s="21">
        <f t="shared" ca="1" si="124"/>
        <v>70.150209871984998</v>
      </c>
      <c r="R998" s="1"/>
      <c r="AF998" s="8">
        <v>988</v>
      </c>
      <c r="AG998" s="8">
        <v>0</v>
      </c>
      <c r="AH998" s="8">
        <v>8.3450296365169513E-2</v>
      </c>
      <c r="AI998" s="8">
        <v>1</v>
      </c>
      <c r="AJ998" s="8">
        <v>1</v>
      </c>
      <c r="AK998" s="8">
        <v>1</v>
      </c>
      <c r="AL998" s="8">
        <v>1</v>
      </c>
      <c r="AM998" s="8">
        <v>1</v>
      </c>
      <c r="AN998" s="8">
        <v>1</v>
      </c>
      <c r="AO998" s="8">
        <v>1</v>
      </c>
      <c r="AP998" s="8">
        <v>1.2125925927501802E-2</v>
      </c>
      <c r="AQ998" s="8">
        <v>0</v>
      </c>
      <c r="AR998" s="8">
        <v>0</v>
      </c>
      <c r="AS998" s="48">
        <v>0</v>
      </c>
      <c r="AT998" s="48">
        <v>0.59373290959445835</v>
      </c>
      <c r="AU998" s="13">
        <v>3</v>
      </c>
    </row>
    <row r="999" spans="4:47" x14ac:dyDescent="0.25">
      <c r="D999" s="8">
        <v>995</v>
      </c>
      <c r="E999" s="8">
        <f t="shared" ca="1" si="121"/>
        <v>8.489449637415003E-2</v>
      </c>
      <c r="F999" s="21">
        <f t="shared" ca="1" si="122"/>
        <v>585.4995522621906</v>
      </c>
      <c r="H999" s="8">
        <v>995</v>
      </c>
      <c r="I999" s="21">
        <f t="shared" ca="1" si="123"/>
        <v>5.1288618795210961E-2</v>
      </c>
      <c r="J999" s="21">
        <f t="shared" ca="1" si="124"/>
        <v>64.994203583804506</v>
      </c>
      <c r="R999" s="1"/>
      <c r="AF999" s="8">
        <v>989</v>
      </c>
      <c r="AG999" s="8">
        <v>0</v>
      </c>
      <c r="AH999" s="8">
        <v>0</v>
      </c>
      <c r="AI999" s="8">
        <v>0</v>
      </c>
      <c r="AJ999" s="8">
        <v>0.45686153926387002</v>
      </c>
      <c r="AK999" s="8">
        <v>1</v>
      </c>
      <c r="AL999" s="8">
        <v>1</v>
      </c>
      <c r="AM999" s="8">
        <v>1</v>
      </c>
      <c r="AN999" s="8">
        <v>1</v>
      </c>
      <c r="AO999" s="8">
        <v>1</v>
      </c>
      <c r="AP999" s="8">
        <v>1</v>
      </c>
      <c r="AQ999" s="8">
        <v>0.77955228936140586</v>
      </c>
      <c r="AR999" s="8">
        <v>0</v>
      </c>
      <c r="AS999" s="48">
        <v>0</v>
      </c>
      <c r="AT999" s="48">
        <v>0.60573264344865285</v>
      </c>
      <c r="AU999" s="13">
        <v>4</v>
      </c>
    </row>
    <row r="1000" spans="4:47" x14ac:dyDescent="0.25">
      <c r="D1000" s="8">
        <v>996</v>
      </c>
      <c r="E1000" s="8">
        <f t="shared" ca="1" si="121"/>
        <v>0.35797420545483838</v>
      </c>
      <c r="F1000" s="21">
        <f t="shared" ca="1" si="122"/>
        <v>247.92096829259324</v>
      </c>
      <c r="H1000" s="8">
        <v>996</v>
      </c>
      <c r="I1000" s="21">
        <f t="shared" ca="1" si="123"/>
        <v>7.3972612848211106E-2</v>
      </c>
      <c r="J1000" s="21">
        <f t="shared" ca="1" si="124"/>
        <v>53.610770723572394</v>
      </c>
      <c r="R1000" s="1"/>
      <c r="AF1000" s="8">
        <v>990</v>
      </c>
      <c r="AG1000" s="8">
        <v>0</v>
      </c>
      <c r="AH1000" s="8">
        <v>0</v>
      </c>
      <c r="AI1000" s="8">
        <v>0.2882240748808873</v>
      </c>
      <c r="AJ1000" s="8">
        <v>1</v>
      </c>
      <c r="AK1000" s="8">
        <v>1</v>
      </c>
      <c r="AL1000" s="8">
        <v>1</v>
      </c>
      <c r="AM1000" s="8">
        <v>1</v>
      </c>
      <c r="AN1000" s="8">
        <v>1</v>
      </c>
      <c r="AO1000" s="8">
        <v>1</v>
      </c>
      <c r="AP1000" s="8">
        <v>1</v>
      </c>
      <c r="AQ1000" s="8">
        <v>1</v>
      </c>
      <c r="AR1000" s="8">
        <v>1</v>
      </c>
      <c r="AS1000" s="48">
        <v>0</v>
      </c>
      <c r="AT1000" s="48">
        <v>0.77790396252413019</v>
      </c>
      <c r="AU1000" s="13">
        <v>2</v>
      </c>
    </row>
    <row r="1001" spans="4:47" x14ac:dyDescent="0.25">
      <c r="D1001" s="8">
        <v>997</v>
      </c>
      <c r="E1001" s="8">
        <f t="shared" ca="1" si="121"/>
        <v>0.48346561012316291</v>
      </c>
      <c r="F1001" s="21">
        <f t="shared" ca="1" si="122"/>
        <v>176.53953710963771</v>
      </c>
      <c r="H1001" s="8">
        <v>997</v>
      </c>
      <c r="I1001" s="21">
        <f t="shared" ca="1" si="123"/>
        <v>0.44501959410734182</v>
      </c>
      <c r="J1001" s="21">
        <f t="shared" ca="1" si="124"/>
        <v>26.623057536472373</v>
      </c>
      <c r="R1001" s="1"/>
      <c r="AF1001" s="8">
        <v>991</v>
      </c>
      <c r="AG1001" s="8">
        <v>1</v>
      </c>
      <c r="AH1001" s="8">
        <v>1</v>
      </c>
      <c r="AI1001" s="8">
        <v>1</v>
      </c>
      <c r="AJ1001" s="8">
        <v>1</v>
      </c>
      <c r="AK1001" s="8">
        <v>1</v>
      </c>
      <c r="AL1001" s="8">
        <v>1</v>
      </c>
      <c r="AM1001" s="8">
        <v>0.63796839535714223</v>
      </c>
      <c r="AN1001" s="8">
        <v>0.76248287016290217</v>
      </c>
      <c r="AO1001" s="8">
        <v>1</v>
      </c>
      <c r="AP1001" s="8">
        <v>1</v>
      </c>
      <c r="AQ1001" s="8">
        <v>1</v>
      </c>
      <c r="AR1001" s="8">
        <v>1</v>
      </c>
      <c r="AS1001" s="48">
        <v>0.63796839535714223</v>
      </c>
      <c r="AT1001" s="48">
        <v>0.94907942255101752</v>
      </c>
      <c r="AU1001" s="13">
        <v>0</v>
      </c>
    </row>
    <row r="1002" spans="4:47" x14ac:dyDescent="0.25">
      <c r="D1002" s="8">
        <v>998</v>
      </c>
      <c r="E1002" s="8">
        <f t="shared" ca="1" si="121"/>
        <v>0.85467446152281878</v>
      </c>
      <c r="F1002" s="21">
        <f t="shared" ca="1" si="122"/>
        <v>39.258917889819635</v>
      </c>
      <c r="H1002" s="8">
        <v>998</v>
      </c>
      <c r="I1002" s="21">
        <f t="shared" ca="1" si="123"/>
        <v>0.83785807341666907</v>
      </c>
      <c r="J1002" s="21">
        <f t="shared" ca="1" si="124"/>
        <v>95.53676239844448</v>
      </c>
      <c r="R1002" s="1"/>
      <c r="AF1002" s="8">
        <v>992</v>
      </c>
      <c r="AG1002" s="8">
        <v>0</v>
      </c>
      <c r="AH1002" s="8">
        <v>0</v>
      </c>
      <c r="AI1002" s="8">
        <v>0.9765438583318985</v>
      </c>
      <c r="AJ1002" s="8">
        <v>1</v>
      </c>
      <c r="AK1002" s="8">
        <v>1</v>
      </c>
      <c r="AL1002" s="8">
        <v>1</v>
      </c>
      <c r="AM1002" s="8">
        <v>1</v>
      </c>
      <c r="AN1002" s="8">
        <v>1</v>
      </c>
      <c r="AO1002" s="8">
        <v>1</v>
      </c>
      <c r="AP1002" s="8">
        <v>1</v>
      </c>
      <c r="AQ1002" s="8">
        <v>0.4286993426940171</v>
      </c>
      <c r="AR1002" s="8">
        <v>0</v>
      </c>
      <c r="AS1002" s="48">
        <v>0</v>
      </c>
      <c r="AT1002" s="48">
        <v>0.70447627366879284</v>
      </c>
      <c r="AU1002" s="13">
        <v>3</v>
      </c>
    </row>
    <row r="1003" spans="4:47" x14ac:dyDescent="0.25">
      <c r="D1003" s="8">
        <v>999</v>
      </c>
      <c r="E1003" s="8">
        <f t="shared" ca="1" si="121"/>
        <v>0.23943594674130519</v>
      </c>
      <c r="F1003" s="21">
        <f t="shared" ca="1" si="122"/>
        <v>342.84486733627972</v>
      </c>
      <c r="H1003" s="8">
        <v>999</v>
      </c>
      <c r="I1003" s="21">
        <f t="shared" ca="1" si="123"/>
        <v>0.32300465197959571</v>
      </c>
      <c r="J1003" s="21">
        <f t="shared" ca="1" si="124"/>
        <v>6.9376778967557335</v>
      </c>
      <c r="R1003" s="1"/>
      <c r="AF1003" s="8">
        <v>993</v>
      </c>
      <c r="AG1003" s="8">
        <v>0</v>
      </c>
      <c r="AH1003" s="8">
        <v>0.42408208195774932</v>
      </c>
      <c r="AI1003" s="8">
        <v>1</v>
      </c>
      <c r="AJ1003" s="8">
        <v>0.6536158491903431</v>
      </c>
      <c r="AK1003" s="8">
        <v>0.97612424801979703</v>
      </c>
      <c r="AL1003" s="8">
        <v>1</v>
      </c>
      <c r="AM1003" s="8">
        <v>1</v>
      </c>
      <c r="AN1003" s="8">
        <v>1</v>
      </c>
      <c r="AO1003" s="8">
        <v>1</v>
      </c>
      <c r="AP1003" s="8">
        <v>1</v>
      </c>
      <c r="AQ1003" s="8">
        <v>1</v>
      </c>
      <c r="AR1003" s="8">
        <v>1</v>
      </c>
      <c r="AS1003" s="48">
        <v>0</v>
      </c>
      <c r="AT1003" s="48">
        <v>0.84039075468257807</v>
      </c>
      <c r="AU1003" s="13">
        <v>1</v>
      </c>
    </row>
    <row r="1004" spans="4:47" x14ac:dyDescent="0.25">
      <c r="D1004" s="8">
        <v>1000</v>
      </c>
      <c r="E1004" s="8">
        <f t="shared" ca="1" si="121"/>
        <v>0.97291212098027224</v>
      </c>
      <c r="F1004" s="21">
        <f t="shared" ca="1" si="122"/>
        <v>7.0940504414508689</v>
      </c>
      <c r="H1004" s="8">
        <v>1000</v>
      </c>
      <c r="I1004" s="21">
        <f t="shared" ca="1" si="123"/>
        <v>0.38044899602497773</v>
      </c>
      <c r="J1004" s="21">
        <f t="shared" ca="1" si="124"/>
        <v>16.442043903675341</v>
      </c>
      <c r="R1004" s="1"/>
      <c r="AF1004" s="8">
        <v>994</v>
      </c>
      <c r="AG1004" s="8">
        <v>1</v>
      </c>
      <c r="AH1004" s="8">
        <v>1</v>
      </c>
      <c r="AI1004" s="8">
        <v>1</v>
      </c>
      <c r="AJ1004" s="8">
        <v>1</v>
      </c>
      <c r="AK1004" s="8">
        <v>1</v>
      </c>
      <c r="AL1004" s="8">
        <v>1</v>
      </c>
      <c r="AM1004" s="8">
        <v>1</v>
      </c>
      <c r="AN1004" s="8">
        <v>5.5769936934783833E-2</v>
      </c>
      <c r="AO1004" s="8">
        <v>0</v>
      </c>
      <c r="AP1004" s="8">
        <v>0.29149283162945311</v>
      </c>
      <c r="AQ1004" s="8">
        <v>1</v>
      </c>
      <c r="AR1004" s="8">
        <v>0.18163246835038374</v>
      </c>
      <c r="AS1004" s="48">
        <v>0</v>
      </c>
      <c r="AT1004" s="48">
        <v>0.70793356806672125</v>
      </c>
      <c r="AU1004" s="13">
        <v>1</v>
      </c>
    </row>
    <row r="1005" spans="4:47" x14ac:dyDescent="0.25">
      <c r="D1005" s="8">
        <v>1001</v>
      </c>
      <c r="E1005" s="8">
        <f t="shared" ca="1" si="121"/>
        <v>0.24899005771822846</v>
      </c>
      <c r="F1005" s="21">
        <f t="shared" ca="1" si="122"/>
        <v>333.63452632353767</v>
      </c>
      <c r="H1005" s="8">
        <v>1001</v>
      </c>
      <c r="I1005" s="21">
        <f t="shared" ca="1" si="123"/>
        <v>0.29117132519862621</v>
      </c>
      <c r="J1005" s="21">
        <f t="shared" ca="1" si="124"/>
        <v>1.379386222986227</v>
      </c>
      <c r="R1005" s="1"/>
      <c r="AF1005" s="8">
        <v>995</v>
      </c>
      <c r="AG1005" s="8">
        <v>1</v>
      </c>
      <c r="AH1005" s="8">
        <v>0.36546714562791749</v>
      </c>
      <c r="AI1005" s="8">
        <v>0</v>
      </c>
      <c r="AJ1005" s="8">
        <v>0</v>
      </c>
      <c r="AK1005" s="8">
        <v>0</v>
      </c>
      <c r="AL1005" s="8">
        <v>0</v>
      </c>
      <c r="AM1005" s="8">
        <v>0.94860530645899177</v>
      </c>
      <c r="AN1005" s="8">
        <v>1</v>
      </c>
      <c r="AO1005" s="8">
        <v>1</v>
      </c>
      <c r="AP1005" s="8">
        <v>1</v>
      </c>
      <c r="AQ1005" s="8">
        <v>1</v>
      </c>
      <c r="AR1005" s="8">
        <v>1</v>
      </c>
      <c r="AS1005" s="48">
        <v>0</v>
      </c>
      <c r="AT1005" s="48">
        <v>0.61271190295290534</v>
      </c>
      <c r="AU1005" s="13">
        <v>4</v>
      </c>
    </row>
    <row r="1006" spans="4:47" x14ac:dyDescent="0.25">
      <c r="D1006" s="8">
        <v>1002</v>
      </c>
      <c r="E1006" s="8">
        <f t="shared" ca="1" si="121"/>
        <v>0.24608607607712185</v>
      </c>
      <c r="F1006" s="21">
        <f t="shared" ca="1" si="122"/>
        <v>336.3965988375935</v>
      </c>
      <c r="H1006" s="8">
        <v>1002</v>
      </c>
      <c r="I1006" s="21">
        <f t="shared" ca="1" si="123"/>
        <v>0.37229135563324989</v>
      </c>
      <c r="J1006" s="21">
        <f t="shared" ca="1" si="124"/>
        <v>15.124471899748844</v>
      </c>
      <c r="R1006" s="1"/>
      <c r="AF1006" s="8">
        <v>996</v>
      </c>
      <c r="AG1006" s="8">
        <v>1</v>
      </c>
      <c r="AH1006" s="8">
        <v>1</v>
      </c>
      <c r="AI1006" s="8">
        <v>1</v>
      </c>
      <c r="AJ1006" s="8">
        <v>1</v>
      </c>
      <c r="AK1006" s="8">
        <v>1</v>
      </c>
      <c r="AL1006" s="8">
        <v>1</v>
      </c>
      <c r="AM1006" s="8">
        <v>1</v>
      </c>
      <c r="AN1006" s="8">
        <v>6.7675726503019243E-2</v>
      </c>
      <c r="AO1006" s="8">
        <v>0</v>
      </c>
      <c r="AP1006" s="8">
        <v>0</v>
      </c>
      <c r="AQ1006" s="8">
        <v>0</v>
      </c>
      <c r="AR1006" s="8">
        <v>0.26615276221432838</v>
      </c>
      <c r="AS1006" s="48">
        <v>0</v>
      </c>
      <c r="AT1006" s="48">
        <v>0.60917447438421313</v>
      </c>
      <c r="AU1006" s="13">
        <v>3</v>
      </c>
    </row>
    <row r="1007" spans="4:47" x14ac:dyDescent="0.25">
      <c r="D1007" s="8">
        <v>1003</v>
      </c>
      <c r="E1007" s="8">
        <f t="shared" ca="1" si="121"/>
        <v>0.98214511154204676</v>
      </c>
      <c r="F1007" s="21">
        <f t="shared" ca="1" si="122"/>
        <v>4.6910744795478037</v>
      </c>
      <c r="H1007" s="8">
        <v>1003</v>
      </c>
      <c r="I1007" s="21">
        <f t="shared" ca="1" si="123"/>
        <v>0.82527038844342526</v>
      </c>
      <c r="J1007" s="21">
        <f t="shared" ca="1" si="124"/>
        <v>92.467744237720552</v>
      </c>
      <c r="R1007" s="1"/>
      <c r="AF1007" s="8">
        <v>997</v>
      </c>
      <c r="AG1007" s="8">
        <v>0</v>
      </c>
      <c r="AH1007" s="8">
        <v>0</v>
      </c>
      <c r="AI1007" s="8">
        <v>0</v>
      </c>
      <c r="AJ1007" s="8">
        <v>0</v>
      </c>
      <c r="AK1007" s="8">
        <v>0.55999715151565688</v>
      </c>
      <c r="AL1007" s="8">
        <v>1</v>
      </c>
      <c r="AM1007" s="8">
        <v>1</v>
      </c>
      <c r="AN1007" s="8">
        <v>1</v>
      </c>
      <c r="AO1007" s="8">
        <v>1</v>
      </c>
      <c r="AP1007" s="8">
        <v>1</v>
      </c>
      <c r="AQ1007" s="8">
        <v>1</v>
      </c>
      <c r="AR1007" s="8">
        <v>1</v>
      </c>
      <c r="AS1007" s="48">
        <v>0</v>
      </c>
      <c r="AT1007" s="48">
        <v>0.63386277177256267</v>
      </c>
      <c r="AU1007" s="13">
        <v>4</v>
      </c>
    </row>
    <row r="1008" spans="4:47" x14ac:dyDescent="0.25">
      <c r="D1008" s="8">
        <v>1004</v>
      </c>
      <c r="E1008" s="8">
        <f t="shared" ca="1" si="121"/>
        <v>0.20889526689647864</v>
      </c>
      <c r="F1008" s="21">
        <f t="shared" ca="1" si="122"/>
        <v>374.92908243172513</v>
      </c>
      <c r="H1008" s="8">
        <v>1004</v>
      </c>
      <c r="I1008" s="21">
        <f t="shared" ca="1" si="123"/>
        <v>0.52556010229735362</v>
      </c>
      <c r="J1008" s="21">
        <f t="shared" ca="1" si="124"/>
        <v>39.031058902332866</v>
      </c>
      <c r="R1008" s="1"/>
      <c r="AF1008" s="8">
        <v>998</v>
      </c>
      <c r="AG1008" s="8">
        <v>1</v>
      </c>
      <c r="AH1008" s="8">
        <v>1</v>
      </c>
      <c r="AI1008" s="8">
        <v>0.35059503353418664</v>
      </c>
      <c r="AJ1008" s="8">
        <v>0</v>
      </c>
      <c r="AK1008" s="8">
        <v>0</v>
      </c>
      <c r="AL1008" s="8">
        <v>0</v>
      </c>
      <c r="AM1008" s="8">
        <v>0</v>
      </c>
      <c r="AN1008" s="8">
        <v>0</v>
      </c>
      <c r="AO1008" s="8">
        <v>0</v>
      </c>
      <c r="AP1008" s="8">
        <v>0.78691549972192598</v>
      </c>
      <c r="AQ1008" s="8">
        <v>1</v>
      </c>
      <c r="AR1008" s="8">
        <v>1</v>
      </c>
      <c r="AS1008" s="48">
        <v>0</v>
      </c>
      <c r="AT1008" s="48">
        <v>0.42537760693408078</v>
      </c>
      <c r="AU1008" s="13">
        <v>6</v>
      </c>
    </row>
    <row r="1009" spans="4:47" x14ac:dyDescent="0.25">
      <c r="D1009" s="8">
        <v>1005</v>
      </c>
      <c r="E1009" s="8">
        <f t="shared" ca="1" si="121"/>
        <v>0.69684445332889655</v>
      </c>
      <c r="F1009" s="21">
        <f t="shared" ca="1" si="122"/>
        <v>88.896816854572123</v>
      </c>
      <c r="H1009" s="8">
        <v>1005</v>
      </c>
      <c r="I1009" s="21">
        <f t="shared" ca="1" si="123"/>
        <v>0.63089238274973747</v>
      </c>
      <c r="J1009" s="21">
        <f t="shared" ca="1" si="124"/>
        <v>55.592225140761684</v>
      </c>
      <c r="R1009" s="1"/>
      <c r="AF1009" s="8">
        <v>999</v>
      </c>
      <c r="AG1009" s="8">
        <v>1</v>
      </c>
      <c r="AH1009" s="8">
        <v>2.5621444739954313E-2</v>
      </c>
      <c r="AI1009" s="8">
        <v>0</v>
      </c>
      <c r="AJ1009" s="8">
        <v>0</v>
      </c>
      <c r="AK1009" s="8">
        <v>0.37192047883581836</v>
      </c>
      <c r="AL1009" s="8">
        <v>1</v>
      </c>
      <c r="AM1009" s="8">
        <v>1</v>
      </c>
      <c r="AN1009" s="8">
        <v>1</v>
      </c>
      <c r="AO1009" s="8">
        <v>1</v>
      </c>
      <c r="AP1009" s="8">
        <v>1</v>
      </c>
      <c r="AQ1009" s="8">
        <v>1</v>
      </c>
      <c r="AR1009" s="8">
        <v>1</v>
      </c>
      <c r="AS1009" s="48">
        <v>0</v>
      </c>
      <c r="AT1009" s="48">
        <v>0.70478612410035368</v>
      </c>
      <c r="AU1009" s="13">
        <v>2</v>
      </c>
    </row>
    <row r="1010" spans="4:47" x14ac:dyDescent="0.25">
      <c r="D1010" s="8">
        <v>1006</v>
      </c>
      <c r="E1010" s="8">
        <f t="shared" ca="1" si="121"/>
        <v>0.52764211704876396</v>
      </c>
      <c r="F1010" s="21">
        <f t="shared" ca="1" si="122"/>
        <v>155.67457331267238</v>
      </c>
      <c r="H1010" s="8">
        <v>1006</v>
      </c>
      <c r="I1010" s="21">
        <f t="shared" ca="1" si="123"/>
        <v>0.37333715606932982</v>
      </c>
      <c r="J1010" s="21">
        <f t="shared" ca="1" si="124"/>
        <v>15.293886687484534</v>
      </c>
      <c r="R1010" s="1"/>
      <c r="AF1010" s="8">
        <v>1000</v>
      </c>
      <c r="AG1010" s="8">
        <v>1</v>
      </c>
      <c r="AH1010" s="8">
        <v>0.14440281197676086</v>
      </c>
      <c r="AI1010" s="8">
        <v>0</v>
      </c>
      <c r="AJ1010" s="8">
        <v>0</v>
      </c>
      <c r="AK1010" s="8">
        <v>0</v>
      </c>
      <c r="AL1010" s="8">
        <v>0</v>
      </c>
      <c r="AM1010" s="8">
        <v>0</v>
      </c>
      <c r="AN1010" s="8">
        <v>0</v>
      </c>
      <c r="AO1010" s="8">
        <v>0.30327874230157853</v>
      </c>
      <c r="AP1010" s="8">
        <v>0.1493392033840909</v>
      </c>
      <c r="AQ1010" s="8">
        <v>0</v>
      </c>
      <c r="AR1010" s="8">
        <v>0.87846459999268367</v>
      </c>
      <c r="AS1010" s="48">
        <v>0</v>
      </c>
      <c r="AT1010" s="48">
        <v>0.20822892851801827</v>
      </c>
      <c r="AU1010" s="13">
        <v>7</v>
      </c>
    </row>
    <row r="1011" spans="4:47" x14ac:dyDescent="0.25">
      <c r="D1011" s="8">
        <v>1007</v>
      </c>
      <c r="E1011" s="8">
        <f t="shared" ca="1" si="121"/>
        <v>0.16232222411570174</v>
      </c>
      <c r="F1011" s="21">
        <f t="shared" ca="1" si="122"/>
        <v>434.1054652382075</v>
      </c>
      <c r="H1011" s="8">
        <v>1007</v>
      </c>
      <c r="I1011" s="21">
        <f t="shared" ca="1" si="123"/>
        <v>0.97444262858281694</v>
      </c>
      <c r="J1011" s="21">
        <f t="shared" ca="1" si="124"/>
        <v>154.69387001062552</v>
      </c>
      <c r="R1011" s="1"/>
      <c r="AF1011">
        <v>1001</v>
      </c>
      <c r="AG1011">
        <v>1</v>
      </c>
      <c r="AH1011">
        <v>1</v>
      </c>
      <c r="AI1011">
        <v>1</v>
      </c>
      <c r="AJ1011">
        <v>1</v>
      </c>
      <c r="AK1011">
        <v>1</v>
      </c>
      <c r="AL1011">
        <v>1</v>
      </c>
      <c r="AM1011">
        <v>1</v>
      </c>
      <c r="AN1011">
        <v>1</v>
      </c>
      <c r="AO1011">
        <v>1</v>
      </c>
      <c r="AP1011">
        <v>1</v>
      </c>
      <c r="AQ1011">
        <v>1</v>
      </c>
      <c r="AR1011">
        <v>1</v>
      </c>
      <c r="AS1011">
        <v>1</v>
      </c>
      <c r="AT1011">
        <v>1</v>
      </c>
      <c r="AU1011">
        <v>0</v>
      </c>
    </row>
    <row r="1012" spans="4:47" x14ac:dyDescent="0.25">
      <c r="D1012" s="8">
        <v>1008</v>
      </c>
      <c r="E1012" s="8">
        <f t="shared" ca="1" si="121"/>
        <v>8.7683363515293045E-2</v>
      </c>
      <c r="F1012" s="21">
        <f t="shared" ca="1" si="122"/>
        <v>577.96946313909825</v>
      </c>
      <c r="H1012" s="8">
        <v>1008</v>
      </c>
      <c r="I1012" s="21">
        <f t="shared" ca="1" si="123"/>
        <v>0.59808929572362257</v>
      </c>
      <c r="J1012" s="21">
        <f t="shared" ca="1" si="124"/>
        <v>50.330674512434072</v>
      </c>
      <c r="R1012" s="1"/>
      <c r="AF1012">
        <v>1002</v>
      </c>
      <c r="AG1012">
        <v>0.34493499458204174</v>
      </c>
      <c r="AH1012">
        <v>7.8776473849107534E-2</v>
      </c>
      <c r="AI1012">
        <v>1</v>
      </c>
      <c r="AJ1012">
        <v>1</v>
      </c>
      <c r="AK1012">
        <v>1</v>
      </c>
      <c r="AL1012">
        <v>1</v>
      </c>
      <c r="AM1012">
        <v>0.17805177954376691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0.3847077568922605</v>
      </c>
      <c r="AU1012">
        <v>5</v>
      </c>
    </row>
    <row r="1013" spans="4:47" x14ac:dyDescent="0.25">
      <c r="D1013" s="8">
        <v>1009</v>
      </c>
      <c r="E1013" s="8">
        <f t="shared" ca="1" si="121"/>
        <v>5.87331713653374E-2</v>
      </c>
      <c r="F1013" s="21">
        <f t="shared" ca="1" si="122"/>
        <v>671.19937415450738</v>
      </c>
      <c r="H1013" s="8">
        <v>1009</v>
      </c>
      <c r="I1013" s="21">
        <f t="shared" ca="1" si="123"/>
        <v>0.5557314835539785</v>
      </c>
      <c r="J1013" s="21">
        <f t="shared" ca="1" si="124"/>
        <v>43.693500525204058</v>
      </c>
      <c r="R1013" s="1"/>
      <c r="AF1013">
        <v>1003</v>
      </c>
      <c r="AG1013">
        <v>1</v>
      </c>
      <c r="AH1013">
        <v>1</v>
      </c>
      <c r="AI1013">
        <v>1</v>
      </c>
      <c r="AJ1013">
        <v>1</v>
      </c>
      <c r="AK1013">
        <v>1</v>
      </c>
      <c r="AL1013">
        <v>0.36196057918326308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0.4434488147273915</v>
      </c>
      <c r="AU1013">
        <v>6</v>
      </c>
    </row>
    <row r="1014" spans="4:47" x14ac:dyDescent="0.25">
      <c r="D1014" s="8">
        <v>1010</v>
      </c>
      <c r="E1014" s="8">
        <f t="shared" ca="1" si="121"/>
        <v>0.52791160134472614</v>
      </c>
      <c r="F1014" s="21">
        <f t="shared" ca="1" si="122"/>
        <v>155.5525795825865</v>
      </c>
      <c r="H1014" s="8">
        <v>1010</v>
      </c>
      <c r="I1014" s="21">
        <f t="shared" ca="1" si="123"/>
        <v>0.47503594157519535</v>
      </c>
      <c r="J1014" s="21">
        <f t="shared" ca="1" si="124"/>
        <v>31.260732003513205</v>
      </c>
      <c r="R1014" s="1"/>
      <c r="AF1014">
        <v>1004</v>
      </c>
      <c r="AG1014">
        <v>1</v>
      </c>
      <c r="AH1014">
        <v>1</v>
      </c>
      <c r="AI1014">
        <v>1</v>
      </c>
      <c r="AJ1014">
        <v>1</v>
      </c>
      <c r="AK1014">
        <v>1</v>
      </c>
      <c r="AL1014">
        <v>1</v>
      </c>
      <c r="AM1014">
        <v>1</v>
      </c>
      <c r="AN1014">
        <v>1</v>
      </c>
      <c r="AO1014">
        <v>1</v>
      </c>
      <c r="AP1014">
        <v>1</v>
      </c>
      <c r="AQ1014">
        <v>1</v>
      </c>
      <c r="AR1014">
        <v>1</v>
      </c>
      <c r="AS1014">
        <v>1</v>
      </c>
      <c r="AT1014">
        <v>1</v>
      </c>
      <c r="AU1014">
        <v>0</v>
      </c>
    </row>
    <row r="1015" spans="4:47" x14ac:dyDescent="0.25">
      <c r="D1015" s="8">
        <v>1011</v>
      </c>
      <c r="E1015" s="8">
        <f t="shared" ca="1" si="121"/>
        <v>0.80654166972775776</v>
      </c>
      <c r="F1015" s="21">
        <f t="shared" ca="1" si="122"/>
        <v>53.43396903532561</v>
      </c>
      <c r="H1015" s="8">
        <v>1011</v>
      </c>
      <c r="I1015" s="21">
        <f t="shared" ca="1" si="123"/>
        <v>0.20613323387773397</v>
      </c>
      <c r="J1015" s="21">
        <f t="shared" ca="1" si="124"/>
        <v>15.172055564555954</v>
      </c>
      <c r="R1015" s="1"/>
      <c r="AF1015">
        <v>1005</v>
      </c>
      <c r="AG1015">
        <v>1</v>
      </c>
      <c r="AH1015">
        <v>1</v>
      </c>
      <c r="AI1015">
        <v>1</v>
      </c>
      <c r="AJ1015">
        <v>1</v>
      </c>
      <c r="AK1015">
        <v>1</v>
      </c>
      <c r="AL1015">
        <v>1</v>
      </c>
      <c r="AM1015">
        <v>1</v>
      </c>
      <c r="AN1015">
        <v>1</v>
      </c>
      <c r="AO1015">
        <v>1</v>
      </c>
      <c r="AP1015">
        <v>7.30765010929674E-2</v>
      </c>
      <c r="AQ1015">
        <v>0</v>
      </c>
      <c r="AR1015">
        <v>0</v>
      </c>
      <c r="AS1015">
        <v>0</v>
      </c>
      <c r="AT1015">
        <v>0.75415170283255339</v>
      </c>
      <c r="AU1015">
        <v>2</v>
      </c>
    </row>
    <row r="1016" spans="4:47" x14ac:dyDescent="0.25">
      <c r="D1016" s="8">
        <v>1012</v>
      </c>
      <c r="E1016" s="8">
        <f t="shared" ca="1" si="121"/>
        <v>0.30730164704116181</v>
      </c>
      <c r="F1016" s="21">
        <f t="shared" ca="1" si="122"/>
        <v>284.01593761378609</v>
      </c>
      <c r="H1016" s="8">
        <v>1012</v>
      </c>
      <c r="I1016" s="21">
        <f t="shared" ca="1" si="123"/>
        <v>0.58027093243512839</v>
      </c>
      <c r="J1016" s="21">
        <f t="shared" ca="1" si="124"/>
        <v>47.521395089434328</v>
      </c>
      <c r="R1016" s="1"/>
      <c r="AF1016">
        <v>1006</v>
      </c>
      <c r="AG1016">
        <v>1</v>
      </c>
      <c r="AH1016">
        <v>1</v>
      </c>
      <c r="AI1016">
        <v>1</v>
      </c>
      <c r="AJ1016">
        <v>1</v>
      </c>
      <c r="AK1016">
        <v>1</v>
      </c>
      <c r="AL1016">
        <v>1</v>
      </c>
      <c r="AM1016">
        <v>1</v>
      </c>
      <c r="AN1016">
        <v>1</v>
      </c>
      <c r="AO1016">
        <v>1</v>
      </c>
      <c r="AP1016">
        <v>0.72060584667656991</v>
      </c>
      <c r="AQ1016">
        <v>0</v>
      </c>
      <c r="AR1016">
        <v>0</v>
      </c>
      <c r="AS1016">
        <v>0</v>
      </c>
      <c r="AT1016">
        <v>0.80914734588211967</v>
      </c>
      <c r="AU1016">
        <v>2</v>
      </c>
    </row>
    <row r="1017" spans="4:47" x14ac:dyDescent="0.25">
      <c r="D1017" s="8">
        <v>1013</v>
      </c>
      <c r="E1017" s="8">
        <f t="shared" ca="1" si="121"/>
        <v>0.18040788272561858</v>
      </c>
      <c r="F1017" s="21">
        <f t="shared" ca="1" si="122"/>
        <v>409.34373074483563</v>
      </c>
      <c r="H1017" s="8">
        <v>1013</v>
      </c>
      <c r="I1017" s="21">
        <f t="shared" ca="1" si="123"/>
        <v>0.37924160396955242</v>
      </c>
      <c r="J1017" s="21">
        <f t="shared" ca="1" si="124"/>
        <v>16.247590368484701</v>
      </c>
      <c r="R1017" s="1"/>
      <c r="AF1017">
        <v>1007</v>
      </c>
      <c r="AG1017">
        <v>1</v>
      </c>
      <c r="AH1017">
        <v>1</v>
      </c>
      <c r="AI1017">
        <v>1</v>
      </c>
      <c r="AJ1017">
        <v>1</v>
      </c>
      <c r="AK1017">
        <v>1</v>
      </c>
      <c r="AL1017">
        <v>1</v>
      </c>
      <c r="AM1017">
        <v>1</v>
      </c>
      <c r="AN1017">
        <v>1</v>
      </c>
      <c r="AO1017">
        <v>1</v>
      </c>
      <c r="AP1017">
        <v>1</v>
      </c>
      <c r="AQ1017">
        <v>1</v>
      </c>
      <c r="AR1017">
        <v>1</v>
      </c>
      <c r="AS1017">
        <v>1</v>
      </c>
      <c r="AT1017">
        <v>1</v>
      </c>
      <c r="AU1017">
        <v>0</v>
      </c>
    </row>
    <row r="1018" spans="4:47" x14ac:dyDescent="0.25">
      <c r="D1018" s="8">
        <v>1014</v>
      </c>
      <c r="E1018" s="8">
        <f t="shared" ca="1" si="121"/>
        <v>0.17378056434943268</v>
      </c>
      <c r="F1018" s="21">
        <f t="shared" ca="1" si="122"/>
        <v>418.11995302360316</v>
      </c>
      <c r="H1018" s="8">
        <v>1014</v>
      </c>
      <c r="I1018" s="21">
        <f t="shared" ca="1" si="123"/>
        <v>0.50354480231754395</v>
      </c>
      <c r="J1018" s="21">
        <f t="shared" ca="1" si="124"/>
        <v>35.644812733476009</v>
      </c>
      <c r="R1018" s="1"/>
      <c r="AF1018">
        <v>1008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0.17054505865751474</v>
      </c>
      <c r="AN1018">
        <v>1</v>
      </c>
      <c r="AO1018">
        <v>1</v>
      </c>
      <c r="AP1018">
        <v>1</v>
      </c>
      <c r="AQ1018">
        <v>0.41626377202871179</v>
      </c>
      <c r="AR1018">
        <v>0</v>
      </c>
      <c r="AS1018">
        <v>0</v>
      </c>
      <c r="AT1018">
        <v>0.30075290405272415</v>
      </c>
      <c r="AU1018">
        <v>7</v>
      </c>
    </row>
    <row r="1019" spans="4:47" x14ac:dyDescent="0.25">
      <c r="D1019" s="8">
        <v>1015</v>
      </c>
      <c r="E1019" s="8">
        <f t="shared" ca="1" si="121"/>
        <v>0.63070717854007974</v>
      </c>
      <c r="F1019" s="21">
        <f t="shared" ca="1" si="122"/>
        <v>112.92163406262497</v>
      </c>
      <c r="H1019" s="8">
        <v>1015</v>
      </c>
      <c r="I1019" s="21">
        <f t="shared" ca="1" si="123"/>
        <v>0.21911429150337192</v>
      </c>
      <c r="J1019" s="21">
        <f t="shared" ca="1" si="124"/>
        <v>12.429868837328286</v>
      </c>
      <c r="R1019" s="1"/>
      <c r="AF1019">
        <v>1009</v>
      </c>
      <c r="AG1019">
        <v>1</v>
      </c>
      <c r="AH1019">
        <v>0.15931680719794322</v>
      </c>
      <c r="AI1019">
        <v>0</v>
      </c>
      <c r="AJ1019">
        <v>0</v>
      </c>
      <c r="AK1019">
        <v>0.13169683937280019</v>
      </c>
      <c r="AL1019">
        <v>1</v>
      </c>
      <c r="AM1019">
        <v>1</v>
      </c>
      <c r="AN1019">
        <v>1</v>
      </c>
      <c r="AO1019">
        <v>1</v>
      </c>
      <c r="AP1019">
        <v>0.18355921890273044</v>
      </c>
      <c r="AQ1019">
        <v>0</v>
      </c>
      <c r="AR1019">
        <v>0</v>
      </c>
      <c r="AS1019">
        <v>0</v>
      </c>
      <c r="AT1019">
        <v>0.45817481755639411</v>
      </c>
      <c r="AU1019">
        <v>4</v>
      </c>
    </row>
    <row r="1020" spans="4:47" x14ac:dyDescent="0.25">
      <c r="D1020" s="8">
        <v>1016</v>
      </c>
      <c r="E1020" s="8">
        <f t="shared" ca="1" si="121"/>
        <v>0.33971230672106134</v>
      </c>
      <c r="F1020" s="21">
        <f t="shared" ca="1" si="122"/>
        <v>260.31441199443589</v>
      </c>
      <c r="H1020" s="8">
        <v>1016</v>
      </c>
      <c r="I1020" s="21">
        <f t="shared" ca="1" si="123"/>
        <v>0.44319256990471012</v>
      </c>
      <c r="J1020" s="21">
        <f t="shared" ca="1" si="124"/>
        <v>26.339471504818654</v>
      </c>
      <c r="R1020" s="1"/>
      <c r="AF1020">
        <v>1010</v>
      </c>
      <c r="AG1020">
        <v>0</v>
      </c>
      <c r="AH1020">
        <v>0</v>
      </c>
      <c r="AI1020">
        <v>0</v>
      </c>
      <c r="AJ1020">
        <v>0</v>
      </c>
      <c r="AK1020">
        <v>0.80768160040292236</v>
      </c>
      <c r="AL1020">
        <v>1</v>
      </c>
      <c r="AM1020">
        <v>1</v>
      </c>
      <c r="AN1020">
        <v>1</v>
      </c>
      <c r="AO1020">
        <v>1</v>
      </c>
      <c r="AP1020">
        <v>1</v>
      </c>
      <c r="AQ1020">
        <v>0.17696092604698302</v>
      </c>
      <c r="AR1020">
        <v>0</v>
      </c>
      <c r="AS1020">
        <v>0</v>
      </c>
      <c r="AT1020">
        <v>0.50232043121616465</v>
      </c>
      <c r="AU1020">
        <v>5</v>
      </c>
    </row>
    <row r="1021" spans="4:47" x14ac:dyDescent="0.25">
      <c r="D1021" s="8">
        <v>1017</v>
      </c>
      <c r="E1021" s="8">
        <f t="shared" ca="1" si="121"/>
        <v>0.89548122144089182</v>
      </c>
      <c r="F1021" s="21">
        <f t="shared" ca="1" si="122"/>
        <v>27.782019653358205</v>
      </c>
      <c r="H1021" s="8">
        <v>1017</v>
      </c>
      <c r="I1021" s="21">
        <f t="shared" ca="1" si="123"/>
        <v>0.30507675777928922</v>
      </c>
      <c r="J1021" s="21">
        <f t="shared" ca="1" si="124"/>
        <v>3.8387963005152663</v>
      </c>
      <c r="R1021" s="1"/>
      <c r="AF1021">
        <v>1011</v>
      </c>
      <c r="AG1021">
        <v>1</v>
      </c>
      <c r="AH1021">
        <v>1</v>
      </c>
      <c r="AI1021">
        <v>1</v>
      </c>
      <c r="AJ1021">
        <v>1</v>
      </c>
      <c r="AK1021">
        <v>1</v>
      </c>
      <c r="AL1021">
        <v>1</v>
      </c>
      <c r="AM1021">
        <v>1</v>
      </c>
      <c r="AN1021">
        <v>0.67418094578921051</v>
      </c>
      <c r="AO1021">
        <v>0</v>
      </c>
      <c r="AP1021">
        <v>0.72553221015996605</v>
      </c>
      <c r="AQ1021">
        <v>1</v>
      </c>
      <c r="AR1021">
        <v>1</v>
      </c>
      <c r="AS1021">
        <v>0</v>
      </c>
      <c r="AT1021">
        <v>0.86682495297102591</v>
      </c>
      <c r="AU1021">
        <v>1</v>
      </c>
    </row>
    <row r="1022" spans="4:47" x14ac:dyDescent="0.25">
      <c r="D1022" s="8">
        <v>1018</v>
      </c>
      <c r="E1022" s="8">
        <f t="shared" ca="1" si="121"/>
        <v>0.7445402215002761</v>
      </c>
      <c r="F1022" s="21">
        <f t="shared" ca="1" si="122"/>
        <v>72.879230858119683</v>
      </c>
      <c r="H1022" s="8">
        <v>1018</v>
      </c>
      <c r="I1022" s="21">
        <f t="shared" ca="1" si="123"/>
        <v>0.81874875121195034</v>
      </c>
      <c r="J1022" s="21">
        <f t="shared" ca="1" si="124"/>
        <v>90.932946648238925</v>
      </c>
      <c r="R1022" s="1"/>
      <c r="AF1022">
        <v>1012</v>
      </c>
      <c r="AG1022">
        <v>1</v>
      </c>
      <c r="AH1022">
        <v>1</v>
      </c>
      <c r="AI1022">
        <v>0.82690089526858501</v>
      </c>
      <c r="AJ1022">
        <v>0</v>
      </c>
      <c r="AK1022">
        <v>0</v>
      </c>
      <c r="AL1022">
        <v>0</v>
      </c>
      <c r="AM1022">
        <v>0</v>
      </c>
      <c r="AN1022">
        <v>0.99809222686646182</v>
      </c>
      <c r="AO1022">
        <v>1</v>
      </c>
      <c r="AP1022">
        <v>1</v>
      </c>
      <c r="AQ1022">
        <v>1</v>
      </c>
      <c r="AR1022">
        <v>1</v>
      </c>
      <c r="AS1022">
        <v>0</v>
      </c>
      <c r="AT1022">
        <v>0.65088982681146967</v>
      </c>
      <c r="AU1022">
        <v>4</v>
      </c>
    </row>
    <row r="1023" spans="4:47" x14ac:dyDescent="0.25">
      <c r="D1023" s="8">
        <v>1019</v>
      </c>
      <c r="E1023" s="8">
        <f t="shared" ca="1" si="121"/>
        <v>0.1909250421130364</v>
      </c>
      <c r="F1023" s="21">
        <f t="shared" ca="1" si="122"/>
        <v>396.05052729814008</v>
      </c>
      <c r="H1023" s="8">
        <v>1019</v>
      </c>
      <c r="I1023" s="21">
        <f t="shared" ca="1" si="123"/>
        <v>0.40059169799334982</v>
      </c>
      <c r="J1023" s="21">
        <f t="shared" ca="1" si="124"/>
        <v>19.660164710640764</v>
      </c>
      <c r="R1023" s="1"/>
      <c r="AF1023">
        <v>1013</v>
      </c>
      <c r="AG1023">
        <v>1</v>
      </c>
      <c r="AH1023">
        <v>1</v>
      </c>
      <c r="AI1023">
        <v>1</v>
      </c>
      <c r="AJ1023">
        <v>1</v>
      </c>
      <c r="AK1023">
        <v>1</v>
      </c>
      <c r="AL1023">
        <v>1</v>
      </c>
      <c r="AM1023">
        <v>1</v>
      </c>
      <c r="AN1023">
        <v>1</v>
      </c>
      <c r="AO1023">
        <v>1</v>
      </c>
      <c r="AP1023">
        <v>1</v>
      </c>
      <c r="AQ1023">
        <v>0.86179799310533178</v>
      </c>
      <c r="AR1023">
        <v>0</v>
      </c>
      <c r="AS1023">
        <v>0</v>
      </c>
      <c r="AT1023">
        <v>0.9037094240908492</v>
      </c>
      <c r="AU1023">
        <v>1</v>
      </c>
    </row>
    <row r="1024" spans="4:47" x14ac:dyDescent="0.25">
      <c r="D1024" s="8">
        <v>1020</v>
      </c>
      <c r="E1024" s="8">
        <f t="shared" ca="1" si="121"/>
        <v>0.2437749131864041</v>
      </c>
      <c r="F1024" s="21">
        <f t="shared" ca="1" si="122"/>
        <v>338.6179003766905</v>
      </c>
      <c r="H1024" s="8">
        <v>1020</v>
      </c>
      <c r="I1024" s="21">
        <f t="shared" ca="1" si="123"/>
        <v>0.22227201526448004</v>
      </c>
      <c r="J1024" s="21">
        <f t="shared" ca="1" si="124"/>
        <v>11.777150188098972</v>
      </c>
      <c r="R1024" s="1"/>
      <c r="AF1024">
        <v>1014</v>
      </c>
      <c r="AG1024">
        <v>0.88040626825128243</v>
      </c>
      <c r="AH1024">
        <v>1</v>
      </c>
      <c r="AI1024">
        <v>1</v>
      </c>
      <c r="AJ1024">
        <v>1</v>
      </c>
      <c r="AK1024">
        <v>0.48549884696366197</v>
      </c>
      <c r="AL1024">
        <v>0</v>
      </c>
      <c r="AM1024">
        <v>0</v>
      </c>
      <c r="AN1024">
        <v>0.88636355154613411</v>
      </c>
      <c r="AO1024">
        <v>1</v>
      </c>
      <c r="AP1024">
        <v>1</v>
      </c>
      <c r="AQ1024">
        <v>1</v>
      </c>
      <c r="AR1024">
        <v>0.41420679406972694</v>
      </c>
      <c r="AS1024">
        <v>0</v>
      </c>
      <c r="AT1024">
        <v>0.719618463796589</v>
      </c>
      <c r="AU1024">
        <v>2</v>
      </c>
    </row>
    <row r="1025" spans="4:47" x14ac:dyDescent="0.25">
      <c r="D1025" s="8">
        <v>1021</v>
      </c>
      <c r="E1025" s="8">
        <f t="shared" ca="1" si="121"/>
        <v>0.24277133202485579</v>
      </c>
      <c r="F1025" s="21">
        <f t="shared" ca="1" si="122"/>
        <v>339.58893863461122</v>
      </c>
      <c r="H1025" s="8">
        <v>1021</v>
      </c>
      <c r="I1025" s="21">
        <f t="shared" ca="1" si="123"/>
        <v>0.18200638452116913</v>
      </c>
      <c r="J1025" s="21">
        <f t="shared" ca="1" si="124"/>
        <v>20.557490434442059</v>
      </c>
      <c r="R1025" s="1"/>
      <c r="AF1025">
        <v>1015</v>
      </c>
      <c r="AG1025">
        <v>1</v>
      </c>
      <c r="AH1025">
        <v>0.9339527178035496</v>
      </c>
      <c r="AI1025">
        <v>0.36032168597504949</v>
      </c>
      <c r="AJ1025">
        <v>1</v>
      </c>
      <c r="AK1025">
        <v>1</v>
      </c>
      <c r="AL1025">
        <v>1</v>
      </c>
      <c r="AM1025">
        <v>1</v>
      </c>
      <c r="AN1025">
        <v>1</v>
      </c>
      <c r="AO1025">
        <v>1</v>
      </c>
      <c r="AP1025">
        <v>0.52626708616463147</v>
      </c>
      <c r="AQ1025">
        <v>0</v>
      </c>
      <c r="AR1025">
        <v>0</v>
      </c>
      <c r="AS1025">
        <v>0</v>
      </c>
      <c r="AT1025">
        <v>0.73324637817761507</v>
      </c>
      <c r="AU1025">
        <v>2</v>
      </c>
    </row>
    <row r="1026" spans="4:47" x14ac:dyDescent="0.25">
      <c r="D1026" s="8">
        <v>1022</v>
      </c>
      <c r="E1026" s="8">
        <f t="shared" ca="1" si="121"/>
        <v>0.9761116266020301</v>
      </c>
      <c r="F1026" s="21">
        <f t="shared" ca="1" si="122"/>
        <v>6.260872647973172</v>
      </c>
      <c r="H1026" s="8">
        <v>1022</v>
      </c>
      <c r="I1026" s="21">
        <f t="shared" ca="1" si="123"/>
        <v>0.5913431594904025</v>
      </c>
      <c r="J1026" s="21">
        <f t="shared" ca="1" si="124"/>
        <v>49.263620188097384</v>
      </c>
      <c r="R1026" s="1"/>
      <c r="AF1026">
        <v>1016</v>
      </c>
      <c r="AG1026">
        <v>1</v>
      </c>
      <c r="AH1026">
        <v>1</v>
      </c>
      <c r="AI1026">
        <v>1</v>
      </c>
      <c r="AJ1026">
        <v>0.27821859185375314</v>
      </c>
      <c r="AK1026">
        <v>0</v>
      </c>
      <c r="AL1026">
        <v>0</v>
      </c>
      <c r="AM1026">
        <v>0.14351350589230047</v>
      </c>
      <c r="AN1026">
        <v>1</v>
      </c>
      <c r="AO1026">
        <v>1</v>
      </c>
      <c r="AP1026">
        <v>1</v>
      </c>
      <c r="AQ1026">
        <v>1</v>
      </c>
      <c r="AR1026">
        <v>1</v>
      </c>
      <c r="AS1026">
        <v>0</v>
      </c>
      <c r="AT1026">
        <v>0.70080952448842171</v>
      </c>
      <c r="AU1026">
        <v>2</v>
      </c>
    </row>
    <row r="1027" spans="4:47" x14ac:dyDescent="0.25">
      <c r="D1027" s="8">
        <v>1023</v>
      </c>
      <c r="E1027" s="8">
        <f t="shared" ca="1" si="121"/>
        <v>0.69403173719207534</v>
      </c>
      <c r="F1027" s="21">
        <f t="shared" ca="1" si="122"/>
        <v>89.873452621072786</v>
      </c>
      <c r="H1027" s="8">
        <v>1023</v>
      </c>
      <c r="I1027" s="21">
        <f t="shared" ca="1" si="123"/>
        <v>0.97135928349935097</v>
      </c>
      <c r="J1027" s="21">
        <f t="shared" ca="1" si="124"/>
        <v>151.6675301162789</v>
      </c>
      <c r="R1027" s="1"/>
      <c r="AF1027">
        <v>1017</v>
      </c>
      <c r="AG1027">
        <v>1</v>
      </c>
      <c r="AH1027">
        <v>1</v>
      </c>
      <c r="AI1027">
        <v>0.17648590944853851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0.1766330498435745</v>
      </c>
      <c r="AU1027">
        <v>9</v>
      </c>
    </row>
    <row r="1028" spans="4:47" x14ac:dyDescent="0.25">
      <c r="D1028" s="8">
        <v>1024</v>
      </c>
      <c r="E1028" s="8">
        <f t="shared" ca="1" si="121"/>
        <v>0.65969592430597568</v>
      </c>
      <c r="F1028" s="21">
        <f t="shared" ca="1" si="122"/>
        <v>102.10880223863687</v>
      </c>
      <c r="H1028" s="8">
        <v>1024</v>
      </c>
      <c r="I1028" s="21">
        <f t="shared" ca="1" si="123"/>
        <v>0.71027549145926538</v>
      </c>
      <c r="J1028" s="21">
        <f t="shared" ca="1" si="124"/>
        <v>69.079582636977165</v>
      </c>
      <c r="R1028" s="1"/>
      <c r="AF1028">
        <v>1018</v>
      </c>
      <c r="AG1028">
        <v>1</v>
      </c>
      <c r="AH1028">
        <v>1</v>
      </c>
      <c r="AI1028">
        <v>1</v>
      </c>
      <c r="AJ1028">
        <v>1</v>
      </c>
      <c r="AK1028">
        <v>1</v>
      </c>
      <c r="AL1028">
        <v>1</v>
      </c>
      <c r="AM1028">
        <v>1</v>
      </c>
      <c r="AN1028">
        <v>1</v>
      </c>
      <c r="AO1028">
        <v>1</v>
      </c>
      <c r="AP1028">
        <v>1</v>
      </c>
      <c r="AQ1028">
        <v>1</v>
      </c>
      <c r="AR1028">
        <v>1</v>
      </c>
      <c r="AS1028">
        <v>1</v>
      </c>
      <c r="AT1028">
        <v>1</v>
      </c>
      <c r="AU1028">
        <v>0</v>
      </c>
    </row>
    <row r="1029" spans="4:47" x14ac:dyDescent="0.25">
      <c r="D1029" s="8">
        <v>1025</v>
      </c>
      <c r="E1029" s="8">
        <f t="shared" ca="1" si="121"/>
        <v>0.95706149237109983</v>
      </c>
      <c r="F1029" s="21">
        <f t="shared" ca="1" si="122"/>
        <v>11.237935498167271</v>
      </c>
      <c r="H1029" s="8">
        <v>1025</v>
      </c>
      <c r="I1029" s="21">
        <f t="shared" ca="1" si="123"/>
        <v>0.11013911360544115</v>
      </c>
      <c r="J1029" s="21">
        <f t="shared" ca="1" si="124"/>
        <v>40.057991892835453</v>
      </c>
      <c r="R1029" s="1"/>
      <c r="AF1029">
        <v>1019</v>
      </c>
      <c r="AG1029">
        <v>0</v>
      </c>
      <c r="AH1029">
        <v>0</v>
      </c>
      <c r="AI1029">
        <v>0</v>
      </c>
      <c r="AJ1029">
        <v>0</v>
      </c>
      <c r="AK1029">
        <v>0.99614026981679116</v>
      </c>
      <c r="AL1029">
        <v>1</v>
      </c>
      <c r="AM1029">
        <v>1</v>
      </c>
      <c r="AN1029">
        <v>1</v>
      </c>
      <c r="AO1029">
        <v>1</v>
      </c>
      <c r="AP1029">
        <v>1</v>
      </c>
      <c r="AQ1029">
        <v>0.52301154817857121</v>
      </c>
      <c r="AR1029">
        <v>0</v>
      </c>
      <c r="AS1029">
        <v>0</v>
      </c>
      <c r="AT1029">
        <v>0.54676902687582918</v>
      </c>
      <c r="AU1029">
        <v>5</v>
      </c>
    </row>
    <row r="1030" spans="4:47" x14ac:dyDescent="0.25">
      <c r="D1030" s="8">
        <v>1026</v>
      </c>
      <c r="E1030" s="8">
        <f t="shared" ref="E1030:E1093" ca="1" si="125">RAND()</f>
        <v>8.3113541066226149E-2</v>
      </c>
      <c r="F1030" s="21">
        <f t="shared" ref="F1030:F1093" ca="1" si="126">$B$6*(-LN(E1030))^(1/$B$7)</f>
        <v>590.43776870775798</v>
      </c>
      <c r="H1030" s="8">
        <v>1026</v>
      </c>
      <c r="I1030" s="21">
        <f t="shared" ref="I1030:I1093" ca="1" si="127">RAND()</f>
        <v>0.10400046366194315</v>
      </c>
      <c r="J1030" s="21">
        <f t="shared" ref="J1030:J1093" ca="1" si="128">ABS(NORMINV(I1030,$B$11,$B$13))</f>
        <v>42.099305283887823</v>
      </c>
      <c r="R1030" s="1"/>
      <c r="AF1030">
        <v>1020</v>
      </c>
      <c r="AG1030">
        <v>0.82390645919546046</v>
      </c>
      <c r="AH1030">
        <v>1</v>
      </c>
      <c r="AI1030">
        <v>1</v>
      </c>
      <c r="AJ1030">
        <v>1</v>
      </c>
      <c r="AK1030">
        <v>0.96314240810099894</v>
      </c>
      <c r="AL1030">
        <v>0</v>
      </c>
      <c r="AM1030">
        <v>0</v>
      </c>
      <c r="AN1030">
        <v>0</v>
      </c>
      <c r="AO1030">
        <v>0.67661685258572102</v>
      </c>
      <c r="AP1030">
        <v>1</v>
      </c>
      <c r="AQ1030">
        <v>1</v>
      </c>
      <c r="AR1030">
        <v>1</v>
      </c>
      <c r="AS1030">
        <v>0</v>
      </c>
      <c r="AT1030">
        <v>0.70327950811989559</v>
      </c>
      <c r="AU1030">
        <v>3</v>
      </c>
    </row>
    <row r="1031" spans="4:47" x14ac:dyDescent="0.25">
      <c r="D1031" s="8">
        <v>1027</v>
      </c>
      <c r="E1031" s="8">
        <f t="shared" ca="1" si="125"/>
        <v>0.48358616709407365</v>
      </c>
      <c r="F1031" s="21">
        <f t="shared" ca="1" si="126"/>
        <v>176.48011073348403</v>
      </c>
      <c r="H1031" s="8">
        <v>1027</v>
      </c>
      <c r="I1031" s="21">
        <f t="shared" ca="1" si="127"/>
        <v>0.28545582814487147</v>
      </c>
      <c r="J1031" s="21">
        <f t="shared" ca="1" si="128"/>
        <v>0.35278752487560894</v>
      </c>
      <c r="R1031" s="1"/>
      <c r="AF1031">
        <v>1021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0.63373057209091421</v>
      </c>
      <c r="AO1031">
        <v>1</v>
      </c>
      <c r="AP1031">
        <v>1</v>
      </c>
      <c r="AQ1031">
        <v>1</v>
      </c>
      <c r="AR1031">
        <v>1</v>
      </c>
      <c r="AS1031">
        <v>0</v>
      </c>
      <c r="AT1031">
        <v>0.38807026776662557</v>
      </c>
      <c r="AU1031">
        <v>7</v>
      </c>
    </row>
    <row r="1032" spans="4:47" x14ac:dyDescent="0.25">
      <c r="D1032" s="8">
        <v>1028</v>
      </c>
      <c r="E1032" s="8">
        <f t="shared" ca="1" si="125"/>
        <v>0.57120635419355059</v>
      </c>
      <c r="F1032" s="21">
        <f t="shared" ca="1" si="126"/>
        <v>136.69747619215039</v>
      </c>
      <c r="H1032" s="8">
        <v>1028</v>
      </c>
      <c r="I1032" s="21">
        <f t="shared" ca="1" si="127"/>
        <v>0.53880616758864464</v>
      </c>
      <c r="J1032" s="21">
        <f t="shared" ca="1" si="128"/>
        <v>41.073610240282967</v>
      </c>
      <c r="R1032" s="1"/>
      <c r="AF1032">
        <v>1022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0.64810852466349211</v>
      </c>
      <c r="AO1032">
        <v>1</v>
      </c>
      <c r="AP1032">
        <v>0.65978083387885667</v>
      </c>
      <c r="AQ1032">
        <v>1</v>
      </c>
      <c r="AR1032">
        <v>1</v>
      </c>
      <c r="AS1032">
        <v>0</v>
      </c>
      <c r="AT1032">
        <v>0.36039608250633648</v>
      </c>
      <c r="AU1032">
        <v>7</v>
      </c>
    </row>
    <row r="1033" spans="4:47" x14ac:dyDescent="0.25">
      <c r="D1033" s="8">
        <v>1029</v>
      </c>
      <c r="E1033" s="8">
        <f t="shared" ca="1" si="125"/>
        <v>0.40739716331215536</v>
      </c>
      <c r="F1033" s="21">
        <f t="shared" ca="1" si="126"/>
        <v>217.25832247562809</v>
      </c>
      <c r="H1033" s="8">
        <v>1029</v>
      </c>
      <c r="I1033" s="21">
        <f t="shared" ca="1" si="127"/>
        <v>0.74577787826253672</v>
      </c>
      <c r="J1033" s="21">
        <f t="shared" ca="1" si="128"/>
        <v>75.644617750455069</v>
      </c>
      <c r="R1033" s="1"/>
      <c r="AF1033">
        <v>1023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0.63638005201889125</v>
      </c>
      <c r="AP1033">
        <v>1</v>
      </c>
      <c r="AQ1033">
        <v>1</v>
      </c>
      <c r="AR1033">
        <v>1</v>
      </c>
      <c r="AS1033">
        <v>0</v>
      </c>
      <c r="AT1033">
        <v>0.30436000427552529</v>
      </c>
      <c r="AU1033">
        <v>8</v>
      </c>
    </row>
    <row r="1034" spans="4:47" x14ac:dyDescent="0.25">
      <c r="D1034" s="8">
        <v>1030</v>
      </c>
      <c r="E1034" s="8">
        <f t="shared" ca="1" si="125"/>
        <v>0.82858603841294931</v>
      </c>
      <c r="F1034" s="21">
        <f t="shared" ca="1" si="126"/>
        <v>46.850121592674533</v>
      </c>
      <c r="H1034" s="8">
        <v>1030</v>
      </c>
      <c r="I1034" s="21">
        <f t="shared" ca="1" si="127"/>
        <v>0.67107848245742807</v>
      </c>
      <c r="J1034" s="21">
        <f t="shared" ca="1" si="128"/>
        <v>62.255545134604553</v>
      </c>
      <c r="R1034" s="1"/>
      <c r="AF1034">
        <v>1024</v>
      </c>
      <c r="AG1034">
        <v>1</v>
      </c>
      <c r="AH1034">
        <v>1</v>
      </c>
      <c r="AI1034">
        <v>1</v>
      </c>
      <c r="AJ1034">
        <v>1</v>
      </c>
      <c r="AK1034">
        <v>1</v>
      </c>
      <c r="AL1034">
        <v>1</v>
      </c>
      <c r="AM1034">
        <v>1</v>
      </c>
      <c r="AN1034">
        <v>1</v>
      </c>
      <c r="AO1034">
        <v>1</v>
      </c>
      <c r="AP1034">
        <v>0.66873240751832075</v>
      </c>
      <c r="AQ1034">
        <v>0</v>
      </c>
      <c r="AR1034">
        <v>0</v>
      </c>
      <c r="AS1034">
        <v>0</v>
      </c>
      <c r="AT1034">
        <v>0.80474165652895324</v>
      </c>
      <c r="AU1034">
        <v>2</v>
      </c>
    </row>
    <row r="1035" spans="4:47" x14ac:dyDescent="0.25">
      <c r="D1035" s="8">
        <v>1031</v>
      </c>
      <c r="E1035" s="8">
        <f t="shared" ca="1" si="125"/>
        <v>0.28515848333343019</v>
      </c>
      <c r="F1035" s="21">
        <f t="shared" ca="1" si="126"/>
        <v>301.66863511139974</v>
      </c>
      <c r="H1035" s="8">
        <v>1031</v>
      </c>
      <c r="I1035" s="21">
        <f t="shared" ca="1" si="127"/>
        <v>0.78392652978593225</v>
      </c>
      <c r="J1035" s="21">
        <f t="shared" ca="1" si="128"/>
        <v>83.263554693836397</v>
      </c>
      <c r="R1035" s="1"/>
      <c r="AF1035">
        <v>1025</v>
      </c>
      <c r="AG1035">
        <v>0</v>
      </c>
      <c r="AH1035">
        <v>0</v>
      </c>
      <c r="AI1035">
        <v>0</v>
      </c>
      <c r="AJ1035">
        <v>0</v>
      </c>
      <c r="AK1035">
        <v>0.73368158762511282</v>
      </c>
      <c r="AL1035">
        <v>1</v>
      </c>
      <c r="AM1035">
        <v>1</v>
      </c>
      <c r="AN1035">
        <v>1</v>
      </c>
      <c r="AO1035">
        <v>1</v>
      </c>
      <c r="AP1035">
        <v>1</v>
      </c>
      <c r="AQ1035">
        <v>1</v>
      </c>
      <c r="AR1035">
        <v>1</v>
      </c>
      <c r="AS1035">
        <v>0</v>
      </c>
      <c r="AT1035">
        <v>0.64861405264761229</v>
      </c>
      <c r="AU1035">
        <v>4</v>
      </c>
    </row>
    <row r="1036" spans="4:47" x14ac:dyDescent="0.25">
      <c r="D1036" s="8">
        <v>1032</v>
      </c>
      <c r="E1036" s="8">
        <f t="shared" ca="1" si="125"/>
        <v>0.83993302851640572</v>
      </c>
      <c r="F1036" s="21">
        <f t="shared" ca="1" si="126"/>
        <v>43.522568734262521</v>
      </c>
      <c r="H1036" s="8">
        <v>1032</v>
      </c>
      <c r="I1036" s="21">
        <f t="shared" ca="1" si="127"/>
        <v>0.19784362991308035</v>
      </c>
      <c r="J1036" s="21">
        <f t="shared" ca="1" si="128"/>
        <v>16.976961066097068</v>
      </c>
      <c r="R1036" s="1"/>
      <c r="AF1036">
        <v>1026</v>
      </c>
      <c r="AG1036">
        <v>0.97525505187771955</v>
      </c>
      <c r="AH1036">
        <v>0</v>
      </c>
      <c r="AI1036">
        <v>0</v>
      </c>
      <c r="AJ1036">
        <v>0.16811816320187062</v>
      </c>
      <c r="AK1036">
        <v>0.64662087361742326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0.57562715136478915</v>
      </c>
      <c r="AS1036">
        <v>0</v>
      </c>
      <c r="AT1036">
        <v>0.20045517884579181</v>
      </c>
      <c r="AU1036">
        <v>8</v>
      </c>
    </row>
    <row r="1037" spans="4:47" x14ac:dyDescent="0.25">
      <c r="D1037" s="8">
        <v>1033</v>
      </c>
      <c r="E1037" s="8">
        <f t="shared" ca="1" si="125"/>
        <v>0.67672747146810941</v>
      </c>
      <c r="F1037" s="21">
        <f t="shared" ca="1" si="126"/>
        <v>95.965855614001157</v>
      </c>
      <c r="H1037" s="8">
        <v>1033</v>
      </c>
      <c r="I1037" s="21">
        <f t="shared" ca="1" si="127"/>
        <v>0.90612256191407015</v>
      </c>
      <c r="J1037" s="21">
        <f t="shared" ca="1" si="128"/>
        <v>115.86584666663217</v>
      </c>
      <c r="R1037" s="1"/>
      <c r="AF1037">
        <v>1027</v>
      </c>
      <c r="AG1037">
        <v>0</v>
      </c>
      <c r="AH1037">
        <v>0.3335604014524246</v>
      </c>
      <c r="AI1037">
        <v>0.14264255479417531</v>
      </c>
      <c r="AJ1037">
        <v>1</v>
      </c>
      <c r="AK1037">
        <v>1</v>
      </c>
      <c r="AL1037">
        <v>1</v>
      </c>
      <c r="AM1037">
        <v>1</v>
      </c>
      <c r="AN1037">
        <v>1</v>
      </c>
      <c r="AO1037">
        <v>1</v>
      </c>
      <c r="AP1037">
        <v>1</v>
      </c>
      <c r="AQ1037">
        <v>1</v>
      </c>
      <c r="AR1037">
        <v>1</v>
      </c>
      <c r="AS1037">
        <v>0</v>
      </c>
      <c r="AT1037">
        <v>0.79112769983366393</v>
      </c>
      <c r="AU1037">
        <v>1</v>
      </c>
    </row>
    <row r="1038" spans="4:47" x14ac:dyDescent="0.25">
      <c r="D1038" s="8">
        <v>1034</v>
      </c>
      <c r="E1038" s="8">
        <f t="shared" ca="1" si="125"/>
        <v>0.817883329901686</v>
      </c>
      <c r="F1038" s="21">
        <f t="shared" ca="1" si="126"/>
        <v>50.026532358537565</v>
      </c>
      <c r="H1038" s="8">
        <v>1034</v>
      </c>
      <c r="I1038" s="21">
        <f t="shared" ca="1" si="127"/>
        <v>0.88717713807973098</v>
      </c>
      <c r="J1038" s="21">
        <f t="shared" ca="1" si="128"/>
        <v>109.39120217001752</v>
      </c>
      <c r="R1038" s="1"/>
      <c r="AF1038">
        <v>1028</v>
      </c>
      <c r="AG1038">
        <v>1</v>
      </c>
      <c r="AH1038">
        <v>1</v>
      </c>
      <c r="AI1038">
        <v>1</v>
      </c>
      <c r="AJ1038">
        <v>1</v>
      </c>
      <c r="AK1038">
        <v>1</v>
      </c>
      <c r="AL1038">
        <v>8.9065759781806267E-2</v>
      </c>
      <c r="AM1038">
        <v>0</v>
      </c>
      <c r="AN1038">
        <v>0.56933084181289284</v>
      </c>
      <c r="AO1038">
        <v>1</v>
      </c>
      <c r="AP1038">
        <v>1</v>
      </c>
      <c r="AQ1038">
        <v>1</v>
      </c>
      <c r="AR1038">
        <v>0.46851320592066903</v>
      </c>
      <c r="AS1038">
        <v>0</v>
      </c>
      <c r="AT1038">
        <v>0.75847983088546467</v>
      </c>
      <c r="AU1038">
        <v>1</v>
      </c>
    </row>
    <row r="1039" spans="4:47" x14ac:dyDescent="0.25">
      <c r="D1039" s="8">
        <v>1035</v>
      </c>
      <c r="E1039" s="8">
        <f t="shared" ca="1" si="125"/>
        <v>0.44697913368322661</v>
      </c>
      <c r="F1039" s="21">
        <f t="shared" ca="1" si="126"/>
        <v>195.22371522022198</v>
      </c>
      <c r="H1039" s="8">
        <v>1035</v>
      </c>
      <c r="I1039" s="21">
        <f t="shared" ca="1" si="127"/>
        <v>0.83920929309349557</v>
      </c>
      <c r="J1039" s="21">
        <f t="shared" ca="1" si="128"/>
        <v>95.875245450231091</v>
      </c>
      <c r="R1039" s="1"/>
      <c r="AF1039">
        <v>1029</v>
      </c>
      <c r="AG1039">
        <v>0</v>
      </c>
      <c r="AH1039">
        <v>0</v>
      </c>
      <c r="AI1039">
        <v>0</v>
      </c>
      <c r="AJ1039">
        <v>0</v>
      </c>
      <c r="AK1039">
        <v>0.6268001980269835</v>
      </c>
      <c r="AL1039">
        <v>1</v>
      </c>
      <c r="AM1039">
        <v>1</v>
      </c>
      <c r="AN1039">
        <v>1</v>
      </c>
      <c r="AO1039">
        <v>1</v>
      </c>
      <c r="AP1039">
        <v>0.72390926432009084</v>
      </c>
      <c r="AQ1039">
        <v>0.22205676310477429</v>
      </c>
      <c r="AR1039">
        <v>0</v>
      </c>
      <c r="AS1039">
        <v>0</v>
      </c>
      <c r="AT1039">
        <v>0.4672156060983631</v>
      </c>
      <c r="AU1039">
        <v>5</v>
      </c>
    </row>
    <row r="1040" spans="4:47" x14ac:dyDescent="0.25">
      <c r="D1040" s="8">
        <v>1036</v>
      </c>
      <c r="E1040" s="8">
        <f t="shared" ca="1" si="125"/>
        <v>0.49228538609375683</v>
      </c>
      <c r="F1040" s="21">
        <f t="shared" ca="1" si="126"/>
        <v>172.22962952152727</v>
      </c>
      <c r="H1040" s="8">
        <v>1036</v>
      </c>
      <c r="I1040" s="21">
        <f t="shared" ca="1" si="127"/>
        <v>0.26463339717425527</v>
      </c>
      <c r="J1040" s="21">
        <f t="shared" ca="1" si="128"/>
        <v>3.4742043306296679</v>
      </c>
      <c r="R1040" s="1"/>
      <c r="AF1040">
        <v>1030</v>
      </c>
      <c r="AG1040">
        <v>1</v>
      </c>
      <c r="AH1040">
        <v>1</v>
      </c>
      <c r="AI1040">
        <v>1</v>
      </c>
      <c r="AJ1040">
        <v>1</v>
      </c>
      <c r="AK1040">
        <v>0.39161654602057461</v>
      </c>
      <c r="AL1040">
        <v>0</v>
      </c>
      <c r="AM1040">
        <v>0.2226618877602666</v>
      </c>
      <c r="AN1040">
        <v>1</v>
      </c>
      <c r="AO1040">
        <v>1</v>
      </c>
      <c r="AP1040">
        <v>1</v>
      </c>
      <c r="AQ1040">
        <v>0.49866473673876804</v>
      </c>
      <c r="AR1040">
        <v>0</v>
      </c>
      <c r="AS1040">
        <v>0</v>
      </c>
      <c r="AT1040">
        <v>0.6739796535599154</v>
      </c>
      <c r="AU1040">
        <v>2</v>
      </c>
    </row>
    <row r="1041" spans="4:47" x14ac:dyDescent="0.25">
      <c r="D1041" s="8">
        <v>1037</v>
      </c>
      <c r="E1041" s="8">
        <f t="shared" ca="1" si="125"/>
        <v>0.41066979846448592</v>
      </c>
      <c r="F1041" s="21">
        <f t="shared" ca="1" si="126"/>
        <v>215.35874513028162</v>
      </c>
      <c r="H1041" s="8">
        <v>1037</v>
      </c>
      <c r="I1041" s="21">
        <f t="shared" ca="1" si="127"/>
        <v>2.6137904888524521E-2</v>
      </c>
      <c r="J1041" s="21">
        <f t="shared" ca="1" si="128"/>
        <v>83.901593475327587</v>
      </c>
      <c r="R1041" s="1"/>
      <c r="AF1041">
        <v>1031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0.15626461765162775</v>
      </c>
      <c r="AO1041">
        <v>1</v>
      </c>
      <c r="AP1041">
        <v>0.54158724965260086</v>
      </c>
      <c r="AQ1041">
        <v>0</v>
      </c>
      <c r="AR1041">
        <v>0</v>
      </c>
      <c r="AS1041">
        <v>0</v>
      </c>
      <c r="AT1041">
        <v>0.14146139146967421</v>
      </c>
      <c r="AU1041">
        <v>9</v>
      </c>
    </row>
    <row r="1042" spans="4:47" x14ac:dyDescent="0.25">
      <c r="D1042" s="8">
        <v>1038</v>
      </c>
      <c r="E1042" s="8">
        <f t="shared" ca="1" si="125"/>
        <v>0.12505259017532833</v>
      </c>
      <c r="F1042" s="21">
        <f t="shared" ca="1" si="126"/>
        <v>495.13693263788593</v>
      </c>
      <c r="H1042" s="8">
        <v>1038</v>
      </c>
      <c r="I1042" s="21">
        <f t="shared" ca="1" si="127"/>
        <v>0.49450703225045067</v>
      </c>
      <c r="J1042" s="21">
        <f t="shared" ca="1" si="128"/>
        <v>34.255751523097587</v>
      </c>
      <c r="R1042" s="1"/>
      <c r="AF1042">
        <v>1032</v>
      </c>
      <c r="AG1042">
        <v>1</v>
      </c>
      <c r="AH1042">
        <v>0.9679937388846156</v>
      </c>
      <c r="AI1042">
        <v>0</v>
      </c>
      <c r="AJ1042">
        <v>0</v>
      </c>
      <c r="AK1042">
        <v>0</v>
      </c>
      <c r="AL1042">
        <v>0.93178160238579344</v>
      </c>
      <c r="AM1042">
        <v>1</v>
      </c>
      <c r="AN1042">
        <v>1</v>
      </c>
      <c r="AO1042">
        <v>1</v>
      </c>
      <c r="AP1042">
        <v>0.87279284648966204</v>
      </c>
      <c r="AQ1042">
        <v>0</v>
      </c>
      <c r="AR1042">
        <v>0</v>
      </c>
      <c r="AS1042">
        <v>0</v>
      </c>
      <c r="AT1042">
        <v>0.56195575616855498</v>
      </c>
      <c r="AU1042">
        <v>5</v>
      </c>
    </row>
    <row r="1043" spans="4:47" x14ac:dyDescent="0.25">
      <c r="D1043" s="8">
        <v>1039</v>
      </c>
      <c r="E1043" s="8">
        <f t="shared" ca="1" si="125"/>
        <v>0.20522340491015756</v>
      </c>
      <c r="F1043" s="21">
        <f t="shared" ca="1" si="126"/>
        <v>379.09488917855913</v>
      </c>
      <c r="H1043" s="8">
        <v>1039</v>
      </c>
      <c r="I1043" s="21">
        <f t="shared" ca="1" si="127"/>
        <v>0.36718639972053313</v>
      </c>
      <c r="J1043" s="21">
        <f t="shared" ca="1" si="128"/>
        <v>14.295272390775033</v>
      </c>
      <c r="R1043" s="1"/>
      <c r="AF1043">
        <v>1033</v>
      </c>
      <c r="AG1043">
        <v>1</v>
      </c>
      <c r="AH1043">
        <v>1</v>
      </c>
      <c r="AI1043">
        <v>0.67940991899682091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0.58699577786718427</v>
      </c>
      <c r="AS1043">
        <v>0</v>
      </c>
      <c r="AT1043">
        <v>0.26920157973365522</v>
      </c>
      <c r="AU1043">
        <v>8</v>
      </c>
    </row>
    <row r="1044" spans="4:47" x14ac:dyDescent="0.25">
      <c r="D1044" s="8">
        <v>1040</v>
      </c>
      <c r="E1044" s="8">
        <f t="shared" ca="1" si="125"/>
        <v>0.12069025250647269</v>
      </c>
      <c r="F1044" s="21">
        <f t="shared" ca="1" si="126"/>
        <v>503.43304280532215</v>
      </c>
      <c r="H1044" s="8">
        <v>1040</v>
      </c>
      <c r="I1044" s="21">
        <f t="shared" ca="1" si="127"/>
        <v>0.65531524660374085</v>
      </c>
      <c r="J1044" s="21">
        <f t="shared" ca="1" si="128"/>
        <v>59.607866512123721</v>
      </c>
      <c r="R1044" s="1"/>
      <c r="AF1044">
        <v>1034</v>
      </c>
      <c r="AG1044">
        <v>1</v>
      </c>
      <c r="AH1044">
        <v>1</v>
      </c>
      <c r="AI1044">
        <v>1</v>
      </c>
      <c r="AJ1044">
        <v>1</v>
      </c>
      <c r="AK1044">
        <v>1</v>
      </c>
      <c r="AL1044">
        <v>1</v>
      </c>
      <c r="AM1044">
        <v>1</v>
      </c>
      <c r="AN1044">
        <v>1</v>
      </c>
      <c r="AO1044">
        <v>1</v>
      </c>
      <c r="AP1044">
        <v>1</v>
      </c>
      <c r="AQ1044">
        <v>1</v>
      </c>
      <c r="AR1044">
        <v>1</v>
      </c>
      <c r="AS1044">
        <v>1</v>
      </c>
      <c r="AT1044">
        <v>1</v>
      </c>
      <c r="AU1044">
        <v>0</v>
      </c>
    </row>
    <row r="1045" spans="4:47" x14ac:dyDescent="0.25">
      <c r="D1045" s="8">
        <v>1041</v>
      </c>
      <c r="E1045" s="8">
        <f t="shared" ca="1" si="125"/>
        <v>0.92073531999752223</v>
      </c>
      <c r="F1045" s="21">
        <f t="shared" ca="1" si="126"/>
        <v>20.89658731350838</v>
      </c>
      <c r="H1045" s="8">
        <v>1041</v>
      </c>
      <c r="I1045" s="21">
        <f t="shared" ca="1" si="127"/>
        <v>0.89329186478510969</v>
      </c>
      <c r="J1045" s="21">
        <f t="shared" ca="1" si="128"/>
        <v>111.38848177988257</v>
      </c>
      <c r="R1045" s="1"/>
      <c r="AF1045">
        <v>1035</v>
      </c>
      <c r="AG1045">
        <v>1</v>
      </c>
      <c r="AH1045">
        <v>0.15711238388602006</v>
      </c>
      <c r="AI1045">
        <v>0</v>
      </c>
      <c r="AJ1045">
        <v>0.43846449461998416</v>
      </c>
      <c r="AK1045">
        <v>1</v>
      </c>
      <c r="AL1045">
        <v>1</v>
      </c>
      <c r="AM1045">
        <v>1</v>
      </c>
      <c r="AN1045">
        <v>1</v>
      </c>
      <c r="AO1045">
        <v>1</v>
      </c>
      <c r="AP1045">
        <v>1</v>
      </c>
      <c r="AQ1045">
        <v>1</v>
      </c>
      <c r="AR1045">
        <v>1</v>
      </c>
      <c r="AS1045">
        <v>0</v>
      </c>
      <c r="AT1045">
        <v>0.80425501804769339</v>
      </c>
      <c r="AU1045">
        <v>1</v>
      </c>
    </row>
    <row r="1046" spans="4:47" x14ac:dyDescent="0.25">
      <c r="D1046" s="8">
        <v>1042</v>
      </c>
      <c r="E1046" s="8">
        <f t="shared" ca="1" si="125"/>
        <v>8.9631479157109561E-3</v>
      </c>
      <c r="F1046" s="21">
        <f t="shared" ca="1" si="126"/>
        <v>1105.6915309400738</v>
      </c>
      <c r="H1046" s="8">
        <v>1042</v>
      </c>
      <c r="I1046" s="21">
        <f t="shared" ca="1" si="127"/>
        <v>0.47242197467723801</v>
      </c>
      <c r="J1046" s="21">
        <f t="shared" ca="1" si="128"/>
        <v>30.858113809584456</v>
      </c>
      <c r="R1046" s="1"/>
      <c r="AF1046">
        <v>1036</v>
      </c>
      <c r="AG1046">
        <v>0</v>
      </c>
      <c r="AH1046">
        <v>0</v>
      </c>
      <c r="AI1046">
        <v>0.37293829331352873</v>
      </c>
      <c r="AJ1046">
        <v>1</v>
      </c>
      <c r="AK1046">
        <v>1</v>
      </c>
      <c r="AL1046">
        <v>1</v>
      </c>
      <c r="AM1046">
        <v>1</v>
      </c>
      <c r="AN1046">
        <v>1</v>
      </c>
      <c r="AO1046">
        <v>0.22571669718066309</v>
      </c>
      <c r="AP1046">
        <v>0</v>
      </c>
      <c r="AQ1046">
        <v>0</v>
      </c>
      <c r="AR1046">
        <v>0</v>
      </c>
      <c r="AS1046">
        <v>0</v>
      </c>
      <c r="AT1046">
        <v>0.46940435070723091</v>
      </c>
      <c r="AU1046">
        <v>5</v>
      </c>
    </row>
    <row r="1047" spans="4:47" x14ac:dyDescent="0.25">
      <c r="D1047" s="8">
        <v>1043</v>
      </c>
      <c r="E1047" s="8">
        <f t="shared" ca="1" si="125"/>
        <v>0.62821321083641823</v>
      </c>
      <c r="F1047" s="21">
        <f t="shared" ca="1" si="126"/>
        <v>113.87401151004606</v>
      </c>
      <c r="H1047" s="8">
        <v>1043</v>
      </c>
      <c r="I1047" s="21">
        <f t="shared" ca="1" si="127"/>
        <v>0.63806119699825337</v>
      </c>
      <c r="J1047" s="21">
        <f t="shared" ca="1" si="128"/>
        <v>56.761082638085774</v>
      </c>
      <c r="R1047" s="1"/>
      <c r="AF1047">
        <v>1037</v>
      </c>
      <c r="AG1047">
        <v>0</v>
      </c>
      <c r="AH1047">
        <v>0</v>
      </c>
      <c r="AI1047">
        <v>0.86870904320676345</v>
      </c>
      <c r="AJ1047">
        <v>1</v>
      </c>
      <c r="AK1047">
        <v>1</v>
      </c>
      <c r="AL1047">
        <v>1</v>
      </c>
      <c r="AM1047">
        <v>1</v>
      </c>
      <c r="AN1047">
        <v>1</v>
      </c>
      <c r="AO1047">
        <v>1</v>
      </c>
      <c r="AP1047">
        <v>1</v>
      </c>
      <c r="AQ1047">
        <v>1</v>
      </c>
      <c r="AR1047">
        <v>1</v>
      </c>
      <c r="AS1047">
        <v>0</v>
      </c>
      <c r="AT1047">
        <v>0.82720542558742371</v>
      </c>
      <c r="AU1047">
        <v>2</v>
      </c>
    </row>
    <row r="1048" spans="4:47" x14ac:dyDescent="0.25">
      <c r="D1048" s="8">
        <v>1044</v>
      </c>
      <c r="E1048" s="8">
        <f t="shared" ca="1" si="125"/>
        <v>0.8345300849733831</v>
      </c>
      <c r="F1048" s="21">
        <f t="shared" ca="1" si="126"/>
        <v>45.101946912229359</v>
      </c>
      <c r="H1048" s="8">
        <v>1044</v>
      </c>
      <c r="I1048" s="21">
        <f t="shared" ca="1" si="127"/>
        <v>0.43719832930754532</v>
      </c>
      <c r="J1048" s="21">
        <f t="shared" ca="1" si="128"/>
        <v>25.40770998067903</v>
      </c>
      <c r="R1048" s="1"/>
      <c r="AF1048">
        <v>1038</v>
      </c>
      <c r="AG1048">
        <v>0.55516830300996756</v>
      </c>
      <c r="AH1048">
        <v>0</v>
      </c>
      <c r="AI1048">
        <v>0</v>
      </c>
      <c r="AJ1048">
        <v>0.35821011957013982</v>
      </c>
      <c r="AK1048">
        <v>1</v>
      </c>
      <c r="AL1048">
        <v>1</v>
      </c>
      <c r="AM1048">
        <v>0.11836544153019561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0.25376945114479249</v>
      </c>
      <c r="AU1048">
        <v>7</v>
      </c>
    </row>
    <row r="1049" spans="4:47" x14ac:dyDescent="0.25">
      <c r="D1049" s="8">
        <v>1045</v>
      </c>
      <c r="E1049" s="8">
        <f t="shared" ca="1" si="125"/>
        <v>4.4805083214113473E-2</v>
      </c>
      <c r="F1049" s="21">
        <f t="shared" ca="1" si="126"/>
        <v>734.03174208411872</v>
      </c>
      <c r="H1049" s="8">
        <v>1045</v>
      </c>
      <c r="I1049" s="21">
        <f t="shared" ca="1" si="127"/>
        <v>0.94590640973688744</v>
      </c>
      <c r="J1049" s="21">
        <f t="shared" ca="1" si="128"/>
        <v>133.5944782684812</v>
      </c>
      <c r="R1049" s="1"/>
      <c r="AF1049">
        <v>1039</v>
      </c>
      <c r="AG1049">
        <v>1</v>
      </c>
      <c r="AH1049">
        <v>1</v>
      </c>
      <c r="AI1049">
        <v>0.58538496114253513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0.57837248087598714</v>
      </c>
      <c r="AP1049">
        <v>0.90925666156286866</v>
      </c>
      <c r="AQ1049">
        <v>0</v>
      </c>
      <c r="AR1049">
        <v>0</v>
      </c>
      <c r="AS1049">
        <v>0</v>
      </c>
      <c r="AT1049">
        <v>0.33612346501410173</v>
      </c>
      <c r="AU1049">
        <v>7</v>
      </c>
    </row>
    <row r="1050" spans="4:47" x14ac:dyDescent="0.25">
      <c r="D1050" s="8">
        <v>1046</v>
      </c>
      <c r="E1050" s="8">
        <f t="shared" ca="1" si="125"/>
        <v>0.69653140078733955</v>
      </c>
      <c r="F1050" s="21">
        <f t="shared" ca="1" si="126"/>
        <v>89.005330411682593</v>
      </c>
      <c r="H1050" s="8">
        <v>1046</v>
      </c>
      <c r="I1050" s="21">
        <f t="shared" ca="1" si="127"/>
        <v>0.69155995509495694</v>
      </c>
      <c r="J1050" s="21">
        <f t="shared" ca="1" si="128"/>
        <v>65.773975278707596</v>
      </c>
      <c r="R1050" s="1"/>
      <c r="AF1050">
        <v>1040</v>
      </c>
      <c r="AG1050">
        <v>1</v>
      </c>
      <c r="AH1050">
        <v>1</v>
      </c>
      <c r="AI1050">
        <v>1</v>
      </c>
      <c r="AJ1050">
        <v>1</v>
      </c>
      <c r="AK1050">
        <v>1</v>
      </c>
      <c r="AL1050">
        <v>1</v>
      </c>
      <c r="AM1050">
        <v>1</v>
      </c>
      <c r="AN1050">
        <v>1</v>
      </c>
      <c r="AO1050">
        <v>1</v>
      </c>
      <c r="AP1050">
        <v>0.94881284964691492</v>
      </c>
      <c r="AQ1050">
        <v>0</v>
      </c>
      <c r="AR1050">
        <v>0</v>
      </c>
      <c r="AS1050">
        <v>0</v>
      </c>
      <c r="AT1050">
        <v>0.8285293105179572</v>
      </c>
      <c r="AU1050">
        <v>2</v>
      </c>
    </row>
    <row r="1051" spans="4:47" x14ac:dyDescent="0.25">
      <c r="D1051" s="8">
        <v>1047</v>
      </c>
      <c r="E1051" s="8">
        <f t="shared" ca="1" si="125"/>
        <v>0.34916919702393434</v>
      </c>
      <c r="F1051" s="21">
        <f t="shared" ca="1" si="126"/>
        <v>253.81697924536826</v>
      </c>
      <c r="H1051" s="8">
        <v>1047</v>
      </c>
      <c r="I1051" s="21">
        <f t="shared" ca="1" si="127"/>
        <v>0.5172781554597673</v>
      </c>
      <c r="J1051" s="21">
        <f t="shared" ca="1" si="128"/>
        <v>37.7563342992526</v>
      </c>
      <c r="R1051" s="1"/>
      <c r="AF1051">
        <v>1041</v>
      </c>
      <c r="AG1051">
        <v>1</v>
      </c>
      <c r="AH1051">
        <v>1</v>
      </c>
      <c r="AI1051">
        <v>1</v>
      </c>
      <c r="AJ1051">
        <v>4.360635356230584E-3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0.75341010999076274</v>
      </c>
      <c r="AQ1051">
        <v>1</v>
      </c>
      <c r="AR1051">
        <v>1</v>
      </c>
      <c r="AS1051">
        <v>0</v>
      </c>
      <c r="AT1051">
        <v>0.47804529443945359</v>
      </c>
      <c r="AU1051">
        <v>5</v>
      </c>
    </row>
    <row r="1052" spans="4:47" x14ac:dyDescent="0.25">
      <c r="D1052" s="8">
        <v>1048</v>
      </c>
      <c r="E1052" s="8">
        <f t="shared" ca="1" si="125"/>
        <v>9.7213382511347701E-2</v>
      </c>
      <c r="F1052" s="21">
        <f t="shared" ca="1" si="126"/>
        <v>553.9203835565396</v>
      </c>
      <c r="H1052" s="8">
        <v>1048</v>
      </c>
      <c r="I1052" s="21">
        <f t="shared" ca="1" si="127"/>
        <v>0.36439904625749753</v>
      </c>
      <c r="J1052" s="21">
        <f t="shared" ca="1" si="128"/>
        <v>13.840920312674811</v>
      </c>
      <c r="R1052" s="1"/>
      <c r="AF1052">
        <v>1042</v>
      </c>
      <c r="AG1052">
        <v>1</v>
      </c>
      <c r="AH1052">
        <v>0.90078186842038122</v>
      </c>
      <c r="AI1052">
        <v>0</v>
      </c>
      <c r="AJ1052">
        <v>0</v>
      </c>
      <c r="AK1052">
        <v>0.34973018781390913</v>
      </c>
      <c r="AL1052">
        <v>1</v>
      </c>
      <c r="AM1052">
        <v>1</v>
      </c>
      <c r="AN1052">
        <v>1</v>
      </c>
      <c r="AO1052">
        <v>1</v>
      </c>
      <c r="AP1052">
        <v>1</v>
      </c>
      <c r="AQ1052">
        <v>1</v>
      </c>
      <c r="AR1052">
        <v>1</v>
      </c>
      <c r="AS1052">
        <v>0</v>
      </c>
      <c r="AT1052">
        <v>0.7700370633917859</v>
      </c>
      <c r="AU1052">
        <v>2</v>
      </c>
    </row>
    <row r="1053" spans="4:47" x14ac:dyDescent="0.25">
      <c r="D1053" s="8">
        <v>1049</v>
      </c>
      <c r="E1053" s="8">
        <f t="shared" ca="1" si="125"/>
        <v>3.2062792796954009E-2</v>
      </c>
      <c r="F1053" s="21">
        <f t="shared" ca="1" si="126"/>
        <v>811.56538315461546</v>
      </c>
      <c r="H1053" s="8">
        <v>1049</v>
      </c>
      <c r="I1053" s="21">
        <f t="shared" ca="1" si="127"/>
        <v>0.39969567996270472</v>
      </c>
      <c r="J1053" s="21">
        <f t="shared" ca="1" si="128"/>
        <v>19.517976684501114</v>
      </c>
      <c r="R1053" s="1"/>
      <c r="AF1053">
        <v>1043</v>
      </c>
      <c r="AG1053">
        <v>1</v>
      </c>
      <c r="AH1053">
        <v>1</v>
      </c>
      <c r="AI1053">
        <v>1</v>
      </c>
      <c r="AJ1053">
        <v>1</v>
      </c>
      <c r="AK1053">
        <v>1</v>
      </c>
      <c r="AL1053">
        <v>5.6867697426544815E-2</v>
      </c>
      <c r="AM1053">
        <v>0</v>
      </c>
      <c r="AN1053">
        <v>0</v>
      </c>
      <c r="AO1053">
        <v>0.51770753722885277</v>
      </c>
      <c r="AP1053">
        <v>5.2492259270718114E-2</v>
      </c>
      <c r="AQ1053">
        <v>0</v>
      </c>
      <c r="AR1053">
        <v>0</v>
      </c>
      <c r="AS1053">
        <v>0</v>
      </c>
      <c r="AT1053">
        <v>0.46538223856727173</v>
      </c>
      <c r="AU1053">
        <v>4</v>
      </c>
    </row>
    <row r="1054" spans="4:47" x14ac:dyDescent="0.25">
      <c r="D1054" s="8">
        <v>1050</v>
      </c>
      <c r="E1054" s="8">
        <f t="shared" ca="1" si="125"/>
        <v>0.4907428608372757</v>
      </c>
      <c r="F1054" s="21">
        <f t="shared" ca="1" si="126"/>
        <v>172.97795300210001</v>
      </c>
      <c r="H1054" s="8">
        <v>1050</v>
      </c>
      <c r="I1054" s="21">
        <f t="shared" ca="1" si="127"/>
        <v>0.87264346557677819</v>
      </c>
      <c r="J1054" s="21">
        <f t="shared" ca="1" si="128"/>
        <v>104.93517725457573</v>
      </c>
      <c r="R1054" s="1"/>
      <c r="AF1054">
        <v>1044</v>
      </c>
      <c r="AG1054">
        <v>0.10208326013150415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0.74205408220704183</v>
      </c>
      <c r="AN1054">
        <v>1</v>
      </c>
      <c r="AO1054">
        <v>1</v>
      </c>
      <c r="AP1054">
        <v>0.15686150781449773</v>
      </c>
      <c r="AQ1054">
        <v>0</v>
      </c>
      <c r="AR1054">
        <v>0</v>
      </c>
      <c r="AS1054">
        <v>0</v>
      </c>
      <c r="AT1054">
        <v>0.25213962836916259</v>
      </c>
      <c r="AU1054">
        <v>7</v>
      </c>
    </row>
    <row r="1055" spans="4:47" x14ac:dyDescent="0.25">
      <c r="D1055" s="8">
        <v>1051</v>
      </c>
      <c r="E1055" s="8">
        <f t="shared" ca="1" si="125"/>
        <v>0.41579621892748153</v>
      </c>
      <c r="F1055" s="21">
        <f t="shared" ca="1" si="126"/>
        <v>212.41273374740211</v>
      </c>
      <c r="H1055" s="8">
        <v>1051</v>
      </c>
      <c r="I1055" s="21">
        <f t="shared" ca="1" si="127"/>
        <v>0.89737040822915004</v>
      </c>
      <c r="J1055" s="21">
        <f t="shared" ca="1" si="128"/>
        <v>112.76701346160954</v>
      </c>
      <c r="R1055" s="1"/>
      <c r="AF1055">
        <v>1045</v>
      </c>
      <c r="AG1055">
        <v>0</v>
      </c>
      <c r="AH1055">
        <v>0</v>
      </c>
      <c r="AI1055">
        <v>0.78445220092145329</v>
      </c>
      <c r="AJ1055">
        <v>1</v>
      </c>
      <c r="AK1055">
        <v>0.3445157585144531</v>
      </c>
      <c r="AL1055">
        <v>0.67250710508863754</v>
      </c>
      <c r="AM1055">
        <v>0.82726118534417525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0.30361182641326484</v>
      </c>
      <c r="AU1055">
        <v>7</v>
      </c>
    </row>
    <row r="1056" spans="4:47" x14ac:dyDescent="0.25">
      <c r="D1056" s="8">
        <v>1052</v>
      </c>
      <c r="E1056" s="8">
        <f t="shared" ca="1" si="125"/>
        <v>0.83876152677588756</v>
      </c>
      <c r="F1056" s="21">
        <f t="shared" ca="1" si="126"/>
        <v>43.864247228467619</v>
      </c>
      <c r="H1056" s="8">
        <v>1052</v>
      </c>
      <c r="I1056" s="21">
        <f t="shared" ca="1" si="127"/>
        <v>0.92319229953978565</v>
      </c>
      <c r="J1056" s="21">
        <f t="shared" ca="1" si="128"/>
        <v>122.58751174029911</v>
      </c>
      <c r="R1056" s="1"/>
      <c r="AF1056">
        <v>1046</v>
      </c>
      <c r="AG1056">
        <v>1</v>
      </c>
      <c r="AH1056">
        <v>1</v>
      </c>
      <c r="AI1056">
        <v>1</v>
      </c>
      <c r="AJ1056">
        <v>1</v>
      </c>
      <c r="AK1056">
        <v>1</v>
      </c>
      <c r="AL1056">
        <v>1</v>
      </c>
      <c r="AM1056">
        <v>1</v>
      </c>
      <c r="AN1056">
        <v>1</v>
      </c>
      <c r="AO1056">
        <v>1</v>
      </c>
      <c r="AP1056">
        <v>1</v>
      </c>
      <c r="AQ1056">
        <v>1</v>
      </c>
      <c r="AR1056">
        <v>1</v>
      </c>
      <c r="AS1056">
        <v>1</v>
      </c>
      <c r="AT1056">
        <v>1</v>
      </c>
      <c r="AU1056">
        <v>0</v>
      </c>
    </row>
    <row r="1057" spans="4:47" x14ac:dyDescent="0.25">
      <c r="D1057" s="8">
        <v>1053</v>
      </c>
      <c r="E1057" s="8">
        <f t="shared" ca="1" si="125"/>
        <v>0.89790810537929622</v>
      </c>
      <c r="F1057" s="21">
        <f t="shared" ca="1" si="126"/>
        <v>27.113541724106799</v>
      </c>
      <c r="H1057" s="8">
        <v>1053</v>
      </c>
      <c r="I1057" s="21">
        <f t="shared" ca="1" si="127"/>
        <v>0.91687085027596893</v>
      </c>
      <c r="J1057" s="21">
        <f t="shared" ca="1" si="128"/>
        <v>119.97862215560474</v>
      </c>
      <c r="R1057" s="1"/>
      <c r="AF1057">
        <v>1047</v>
      </c>
      <c r="AG1057">
        <v>1</v>
      </c>
      <c r="AH1057">
        <v>1</v>
      </c>
      <c r="AI1057">
        <v>1</v>
      </c>
      <c r="AJ1057">
        <v>0.24251245709917083</v>
      </c>
      <c r="AK1057">
        <v>0</v>
      </c>
      <c r="AL1057">
        <v>0</v>
      </c>
      <c r="AM1057">
        <v>0</v>
      </c>
      <c r="AN1057">
        <v>0</v>
      </c>
      <c r="AO1057">
        <v>0.91781706926194606</v>
      </c>
      <c r="AP1057">
        <v>7.7733470665407367E-2</v>
      </c>
      <c r="AQ1057">
        <v>0</v>
      </c>
      <c r="AR1057">
        <v>0</v>
      </c>
      <c r="AS1057">
        <v>0</v>
      </c>
      <c r="AT1057">
        <v>0.34854691337386612</v>
      </c>
      <c r="AU1057">
        <v>6</v>
      </c>
    </row>
    <row r="1058" spans="4:47" x14ac:dyDescent="0.25">
      <c r="D1058" s="8">
        <v>1054</v>
      </c>
      <c r="E1058" s="8">
        <f t="shared" ca="1" si="125"/>
        <v>0.95955997635568435</v>
      </c>
      <c r="F1058" s="21">
        <f t="shared" ca="1" si="126"/>
        <v>10.582506807514326</v>
      </c>
      <c r="H1058" s="8">
        <v>1054</v>
      </c>
      <c r="I1058" s="21">
        <f t="shared" ca="1" si="127"/>
        <v>0.11533385451451605</v>
      </c>
      <c r="J1058" s="21">
        <f t="shared" ca="1" si="128"/>
        <v>38.393440274411766</v>
      </c>
      <c r="R1058" s="1"/>
      <c r="AF1058">
        <v>1048</v>
      </c>
      <c r="AG1058">
        <v>0</v>
      </c>
      <c r="AH1058">
        <v>0</v>
      </c>
      <c r="AI1058">
        <v>0</v>
      </c>
      <c r="AJ1058">
        <v>0</v>
      </c>
      <c r="AK1058">
        <v>0.72549626994582317</v>
      </c>
      <c r="AL1058">
        <v>1</v>
      </c>
      <c r="AM1058">
        <v>1</v>
      </c>
      <c r="AN1058">
        <v>0.30064265905609994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0.25427481314810851</v>
      </c>
      <c r="AU1058">
        <v>8</v>
      </c>
    </row>
    <row r="1059" spans="4:47" x14ac:dyDescent="0.25">
      <c r="D1059" s="8">
        <v>1055</v>
      </c>
      <c r="E1059" s="8">
        <f t="shared" ca="1" si="125"/>
        <v>0.6086431692548242</v>
      </c>
      <c r="F1059" s="21">
        <f t="shared" ca="1" si="126"/>
        <v>121.4758428176724</v>
      </c>
      <c r="H1059" s="8">
        <v>1055</v>
      </c>
      <c r="I1059" s="21">
        <f t="shared" ca="1" si="127"/>
        <v>0.17612706013596946</v>
      </c>
      <c r="J1059" s="21">
        <f t="shared" ca="1" si="128"/>
        <v>21.935863317443328</v>
      </c>
      <c r="R1059" s="1"/>
      <c r="AF1059">
        <v>1049</v>
      </c>
      <c r="AG1059">
        <v>1</v>
      </c>
      <c r="AH1059">
        <v>1</v>
      </c>
      <c r="AI1059">
        <v>1</v>
      </c>
      <c r="AJ1059">
        <v>1</v>
      </c>
      <c r="AK1059">
        <v>1</v>
      </c>
      <c r="AL1059">
        <v>1</v>
      </c>
      <c r="AM1059">
        <v>0.93168680105901003</v>
      </c>
      <c r="AN1059">
        <v>0</v>
      </c>
      <c r="AO1059">
        <v>3.9982472681973982E-2</v>
      </c>
      <c r="AP1059">
        <v>1</v>
      </c>
      <c r="AQ1059">
        <v>1</v>
      </c>
      <c r="AR1059">
        <v>1</v>
      </c>
      <c r="AS1059">
        <v>0</v>
      </c>
      <c r="AT1059">
        <v>0.83036100003640689</v>
      </c>
      <c r="AU1059">
        <v>1</v>
      </c>
    </row>
    <row r="1060" spans="4:47" x14ac:dyDescent="0.25">
      <c r="D1060" s="8">
        <v>1056</v>
      </c>
      <c r="E1060" s="8">
        <f t="shared" ca="1" si="125"/>
        <v>0.36467834338963201</v>
      </c>
      <c r="F1060" s="21">
        <f t="shared" ca="1" si="126"/>
        <v>243.52644617542381</v>
      </c>
      <c r="H1060" s="8">
        <v>1056</v>
      </c>
      <c r="I1060" s="21">
        <f t="shared" ca="1" si="127"/>
        <v>0.77775106234656144</v>
      </c>
      <c r="J1060" s="21">
        <f t="shared" ca="1" si="128"/>
        <v>81.981901146888902</v>
      </c>
      <c r="R1060" s="1"/>
      <c r="AF1060">
        <v>1050</v>
      </c>
      <c r="AG1060">
        <v>0.11432887339422802</v>
      </c>
      <c r="AH1060">
        <v>1</v>
      </c>
      <c r="AI1060">
        <v>1</v>
      </c>
      <c r="AJ1060">
        <v>1</v>
      </c>
      <c r="AK1060">
        <v>1</v>
      </c>
      <c r="AL1060">
        <v>1</v>
      </c>
      <c r="AM1060">
        <v>1</v>
      </c>
      <c r="AN1060">
        <v>1</v>
      </c>
      <c r="AO1060">
        <v>1</v>
      </c>
      <c r="AP1060">
        <v>1</v>
      </c>
      <c r="AQ1060">
        <v>1</v>
      </c>
      <c r="AR1060">
        <v>1</v>
      </c>
      <c r="AS1060">
        <v>0.11432887339422802</v>
      </c>
      <c r="AT1060">
        <v>0.92477861664444128</v>
      </c>
      <c r="AU1060">
        <v>0</v>
      </c>
    </row>
    <row r="1061" spans="4:47" x14ac:dyDescent="0.25">
      <c r="D1061" s="8">
        <v>1057</v>
      </c>
      <c r="E1061" s="8">
        <f t="shared" ca="1" si="125"/>
        <v>0.4813800388870626</v>
      </c>
      <c r="F1061" s="21">
        <f t="shared" ca="1" si="126"/>
        <v>177.56987314513469</v>
      </c>
      <c r="H1061" s="8">
        <v>1057</v>
      </c>
      <c r="I1061" s="21">
        <f t="shared" ca="1" si="127"/>
        <v>0.89043086476053102</v>
      </c>
      <c r="J1061" s="21">
        <f t="shared" ca="1" si="128"/>
        <v>110.44402583338703</v>
      </c>
      <c r="R1061" s="1"/>
      <c r="AF1061">
        <v>1051</v>
      </c>
      <c r="AG1061">
        <v>1</v>
      </c>
      <c r="AH1061">
        <v>1</v>
      </c>
      <c r="AI1061">
        <v>1</v>
      </c>
      <c r="AJ1061">
        <v>1</v>
      </c>
      <c r="AK1061">
        <v>1</v>
      </c>
      <c r="AL1061">
        <v>1</v>
      </c>
      <c r="AM1061">
        <v>1</v>
      </c>
      <c r="AN1061">
        <v>1</v>
      </c>
      <c r="AO1061">
        <v>1</v>
      </c>
      <c r="AP1061">
        <v>1</v>
      </c>
      <c r="AQ1061">
        <v>1</v>
      </c>
      <c r="AR1061">
        <v>1</v>
      </c>
      <c r="AS1061">
        <v>1</v>
      </c>
      <c r="AT1061">
        <v>1</v>
      </c>
      <c r="AU1061">
        <v>0</v>
      </c>
    </row>
    <row r="1062" spans="4:47" x14ac:dyDescent="0.25">
      <c r="D1062" s="8">
        <v>1058</v>
      </c>
      <c r="E1062" s="8">
        <f t="shared" ca="1" si="125"/>
        <v>0.20050453439455251</v>
      </c>
      <c r="F1062" s="21">
        <f t="shared" ca="1" si="126"/>
        <v>384.55804318037656</v>
      </c>
      <c r="H1062" s="8">
        <v>1058</v>
      </c>
      <c r="I1062" s="21">
        <f t="shared" ca="1" si="127"/>
        <v>0.60420787414441135</v>
      </c>
      <c r="J1062" s="21">
        <f t="shared" ca="1" si="128"/>
        <v>51.302463295466154</v>
      </c>
      <c r="R1062" s="1"/>
      <c r="AF1062">
        <v>1052</v>
      </c>
      <c r="AG1062">
        <v>1</v>
      </c>
      <c r="AH1062">
        <v>1</v>
      </c>
      <c r="AI1062">
        <v>1</v>
      </c>
      <c r="AJ1062">
        <v>1</v>
      </c>
      <c r="AK1062">
        <v>1</v>
      </c>
      <c r="AL1062">
        <v>1</v>
      </c>
      <c r="AM1062">
        <v>0.28911376491258478</v>
      </c>
      <c r="AN1062">
        <v>0.55905784012265358</v>
      </c>
      <c r="AO1062">
        <v>1</v>
      </c>
      <c r="AP1062">
        <v>1</v>
      </c>
      <c r="AQ1062">
        <v>1</v>
      </c>
      <c r="AR1062">
        <v>1</v>
      </c>
      <c r="AS1062">
        <v>0.28911376491258478</v>
      </c>
      <c r="AT1062">
        <v>0.90217347878381471</v>
      </c>
      <c r="AU1062">
        <v>0</v>
      </c>
    </row>
    <row r="1063" spans="4:47" x14ac:dyDescent="0.25">
      <c r="D1063" s="8">
        <v>1059</v>
      </c>
      <c r="E1063" s="8">
        <f t="shared" ca="1" si="125"/>
        <v>0.26073196845653146</v>
      </c>
      <c r="F1063" s="21">
        <f t="shared" ca="1" si="126"/>
        <v>322.78123424136533</v>
      </c>
      <c r="H1063" s="8">
        <v>1059</v>
      </c>
      <c r="I1063" s="21">
        <f t="shared" ca="1" si="127"/>
        <v>0.2047264789471861</v>
      </c>
      <c r="J1063" s="21">
        <f t="shared" ca="1" si="128"/>
        <v>15.475254867266791</v>
      </c>
      <c r="R1063" s="1"/>
      <c r="AF1063">
        <v>1053</v>
      </c>
      <c r="AG1063">
        <v>1</v>
      </c>
      <c r="AH1063">
        <v>1</v>
      </c>
      <c r="AI1063">
        <v>1</v>
      </c>
      <c r="AJ1063">
        <v>1</v>
      </c>
      <c r="AK1063">
        <v>1</v>
      </c>
      <c r="AL1063">
        <v>1</v>
      </c>
      <c r="AM1063">
        <v>1</v>
      </c>
      <c r="AN1063">
        <v>1</v>
      </c>
      <c r="AO1063">
        <v>0.55261033421726702</v>
      </c>
      <c r="AP1063">
        <v>0</v>
      </c>
      <c r="AQ1063">
        <v>0</v>
      </c>
      <c r="AR1063">
        <v>0</v>
      </c>
      <c r="AS1063">
        <v>0</v>
      </c>
      <c r="AT1063">
        <v>0.71117345212744665</v>
      </c>
      <c r="AU1063">
        <v>3</v>
      </c>
    </row>
    <row r="1064" spans="4:47" x14ac:dyDescent="0.25">
      <c r="D1064" s="8">
        <v>1060</v>
      </c>
      <c r="E1064" s="8">
        <f t="shared" ca="1" si="125"/>
        <v>0.31824896942339975</v>
      </c>
      <c r="F1064" s="21">
        <f t="shared" ca="1" si="126"/>
        <v>275.74616669605547</v>
      </c>
      <c r="H1064" s="8">
        <v>1060</v>
      </c>
      <c r="I1064" s="21">
        <f t="shared" ca="1" si="127"/>
        <v>0.92182781139933423</v>
      </c>
      <c r="J1064" s="21">
        <f t="shared" ca="1" si="128"/>
        <v>122.01098964613951</v>
      </c>
      <c r="R1064" s="1"/>
      <c r="AF1064">
        <v>1054</v>
      </c>
      <c r="AG1064">
        <v>0.57443296725227078</v>
      </c>
      <c r="AH1064">
        <v>1</v>
      </c>
      <c r="AI1064">
        <v>1</v>
      </c>
      <c r="AJ1064">
        <v>1</v>
      </c>
      <c r="AK1064">
        <v>0.15888784204059536</v>
      </c>
      <c r="AL1064">
        <v>0</v>
      </c>
      <c r="AM1064">
        <v>0</v>
      </c>
      <c r="AN1064">
        <v>0</v>
      </c>
      <c r="AO1064">
        <v>0</v>
      </c>
      <c r="AP1064">
        <v>0.22390302649634372</v>
      </c>
      <c r="AQ1064">
        <v>1</v>
      </c>
      <c r="AR1064">
        <v>1</v>
      </c>
      <c r="AS1064">
        <v>0</v>
      </c>
      <c r="AT1064">
        <v>0.49225736687524796</v>
      </c>
      <c r="AU1064">
        <v>4</v>
      </c>
    </row>
    <row r="1065" spans="4:47" x14ac:dyDescent="0.25">
      <c r="D1065" s="8">
        <v>1061</v>
      </c>
      <c r="E1065" s="8">
        <f t="shared" ca="1" si="125"/>
        <v>0.71958593702537088</v>
      </c>
      <c r="F1065" s="21">
        <f t="shared" ca="1" si="126"/>
        <v>81.1347922425512</v>
      </c>
      <c r="H1065" s="8">
        <v>1061</v>
      </c>
      <c r="I1065" s="21">
        <f t="shared" ca="1" si="127"/>
        <v>0.6188284005790301</v>
      </c>
      <c r="J1065" s="21">
        <f t="shared" ca="1" si="128"/>
        <v>53.641668823793886</v>
      </c>
      <c r="R1065" s="1"/>
      <c r="AF1065">
        <v>1055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0.39127795423630762</v>
      </c>
      <c r="AO1065">
        <v>1</v>
      </c>
      <c r="AP1065">
        <v>1</v>
      </c>
      <c r="AQ1065">
        <v>1</v>
      </c>
      <c r="AR1065">
        <v>1</v>
      </c>
      <c r="AS1065">
        <v>0</v>
      </c>
      <c r="AT1065">
        <v>0.3674784015926727</v>
      </c>
      <c r="AU1065">
        <v>7</v>
      </c>
    </row>
    <row r="1066" spans="4:47" x14ac:dyDescent="0.25">
      <c r="D1066" s="8">
        <v>1062</v>
      </c>
      <c r="E1066" s="8">
        <f t="shared" ca="1" si="125"/>
        <v>1.3618311587939691E-2</v>
      </c>
      <c r="F1066" s="21">
        <f t="shared" ca="1" si="126"/>
        <v>1009.3521191837023</v>
      </c>
      <c r="H1066" s="8">
        <v>1062</v>
      </c>
      <c r="I1066" s="21">
        <f t="shared" ca="1" si="127"/>
        <v>0.58388048690532479</v>
      </c>
      <c r="J1066" s="21">
        <f t="shared" ca="1" si="128"/>
        <v>48.088192567800291</v>
      </c>
      <c r="R1066" s="1"/>
      <c r="AF1066">
        <v>1056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0.81782981864865478</v>
      </c>
      <c r="AR1066">
        <v>0</v>
      </c>
      <c r="AS1066">
        <v>0</v>
      </c>
      <c r="AT1066">
        <v>6.721888920399903E-2</v>
      </c>
      <c r="AU1066">
        <v>11</v>
      </c>
    </row>
    <row r="1067" spans="4:47" x14ac:dyDescent="0.25">
      <c r="D1067" s="8">
        <v>1063</v>
      </c>
      <c r="E1067" s="8">
        <f t="shared" ca="1" si="125"/>
        <v>2.345054158919313E-2</v>
      </c>
      <c r="F1067" s="21">
        <f t="shared" ca="1" si="126"/>
        <v>883.91416494844509</v>
      </c>
      <c r="H1067" s="8">
        <v>1063</v>
      </c>
      <c r="I1067" s="21">
        <f t="shared" ca="1" si="127"/>
        <v>0.95079022255089696</v>
      </c>
      <c r="J1067" s="21">
        <f t="shared" ca="1" si="128"/>
        <v>136.42531530253029</v>
      </c>
      <c r="R1067" s="1"/>
      <c r="AF1067">
        <v>1057</v>
      </c>
      <c r="AG1067">
        <v>1</v>
      </c>
      <c r="AH1067">
        <v>1</v>
      </c>
      <c r="AI1067">
        <v>1</v>
      </c>
      <c r="AJ1067">
        <v>1</v>
      </c>
      <c r="AK1067">
        <v>1</v>
      </c>
      <c r="AL1067">
        <v>1</v>
      </c>
      <c r="AM1067">
        <v>1</v>
      </c>
      <c r="AN1067">
        <v>0.75203885171715468</v>
      </c>
      <c r="AO1067">
        <v>0</v>
      </c>
      <c r="AP1067">
        <v>0</v>
      </c>
      <c r="AQ1067">
        <v>0</v>
      </c>
      <c r="AR1067">
        <v>0.83832732217542216</v>
      </c>
      <c r="AS1067">
        <v>0</v>
      </c>
      <c r="AT1067">
        <v>0.71589411339909559</v>
      </c>
      <c r="AU1067">
        <v>3</v>
      </c>
    </row>
    <row r="1068" spans="4:47" x14ac:dyDescent="0.25">
      <c r="D1068" s="8">
        <v>1064</v>
      </c>
      <c r="E1068" s="8">
        <f t="shared" ca="1" si="125"/>
        <v>0.93361594078090637</v>
      </c>
      <c r="F1068" s="21">
        <f t="shared" ca="1" si="126"/>
        <v>17.441491279717404</v>
      </c>
      <c r="H1068" s="8">
        <v>1064</v>
      </c>
      <c r="I1068" s="21">
        <f t="shared" ca="1" si="127"/>
        <v>0.27635450018820751</v>
      </c>
      <c r="J1068" s="21">
        <f t="shared" ca="1" si="128"/>
        <v>1.302462629907609</v>
      </c>
      <c r="R1068" s="1"/>
      <c r="AF1068">
        <v>1058</v>
      </c>
      <c r="AG1068">
        <v>1</v>
      </c>
      <c r="AH1068">
        <v>1</v>
      </c>
      <c r="AI1068">
        <v>1</v>
      </c>
      <c r="AJ1068">
        <v>1</v>
      </c>
      <c r="AK1068">
        <v>1</v>
      </c>
      <c r="AL1068">
        <v>1</v>
      </c>
      <c r="AM1068">
        <v>1</v>
      </c>
      <c r="AN1068">
        <v>1</v>
      </c>
      <c r="AO1068">
        <v>1</v>
      </c>
      <c r="AP1068">
        <v>9.1413593794934592E-2</v>
      </c>
      <c r="AQ1068">
        <v>0</v>
      </c>
      <c r="AR1068">
        <v>0</v>
      </c>
      <c r="AS1068">
        <v>0</v>
      </c>
      <c r="AT1068">
        <v>0.75570909974696709</v>
      </c>
      <c r="AU1068">
        <v>2</v>
      </c>
    </row>
    <row r="1069" spans="4:47" x14ac:dyDescent="0.25">
      <c r="D1069" s="8">
        <v>1065</v>
      </c>
      <c r="E1069" s="8">
        <f t="shared" ca="1" si="125"/>
        <v>0.73547629464879216</v>
      </c>
      <c r="F1069" s="21">
        <f t="shared" ca="1" si="126"/>
        <v>75.847343035762677</v>
      </c>
      <c r="H1069" s="8">
        <v>1065</v>
      </c>
      <c r="I1069" s="21">
        <f t="shared" ca="1" si="127"/>
        <v>0.87111352296894029</v>
      </c>
      <c r="J1069" s="21">
        <f t="shared" ca="1" si="128"/>
        <v>104.48723883261968</v>
      </c>
      <c r="R1069" s="1"/>
      <c r="AF1069">
        <v>1059</v>
      </c>
      <c r="AG1069">
        <v>1</v>
      </c>
      <c r="AH1069">
        <v>1</v>
      </c>
      <c r="AI1069">
        <v>1</v>
      </c>
      <c r="AJ1069">
        <v>1</v>
      </c>
      <c r="AK1069">
        <v>1</v>
      </c>
      <c r="AL1069">
        <v>1</v>
      </c>
      <c r="AM1069">
        <v>1</v>
      </c>
      <c r="AN1069">
        <v>1</v>
      </c>
      <c r="AO1069">
        <v>1</v>
      </c>
      <c r="AP1069">
        <v>1</v>
      </c>
      <c r="AQ1069">
        <v>1</v>
      </c>
      <c r="AR1069">
        <v>1</v>
      </c>
      <c r="AS1069">
        <v>1</v>
      </c>
      <c r="AT1069">
        <v>1</v>
      </c>
      <c r="AU1069">
        <v>0</v>
      </c>
    </row>
    <row r="1070" spans="4:47" x14ac:dyDescent="0.25">
      <c r="D1070" s="8">
        <v>1066</v>
      </c>
      <c r="E1070" s="8">
        <f t="shared" ca="1" si="125"/>
        <v>7.0166582797861587E-2</v>
      </c>
      <c r="F1070" s="21">
        <f t="shared" ca="1" si="126"/>
        <v>629.85103017153756</v>
      </c>
      <c r="H1070" s="8">
        <v>1066</v>
      </c>
      <c r="I1070" s="21">
        <f t="shared" ca="1" si="127"/>
        <v>0.34105146810502007</v>
      </c>
      <c r="J1070" s="21">
        <f t="shared" ca="1" si="128"/>
        <v>9.9860854312279628</v>
      </c>
      <c r="R1070" s="1"/>
      <c r="AF1070">
        <v>1060</v>
      </c>
      <c r="AG1070">
        <v>1</v>
      </c>
      <c r="AH1070">
        <v>1</v>
      </c>
      <c r="AI1070">
        <v>1</v>
      </c>
      <c r="AJ1070">
        <v>1</v>
      </c>
      <c r="AK1070">
        <v>1</v>
      </c>
      <c r="AL1070">
        <v>1</v>
      </c>
      <c r="AM1070">
        <v>1</v>
      </c>
      <c r="AN1070">
        <v>0.11197484396665634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0.59033211003552422</v>
      </c>
      <c r="AU1070">
        <v>4</v>
      </c>
    </row>
    <row r="1071" spans="4:47" x14ac:dyDescent="0.25">
      <c r="D1071" s="8">
        <v>1067</v>
      </c>
      <c r="E1071" s="8">
        <f t="shared" ca="1" si="125"/>
        <v>0.23219389158802806</v>
      </c>
      <c r="F1071" s="21">
        <f t="shared" ca="1" si="126"/>
        <v>350.0712967965917</v>
      </c>
      <c r="H1071" s="8">
        <v>1067</v>
      </c>
      <c r="I1071" s="21">
        <f t="shared" ca="1" si="127"/>
        <v>0.90609343771308393</v>
      </c>
      <c r="J1071" s="21">
        <f t="shared" ca="1" si="128"/>
        <v>115.8551896348641</v>
      </c>
      <c r="R1071" s="1"/>
      <c r="AF1071">
        <v>1061</v>
      </c>
      <c r="AG1071">
        <v>1</v>
      </c>
      <c r="AH1071">
        <v>0.44134821297302551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8.9340350013733232E-3</v>
      </c>
      <c r="AS1071">
        <v>0</v>
      </c>
      <c r="AT1071">
        <v>0.11954713711859531</v>
      </c>
      <c r="AU1071">
        <v>9</v>
      </c>
    </row>
    <row r="1072" spans="4:47" x14ac:dyDescent="0.25">
      <c r="D1072" s="8">
        <v>1068</v>
      </c>
      <c r="E1072" s="8">
        <f t="shared" ca="1" si="125"/>
        <v>0.51753556903834652</v>
      </c>
      <c r="F1072" s="21">
        <f t="shared" ca="1" si="126"/>
        <v>160.29396933335846</v>
      </c>
      <c r="H1072" s="8">
        <v>1068</v>
      </c>
      <c r="I1072" s="21">
        <f t="shared" ca="1" si="127"/>
        <v>1.210806842068135E-2</v>
      </c>
      <c r="J1072" s="21">
        <f t="shared" ca="1" si="128"/>
        <v>103.08227840635956</v>
      </c>
      <c r="R1072" s="1"/>
      <c r="AF1072">
        <v>1062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0.28144273482476201</v>
      </c>
      <c r="AN1072">
        <v>1</v>
      </c>
      <c r="AO1072">
        <v>1</v>
      </c>
      <c r="AP1072">
        <v>1</v>
      </c>
      <c r="AQ1072">
        <v>1</v>
      </c>
      <c r="AR1072">
        <v>1</v>
      </c>
      <c r="AS1072">
        <v>0</v>
      </c>
      <c r="AT1072">
        <v>0.44308143775224007</v>
      </c>
      <c r="AU1072">
        <v>6</v>
      </c>
    </row>
    <row r="1073" spans="4:47" x14ac:dyDescent="0.25">
      <c r="D1073" s="8">
        <v>1069</v>
      </c>
      <c r="E1073" s="8">
        <f t="shared" ca="1" si="125"/>
        <v>0.50056586509713796</v>
      </c>
      <c r="F1073" s="21">
        <f t="shared" ca="1" si="126"/>
        <v>168.25113378452002</v>
      </c>
      <c r="H1073" s="8">
        <v>1069</v>
      </c>
      <c r="I1073" s="21">
        <f t="shared" ca="1" si="127"/>
        <v>0.19858287016637488</v>
      </c>
      <c r="J1073" s="21">
        <f t="shared" ca="1" si="128"/>
        <v>16.814183531328389</v>
      </c>
      <c r="R1073" s="1"/>
      <c r="AF1073">
        <v>1063</v>
      </c>
      <c r="AG1073">
        <v>2.8424513651360381E-2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0.99162793895999546</v>
      </c>
      <c r="AS1073">
        <v>0</v>
      </c>
      <c r="AT1073">
        <v>8.6634591865622002E-2</v>
      </c>
      <c r="AU1073">
        <v>10</v>
      </c>
    </row>
    <row r="1074" spans="4:47" x14ac:dyDescent="0.25">
      <c r="D1074" s="8">
        <v>1070</v>
      </c>
      <c r="E1074" s="8">
        <f t="shared" ca="1" si="125"/>
        <v>0.88937720506018847</v>
      </c>
      <c r="F1074" s="21">
        <f t="shared" ca="1" si="126"/>
        <v>29.470039194650056</v>
      </c>
      <c r="H1074" s="8">
        <v>1070</v>
      </c>
      <c r="I1074" s="21">
        <f t="shared" ca="1" si="127"/>
        <v>0.53197484089122338</v>
      </c>
      <c r="J1074" s="21">
        <f t="shared" ca="1" si="128"/>
        <v>40.019530747546234</v>
      </c>
      <c r="R1074" s="1"/>
      <c r="AF1074">
        <v>1064</v>
      </c>
      <c r="AG1074">
        <v>0</v>
      </c>
      <c r="AH1074">
        <v>2.7215916617413832E-2</v>
      </c>
      <c r="AI1074">
        <v>1</v>
      </c>
      <c r="AJ1074">
        <v>1</v>
      </c>
      <c r="AK1074">
        <v>1</v>
      </c>
      <c r="AL1074">
        <v>1</v>
      </c>
      <c r="AM1074">
        <v>0.84023503343984973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0.4076967991833505</v>
      </c>
      <c r="AU1074">
        <v>6</v>
      </c>
    </row>
    <row r="1075" spans="4:47" x14ac:dyDescent="0.25">
      <c r="D1075" s="8">
        <v>1071</v>
      </c>
      <c r="E1075" s="8">
        <f t="shared" ca="1" si="125"/>
        <v>0.48852122895717021</v>
      </c>
      <c r="F1075" s="21">
        <f t="shared" ca="1" si="126"/>
        <v>174.05976497578379</v>
      </c>
      <c r="H1075" s="8">
        <v>1071</v>
      </c>
      <c r="I1075" s="21">
        <f t="shared" ca="1" si="127"/>
        <v>0.29911238280283226</v>
      </c>
      <c r="J1075" s="21">
        <f t="shared" ca="1" si="128"/>
        <v>2.7902799135694991</v>
      </c>
      <c r="R1075" s="1"/>
      <c r="AF1075">
        <v>1065</v>
      </c>
      <c r="AG1075">
        <v>0.45586610056207355</v>
      </c>
      <c r="AH1075">
        <v>1</v>
      </c>
      <c r="AI1075">
        <v>1</v>
      </c>
      <c r="AJ1075">
        <v>1</v>
      </c>
      <c r="AK1075">
        <v>1</v>
      </c>
      <c r="AL1075">
        <v>1</v>
      </c>
      <c r="AM1075">
        <v>1</v>
      </c>
      <c r="AN1075">
        <v>1</v>
      </c>
      <c r="AO1075">
        <v>1</v>
      </c>
      <c r="AP1075">
        <v>1</v>
      </c>
      <c r="AQ1075">
        <v>0.44167726363060261</v>
      </c>
      <c r="AR1075">
        <v>0</v>
      </c>
      <c r="AS1075">
        <v>0</v>
      </c>
      <c r="AT1075">
        <v>0.82296484116806123</v>
      </c>
      <c r="AU1075">
        <v>1</v>
      </c>
    </row>
    <row r="1076" spans="4:47" x14ac:dyDescent="0.25">
      <c r="D1076" s="8">
        <v>1072</v>
      </c>
      <c r="E1076" s="8">
        <f t="shared" ca="1" si="125"/>
        <v>0.83157670306685316</v>
      </c>
      <c r="F1076" s="21">
        <f t="shared" ca="1" si="126"/>
        <v>45.969148894673559</v>
      </c>
      <c r="H1076" s="8">
        <v>1072</v>
      </c>
      <c r="I1076" s="21">
        <f t="shared" ca="1" si="127"/>
        <v>0.36379294824859876</v>
      </c>
      <c r="J1076" s="21">
        <f t="shared" ca="1" si="128"/>
        <v>13.741969564384991</v>
      </c>
      <c r="R1076" s="1"/>
      <c r="AF1076">
        <v>1066</v>
      </c>
      <c r="AG1076">
        <v>1</v>
      </c>
      <c r="AH1076">
        <v>0.67255016957980318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0.95327749488036106</v>
      </c>
      <c r="AP1076">
        <v>1</v>
      </c>
      <c r="AQ1076">
        <v>1</v>
      </c>
      <c r="AR1076">
        <v>0.98910526177074176</v>
      </c>
      <c r="AS1076">
        <v>0</v>
      </c>
      <c r="AT1076">
        <v>0.46600545947818717</v>
      </c>
      <c r="AU1076">
        <v>6</v>
      </c>
    </row>
    <row r="1077" spans="4:47" x14ac:dyDescent="0.25">
      <c r="D1077" s="8">
        <v>1073</v>
      </c>
      <c r="E1077" s="8">
        <f t="shared" ca="1" si="125"/>
        <v>0.63913430781049496</v>
      </c>
      <c r="F1077" s="21">
        <f t="shared" ca="1" si="126"/>
        <v>109.73005143256191</v>
      </c>
      <c r="H1077" s="8">
        <v>1073</v>
      </c>
      <c r="I1077" s="21">
        <f t="shared" ca="1" si="127"/>
        <v>2.0658270404570467E-2</v>
      </c>
      <c r="J1077" s="21">
        <f t="shared" ca="1" si="128"/>
        <v>90.001345051089146</v>
      </c>
      <c r="R1077" s="1"/>
      <c r="AF1077">
        <v>1067</v>
      </c>
      <c r="AG1077">
        <v>1</v>
      </c>
      <c r="AH1077">
        <v>1</v>
      </c>
      <c r="AI1077">
        <v>1</v>
      </c>
      <c r="AJ1077">
        <v>1</v>
      </c>
      <c r="AK1077">
        <v>1</v>
      </c>
      <c r="AL1077">
        <v>1</v>
      </c>
      <c r="AM1077">
        <v>1</v>
      </c>
      <c r="AN1077">
        <v>1</v>
      </c>
      <c r="AO1077">
        <v>1</v>
      </c>
      <c r="AP1077">
        <v>1</v>
      </c>
      <c r="AQ1077">
        <v>0.31268646984559989</v>
      </c>
      <c r="AR1077">
        <v>0</v>
      </c>
      <c r="AS1077">
        <v>0</v>
      </c>
      <c r="AT1077">
        <v>0.8585769701242959</v>
      </c>
      <c r="AU1077">
        <v>1</v>
      </c>
    </row>
    <row r="1078" spans="4:47" x14ac:dyDescent="0.25">
      <c r="D1078" s="8">
        <v>1074</v>
      </c>
      <c r="E1078" s="8">
        <f t="shared" ca="1" si="125"/>
        <v>0.50481756910304265</v>
      </c>
      <c r="F1078" s="21">
        <f t="shared" ca="1" si="126"/>
        <v>166.23314356464417</v>
      </c>
      <c r="H1078" s="8">
        <v>1074</v>
      </c>
      <c r="I1078" s="21">
        <f t="shared" ca="1" si="127"/>
        <v>0.23066985559357045</v>
      </c>
      <c r="J1078" s="21">
        <f t="shared" ca="1" si="128"/>
        <v>10.066498139967749</v>
      </c>
      <c r="R1078" s="1"/>
      <c r="AF1078">
        <v>1068</v>
      </c>
      <c r="AG1078">
        <v>0.63094218798951551</v>
      </c>
      <c r="AH1078">
        <v>0.83471337549131674</v>
      </c>
      <c r="AI1078">
        <v>0</v>
      </c>
      <c r="AJ1078">
        <v>0.39844188144003662</v>
      </c>
      <c r="AK1078">
        <v>0.85862874127985467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0.2232929582583793</v>
      </c>
      <c r="AU1078">
        <v>8</v>
      </c>
    </row>
    <row r="1079" spans="4:47" x14ac:dyDescent="0.25">
      <c r="D1079" s="8">
        <v>1075</v>
      </c>
      <c r="E1079" s="8">
        <f t="shared" ca="1" si="125"/>
        <v>0.29649688573910449</v>
      </c>
      <c r="F1079" s="21">
        <f t="shared" ca="1" si="126"/>
        <v>292.46733284452722</v>
      </c>
      <c r="H1079" s="8">
        <v>1075</v>
      </c>
      <c r="I1079" s="21">
        <f t="shared" ca="1" si="127"/>
        <v>0.916723584674909</v>
      </c>
      <c r="J1079" s="21">
        <f t="shared" ca="1" si="128"/>
        <v>119.91965713799189</v>
      </c>
      <c r="R1079" s="1"/>
      <c r="AF1079">
        <v>1069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12</v>
      </c>
    </row>
    <row r="1080" spans="4:47" x14ac:dyDescent="0.25">
      <c r="D1080" s="8">
        <v>1076</v>
      </c>
      <c r="E1080" s="8">
        <f t="shared" ca="1" si="125"/>
        <v>0.30467958777641913</v>
      </c>
      <c r="F1080" s="21">
        <f t="shared" ca="1" si="126"/>
        <v>286.03969729929059</v>
      </c>
      <c r="H1080" s="8">
        <v>1076</v>
      </c>
      <c r="I1080" s="21">
        <f t="shared" ca="1" si="127"/>
        <v>0.22405849612136597</v>
      </c>
      <c r="J1080" s="21">
        <f t="shared" ca="1" si="128"/>
        <v>11.410219020407979</v>
      </c>
      <c r="R1080" s="1"/>
      <c r="AF1080">
        <v>1070</v>
      </c>
      <c r="AG1080">
        <v>1</v>
      </c>
      <c r="AH1080">
        <v>1</v>
      </c>
      <c r="AI1080">
        <v>1</v>
      </c>
      <c r="AJ1080">
        <v>1</v>
      </c>
      <c r="AK1080">
        <v>1</v>
      </c>
      <c r="AL1080">
        <v>1</v>
      </c>
      <c r="AM1080">
        <v>1</v>
      </c>
      <c r="AN1080">
        <v>1</v>
      </c>
      <c r="AO1080">
        <v>1</v>
      </c>
      <c r="AP1080">
        <v>1</v>
      </c>
      <c r="AQ1080">
        <v>1</v>
      </c>
      <c r="AR1080">
        <v>1</v>
      </c>
      <c r="AS1080">
        <v>1</v>
      </c>
      <c r="AT1080">
        <v>1</v>
      </c>
      <c r="AU1080">
        <v>0</v>
      </c>
    </row>
    <row r="1081" spans="4:47" x14ac:dyDescent="0.25">
      <c r="D1081" s="8">
        <v>1077</v>
      </c>
      <c r="E1081" s="8">
        <f t="shared" ca="1" si="125"/>
        <v>0.79997896829603798</v>
      </c>
      <c r="F1081" s="21">
        <f t="shared" ca="1" si="126"/>
        <v>55.425644216345709</v>
      </c>
      <c r="H1081" s="8">
        <v>1077</v>
      </c>
      <c r="I1081" s="21">
        <f t="shared" ca="1" si="127"/>
        <v>0.74078628027599536</v>
      </c>
      <c r="J1081" s="21">
        <f t="shared" ca="1" si="128"/>
        <v>74.694818681987044</v>
      </c>
      <c r="R1081" s="1"/>
      <c r="AF1081">
        <v>1071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6.0661126339841907E-2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5.1520408672194491E-3</v>
      </c>
      <c r="AU1081">
        <v>11</v>
      </c>
    </row>
    <row r="1082" spans="4:47" x14ac:dyDescent="0.25">
      <c r="D1082" s="8">
        <v>1078</v>
      </c>
      <c r="E1082" s="8">
        <f t="shared" ca="1" si="125"/>
        <v>0.74342345483859229</v>
      </c>
      <c r="F1082" s="21">
        <f t="shared" ca="1" si="126"/>
        <v>73.24309696487424</v>
      </c>
      <c r="H1082" s="8">
        <v>1078</v>
      </c>
      <c r="I1082" s="21">
        <f t="shared" ca="1" si="127"/>
        <v>0.71606161275678748</v>
      </c>
      <c r="J1082" s="21">
        <f t="shared" ca="1" si="128"/>
        <v>70.121402619368865</v>
      </c>
      <c r="R1082" s="1"/>
      <c r="AF1082">
        <v>1072</v>
      </c>
      <c r="AG1082">
        <v>0.83877799898172889</v>
      </c>
      <c r="AH1082">
        <v>1</v>
      </c>
      <c r="AI1082">
        <v>1</v>
      </c>
      <c r="AJ1082">
        <v>1</v>
      </c>
      <c r="AK1082">
        <v>1</v>
      </c>
      <c r="AL1082">
        <v>1</v>
      </c>
      <c r="AM1082">
        <v>1</v>
      </c>
      <c r="AN1082">
        <v>0.19996321256246208</v>
      </c>
      <c r="AO1082">
        <v>0</v>
      </c>
      <c r="AP1082">
        <v>0.80269563552874679</v>
      </c>
      <c r="AQ1082">
        <v>1</v>
      </c>
      <c r="AR1082">
        <v>1</v>
      </c>
      <c r="AS1082">
        <v>0</v>
      </c>
      <c r="AT1082">
        <v>0.81940970481989339</v>
      </c>
      <c r="AU1082">
        <v>1</v>
      </c>
    </row>
    <row r="1083" spans="4:47" x14ac:dyDescent="0.25">
      <c r="D1083" s="8">
        <v>1079</v>
      </c>
      <c r="E1083" s="8">
        <f t="shared" ca="1" si="125"/>
        <v>0.40733960613347941</v>
      </c>
      <c r="F1083" s="21">
        <f t="shared" ca="1" si="126"/>
        <v>217.29186463432598</v>
      </c>
      <c r="H1083" s="8">
        <v>1079</v>
      </c>
      <c r="I1083" s="21">
        <f t="shared" ca="1" si="127"/>
        <v>0.18992976199444889</v>
      </c>
      <c r="J1083" s="21">
        <f t="shared" ca="1" si="128"/>
        <v>18.743196570412117</v>
      </c>
      <c r="R1083" s="1"/>
      <c r="AF1083">
        <v>1073</v>
      </c>
      <c r="AG1083">
        <v>0</v>
      </c>
      <c r="AH1083">
        <v>0.30388721229610383</v>
      </c>
      <c r="AI1083">
        <v>1</v>
      </c>
      <c r="AJ1083">
        <v>1</v>
      </c>
      <c r="AK1083">
        <v>1</v>
      </c>
      <c r="AL1083">
        <v>1</v>
      </c>
      <c r="AM1083">
        <v>1</v>
      </c>
      <c r="AN1083">
        <v>1</v>
      </c>
      <c r="AO1083">
        <v>1</v>
      </c>
      <c r="AP1083">
        <v>1</v>
      </c>
      <c r="AQ1083">
        <v>1</v>
      </c>
      <c r="AR1083">
        <v>1</v>
      </c>
      <c r="AS1083">
        <v>0</v>
      </c>
      <c r="AT1083">
        <v>0.861668060121345</v>
      </c>
      <c r="AU1083">
        <v>1</v>
      </c>
    </row>
    <row r="1084" spans="4:47" x14ac:dyDescent="0.25">
      <c r="D1084" s="8">
        <v>1080</v>
      </c>
      <c r="E1084" s="8">
        <f t="shared" ca="1" si="125"/>
        <v>0.37540046071218669</v>
      </c>
      <c r="F1084" s="21">
        <f t="shared" ca="1" si="126"/>
        <v>236.66032148220708</v>
      </c>
      <c r="H1084" s="8">
        <v>1080</v>
      </c>
      <c r="I1084" s="21">
        <f t="shared" ca="1" si="127"/>
        <v>0.83349110004985449</v>
      </c>
      <c r="J1084" s="21">
        <f t="shared" ca="1" si="128"/>
        <v>94.455204474468957</v>
      </c>
      <c r="R1084" s="1"/>
      <c r="AF1084">
        <v>1074</v>
      </c>
      <c r="AG1084">
        <v>0.62846352532787642</v>
      </c>
      <c r="AH1084">
        <v>0</v>
      </c>
      <c r="AI1084">
        <v>0</v>
      </c>
      <c r="AJ1084">
        <v>0.44782753344916271</v>
      </c>
      <c r="AK1084">
        <v>1</v>
      </c>
      <c r="AL1084">
        <v>1</v>
      </c>
      <c r="AM1084">
        <v>0.53958961547041617</v>
      </c>
      <c r="AN1084">
        <v>0</v>
      </c>
      <c r="AO1084">
        <v>0</v>
      </c>
      <c r="AP1084">
        <v>0</v>
      </c>
      <c r="AQ1084">
        <v>0.1113755602336217</v>
      </c>
      <c r="AR1084">
        <v>1</v>
      </c>
      <c r="AS1084">
        <v>0</v>
      </c>
      <c r="AT1084">
        <v>0.39722120595953592</v>
      </c>
      <c r="AU1084">
        <v>5</v>
      </c>
    </row>
    <row r="1085" spans="4:47" x14ac:dyDescent="0.25">
      <c r="D1085" s="8">
        <v>1081</v>
      </c>
      <c r="E1085" s="8">
        <f t="shared" ca="1" si="125"/>
        <v>0.88018669404166217</v>
      </c>
      <c r="F1085" s="21">
        <f t="shared" ca="1" si="126"/>
        <v>32.030081711931658</v>
      </c>
      <c r="H1085" s="8">
        <v>1081</v>
      </c>
      <c r="I1085" s="21">
        <f t="shared" ca="1" si="127"/>
        <v>0.14199657385018172</v>
      </c>
      <c r="J1085" s="21">
        <f t="shared" ca="1" si="128"/>
        <v>30.591326771173449</v>
      </c>
      <c r="R1085" s="1"/>
      <c r="AF1085">
        <v>1075</v>
      </c>
      <c r="AG1085">
        <v>0</v>
      </c>
      <c r="AH1085">
        <v>0</v>
      </c>
      <c r="AI1085">
        <v>0</v>
      </c>
      <c r="AJ1085">
        <v>5.1553201182105116E-2</v>
      </c>
      <c r="AK1085">
        <v>1</v>
      </c>
      <c r="AL1085">
        <v>1</v>
      </c>
      <c r="AM1085">
        <v>1</v>
      </c>
      <c r="AN1085">
        <v>1</v>
      </c>
      <c r="AO1085">
        <v>1</v>
      </c>
      <c r="AP1085">
        <v>1</v>
      </c>
      <c r="AQ1085">
        <v>1</v>
      </c>
      <c r="AR1085">
        <v>0.64577562496067975</v>
      </c>
      <c r="AS1085">
        <v>0</v>
      </c>
      <c r="AT1085">
        <v>0.64538531618971018</v>
      </c>
      <c r="AU1085">
        <v>3</v>
      </c>
    </row>
    <row r="1086" spans="4:47" x14ac:dyDescent="0.25">
      <c r="D1086" s="8">
        <v>1082</v>
      </c>
      <c r="E1086" s="8">
        <f t="shared" ca="1" si="125"/>
        <v>0.19855750231254132</v>
      </c>
      <c r="F1086" s="21">
        <f t="shared" ca="1" si="126"/>
        <v>386.84929479855168</v>
      </c>
      <c r="H1086" s="8">
        <v>1082</v>
      </c>
      <c r="I1086" s="21">
        <f t="shared" ca="1" si="127"/>
        <v>1.5881257270838889E-3</v>
      </c>
      <c r="J1086" s="21">
        <f t="shared" ca="1" si="128"/>
        <v>145.78514221187487</v>
      </c>
      <c r="R1086" s="1"/>
      <c r="AF1086">
        <v>1076</v>
      </c>
      <c r="AG1086">
        <v>0.87549727706514646</v>
      </c>
      <c r="AH1086">
        <v>0</v>
      </c>
      <c r="AI1086">
        <v>0</v>
      </c>
      <c r="AJ1086">
        <v>0.91348400384013073</v>
      </c>
      <c r="AK1086">
        <v>8.0223595604982087E-2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0.45058856916406392</v>
      </c>
      <c r="AS1086">
        <v>0</v>
      </c>
      <c r="AT1086">
        <v>0.19452085701935312</v>
      </c>
      <c r="AU1086">
        <v>8</v>
      </c>
    </row>
    <row r="1087" spans="4:47" x14ac:dyDescent="0.25">
      <c r="D1087" s="8">
        <v>1083</v>
      </c>
      <c r="E1087" s="8">
        <f t="shared" ca="1" si="125"/>
        <v>0.55796449977350615</v>
      </c>
      <c r="F1087" s="21">
        <f t="shared" ca="1" si="126"/>
        <v>142.31315975440324</v>
      </c>
      <c r="H1087" s="8">
        <v>1083</v>
      </c>
      <c r="I1087" s="21">
        <f t="shared" ca="1" si="127"/>
        <v>0.19942956562466685</v>
      </c>
      <c r="J1087" s="21">
        <f t="shared" ca="1" si="128"/>
        <v>16.62819318768296</v>
      </c>
      <c r="R1087" s="1"/>
      <c r="AF1087">
        <v>1077</v>
      </c>
      <c r="AG1087">
        <v>1</v>
      </c>
      <c r="AH1087">
        <v>1</v>
      </c>
      <c r="AI1087">
        <v>1</v>
      </c>
      <c r="AJ1087">
        <v>1</v>
      </c>
      <c r="AK1087">
        <v>8.1601919537323764E-2</v>
      </c>
      <c r="AL1087">
        <v>0</v>
      </c>
      <c r="AM1087">
        <v>0</v>
      </c>
      <c r="AN1087">
        <v>0</v>
      </c>
      <c r="AO1087">
        <v>0.34676251010969283</v>
      </c>
      <c r="AP1087">
        <v>1</v>
      </c>
      <c r="AQ1087">
        <v>1</v>
      </c>
      <c r="AR1087">
        <v>1</v>
      </c>
      <c r="AS1087">
        <v>0</v>
      </c>
      <c r="AT1087">
        <v>0.61625352002451461</v>
      </c>
      <c r="AU1087">
        <v>3</v>
      </c>
    </row>
    <row r="1088" spans="4:47" x14ac:dyDescent="0.25">
      <c r="D1088" s="8">
        <v>1084</v>
      </c>
      <c r="E1088" s="8">
        <f t="shared" ca="1" si="125"/>
        <v>0.5285141083979471</v>
      </c>
      <c r="F1088" s="21">
        <f t="shared" ca="1" si="126"/>
        <v>155.28004717806496</v>
      </c>
      <c r="H1088" s="8">
        <v>1084</v>
      </c>
      <c r="I1088" s="21">
        <f t="shared" ca="1" si="127"/>
        <v>0.92013868576772817</v>
      </c>
      <c r="J1088" s="21">
        <f t="shared" ca="1" si="128"/>
        <v>121.30777904858178</v>
      </c>
      <c r="R1088" s="1"/>
      <c r="AF1088">
        <v>1078</v>
      </c>
      <c r="AG1088">
        <v>0</v>
      </c>
      <c r="AH1088">
        <v>0</v>
      </c>
      <c r="AI1088">
        <v>0</v>
      </c>
      <c r="AJ1088">
        <v>0</v>
      </c>
      <c r="AK1088">
        <v>0.65947072358399206</v>
      </c>
      <c r="AL1088">
        <v>1</v>
      </c>
      <c r="AM1088">
        <v>1</v>
      </c>
      <c r="AN1088">
        <v>1</v>
      </c>
      <c r="AO1088">
        <v>0.45631108145074301</v>
      </c>
      <c r="AP1088">
        <v>0</v>
      </c>
      <c r="AQ1088">
        <v>0</v>
      </c>
      <c r="AR1088">
        <v>0</v>
      </c>
      <c r="AS1088">
        <v>0</v>
      </c>
      <c r="AT1088">
        <v>0.34556965719075627</v>
      </c>
      <c r="AU1088">
        <v>7</v>
      </c>
    </row>
    <row r="1089" spans="4:47" x14ac:dyDescent="0.25">
      <c r="D1089" s="8">
        <v>1085</v>
      </c>
      <c r="E1089" s="8">
        <f t="shared" ca="1" si="125"/>
        <v>0.92040424903726192</v>
      </c>
      <c r="F1089" s="21">
        <f t="shared" ca="1" si="126"/>
        <v>20.985875992795346</v>
      </c>
      <c r="H1089" s="8">
        <v>1085</v>
      </c>
      <c r="I1089" s="21">
        <f t="shared" ca="1" si="127"/>
        <v>0.20208927329334625</v>
      </c>
      <c r="J1089" s="21">
        <f t="shared" ca="1" si="128"/>
        <v>16.04701450168433</v>
      </c>
      <c r="R1089" s="1"/>
      <c r="AF1089">
        <v>1079</v>
      </c>
      <c r="AG1089">
        <v>1</v>
      </c>
      <c r="AH1089">
        <v>1</v>
      </c>
      <c r="AI1089">
        <v>1</v>
      </c>
      <c r="AJ1089">
        <v>1</v>
      </c>
      <c r="AK1089">
        <v>1</v>
      </c>
      <c r="AL1089">
        <v>1</v>
      </c>
      <c r="AM1089">
        <v>1</v>
      </c>
      <c r="AN1089">
        <v>1</v>
      </c>
      <c r="AO1089">
        <v>1</v>
      </c>
      <c r="AP1089">
        <v>1</v>
      </c>
      <c r="AQ1089">
        <v>1</v>
      </c>
      <c r="AR1089">
        <v>1</v>
      </c>
      <c r="AS1089">
        <v>1</v>
      </c>
      <c r="AT1089">
        <v>1</v>
      </c>
      <c r="AU1089">
        <v>0</v>
      </c>
    </row>
    <row r="1090" spans="4:47" x14ac:dyDescent="0.25">
      <c r="D1090" s="8">
        <v>1086</v>
      </c>
      <c r="E1090" s="8">
        <f t="shared" ca="1" si="125"/>
        <v>0.24025269729222554</v>
      </c>
      <c r="F1090" s="21">
        <f t="shared" ca="1" si="126"/>
        <v>342.04345458412826</v>
      </c>
      <c r="H1090" s="8">
        <v>1086</v>
      </c>
      <c r="I1090" s="21">
        <f t="shared" ca="1" si="127"/>
        <v>0.65481182712072217</v>
      </c>
      <c r="J1090" s="21">
        <f t="shared" ca="1" si="128"/>
        <v>59.5240838019959</v>
      </c>
      <c r="R1090" s="1"/>
      <c r="AF1090">
        <v>1080</v>
      </c>
      <c r="AG1090">
        <v>1</v>
      </c>
      <c r="AH1090">
        <v>1</v>
      </c>
      <c r="AI1090">
        <v>1</v>
      </c>
      <c r="AJ1090">
        <v>0.23642729084337286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0.26600772253507177</v>
      </c>
      <c r="AU1090">
        <v>8</v>
      </c>
    </row>
    <row r="1091" spans="4:47" x14ac:dyDescent="0.25">
      <c r="D1091" s="8">
        <v>1087</v>
      </c>
      <c r="E1091" s="8">
        <f t="shared" ca="1" si="125"/>
        <v>0.56335051678963521</v>
      </c>
      <c r="F1091" s="21">
        <f t="shared" ca="1" si="126"/>
        <v>140.01363397390111</v>
      </c>
      <c r="H1091" s="8">
        <v>1087</v>
      </c>
      <c r="I1091" s="21">
        <f t="shared" ca="1" si="127"/>
        <v>0.18252825713719112</v>
      </c>
      <c r="J1091" s="21">
        <f t="shared" ca="1" si="128"/>
        <v>20.436498905844189</v>
      </c>
      <c r="R1091" s="1"/>
      <c r="AF1091">
        <v>1081</v>
      </c>
      <c r="AG1091">
        <v>0</v>
      </c>
      <c r="AH1091">
        <v>0.27325326756986862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2.0961894498510471E-2</v>
      </c>
      <c r="AU1091">
        <v>11</v>
      </c>
    </row>
    <row r="1092" spans="4:47" x14ac:dyDescent="0.25">
      <c r="D1092" s="8">
        <v>1088</v>
      </c>
      <c r="E1092" s="8">
        <f t="shared" ca="1" si="125"/>
        <v>0.8491731540844335</v>
      </c>
      <c r="F1092" s="21">
        <f t="shared" ca="1" si="126"/>
        <v>40.842378882069099</v>
      </c>
      <c r="H1092" s="8">
        <v>1088</v>
      </c>
      <c r="I1092" s="21">
        <f t="shared" ca="1" si="127"/>
        <v>0.56435661759950007</v>
      </c>
      <c r="J1092" s="21">
        <f t="shared" ca="1" si="128"/>
        <v>45.034352688058483</v>
      </c>
      <c r="R1092" s="1"/>
      <c r="AF1092">
        <v>1082</v>
      </c>
      <c r="AG1092">
        <v>0.2328844873362311</v>
      </c>
      <c r="AH1092">
        <v>1</v>
      </c>
      <c r="AI1092">
        <v>1</v>
      </c>
      <c r="AJ1092">
        <v>1</v>
      </c>
      <c r="AK1092">
        <v>1</v>
      </c>
      <c r="AL1092">
        <v>1</v>
      </c>
      <c r="AM1092">
        <v>1</v>
      </c>
      <c r="AN1092">
        <v>1</v>
      </c>
      <c r="AO1092">
        <v>1</v>
      </c>
      <c r="AP1092">
        <v>1</v>
      </c>
      <c r="AQ1092">
        <v>1</v>
      </c>
      <c r="AR1092">
        <v>1</v>
      </c>
      <c r="AS1092">
        <v>0.2328844873362311</v>
      </c>
      <c r="AT1092">
        <v>0.93484772358198132</v>
      </c>
      <c r="AU1092">
        <v>0</v>
      </c>
    </row>
    <row r="1093" spans="4:47" x14ac:dyDescent="0.25">
      <c r="D1093" s="8">
        <v>1089</v>
      </c>
      <c r="E1093" s="8">
        <f t="shared" ca="1" si="125"/>
        <v>0.60682453152718685</v>
      </c>
      <c r="F1093" s="21">
        <f t="shared" ca="1" si="126"/>
        <v>122.19417001551375</v>
      </c>
      <c r="H1093" s="8">
        <v>1089</v>
      </c>
      <c r="I1093" s="21">
        <f t="shared" ca="1" si="127"/>
        <v>0.99080493478394449</v>
      </c>
      <c r="J1093" s="21">
        <f t="shared" ca="1" si="128"/>
        <v>179.65803423693217</v>
      </c>
      <c r="R1093" s="1"/>
      <c r="AF1093">
        <v>1083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0.3650433353880847</v>
      </c>
      <c r="AM1093">
        <v>1</v>
      </c>
      <c r="AN1093">
        <v>1</v>
      </c>
      <c r="AO1093">
        <v>1</v>
      </c>
      <c r="AP1093">
        <v>1</v>
      </c>
      <c r="AQ1093">
        <v>1</v>
      </c>
      <c r="AR1093">
        <v>1</v>
      </c>
      <c r="AS1093">
        <v>0</v>
      </c>
      <c r="AT1093">
        <v>0.53411315085381517</v>
      </c>
      <c r="AU1093">
        <v>5</v>
      </c>
    </row>
    <row r="1094" spans="4:47" x14ac:dyDescent="0.25">
      <c r="D1094" s="8">
        <v>1090</v>
      </c>
      <c r="E1094" s="8">
        <f t="shared" ref="E1094:E1157" ca="1" si="129">RAND()</f>
        <v>0.41657638359279747</v>
      </c>
      <c r="F1094" s="21">
        <f t="shared" ref="F1094:F1157" ca="1" si="130">$B$6*(-LN(E1094))^(1/$B$7)</f>
        <v>211.96751404454105</v>
      </c>
      <c r="H1094" s="8">
        <v>1090</v>
      </c>
      <c r="I1094" s="21">
        <f t="shared" ref="I1094:I1157" ca="1" si="131">RAND()</f>
        <v>0.11265985557622182</v>
      </c>
      <c r="J1094" s="21">
        <f t="shared" ref="J1094:J1157" ca="1" si="132">ABS(NORMINV(I1094,$B$11,$B$13))</f>
        <v>39.243426394690808</v>
      </c>
      <c r="R1094" s="1"/>
      <c r="AF1094">
        <v>1084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2.7053210536541882E-2</v>
      </c>
      <c r="AM1094">
        <v>1</v>
      </c>
      <c r="AN1094">
        <v>1</v>
      </c>
      <c r="AO1094">
        <v>1</v>
      </c>
      <c r="AP1094">
        <v>1</v>
      </c>
      <c r="AQ1094">
        <v>1</v>
      </c>
      <c r="AR1094">
        <v>1</v>
      </c>
      <c r="AS1094">
        <v>0</v>
      </c>
      <c r="AT1094">
        <v>0.50633314059204448</v>
      </c>
      <c r="AU1094">
        <v>5</v>
      </c>
    </row>
    <row r="1095" spans="4:47" x14ac:dyDescent="0.25">
      <c r="D1095" s="8">
        <v>1091</v>
      </c>
      <c r="E1095" s="8">
        <f t="shared" ca="1" si="129"/>
        <v>0.54981790678944964</v>
      </c>
      <c r="F1095" s="21">
        <f t="shared" ca="1" si="130"/>
        <v>145.83244702946124</v>
      </c>
      <c r="H1095" s="8">
        <v>1091</v>
      </c>
      <c r="I1095" s="21">
        <f t="shared" ca="1" si="131"/>
        <v>0.26092542883101066</v>
      </c>
      <c r="J1095" s="21">
        <f t="shared" ca="1" si="132"/>
        <v>4.1713023050901583</v>
      </c>
      <c r="R1095" s="1"/>
      <c r="AF1095">
        <v>1085</v>
      </c>
      <c r="AG1095">
        <v>0</v>
      </c>
      <c r="AH1095">
        <v>0</v>
      </c>
      <c r="AI1095">
        <v>0</v>
      </c>
      <c r="AJ1095">
        <v>0</v>
      </c>
      <c r="AK1095">
        <v>0.59210764801865745</v>
      </c>
      <c r="AL1095">
        <v>0.85443581481401154</v>
      </c>
      <c r="AM1095">
        <v>0</v>
      </c>
      <c r="AN1095">
        <v>0</v>
      </c>
      <c r="AO1095">
        <v>0</v>
      </c>
      <c r="AP1095">
        <v>0</v>
      </c>
      <c r="AQ1095">
        <v>0.41668740485401939</v>
      </c>
      <c r="AR1095">
        <v>1</v>
      </c>
      <c r="AS1095">
        <v>0</v>
      </c>
      <c r="AT1095">
        <v>0.23969598268114878</v>
      </c>
      <c r="AU1095">
        <v>8</v>
      </c>
    </row>
    <row r="1096" spans="4:47" x14ac:dyDescent="0.25">
      <c r="D1096" s="8">
        <v>1092</v>
      </c>
      <c r="E1096" s="8">
        <f t="shared" ca="1" si="129"/>
        <v>0.61431839705043478</v>
      </c>
      <c r="F1096" s="21">
        <f t="shared" ca="1" si="130"/>
        <v>119.24743796717263</v>
      </c>
      <c r="H1096" s="8">
        <v>1092</v>
      </c>
      <c r="I1096" s="21">
        <f t="shared" ca="1" si="131"/>
        <v>0.83329190924396435</v>
      </c>
      <c r="J1096" s="21">
        <f t="shared" ca="1" si="132"/>
        <v>94.406311579219832</v>
      </c>
      <c r="R1096" s="1"/>
      <c r="AF1096">
        <v>1086</v>
      </c>
      <c r="AG1096">
        <v>1</v>
      </c>
      <c r="AH1096">
        <v>1</v>
      </c>
      <c r="AI1096">
        <v>1</v>
      </c>
      <c r="AJ1096">
        <v>1</v>
      </c>
      <c r="AK1096">
        <v>1</v>
      </c>
      <c r="AL1096">
        <v>1</v>
      </c>
      <c r="AM1096">
        <v>1</v>
      </c>
      <c r="AN1096">
        <v>1</v>
      </c>
      <c r="AO1096">
        <v>1</v>
      </c>
      <c r="AP1096">
        <v>0.38581037931632428</v>
      </c>
      <c r="AQ1096">
        <v>0</v>
      </c>
      <c r="AR1096">
        <v>0</v>
      </c>
      <c r="AS1096">
        <v>0</v>
      </c>
      <c r="AT1096">
        <v>0.78071266235289327</v>
      </c>
      <c r="AU1096">
        <v>2</v>
      </c>
    </row>
    <row r="1097" spans="4:47" x14ac:dyDescent="0.25">
      <c r="D1097" s="8">
        <v>1093</v>
      </c>
      <c r="E1097" s="8">
        <f t="shared" ca="1" si="129"/>
        <v>0.70723375549574607</v>
      </c>
      <c r="F1097" s="21">
        <f t="shared" ca="1" si="130"/>
        <v>85.321515872635572</v>
      </c>
      <c r="H1097" s="8">
        <v>1093</v>
      </c>
      <c r="I1097" s="21">
        <f t="shared" ca="1" si="131"/>
        <v>0.56077592092485795</v>
      </c>
      <c r="J1097" s="21">
        <f t="shared" ca="1" si="132"/>
        <v>44.477162091549602</v>
      </c>
      <c r="R1097" s="1"/>
      <c r="AF1097">
        <v>1087</v>
      </c>
      <c r="AG1097">
        <v>1</v>
      </c>
      <c r="AH1097">
        <v>1</v>
      </c>
      <c r="AI1097">
        <v>1</v>
      </c>
      <c r="AJ1097">
        <v>1</v>
      </c>
      <c r="AK1097">
        <v>1</v>
      </c>
      <c r="AL1097">
        <v>0.38237568758073998</v>
      </c>
      <c r="AM1097">
        <v>0.13732159148381587</v>
      </c>
      <c r="AN1097">
        <v>1</v>
      </c>
      <c r="AO1097">
        <v>1</v>
      </c>
      <c r="AP1097">
        <v>0.957367932734703</v>
      </c>
      <c r="AQ1097">
        <v>0</v>
      </c>
      <c r="AR1097">
        <v>0</v>
      </c>
      <c r="AS1097">
        <v>0</v>
      </c>
      <c r="AT1097">
        <v>0.70522368733752405</v>
      </c>
      <c r="AU1097">
        <v>2</v>
      </c>
    </row>
    <row r="1098" spans="4:47" x14ac:dyDescent="0.25">
      <c r="D1098" s="8">
        <v>1094</v>
      </c>
      <c r="E1098" s="8">
        <f t="shared" ca="1" si="129"/>
        <v>0.21925335007839775</v>
      </c>
      <c r="F1098" s="21">
        <f t="shared" ca="1" si="130"/>
        <v>363.556234549122</v>
      </c>
      <c r="H1098" s="8">
        <v>1094</v>
      </c>
      <c r="I1098" s="21">
        <f t="shared" ca="1" si="131"/>
        <v>0.85401515309659815</v>
      </c>
      <c r="J1098" s="21">
        <f t="shared" ca="1" si="132"/>
        <v>99.713325425957777</v>
      </c>
      <c r="R1098" s="1"/>
      <c r="AF1098">
        <v>1088</v>
      </c>
      <c r="AG1098">
        <v>0.14292323836378917</v>
      </c>
      <c r="AH1098">
        <v>1</v>
      </c>
      <c r="AI1098">
        <v>1</v>
      </c>
      <c r="AJ1098">
        <v>1</v>
      </c>
      <c r="AK1098">
        <v>1</v>
      </c>
      <c r="AL1098">
        <v>1</v>
      </c>
      <c r="AM1098">
        <v>1</v>
      </c>
      <c r="AN1098">
        <v>1</v>
      </c>
      <c r="AO1098">
        <v>1</v>
      </c>
      <c r="AP1098">
        <v>1</v>
      </c>
      <c r="AQ1098">
        <v>1</v>
      </c>
      <c r="AR1098">
        <v>1</v>
      </c>
      <c r="AS1098">
        <v>0.14292323836378917</v>
      </c>
      <c r="AT1098">
        <v>0.92720717914870543</v>
      </c>
      <c r="AU1098">
        <v>0</v>
      </c>
    </row>
    <row r="1099" spans="4:47" x14ac:dyDescent="0.25">
      <c r="D1099" s="8">
        <v>1095</v>
      </c>
      <c r="E1099" s="8">
        <f t="shared" ca="1" si="129"/>
        <v>0.32544037275119519</v>
      </c>
      <c r="F1099" s="21">
        <f t="shared" ca="1" si="130"/>
        <v>270.46460085670907</v>
      </c>
      <c r="H1099" s="8">
        <v>1095</v>
      </c>
      <c r="I1099" s="21">
        <f t="shared" ca="1" si="131"/>
        <v>0.42922679234725225</v>
      </c>
      <c r="J1099" s="21">
        <f t="shared" ca="1" si="132"/>
        <v>24.165077012761017</v>
      </c>
      <c r="R1099" s="1"/>
      <c r="AF1099">
        <v>1089</v>
      </c>
      <c r="AG1099">
        <v>1</v>
      </c>
      <c r="AH1099">
        <v>1</v>
      </c>
      <c r="AI1099">
        <v>1</v>
      </c>
      <c r="AJ1099">
        <v>1</v>
      </c>
      <c r="AK1099">
        <v>1</v>
      </c>
      <c r="AL1099">
        <v>1</v>
      </c>
      <c r="AM1099">
        <v>1</v>
      </c>
      <c r="AN1099">
        <v>1</v>
      </c>
      <c r="AO1099">
        <v>1</v>
      </c>
      <c r="AP1099">
        <v>1</v>
      </c>
      <c r="AQ1099">
        <v>0.5784075662348187</v>
      </c>
      <c r="AR1099">
        <v>1</v>
      </c>
      <c r="AS1099">
        <v>0.5784075662348187</v>
      </c>
      <c r="AT1099">
        <v>0.96534856708779326</v>
      </c>
      <c r="AU1099">
        <v>0</v>
      </c>
    </row>
    <row r="1100" spans="4:47" x14ac:dyDescent="0.25">
      <c r="D1100" s="8">
        <v>1096</v>
      </c>
      <c r="E1100" s="8">
        <f t="shared" ca="1" si="129"/>
        <v>0.1099610927128547</v>
      </c>
      <c r="F1100" s="21">
        <f t="shared" ca="1" si="130"/>
        <v>525.17345755272265</v>
      </c>
      <c r="H1100" s="8">
        <v>1096</v>
      </c>
      <c r="I1100" s="21">
        <f t="shared" ca="1" si="131"/>
        <v>0.15457334369830922</v>
      </c>
      <c r="J1100" s="21">
        <f t="shared" ca="1" si="132"/>
        <v>27.257196906619221</v>
      </c>
      <c r="R1100" s="1"/>
      <c r="AF1100">
        <v>1090</v>
      </c>
      <c r="AG1100">
        <v>1</v>
      </c>
      <c r="AH1100">
        <v>1</v>
      </c>
      <c r="AI1100">
        <v>7.3560158582216484E-2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0.70866451399124342</v>
      </c>
      <c r="AR1100">
        <v>1</v>
      </c>
      <c r="AS1100">
        <v>0</v>
      </c>
      <c r="AT1100">
        <v>0.31106931598845483</v>
      </c>
      <c r="AU1100">
        <v>7</v>
      </c>
    </row>
    <row r="1101" spans="4:47" x14ac:dyDescent="0.25">
      <c r="D1101" s="8">
        <v>1097</v>
      </c>
      <c r="E1101" s="8">
        <f t="shared" ca="1" si="129"/>
        <v>0.52613993160036265</v>
      </c>
      <c r="F1101" s="21">
        <f t="shared" ca="1" si="130"/>
        <v>156.35571271486205</v>
      </c>
      <c r="H1101" s="8">
        <v>1097</v>
      </c>
      <c r="I1101" s="21">
        <f t="shared" ca="1" si="131"/>
        <v>0.32730473396351256</v>
      </c>
      <c r="J1101" s="21">
        <f t="shared" ca="1" si="132"/>
        <v>7.6700906284313852</v>
      </c>
      <c r="R1101" s="1"/>
      <c r="AF1101">
        <v>1091</v>
      </c>
      <c r="AG1101">
        <v>1</v>
      </c>
      <c r="AH1101">
        <v>1</v>
      </c>
      <c r="AI1101">
        <v>1</v>
      </c>
      <c r="AJ1101">
        <v>1</v>
      </c>
      <c r="AK1101">
        <v>1</v>
      </c>
      <c r="AL1101">
        <v>1</v>
      </c>
      <c r="AM1101">
        <v>1</v>
      </c>
      <c r="AN1101">
        <v>1</v>
      </c>
      <c r="AO1101">
        <v>1</v>
      </c>
      <c r="AP1101">
        <v>0.43855121790247431</v>
      </c>
      <c r="AQ1101">
        <v>0</v>
      </c>
      <c r="AR1101">
        <v>0</v>
      </c>
      <c r="AS1101">
        <v>0</v>
      </c>
      <c r="AT1101">
        <v>0.78519202124651155</v>
      </c>
      <c r="AU1101">
        <v>2</v>
      </c>
    </row>
    <row r="1102" spans="4:47" x14ac:dyDescent="0.25">
      <c r="D1102" s="8">
        <v>1098</v>
      </c>
      <c r="E1102" s="8">
        <f t="shared" ca="1" si="129"/>
        <v>3.5436922096830581E-2</v>
      </c>
      <c r="F1102" s="21">
        <f t="shared" ca="1" si="130"/>
        <v>788.39716402087856</v>
      </c>
      <c r="H1102" s="8">
        <v>1098</v>
      </c>
      <c r="I1102" s="21">
        <f t="shared" ca="1" si="131"/>
        <v>0.15282535397497232</v>
      </c>
      <c r="J1102" s="21">
        <f t="shared" ca="1" si="132"/>
        <v>27.709489670907026</v>
      </c>
      <c r="R1102" s="1"/>
      <c r="AF1102">
        <v>1092</v>
      </c>
      <c r="AG1102">
        <v>0</v>
      </c>
      <c r="AH1102">
        <v>0</v>
      </c>
      <c r="AI1102">
        <v>0.50367191341337603</v>
      </c>
      <c r="AJ1102">
        <v>1</v>
      </c>
      <c r="AK1102">
        <v>1</v>
      </c>
      <c r="AL1102">
        <v>1</v>
      </c>
      <c r="AM1102">
        <v>1</v>
      </c>
      <c r="AN1102">
        <v>1</v>
      </c>
      <c r="AO1102">
        <v>1</v>
      </c>
      <c r="AP1102">
        <v>1</v>
      </c>
      <c r="AQ1102">
        <v>1</v>
      </c>
      <c r="AR1102">
        <v>1</v>
      </c>
      <c r="AS1102">
        <v>0</v>
      </c>
      <c r="AT1102">
        <v>0.79620227209812233</v>
      </c>
      <c r="AU1102">
        <v>2</v>
      </c>
    </row>
    <row r="1103" spans="4:47" x14ac:dyDescent="0.25">
      <c r="D1103" s="8">
        <v>1099</v>
      </c>
      <c r="E1103" s="8">
        <f t="shared" ca="1" si="129"/>
        <v>0.34647661291128518</v>
      </c>
      <c r="F1103" s="21">
        <f t="shared" ca="1" si="130"/>
        <v>255.64916522076135</v>
      </c>
      <c r="H1103" s="8">
        <v>1099</v>
      </c>
      <c r="I1103" s="21">
        <f t="shared" ca="1" si="131"/>
        <v>0.91397956319787421</v>
      </c>
      <c r="J1103" s="21">
        <f t="shared" ca="1" si="132"/>
        <v>118.83500704152496</v>
      </c>
      <c r="R1103" s="1"/>
      <c r="AF1103">
        <v>1093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0.41215652965747135</v>
      </c>
      <c r="AO1103">
        <v>1</v>
      </c>
      <c r="AP1103">
        <v>1</v>
      </c>
      <c r="AQ1103">
        <v>1</v>
      </c>
      <c r="AR1103">
        <v>1</v>
      </c>
      <c r="AS1103">
        <v>0</v>
      </c>
      <c r="AT1103">
        <v>0.36925165046405922</v>
      </c>
      <c r="AU1103">
        <v>7</v>
      </c>
    </row>
    <row r="1104" spans="4:47" x14ac:dyDescent="0.25">
      <c r="D1104" s="8">
        <v>1100</v>
      </c>
      <c r="E1104" s="8">
        <f t="shared" ca="1" si="129"/>
        <v>0.85624252777176602</v>
      </c>
      <c r="F1104" s="21">
        <f t="shared" ca="1" si="130"/>
        <v>38.80922130931301</v>
      </c>
      <c r="H1104" s="8">
        <v>1100</v>
      </c>
      <c r="I1104" s="21">
        <f t="shared" ca="1" si="131"/>
        <v>0.17536861732060571</v>
      </c>
      <c r="J1104" s="21">
        <f t="shared" ca="1" si="132"/>
        <v>22.115778359746436</v>
      </c>
      <c r="R1104" s="1"/>
      <c r="AF1104">
        <v>1094</v>
      </c>
      <c r="AG1104">
        <v>0.89493976047167723</v>
      </c>
      <c r="AH1104">
        <v>0</v>
      </c>
      <c r="AI1104">
        <v>0</v>
      </c>
      <c r="AJ1104">
        <v>0.37291666017675501</v>
      </c>
      <c r="AK1104">
        <v>1</v>
      </c>
      <c r="AL1104">
        <v>1</v>
      </c>
      <c r="AM1104">
        <v>1</v>
      </c>
      <c r="AN1104">
        <v>0.42599467889569143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0.39489443130326324</v>
      </c>
      <c r="AU1104">
        <v>6</v>
      </c>
    </row>
    <row r="1105" spans="4:47" x14ac:dyDescent="0.25">
      <c r="D1105" s="8">
        <v>1101</v>
      </c>
      <c r="E1105" s="8">
        <f t="shared" ca="1" si="129"/>
        <v>0.36373910633251372</v>
      </c>
      <c r="F1105" s="21">
        <f t="shared" ca="1" si="130"/>
        <v>244.13731093552593</v>
      </c>
      <c r="H1105" s="8">
        <v>1101</v>
      </c>
      <c r="I1105" s="21">
        <f t="shared" ca="1" si="131"/>
        <v>0.26271214092763817</v>
      </c>
      <c r="J1105" s="21">
        <f t="shared" ca="1" si="132"/>
        <v>3.8347722775389954</v>
      </c>
      <c r="R1105" s="1"/>
      <c r="AF1105">
        <v>1095</v>
      </c>
      <c r="AG1105">
        <v>1</v>
      </c>
      <c r="AH1105">
        <v>1</v>
      </c>
      <c r="AI1105">
        <v>1</v>
      </c>
      <c r="AJ1105">
        <v>1</v>
      </c>
      <c r="AK1105">
        <v>1</v>
      </c>
      <c r="AL1105">
        <v>1</v>
      </c>
      <c r="AM1105">
        <v>1</v>
      </c>
      <c r="AN1105">
        <v>1</v>
      </c>
      <c r="AO1105">
        <v>1</v>
      </c>
      <c r="AP1105">
        <v>1</v>
      </c>
      <c r="AQ1105">
        <v>0.96821773735937311</v>
      </c>
      <c r="AR1105">
        <v>1</v>
      </c>
      <c r="AS1105">
        <v>0.96821773735937311</v>
      </c>
      <c r="AT1105">
        <v>0.99738775923501699</v>
      </c>
      <c r="AU1105">
        <v>0</v>
      </c>
    </row>
    <row r="1106" spans="4:47" x14ac:dyDescent="0.25">
      <c r="D1106" s="8">
        <v>1102</v>
      </c>
      <c r="E1106" s="8">
        <f t="shared" ca="1" si="129"/>
        <v>0.20854804822506368</v>
      </c>
      <c r="F1106" s="21">
        <f t="shared" ca="1" si="130"/>
        <v>375.31989952912477</v>
      </c>
      <c r="H1106" s="8">
        <v>1102</v>
      </c>
      <c r="I1106" s="21">
        <f t="shared" ca="1" si="131"/>
        <v>0.416317235292881</v>
      </c>
      <c r="J1106" s="21">
        <f t="shared" ca="1" si="132"/>
        <v>22.142883463022716</v>
      </c>
      <c r="R1106" s="1"/>
      <c r="AF1106">
        <v>1096</v>
      </c>
      <c r="AG1106">
        <v>1</v>
      </c>
      <c r="AH1106">
        <v>1</v>
      </c>
      <c r="AI1106">
        <v>1</v>
      </c>
      <c r="AJ1106">
        <v>1</v>
      </c>
      <c r="AK1106">
        <v>0.3361553002248383</v>
      </c>
      <c r="AL1106">
        <v>0</v>
      </c>
      <c r="AM1106">
        <v>0</v>
      </c>
      <c r="AN1106">
        <v>0</v>
      </c>
      <c r="AO1106">
        <v>0.17778068181481407</v>
      </c>
      <c r="AP1106">
        <v>1</v>
      </c>
      <c r="AQ1106">
        <v>1</v>
      </c>
      <c r="AR1106">
        <v>1</v>
      </c>
      <c r="AS1106">
        <v>0</v>
      </c>
      <c r="AT1106">
        <v>0.62398420482579287</v>
      </c>
      <c r="AU1106">
        <v>3</v>
      </c>
    </row>
    <row r="1107" spans="4:47" x14ac:dyDescent="0.25">
      <c r="D1107" s="8">
        <v>1103</v>
      </c>
      <c r="E1107" s="8">
        <f t="shared" ca="1" si="129"/>
        <v>0.16625193391390725</v>
      </c>
      <c r="F1107" s="21">
        <f t="shared" ca="1" si="130"/>
        <v>428.50072732052558</v>
      </c>
      <c r="H1107" s="8">
        <v>1103</v>
      </c>
      <c r="I1107" s="21">
        <f t="shared" ca="1" si="131"/>
        <v>0.70668403643040667</v>
      </c>
      <c r="J1107" s="21">
        <f t="shared" ca="1" si="132"/>
        <v>68.437842279399632</v>
      </c>
      <c r="R1107" s="1"/>
      <c r="AF1107">
        <v>1097</v>
      </c>
      <c r="AG1107">
        <v>1</v>
      </c>
      <c r="AH1107">
        <v>1</v>
      </c>
      <c r="AI1107">
        <v>1</v>
      </c>
      <c r="AJ1107">
        <v>1</v>
      </c>
      <c r="AK1107">
        <v>1</v>
      </c>
      <c r="AL1107">
        <v>1</v>
      </c>
      <c r="AM1107">
        <v>0.73616924185273913</v>
      </c>
      <c r="AN1107">
        <v>0</v>
      </c>
      <c r="AO1107">
        <v>0.79314709510945247</v>
      </c>
      <c r="AP1107">
        <v>1</v>
      </c>
      <c r="AQ1107">
        <v>1</v>
      </c>
      <c r="AR1107">
        <v>1</v>
      </c>
      <c r="AS1107">
        <v>0</v>
      </c>
      <c r="AT1107">
        <v>0.87565934068689999</v>
      </c>
      <c r="AU1107">
        <v>1</v>
      </c>
    </row>
    <row r="1108" spans="4:47" x14ac:dyDescent="0.25">
      <c r="D1108" s="8">
        <v>1104</v>
      </c>
      <c r="E1108" s="8">
        <f t="shared" ca="1" si="129"/>
        <v>0.27391053481128824</v>
      </c>
      <c r="F1108" s="21">
        <f t="shared" ca="1" si="130"/>
        <v>311.15974661734015</v>
      </c>
      <c r="H1108" s="8">
        <v>1104</v>
      </c>
      <c r="I1108" s="21">
        <f t="shared" ca="1" si="131"/>
        <v>0.29696278152633837</v>
      </c>
      <c r="J1108" s="21">
        <f t="shared" ca="1" si="132"/>
        <v>2.4100753036074281</v>
      </c>
      <c r="R1108" s="1"/>
      <c r="AF1108">
        <v>1098</v>
      </c>
      <c r="AG1108">
        <v>1</v>
      </c>
      <c r="AH1108">
        <v>1</v>
      </c>
      <c r="AI1108">
        <v>1</v>
      </c>
      <c r="AJ1108">
        <v>0.60305749370915385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0.66335632594151928</v>
      </c>
      <c r="AR1108">
        <v>1</v>
      </c>
      <c r="AS1108">
        <v>0</v>
      </c>
      <c r="AT1108">
        <v>0.43559565640964437</v>
      </c>
      <c r="AU1108">
        <v>6</v>
      </c>
    </row>
    <row r="1109" spans="4:47" x14ac:dyDescent="0.25">
      <c r="D1109" s="8">
        <v>1105</v>
      </c>
      <c r="E1109" s="8">
        <f t="shared" ca="1" si="129"/>
        <v>0.12384221816056751</v>
      </c>
      <c r="F1109" s="21">
        <f t="shared" ca="1" si="130"/>
        <v>497.40965909170922</v>
      </c>
      <c r="H1109" s="8">
        <v>1105</v>
      </c>
      <c r="I1109" s="21">
        <f t="shared" ca="1" si="131"/>
        <v>0.63848504405088091</v>
      </c>
      <c r="J1109" s="21">
        <f t="shared" ca="1" si="132"/>
        <v>56.830432751129933</v>
      </c>
      <c r="R1109" s="1"/>
      <c r="AF1109">
        <v>1099</v>
      </c>
      <c r="AG1109">
        <v>1</v>
      </c>
      <c r="AH1109">
        <v>1</v>
      </c>
      <c r="AI1109">
        <v>1</v>
      </c>
      <c r="AJ1109">
        <v>1</v>
      </c>
      <c r="AK1109">
        <v>1</v>
      </c>
      <c r="AL1109">
        <v>0.9648199752518849</v>
      </c>
      <c r="AM1109">
        <v>1</v>
      </c>
      <c r="AN1109">
        <v>0.50099716741416134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0.6204808532805357</v>
      </c>
      <c r="AU1109">
        <v>4</v>
      </c>
    </row>
    <row r="1110" spans="4:47" x14ac:dyDescent="0.25">
      <c r="D1110" s="8">
        <v>1106</v>
      </c>
      <c r="E1110" s="8">
        <f t="shared" ca="1" si="129"/>
        <v>0.84598603847931342</v>
      </c>
      <c r="F1110" s="21">
        <f t="shared" ca="1" si="130"/>
        <v>41.763893257266339</v>
      </c>
      <c r="H1110" s="8">
        <v>1106</v>
      </c>
      <c r="I1110" s="21">
        <f t="shared" ca="1" si="131"/>
        <v>0.98506994684984184</v>
      </c>
      <c r="J1110" s="21">
        <f t="shared" ca="1" si="132"/>
        <v>168.27037477015554</v>
      </c>
      <c r="R1110" s="1"/>
      <c r="AF1110">
        <v>1100</v>
      </c>
      <c r="AG1110">
        <v>1</v>
      </c>
      <c r="AH1110">
        <v>1</v>
      </c>
      <c r="AI1110">
        <v>1</v>
      </c>
      <c r="AJ1110">
        <v>1</v>
      </c>
      <c r="AK1110">
        <v>1</v>
      </c>
      <c r="AL1110">
        <v>1</v>
      </c>
      <c r="AM1110">
        <v>1</v>
      </c>
      <c r="AN1110">
        <v>1</v>
      </c>
      <c r="AO1110">
        <v>1</v>
      </c>
      <c r="AP1110">
        <v>1</v>
      </c>
      <c r="AQ1110">
        <v>1</v>
      </c>
      <c r="AR1110">
        <v>0.42595804861423769</v>
      </c>
      <c r="AS1110">
        <v>0.42595804861423769</v>
      </c>
      <c r="AT1110">
        <v>0.9512457520740859</v>
      </c>
      <c r="AU1110">
        <v>0</v>
      </c>
    </row>
    <row r="1111" spans="4:47" x14ac:dyDescent="0.25">
      <c r="D1111" s="8">
        <v>1107</v>
      </c>
      <c r="E1111" s="8">
        <f t="shared" ca="1" si="129"/>
        <v>0.90578110074284213</v>
      </c>
      <c r="F1111" s="21">
        <f t="shared" ca="1" si="130"/>
        <v>24.955125548938831</v>
      </c>
      <c r="H1111" s="8">
        <v>1107</v>
      </c>
      <c r="I1111" s="21">
        <f t="shared" ca="1" si="131"/>
        <v>0.74147340208483203</v>
      </c>
      <c r="J1111" s="21">
        <f t="shared" ca="1" si="132"/>
        <v>74.82499624674746</v>
      </c>
      <c r="R1111" s="1"/>
      <c r="AF1111">
        <v>1101</v>
      </c>
      <c r="AG1111">
        <v>1</v>
      </c>
      <c r="AH1111">
        <v>1</v>
      </c>
      <c r="AI1111">
        <v>1</v>
      </c>
      <c r="AJ1111">
        <v>0.17465580047258603</v>
      </c>
      <c r="AK1111">
        <v>0.75096273140145298</v>
      </c>
      <c r="AL1111">
        <v>1</v>
      </c>
      <c r="AM1111">
        <v>0.48322015376728694</v>
      </c>
      <c r="AN1111">
        <v>0</v>
      </c>
      <c r="AO1111">
        <v>0</v>
      </c>
      <c r="AP1111">
        <v>0</v>
      </c>
      <c r="AQ1111">
        <v>0.54535193859264841</v>
      </c>
      <c r="AR1111">
        <v>1</v>
      </c>
      <c r="AS1111">
        <v>0</v>
      </c>
      <c r="AT1111">
        <v>0.57769836058133694</v>
      </c>
      <c r="AU1111">
        <v>3</v>
      </c>
    </row>
    <row r="1112" spans="4:47" x14ac:dyDescent="0.25">
      <c r="D1112" s="8">
        <v>1108</v>
      </c>
      <c r="E1112" s="8">
        <f t="shared" ca="1" si="129"/>
        <v>0.35604782383653721</v>
      </c>
      <c r="F1112" s="21">
        <f t="shared" ca="1" si="130"/>
        <v>249.19864811687671</v>
      </c>
      <c r="H1112" s="8">
        <v>1108</v>
      </c>
      <c r="I1112" s="21">
        <f t="shared" ca="1" si="131"/>
        <v>5.7707314535844323E-2</v>
      </c>
      <c r="J1112" s="21">
        <f t="shared" ca="1" si="132"/>
        <v>61.427538200073649</v>
      </c>
      <c r="R1112" s="1"/>
      <c r="AF1112">
        <v>1102</v>
      </c>
      <c r="AG1112">
        <v>0</v>
      </c>
      <c r="AH1112">
        <v>0</v>
      </c>
      <c r="AI1112">
        <v>0</v>
      </c>
      <c r="AJ1112">
        <v>0.96507593120283375</v>
      </c>
      <c r="AK1112">
        <v>1</v>
      </c>
      <c r="AL1112">
        <v>1</v>
      </c>
      <c r="AM1112">
        <v>1</v>
      </c>
      <c r="AN1112">
        <v>1</v>
      </c>
      <c r="AO1112">
        <v>1</v>
      </c>
      <c r="AP1112">
        <v>1</v>
      </c>
      <c r="AQ1112">
        <v>1</v>
      </c>
      <c r="AR1112">
        <v>1</v>
      </c>
      <c r="AS1112">
        <v>0</v>
      </c>
      <c r="AT1112">
        <v>0.75055418612626035</v>
      </c>
      <c r="AU1112">
        <v>3</v>
      </c>
    </row>
    <row r="1113" spans="4:47" x14ac:dyDescent="0.25">
      <c r="D1113" s="8">
        <v>1109</v>
      </c>
      <c r="E1113" s="8">
        <f t="shared" ca="1" si="129"/>
        <v>0.16591908604451888</v>
      </c>
      <c r="F1113" s="21">
        <f t="shared" ca="1" si="130"/>
        <v>428.97034161082917</v>
      </c>
      <c r="H1113" s="8">
        <v>1109</v>
      </c>
      <c r="I1113" s="21">
        <f t="shared" ca="1" si="131"/>
        <v>3.0072372345978149E-2</v>
      </c>
      <c r="J1113" s="21">
        <f t="shared" ca="1" si="132"/>
        <v>80.153809613392013</v>
      </c>
      <c r="R1113" s="1"/>
      <c r="AF1113">
        <v>1103</v>
      </c>
      <c r="AG1113">
        <v>0</v>
      </c>
      <c r="AH1113">
        <v>0</v>
      </c>
      <c r="AI1113">
        <v>0.67529761574030178</v>
      </c>
      <c r="AJ1113">
        <v>1</v>
      </c>
      <c r="AK1113">
        <v>0.49025901105544051</v>
      </c>
      <c r="AL1113">
        <v>0</v>
      </c>
      <c r="AM1113">
        <v>0</v>
      </c>
      <c r="AN1113">
        <v>0.19014248500658845</v>
      </c>
      <c r="AO1113">
        <v>0</v>
      </c>
      <c r="AP1113">
        <v>0</v>
      </c>
      <c r="AQ1113">
        <v>0.14476051342426216</v>
      </c>
      <c r="AR1113">
        <v>1</v>
      </c>
      <c r="AS1113">
        <v>0</v>
      </c>
      <c r="AT1113">
        <v>0.29416298046191813</v>
      </c>
      <c r="AU1113">
        <v>6</v>
      </c>
    </row>
    <row r="1114" spans="4:47" x14ac:dyDescent="0.25">
      <c r="D1114" s="8">
        <v>1110</v>
      </c>
      <c r="E1114" s="8">
        <f t="shared" ca="1" si="129"/>
        <v>0.56057334576102846</v>
      </c>
      <c r="F1114" s="21">
        <f t="shared" ca="1" si="130"/>
        <v>141.1966601686749</v>
      </c>
      <c r="H1114" s="8">
        <v>1110</v>
      </c>
      <c r="I1114" s="21">
        <f t="shared" ca="1" si="131"/>
        <v>0.19280737311219209</v>
      </c>
      <c r="J1114" s="21">
        <f t="shared" ca="1" si="132"/>
        <v>18.095861091877268</v>
      </c>
      <c r="R1114" s="1"/>
      <c r="AF1114">
        <v>1104</v>
      </c>
      <c r="AG1114">
        <v>0.2221583078550588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0.46944017532458077</v>
      </c>
      <c r="AN1114">
        <v>1</v>
      </c>
      <c r="AO1114">
        <v>1</v>
      </c>
      <c r="AP1114">
        <v>1</v>
      </c>
      <c r="AQ1114">
        <v>1</v>
      </c>
      <c r="AR1114">
        <v>1</v>
      </c>
      <c r="AS1114">
        <v>0</v>
      </c>
      <c r="AT1114">
        <v>0.47791658350292832</v>
      </c>
      <c r="AU1114">
        <v>5</v>
      </c>
    </row>
    <row r="1115" spans="4:47" x14ac:dyDescent="0.25">
      <c r="D1115" s="8">
        <v>1111</v>
      </c>
      <c r="E1115" s="8">
        <f t="shared" ca="1" si="129"/>
        <v>0.81483242793092225</v>
      </c>
      <c r="F1115" s="21">
        <f t="shared" ca="1" si="130"/>
        <v>50.938886763388396</v>
      </c>
      <c r="H1115" s="8">
        <v>1111</v>
      </c>
      <c r="I1115" s="21">
        <f t="shared" ca="1" si="131"/>
        <v>0.98934858215588095</v>
      </c>
      <c r="J1115" s="21">
        <f t="shared" ca="1" si="132"/>
        <v>176.27998610038708</v>
      </c>
      <c r="R1115" s="1"/>
      <c r="AF1115">
        <v>1105</v>
      </c>
      <c r="AG1115">
        <v>0</v>
      </c>
      <c r="AH1115">
        <v>0.34985581358107865</v>
      </c>
      <c r="AI1115">
        <v>1</v>
      </c>
      <c r="AJ1115">
        <v>1</v>
      </c>
      <c r="AK1115">
        <v>1</v>
      </c>
      <c r="AL1115">
        <v>1</v>
      </c>
      <c r="AM1115">
        <v>1</v>
      </c>
      <c r="AN1115">
        <v>1</v>
      </c>
      <c r="AO1115">
        <v>1</v>
      </c>
      <c r="AP1115">
        <v>1</v>
      </c>
      <c r="AQ1115">
        <v>1</v>
      </c>
      <c r="AR1115">
        <v>0.44753170711919665</v>
      </c>
      <c r="AS1115">
        <v>0</v>
      </c>
      <c r="AT1115">
        <v>0.81827245397524739</v>
      </c>
      <c r="AU1115">
        <v>1</v>
      </c>
    </row>
    <row r="1116" spans="4:47" x14ac:dyDescent="0.25">
      <c r="D1116" s="8">
        <v>1112</v>
      </c>
      <c r="E1116" s="8">
        <f t="shared" ca="1" si="129"/>
        <v>5.1043457245647628E-2</v>
      </c>
      <c r="F1116" s="21">
        <f t="shared" ca="1" si="130"/>
        <v>703.78630497611152</v>
      </c>
      <c r="H1116" s="8">
        <v>1112</v>
      </c>
      <c r="I1116" s="21">
        <f t="shared" ca="1" si="131"/>
        <v>0.4357635513114464</v>
      </c>
      <c r="J1116" s="21">
        <f t="shared" ca="1" si="132"/>
        <v>25.184359795244927</v>
      </c>
      <c r="R1116" s="1"/>
      <c r="AF1116">
        <v>1106</v>
      </c>
      <c r="AG1116">
        <v>1</v>
      </c>
      <c r="AH1116">
        <v>1</v>
      </c>
      <c r="AI1116">
        <v>1</v>
      </c>
      <c r="AJ1116">
        <v>1</v>
      </c>
      <c r="AK1116">
        <v>1</v>
      </c>
      <c r="AL1116">
        <v>1</v>
      </c>
      <c r="AM1116">
        <v>6.1264100247259895E-2</v>
      </c>
      <c r="AN1116">
        <v>0</v>
      </c>
      <c r="AO1116">
        <v>0</v>
      </c>
      <c r="AP1116">
        <v>0</v>
      </c>
      <c r="AQ1116">
        <v>0</v>
      </c>
      <c r="AR1116">
        <v>0.9573994851136024</v>
      </c>
      <c r="AS1116">
        <v>0</v>
      </c>
      <c r="AT1116">
        <v>0.58240704423612799</v>
      </c>
      <c r="AU1116">
        <v>4</v>
      </c>
    </row>
    <row r="1117" spans="4:47" x14ac:dyDescent="0.25">
      <c r="D1117" s="8">
        <v>1113</v>
      </c>
      <c r="E1117" s="8">
        <f t="shared" ca="1" si="129"/>
        <v>5.3260148279417274E-2</v>
      </c>
      <c r="F1117" s="21">
        <f t="shared" ca="1" si="130"/>
        <v>693.91747695065294</v>
      </c>
      <c r="H1117" s="8">
        <v>1113</v>
      </c>
      <c r="I1117" s="21">
        <f t="shared" ca="1" si="131"/>
        <v>0.45479336729130981</v>
      </c>
      <c r="J1117" s="21">
        <f t="shared" ca="1" si="132"/>
        <v>28.137193883392833</v>
      </c>
      <c r="R1117" s="1"/>
      <c r="AF1117">
        <v>1107</v>
      </c>
      <c r="AG1117">
        <v>0</v>
      </c>
      <c r="AH1117">
        <v>0.56649718118855419</v>
      </c>
      <c r="AI1117">
        <v>1</v>
      </c>
      <c r="AJ1117">
        <v>1</v>
      </c>
      <c r="AK1117">
        <v>0.69079400748911035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0.70191665856982577</v>
      </c>
      <c r="AR1117">
        <v>1</v>
      </c>
      <c r="AS1117">
        <v>0</v>
      </c>
      <c r="AT1117">
        <v>0.41187406866448417</v>
      </c>
      <c r="AU1117">
        <v>6</v>
      </c>
    </row>
    <row r="1118" spans="4:47" x14ac:dyDescent="0.25">
      <c r="D1118" s="8">
        <v>1114</v>
      </c>
      <c r="E1118" s="8">
        <f t="shared" ca="1" si="129"/>
        <v>0.99093968622819473</v>
      </c>
      <c r="F1118" s="21">
        <f t="shared" ca="1" si="130"/>
        <v>2.4004806482176586</v>
      </c>
      <c r="H1118" s="8">
        <v>1114</v>
      </c>
      <c r="I1118" s="21">
        <f t="shared" ca="1" si="131"/>
        <v>0.89196061945861638</v>
      </c>
      <c r="J1118" s="21">
        <f t="shared" ca="1" si="132"/>
        <v>110.94678012126741</v>
      </c>
      <c r="R1118" s="1"/>
      <c r="AF1118">
        <v>1108</v>
      </c>
      <c r="AG1118">
        <v>1</v>
      </c>
      <c r="AH1118">
        <v>1</v>
      </c>
      <c r="AI1118">
        <v>1</v>
      </c>
      <c r="AJ1118">
        <v>1</v>
      </c>
      <c r="AK1118">
        <v>1</v>
      </c>
      <c r="AL1118">
        <v>1</v>
      </c>
      <c r="AM1118">
        <v>1</v>
      </c>
      <c r="AN1118">
        <v>0.33126504514802946</v>
      </c>
      <c r="AO1118">
        <v>0</v>
      </c>
      <c r="AP1118">
        <v>0</v>
      </c>
      <c r="AQ1118">
        <v>0.47048906605171698</v>
      </c>
      <c r="AR1118">
        <v>1</v>
      </c>
      <c r="AS1118">
        <v>0</v>
      </c>
      <c r="AT1118">
        <v>0.73255859830449432</v>
      </c>
      <c r="AU1118">
        <v>2</v>
      </c>
    </row>
    <row r="1119" spans="4:47" x14ac:dyDescent="0.25">
      <c r="D1119" s="8">
        <v>1115</v>
      </c>
      <c r="E1119" s="8">
        <f t="shared" ca="1" si="129"/>
        <v>8.1131640633566926E-2</v>
      </c>
      <c r="F1119" s="21">
        <f t="shared" ca="1" si="130"/>
        <v>596.05816376378425</v>
      </c>
      <c r="H1119" s="8">
        <v>1115</v>
      </c>
      <c r="I1119" s="21">
        <f t="shared" ca="1" si="131"/>
        <v>1.8839306925767074E-2</v>
      </c>
      <c r="J1119" s="21">
        <f t="shared" ca="1" si="132"/>
        <v>92.330945726789594</v>
      </c>
      <c r="R1119" s="1"/>
      <c r="AF1119">
        <v>1109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0.76072547272797819</v>
      </c>
      <c r="AO1119">
        <v>1</v>
      </c>
      <c r="AP1119">
        <v>1</v>
      </c>
      <c r="AQ1119">
        <v>1</v>
      </c>
      <c r="AR1119">
        <v>1</v>
      </c>
      <c r="AS1119">
        <v>0</v>
      </c>
      <c r="AT1119">
        <v>0.39885613603991049</v>
      </c>
      <c r="AU1119">
        <v>7</v>
      </c>
    </row>
    <row r="1120" spans="4:47" x14ac:dyDescent="0.25">
      <c r="D1120" s="8">
        <v>1116</v>
      </c>
      <c r="E1120" s="8">
        <f t="shared" ca="1" si="129"/>
        <v>0.70345936538374743</v>
      </c>
      <c r="F1120" s="21">
        <f t="shared" ca="1" si="130"/>
        <v>86.614621579909908</v>
      </c>
      <c r="H1120" s="8">
        <v>1116</v>
      </c>
      <c r="I1120" s="21">
        <f t="shared" ca="1" si="131"/>
        <v>0.5753708901941138</v>
      </c>
      <c r="J1120" s="21">
        <f t="shared" ca="1" si="132"/>
        <v>46.753641686893246</v>
      </c>
      <c r="R1120" s="1"/>
      <c r="AF1120">
        <v>1110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0.10659778444338978</v>
      </c>
      <c r="AM1120">
        <v>0</v>
      </c>
      <c r="AN1120">
        <v>0.59717057104811122</v>
      </c>
      <c r="AO1120">
        <v>1</v>
      </c>
      <c r="AP1120">
        <v>0.62532892354577219</v>
      </c>
      <c r="AQ1120">
        <v>0</v>
      </c>
      <c r="AR1120">
        <v>0</v>
      </c>
      <c r="AS1120">
        <v>0</v>
      </c>
      <c r="AT1120">
        <v>0.19478196675537557</v>
      </c>
      <c r="AU1120">
        <v>8</v>
      </c>
    </row>
    <row r="1121" spans="4:47" x14ac:dyDescent="0.25">
      <c r="D1121" s="8">
        <v>1117</v>
      </c>
      <c r="E1121" s="8">
        <f t="shared" ca="1" si="129"/>
        <v>0.1777529010067147</v>
      </c>
      <c r="F1121" s="21">
        <f t="shared" ca="1" si="130"/>
        <v>412.82067904851249</v>
      </c>
      <c r="H1121" s="8">
        <v>1117</v>
      </c>
      <c r="I1121" s="21">
        <f t="shared" ca="1" si="131"/>
        <v>0.40018064197683567</v>
      </c>
      <c r="J1121" s="21">
        <f t="shared" ca="1" si="132"/>
        <v>19.594945079085896</v>
      </c>
      <c r="R1121" s="1"/>
      <c r="AF1121">
        <v>1111</v>
      </c>
      <c r="AG1121">
        <v>1</v>
      </c>
      <c r="AH1121">
        <v>1</v>
      </c>
      <c r="AI1121">
        <v>1</v>
      </c>
      <c r="AJ1121">
        <v>1</v>
      </c>
      <c r="AK1121">
        <v>1</v>
      </c>
      <c r="AL1121">
        <v>0.77605961299583825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0.47748435175308257</v>
      </c>
      <c r="AU1121">
        <v>6</v>
      </c>
    </row>
    <row r="1122" spans="4:47" x14ac:dyDescent="0.25">
      <c r="D1122" s="8">
        <v>1118</v>
      </c>
      <c r="E1122" s="8">
        <f t="shared" ca="1" si="129"/>
        <v>0.67392913904114227</v>
      </c>
      <c r="F1122" s="21">
        <f t="shared" ca="1" si="130"/>
        <v>96.964971118018468</v>
      </c>
      <c r="H1122" s="8">
        <v>1118</v>
      </c>
      <c r="I1122" s="21">
        <f t="shared" ca="1" si="131"/>
        <v>0.42915024041307082</v>
      </c>
      <c r="J1122" s="21">
        <f t="shared" ca="1" si="132"/>
        <v>24.15312283053877</v>
      </c>
      <c r="R1122" s="1"/>
      <c r="AF1122">
        <v>1112</v>
      </c>
      <c r="AG1122">
        <v>0</v>
      </c>
      <c r="AH1122">
        <v>0.93766680365843058</v>
      </c>
      <c r="AI1122">
        <v>1</v>
      </c>
      <c r="AJ1122">
        <v>1</v>
      </c>
      <c r="AK1122">
        <v>1</v>
      </c>
      <c r="AL1122">
        <v>1</v>
      </c>
      <c r="AM1122">
        <v>1</v>
      </c>
      <c r="AN1122">
        <v>1</v>
      </c>
      <c r="AO1122">
        <v>0.15240353518359673</v>
      </c>
      <c r="AP1122">
        <v>0</v>
      </c>
      <c r="AQ1122">
        <v>0</v>
      </c>
      <c r="AR1122">
        <v>0</v>
      </c>
      <c r="AS1122">
        <v>0</v>
      </c>
      <c r="AT1122">
        <v>0.58856651111765468</v>
      </c>
      <c r="AU1122">
        <v>4</v>
      </c>
    </row>
    <row r="1123" spans="4:47" x14ac:dyDescent="0.25">
      <c r="D1123" s="8">
        <v>1119</v>
      </c>
      <c r="E1123" s="8">
        <f t="shared" ca="1" si="129"/>
        <v>0.64160081682018499</v>
      </c>
      <c r="F1123" s="21">
        <f t="shared" ca="1" si="130"/>
        <v>108.80354491753423</v>
      </c>
      <c r="H1123" s="8">
        <v>1119</v>
      </c>
      <c r="I1123" s="21">
        <f t="shared" ca="1" si="131"/>
        <v>0.96420139745673961</v>
      </c>
      <c r="J1123" s="21">
        <f t="shared" ca="1" si="132"/>
        <v>145.56762938954543</v>
      </c>
      <c r="R1123" s="1"/>
      <c r="AF1123">
        <v>1113</v>
      </c>
      <c r="AG1123">
        <v>1</v>
      </c>
      <c r="AH1123">
        <v>1</v>
      </c>
      <c r="AI1123">
        <v>0.91447332097243728</v>
      </c>
      <c r="AJ1123">
        <v>0</v>
      </c>
      <c r="AK1123">
        <v>0.84947074215667651</v>
      </c>
      <c r="AL1123">
        <v>1</v>
      </c>
      <c r="AM1123">
        <v>1</v>
      </c>
      <c r="AN1123">
        <v>1</v>
      </c>
      <c r="AO1123">
        <v>1</v>
      </c>
      <c r="AP1123">
        <v>0.30625723818605277</v>
      </c>
      <c r="AQ1123">
        <v>0</v>
      </c>
      <c r="AR1123">
        <v>0</v>
      </c>
      <c r="AS1123">
        <v>0</v>
      </c>
      <c r="AT1123">
        <v>0.67171572696101411</v>
      </c>
      <c r="AU1123">
        <v>3</v>
      </c>
    </row>
    <row r="1124" spans="4:47" x14ac:dyDescent="0.25">
      <c r="D1124" s="8">
        <v>1120</v>
      </c>
      <c r="E1124" s="8">
        <f t="shared" ca="1" si="129"/>
        <v>8.6908458782465559E-2</v>
      </c>
      <c r="F1124" s="21">
        <f t="shared" ca="1" si="130"/>
        <v>580.03763156531704</v>
      </c>
      <c r="H1124" s="8">
        <v>1120</v>
      </c>
      <c r="I1124" s="21">
        <f t="shared" ca="1" si="131"/>
        <v>0.82734248186386217</v>
      </c>
      <c r="J1124" s="21">
        <f t="shared" ca="1" si="132"/>
        <v>92.962964609570889</v>
      </c>
      <c r="R1124" s="1"/>
      <c r="AF1124">
        <v>1114</v>
      </c>
      <c r="AG1124">
        <v>0</v>
      </c>
      <c r="AH1124">
        <v>0</v>
      </c>
      <c r="AI1124">
        <v>0</v>
      </c>
      <c r="AJ1124">
        <v>0</v>
      </c>
      <c r="AK1124">
        <v>0.692169344926022</v>
      </c>
      <c r="AL1124">
        <v>1</v>
      </c>
      <c r="AM1124">
        <v>1</v>
      </c>
      <c r="AN1124">
        <v>1</v>
      </c>
      <c r="AO1124">
        <v>0.60861860266013534</v>
      </c>
      <c r="AP1124">
        <v>0</v>
      </c>
      <c r="AQ1124">
        <v>0</v>
      </c>
      <c r="AR1124">
        <v>0</v>
      </c>
      <c r="AS1124">
        <v>0</v>
      </c>
      <c r="AT1124">
        <v>0.36086522677400201</v>
      </c>
      <c r="AU1124">
        <v>7</v>
      </c>
    </row>
    <row r="1125" spans="4:47" x14ac:dyDescent="0.25">
      <c r="D1125" s="8">
        <v>1121</v>
      </c>
      <c r="E1125" s="8">
        <f t="shared" ca="1" si="129"/>
        <v>0.54800766387215349</v>
      </c>
      <c r="F1125" s="21">
        <f t="shared" ca="1" si="130"/>
        <v>146.62131740207548</v>
      </c>
      <c r="H1125" s="8">
        <v>1121</v>
      </c>
      <c r="I1125" s="21">
        <f t="shared" ca="1" si="131"/>
        <v>0.55990703227677863</v>
      </c>
      <c r="J1125" s="21">
        <f t="shared" ca="1" si="132"/>
        <v>44.342073145031321</v>
      </c>
      <c r="R1125" s="1"/>
      <c r="AF1125">
        <v>1115</v>
      </c>
      <c r="AG1125">
        <v>1</v>
      </c>
      <c r="AH1125">
        <v>1</v>
      </c>
      <c r="AI1125">
        <v>1</v>
      </c>
      <c r="AJ1125">
        <v>1</v>
      </c>
      <c r="AK1125">
        <v>1</v>
      </c>
      <c r="AL1125">
        <v>1</v>
      </c>
      <c r="AM1125">
        <v>1</v>
      </c>
      <c r="AN1125">
        <v>1</v>
      </c>
      <c r="AO1125">
        <v>1</v>
      </c>
      <c r="AP1125">
        <v>1</v>
      </c>
      <c r="AQ1125">
        <v>1</v>
      </c>
      <c r="AR1125">
        <v>0.88696302932423288</v>
      </c>
      <c r="AS1125">
        <v>0.88696302932423288</v>
      </c>
      <c r="AT1125">
        <v>0.99039959975082525</v>
      </c>
      <c r="AU1125">
        <v>0</v>
      </c>
    </row>
    <row r="1126" spans="4:47" x14ac:dyDescent="0.25">
      <c r="D1126" s="8">
        <v>1122</v>
      </c>
      <c r="E1126" s="8">
        <f t="shared" ca="1" si="129"/>
        <v>0.37611492173952088</v>
      </c>
      <c r="F1126" s="21">
        <f t="shared" ca="1" si="130"/>
        <v>236.20966366276784</v>
      </c>
      <c r="H1126" s="8">
        <v>1122</v>
      </c>
      <c r="I1126" s="21">
        <f t="shared" ca="1" si="131"/>
        <v>0.84077088671582834</v>
      </c>
      <c r="J1126" s="21">
        <f t="shared" ca="1" si="132"/>
        <v>96.268749466658676</v>
      </c>
      <c r="R1126" s="1"/>
      <c r="AF1126">
        <v>1116</v>
      </c>
      <c r="AG1126">
        <v>1</v>
      </c>
      <c r="AH1126">
        <v>0.70670331201290537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0.44949118770867547</v>
      </c>
      <c r="AP1126">
        <v>1</v>
      </c>
      <c r="AQ1126">
        <v>1</v>
      </c>
      <c r="AR1126">
        <v>1</v>
      </c>
      <c r="AS1126">
        <v>0</v>
      </c>
      <c r="AT1126">
        <v>0.42814363936334687</v>
      </c>
      <c r="AU1126">
        <v>6</v>
      </c>
    </row>
    <row r="1127" spans="4:47" x14ac:dyDescent="0.25">
      <c r="D1127" s="8">
        <v>1123</v>
      </c>
      <c r="E1127" s="8">
        <f t="shared" ca="1" si="129"/>
        <v>0.55384535735579588</v>
      </c>
      <c r="F1127" s="21">
        <f t="shared" ca="1" si="130"/>
        <v>144.08634455963062</v>
      </c>
      <c r="H1127" s="8">
        <v>1123</v>
      </c>
      <c r="I1127" s="21">
        <f t="shared" ca="1" si="131"/>
        <v>0.21398318955620099</v>
      </c>
      <c r="J1127" s="21">
        <f t="shared" ca="1" si="132"/>
        <v>13.502153417619809</v>
      </c>
      <c r="R1127" s="1"/>
      <c r="AF1127">
        <v>1117</v>
      </c>
      <c r="AG1127">
        <v>1</v>
      </c>
      <c r="AH1127">
        <v>1</v>
      </c>
      <c r="AI1127">
        <v>1</v>
      </c>
      <c r="AJ1127">
        <v>1</v>
      </c>
      <c r="AK1127">
        <v>1</v>
      </c>
      <c r="AL1127">
        <v>1</v>
      </c>
      <c r="AM1127">
        <v>1</v>
      </c>
      <c r="AN1127">
        <v>1</v>
      </c>
      <c r="AO1127">
        <v>1</v>
      </c>
      <c r="AP1127">
        <v>0.19718258309759193</v>
      </c>
      <c r="AQ1127">
        <v>0</v>
      </c>
      <c r="AR1127">
        <v>0</v>
      </c>
      <c r="AS1127">
        <v>0</v>
      </c>
      <c r="AT1127">
        <v>0.76469221938637078</v>
      </c>
      <c r="AU1127">
        <v>2</v>
      </c>
    </row>
    <row r="1128" spans="4:47" x14ac:dyDescent="0.25">
      <c r="D1128" s="8">
        <v>1124</v>
      </c>
      <c r="E1128" s="8">
        <f t="shared" ca="1" si="129"/>
        <v>4.4852518235123373E-2</v>
      </c>
      <c r="F1128" s="21">
        <f t="shared" ca="1" si="130"/>
        <v>733.78632810834335</v>
      </c>
      <c r="H1128" s="8">
        <v>1124</v>
      </c>
      <c r="I1128" s="21">
        <f t="shared" ca="1" si="131"/>
        <v>0.88193046670561948</v>
      </c>
      <c r="J1128" s="21">
        <f t="shared" ca="1" si="132"/>
        <v>107.7382214799716</v>
      </c>
      <c r="R1128" s="1"/>
      <c r="AF1128">
        <v>1118</v>
      </c>
      <c r="AG1128">
        <v>1</v>
      </c>
      <c r="AH1128">
        <v>1</v>
      </c>
      <c r="AI1128">
        <v>1</v>
      </c>
      <c r="AJ1128">
        <v>0.8458125001421043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0.40070015051751395</v>
      </c>
      <c r="AR1128">
        <v>1</v>
      </c>
      <c r="AS1128">
        <v>0</v>
      </c>
      <c r="AT1128">
        <v>0.43395994388983161</v>
      </c>
      <c r="AU1128">
        <v>6</v>
      </c>
    </row>
    <row r="1129" spans="4:47" x14ac:dyDescent="0.25">
      <c r="D1129" s="8">
        <v>1125</v>
      </c>
      <c r="E1129" s="8">
        <f t="shared" ca="1" si="129"/>
        <v>0.39595997723241005</v>
      </c>
      <c r="F1129" s="21">
        <f t="shared" ca="1" si="130"/>
        <v>224.0163713566069</v>
      </c>
      <c r="H1129" s="8">
        <v>1125</v>
      </c>
      <c r="I1129" s="21">
        <f t="shared" ca="1" si="131"/>
        <v>6.6568352400031339E-2</v>
      </c>
      <c r="J1129" s="21">
        <f t="shared" ca="1" si="132"/>
        <v>56.984213618113039</v>
      </c>
      <c r="R1129" s="1"/>
      <c r="AF1129">
        <v>1119</v>
      </c>
      <c r="AG1129">
        <v>1</v>
      </c>
      <c r="AH1129">
        <v>1</v>
      </c>
      <c r="AI1129">
        <v>1</v>
      </c>
      <c r="AJ1129">
        <v>0.54419576621148735</v>
      </c>
      <c r="AK1129">
        <v>0.90434218483841833</v>
      </c>
      <c r="AL1129">
        <v>1</v>
      </c>
      <c r="AM1129">
        <v>1</v>
      </c>
      <c r="AN1129">
        <v>0.18652640901681508</v>
      </c>
      <c r="AO1129">
        <v>0.27494953297791652</v>
      </c>
      <c r="AP1129">
        <v>1</v>
      </c>
      <c r="AQ1129">
        <v>1</v>
      </c>
      <c r="AR1129">
        <v>1</v>
      </c>
      <c r="AS1129">
        <v>0.18652640901681508</v>
      </c>
      <c r="AT1129">
        <v>0.82572954900053241</v>
      </c>
      <c r="AU1129">
        <v>0</v>
      </c>
    </row>
    <row r="1130" spans="4:47" x14ac:dyDescent="0.25">
      <c r="D1130" s="8">
        <v>1126</v>
      </c>
      <c r="E1130" s="8">
        <f t="shared" ca="1" si="129"/>
        <v>0.82573791442716493</v>
      </c>
      <c r="F1130" s="21">
        <f t="shared" ca="1" si="130"/>
        <v>47.691770113225971</v>
      </c>
      <c r="H1130" s="8">
        <v>1126</v>
      </c>
      <c r="I1130" s="21">
        <f t="shared" ca="1" si="131"/>
        <v>0.48561152884629943</v>
      </c>
      <c r="J1130" s="21">
        <f t="shared" ca="1" si="132"/>
        <v>32.888136349734793</v>
      </c>
      <c r="R1130" s="1"/>
      <c r="AF1130">
        <v>1120</v>
      </c>
      <c r="AG1130">
        <v>1</v>
      </c>
      <c r="AH1130">
        <v>1</v>
      </c>
      <c r="AI1130">
        <v>0.90047120389945412</v>
      </c>
      <c r="AJ1130">
        <v>1</v>
      </c>
      <c r="AK1130">
        <v>1</v>
      </c>
      <c r="AL1130">
        <v>1</v>
      </c>
      <c r="AM1130">
        <v>1</v>
      </c>
      <c r="AN1130">
        <v>0.59686492137036351</v>
      </c>
      <c r="AO1130">
        <v>0.88809984342660753</v>
      </c>
      <c r="AP1130">
        <v>1</v>
      </c>
      <c r="AQ1130">
        <v>1</v>
      </c>
      <c r="AR1130">
        <v>1</v>
      </c>
      <c r="AS1130">
        <v>0.59686492137036351</v>
      </c>
      <c r="AT1130">
        <v>0.94811072653743167</v>
      </c>
      <c r="AU1130">
        <v>0</v>
      </c>
    </row>
    <row r="1131" spans="4:47" x14ac:dyDescent="0.25">
      <c r="D1131" s="8">
        <v>1127</v>
      </c>
      <c r="E1131" s="8">
        <f t="shared" ca="1" si="129"/>
        <v>0.71552232617444522</v>
      </c>
      <c r="F1131" s="21">
        <f t="shared" ca="1" si="130"/>
        <v>82.504596898638269</v>
      </c>
      <c r="H1131" s="8">
        <v>1127</v>
      </c>
      <c r="I1131" s="21">
        <f t="shared" ca="1" si="131"/>
        <v>0.80180574045812048</v>
      </c>
      <c r="J1131" s="21">
        <f t="shared" ca="1" si="132"/>
        <v>87.099708234387052</v>
      </c>
      <c r="R1131" s="1"/>
      <c r="AF1131">
        <v>1121</v>
      </c>
      <c r="AG1131">
        <v>1</v>
      </c>
      <c r="AH1131">
        <v>1</v>
      </c>
      <c r="AI1131">
        <v>1</v>
      </c>
      <c r="AJ1131">
        <v>1</v>
      </c>
      <c r="AK1131">
        <v>1</v>
      </c>
      <c r="AL1131">
        <v>0.10072959140258414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0.49517166638402305</v>
      </c>
      <c r="AS1131">
        <v>0</v>
      </c>
      <c r="AT1131">
        <v>0.46403345041091026</v>
      </c>
      <c r="AU1131">
        <v>5</v>
      </c>
    </row>
    <row r="1132" spans="4:47" x14ac:dyDescent="0.25">
      <c r="D1132" s="8">
        <v>1128</v>
      </c>
      <c r="E1132" s="8">
        <f t="shared" ca="1" si="129"/>
        <v>0.25845209441418815</v>
      </c>
      <c r="F1132" s="21">
        <f t="shared" ca="1" si="130"/>
        <v>324.85034263015172</v>
      </c>
      <c r="H1132" s="8">
        <v>1128</v>
      </c>
      <c r="I1132" s="21">
        <f t="shared" ca="1" si="131"/>
        <v>7.3551233132392202E-2</v>
      </c>
      <c r="J1132" s="21">
        <f t="shared" ca="1" si="132"/>
        <v>53.795623992285265</v>
      </c>
      <c r="R1132" s="1"/>
      <c r="AF1132">
        <v>1122</v>
      </c>
      <c r="AG1132">
        <v>0.33270093154316138</v>
      </c>
      <c r="AH1132">
        <v>1</v>
      </c>
      <c r="AI1132">
        <v>1</v>
      </c>
      <c r="AJ1132">
        <v>1</v>
      </c>
      <c r="AK1132">
        <v>1</v>
      </c>
      <c r="AL1132">
        <v>1</v>
      </c>
      <c r="AM1132">
        <v>0.60888882482803663</v>
      </c>
      <c r="AN1132">
        <v>0.94810478914798535</v>
      </c>
      <c r="AO1132">
        <v>0.89792171848239377</v>
      </c>
      <c r="AP1132">
        <v>0</v>
      </c>
      <c r="AQ1132">
        <v>0.84229847366320121</v>
      </c>
      <c r="AR1132">
        <v>1</v>
      </c>
      <c r="AS1132">
        <v>0</v>
      </c>
      <c r="AT1132">
        <v>0.7994168128094864</v>
      </c>
      <c r="AU1132">
        <v>1</v>
      </c>
    </row>
    <row r="1133" spans="4:47" x14ac:dyDescent="0.25">
      <c r="D1133" s="8">
        <v>1129</v>
      </c>
      <c r="E1133" s="8">
        <f t="shared" ca="1" si="129"/>
        <v>0.86564221176399059</v>
      </c>
      <c r="F1133" s="21">
        <f t="shared" ca="1" si="130"/>
        <v>36.128575265348239</v>
      </c>
      <c r="H1133" s="8">
        <v>1129</v>
      </c>
      <c r="I1133" s="21">
        <f t="shared" ca="1" si="131"/>
        <v>0.48288730241569056</v>
      </c>
      <c r="J1133" s="21">
        <f t="shared" ca="1" si="132"/>
        <v>32.469118797759165</v>
      </c>
      <c r="R1133" s="1"/>
      <c r="AF1133">
        <v>1123</v>
      </c>
      <c r="AG1133">
        <v>1</v>
      </c>
      <c r="AH1133">
        <v>1</v>
      </c>
      <c r="AI1133">
        <v>1</v>
      </c>
      <c r="AJ1133">
        <v>1</v>
      </c>
      <c r="AK1133">
        <v>0.69843274917976461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0.68328685031059044</v>
      </c>
      <c r="AR1133">
        <v>1</v>
      </c>
      <c r="AS1133">
        <v>0</v>
      </c>
      <c r="AT1133">
        <v>0.52917813899696009</v>
      </c>
      <c r="AU1133">
        <v>5</v>
      </c>
    </row>
    <row r="1134" spans="4:47" x14ac:dyDescent="0.25">
      <c r="D1134" s="8">
        <v>1130</v>
      </c>
      <c r="E1134" s="8">
        <f t="shared" ca="1" si="129"/>
        <v>0.23475618964313938</v>
      </c>
      <c r="F1134" s="21">
        <f t="shared" ca="1" si="130"/>
        <v>347.48941148461023</v>
      </c>
      <c r="H1134" s="8">
        <v>1130</v>
      </c>
      <c r="I1134" s="21">
        <f t="shared" ca="1" si="131"/>
        <v>0.7191145723810457</v>
      </c>
      <c r="J1134" s="21">
        <f t="shared" ca="1" si="132"/>
        <v>70.67518621377107</v>
      </c>
      <c r="R1134" s="1"/>
      <c r="AF1134">
        <v>1124</v>
      </c>
      <c r="AG1134">
        <v>0</v>
      </c>
      <c r="AH1134">
        <v>0</v>
      </c>
      <c r="AI1134">
        <v>0.17146973386186273</v>
      </c>
      <c r="AJ1134">
        <v>0.96627433103591709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9.6845615840838062E-2</v>
      </c>
      <c r="AS1134">
        <v>0</v>
      </c>
      <c r="AT1134">
        <v>0.10220823499140065</v>
      </c>
      <c r="AU1134">
        <v>9</v>
      </c>
    </row>
    <row r="1135" spans="4:47" x14ac:dyDescent="0.25">
      <c r="D1135" s="8">
        <v>1131</v>
      </c>
      <c r="E1135" s="8">
        <f t="shared" ca="1" si="129"/>
        <v>0.35256620614217216</v>
      </c>
      <c r="F1135" s="21">
        <f t="shared" ca="1" si="130"/>
        <v>251.52515878453016</v>
      </c>
      <c r="H1135" s="8">
        <v>1131</v>
      </c>
      <c r="I1135" s="21">
        <f t="shared" ca="1" si="131"/>
        <v>0.64468486500170252</v>
      </c>
      <c r="J1135" s="21">
        <f t="shared" ca="1" si="132"/>
        <v>57.848088117271899</v>
      </c>
      <c r="R1135" s="1"/>
      <c r="AF1135">
        <v>1125</v>
      </c>
      <c r="AG1135">
        <v>0</v>
      </c>
      <c r="AH1135">
        <v>7.8885919397829896E-3</v>
      </c>
      <c r="AI1135">
        <v>1</v>
      </c>
      <c r="AJ1135">
        <v>1</v>
      </c>
      <c r="AK1135">
        <v>1</v>
      </c>
      <c r="AL1135">
        <v>1</v>
      </c>
      <c r="AM1135">
        <v>1</v>
      </c>
      <c r="AN1135">
        <v>1</v>
      </c>
      <c r="AO1135">
        <v>1</v>
      </c>
      <c r="AP1135">
        <v>1</v>
      </c>
      <c r="AQ1135">
        <v>1</v>
      </c>
      <c r="AR1135">
        <v>1</v>
      </c>
      <c r="AS1135">
        <v>0</v>
      </c>
      <c r="AT1135">
        <v>0.83896131664195595</v>
      </c>
      <c r="AU1135">
        <v>1</v>
      </c>
    </row>
    <row r="1136" spans="4:47" x14ac:dyDescent="0.25">
      <c r="D1136" s="8">
        <v>1132</v>
      </c>
      <c r="E1136" s="8">
        <f t="shared" ca="1" si="129"/>
        <v>0.4991891516571374</v>
      </c>
      <c r="F1136" s="21">
        <f t="shared" ca="1" si="130"/>
        <v>168.90813946590148</v>
      </c>
      <c r="H1136" s="8">
        <v>1132</v>
      </c>
      <c r="I1136" s="21">
        <f t="shared" ca="1" si="131"/>
        <v>0.54465095874362801</v>
      </c>
      <c r="J1136" s="21">
        <f t="shared" ca="1" si="132"/>
        <v>41.976858184304376</v>
      </c>
      <c r="R1136" s="1"/>
      <c r="AF1136">
        <v>1126</v>
      </c>
      <c r="AG1136">
        <v>1</v>
      </c>
      <c r="AH1136">
        <v>0.74664738886531268</v>
      </c>
      <c r="AI1136">
        <v>0</v>
      </c>
      <c r="AJ1136">
        <v>0</v>
      </c>
      <c r="AK1136">
        <v>0.15574384968274371</v>
      </c>
      <c r="AL1136">
        <v>1</v>
      </c>
      <c r="AM1136">
        <v>1</v>
      </c>
      <c r="AN1136">
        <v>1</v>
      </c>
      <c r="AO1136">
        <v>1</v>
      </c>
      <c r="AP1136">
        <v>1</v>
      </c>
      <c r="AQ1136">
        <v>1</v>
      </c>
      <c r="AR1136">
        <v>0.41521308454778799</v>
      </c>
      <c r="AS1136">
        <v>0</v>
      </c>
      <c r="AT1136">
        <v>0.69207066260102801</v>
      </c>
      <c r="AU1136">
        <v>2</v>
      </c>
    </row>
    <row r="1137" spans="4:47" x14ac:dyDescent="0.25">
      <c r="D1137" s="8">
        <v>1133</v>
      </c>
      <c r="E1137" s="8">
        <f t="shared" ca="1" si="129"/>
        <v>0.46609297072706368</v>
      </c>
      <c r="F1137" s="21">
        <f t="shared" ca="1" si="130"/>
        <v>185.25771476312741</v>
      </c>
      <c r="H1137" s="8">
        <v>1133</v>
      </c>
      <c r="I1137" s="21">
        <f t="shared" ca="1" si="131"/>
        <v>0.49161735481971425</v>
      </c>
      <c r="J1137" s="21">
        <f t="shared" ca="1" si="132"/>
        <v>33.811564866428682</v>
      </c>
      <c r="R1137" s="1"/>
      <c r="AF1137">
        <v>1127</v>
      </c>
      <c r="AG1137">
        <v>0.39372159344296259</v>
      </c>
      <c r="AH1137">
        <v>0.60150184568036436</v>
      </c>
      <c r="AI1137">
        <v>1</v>
      </c>
      <c r="AJ1137">
        <v>1</v>
      </c>
      <c r="AK1137">
        <v>1</v>
      </c>
      <c r="AL1137">
        <v>1</v>
      </c>
      <c r="AM1137">
        <v>1</v>
      </c>
      <c r="AN1137">
        <v>1</v>
      </c>
      <c r="AO1137">
        <v>1</v>
      </c>
      <c r="AP1137">
        <v>1</v>
      </c>
      <c r="AQ1137">
        <v>1</v>
      </c>
      <c r="AR1137">
        <v>1</v>
      </c>
      <c r="AS1137">
        <v>0.39372159344296259</v>
      </c>
      <c r="AT1137">
        <v>0.91793813993364948</v>
      </c>
      <c r="AU1137">
        <v>0</v>
      </c>
    </row>
    <row r="1138" spans="4:47" x14ac:dyDescent="0.25">
      <c r="D1138" s="8">
        <v>1134</v>
      </c>
      <c r="E1138" s="8">
        <f t="shared" ca="1" si="129"/>
        <v>6.7358256604636901E-2</v>
      </c>
      <c r="F1138" s="21">
        <f t="shared" ca="1" si="130"/>
        <v>639.35101862372755</v>
      </c>
      <c r="H1138" s="8">
        <v>1134</v>
      </c>
      <c r="I1138" s="21">
        <f t="shared" ca="1" si="131"/>
        <v>0.39781671727827705</v>
      </c>
      <c r="J1138" s="21">
        <f t="shared" ca="1" si="132"/>
        <v>19.219533051066502</v>
      </c>
      <c r="R1138" s="1"/>
      <c r="AF1138">
        <v>1128</v>
      </c>
      <c r="AG1138">
        <v>5.5097157551274228E-2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0.91440307325495762</v>
      </c>
      <c r="AS1138">
        <v>0</v>
      </c>
      <c r="AT1138">
        <v>8.2341115493132028E-2</v>
      </c>
      <c r="AU1138">
        <v>10</v>
      </c>
    </row>
    <row r="1139" spans="4:47" x14ac:dyDescent="0.25">
      <c r="D1139" s="8">
        <v>1135</v>
      </c>
      <c r="E1139" s="8">
        <f t="shared" ca="1" si="129"/>
        <v>0.41670789222995774</v>
      </c>
      <c r="F1139" s="21">
        <f t="shared" ca="1" si="130"/>
        <v>211.89254585204168</v>
      </c>
      <c r="H1139" s="8">
        <v>1135</v>
      </c>
      <c r="I1139" s="21">
        <f t="shared" ca="1" si="131"/>
        <v>0.62706180640382603</v>
      </c>
      <c r="J1139" s="21">
        <f t="shared" ca="1" si="132"/>
        <v>54.970725461894716</v>
      </c>
      <c r="R1139" s="1"/>
      <c r="AF1139">
        <v>1129</v>
      </c>
      <c r="AG1139">
        <v>0.59044501988542075</v>
      </c>
      <c r="AH1139">
        <v>0</v>
      </c>
      <c r="AI1139">
        <v>0</v>
      </c>
      <c r="AJ1139">
        <v>0</v>
      </c>
      <c r="AK1139">
        <v>0.14695870979114495</v>
      </c>
      <c r="AL1139">
        <v>0.91244996175664705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0.13762469718540535</v>
      </c>
      <c r="AU1139">
        <v>9</v>
      </c>
    </row>
    <row r="1140" spans="4:47" x14ac:dyDescent="0.25">
      <c r="D1140" s="8">
        <v>1136</v>
      </c>
      <c r="E1140" s="8">
        <f t="shared" ca="1" si="129"/>
        <v>0.27471661313899864</v>
      </c>
      <c r="F1140" s="21">
        <f t="shared" ca="1" si="130"/>
        <v>310.46690816987388</v>
      </c>
      <c r="H1140" s="8">
        <v>1136</v>
      </c>
      <c r="I1140" s="21">
        <f t="shared" ca="1" si="131"/>
        <v>1.5409751557028284E-2</v>
      </c>
      <c r="J1140" s="21">
        <f t="shared" ca="1" si="132"/>
        <v>97.301149258408429</v>
      </c>
      <c r="R1140" s="1"/>
      <c r="AF1140">
        <v>1130</v>
      </c>
      <c r="AG1140">
        <v>1</v>
      </c>
      <c r="AH1140">
        <v>1</v>
      </c>
      <c r="AI1140">
        <v>1</v>
      </c>
      <c r="AJ1140">
        <v>1</v>
      </c>
      <c r="AK1140">
        <v>1</v>
      </c>
      <c r="AL1140">
        <v>0.43761128843689223</v>
      </c>
      <c r="AM1140">
        <v>0</v>
      </c>
      <c r="AN1140">
        <v>0.1832265283984241</v>
      </c>
      <c r="AO1140">
        <v>1</v>
      </c>
      <c r="AP1140">
        <v>1</v>
      </c>
      <c r="AQ1140">
        <v>0.24376192811275058</v>
      </c>
      <c r="AR1140">
        <v>0</v>
      </c>
      <c r="AS1140">
        <v>0</v>
      </c>
      <c r="AT1140">
        <v>0.65238690103243957</v>
      </c>
      <c r="AU1140">
        <v>2</v>
      </c>
    </row>
    <row r="1141" spans="4:47" x14ac:dyDescent="0.25">
      <c r="D1141" s="8">
        <v>1137</v>
      </c>
      <c r="E1141" s="8">
        <f t="shared" ca="1" si="129"/>
        <v>0.73093834760219489</v>
      </c>
      <c r="F1141" s="21">
        <f t="shared" ca="1" si="130"/>
        <v>77.346277296099473</v>
      </c>
      <c r="H1141" s="8">
        <v>1137</v>
      </c>
      <c r="I1141" s="21">
        <f t="shared" ca="1" si="131"/>
        <v>4.6262716878919252E-2</v>
      </c>
      <c r="J1141" s="21">
        <f t="shared" ca="1" si="132"/>
        <v>68.043858779769891</v>
      </c>
      <c r="R1141" s="1"/>
      <c r="AF1141">
        <v>1131</v>
      </c>
      <c r="AG1141">
        <v>1</v>
      </c>
      <c r="AH1141">
        <v>1</v>
      </c>
      <c r="AI1141">
        <v>1</v>
      </c>
      <c r="AJ1141">
        <v>0.52106144471108562</v>
      </c>
      <c r="AK1141">
        <v>0</v>
      </c>
      <c r="AL1141">
        <v>0</v>
      </c>
      <c r="AM1141">
        <v>0</v>
      </c>
      <c r="AN1141">
        <v>0</v>
      </c>
      <c r="AO1141">
        <v>0.69714654195437709</v>
      </c>
      <c r="AP1141">
        <v>1</v>
      </c>
      <c r="AQ1141">
        <v>1</v>
      </c>
      <c r="AR1141">
        <v>1</v>
      </c>
      <c r="AS1141">
        <v>0</v>
      </c>
      <c r="AT1141">
        <v>0.5987568208218188</v>
      </c>
      <c r="AU1141">
        <v>4</v>
      </c>
    </row>
    <row r="1142" spans="4:47" x14ac:dyDescent="0.25">
      <c r="D1142" s="8">
        <v>1138</v>
      </c>
      <c r="E1142" s="8">
        <f t="shared" ca="1" si="129"/>
        <v>0.9947371380326907</v>
      </c>
      <c r="F1142" s="21">
        <f t="shared" ca="1" si="130"/>
        <v>1.4060320602378478</v>
      </c>
      <c r="H1142" s="8">
        <v>1138</v>
      </c>
      <c r="I1142" s="21">
        <f t="shared" ca="1" si="131"/>
        <v>0.15308588055908712</v>
      </c>
      <c r="J1142" s="21">
        <f t="shared" ca="1" si="132"/>
        <v>27.641861832738812</v>
      </c>
      <c r="R1142" s="1"/>
      <c r="AF1142">
        <v>1132</v>
      </c>
      <c r="AG1142">
        <v>1</v>
      </c>
      <c r="AH1142">
        <v>1</v>
      </c>
      <c r="AI1142">
        <v>1</v>
      </c>
      <c r="AJ1142">
        <v>1</v>
      </c>
      <c r="AK1142">
        <v>1</v>
      </c>
      <c r="AL1142">
        <v>1</v>
      </c>
      <c r="AM1142">
        <v>1</v>
      </c>
      <c r="AN1142">
        <v>1</v>
      </c>
      <c r="AO1142">
        <v>1</v>
      </c>
      <c r="AP1142">
        <v>1</v>
      </c>
      <c r="AQ1142">
        <v>1</v>
      </c>
      <c r="AR1142">
        <v>1</v>
      </c>
      <c r="AS1142">
        <v>1</v>
      </c>
      <c r="AT1142">
        <v>1</v>
      </c>
      <c r="AU1142">
        <v>0</v>
      </c>
    </row>
    <row r="1143" spans="4:47" x14ac:dyDescent="0.25">
      <c r="D1143" s="8">
        <v>1139</v>
      </c>
      <c r="E1143" s="8">
        <f t="shared" ca="1" si="129"/>
        <v>0.44238458112678025</v>
      </c>
      <c r="F1143" s="21">
        <f t="shared" ca="1" si="130"/>
        <v>197.68133262402358</v>
      </c>
      <c r="H1143" s="8">
        <v>1139</v>
      </c>
      <c r="I1143" s="21">
        <f t="shared" ca="1" si="131"/>
        <v>0.52249750225947877</v>
      </c>
      <c r="J1143" s="21">
        <f t="shared" ca="1" si="132"/>
        <v>38.559506895392019</v>
      </c>
      <c r="R1143" s="1"/>
      <c r="AF1143">
        <v>1133</v>
      </c>
      <c r="AG1143">
        <v>0.99315460645190001</v>
      </c>
      <c r="AH1143">
        <v>1</v>
      </c>
      <c r="AI1143">
        <v>0.90439883240798091</v>
      </c>
      <c r="AJ1143">
        <v>0</v>
      </c>
      <c r="AK1143">
        <v>0.53545969802531368</v>
      </c>
      <c r="AL1143">
        <v>0.75504523665804302</v>
      </c>
      <c r="AM1143">
        <v>0.26993422212634016</v>
      </c>
      <c r="AN1143">
        <v>1</v>
      </c>
      <c r="AO1143">
        <v>1</v>
      </c>
      <c r="AP1143">
        <v>1</v>
      </c>
      <c r="AQ1143">
        <v>1</v>
      </c>
      <c r="AR1143">
        <v>8.0063634748277698E-2</v>
      </c>
      <c r="AS1143">
        <v>0</v>
      </c>
      <c r="AT1143">
        <v>0.70938273398985063</v>
      </c>
      <c r="AU1143">
        <v>1</v>
      </c>
    </row>
    <row r="1144" spans="4:47" x14ac:dyDescent="0.25">
      <c r="D1144" s="8">
        <v>1140</v>
      </c>
      <c r="E1144" s="8">
        <f t="shared" ca="1" si="129"/>
        <v>0.54090523566965509</v>
      </c>
      <c r="F1144" s="21">
        <f t="shared" ca="1" si="130"/>
        <v>149.74100675662669</v>
      </c>
      <c r="H1144" s="8">
        <v>1140</v>
      </c>
      <c r="I1144" s="21">
        <f t="shared" ca="1" si="131"/>
        <v>0.22227427368464037</v>
      </c>
      <c r="J1144" s="21">
        <f t="shared" ca="1" si="132"/>
        <v>11.776685265097647</v>
      </c>
      <c r="R1144" s="1"/>
      <c r="AF1144">
        <v>1134</v>
      </c>
      <c r="AG1144">
        <v>0.76168439143986044</v>
      </c>
      <c r="AH1144">
        <v>1</v>
      </c>
      <c r="AI1144">
        <v>1</v>
      </c>
      <c r="AJ1144">
        <v>1</v>
      </c>
      <c r="AK1144">
        <v>1</v>
      </c>
      <c r="AL1144">
        <v>1</v>
      </c>
      <c r="AM1144">
        <v>1</v>
      </c>
      <c r="AN1144">
        <v>0.18802522254226195</v>
      </c>
      <c r="AO1144">
        <v>0.36431725783501556</v>
      </c>
      <c r="AP1144">
        <v>0.99925997804553668</v>
      </c>
      <c r="AQ1144">
        <v>0</v>
      </c>
      <c r="AR1144">
        <v>0</v>
      </c>
      <c r="AS1144">
        <v>0</v>
      </c>
      <c r="AT1144">
        <v>0.69136321941892576</v>
      </c>
      <c r="AU1144">
        <v>2</v>
      </c>
    </row>
    <row r="1145" spans="4:47" x14ac:dyDescent="0.25">
      <c r="D1145" s="8">
        <v>1141</v>
      </c>
      <c r="E1145" s="8">
        <f t="shared" ca="1" si="129"/>
        <v>0.44629061137247783</v>
      </c>
      <c r="F1145" s="21">
        <f t="shared" ca="1" si="130"/>
        <v>195.59042829063077</v>
      </c>
      <c r="H1145" s="8">
        <v>1141</v>
      </c>
      <c r="I1145" s="21">
        <f t="shared" ca="1" si="131"/>
        <v>0.76538266072012795</v>
      </c>
      <c r="J1145" s="21">
        <f t="shared" ca="1" si="132"/>
        <v>79.474457824740625</v>
      </c>
      <c r="R1145" s="1"/>
      <c r="AF1145">
        <v>1135</v>
      </c>
      <c r="AG1145">
        <v>1</v>
      </c>
      <c r="AH1145">
        <v>1</v>
      </c>
      <c r="AI1145">
        <v>1</v>
      </c>
      <c r="AJ1145">
        <v>1</v>
      </c>
      <c r="AK1145">
        <v>1</v>
      </c>
      <c r="AL1145">
        <v>1</v>
      </c>
      <c r="AM1145">
        <v>1</v>
      </c>
      <c r="AN1145">
        <v>1</v>
      </c>
      <c r="AO1145">
        <v>1</v>
      </c>
      <c r="AP1145">
        <v>1</v>
      </c>
      <c r="AQ1145">
        <v>1</v>
      </c>
      <c r="AR1145">
        <v>1</v>
      </c>
      <c r="AS1145">
        <v>1</v>
      </c>
      <c r="AT1145">
        <v>1</v>
      </c>
      <c r="AU1145">
        <v>0</v>
      </c>
    </row>
    <row r="1146" spans="4:47" x14ac:dyDescent="0.25">
      <c r="D1146" s="8">
        <v>1142</v>
      </c>
      <c r="E1146" s="8">
        <f t="shared" ca="1" si="129"/>
        <v>0.55311781003419491</v>
      </c>
      <c r="F1146" s="21">
        <f t="shared" ca="1" si="130"/>
        <v>144.4008610492003</v>
      </c>
      <c r="H1146" s="8">
        <v>1142</v>
      </c>
      <c r="I1146" s="21">
        <f t="shared" ca="1" si="131"/>
        <v>0.4924351264995438</v>
      </c>
      <c r="J1146" s="21">
        <f t="shared" ca="1" si="132"/>
        <v>33.937274458168986</v>
      </c>
      <c r="R1146" s="1"/>
      <c r="AF1146">
        <v>1136</v>
      </c>
      <c r="AG1146">
        <v>0</v>
      </c>
      <c r="AH1146">
        <v>0.42741969111765293</v>
      </c>
      <c r="AI1146">
        <v>0.90728506835946443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0.84875733677308163</v>
      </c>
      <c r="AQ1146">
        <v>1</v>
      </c>
      <c r="AR1146">
        <v>1</v>
      </c>
      <c r="AS1146">
        <v>0</v>
      </c>
      <c r="AT1146">
        <v>0.34905497509699507</v>
      </c>
      <c r="AU1146">
        <v>7</v>
      </c>
    </row>
    <row r="1147" spans="4:47" x14ac:dyDescent="0.25">
      <c r="D1147" s="8">
        <v>1143</v>
      </c>
      <c r="E1147" s="8">
        <f t="shared" ca="1" si="129"/>
        <v>3.1308669234523578E-2</v>
      </c>
      <c r="F1147" s="21">
        <f t="shared" ca="1" si="130"/>
        <v>817.07462760036299</v>
      </c>
      <c r="H1147" s="8">
        <v>1143</v>
      </c>
      <c r="I1147" s="21">
        <f t="shared" ca="1" si="131"/>
        <v>0.2875574476324102</v>
      </c>
      <c r="J1147" s="21">
        <f t="shared" ca="1" si="132"/>
        <v>0.73139150041994583</v>
      </c>
      <c r="R1147" s="1"/>
      <c r="AF1147">
        <v>1137</v>
      </c>
      <c r="AG1147">
        <v>1</v>
      </c>
      <c r="AH1147">
        <v>1</v>
      </c>
      <c r="AI1147">
        <v>1</v>
      </c>
      <c r="AJ1147">
        <v>1</v>
      </c>
      <c r="AK1147">
        <v>1</v>
      </c>
      <c r="AL1147">
        <v>1</v>
      </c>
      <c r="AM1147">
        <v>1</v>
      </c>
      <c r="AN1147">
        <v>1</v>
      </c>
      <c r="AO1147">
        <v>1</v>
      </c>
      <c r="AP1147">
        <v>1</v>
      </c>
      <c r="AQ1147">
        <v>1</v>
      </c>
      <c r="AR1147">
        <v>1</v>
      </c>
      <c r="AS1147">
        <v>1</v>
      </c>
      <c r="AT1147">
        <v>1</v>
      </c>
      <c r="AU1147">
        <v>0</v>
      </c>
    </row>
    <row r="1148" spans="4:47" x14ac:dyDescent="0.25">
      <c r="D1148" s="8">
        <v>1144</v>
      </c>
      <c r="E1148" s="8">
        <f t="shared" ca="1" si="129"/>
        <v>0.52166546336996511</v>
      </c>
      <c r="F1148" s="21">
        <f t="shared" ca="1" si="130"/>
        <v>158.39582579281159</v>
      </c>
      <c r="H1148" s="8">
        <v>1144</v>
      </c>
      <c r="I1148" s="21">
        <f t="shared" ca="1" si="131"/>
        <v>0.71240676072545273</v>
      </c>
      <c r="J1148" s="21">
        <f t="shared" ca="1" si="132"/>
        <v>69.462172058499647</v>
      </c>
      <c r="R1148" s="1"/>
      <c r="AF1148">
        <v>1138</v>
      </c>
      <c r="AG1148">
        <v>0</v>
      </c>
      <c r="AH1148">
        <v>0.64837482579371553</v>
      </c>
      <c r="AI1148">
        <v>1</v>
      </c>
      <c r="AJ1148">
        <v>0.96547968993812294</v>
      </c>
      <c r="AK1148">
        <v>1</v>
      </c>
      <c r="AL1148">
        <v>1</v>
      </c>
      <c r="AM1148">
        <v>1</v>
      </c>
      <c r="AN1148">
        <v>1</v>
      </c>
      <c r="AO1148">
        <v>1</v>
      </c>
      <c r="AP1148">
        <v>0.78131631967182569</v>
      </c>
      <c r="AQ1148">
        <v>0.6670332305914296</v>
      </c>
      <c r="AR1148">
        <v>1</v>
      </c>
      <c r="AS1148">
        <v>0</v>
      </c>
      <c r="AT1148">
        <v>0.83931695519982796</v>
      </c>
      <c r="AU1148">
        <v>1</v>
      </c>
    </row>
    <row r="1149" spans="4:47" x14ac:dyDescent="0.25">
      <c r="D1149" s="8">
        <v>1145</v>
      </c>
      <c r="E1149" s="8">
        <f t="shared" ca="1" si="129"/>
        <v>0.83392012382497194</v>
      </c>
      <c r="F1149" s="21">
        <f t="shared" ca="1" si="130"/>
        <v>45.280824093146265</v>
      </c>
      <c r="H1149" s="8">
        <v>1145</v>
      </c>
      <c r="I1149" s="21">
        <f t="shared" ca="1" si="131"/>
        <v>0.8527981956246049</v>
      </c>
      <c r="J1149" s="21">
        <f t="shared" ca="1" si="132"/>
        <v>99.388343572164018</v>
      </c>
      <c r="R1149" s="1"/>
      <c r="AF1149">
        <v>1139</v>
      </c>
      <c r="AG1149">
        <v>0</v>
      </c>
      <c r="AH1149">
        <v>0.56065438824173597</v>
      </c>
      <c r="AI1149">
        <v>1</v>
      </c>
      <c r="AJ1149">
        <v>1</v>
      </c>
      <c r="AK1149">
        <v>1</v>
      </c>
      <c r="AL1149">
        <v>1</v>
      </c>
      <c r="AM1149">
        <v>1</v>
      </c>
      <c r="AN1149">
        <v>1</v>
      </c>
      <c r="AO1149">
        <v>0.26345272234611911</v>
      </c>
      <c r="AP1149">
        <v>0</v>
      </c>
      <c r="AQ1149">
        <v>0</v>
      </c>
      <c r="AR1149">
        <v>0</v>
      </c>
      <c r="AS1149">
        <v>0</v>
      </c>
      <c r="AT1149">
        <v>0.56877234120863607</v>
      </c>
      <c r="AU1149">
        <v>4</v>
      </c>
    </row>
    <row r="1150" spans="4:47" x14ac:dyDescent="0.25">
      <c r="D1150" s="8">
        <v>1146</v>
      </c>
      <c r="E1150" s="8">
        <f t="shared" ca="1" si="129"/>
        <v>0.86199626906315407</v>
      </c>
      <c r="F1150" s="21">
        <f t="shared" ca="1" si="130"/>
        <v>37.165307431082603</v>
      </c>
      <c r="H1150" s="8">
        <v>1146</v>
      </c>
      <c r="I1150" s="21">
        <f t="shared" ca="1" si="131"/>
        <v>0.2227708586615611</v>
      </c>
      <c r="J1150" s="21">
        <f t="shared" ca="1" si="132"/>
        <v>11.674522612658329</v>
      </c>
      <c r="R1150" s="1"/>
      <c r="AF1150">
        <v>1140</v>
      </c>
      <c r="AG1150">
        <v>1</v>
      </c>
      <c r="AH1150">
        <v>1</v>
      </c>
      <c r="AI1150">
        <v>1</v>
      </c>
      <c r="AJ1150">
        <v>1</v>
      </c>
      <c r="AK1150">
        <v>1</v>
      </c>
      <c r="AL1150">
        <v>1</v>
      </c>
      <c r="AM1150">
        <v>1</v>
      </c>
      <c r="AN1150">
        <v>1</v>
      </c>
      <c r="AO1150">
        <v>1</v>
      </c>
      <c r="AP1150">
        <v>1</v>
      </c>
      <c r="AQ1150">
        <v>1</v>
      </c>
      <c r="AR1150">
        <v>1</v>
      </c>
      <c r="AS1150">
        <v>1</v>
      </c>
      <c r="AT1150">
        <v>1</v>
      </c>
      <c r="AU1150">
        <v>0</v>
      </c>
    </row>
    <row r="1151" spans="4:47" x14ac:dyDescent="0.25">
      <c r="D1151" s="8">
        <v>1147</v>
      </c>
      <c r="E1151" s="8">
        <f t="shared" ca="1" si="129"/>
        <v>0.5300001659473772</v>
      </c>
      <c r="F1151" s="21">
        <f t="shared" ca="1" si="130"/>
        <v>154.60914468713153</v>
      </c>
      <c r="H1151" s="8">
        <v>1147</v>
      </c>
      <c r="I1151" s="21">
        <f t="shared" ca="1" si="131"/>
        <v>0.79317121549272307</v>
      </c>
      <c r="J1151" s="21">
        <f t="shared" ca="1" si="132"/>
        <v>85.222596254784392</v>
      </c>
      <c r="R1151" s="1"/>
      <c r="AF1151">
        <v>1141</v>
      </c>
      <c r="AG1151">
        <v>1</v>
      </c>
      <c r="AH1151">
        <v>1</v>
      </c>
      <c r="AI1151">
        <v>0.49246815632795915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0.17016819398967556</v>
      </c>
      <c r="AQ1151">
        <v>1</v>
      </c>
      <c r="AR1151">
        <v>1</v>
      </c>
      <c r="AS1151">
        <v>0</v>
      </c>
      <c r="AT1151">
        <v>0.38504582701327855</v>
      </c>
      <c r="AU1151">
        <v>6</v>
      </c>
    </row>
    <row r="1152" spans="4:47" x14ac:dyDescent="0.25">
      <c r="D1152" s="8">
        <v>1148</v>
      </c>
      <c r="E1152" s="8">
        <f t="shared" ca="1" si="129"/>
        <v>8.2609894045327592E-2</v>
      </c>
      <c r="F1152" s="21">
        <f t="shared" ca="1" si="130"/>
        <v>591.85333346219988</v>
      </c>
      <c r="H1152" s="8">
        <v>1148</v>
      </c>
      <c r="I1152" s="21">
        <f t="shared" ca="1" si="131"/>
        <v>0.47157169182598679</v>
      </c>
      <c r="J1152" s="21">
        <f t="shared" ca="1" si="132"/>
        <v>30.727109768901538</v>
      </c>
      <c r="R1152" s="1"/>
      <c r="AF1152">
        <v>1142</v>
      </c>
      <c r="AG1152">
        <v>1</v>
      </c>
      <c r="AH1152">
        <v>1</v>
      </c>
      <c r="AI1152">
        <v>0.14681179061177141</v>
      </c>
      <c r="AJ1152">
        <v>0</v>
      </c>
      <c r="AK1152">
        <v>0</v>
      </c>
      <c r="AL1152">
        <v>0</v>
      </c>
      <c r="AM1152">
        <v>0</v>
      </c>
      <c r="AN1152">
        <v>0.8486038667854906</v>
      </c>
      <c r="AO1152">
        <v>1</v>
      </c>
      <c r="AP1152">
        <v>1</v>
      </c>
      <c r="AQ1152">
        <v>1</v>
      </c>
      <c r="AR1152">
        <v>1</v>
      </c>
      <c r="AS1152">
        <v>0</v>
      </c>
      <c r="AT1152">
        <v>0.5804325626830551</v>
      </c>
      <c r="AU1152">
        <v>4</v>
      </c>
    </row>
    <row r="1153" spans="4:47" x14ac:dyDescent="0.25">
      <c r="D1153" s="8">
        <v>1149</v>
      </c>
      <c r="E1153" s="8">
        <f t="shared" ca="1" si="129"/>
        <v>0.25586674135792109</v>
      </c>
      <c r="F1153" s="21">
        <f t="shared" ca="1" si="130"/>
        <v>327.21858016787263</v>
      </c>
      <c r="H1153" s="8">
        <v>1149</v>
      </c>
      <c r="I1153" s="21">
        <f t="shared" ca="1" si="131"/>
        <v>0.22584581072185794</v>
      </c>
      <c r="J1153" s="21">
        <f t="shared" ca="1" si="132"/>
        <v>11.044775960469316</v>
      </c>
      <c r="R1153" s="1"/>
      <c r="AF1153">
        <v>1143</v>
      </c>
      <c r="AG1153">
        <v>1</v>
      </c>
      <c r="AH1153">
        <v>1</v>
      </c>
      <c r="AI1153">
        <v>1</v>
      </c>
      <c r="AJ1153">
        <v>1</v>
      </c>
      <c r="AK1153">
        <v>0.27285430971096503</v>
      </c>
      <c r="AL1153">
        <v>0</v>
      </c>
      <c r="AM1153">
        <v>0</v>
      </c>
      <c r="AN1153">
        <v>0.98346670851441886</v>
      </c>
      <c r="AO1153">
        <v>1</v>
      </c>
      <c r="AP1153">
        <v>1</v>
      </c>
      <c r="AQ1153">
        <v>1</v>
      </c>
      <c r="AR1153">
        <v>1</v>
      </c>
      <c r="AS1153">
        <v>0</v>
      </c>
      <c r="AT1153">
        <v>0.76971493579448469</v>
      </c>
      <c r="AU1153">
        <v>2</v>
      </c>
    </row>
    <row r="1154" spans="4:47" x14ac:dyDescent="0.25">
      <c r="D1154" s="8">
        <v>1150</v>
      </c>
      <c r="E1154" s="8">
        <f t="shared" ca="1" si="129"/>
        <v>0.13223644495863573</v>
      </c>
      <c r="F1154" s="21">
        <f t="shared" ca="1" si="130"/>
        <v>482.08065035630631</v>
      </c>
      <c r="H1154" s="8">
        <v>1150</v>
      </c>
      <c r="I1154" s="21">
        <f t="shared" ca="1" si="131"/>
        <v>0.13344407208550502</v>
      </c>
      <c r="J1154" s="21">
        <f t="shared" ca="1" si="132"/>
        <v>32.974308431947399</v>
      </c>
      <c r="R1154" s="1"/>
      <c r="AF1154">
        <v>1144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0.77753677495493323</v>
      </c>
      <c r="AM1154">
        <v>1</v>
      </c>
      <c r="AN1154">
        <v>1</v>
      </c>
      <c r="AO1154">
        <v>1</v>
      </c>
      <c r="AP1154">
        <v>1</v>
      </c>
      <c r="AQ1154">
        <v>0.87374390844852312</v>
      </c>
      <c r="AR1154">
        <v>0</v>
      </c>
      <c r="AS1154">
        <v>0</v>
      </c>
      <c r="AT1154">
        <v>0.47270800137562657</v>
      </c>
      <c r="AU1154">
        <v>6</v>
      </c>
    </row>
    <row r="1155" spans="4:47" x14ac:dyDescent="0.25">
      <c r="D1155" s="8">
        <v>1151</v>
      </c>
      <c r="E1155" s="8">
        <f t="shared" ca="1" si="129"/>
        <v>0.84130290476537073</v>
      </c>
      <c r="F1155" s="21">
        <f t="shared" ca="1" si="130"/>
        <v>43.123571510860423</v>
      </c>
      <c r="H1155" s="8">
        <v>1151</v>
      </c>
      <c r="I1155" s="21">
        <f t="shared" ca="1" si="131"/>
        <v>0.98020212357429082</v>
      </c>
      <c r="J1155" s="21">
        <f t="shared" ca="1" si="132"/>
        <v>161.28060253912309</v>
      </c>
      <c r="R1155" s="1"/>
      <c r="AF1155">
        <v>1145</v>
      </c>
      <c r="AG1155">
        <v>0</v>
      </c>
      <c r="AH1155">
        <v>0</v>
      </c>
      <c r="AI1155">
        <v>0</v>
      </c>
      <c r="AJ1155">
        <v>0</v>
      </c>
      <c r="AK1155">
        <v>0.83297721730829632</v>
      </c>
      <c r="AL1155">
        <v>1</v>
      </c>
      <c r="AM1155">
        <v>1</v>
      </c>
      <c r="AN1155">
        <v>0.46381982030335722</v>
      </c>
      <c r="AO1155">
        <v>0</v>
      </c>
      <c r="AP1155">
        <v>0.59456672889815132</v>
      </c>
      <c r="AQ1155">
        <v>1</v>
      </c>
      <c r="AR1155">
        <v>1</v>
      </c>
      <c r="AS1155">
        <v>0</v>
      </c>
      <c r="AT1155">
        <v>0.49488295003233956</v>
      </c>
      <c r="AU1155">
        <v>5</v>
      </c>
    </row>
    <row r="1156" spans="4:47" x14ac:dyDescent="0.25">
      <c r="D1156" s="8">
        <v>1152</v>
      </c>
      <c r="E1156" s="8">
        <f t="shared" ca="1" si="129"/>
        <v>0.42213386695865052</v>
      </c>
      <c r="F1156" s="21">
        <f t="shared" ca="1" si="130"/>
        <v>208.81940978184926</v>
      </c>
      <c r="H1156" s="8">
        <v>1152</v>
      </c>
      <c r="I1156" s="21">
        <f t="shared" ca="1" si="131"/>
        <v>0.28227868825615443</v>
      </c>
      <c r="J1156" s="21">
        <f t="shared" ca="1" si="132"/>
        <v>0.22210203150424945</v>
      </c>
      <c r="R1156" s="1"/>
      <c r="AF1156">
        <v>1146</v>
      </c>
      <c r="AG1156">
        <v>0</v>
      </c>
      <c r="AH1156">
        <v>0.34838967975390134</v>
      </c>
      <c r="AI1156">
        <v>1</v>
      </c>
      <c r="AJ1156">
        <v>1</v>
      </c>
      <c r="AK1156">
        <v>1</v>
      </c>
      <c r="AL1156">
        <v>1</v>
      </c>
      <c r="AM1156">
        <v>1</v>
      </c>
      <c r="AN1156">
        <v>1</v>
      </c>
      <c r="AO1156">
        <v>1</v>
      </c>
      <c r="AP1156">
        <v>0.15175523683677555</v>
      </c>
      <c r="AQ1156">
        <v>0</v>
      </c>
      <c r="AR1156">
        <v>0</v>
      </c>
      <c r="AS1156">
        <v>0</v>
      </c>
      <c r="AT1156">
        <v>0.62591595445218984</v>
      </c>
      <c r="AU1156">
        <v>3</v>
      </c>
    </row>
    <row r="1157" spans="4:47" x14ac:dyDescent="0.25">
      <c r="D1157" s="8">
        <v>1153</v>
      </c>
      <c r="E1157" s="8">
        <f t="shared" ca="1" si="129"/>
        <v>0.67794873973499514</v>
      </c>
      <c r="F1157" s="21">
        <f t="shared" ca="1" si="130"/>
        <v>95.531046729458168</v>
      </c>
      <c r="H1157" s="8">
        <v>1153</v>
      </c>
      <c r="I1157" s="21">
        <f t="shared" ca="1" si="131"/>
        <v>0.27241409664297012</v>
      </c>
      <c r="J1157" s="21">
        <f t="shared" ca="1" si="132"/>
        <v>2.0273408212393065</v>
      </c>
      <c r="R1157" s="1"/>
      <c r="AF1157">
        <v>1147</v>
      </c>
      <c r="AG1157">
        <v>0.62461572051618153</v>
      </c>
      <c r="AH1157">
        <v>1</v>
      </c>
      <c r="AI1157">
        <v>0.43187119965929716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0.16644135486421874</v>
      </c>
      <c r="AU1157">
        <v>9</v>
      </c>
    </row>
    <row r="1158" spans="4:47" x14ac:dyDescent="0.25">
      <c r="D1158" s="8">
        <v>1154</v>
      </c>
      <c r="E1158" s="8">
        <f t="shared" ref="E1158:E1221" ca="1" si="133">RAND()</f>
        <v>0.27602075840539941</v>
      </c>
      <c r="F1158" s="21">
        <f t="shared" ref="F1158:F1221" ca="1" si="134">$B$6*(-LN(E1158))^(1/$B$7)</f>
        <v>309.35020385561825</v>
      </c>
      <c r="H1158" s="8">
        <v>1154</v>
      </c>
      <c r="I1158" s="21">
        <f t="shared" ref="I1158:I1221" ca="1" si="135">RAND()</f>
        <v>0.18157817960517542</v>
      </c>
      <c r="J1158" s="21">
        <f t="shared" ref="J1158:J1221" ca="1" si="136">ABS(NORMINV(I1158,$B$11,$B$13))</f>
        <v>20.656928043705449</v>
      </c>
      <c r="R1158" s="1"/>
      <c r="AF1158">
        <v>1148</v>
      </c>
      <c r="AG1158">
        <v>0.45391405864938861</v>
      </c>
      <c r="AH1158">
        <v>0</v>
      </c>
      <c r="AI1158">
        <v>0</v>
      </c>
      <c r="AJ1158">
        <v>0.33646875530030229</v>
      </c>
      <c r="AK1158">
        <v>1</v>
      </c>
      <c r="AL1158">
        <v>1</v>
      </c>
      <c r="AM1158">
        <v>1</v>
      </c>
      <c r="AN1158">
        <v>1</v>
      </c>
      <c r="AO1158">
        <v>1</v>
      </c>
      <c r="AP1158">
        <v>1</v>
      </c>
      <c r="AQ1158">
        <v>1</v>
      </c>
      <c r="AR1158">
        <v>1</v>
      </c>
      <c r="AS1158">
        <v>0</v>
      </c>
      <c r="AT1158">
        <v>0.73743944788257565</v>
      </c>
      <c r="AU1158">
        <v>2</v>
      </c>
    </row>
    <row r="1159" spans="4:47" x14ac:dyDescent="0.25">
      <c r="D1159" s="8">
        <v>1155</v>
      </c>
      <c r="E1159" s="8">
        <f t="shared" ca="1" si="133"/>
        <v>1.8466381978695545E-2</v>
      </c>
      <c r="F1159" s="21">
        <f t="shared" ca="1" si="134"/>
        <v>939.10264273352198</v>
      </c>
      <c r="H1159" s="8">
        <v>1155</v>
      </c>
      <c r="I1159" s="21">
        <f t="shared" ca="1" si="135"/>
        <v>0.93854763547277742</v>
      </c>
      <c r="J1159" s="21">
        <f t="shared" ca="1" si="136"/>
        <v>129.68880277529576</v>
      </c>
      <c r="R1159" s="1"/>
      <c r="AF1159">
        <v>1149</v>
      </c>
      <c r="AG1159">
        <v>0</v>
      </c>
      <c r="AH1159">
        <v>0</v>
      </c>
      <c r="AI1159">
        <v>0.60403255017961544</v>
      </c>
      <c r="AJ1159">
        <v>1</v>
      </c>
      <c r="AK1159">
        <v>1</v>
      </c>
      <c r="AL1159">
        <v>0.60239485484247168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0.26793658822148558</v>
      </c>
      <c r="AU1159">
        <v>8</v>
      </c>
    </row>
    <row r="1160" spans="4:47" x14ac:dyDescent="0.25">
      <c r="D1160" s="8">
        <v>1156</v>
      </c>
      <c r="E1160" s="8">
        <f t="shared" ca="1" si="133"/>
        <v>0.48999184839495658</v>
      </c>
      <c r="F1160" s="21">
        <f t="shared" ca="1" si="134"/>
        <v>173.34312008130252</v>
      </c>
      <c r="H1160" s="8">
        <v>1156</v>
      </c>
      <c r="I1160" s="21">
        <f t="shared" ca="1" si="135"/>
        <v>0.4530260275552892</v>
      </c>
      <c r="J1160" s="21">
        <f t="shared" ca="1" si="136"/>
        <v>27.863741783915739</v>
      </c>
      <c r="R1160" s="1"/>
      <c r="AF1160">
        <v>1150</v>
      </c>
      <c r="AG1160">
        <v>1</v>
      </c>
      <c r="AH1160">
        <v>1</v>
      </c>
      <c r="AI1160">
        <v>1</v>
      </c>
      <c r="AJ1160">
        <v>1</v>
      </c>
      <c r="AK1160">
        <v>1</v>
      </c>
      <c r="AL1160">
        <v>1</v>
      </c>
      <c r="AM1160">
        <v>1</v>
      </c>
      <c r="AN1160">
        <v>1</v>
      </c>
      <c r="AO1160">
        <v>1</v>
      </c>
      <c r="AP1160">
        <v>1</v>
      </c>
      <c r="AQ1160">
        <v>1</v>
      </c>
      <c r="AR1160">
        <v>1</v>
      </c>
      <c r="AS1160">
        <v>1</v>
      </c>
      <c r="AT1160">
        <v>1</v>
      </c>
      <c r="AU1160">
        <v>0</v>
      </c>
    </row>
    <row r="1161" spans="4:47" x14ac:dyDescent="0.25">
      <c r="D1161" s="8">
        <v>1157</v>
      </c>
      <c r="E1161" s="8">
        <f t="shared" ca="1" si="133"/>
        <v>0.39991981685798073</v>
      </c>
      <c r="F1161" s="21">
        <f t="shared" ca="1" si="134"/>
        <v>221.65517321026076</v>
      </c>
      <c r="H1161" s="8">
        <v>1157</v>
      </c>
      <c r="I1161" s="21">
        <f t="shared" ca="1" si="135"/>
        <v>0.56402123600206966</v>
      </c>
      <c r="J1161" s="21">
        <f t="shared" ca="1" si="136"/>
        <v>44.982129985131024</v>
      </c>
      <c r="R1161" s="1"/>
      <c r="AF1161">
        <v>1151</v>
      </c>
      <c r="AG1161">
        <v>0.53931547257032497</v>
      </c>
      <c r="AH1161">
        <v>1</v>
      </c>
      <c r="AI1161">
        <v>1</v>
      </c>
      <c r="AJ1161">
        <v>1</v>
      </c>
      <c r="AK1161">
        <v>1</v>
      </c>
      <c r="AL1161">
        <v>1</v>
      </c>
      <c r="AM1161">
        <v>1</v>
      </c>
      <c r="AN1161">
        <v>1</v>
      </c>
      <c r="AO1161">
        <v>1</v>
      </c>
      <c r="AP1161">
        <v>1</v>
      </c>
      <c r="AQ1161">
        <v>5.3085945425118554E-2</v>
      </c>
      <c r="AR1161">
        <v>0</v>
      </c>
      <c r="AS1161">
        <v>0</v>
      </c>
      <c r="AT1161">
        <v>0.79811330962310578</v>
      </c>
      <c r="AU1161">
        <v>1</v>
      </c>
    </row>
    <row r="1162" spans="4:47" x14ac:dyDescent="0.25">
      <c r="D1162" s="8">
        <v>1158</v>
      </c>
      <c r="E1162" s="8">
        <f t="shared" ca="1" si="133"/>
        <v>0.83008074584818081</v>
      </c>
      <c r="F1162" s="21">
        <f t="shared" ca="1" si="134"/>
        <v>46.409462592596817</v>
      </c>
      <c r="H1162" s="8">
        <v>1158</v>
      </c>
      <c r="I1162" s="21">
        <f t="shared" ca="1" si="135"/>
        <v>0.29330257722599318</v>
      </c>
      <c r="J1162" s="21">
        <f t="shared" ca="1" si="136"/>
        <v>1.7597725887346698</v>
      </c>
      <c r="R1162" s="1"/>
      <c r="AF1162">
        <v>1152</v>
      </c>
      <c r="AG1162">
        <v>1</v>
      </c>
      <c r="AH1162">
        <v>1</v>
      </c>
      <c r="AI1162">
        <v>1</v>
      </c>
      <c r="AJ1162">
        <v>1</v>
      </c>
      <c r="AK1162">
        <v>0.73310211096043443</v>
      </c>
      <c r="AL1162">
        <v>0</v>
      </c>
      <c r="AM1162">
        <v>0</v>
      </c>
      <c r="AN1162">
        <v>0.43636534689440232</v>
      </c>
      <c r="AO1162">
        <v>0.14299323969244143</v>
      </c>
      <c r="AP1162">
        <v>0</v>
      </c>
      <c r="AQ1162">
        <v>0</v>
      </c>
      <c r="AR1162">
        <v>0.25170420369789598</v>
      </c>
      <c r="AS1162">
        <v>0</v>
      </c>
      <c r="AT1162">
        <v>0.46122224301070675</v>
      </c>
      <c r="AU1162">
        <v>4</v>
      </c>
    </row>
    <row r="1163" spans="4:47" x14ac:dyDescent="0.25">
      <c r="D1163" s="8">
        <v>1159</v>
      </c>
      <c r="E1163" s="8">
        <f t="shared" ca="1" si="133"/>
        <v>0.8097981455303942</v>
      </c>
      <c r="F1163" s="21">
        <f t="shared" ca="1" si="134"/>
        <v>52.451168100067783</v>
      </c>
      <c r="H1163" s="8">
        <v>1159</v>
      </c>
      <c r="I1163" s="21">
        <f t="shared" ca="1" si="135"/>
        <v>0.38157317105708888</v>
      </c>
      <c r="J1163" s="21">
        <f t="shared" ca="1" si="136"/>
        <v>16.622926535394217</v>
      </c>
      <c r="R1163" s="1"/>
      <c r="AF1163">
        <v>1153</v>
      </c>
      <c r="AG1163">
        <v>1</v>
      </c>
      <c r="AH1163">
        <v>1</v>
      </c>
      <c r="AI1163">
        <v>1</v>
      </c>
      <c r="AJ1163">
        <v>0.57210758312066901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0.73443982976580935</v>
      </c>
      <c r="AR1163">
        <v>1</v>
      </c>
      <c r="AS1163">
        <v>0</v>
      </c>
      <c r="AT1163">
        <v>0.43889430790847767</v>
      </c>
      <c r="AU1163">
        <v>6</v>
      </c>
    </row>
    <row r="1164" spans="4:47" x14ac:dyDescent="0.25">
      <c r="D1164" s="8">
        <v>1160</v>
      </c>
      <c r="E1164" s="8">
        <f t="shared" ca="1" si="133"/>
        <v>0.46982284983666367</v>
      </c>
      <c r="F1164" s="21">
        <f t="shared" ca="1" si="134"/>
        <v>183.35953458113747</v>
      </c>
      <c r="H1164" s="8">
        <v>1160</v>
      </c>
      <c r="I1164" s="21">
        <f t="shared" ca="1" si="135"/>
        <v>0.12205203873019943</v>
      </c>
      <c r="J1164" s="21">
        <f t="shared" ca="1" si="136"/>
        <v>36.317911967442022</v>
      </c>
      <c r="R1164" s="1"/>
      <c r="AF1164">
        <v>1154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1.245751385126383E-2</v>
      </c>
      <c r="AQ1164">
        <v>1</v>
      </c>
      <c r="AR1164">
        <v>1</v>
      </c>
      <c r="AS1164">
        <v>0</v>
      </c>
      <c r="AT1164">
        <v>0.16818132309421693</v>
      </c>
      <c r="AU1164">
        <v>9</v>
      </c>
    </row>
    <row r="1165" spans="4:47" x14ac:dyDescent="0.25">
      <c r="D1165" s="8">
        <v>1161</v>
      </c>
      <c r="E1165" s="8">
        <f t="shared" ca="1" si="133"/>
        <v>0.82107325719946966</v>
      </c>
      <c r="F1165" s="21">
        <f t="shared" ca="1" si="134"/>
        <v>49.075896567660081</v>
      </c>
      <c r="H1165" s="8">
        <v>1161</v>
      </c>
      <c r="I1165" s="21">
        <f t="shared" ca="1" si="135"/>
        <v>0.45475831953493584</v>
      </c>
      <c r="J1165" s="21">
        <f t="shared" ca="1" si="136"/>
        <v>28.131772473914889</v>
      </c>
      <c r="R1165" s="1"/>
      <c r="AF1165">
        <v>1155</v>
      </c>
      <c r="AG1165">
        <v>1</v>
      </c>
      <c r="AH1165">
        <v>1</v>
      </c>
      <c r="AI1165">
        <v>1</v>
      </c>
      <c r="AJ1165">
        <v>1</v>
      </c>
      <c r="AK1165">
        <v>0.4505932657524564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0.72697324390586193</v>
      </c>
      <c r="AR1165">
        <v>0.83801828347162466</v>
      </c>
      <c r="AS1165">
        <v>0</v>
      </c>
      <c r="AT1165">
        <v>0.49796206943321197</v>
      </c>
      <c r="AU1165">
        <v>5</v>
      </c>
    </row>
    <row r="1166" spans="4:47" x14ac:dyDescent="0.25">
      <c r="D1166" s="8">
        <v>1162</v>
      </c>
      <c r="E1166" s="8">
        <f t="shared" ca="1" si="133"/>
        <v>0.79600598339238338</v>
      </c>
      <c r="F1166" s="21">
        <f t="shared" ca="1" si="134"/>
        <v>56.638662156341759</v>
      </c>
      <c r="H1166" s="8">
        <v>1162</v>
      </c>
      <c r="I1166" s="21">
        <f t="shared" ca="1" si="135"/>
        <v>0.39550622179306516</v>
      </c>
      <c r="J1166" s="21">
        <f t="shared" ca="1" si="136"/>
        <v>18.852029947144835</v>
      </c>
      <c r="R1166" s="1"/>
      <c r="AF1166">
        <v>1156</v>
      </c>
      <c r="AG1166">
        <v>1</v>
      </c>
      <c r="AH1166">
        <v>1</v>
      </c>
      <c r="AI1166">
        <v>1</v>
      </c>
      <c r="AJ1166">
        <v>1</v>
      </c>
      <c r="AK1166">
        <v>1</v>
      </c>
      <c r="AL1166">
        <v>0.46064343665978719</v>
      </c>
      <c r="AM1166">
        <v>0</v>
      </c>
      <c r="AN1166">
        <v>0</v>
      </c>
      <c r="AO1166">
        <v>0</v>
      </c>
      <c r="AP1166">
        <v>0</v>
      </c>
      <c r="AQ1166">
        <v>0.19250219061480797</v>
      </c>
      <c r="AR1166">
        <v>1</v>
      </c>
      <c r="AS1166">
        <v>0</v>
      </c>
      <c r="AT1166">
        <v>0.55231333922804893</v>
      </c>
      <c r="AU1166">
        <v>4</v>
      </c>
    </row>
    <row r="1167" spans="4:47" x14ac:dyDescent="0.25">
      <c r="D1167" s="8">
        <v>1163</v>
      </c>
      <c r="E1167" s="8">
        <f t="shared" ca="1" si="133"/>
        <v>0.59343402420179203</v>
      </c>
      <c r="F1167" s="21">
        <f t="shared" ca="1" si="134"/>
        <v>127.54788682663975</v>
      </c>
      <c r="H1167" s="8">
        <v>1163</v>
      </c>
      <c r="I1167" s="21">
        <f t="shared" ca="1" si="135"/>
        <v>0.31974189716019141</v>
      </c>
      <c r="J1167" s="21">
        <f t="shared" ca="1" si="136"/>
        <v>6.3792601036468888</v>
      </c>
      <c r="R1167" s="1"/>
      <c r="AF1167">
        <v>1157</v>
      </c>
      <c r="AG1167">
        <v>0</v>
      </c>
      <c r="AH1167">
        <v>0.20418903849037764</v>
      </c>
      <c r="AI1167">
        <v>0.83167930719496175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0.84753094582702038</v>
      </c>
      <c r="AR1167">
        <v>1</v>
      </c>
      <c r="AS1167">
        <v>0</v>
      </c>
      <c r="AT1167">
        <v>0.24089117801530135</v>
      </c>
      <c r="AU1167">
        <v>8</v>
      </c>
    </row>
    <row r="1168" spans="4:47" x14ac:dyDescent="0.25">
      <c r="D1168" s="8">
        <v>1164</v>
      </c>
      <c r="E1168" s="8">
        <f t="shared" ca="1" si="133"/>
        <v>0.65924214586448515</v>
      </c>
      <c r="F1168" s="21">
        <f t="shared" ca="1" si="134"/>
        <v>102.2745320553814</v>
      </c>
      <c r="H1168" s="8">
        <v>1164</v>
      </c>
      <c r="I1168" s="21">
        <f t="shared" ca="1" si="135"/>
        <v>0.95654148202583733</v>
      </c>
      <c r="J1168" s="21">
        <f t="shared" ca="1" si="136"/>
        <v>140.06277523055036</v>
      </c>
      <c r="R1168" s="1"/>
      <c r="AF1168">
        <v>1158</v>
      </c>
      <c r="AG1168">
        <v>0</v>
      </c>
      <c r="AH1168">
        <v>0</v>
      </c>
      <c r="AI1168">
        <v>0.18453860429332464</v>
      </c>
      <c r="AJ1168">
        <v>1</v>
      </c>
      <c r="AK1168">
        <v>1</v>
      </c>
      <c r="AL1168">
        <v>1</v>
      </c>
      <c r="AM1168">
        <v>1</v>
      </c>
      <c r="AN1168">
        <v>1</v>
      </c>
      <c r="AO1168">
        <v>1</v>
      </c>
      <c r="AP1168">
        <v>0.37154557435039143</v>
      </c>
      <c r="AQ1168">
        <v>0</v>
      </c>
      <c r="AR1168">
        <v>0</v>
      </c>
      <c r="AS1168">
        <v>0</v>
      </c>
      <c r="AT1168">
        <v>0.54859893024097317</v>
      </c>
      <c r="AU1168">
        <v>4</v>
      </c>
    </row>
    <row r="1169" spans="4:47" x14ac:dyDescent="0.25">
      <c r="D1169" s="8">
        <v>1165</v>
      </c>
      <c r="E1169" s="8">
        <f t="shared" ca="1" si="133"/>
        <v>0.20426122822117621</v>
      </c>
      <c r="F1169" s="21">
        <f t="shared" ca="1" si="134"/>
        <v>380.19867871663553</v>
      </c>
      <c r="H1169" s="8">
        <v>1165</v>
      </c>
      <c r="I1169" s="21">
        <f t="shared" ca="1" si="135"/>
        <v>0.73364797933658887</v>
      </c>
      <c r="J1169" s="21">
        <f t="shared" ca="1" si="136"/>
        <v>73.352791953437617</v>
      </c>
      <c r="R1169" s="1"/>
      <c r="AF1169">
        <v>1159</v>
      </c>
      <c r="AG1169">
        <v>1</v>
      </c>
      <c r="AH1169">
        <v>1</v>
      </c>
      <c r="AI1169">
        <v>1</v>
      </c>
      <c r="AJ1169">
        <v>1</v>
      </c>
      <c r="AK1169">
        <v>1</v>
      </c>
      <c r="AL1169">
        <v>1</v>
      </c>
      <c r="AM1169">
        <v>0.38932761206524447</v>
      </c>
      <c r="AN1169">
        <v>1</v>
      </c>
      <c r="AO1169">
        <v>1</v>
      </c>
      <c r="AP1169">
        <v>1</v>
      </c>
      <c r="AQ1169">
        <v>1</v>
      </c>
      <c r="AR1169">
        <v>1</v>
      </c>
      <c r="AS1169">
        <v>0.38932761206524447</v>
      </c>
      <c r="AT1169">
        <v>0.94813467390143169</v>
      </c>
      <c r="AU1169">
        <v>0</v>
      </c>
    </row>
    <row r="1170" spans="4:47" x14ac:dyDescent="0.25">
      <c r="D1170" s="8">
        <v>1166</v>
      </c>
      <c r="E1170" s="8">
        <f t="shared" ca="1" si="133"/>
        <v>0.53686052185523736</v>
      </c>
      <c r="F1170" s="21">
        <f t="shared" ca="1" si="134"/>
        <v>151.53541017414315</v>
      </c>
      <c r="H1170" s="8">
        <v>1166</v>
      </c>
      <c r="I1170" s="21">
        <f t="shared" ca="1" si="135"/>
        <v>0.65727253017422071</v>
      </c>
      <c r="J1170" s="21">
        <f t="shared" ca="1" si="136"/>
        <v>59.934048757552084</v>
      </c>
      <c r="R1170" s="1"/>
      <c r="AF1170">
        <v>1160</v>
      </c>
      <c r="AG1170">
        <v>1</v>
      </c>
      <c r="AH1170">
        <v>1</v>
      </c>
      <c r="AI1170">
        <v>1</v>
      </c>
      <c r="AJ1170">
        <v>1</v>
      </c>
      <c r="AK1170">
        <v>1</v>
      </c>
      <c r="AL1170">
        <v>1</v>
      </c>
      <c r="AM1170">
        <v>1</v>
      </c>
      <c r="AN1170">
        <v>1</v>
      </c>
      <c r="AO1170">
        <v>1</v>
      </c>
      <c r="AP1170">
        <v>1</v>
      </c>
      <c r="AQ1170">
        <v>1</v>
      </c>
      <c r="AR1170">
        <v>1</v>
      </c>
      <c r="AS1170">
        <v>1</v>
      </c>
      <c r="AT1170">
        <v>1</v>
      </c>
      <c r="AU1170">
        <v>0</v>
      </c>
    </row>
    <row r="1171" spans="4:47" x14ac:dyDescent="0.25">
      <c r="D1171" s="8">
        <v>1167</v>
      </c>
      <c r="E1171" s="8">
        <f t="shared" ca="1" si="133"/>
        <v>0.33686953074731962</v>
      </c>
      <c r="F1171" s="21">
        <f t="shared" ca="1" si="134"/>
        <v>262.30233346241027</v>
      </c>
      <c r="H1171" s="8">
        <v>1167</v>
      </c>
      <c r="I1171" s="21">
        <f t="shared" ca="1" si="135"/>
        <v>0.19007179088128368</v>
      </c>
      <c r="J1171" s="21">
        <f t="shared" ca="1" si="136"/>
        <v>18.711105743298774</v>
      </c>
      <c r="R1171" s="1"/>
      <c r="AF1171">
        <v>1161</v>
      </c>
      <c r="AG1171">
        <v>0</v>
      </c>
      <c r="AH1171">
        <v>0.54680563247088032</v>
      </c>
      <c r="AI1171">
        <v>1</v>
      </c>
      <c r="AJ1171">
        <v>1</v>
      </c>
      <c r="AK1171">
        <v>1</v>
      </c>
      <c r="AL1171">
        <v>1</v>
      </c>
      <c r="AM1171">
        <v>1</v>
      </c>
      <c r="AN1171">
        <v>1</v>
      </c>
      <c r="AO1171">
        <v>1</v>
      </c>
      <c r="AP1171">
        <v>1</v>
      </c>
      <c r="AQ1171">
        <v>1</v>
      </c>
      <c r="AR1171">
        <v>1</v>
      </c>
      <c r="AS1171">
        <v>0</v>
      </c>
      <c r="AT1171">
        <v>0.88030289783338256</v>
      </c>
      <c r="AU1171">
        <v>1</v>
      </c>
    </row>
    <row r="1172" spans="4:47" x14ac:dyDescent="0.25">
      <c r="D1172" s="8">
        <v>1168</v>
      </c>
      <c r="E1172" s="8">
        <f t="shared" ca="1" si="133"/>
        <v>0.69770236914671979</v>
      </c>
      <c r="F1172" s="21">
        <f t="shared" ca="1" si="134"/>
        <v>88.59967375156323</v>
      </c>
      <c r="H1172" s="8">
        <v>1168</v>
      </c>
      <c r="I1172" s="21">
        <f t="shared" ca="1" si="135"/>
        <v>0.13801220330222486</v>
      </c>
      <c r="J1172" s="21">
        <f t="shared" ca="1" si="136"/>
        <v>31.68894084137542</v>
      </c>
      <c r="R1172" s="1"/>
      <c r="AF1172">
        <v>1162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0.28957455533306908</v>
      </c>
      <c r="AN1172">
        <v>0.69803900946510933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8.3879508243132964E-2</v>
      </c>
      <c r="AU1172">
        <v>10</v>
      </c>
    </row>
    <row r="1173" spans="4:47" x14ac:dyDescent="0.25">
      <c r="D1173" s="8">
        <v>1169</v>
      </c>
      <c r="E1173" s="8">
        <f t="shared" ca="1" si="133"/>
        <v>0.44699984900003109</v>
      </c>
      <c r="F1173" s="21">
        <f t="shared" ca="1" si="134"/>
        <v>195.21269061057708</v>
      </c>
      <c r="H1173" s="8">
        <v>1169</v>
      </c>
      <c r="I1173" s="21">
        <f t="shared" ca="1" si="135"/>
        <v>0.89539244113037486</v>
      </c>
      <c r="J1173" s="21">
        <f t="shared" ca="1" si="136"/>
        <v>112.09360728722072</v>
      </c>
      <c r="R1173" s="1"/>
      <c r="AF1173">
        <v>1163</v>
      </c>
      <c r="AG1173">
        <v>0.67219549502600962</v>
      </c>
      <c r="AH1173">
        <v>1</v>
      </c>
      <c r="AI1173">
        <v>1</v>
      </c>
      <c r="AJ1173">
        <v>1</v>
      </c>
      <c r="AK1173">
        <v>1</v>
      </c>
      <c r="AL1173">
        <v>1</v>
      </c>
      <c r="AM1173">
        <v>1</v>
      </c>
      <c r="AN1173">
        <v>1</v>
      </c>
      <c r="AO1173">
        <v>0.45371712800042585</v>
      </c>
      <c r="AP1173">
        <v>0</v>
      </c>
      <c r="AQ1173">
        <v>0</v>
      </c>
      <c r="AR1173">
        <v>0</v>
      </c>
      <c r="AS1173">
        <v>0</v>
      </c>
      <c r="AT1173">
        <v>0.67520431283786053</v>
      </c>
      <c r="AU1173">
        <v>3</v>
      </c>
    </row>
    <row r="1174" spans="4:47" x14ac:dyDescent="0.25">
      <c r="D1174" s="8">
        <v>1170</v>
      </c>
      <c r="E1174" s="8">
        <f t="shared" ca="1" si="133"/>
        <v>0.46650166764849055</v>
      </c>
      <c r="F1174" s="21">
        <f t="shared" ca="1" si="134"/>
        <v>185.0490026821227</v>
      </c>
      <c r="H1174" s="8">
        <v>1170</v>
      </c>
      <c r="I1174" s="21">
        <f t="shared" ca="1" si="135"/>
        <v>0.61066692649184073</v>
      </c>
      <c r="J1174" s="21">
        <f t="shared" ca="1" si="136"/>
        <v>52.332768830387948</v>
      </c>
      <c r="R1174" s="1"/>
      <c r="AF1174">
        <v>1164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9.9037728165116745E-2</v>
      </c>
      <c r="AN1174">
        <v>1</v>
      </c>
      <c r="AO1174">
        <v>1</v>
      </c>
      <c r="AP1174">
        <v>1</v>
      </c>
      <c r="AQ1174">
        <v>1.1778020281296146E-2</v>
      </c>
      <c r="AR1174">
        <v>0</v>
      </c>
      <c r="AS1174">
        <v>0</v>
      </c>
      <c r="AT1174">
        <v>0.26143427447002054</v>
      </c>
      <c r="AU1174">
        <v>7</v>
      </c>
    </row>
    <row r="1175" spans="4:47" x14ac:dyDescent="0.25">
      <c r="D1175" s="8">
        <v>1171</v>
      </c>
      <c r="E1175" s="8">
        <f t="shared" ca="1" si="133"/>
        <v>6.2672178471292916E-2</v>
      </c>
      <c r="F1175" s="21">
        <f t="shared" ca="1" si="134"/>
        <v>656.11506149009062</v>
      </c>
      <c r="H1175" s="8">
        <v>1171</v>
      </c>
      <c r="I1175" s="21">
        <f t="shared" ca="1" si="135"/>
        <v>0.3423118727271095</v>
      </c>
      <c r="J1175" s="21">
        <f t="shared" ca="1" si="136"/>
        <v>10.196601545926118</v>
      </c>
      <c r="R1175" s="1"/>
      <c r="AF1175">
        <v>1165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12</v>
      </c>
    </row>
    <row r="1176" spans="4:47" x14ac:dyDescent="0.25">
      <c r="D1176" s="8">
        <v>1172</v>
      </c>
      <c r="E1176" s="8">
        <f t="shared" ca="1" si="133"/>
        <v>0.9538578508987956</v>
      </c>
      <c r="F1176" s="21">
        <f t="shared" ca="1" si="134"/>
        <v>12.079787263425761</v>
      </c>
      <c r="H1176" s="8">
        <v>1172</v>
      </c>
      <c r="I1176" s="21">
        <f t="shared" ca="1" si="135"/>
        <v>0.58545042087574639</v>
      </c>
      <c r="J1176" s="21">
        <f t="shared" ca="1" si="136"/>
        <v>48.335058497880127</v>
      </c>
      <c r="R1176" s="1"/>
      <c r="AF1176">
        <v>1166</v>
      </c>
      <c r="AG1176">
        <v>1</v>
      </c>
      <c r="AH1176">
        <v>1</v>
      </c>
      <c r="AI1176">
        <v>1</v>
      </c>
      <c r="AJ1176">
        <v>1</v>
      </c>
      <c r="AK1176">
        <v>1</v>
      </c>
      <c r="AL1176">
        <v>0.69684473872500041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0.79872288593727603</v>
      </c>
      <c r="AS1176">
        <v>0</v>
      </c>
      <c r="AT1176">
        <v>0.53881027842686458</v>
      </c>
      <c r="AU1176">
        <v>5</v>
      </c>
    </row>
    <row r="1177" spans="4:47" x14ac:dyDescent="0.25">
      <c r="D1177" s="8">
        <v>1173</v>
      </c>
      <c r="E1177" s="8">
        <f t="shared" ca="1" si="133"/>
        <v>0.24909873097359603</v>
      </c>
      <c r="F1177" s="21">
        <f t="shared" ca="1" si="134"/>
        <v>333.53178154907397</v>
      </c>
      <c r="H1177" s="8">
        <v>1173</v>
      </c>
      <c r="I1177" s="21">
        <f t="shared" ca="1" si="135"/>
        <v>0.67835287432936431</v>
      </c>
      <c r="J1177" s="21">
        <f t="shared" ca="1" si="136"/>
        <v>63.494375254887615</v>
      </c>
      <c r="R1177" s="1"/>
      <c r="AF1177">
        <v>1167</v>
      </c>
      <c r="AG1177">
        <v>1</v>
      </c>
      <c r="AH1177">
        <v>1</v>
      </c>
      <c r="AI1177">
        <v>1</v>
      </c>
      <c r="AJ1177">
        <v>0.27201312964777269</v>
      </c>
      <c r="AK1177">
        <v>0</v>
      </c>
      <c r="AL1177">
        <v>0</v>
      </c>
      <c r="AM1177">
        <v>0.61069064631831882</v>
      </c>
      <c r="AN1177">
        <v>1</v>
      </c>
      <c r="AO1177">
        <v>0.14620032872432301</v>
      </c>
      <c r="AP1177">
        <v>0</v>
      </c>
      <c r="AQ1177">
        <v>0</v>
      </c>
      <c r="AR1177">
        <v>0</v>
      </c>
      <c r="AS1177">
        <v>0</v>
      </c>
      <c r="AT1177">
        <v>0.41774743503296097</v>
      </c>
      <c r="AU1177">
        <v>5</v>
      </c>
    </row>
    <row r="1178" spans="4:47" x14ac:dyDescent="0.25">
      <c r="D1178" s="8">
        <v>1174</v>
      </c>
      <c r="E1178" s="8">
        <f t="shared" ca="1" si="133"/>
        <v>0.94595167727383034</v>
      </c>
      <c r="F1178" s="21">
        <f t="shared" ca="1" si="134"/>
        <v>14.164835100288135</v>
      </c>
      <c r="H1178" s="8">
        <v>1174</v>
      </c>
      <c r="I1178" s="21">
        <f t="shared" ca="1" si="135"/>
        <v>0.76202119832269921</v>
      </c>
      <c r="J1178" s="21">
        <f t="shared" ca="1" si="136"/>
        <v>78.805793310791913</v>
      </c>
      <c r="R1178" s="1"/>
      <c r="AF1178">
        <v>1168</v>
      </c>
      <c r="AG1178">
        <v>1</v>
      </c>
      <c r="AH1178">
        <v>7.069473922170541E-2</v>
      </c>
      <c r="AI1178">
        <v>0.3883203295458037</v>
      </c>
      <c r="AJ1178">
        <v>1</v>
      </c>
      <c r="AK1178">
        <v>1</v>
      </c>
      <c r="AL1178">
        <v>1</v>
      </c>
      <c r="AM1178">
        <v>0.65490134428452418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0.42827212215602167</v>
      </c>
      <c r="AU1178">
        <v>5</v>
      </c>
    </row>
    <row r="1179" spans="4:47" x14ac:dyDescent="0.25">
      <c r="D1179" s="8">
        <v>1175</v>
      </c>
      <c r="E1179" s="8">
        <f t="shared" ca="1" si="133"/>
        <v>0.63638793513965974</v>
      </c>
      <c r="F1179" s="21">
        <f t="shared" ca="1" si="134"/>
        <v>110.76572367175426</v>
      </c>
      <c r="H1179" s="8">
        <v>1175</v>
      </c>
      <c r="I1179" s="21">
        <f t="shared" ca="1" si="135"/>
        <v>0.84256570264711628</v>
      </c>
      <c r="J1179" s="21">
        <f t="shared" ca="1" si="136"/>
        <v>96.724157996175848</v>
      </c>
      <c r="R1179" s="1"/>
      <c r="AF1179">
        <v>1169</v>
      </c>
      <c r="AG1179">
        <v>1</v>
      </c>
      <c r="AH1179">
        <v>1</v>
      </c>
      <c r="AI1179">
        <v>1</v>
      </c>
      <c r="AJ1179">
        <v>1</v>
      </c>
      <c r="AK1179">
        <v>0.76324282051322256</v>
      </c>
      <c r="AL1179">
        <v>0</v>
      </c>
      <c r="AM1179">
        <v>0</v>
      </c>
      <c r="AN1179">
        <v>0</v>
      </c>
      <c r="AO1179">
        <v>0.48441407772309808</v>
      </c>
      <c r="AP1179">
        <v>1</v>
      </c>
      <c r="AQ1179">
        <v>1</v>
      </c>
      <c r="AR1179">
        <v>1</v>
      </c>
      <c r="AS1179">
        <v>0</v>
      </c>
      <c r="AT1179">
        <v>0.68546013634959679</v>
      </c>
      <c r="AU1179">
        <v>3</v>
      </c>
    </row>
    <row r="1180" spans="4:47" x14ac:dyDescent="0.25">
      <c r="D1180" s="8">
        <v>1176</v>
      </c>
      <c r="E1180" s="8">
        <f t="shared" ca="1" si="133"/>
        <v>0.38578465051408151</v>
      </c>
      <c r="F1180" s="21">
        <f t="shared" ca="1" si="134"/>
        <v>230.19154487321086</v>
      </c>
      <c r="H1180" s="8">
        <v>1176</v>
      </c>
      <c r="I1180" s="21">
        <f t="shared" ca="1" si="135"/>
        <v>0.66557476393722426</v>
      </c>
      <c r="J1180" s="21">
        <f t="shared" ca="1" si="136"/>
        <v>61.325600033404015</v>
      </c>
      <c r="R1180" s="1"/>
      <c r="AF1180">
        <v>1170</v>
      </c>
      <c r="AG1180">
        <v>0.11339314974775921</v>
      </c>
      <c r="AH1180">
        <v>1</v>
      </c>
      <c r="AI1180">
        <v>1</v>
      </c>
      <c r="AJ1180">
        <v>1</v>
      </c>
      <c r="AK1180">
        <v>1</v>
      </c>
      <c r="AL1180">
        <v>1</v>
      </c>
      <c r="AM1180">
        <v>0.39061105454076767</v>
      </c>
      <c r="AN1180">
        <v>0</v>
      </c>
      <c r="AO1180">
        <v>0.90478803506994154</v>
      </c>
      <c r="AP1180">
        <v>1</v>
      </c>
      <c r="AQ1180">
        <v>1</v>
      </c>
      <c r="AR1180">
        <v>1</v>
      </c>
      <c r="AS1180">
        <v>0</v>
      </c>
      <c r="AT1180">
        <v>0.7801856750275139</v>
      </c>
      <c r="AU1180">
        <v>1</v>
      </c>
    </row>
    <row r="1181" spans="4:47" x14ac:dyDescent="0.25">
      <c r="D1181" s="8">
        <v>1177</v>
      </c>
      <c r="E1181" s="8">
        <f t="shared" ca="1" si="133"/>
        <v>0.11861391058955095</v>
      </c>
      <c r="F1181" s="21">
        <f t="shared" ca="1" si="134"/>
        <v>507.48670654621554</v>
      </c>
      <c r="H1181" s="8">
        <v>1177</v>
      </c>
      <c r="I1181" s="21">
        <f t="shared" ca="1" si="135"/>
        <v>0.87695645264803379</v>
      </c>
      <c r="J1181" s="21">
        <f t="shared" ca="1" si="136"/>
        <v>106.21846273237338</v>
      </c>
      <c r="R1181" s="1"/>
      <c r="AF1181">
        <v>1171</v>
      </c>
      <c r="AG1181">
        <v>1</v>
      </c>
      <c r="AH1181">
        <v>1</v>
      </c>
      <c r="AI1181">
        <v>1</v>
      </c>
      <c r="AJ1181">
        <v>1</v>
      </c>
      <c r="AK1181">
        <v>0.86051675584636655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0.18853722312148116</v>
      </c>
      <c r="AR1181">
        <v>1</v>
      </c>
      <c r="AS1181">
        <v>0</v>
      </c>
      <c r="AT1181">
        <v>0.50227982499967616</v>
      </c>
      <c r="AU1181">
        <v>5</v>
      </c>
    </row>
    <row r="1182" spans="4:47" x14ac:dyDescent="0.25">
      <c r="D1182" s="8">
        <v>1178</v>
      </c>
      <c r="E1182" s="8">
        <f t="shared" ca="1" si="133"/>
        <v>0.33671405100248364</v>
      </c>
      <c r="F1182" s="21">
        <f t="shared" ca="1" si="134"/>
        <v>262.41153364915499</v>
      </c>
      <c r="H1182" s="8">
        <v>1178</v>
      </c>
      <c r="I1182" s="21">
        <f t="shared" ca="1" si="135"/>
        <v>0.96957572176362161</v>
      </c>
      <c r="J1182" s="21">
        <f t="shared" ca="1" si="136"/>
        <v>150.03885701501423</v>
      </c>
      <c r="R1182" s="1"/>
      <c r="AF1182">
        <v>1172</v>
      </c>
      <c r="AG1182">
        <v>1</v>
      </c>
      <c r="AH1182">
        <v>1</v>
      </c>
      <c r="AI1182">
        <v>1</v>
      </c>
      <c r="AJ1182">
        <v>0.45548142280676984</v>
      </c>
      <c r="AK1182">
        <v>0</v>
      </c>
      <c r="AL1182">
        <v>0.52830673929881111</v>
      </c>
      <c r="AM1182">
        <v>1</v>
      </c>
      <c r="AN1182">
        <v>1</v>
      </c>
      <c r="AO1182">
        <v>1</v>
      </c>
      <c r="AP1182">
        <v>1</v>
      </c>
      <c r="AQ1182">
        <v>0.35312214088359423</v>
      </c>
      <c r="AR1182">
        <v>0</v>
      </c>
      <c r="AS1182">
        <v>0</v>
      </c>
      <c r="AT1182">
        <v>0.69344468243746649</v>
      </c>
      <c r="AU1182">
        <v>2</v>
      </c>
    </row>
    <row r="1183" spans="4:47" x14ac:dyDescent="0.25">
      <c r="D1183" s="8">
        <v>1179</v>
      </c>
      <c r="E1183" s="8">
        <f t="shared" ca="1" si="133"/>
        <v>0.85845489339848302</v>
      </c>
      <c r="F1183" s="21">
        <f t="shared" ca="1" si="134"/>
        <v>38.175979114205127</v>
      </c>
      <c r="H1183" s="8">
        <v>1179</v>
      </c>
      <c r="I1183" s="21">
        <f t="shared" ca="1" si="135"/>
        <v>0.24314947403268561</v>
      </c>
      <c r="J1183" s="21">
        <f t="shared" ca="1" si="136"/>
        <v>7.5872542205069919</v>
      </c>
      <c r="R1183" s="1"/>
      <c r="AF1183">
        <v>1173</v>
      </c>
      <c r="AG1183">
        <v>1</v>
      </c>
      <c r="AH1183">
        <v>1</v>
      </c>
      <c r="AI1183">
        <v>1</v>
      </c>
      <c r="AJ1183">
        <v>1</v>
      </c>
      <c r="AK1183">
        <v>0.9024837809868792</v>
      </c>
      <c r="AL1183">
        <v>0</v>
      </c>
      <c r="AM1183">
        <v>0</v>
      </c>
      <c r="AN1183">
        <v>0.20406692362561327</v>
      </c>
      <c r="AO1183">
        <v>1</v>
      </c>
      <c r="AP1183">
        <v>1</v>
      </c>
      <c r="AQ1183">
        <v>1</v>
      </c>
      <c r="AR1183">
        <v>1</v>
      </c>
      <c r="AS1183">
        <v>0</v>
      </c>
      <c r="AT1183">
        <v>0.75699471737804735</v>
      </c>
      <c r="AU1183">
        <v>2</v>
      </c>
    </row>
    <row r="1184" spans="4:47" x14ac:dyDescent="0.25">
      <c r="D1184" s="8">
        <v>1180</v>
      </c>
      <c r="E1184" s="8">
        <f t="shared" ca="1" si="133"/>
        <v>0.45275592851136082</v>
      </c>
      <c r="F1184" s="21">
        <f t="shared" ca="1" si="134"/>
        <v>192.16849592307645</v>
      </c>
      <c r="H1184" s="8">
        <v>1180</v>
      </c>
      <c r="I1184" s="21">
        <f t="shared" ca="1" si="135"/>
        <v>0.65199450223650168</v>
      </c>
      <c r="J1184" s="21">
        <f t="shared" ca="1" si="136"/>
        <v>59.056039734870467</v>
      </c>
      <c r="R1184" s="1"/>
      <c r="AF1184">
        <v>1174</v>
      </c>
      <c r="AG1184">
        <v>0.59445933408583629</v>
      </c>
      <c r="AH1184">
        <v>0.49054013527685519</v>
      </c>
      <c r="AI1184">
        <v>0</v>
      </c>
      <c r="AJ1184">
        <v>0</v>
      </c>
      <c r="AK1184">
        <v>0</v>
      </c>
      <c r="AL1184">
        <v>0.12348820519133975</v>
      </c>
      <c r="AM1184">
        <v>1</v>
      </c>
      <c r="AN1184">
        <v>1</v>
      </c>
      <c r="AO1184">
        <v>1</v>
      </c>
      <c r="AP1184">
        <v>1</v>
      </c>
      <c r="AQ1184">
        <v>0.9309895953650994</v>
      </c>
      <c r="AR1184">
        <v>1</v>
      </c>
      <c r="AS1184">
        <v>0</v>
      </c>
      <c r="AT1184">
        <v>0.59670601961946856</v>
      </c>
      <c r="AU1184">
        <v>3</v>
      </c>
    </row>
    <row r="1185" spans="4:47" x14ac:dyDescent="0.25">
      <c r="D1185" s="8">
        <v>1181</v>
      </c>
      <c r="E1185" s="8">
        <f t="shared" ca="1" si="133"/>
        <v>0.92908535325723729</v>
      </c>
      <c r="F1185" s="21">
        <f t="shared" ca="1" si="134"/>
        <v>18.652681875948513</v>
      </c>
      <c r="H1185" s="8">
        <v>1181</v>
      </c>
      <c r="I1185" s="21">
        <f t="shared" ca="1" si="135"/>
        <v>0.51491250333223604</v>
      </c>
      <c r="J1185" s="21">
        <f t="shared" ca="1" si="136"/>
        <v>37.392457235874438</v>
      </c>
      <c r="R1185" s="1"/>
      <c r="AF1185">
        <v>1175</v>
      </c>
      <c r="AG1185">
        <v>0</v>
      </c>
      <c r="AH1185">
        <v>0.12856382809124106</v>
      </c>
      <c r="AI1185">
        <v>1</v>
      </c>
      <c r="AJ1185">
        <v>1</v>
      </c>
      <c r="AK1185">
        <v>1</v>
      </c>
      <c r="AL1185">
        <v>1</v>
      </c>
      <c r="AM1185">
        <v>1</v>
      </c>
      <c r="AN1185">
        <v>0.50148436736344593</v>
      </c>
      <c r="AO1185">
        <v>0</v>
      </c>
      <c r="AP1185">
        <v>0</v>
      </c>
      <c r="AQ1185">
        <v>0</v>
      </c>
      <c r="AR1185">
        <v>0.52108535602136752</v>
      </c>
      <c r="AS1185">
        <v>0</v>
      </c>
      <c r="AT1185">
        <v>0.51588890030543555</v>
      </c>
      <c r="AU1185">
        <v>4</v>
      </c>
    </row>
    <row r="1186" spans="4:47" x14ac:dyDescent="0.25">
      <c r="D1186" s="8">
        <v>1182</v>
      </c>
      <c r="E1186" s="8">
        <f t="shared" ca="1" si="133"/>
        <v>0.22505323673744382</v>
      </c>
      <c r="F1186" s="21">
        <f t="shared" ca="1" si="134"/>
        <v>357.41776107127583</v>
      </c>
      <c r="H1186" s="8">
        <v>1182</v>
      </c>
      <c r="I1186" s="21">
        <f t="shared" ca="1" si="135"/>
        <v>0.97522731512584571</v>
      </c>
      <c r="J1186" s="21">
        <f t="shared" ca="1" si="136"/>
        <v>155.51260000292001</v>
      </c>
      <c r="R1186" s="1"/>
      <c r="AF1186">
        <v>1176</v>
      </c>
      <c r="AG1186">
        <v>0</v>
      </c>
      <c r="AH1186">
        <v>0</v>
      </c>
      <c r="AI1186">
        <v>0</v>
      </c>
      <c r="AJ1186">
        <v>0</v>
      </c>
      <c r="AK1186">
        <v>0.35336383894806905</v>
      </c>
      <c r="AL1186">
        <v>1</v>
      </c>
      <c r="AM1186">
        <v>1</v>
      </c>
      <c r="AN1186">
        <v>1</v>
      </c>
      <c r="AO1186">
        <v>1</v>
      </c>
      <c r="AP1186">
        <v>1</v>
      </c>
      <c r="AQ1186">
        <v>1</v>
      </c>
      <c r="AR1186">
        <v>0.23273934509521613</v>
      </c>
      <c r="AS1186">
        <v>0</v>
      </c>
      <c r="AT1186">
        <v>0.55114848960367624</v>
      </c>
      <c r="AU1186">
        <v>4</v>
      </c>
    </row>
    <row r="1187" spans="4:47" x14ac:dyDescent="0.25">
      <c r="D1187" s="8">
        <v>1183</v>
      </c>
      <c r="E1187" s="8">
        <f t="shared" ca="1" si="133"/>
        <v>0.93489056284456928</v>
      </c>
      <c r="F1187" s="21">
        <f t="shared" ca="1" si="134"/>
        <v>17.101513077914316</v>
      </c>
      <c r="H1187" s="8">
        <v>1183</v>
      </c>
      <c r="I1187" s="21">
        <f t="shared" ca="1" si="135"/>
        <v>0.56991905595776915</v>
      </c>
      <c r="J1187" s="21">
        <f t="shared" ca="1" si="136"/>
        <v>45.901568612093364</v>
      </c>
      <c r="R1187" s="1"/>
      <c r="AF1187">
        <v>1177</v>
      </c>
      <c r="AG1187">
        <v>1</v>
      </c>
      <c r="AH1187">
        <v>0.63336159995586583</v>
      </c>
      <c r="AI1187">
        <v>0</v>
      </c>
      <c r="AJ1187">
        <v>0</v>
      </c>
      <c r="AK1187">
        <v>0</v>
      </c>
      <c r="AL1187">
        <v>0</v>
      </c>
      <c r="AM1187">
        <v>0.92482986308577009</v>
      </c>
      <c r="AN1187">
        <v>1</v>
      </c>
      <c r="AO1187">
        <v>1</v>
      </c>
      <c r="AP1187">
        <v>1</v>
      </c>
      <c r="AQ1187">
        <v>1</v>
      </c>
      <c r="AR1187">
        <v>1</v>
      </c>
      <c r="AS1187">
        <v>0</v>
      </c>
      <c r="AT1187">
        <v>0.63124342617650164</v>
      </c>
      <c r="AU1187">
        <v>4</v>
      </c>
    </row>
    <row r="1188" spans="4:47" x14ac:dyDescent="0.25">
      <c r="D1188" s="8">
        <v>1184</v>
      </c>
      <c r="E1188" s="8">
        <f t="shared" ca="1" si="133"/>
        <v>0.3347907893567621</v>
      </c>
      <c r="F1188" s="21">
        <f t="shared" ca="1" si="134"/>
        <v>263.76643693836957</v>
      </c>
      <c r="H1188" s="8">
        <v>1184</v>
      </c>
      <c r="I1188" s="21">
        <f t="shared" ca="1" si="135"/>
        <v>0.94048919122592689</v>
      </c>
      <c r="J1188" s="21">
        <f t="shared" ca="1" si="136"/>
        <v>130.68197324702518</v>
      </c>
      <c r="R1188" s="1"/>
      <c r="AF1188">
        <v>1178</v>
      </c>
      <c r="AG1188">
        <v>1</v>
      </c>
      <c r="AH1188">
        <v>1</v>
      </c>
      <c r="AI1188">
        <v>1</v>
      </c>
      <c r="AJ1188">
        <v>1</v>
      </c>
      <c r="AK1188">
        <v>1</v>
      </c>
      <c r="AL1188">
        <v>1</v>
      </c>
      <c r="AM1188">
        <v>1</v>
      </c>
      <c r="AN1188">
        <v>1</v>
      </c>
      <c r="AO1188">
        <v>1</v>
      </c>
      <c r="AP1188">
        <v>1</v>
      </c>
      <c r="AQ1188">
        <v>1</v>
      </c>
      <c r="AR1188">
        <v>1</v>
      </c>
      <c r="AS1188">
        <v>1</v>
      </c>
      <c r="AT1188">
        <v>1</v>
      </c>
      <c r="AU1188">
        <v>0</v>
      </c>
    </row>
    <row r="1189" spans="4:47" x14ac:dyDescent="0.25">
      <c r="D1189" s="8">
        <v>1185</v>
      </c>
      <c r="E1189" s="8">
        <f t="shared" ca="1" si="133"/>
        <v>0.44759562731931957</v>
      </c>
      <c r="F1189" s="21">
        <f t="shared" ca="1" si="134"/>
        <v>194.89583310530324</v>
      </c>
      <c r="H1189" s="8">
        <v>1185</v>
      </c>
      <c r="I1189" s="21">
        <f t="shared" ca="1" si="135"/>
        <v>0.34515398582383783</v>
      </c>
      <c r="J1189" s="21">
        <f t="shared" ca="1" si="136"/>
        <v>10.670227985934652</v>
      </c>
      <c r="R1189" s="1"/>
      <c r="AF1189">
        <v>1179</v>
      </c>
      <c r="AG1189">
        <v>1</v>
      </c>
      <c r="AH1189">
        <v>0.32753886087188483</v>
      </c>
      <c r="AI1189">
        <v>0.85982824035125949</v>
      </c>
      <c r="AJ1189">
        <v>1</v>
      </c>
      <c r="AK1189">
        <v>1</v>
      </c>
      <c r="AL1189">
        <v>1</v>
      </c>
      <c r="AM1189">
        <v>1</v>
      </c>
      <c r="AN1189">
        <v>1</v>
      </c>
      <c r="AO1189">
        <v>1</v>
      </c>
      <c r="AP1189">
        <v>1</v>
      </c>
      <c r="AQ1189">
        <v>1</v>
      </c>
      <c r="AR1189">
        <v>1</v>
      </c>
      <c r="AS1189">
        <v>0.32753886087188483</v>
      </c>
      <c r="AT1189">
        <v>0.93650894124740225</v>
      </c>
      <c r="AU1189">
        <v>0</v>
      </c>
    </row>
    <row r="1190" spans="4:47" x14ac:dyDescent="0.25">
      <c r="D1190" s="8">
        <v>1186</v>
      </c>
      <c r="E1190" s="8">
        <f t="shared" ca="1" si="133"/>
        <v>0.3526137416195424</v>
      </c>
      <c r="F1190" s="21">
        <f t="shared" ca="1" si="134"/>
        <v>251.49324266538133</v>
      </c>
      <c r="H1190" s="8">
        <v>1186</v>
      </c>
      <c r="I1190" s="21">
        <f t="shared" ca="1" si="135"/>
        <v>0.47021860437748997</v>
      </c>
      <c r="J1190" s="21">
        <f t="shared" ca="1" si="136"/>
        <v>30.518596643172877</v>
      </c>
      <c r="R1190" s="1"/>
      <c r="AF1190">
        <v>1180</v>
      </c>
      <c r="AG1190">
        <v>0</v>
      </c>
      <c r="AH1190">
        <v>0</v>
      </c>
      <c r="AI1190">
        <v>0.2709020609857567</v>
      </c>
      <c r="AJ1190">
        <v>1</v>
      </c>
      <c r="AK1190">
        <v>1</v>
      </c>
      <c r="AL1190">
        <v>1</v>
      </c>
      <c r="AM1190">
        <v>1</v>
      </c>
      <c r="AN1190">
        <v>1</v>
      </c>
      <c r="AO1190">
        <v>1</v>
      </c>
      <c r="AP1190">
        <v>1</v>
      </c>
      <c r="AQ1190">
        <v>1</v>
      </c>
      <c r="AR1190">
        <v>0.51180595197811563</v>
      </c>
      <c r="AS1190">
        <v>0</v>
      </c>
      <c r="AT1190">
        <v>0.73496972164898644</v>
      </c>
      <c r="AU1190">
        <v>2</v>
      </c>
    </row>
    <row r="1191" spans="4:47" x14ac:dyDescent="0.25">
      <c r="D1191" s="8">
        <v>1187</v>
      </c>
      <c r="E1191" s="8">
        <f t="shared" ca="1" si="133"/>
        <v>0.14511608140820798</v>
      </c>
      <c r="F1191" s="21">
        <f t="shared" ca="1" si="134"/>
        <v>460.3408132671579</v>
      </c>
      <c r="H1191" s="8">
        <v>1187</v>
      </c>
      <c r="I1191" s="21">
        <f t="shared" ca="1" si="135"/>
        <v>0.34177326138508468</v>
      </c>
      <c r="J1191" s="21">
        <f t="shared" ca="1" si="136"/>
        <v>10.106677317552297</v>
      </c>
      <c r="R1191" s="1"/>
      <c r="AF1191">
        <v>1181</v>
      </c>
      <c r="AG1191">
        <v>0.64685858691964604</v>
      </c>
      <c r="AH1191">
        <v>1</v>
      </c>
      <c r="AI1191">
        <v>1</v>
      </c>
      <c r="AJ1191">
        <v>1</v>
      </c>
      <c r="AK1191">
        <v>1</v>
      </c>
      <c r="AL1191">
        <v>1</v>
      </c>
      <c r="AM1191">
        <v>0.87254838428681625</v>
      </c>
      <c r="AN1191">
        <v>1</v>
      </c>
      <c r="AO1191">
        <v>1</v>
      </c>
      <c r="AP1191">
        <v>1</v>
      </c>
      <c r="AQ1191">
        <v>1</v>
      </c>
      <c r="AR1191">
        <v>1</v>
      </c>
      <c r="AS1191">
        <v>0.64685858691964604</v>
      </c>
      <c r="AT1191">
        <v>0.95918250988328857</v>
      </c>
      <c r="AU1191">
        <v>0</v>
      </c>
    </row>
    <row r="1192" spans="4:47" x14ac:dyDescent="0.25">
      <c r="D1192" s="8">
        <v>1188</v>
      </c>
      <c r="E1192" s="8">
        <f t="shared" ca="1" si="133"/>
        <v>3.1472855506442521E-2</v>
      </c>
      <c r="F1192" s="21">
        <f t="shared" ca="1" si="134"/>
        <v>815.86401052055726</v>
      </c>
      <c r="H1192" s="8">
        <v>1188</v>
      </c>
      <c r="I1192" s="21">
        <f t="shared" ca="1" si="135"/>
        <v>0.74590644346567581</v>
      </c>
      <c r="J1192" s="21">
        <f t="shared" ca="1" si="136"/>
        <v>75.669209079422899</v>
      </c>
      <c r="R1192" s="1"/>
      <c r="AF1192">
        <v>1182</v>
      </c>
      <c r="AG1192">
        <v>0.49998363823068492</v>
      </c>
      <c r="AH1192">
        <v>1</v>
      </c>
      <c r="AI1192">
        <v>1</v>
      </c>
      <c r="AJ1192">
        <v>1</v>
      </c>
      <c r="AK1192">
        <v>1</v>
      </c>
      <c r="AL1192">
        <v>0.90045578786763747</v>
      </c>
      <c r="AM1192">
        <v>0</v>
      </c>
      <c r="AN1192">
        <v>0</v>
      </c>
      <c r="AO1192">
        <v>0.60698076179905913</v>
      </c>
      <c r="AP1192">
        <v>1</v>
      </c>
      <c r="AQ1192">
        <v>1</v>
      </c>
      <c r="AR1192">
        <v>1</v>
      </c>
      <c r="AS1192">
        <v>0</v>
      </c>
      <c r="AT1192">
        <v>0.74718517609630719</v>
      </c>
      <c r="AU1192">
        <v>2</v>
      </c>
    </row>
    <row r="1193" spans="4:47" x14ac:dyDescent="0.25">
      <c r="D1193" s="8">
        <v>1189</v>
      </c>
      <c r="E1193" s="8">
        <f t="shared" ca="1" si="133"/>
        <v>0.72450159116821755</v>
      </c>
      <c r="F1193" s="21">
        <f t="shared" ca="1" si="134"/>
        <v>79.487486156631476</v>
      </c>
      <c r="H1193" s="8">
        <v>1189</v>
      </c>
      <c r="I1193" s="21">
        <f t="shared" ca="1" si="135"/>
        <v>0.5171635909687039</v>
      </c>
      <c r="J1193" s="21">
        <f t="shared" ca="1" si="136"/>
        <v>37.738710302092649</v>
      </c>
      <c r="R1193" s="1"/>
      <c r="AF1193">
        <v>1183</v>
      </c>
      <c r="AG1193">
        <v>1</v>
      </c>
      <c r="AH1193">
        <v>7.179870920429364E-2</v>
      </c>
      <c r="AI1193">
        <v>0</v>
      </c>
      <c r="AJ1193">
        <v>0</v>
      </c>
      <c r="AK1193">
        <v>0</v>
      </c>
      <c r="AL1193">
        <v>0.35352281810652736</v>
      </c>
      <c r="AM1193">
        <v>1</v>
      </c>
      <c r="AN1193">
        <v>1</v>
      </c>
      <c r="AO1193">
        <v>1</v>
      </c>
      <c r="AP1193">
        <v>0.96750677073296465</v>
      </c>
      <c r="AQ1193">
        <v>0.29969747595532681</v>
      </c>
      <c r="AR1193">
        <v>1</v>
      </c>
      <c r="AS1193">
        <v>0</v>
      </c>
      <c r="AT1193">
        <v>0.56328680156793909</v>
      </c>
      <c r="AU1193">
        <v>3</v>
      </c>
    </row>
    <row r="1194" spans="4:47" x14ac:dyDescent="0.25">
      <c r="D1194" s="8">
        <v>1190</v>
      </c>
      <c r="E1194" s="8">
        <f t="shared" ca="1" si="133"/>
        <v>0.2778573134858936</v>
      </c>
      <c r="F1194" s="21">
        <f t="shared" ca="1" si="134"/>
        <v>307.78639603201003</v>
      </c>
      <c r="H1194" s="8">
        <v>1190</v>
      </c>
      <c r="I1194" s="21">
        <f t="shared" ca="1" si="135"/>
        <v>0.94067569544104623</v>
      </c>
      <c r="J1194" s="21">
        <f t="shared" ca="1" si="136"/>
        <v>130.77870573200076</v>
      </c>
      <c r="R1194" s="1"/>
      <c r="AF1194">
        <v>1184</v>
      </c>
      <c r="AG1194">
        <v>0</v>
      </c>
      <c r="AH1194">
        <v>0.2507628572701443</v>
      </c>
      <c r="AI1194">
        <v>1</v>
      </c>
      <c r="AJ1194">
        <v>1</v>
      </c>
      <c r="AK1194">
        <v>1</v>
      </c>
      <c r="AL1194">
        <v>1</v>
      </c>
      <c r="AM1194">
        <v>0.26085597130018401</v>
      </c>
      <c r="AN1194">
        <v>0</v>
      </c>
      <c r="AO1194">
        <v>0.11171973229623594</v>
      </c>
      <c r="AP1194">
        <v>1</v>
      </c>
      <c r="AQ1194">
        <v>1</v>
      </c>
      <c r="AR1194">
        <v>1</v>
      </c>
      <c r="AS1194">
        <v>0</v>
      </c>
      <c r="AT1194">
        <v>0.63687530707604612</v>
      </c>
      <c r="AU1194">
        <v>2</v>
      </c>
    </row>
    <row r="1195" spans="4:47" x14ac:dyDescent="0.25">
      <c r="D1195" s="8">
        <v>1191</v>
      </c>
      <c r="E1195" s="8">
        <f t="shared" ca="1" si="133"/>
        <v>4.1161789089662393E-2</v>
      </c>
      <c r="F1195" s="21">
        <f t="shared" ca="1" si="134"/>
        <v>753.69696117865431</v>
      </c>
      <c r="H1195" s="8">
        <v>1191</v>
      </c>
      <c r="I1195" s="21">
        <f t="shared" ca="1" si="135"/>
        <v>0.7235496045945139</v>
      </c>
      <c r="J1195" s="21">
        <f t="shared" ca="1" si="136"/>
        <v>71.484885378762613</v>
      </c>
      <c r="R1195" s="1"/>
      <c r="AF1195">
        <v>1185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12</v>
      </c>
    </row>
    <row r="1196" spans="4:47" x14ac:dyDescent="0.25">
      <c r="D1196" s="8">
        <v>1192</v>
      </c>
      <c r="E1196" s="8">
        <f t="shared" ca="1" si="133"/>
        <v>0.18623880176761742</v>
      </c>
      <c r="F1196" s="21">
        <f t="shared" ca="1" si="134"/>
        <v>401.88192207278018</v>
      </c>
      <c r="H1196" s="8">
        <v>1192</v>
      </c>
      <c r="I1196" s="21">
        <f t="shared" ca="1" si="135"/>
        <v>0.12688360918237174</v>
      </c>
      <c r="J1196" s="21">
        <f t="shared" ca="1" si="136"/>
        <v>34.87439729517596</v>
      </c>
      <c r="R1196" s="1"/>
      <c r="AF1196">
        <v>1186</v>
      </c>
      <c r="AG1196">
        <v>1</v>
      </c>
      <c r="AH1196">
        <v>1</v>
      </c>
      <c r="AI1196">
        <v>1</v>
      </c>
      <c r="AJ1196">
        <v>4.7502631330280563E-2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0.93280173058742699</v>
      </c>
      <c r="AQ1196">
        <v>1</v>
      </c>
      <c r="AR1196">
        <v>1</v>
      </c>
      <c r="AS1196">
        <v>0</v>
      </c>
      <c r="AT1196">
        <v>0.49682721257018808</v>
      </c>
      <c r="AU1196">
        <v>5</v>
      </c>
    </row>
    <row r="1197" spans="4:47" x14ac:dyDescent="0.25">
      <c r="D1197" s="8">
        <v>1193</v>
      </c>
      <c r="E1197" s="8">
        <f t="shared" ca="1" si="133"/>
        <v>0.65530815322830571</v>
      </c>
      <c r="F1197" s="21">
        <f t="shared" ca="1" si="134"/>
        <v>103.71589630412613</v>
      </c>
      <c r="H1197" s="8">
        <v>1193</v>
      </c>
      <c r="I1197" s="21">
        <f t="shared" ca="1" si="135"/>
        <v>0.37110274607918292</v>
      </c>
      <c r="J1197" s="21">
        <f t="shared" ca="1" si="136"/>
        <v>14.931737283727347</v>
      </c>
      <c r="R1197" s="1"/>
      <c r="AF1197">
        <v>1187</v>
      </c>
      <c r="AG1197">
        <v>1</v>
      </c>
      <c r="AH1197">
        <v>1</v>
      </c>
      <c r="AI1197">
        <v>1</v>
      </c>
      <c r="AJ1197">
        <v>0.6514839513079399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0.73353143509490526</v>
      </c>
      <c r="AQ1197">
        <v>1</v>
      </c>
      <c r="AR1197">
        <v>1</v>
      </c>
      <c r="AS1197">
        <v>0</v>
      </c>
      <c r="AT1197">
        <v>0.52954518637583636</v>
      </c>
      <c r="AU1197">
        <v>5</v>
      </c>
    </row>
    <row r="1198" spans="4:47" x14ac:dyDescent="0.25">
      <c r="D1198" s="8">
        <v>1194</v>
      </c>
      <c r="E1198" s="8">
        <f t="shared" ca="1" si="133"/>
        <v>0.55573022093911395</v>
      </c>
      <c r="F1198" s="21">
        <f t="shared" ca="1" si="134"/>
        <v>143.27338057760554</v>
      </c>
      <c r="H1198" s="8">
        <v>1194</v>
      </c>
      <c r="I1198" s="21">
        <f t="shared" ca="1" si="135"/>
        <v>0.10819282444369482</v>
      </c>
      <c r="J1198" s="21">
        <f t="shared" ca="1" si="136"/>
        <v>40.69612057934301</v>
      </c>
      <c r="R1198" s="1"/>
      <c r="AF1198">
        <v>1188</v>
      </c>
      <c r="AG1198">
        <v>1</v>
      </c>
      <c r="AH1198">
        <v>1</v>
      </c>
      <c r="AI1198">
        <v>1</v>
      </c>
      <c r="AJ1198">
        <v>1</v>
      </c>
      <c r="AK1198">
        <v>1</v>
      </c>
      <c r="AL1198">
        <v>1</v>
      </c>
      <c r="AM1198">
        <v>1</v>
      </c>
      <c r="AN1198">
        <v>0.91338833879924475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0.65839736576103169</v>
      </c>
      <c r="AU1198">
        <v>4</v>
      </c>
    </row>
    <row r="1199" spans="4:47" x14ac:dyDescent="0.25">
      <c r="D1199" s="8">
        <v>1195</v>
      </c>
      <c r="E1199" s="8">
        <f t="shared" ca="1" si="133"/>
        <v>0.49910334671320333</v>
      </c>
      <c r="F1199" s="21">
        <f t="shared" ca="1" si="134"/>
        <v>168.94914629549393</v>
      </c>
      <c r="H1199" s="8">
        <v>1195</v>
      </c>
      <c r="I1199" s="21">
        <f t="shared" ca="1" si="135"/>
        <v>0.48977473712401265</v>
      </c>
      <c r="J1199" s="21">
        <f t="shared" ca="1" si="136"/>
        <v>33.528293117052243</v>
      </c>
      <c r="R1199" s="1"/>
      <c r="AF1199">
        <v>1189</v>
      </c>
      <c r="AG1199">
        <v>1</v>
      </c>
      <c r="AH1199">
        <v>1</v>
      </c>
      <c r="AI1199">
        <v>1</v>
      </c>
      <c r="AJ1199">
        <v>1</v>
      </c>
      <c r="AK1199">
        <v>1</v>
      </c>
      <c r="AL1199">
        <v>1</v>
      </c>
      <c r="AM1199">
        <v>1</v>
      </c>
      <c r="AN1199">
        <v>0.30033602897920869</v>
      </c>
      <c r="AO1199">
        <v>0</v>
      </c>
      <c r="AP1199">
        <v>0.10539036721198616</v>
      </c>
      <c r="AQ1199">
        <v>1</v>
      </c>
      <c r="AR1199">
        <v>1</v>
      </c>
      <c r="AS1199">
        <v>0</v>
      </c>
      <c r="AT1199">
        <v>0.78240415967651245</v>
      </c>
      <c r="AU1199">
        <v>1</v>
      </c>
    </row>
    <row r="1200" spans="4:47" x14ac:dyDescent="0.25">
      <c r="D1200" s="8">
        <v>1196</v>
      </c>
      <c r="E1200" s="8">
        <f t="shared" ca="1" si="133"/>
        <v>0.93803638090343877</v>
      </c>
      <c r="F1200" s="21">
        <f t="shared" ca="1" si="134"/>
        <v>16.263855515313161</v>
      </c>
      <c r="H1200" s="8">
        <v>1196</v>
      </c>
      <c r="I1200" s="21">
        <f t="shared" ca="1" si="135"/>
        <v>9.5167067016847851E-2</v>
      </c>
      <c r="J1200" s="21">
        <f t="shared" ca="1" si="136"/>
        <v>45.196267851165068</v>
      </c>
      <c r="R1200" s="1"/>
      <c r="AF1200">
        <v>1190</v>
      </c>
      <c r="AG1200">
        <v>1</v>
      </c>
      <c r="AH1200">
        <v>1</v>
      </c>
      <c r="AI1200">
        <v>0.60752803789951182</v>
      </c>
      <c r="AJ1200">
        <v>1</v>
      </c>
      <c r="AK1200">
        <v>1</v>
      </c>
      <c r="AL1200">
        <v>0.48681938901766747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0.42037794752168461</v>
      </c>
      <c r="AU1200">
        <v>6</v>
      </c>
    </row>
    <row r="1201" spans="4:47" x14ac:dyDescent="0.25">
      <c r="D1201" s="8">
        <v>1197</v>
      </c>
      <c r="E1201" s="8">
        <f t="shared" ca="1" si="133"/>
        <v>0.19434970407320318</v>
      </c>
      <c r="F1201" s="21">
        <f t="shared" ca="1" si="134"/>
        <v>391.87780895385407</v>
      </c>
      <c r="H1201" s="8">
        <v>1197</v>
      </c>
      <c r="I1201" s="21">
        <f t="shared" ca="1" si="135"/>
        <v>0.42625268334683919</v>
      </c>
      <c r="J1201" s="21">
        <f t="shared" ca="1" si="136"/>
        <v>23.700336329919558</v>
      </c>
      <c r="R1201" s="1"/>
      <c r="AF1201">
        <v>1191</v>
      </c>
      <c r="AG1201">
        <v>1</v>
      </c>
      <c r="AH1201">
        <v>1</v>
      </c>
      <c r="AI1201">
        <v>1</v>
      </c>
      <c r="AJ1201">
        <v>1</v>
      </c>
      <c r="AK1201">
        <v>1</v>
      </c>
      <c r="AL1201">
        <v>1</v>
      </c>
      <c r="AM1201">
        <v>1</v>
      </c>
      <c r="AN1201">
        <v>1</v>
      </c>
      <c r="AO1201">
        <v>0.69129624865963701</v>
      </c>
      <c r="AP1201">
        <v>0</v>
      </c>
      <c r="AQ1201">
        <v>0</v>
      </c>
      <c r="AR1201">
        <v>0</v>
      </c>
      <c r="AS1201">
        <v>0</v>
      </c>
      <c r="AT1201">
        <v>0.72257229441038118</v>
      </c>
      <c r="AU1201">
        <v>3</v>
      </c>
    </row>
    <row r="1202" spans="4:47" x14ac:dyDescent="0.25">
      <c r="D1202" s="8">
        <v>1198</v>
      </c>
      <c r="E1202" s="8">
        <f t="shared" ca="1" si="133"/>
        <v>0.422335441191101</v>
      </c>
      <c r="F1202" s="21">
        <f t="shared" ca="1" si="134"/>
        <v>208.70598908513421</v>
      </c>
      <c r="H1202" s="8">
        <v>1198</v>
      </c>
      <c r="I1202" s="21">
        <f t="shared" ca="1" si="135"/>
        <v>0.72526625980463044</v>
      </c>
      <c r="J1202" s="21">
        <f t="shared" ca="1" si="136"/>
        <v>71.799996789215243</v>
      </c>
      <c r="R1202" s="1"/>
      <c r="AF1202">
        <v>1192</v>
      </c>
      <c r="AG1202">
        <v>0</v>
      </c>
      <c r="AH1202">
        <v>0</v>
      </c>
      <c r="AI1202">
        <v>0.89086177683038259</v>
      </c>
      <c r="AJ1202">
        <v>1</v>
      </c>
      <c r="AK1202">
        <v>1</v>
      </c>
      <c r="AL1202">
        <v>1</v>
      </c>
      <c r="AM1202">
        <v>1</v>
      </c>
      <c r="AN1202">
        <v>1</v>
      </c>
      <c r="AO1202">
        <v>0.97922237432358084</v>
      </c>
      <c r="AP1202">
        <v>0</v>
      </c>
      <c r="AQ1202">
        <v>0</v>
      </c>
      <c r="AR1202">
        <v>0</v>
      </c>
      <c r="AS1202">
        <v>0</v>
      </c>
      <c r="AT1202">
        <v>0.57532434605876515</v>
      </c>
      <c r="AU1202">
        <v>5</v>
      </c>
    </row>
    <row r="1203" spans="4:47" x14ac:dyDescent="0.25">
      <c r="D1203" s="8">
        <v>1199</v>
      </c>
      <c r="E1203" s="8">
        <f t="shared" ca="1" si="133"/>
        <v>0.77046447586010136</v>
      </c>
      <c r="F1203" s="21">
        <f t="shared" ca="1" si="134"/>
        <v>64.572699537380672</v>
      </c>
      <c r="H1203" s="8">
        <v>1199</v>
      </c>
      <c r="I1203" s="21">
        <f t="shared" ca="1" si="135"/>
        <v>0.44853532268970431</v>
      </c>
      <c r="J1203" s="21">
        <f t="shared" ca="1" si="136"/>
        <v>27.168255503538198</v>
      </c>
      <c r="R1203" s="1"/>
      <c r="AF1203">
        <v>1193</v>
      </c>
      <c r="AG1203">
        <v>1</v>
      </c>
      <c r="AH1203">
        <v>0.75780805931468165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7.4936998726878951E-2</v>
      </c>
      <c r="AQ1203">
        <v>1</v>
      </c>
      <c r="AR1203">
        <v>1</v>
      </c>
      <c r="AS1203">
        <v>0</v>
      </c>
      <c r="AT1203">
        <v>0.31655252772971049</v>
      </c>
      <c r="AU1203">
        <v>7</v>
      </c>
    </row>
    <row r="1204" spans="4:47" x14ac:dyDescent="0.25">
      <c r="D1204" s="8">
        <v>1200</v>
      </c>
      <c r="E1204" s="8">
        <f t="shared" ca="1" si="133"/>
        <v>0.25164088052161382</v>
      </c>
      <c r="F1204" s="21">
        <f t="shared" ca="1" si="134"/>
        <v>331.1408460483056</v>
      </c>
      <c r="H1204" s="8">
        <v>1200</v>
      </c>
      <c r="I1204" s="21">
        <f t="shared" ca="1" si="135"/>
        <v>6.2926065981675938E-2</v>
      </c>
      <c r="J1204" s="21">
        <f t="shared" ca="1" si="136"/>
        <v>58.751197550781264</v>
      </c>
      <c r="R1204" s="1"/>
      <c r="AF1204">
        <v>1194</v>
      </c>
      <c r="AG1204">
        <v>0</v>
      </c>
      <c r="AH1204">
        <v>0.54019271820392789</v>
      </c>
      <c r="AI1204">
        <v>1</v>
      </c>
      <c r="AJ1204">
        <v>1</v>
      </c>
      <c r="AK1204">
        <v>0.87713749176797251</v>
      </c>
      <c r="AL1204">
        <v>0</v>
      </c>
      <c r="AM1204">
        <v>0</v>
      </c>
      <c r="AN1204">
        <v>0</v>
      </c>
      <c r="AO1204">
        <v>0.88177174480733811</v>
      </c>
      <c r="AP1204">
        <v>1</v>
      </c>
      <c r="AQ1204">
        <v>1</v>
      </c>
      <c r="AR1204">
        <v>1</v>
      </c>
      <c r="AS1204">
        <v>0</v>
      </c>
      <c r="AT1204">
        <v>0.60758852246229389</v>
      </c>
      <c r="AU1204">
        <v>4</v>
      </c>
    </row>
    <row r="1205" spans="4:47" x14ac:dyDescent="0.25">
      <c r="D1205" s="8">
        <v>1201</v>
      </c>
      <c r="E1205" s="8">
        <f t="shared" ca="1" si="133"/>
        <v>0.124341772325397</v>
      </c>
      <c r="F1205" s="21">
        <f t="shared" ca="1" si="134"/>
        <v>496.46898548901663</v>
      </c>
      <c r="H1205" s="8">
        <v>1201</v>
      </c>
      <c r="I1205" s="21">
        <f t="shared" ca="1" si="135"/>
        <v>0.6829835691820686</v>
      </c>
      <c r="J1205" s="21">
        <f t="shared" ca="1" si="136"/>
        <v>64.289032381295783</v>
      </c>
      <c r="R1205" s="1"/>
      <c r="AF1205">
        <v>1195</v>
      </c>
      <c r="AG1205">
        <v>1</v>
      </c>
      <c r="AH1205">
        <v>1</v>
      </c>
      <c r="AI1205">
        <v>1</v>
      </c>
      <c r="AJ1205">
        <v>1</v>
      </c>
      <c r="AK1205">
        <v>1</v>
      </c>
      <c r="AL1205">
        <v>1</v>
      </c>
      <c r="AM1205">
        <v>1</v>
      </c>
      <c r="AN1205">
        <v>1</v>
      </c>
      <c r="AO1205">
        <v>1</v>
      </c>
      <c r="AP1205">
        <v>1</v>
      </c>
      <c r="AQ1205">
        <v>1</v>
      </c>
      <c r="AR1205">
        <v>1</v>
      </c>
      <c r="AS1205">
        <v>1</v>
      </c>
      <c r="AT1205">
        <v>1</v>
      </c>
      <c r="AU1205">
        <v>0</v>
      </c>
    </row>
    <row r="1206" spans="4:47" x14ac:dyDescent="0.25">
      <c r="D1206" s="8">
        <v>1202</v>
      </c>
      <c r="E1206" s="8">
        <f t="shared" ca="1" si="133"/>
        <v>0.56626523473185297</v>
      </c>
      <c r="F1206" s="21">
        <f t="shared" ca="1" si="134"/>
        <v>138.77806688810568</v>
      </c>
      <c r="H1206" s="8">
        <v>1202</v>
      </c>
      <c r="I1206" s="21">
        <f t="shared" ca="1" si="135"/>
        <v>0.46746558501380098</v>
      </c>
      <c r="J1206" s="21">
        <f t="shared" ca="1" si="136"/>
        <v>30.094185366418397</v>
      </c>
      <c r="R1206" s="1"/>
      <c r="AF1206">
        <v>1196</v>
      </c>
      <c r="AG1206">
        <v>1</v>
      </c>
      <c r="AH1206">
        <v>1</v>
      </c>
      <c r="AI1206">
        <v>1</v>
      </c>
      <c r="AJ1206">
        <v>0.93209236799763551</v>
      </c>
      <c r="AK1206">
        <v>0.68875279398085809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0.3816824867214676</v>
      </c>
      <c r="AU1206">
        <v>7</v>
      </c>
    </row>
    <row r="1207" spans="4:47" x14ac:dyDescent="0.25">
      <c r="D1207" s="8">
        <v>1203</v>
      </c>
      <c r="E1207" s="8">
        <f t="shared" ca="1" si="133"/>
        <v>0.74075262181799972</v>
      </c>
      <c r="F1207" s="21">
        <f t="shared" ca="1" si="134"/>
        <v>74.115391556231103</v>
      </c>
      <c r="H1207" s="8">
        <v>1203</v>
      </c>
      <c r="I1207" s="21">
        <f t="shared" ca="1" si="135"/>
        <v>0.80775404201434486</v>
      </c>
      <c r="J1207" s="21">
        <f t="shared" ca="1" si="136"/>
        <v>88.421687766630114</v>
      </c>
      <c r="R1207" s="1"/>
      <c r="AF1207">
        <v>1197</v>
      </c>
      <c r="AG1207">
        <v>0.68552472259503816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5.8222647672455295E-2</v>
      </c>
      <c r="AU1207">
        <v>11</v>
      </c>
    </row>
    <row r="1208" spans="4:47" x14ac:dyDescent="0.25">
      <c r="D1208" s="8">
        <v>1204</v>
      </c>
      <c r="E1208" s="8">
        <f t="shared" ca="1" si="133"/>
        <v>0.2930732916876041</v>
      </c>
      <c r="F1208" s="21">
        <f t="shared" ca="1" si="134"/>
        <v>295.20859394221895</v>
      </c>
      <c r="H1208" s="8">
        <v>1204</v>
      </c>
      <c r="I1208" s="21">
        <f t="shared" ca="1" si="135"/>
        <v>0.63821157207953938</v>
      </c>
      <c r="J1208" s="21">
        <f t="shared" ca="1" si="136"/>
        <v>56.785683924335828</v>
      </c>
      <c r="R1208" s="1"/>
      <c r="AF1208">
        <v>1198</v>
      </c>
      <c r="AG1208">
        <v>1</v>
      </c>
      <c r="AH1208">
        <v>1</v>
      </c>
      <c r="AI1208">
        <v>1</v>
      </c>
      <c r="AJ1208">
        <v>1</v>
      </c>
      <c r="AK1208">
        <v>1</v>
      </c>
      <c r="AL1208">
        <v>1</v>
      </c>
      <c r="AM1208">
        <v>1</v>
      </c>
      <c r="AN1208">
        <v>1</v>
      </c>
      <c r="AO1208">
        <v>1</v>
      </c>
      <c r="AP1208">
        <v>1</v>
      </c>
      <c r="AQ1208">
        <v>1</v>
      </c>
      <c r="AR1208">
        <v>1</v>
      </c>
      <c r="AS1208">
        <v>1</v>
      </c>
      <c r="AT1208">
        <v>1</v>
      </c>
      <c r="AU1208">
        <v>0</v>
      </c>
    </row>
    <row r="1209" spans="4:47" x14ac:dyDescent="0.25">
      <c r="D1209" s="8">
        <v>1205</v>
      </c>
      <c r="E1209" s="8">
        <f t="shared" ca="1" si="133"/>
        <v>0.23156331941162123</v>
      </c>
      <c r="F1209" s="21">
        <f t="shared" ca="1" si="134"/>
        <v>350.71100137647699</v>
      </c>
      <c r="H1209" s="8">
        <v>1205</v>
      </c>
      <c r="I1209" s="21">
        <f t="shared" ca="1" si="135"/>
        <v>8.9594845042957783E-2</v>
      </c>
      <c r="J1209" s="21">
        <f t="shared" ca="1" si="136"/>
        <v>47.260272215214094</v>
      </c>
      <c r="R1209" s="1"/>
      <c r="AF1209">
        <v>1199</v>
      </c>
      <c r="AG1209">
        <v>0.95861347303552091</v>
      </c>
      <c r="AH1209">
        <v>0.36265422039286932</v>
      </c>
      <c r="AI1209">
        <v>1</v>
      </c>
      <c r="AJ1209">
        <v>1</v>
      </c>
      <c r="AK1209">
        <v>1</v>
      </c>
      <c r="AL1209">
        <v>1</v>
      </c>
      <c r="AM1209">
        <v>1</v>
      </c>
      <c r="AN1209">
        <v>1</v>
      </c>
      <c r="AO1209">
        <v>1</v>
      </c>
      <c r="AP1209">
        <v>1</v>
      </c>
      <c r="AQ1209">
        <v>1</v>
      </c>
      <c r="AR1209">
        <v>1</v>
      </c>
      <c r="AS1209">
        <v>0.36265422039286932</v>
      </c>
      <c r="AT1209">
        <v>0.94759270091808623</v>
      </c>
      <c r="AU1209">
        <v>0</v>
      </c>
    </row>
    <row r="1210" spans="4:47" x14ac:dyDescent="0.25">
      <c r="D1210" s="8">
        <v>1206</v>
      </c>
      <c r="E1210" s="8">
        <f t="shared" ca="1" si="133"/>
        <v>0.28310014373018666</v>
      </c>
      <c r="F1210" s="21">
        <f t="shared" ca="1" si="134"/>
        <v>303.37758536280467</v>
      </c>
      <c r="H1210" s="8">
        <v>1206</v>
      </c>
      <c r="I1210" s="21">
        <f t="shared" ca="1" si="135"/>
        <v>0.81045770781930171</v>
      </c>
      <c r="J1210" s="21">
        <f t="shared" ca="1" si="136"/>
        <v>89.030818843895332</v>
      </c>
      <c r="R1210" s="1"/>
      <c r="AF1210">
        <v>1200</v>
      </c>
      <c r="AG1210">
        <v>1</v>
      </c>
      <c r="AH1210">
        <v>1</v>
      </c>
      <c r="AI1210">
        <v>1</v>
      </c>
      <c r="AJ1210">
        <v>0.47976807015850986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0.28600833453357616</v>
      </c>
      <c r="AU1210">
        <v>8</v>
      </c>
    </row>
    <row r="1211" spans="4:47" x14ac:dyDescent="0.25">
      <c r="D1211" s="8">
        <v>1207</v>
      </c>
      <c r="E1211" s="8">
        <f t="shared" ca="1" si="133"/>
        <v>0.50887234089238442</v>
      </c>
      <c r="F1211" s="21">
        <f t="shared" ca="1" si="134"/>
        <v>164.32396309504085</v>
      </c>
      <c r="H1211" s="8">
        <v>1207</v>
      </c>
      <c r="I1211" s="21">
        <f t="shared" ca="1" si="135"/>
        <v>0.71177967674101605</v>
      </c>
      <c r="J1211" s="21">
        <f t="shared" ca="1" si="136"/>
        <v>69.349464347258021</v>
      </c>
      <c r="R1211" s="1"/>
      <c r="AF1211">
        <v>1201</v>
      </c>
      <c r="AG1211">
        <v>0</v>
      </c>
      <c r="AH1211">
        <v>0</v>
      </c>
      <c r="AI1211">
        <v>0</v>
      </c>
      <c r="AJ1211">
        <v>0.54525568885946996</v>
      </c>
      <c r="AK1211">
        <v>0</v>
      </c>
      <c r="AL1211">
        <v>0</v>
      </c>
      <c r="AM1211">
        <v>0</v>
      </c>
      <c r="AN1211">
        <v>0</v>
      </c>
      <c r="AO1211">
        <v>2.9236256884663209E-3</v>
      </c>
      <c r="AP1211">
        <v>1</v>
      </c>
      <c r="AQ1211">
        <v>1</v>
      </c>
      <c r="AR1211">
        <v>1</v>
      </c>
      <c r="AS1211">
        <v>0</v>
      </c>
      <c r="AT1211">
        <v>0.29711062859298104</v>
      </c>
      <c r="AU1211">
        <v>7</v>
      </c>
    </row>
    <row r="1212" spans="4:47" x14ac:dyDescent="0.25">
      <c r="D1212" s="8">
        <v>1208</v>
      </c>
      <c r="E1212" s="8">
        <f t="shared" ca="1" si="133"/>
        <v>0.72410630052643654</v>
      </c>
      <c r="F1212" s="21">
        <f t="shared" ca="1" si="134"/>
        <v>79.619563764050753</v>
      </c>
      <c r="H1212" s="8">
        <v>1208</v>
      </c>
      <c r="I1212" s="21">
        <f t="shared" ca="1" si="135"/>
        <v>0.45813254238509793</v>
      </c>
      <c r="J1212" s="21">
        <f t="shared" ca="1" si="136"/>
        <v>28.653475284478723</v>
      </c>
      <c r="R1212" s="1"/>
      <c r="AF1212">
        <v>1202</v>
      </c>
      <c r="AG1212">
        <v>1</v>
      </c>
      <c r="AH1212">
        <v>0.14041135405880464</v>
      </c>
      <c r="AI1212">
        <v>0</v>
      </c>
      <c r="AJ1212">
        <v>0</v>
      </c>
      <c r="AK1212">
        <v>0</v>
      </c>
      <c r="AL1212">
        <v>0</v>
      </c>
      <c r="AM1212">
        <v>0.74619285542998581</v>
      </c>
      <c r="AN1212">
        <v>1</v>
      </c>
      <c r="AO1212">
        <v>1</v>
      </c>
      <c r="AP1212">
        <v>1</v>
      </c>
      <c r="AQ1212">
        <v>1</v>
      </c>
      <c r="AR1212">
        <v>1</v>
      </c>
      <c r="AS1212">
        <v>0</v>
      </c>
      <c r="AT1212">
        <v>0.57825615460815372</v>
      </c>
      <c r="AU1212">
        <v>4</v>
      </c>
    </row>
    <row r="1213" spans="4:47" x14ac:dyDescent="0.25">
      <c r="D1213" s="8">
        <v>1209</v>
      </c>
      <c r="E1213" s="8">
        <f t="shared" ca="1" si="133"/>
        <v>9.1189513458027949E-2</v>
      </c>
      <c r="F1213" s="21">
        <f t="shared" ca="1" si="134"/>
        <v>568.83293512187618</v>
      </c>
      <c r="H1213" s="8">
        <v>1209</v>
      </c>
      <c r="I1213" s="21">
        <f t="shared" ca="1" si="135"/>
        <v>0.49028197477784097</v>
      </c>
      <c r="J1213" s="21">
        <f t="shared" ca="1" si="136"/>
        <v>33.606275539367076</v>
      </c>
      <c r="R1213" s="1"/>
      <c r="AF1213">
        <v>1203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0.43228594207410481</v>
      </c>
      <c r="AO1213">
        <v>1</v>
      </c>
      <c r="AP1213">
        <v>1</v>
      </c>
      <c r="AQ1213">
        <v>0.14915876445641818</v>
      </c>
      <c r="AR1213">
        <v>0</v>
      </c>
      <c r="AS1213">
        <v>0</v>
      </c>
      <c r="AT1213">
        <v>0.21609760859723232</v>
      </c>
      <c r="AU1213">
        <v>8</v>
      </c>
    </row>
    <row r="1214" spans="4:47" x14ac:dyDescent="0.25">
      <c r="D1214" s="8">
        <v>1210</v>
      </c>
      <c r="E1214" s="8">
        <f t="shared" ca="1" si="133"/>
        <v>0.94291418527487125</v>
      </c>
      <c r="F1214" s="21">
        <f t="shared" ca="1" si="134"/>
        <v>14.968908421416401</v>
      </c>
      <c r="H1214" s="8">
        <v>1210</v>
      </c>
      <c r="I1214" s="21">
        <f t="shared" ca="1" si="135"/>
        <v>0.80117644231966767</v>
      </c>
      <c r="J1214" s="21">
        <f t="shared" ca="1" si="136"/>
        <v>86.961264089618922</v>
      </c>
      <c r="R1214" s="1"/>
      <c r="AF1214">
        <v>1204</v>
      </c>
      <c r="AG1214">
        <v>1</v>
      </c>
      <c r="AH1214">
        <v>0.72912431209156892</v>
      </c>
      <c r="AI1214">
        <v>0</v>
      </c>
      <c r="AJ1214">
        <v>0</v>
      </c>
      <c r="AK1214">
        <v>0</v>
      </c>
      <c r="AL1214">
        <v>0</v>
      </c>
      <c r="AM1214">
        <v>0.99383416727129859</v>
      </c>
      <c r="AN1214">
        <v>1</v>
      </c>
      <c r="AO1214">
        <v>1</v>
      </c>
      <c r="AP1214">
        <v>1</v>
      </c>
      <c r="AQ1214">
        <v>1</v>
      </c>
      <c r="AR1214">
        <v>1</v>
      </c>
      <c r="AS1214">
        <v>0</v>
      </c>
      <c r="AT1214">
        <v>0.64445024636705261</v>
      </c>
      <c r="AU1214">
        <v>4</v>
      </c>
    </row>
    <row r="1215" spans="4:47" x14ac:dyDescent="0.25">
      <c r="D1215" s="8">
        <v>1211</v>
      </c>
      <c r="E1215" s="8">
        <f t="shared" ca="1" si="133"/>
        <v>0.98911714398871864</v>
      </c>
      <c r="F1215" s="21">
        <f t="shared" ca="1" si="134"/>
        <v>2.8760338829841352</v>
      </c>
      <c r="H1215" s="8">
        <v>1211</v>
      </c>
      <c r="I1215" s="21">
        <f t="shared" ca="1" si="135"/>
        <v>0.39449944426915406</v>
      </c>
      <c r="J1215" s="21">
        <f t="shared" ca="1" si="136"/>
        <v>18.691711798393502</v>
      </c>
      <c r="R1215" s="1"/>
      <c r="AF1215">
        <v>1205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0.64426195664200347</v>
      </c>
      <c r="AM1215">
        <v>0.85484598998558681</v>
      </c>
      <c r="AN1215">
        <v>0</v>
      </c>
      <c r="AO1215">
        <v>0</v>
      </c>
      <c r="AP1215">
        <v>0.97295016426951697</v>
      </c>
      <c r="AQ1215">
        <v>1</v>
      </c>
      <c r="AR1215">
        <v>1</v>
      </c>
      <c r="AS1215">
        <v>0</v>
      </c>
      <c r="AT1215">
        <v>0.37531380679772142</v>
      </c>
      <c r="AU1215">
        <v>7</v>
      </c>
    </row>
    <row r="1216" spans="4:47" x14ac:dyDescent="0.25">
      <c r="D1216" s="8">
        <v>1212</v>
      </c>
      <c r="E1216" s="8">
        <f t="shared" ca="1" si="133"/>
        <v>0.33311157924186929</v>
      </c>
      <c r="F1216" s="21">
        <f t="shared" ca="1" si="134"/>
        <v>264.95568033411246</v>
      </c>
      <c r="H1216" s="8">
        <v>1212</v>
      </c>
      <c r="I1216" s="21">
        <f t="shared" ca="1" si="135"/>
        <v>1.8193727266732407E-2</v>
      </c>
      <c r="J1216" s="21">
        <f t="shared" ca="1" si="136"/>
        <v>93.203886541284163</v>
      </c>
      <c r="R1216" s="1"/>
      <c r="AF1216">
        <v>1206</v>
      </c>
      <c r="AG1216">
        <v>0</v>
      </c>
      <c r="AH1216">
        <v>0.45747272018161311</v>
      </c>
      <c r="AI1216">
        <v>1</v>
      </c>
      <c r="AJ1216">
        <v>0.86413208393156915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0.71976065812815515</v>
      </c>
      <c r="AQ1216">
        <v>1</v>
      </c>
      <c r="AR1216">
        <v>1</v>
      </c>
      <c r="AS1216">
        <v>0</v>
      </c>
      <c r="AT1216">
        <v>0.41930350434247959</v>
      </c>
      <c r="AU1216">
        <v>6</v>
      </c>
    </row>
    <row r="1217" spans="4:47" x14ac:dyDescent="0.25">
      <c r="D1217" s="8">
        <v>1213</v>
      </c>
      <c r="E1217" s="8">
        <f t="shared" ca="1" si="133"/>
        <v>0.89605176312936152</v>
      </c>
      <c r="F1217" s="21">
        <f t="shared" ca="1" si="134"/>
        <v>27.624730887165331</v>
      </c>
      <c r="H1217" s="8">
        <v>1213</v>
      </c>
      <c r="I1217" s="21">
        <f t="shared" ca="1" si="135"/>
        <v>0.54474114577395993</v>
      </c>
      <c r="J1217" s="21">
        <f t="shared" ca="1" si="136"/>
        <v>41.990806787933778</v>
      </c>
      <c r="R1217" s="1"/>
      <c r="AF1217">
        <v>1207</v>
      </c>
      <c r="AG1217">
        <v>0.10286076865492261</v>
      </c>
      <c r="AH1217">
        <v>0.97452269918799828</v>
      </c>
      <c r="AI1217">
        <v>1</v>
      </c>
      <c r="AJ1217">
        <v>1</v>
      </c>
      <c r="AK1217">
        <v>1</v>
      </c>
      <c r="AL1217">
        <v>0.41831569412679526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0.3699309321352614</v>
      </c>
      <c r="AU1217">
        <v>6</v>
      </c>
    </row>
    <row r="1218" spans="4:47" x14ac:dyDescent="0.25">
      <c r="D1218" s="8">
        <v>1214</v>
      </c>
      <c r="E1218" s="8">
        <f t="shared" ca="1" si="133"/>
        <v>0.47225458491529493</v>
      </c>
      <c r="F1218" s="21">
        <f t="shared" ca="1" si="134"/>
        <v>182.12989274967788</v>
      </c>
      <c r="H1218" s="8">
        <v>1214</v>
      </c>
      <c r="I1218" s="21">
        <f t="shared" ca="1" si="135"/>
        <v>0.34672045928493134</v>
      </c>
      <c r="J1218" s="21">
        <f t="shared" ca="1" si="136"/>
        <v>10.930650738830746</v>
      </c>
      <c r="R1218" s="1"/>
      <c r="AF1218">
        <v>1208</v>
      </c>
      <c r="AG1218">
        <v>1</v>
      </c>
      <c r="AH1218">
        <v>1</v>
      </c>
      <c r="AI1218">
        <v>0.58592679423060379</v>
      </c>
      <c r="AJ1218">
        <v>0</v>
      </c>
      <c r="AK1218">
        <v>0</v>
      </c>
      <c r="AL1218">
        <v>2.9139800208698337E-2</v>
      </c>
      <c r="AM1218">
        <v>1</v>
      </c>
      <c r="AN1218">
        <v>4.5942951730525705E-2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0.30263604419467388</v>
      </c>
      <c r="AU1218">
        <v>6</v>
      </c>
    </row>
    <row r="1219" spans="4:47" x14ac:dyDescent="0.25">
      <c r="D1219" s="8">
        <v>1215</v>
      </c>
      <c r="E1219" s="8">
        <f t="shared" ca="1" si="133"/>
        <v>0.45858927621382295</v>
      </c>
      <c r="F1219" s="21">
        <f t="shared" ca="1" si="134"/>
        <v>189.12174446918289</v>
      </c>
      <c r="H1219" s="8">
        <v>1215</v>
      </c>
      <c r="I1219" s="21">
        <f t="shared" ca="1" si="135"/>
        <v>0.31473357048632089</v>
      </c>
      <c r="J1219" s="21">
        <f t="shared" ca="1" si="136"/>
        <v>5.5174106562705632</v>
      </c>
      <c r="R1219" s="1"/>
      <c r="AF1219">
        <v>1209</v>
      </c>
      <c r="AG1219">
        <v>1</v>
      </c>
      <c r="AH1219">
        <v>0.25587413182308538</v>
      </c>
      <c r="AI1219">
        <v>0</v>
      </c>
      <c r="AJ1219">
        <v>0</v>
      </c>
      <c r="AK1219">
        <v>0.12322294333341322</v>
      </c>
      <c r="AL1219">
        <v>1</v>
      </c>
      <c r="AM1219">
        <v>1</v>
      </c>
      <c r="AN1219">
        <v>1</v>
      </c>
      <c r="AO1219">
        <v>1</v>
      </c>
      <c r="AP1219">
        <v>1</v>
      </c>
      <c r="AQ1219">
        <v>1</v>
      </c>
      <c r="AR1219">
        <v>1</v>
      </c>
      <c r="AS1219">
        <v>0</v>
      </c>
      <c r="AT1219">
        <v>0.70132708749145811</v>
      </c>
      <c r="AU1219">
        <v>2</v>
      </c>
    </row>
    <row r="1220" spans="4:47" x14ac:dyDescent="0.25">
      <c r="D1220" s="8">
        <v>1216</v>
      </c>
      <c r="E1220" s="8">
        <f t="shared" ca="1" si="133"/>
        <v>0.17303150482169616</v>
      </c>
      <c r="F1220" s="21">
        <f t="shared" ca="1" si="134"/>
        <v>419.13264726544827</v>
      </c>
      <c r="H1220" s="8">
        <v>1216</v>
      </c>
      <c r="I1220" s="21">
        <f t="shared" ca="1" si="135"/>
        <v>0.77295557874662724</v>
      </c>
      <c r="J1220" s="21">
        <f t="shared" ca="1" si="136"/>
        <v>81.000618064462373</v>
      </c>
      <c r="R1220" s="1"/>
      <c r="AF1220">
        <v>1210</v>
      </c>
      <c r="AG1220">
        <v>1</v>
      </c>
      <c r="AH1220">
        <v>1</v>
      </c>
      <c r="AI1220">
        <v>1</v>
      </c>
      <c r="AJ1220">
        <v>1</v>
      </c>
      <c r="AK1220">
        <v>0.80895703432414001</v>
      </c>
      <c r="AL1220">
        <v>0</v>
      </c>
      <c r="AM1220">
        <v>0</v>
      </c>
      <c r="AN1220">
        <v>0</v>
      </c>
      <c r="AO1220">
        <v>0</v>
      </c>
      <c r="AP1220">
        <v>0.39404877297150259</v>
      </c>
      <c r="AQ1220">
        <v>1</v>
      </c>
      <c r="AR1220">
        <v>1</v>
      </c>
      <c r="AS1220">
        <v>0</v>
      </c>
      <c r="AT1220">
        <v>0.59806350692099974</v>
      </c>
      <c r="AU1220">
        <v>4</v>
      </c>
    </row>
    <row r="1221" spans="4:47" x14ac:dyDescent="0.25">
      <c r="D1221" s="8">
        <v>1217</v>
      </c>
      <c r="E1221" s="8">
        <f t="shared" ca="1" si="133"/>
        <v>0.64967704643274526</v>
      </c>
      <c r="F1221" s="21">
        <f t="shared" ca="1" si="134"/>
        <v>105.79351671227931</v>
      </c>
      <c r="H1221" s="8">
        <v>1217</v>
      </c>
      <c r="I1221" s="21">
        <f t="shared" ca="1" si="135"/>
        <v>0.83433600491714444</v>
      </c>
      <c r="J1221" s="21">
        <f t="shared" ca="1" si="136"/>
        <v>94.663013766164113</v>
      </c>
      <c r="R1221" s="1"/>
      <c r="AF1221">
        <v>1211</v>
      </c>
      <c r="AG1221">
        <v>0</v>
      </c>
      <c r="AH1221">
        <v>0.55960355550710772</v>
      </c>
      <c r="AI1221">
        <v>1</v>
      </c>
      <c r="AJ1221">
        <v>1</v>
      </c>
      <c r="AK1221">
        <v>1</v>
      </c>
      <c r="AL1221">
        <v>1</v>
      </c>
      <c r="AM1221">
        <v>1</v>
      </c>
      <c r="AN1221">
        <v>1</v>
      </c>
      <c r="AO1221">
        <v>1</v>
      </c>
      <c r="AP1221">
        <v>0.42152893706835098</v>
      </c>
      <c r="AQ1221">
        <v>0</v>
      </c>
      <c r="AR1221">
        <v>0</v>
      </c>
      <c r="AS1221">
        <v>0</v>
      </c>
      <c r="AT1221">
        <v>0.66503094959813125</v>
      </c>
      <c r="AU1221">
        <v>3</v>
      </c>
    </row>
    <row r="1222" spans="4:47" x14ac:dyDescent="0.25">
      <c r="D1222" s="8">
        <v>1218</v>
      </c>
      <c r="E1222" s="8">
        <f t="shared" ref="E1222:E1285" ca="1" si="137">RAND()</f>
        <v>0.53346949696443657</v>
      </c>
      <c r="F1222" s="21">
        <f t="shared" ref="F1222:F1285" ca="1" si="138">$B$6*(-LN(E1222))^(1/$B$7)</f>
        <v>153.04994237798743</v>
      </c>
      <c r="H1222" s="8">
        <v>1218</v>
      </c>
      <c r="I1222" s="21">
        <f t="shared" ref="I1222:I1285" ca="1" si="139">RAND()</f>
        <v>0.44816402977150693</v>
      </c>
      <c r="J1222" s="21">
        <f t="shared" ref="J1222:J1285" ca="1" si="140">ABS(NORMINV(I1222,$B$11,$B$13))</f>
        <v>27.110707997797842</v>
      </c>
      <c r="R1222" s="1"/>
      <c r="AF1222">
        <v>1212</v>
      </c>
      <c r="AG1222">
        <v>0.63100120638949686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0.71178889199193995</v>
      </c>
      <c r="AP1222">
        <v>1</v>
      </c>
      <c r="AQ1222">
        <v>1</v>
      </c>
      <c r="AR1222">
        <v>1</v>
      </c>
      <c r="AS1222">
        <v>0</v>
      </c>
      <c r="AT1222">
        <v>0.36414987440502083</v>
      </c>
      <c r="AU1222">
        <v>7</v>
      </c>
    </row>
    <row r="1223" spans="4:47" x14ac:dyDescent="0.25">
      <c r="D1223" s="8">
        <v>1219</v>
      </c>
      <c r="E1223" s="8">
        <f t="shared" ca="1" si="137"/>
        <v>8.3390219901637974E-2</v>
      </c>
      <c r="F1223" s="21">
        <f t="shared" ca="1" si="138"/>
        <v>589.66374588792655</v>
      </c>
      <c r="H1223" s="8">
        <v>1219</v>
      </c>
      <c r="I1223" s="21">
        <f t="shared" ca="1" si="139"/>
        <v>0.39606371004209251</v>
      </c>
      <c r="J1223" s="21">
        <f t="shared" ca="1" si="140"/>
        <v>18.940755932330188</v>
      </c>
      <c r="R1223" s="1"/>
      <c r="AF1223">
        <v>1213</v>
      </c>
      <c r="AG1223">
        <v>1</v>
      </c>
      <c r="AH1223">
        <v>1</v>
      </c>
      <c r="AI1223">
        <v>1</v>
      </c>
      <c r="AJ1223">
        <v>1</v>
      </c>
      <c r="AK1223">
        <v>1</v>
      </c>
      <c r="AL1223">
        <v>0.6278940714798712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0.46530636203944148</v>
      </c>
      <c r="AU1223">
        <v>6</v>
      </c>
    </row>
    <row r="1224" spans="4:47" x14ac:dyDescent="0.25">
      <c r="D1224" s="8">
        <v>1220</v>
      </c>
      <c r="E1224" s="8">
        <f t="shared" ca="1" si="137"/>
        <v>0.49042026616391055</v>
      </c>
      <c r="F1224" s="21">
        <f t="shared" ca="1" si="138"/>
        <v>173.13474248905845</v>
      </c>
      <c r="H1224" s="8">
        <v>1220</v>
      </c>
      <c r="I1224" s="21">
        <f t="shared" ca="1" si="139"/>
        <v>0.71100948034325684</v>
      </c>
      <c r="J1224" s="21">
        <f t="shared" ca="1" si="140"/>
        <v>69.211192740364311</v>
      </c>
      <c r="R1224" s="1"/>
      <c r="AF1224">
        <v>1214</v>
      </c>
      <c r="AG1224">
        <v>1</v>
      </c>
      <c r="AH1224">
        <v>1</v>
      </c>
      <c r="AI1224">
        <v>1</v>
      </c>
      <c r="AJ1224">
        <v>1</v>
      </c>
      <c r="AK1224">
        <v>1</v>
      </c>
      <c r="AL1224">
        <v>1</v>
      </c>
      <c r="AM1224">
        <v>1</v>
      </c>
      <c r="AN1224">
        <v>0.60521041565375677</v>
      </c>
      <c r="AO1224">
        <v>0</v>
      </c>
      <c r="AP1224">
        <v>0</v>
      </c>
      <c r="AQ1224">
        <v>0</v>
      </c>
      <c r="AR1224">
        <v>3.602276100460703E-2</v>
      </c>
      <c r="AS1224">
        <v>0</v>
      </c>
      <c r="AT1224">
        <v>0.63528281774358708</v>
      </c>
      <c r="AU1224">
        <v>3</v>
      </c>
    </row>
    <row r="1225" spans="4:47" x14ac:dyDescent="0.25">
      <c r="D1225" s="8">
        <v>1221</v>
      </c>
      <c r="E1225" s="8">
        <f t="shared" ca="1" si="137"/>
        <v>0.46976136462953999</v>
      </c>
      <c r="F1225" s="21">
        <f t="shared" ca="1" si="138"/>
        <v>183.3907058358933</v>
      </c>
      <c r="H1225" s="8">
        <v>1221</v>
      </c>
      <c r="I1225" s="21">
        <f t="shared" ca="1" si="139"/>
        <v>0.54040735208400803</v>
      </c>
      <c r="J1225" s="21">
        <f t="shared" ca="1" si="140"/>
        <v>41.320918455310164</v>
      </c>
      <c r="R1225" s="1"/>
      <c r="AF1225">
        <v>1215</v>
      </c>
      <c r="AG1225">
        <v>0</v>
      </c>
      <c r="AH1225">
        <v>0</v>
      </c>
      <c r="AI1225">
        <v>0</v>
      </c>
      <c r="AJ1225">
        <v>0.95197487502058109</v>
      </c>
      <c r="AK1225">
        <v>1</v>
      </c>
      <c r="AL1225">
        <v>1</v>
      </c>
      <c r="AM1225">
        <v>0.9023571547236755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0.32200635081383938</v>
      </c>
      <c r="AU1225">
        <v>8</v>
      </c>
    </row>
    <row r="1226" spans="4:47" x14ac:dyDescent="0.25">
      <c r="D1226" s="8">
        <v>1222</v>
      </c>
      <c r="E1226" s="8">
        <f t="shared" ca="1" si="137"/>
        <v>0.88909776617251624</v>
      </c>
      <c r="F1226" s="21">
        <f t="shared" ca="1" si="138"/>
        <v>29.547547674471968</v>
      </c>
      <c r="H1226" s="8">
        <v>1222</v>
      </c>
      <c r="I1226" s="21">
        <f t="shared" ca="1" si="139"/>
        <v>7.878154777756019E-2</v>
      </c>
      <c r="J1226" s="21">
        <f t="shared" ca="1" si="140"/>
        <v>51.555988166667071</v>
      </c>
      <c r="R1226" s="1"/>
      <c r="AF1226">
        <v>1216</v>
      </c>
      <c r="AG1226">
        <v>1</v>
      </c>
      <c r="AH1226">
        <v>1</v>
      </c>
      <c r="AI1226">
        <v>1</v>
      </c>
      <c r="AJ1226">
        <v>1</v>
      </c>
      <c r="AK1226">
        <v>1</v>
      </c>
      <c r="AL1226">
        <v>1</v>
      </c>
      <c r="AM1226">
        <v>0.77229944401610295</v>
      </c>
      <c r="AN1226">
        <v>1</v>
      </c>
      <c r="AO1226">
        <v>1</v>
      </c>
      <c r="AP1226">
        <v>1</v>
      </c>
      <c r="AQ1226">
        <v>1</v>
      </c>
      <c r="AR1226">
        <v>1</v>
      </c>
      <c r="AS1226">
        <v>0.77229944401610295</v>
      </c>
      <c r="AT1226">
        <v>0.98066104866986081</v>
      </c>
      <c r="AU1226">
        <v>0</v>
      </c>
    </row>
    <row r="1227" spans="4:47" x14ac:dyDescent="0.25">
      <c r="D1227" s="8">
        <v>1223</v>
      </c>
      <c r="E1227" s="8">
        <f t="shared" ca="1" si="137"/>
        <v>0.69400436327830262</v>
      </c>
      <c r="F1227" s="21">
        <f t="shared" ca="1" si="138"/>
        <v>89.88297586590798</v>
      </c>
      <c r="H1227" s="8">
        <v>1223</v>
      </c>
      <c r="I1227" s="21">
        <f t="shared" ca="1" si="139"/>
        <v>0.55334425071958881</v>
      </c>
      <c r="J1227" s="21">
        <f t="shared" ca="1" si="140"/>
        <v>43.323136634893203</v>
      </c>
      <c r="R1227" s="1"/>
      <c r="AF1227">
        <v>1217</v>
      </c>
      <c r="AG1227">
        <v>1</v>
      </c>
      <c r="AH1227">
        <v>1</v>
      </c>
      <c r="AI1227">
        <v>1</v>
      </c>
      <c r="AJ1227">
        <v>0.62641924535613114</v>
      </c>
      <c r="AK1227">
        <v>0</v>
      </c>
      <c r="AL1227">
        <v>0</v>
      </c>
      <c r="AM1227">
        <v>0.97888480390247423</v>
      </c>
      <c r="AN1227">
        <v>1</v>
      </c>
      <c r="AO1227">
        <v>1</v>
      </c>
      <c r="AP1227">
        <v>1</v>
      </c>
      <c r="AQ1227">
        <v>1</v>
      </c>
      <c r="AR1227">
        <v>0.85746559269976008</v>
      </c>
      <c r="AS1227">
        <v>0</v>
      </c>
      <c r="AT1227">
        <v>0.78827243741192654</v>
      </c>
      <c r="AU1227">
        <v>2</v>
      </c>
    </row>
    <row r="1228" spans="4:47" x14ac:dyDescent="0.25">
      <c r="D1228" s="8">
        <v>1224</v>
      </c>
      <c r="E1228" s="8">
        <f t="shared" ca="1" si="137"/>
        <v>7.1522949399575375E-2</v>
      </c>
      <c r="F1228" s="21">
        <f t="shared" ca="1" si="138"/>
        <v>625.3971272078403</v>
      </c>
      <c r="H1228" s="8">
        <v>1224</v>
      </c>
      <c r="I1228" s="21">
        <f t="shared" ca="1" si="139"/>
        <v>0.68050158775588498</v>
      </c>
      <c r="J1228" s="21">
        <f t="shared" ca="1" si="140"/>
        <v>63.862507243515765</v>
      </c>
      <c r="R1228" s="1"/>
      <c r="AF1228">
        <v>1218</v>
      </c>
      <c r="AG1228">
        <v>1</v>
      </c>
      <c r="AH1228">
        <v>0.97392775283255362</v>
      </c>
      <c r="AI1228">
        <v>0</v>
      </c>
      <c r="AJ1228">
        <v>0</v>
      </c>
      <c r="AK1228">
        <v>2.8662620402868808E-2</v>
      </c>
      <c r="AL1228">
        <v>1</v>
      </c>
      <c r="AM1228">
        <v>1</v>
      </c>
      <c r="AN1228">
        <v>1</v>
      </c>
      <c r="AO1228">
        <v>0.67213666892857871</v>
      </c>
      <c r="AP1228">
        <v>0</v>
      </c>
      <c r="AQ1228">
        <v>0.23438189635320061</v>
      </c>
      <c r="AR1228">
        <v>1</v>
      </c>
      <c r="AS1228">
        <v>0</v>
      </c>
      <c r="AT1228">
        <v>0.5735728089595995</v>
      </c>
      <c r="AU1228">
        <v>3</v>
      </c>
    </row>
    <row r="1229" spans="4:47" x14ac:dyDescent="0.25">
      <c r="D1229" s="8">
        <v>1225</v>
      </c>
      <c r="E1229" s="8">
        <f t="shared" ca="1" si="137"/>
        <v>0.49504465281322896</v>
      </c>
      <c r="F1229" s="21">
        <f t="shared" ca="1" si="138"/>
        <v>170.89670520334514</v>
      </c>
      <c r="H1229" s="8">
        <v>1225</v>
      </c>
      <c r="I1229" s="21">
        <f t="shared" ca="1" si="139"/>
        <v>0.6072345406755123</v>
      </c>
      <c r="J1229" s="21">
        <f t="shared" ca="1" si="140"/>
        <v>51.78466994042909</v>
      </c>
      <c r="R1229" s="1"/>
      <c r="AF1229">
        <v>1219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0.96511530108334898</v>
      </c>
      <c r="AN1229">
        <v>1</v>
      </c>
      <c r="AO1229">
        <v>1</v>
      </c>
      <c r="AP1229">
        <v>1</v>
      </c>
      <c r="AQ1229">
        <v>1</v>
      </c>
      <c r="AR1229">
        <v>1</v>
      </c>
      <c r="AS1229">
        <v>0</v>
      </c>
      <c r="AT1229">
        <v>0.50114677899612003</v>
      </c>
      <c r="AU1229">
        <v>6</v>
      </c>
    </row>
    <row r="1230" spans="4:47" x14ac:dyDescent="0.25">
      <c r="D1230" s="8">
        <v>1226</v>
      </c>
      <c r="E1230" s="8">
        <f t="shared" ca="1" si="137"/>
        <v>0.85222493083734996</v>
      </c>
      <c r="F1230" s="21">
        <f t="shared" ca="1" si="138"/>
        <v>39.962860634503564</v>
      </c>
      <c r="H1230" s="8">
        <v>1226</v>
      </c>
      <c r="I1230" s="21">
        <f t="shared" ca="1" si="139"/>
        <v>0.66249308131076579</v>
      </c>
      <c r="J1230" s="21">
        <f t="shared" ca="1" si="140"/>
        <v>60.807534610198616</v>
      </c>
      <c r="R1230" s="1"/>
      <c r="AF1230">
        <v>1220</v>
      </c>
      <c r="AG1230">
        <v>0</v>
      </c>
      <c r="AH1230">
        <v>0.64401670672694833</v>
      </c>
      <c r="AI1230">
        <v>1</v>
      </c>
      <c r="AJ1230">
        <v>1</v>
      </c>
      <c r="AK1230">
        <v>1</v>
      </c>
      <c r="AL1230">
        <v>1</v>
      </c>
      <c r="AM1230">
        <v>1</v>
      </c>
      <c r="AN1230">
        <v>1</v>
      </c>
      <c r="AO1230">
        <v>1</v>
      </c>
      <c r="AP1230">
        <v>1</v>
      </c>
      <c r="AQ1230">
        <v>1</v>
      </c>
      <c r="AR1230">
        <v>1</v>
      </c>
      <c r="AS1230">
        <v>0</v>
      </c>
      <c r="AT1230">
        <v>0.88776018572151927</v>
      </c>
      <c r="AU1230">
        <v>1</v>
      </c>
    </row>
    <row r="1231" spans="4:47" x14ac:dyDescent="0.25">
      <c r="D1231" s="8">
        <v>1227</v>
      </c>
      <c r="E1231" s="8">
        <f t="shared" ca="1" si="137"/>
        <v>0.42529504533305718</v>
      </c>
      <c r="F1231" s="21">
        <f t="shared" ca="1" si="138"/>
        <v>207.04676371097673</v>
      </c>
      <c r="H1231" s="8">
        <v>1227</v>
      </c>
      <c r="I1231" s="21">
        <f t="shared" ca="1" si="139"/>
        <v>0.45957945684880008</v>
      </c>
      <c r="J1231" s="21">
        <f t="shared" ca="1" si="140"/>
        <v>28.877043726091848</v>
      </c>
      <c r="R1231" s="1"/>
      <c r="AF1231">
        <v>1221</v>
      </c>
      <c r="AG1231">
        <v>1</v>
      </c>
      <c r="AH1231">
        <v>1</v>
      </c>
      <c r="AI1231">
        <v>1</v>
      </c>
      <c r="AJ1231">
        <v>1</v>
      </c>
      <c r="AK1231">
        <v>1</v>
      </c>
      <c r="AL1231">
        <v>0.58487150196669968</v>
      </c>
      <c r="AM1231">
        <v>0.12519260155832238</v>
      </c>
      <c r="AN1231">
        <v>1</v>
      </c>
      <c r="AO1231">
        <v>1</v>
      </c>
      <c r="AP1231">
        <v>1</v>
      </c>
      <c r="AQ1231">
        <v>1</v>
      </c>
      <c r="AR1231">
        <v>1</v>
      </c>
      <c r="AS1231">
        <v>0.12519260155832238</v>
      </c>
      <c r="AT1231">
        <v>0.89158113892413415</v>
      </c>
      <c r="AU1231">
        <v>0</v>
      </c>
    </row>
    <row r="1232" spans="4:47" x14ac:dyDescent="0.25">
      <c r="D1232" s="8">
        <v>1228</v>
      </c>
      <c r="E1232" s="8">
        <f t="shared" ca="1" si="137"/>
        <v>0.91847510721265635</v>
      </c>
      <c r="F1232" s="21">
        <f t="shared" ca="1" si="138"/>
        <v>21.506654492553121</v>
      </c>
      <c r="H1232" s="8">
        <v>1228</v>
      </c>
      <c r="I1232" s="21">
        <f t="shared" ca="1" si="139"/>
        <v>0.16389311737142409</v>
      </c>
      <c r="J1232" s="21">
        <f t="shared" ca="1" si="140"/>
        <v>24.900806999659721</v>
      </c>
      <c r="R1232" s="1"/>
      <c r="AF1232">
        <v>1222</v>
      </c>
      <c r="AG1232">
        <v>0</v>
      </c>
      <c r="AH1232">
        <v>0</v>
      </c>
      <c r="AI1232">
        <v>0</v>
      </c>
      <c r="AJ1232">
        <v>0</v>
      </c>
      <c r="AK1232">
        <v>0.40826701193239595</v>
      </c>
      <c r="AL1232">
        <v>1</v>
      </c>
      <c r="AM1232">
        <v>1</v>
      </c>
      <c r="AN1232">
        <v>0.37508937219888228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0.23365492577553321</v>
      </c>
      <c r="AU1232">
        <v>8</v>
      </c>
    </row>
    <row r="1233" spans="4:47" x14ac:dyDescent="0.25">
      <c r="D1233" s="8">
        <v>1229</v>
      </c>
      <c r="E1233" s="8">
        <f t="shared" ca="1" si="137"/>
        <v>0.62653192984264827</v>
      </c>
      <c r="F1233" s="21">
        <f t="shared" ca="1" si="138"/>
        <v>114.5180957557515</v>
      </c>
      <c r="H1233" s="8">
        <v>1229</v>
      </c>
      <c r="I1233" s="21">
        <f t="shared" ca="1" si="139"/>
        <v>0.60441933834912598</v>
      </c>
      <c r="J1233" s="21">
        <f t="shared" ca="1" si="140"/>
        <v>51.336120754080994</v>
      </c>
      <c r="R1233" s="1"/>
      <c r="AF1233">
        <v>1223</v>
      </c>
      <c r="AG1233">
        <v>1</v>
      </c>
      <c r="AH1233">
        <v>1</v>
      </c>
      <c r="AI1233">
        <v>1</v>
      </c>
      <c r="AJ1233">
        <v>1</v>
      </c>
      <c r="AK1233">
        <v>1</v>
      </c>
      <c r="AL1233">
        <v>0.11760695307481607</v>
      </c>
      <c r="AM1233">
        <v>0</v>
      </c>
      <c r="AN1233">
        <v>0</v>
      </c>
      <c r="AO1233">
        <v>0.32474010437823986</v>
      </c>
      <c r="AP1233">
        <v>1</v>
      </c>
      <c r="AQ1233">
        <v>1</v>
      </c>
      <c r="AR1233">
        <v>1</v>
      </c>
      <c r="AS1233">
        <v>0</v>
      </c>
      <c r="AT1233">
        <v>0.70211071705093608</v>
      </c>
      <c r="AU1233">
        <v>2</v>
      </c>
    </row>
    <row r="1234" spans="4:47" x14ac:dyDescent="0.25">
      <c r="D1234" s="8">
        <v>1230</v>
      </c>
      <c r="E1234" s="8">
        <f t="shared" ca="1" si="137"/>
        <v>0.8972242153954394</v>
      </c>
      <c r="F1234" s="21">
        <f t="shared" ca="1" si="138"/>
        <v>27.301765750882701</v>
      </c>
      <c r="H1234" s="8">
        <v>1230</v>
      </c>
      <c r="I1234" s="21">
        <f t="shared" ca="1" si="139"/>
        <v>0.18946184444052061</v>
      </c>
      <c r="J1234" s="21">
        <f t="shared" ca="1" si="140"/>
        <v>18.849025074729745</v>
      </c>
      <c r="R1234" s="1"/>
      <c r="AF1234">
        <v>1224</v>
      </c>
      <c r="AG1234">
        <v>0.55501689204632587</v>
      </c>
      <c r="AH1234">
        <v>2.9548711939111984E-2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0.26748468155405603</v>
      </c>
      <c r="AO1234">
        <v>1</v>
      </c>
      <c r="AP1234">
        <v>1</v>
      </c>
      <c r="AQ1234">
        <v>1</v>
      </c>
      <c r="AR1234">
        <v>0.4577667102416707</v>
      </c>
      <c r="AS1234">
        <v>0</v>
      </c>
      <c r="AT1234">
        <v>0.36031693351616101</v>
      </c>
      <c r="AU1234">
        <v>5</v>
      </c>
    </row>
    <row r="1235" spans="4:47" x14ac:dyDescent="0.25">
      <c r="D1235" s="8">
        <v>1231</v>
      </c>
      <c r="E1235" s="8">
        <f t="shared" ca="1" si="137"/>
        <v>0.63777197615735437</v>
      </c>
      <c r="F1235" s="21">
        <f t="shared" ca="1" si="138"/>
        <v>110.24326003038637</v>
      </c>
      <c r="H1235" s="8">
        <v>1231</v>
      </c>
      <c r="I1235" s="21">
        <f t="shared" ca="1" si="139"/>
        <v>0.31424539809796881</v>
      </c>
      <c r="J1235" s="21">
        <f t="shared" ca="1" si="140"/>
        <v>5.4330936182958673</v>
      </c>
      <c r="R1235" s="1"/>
      <c r="AF1235">
        <v>1225</v>
      </c>
      <c r="AG1235">
        <v>0</v>
      </c>
      <c r="AH1235">
        <v>0</v>
      </c>
      <c r="AI1235">
        <v>0.7566531407536522</v>
      </c>
      <c r="AJ1235">
        <v>0.46186654509874642</v>
      </c>
      <c r="AK1235">
        <v>0</v>
      </c>
      <c r="AL1235">
        <v>0</v>
      </c>
      <c r="AM1235">
        <v>0</v>
      </c>
      <c r="AN1235">
        <v>0.41873166172280757</v>
      </c>
      <c r="AO1235">
        <v>1</v>
      </c>
      <c r="AP1235">
        <v>1</v>
      </c>
      <c r="AQ1235">
        <v>1</v>
      </c>
      <c r="AR1235">
        <v>1</v>
      </c>
      <c r="AS1235">
        <v>0</v>
      </c>
      <c r="AT1235">
        <v>0.47203541158830864</v>
      </c>
      <c r="AU1235">
        <v>5</v>
      </c>
    </row>
    <row r="1236" spans="4:47" x14ac:dyDescent="0.25">
      <c r="D1236" s="8">
        <v>1232</v>
      </c>
      <c r="E1236" s="8">
        <f t="shared" ca="1" si="137"/>
        <v>0.61431080924349235</v>
      </c>
      <c r="F1236" s="21">
        <f t="shared" ca="1" si="138"/>
        <v>119.25040411669737</v>
      </c>
      <c r="H1236" s="8">
        <v>1232</v>
      </c>
      <c r="I1236" s="21">
        <f t="shared" ca="1" si="139"/>
        <v>0.41009424542096162</v>
      </c>
      <c r="J1236" s="21">
        <f t="shared" ca="1" si="140"/>
        <v>21.163173734540099</v>
      </c>
      <c r="R1236" s="1"/>
      <c r="AF1236">
        <v>1226</v>
      </c>
      <c r="AG1236">
        <v>0.28578808453429733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0.41980573646451963</v>
      </c>
      <c r="AN1236">
        <v>1</v>
      </c>
      <c r="AO1236">
        <v>1</v>
      </c>
      <c r="AP1236">
        <v>1</v>
      </c>
      <c r="AQ1236">
        <v>1</v>
      </c>
      <c r="AR1236">
        <v>1</v>
      </c>
      <c r="AS1236">
        <v>0</v>
      </c>
      <c r="AT1236">
        <v>0.47910522863277621</v>
      </c>
      <c r="AU1236">
        <v>5</v>
      </c>
    </row>
    <row r="1237" spans="4:47" x14ac:dyDescent="0.25">
      <c r="D1237" s="8">
        <v>1233</v>
      </c>
      <c r="E1237" s="8">
        <f t="shared" ca="1" si="137"/>
        <v>0.61976560028002492</v>
      </c>
      <c r="F1237" s="21">
        <f t="shared" ca="1" si="138"/>
        <v>117.12710653587587</v>
      </c>
      <c r="H1237" s="8">
        <v>1233</v>
      </c>
      <c r="I1237" s="21">
        <f t="shared" ca="1" si="139"/>
        <v>0.72182164299853813</v>
      </c>
      <c r="J1237" s="21">
        <f t="shared" ca="1" si="140"/>
        <v>71.168666108797652</v>
      </c>
      <c r="R1237" s="1"/>
      <c r="AF1237">
        <v>1227</v>
      </c>
      <c r="AG1237">
        <v>0</v>
      </c>
      <c r="AH1237">
        <v>0.51458452664259569</v>
      </c>
      <c r="AI1237">
        <v>1</v>
      </c>
      <c r="AJ1237">
        <v>1</v>
      </c>
      <c r="AK1237">
        <v>1</v>
      </c>
      <c r="AL1237">
        <v>0.6883166560010674</v>
      </c>
      <c r="AM1237">
        <v>1</v>
      </c>
      <c r="AN1237">
        <v>0.20490535626783141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0.45043817115158213</v>
      </c>
      <c r="AU1237">
        <v>5</v>
      </c>
    </row>
    <row r="1238" spans="4:47" x14ac:dyDescent="0.25">
      <c r="D1238" s="8">
        <v>1234</v>
      </c>
      <c r="E1238" s="8">
        <f t="shared" ca="1" si="137"/>
        <v>9.3369138172888611E-2</v>
      </c>
      <c r="F1238" s="21">
        <f t="shared" ca="1" si="138"/>
        <v>563.3272182619811</v>
      </c>
      <c r="H1238" s="8">
        <v>1234</v>
      </c>
      <c r="I1238" s="21">
        <f t="shared" ca="1" si="139"/>
        <v>0.63907696536395431</v>
      </c>
      <c r="J1238" s="21">
        <f t="shared" ca="1" si="140"/>
        <v>56.927329841875391</v>
      </c>
      <c r="R1238" s="1"/>
      <c r="AF1238">
        <v>1228</v>
      </c>
      <c r="AG1238">
        <v>0</v>
      </c>
      <c r="AH1238">
        <v>3.1241353464273352E-2</v>
      </c>
      <c r="AI1238">
        <v>1</v>
      </c>
      <c r="AJ1238">
        <v>1</v>
      </c>
      <c r="AK1238">
        <v>0.88486559866977321</v>
      </c>
      <c r="AL1238">
        <v>0.60154449184313608</v>
      </c>
      <c r="AM1238">
        <v>1</v>
      </c>
      <c r="AN1238">
        <v>1</v>
      </c>
      <c r="AO1238">
        <v>1</v>
      </c>
      <c r="AP1238">
        <v>1</v>
      </c>
      <c r="AQ1238">
        <v>1</v>
      </c>
      <c r="AR1238">
        <v>1</v>
      </c>
      <c r="AS1238">
        <v>0</v>
      </c>
      <c r="AT1238">
        <v>0.7982244553727581</v>
      </c>
      <c r="AU1238">
        <v>1</v>
      </c>
    </row>
    <row r="1239" spans="4:47" x14ac:dyDescent="0.25">
      <c r="D1239" s="8">
        <v>1235</v>
      </c>
      <c r="E1239" s="8">
        <f t="shared" ca="1" si="137"/>
        <v>0.85466657010732772</v>
      </c>
      <c r="F1239" s="21">
        <f t="shared" ca="1" si="138"/>
        <v>39.261182858188803</v>
      </c>
      <c r="H1239" s="8">
        <v>1235</v>
      </c>
      <c r="I1239" s="21">
        <f t="shared" ca="1" si="139"/>
        <v>0.43677168531136523</v>
      </c>
      <c r="J1239" s="21">
        <f t="shared" ca="1" si="140"/>
        <v>25.341308385499627</v>
      </c>
      <c r="R1239" s="1"/>
      <c r="AF1239">
        <v>1229</v>
      </c>
      <c r="AG1239">
        <v>1</v>
      </c>
      <c r="AH1239">
        <v>1</v>
      </c>
      <c r="AI1239">
        <v>1</v>
      </c>
      <c r="AJ1239">
        <v>1</v>
      </c>
      <c r="AK1239">
        <v>1</v>
      </c>
      <c r="AL1239">
        <v>1</v>
      </c>
      <c r="AM1239">
        <v>1</v>
      </c>
      <c r="AN1239">
        <v>1</v>
      </c>
      <c r="AO1239">
        <v>1</v>
      </c>
      <c r="AP1239">
        <v>1</v>
      </c>
      <c r="AQ1239">
        <v>1</v>
      </c>
      <c r="AR1239">
        <v>1</v>
      </c>
      <c r="AS1239">
        <v>1</v>
      </c>
      <c r="AT1239">
        <v>1</v>
      </c>
      <c r="AU1239">
        <v>0</v>
      </c>
    </row>
    <row r="1240" spans="4:47" x14ac:dyDescent="0.25">
      <c r="D1240" s="8">
        <v>1236</v>
      </c>
      <c r="E1240" s="8">
        <f t="shared" ca="1" si="137"/>
        <v>0.26884879820386021</v>
      </c>
      <c r="F1240" s="21">
        <f t="shared" ca="1" si="138"/>
        <v>315.55687155686229</v>
      </c>
      <c r="H1240" s="8">
        <v>1236</v>
      </c>
      <c r="I1240" s="21">
        <f t="shared" ca="1" si="139"/>
        <v>0.24743297328365088</v>
      </c>
      <c r="J1240" s="21">
        <f t="shared" ca="1" si="140"/>
        <v>6.7523173005488601</v>
      </c>
      <c r="R1240" s="1"/>
      <c r="AF1240">
        <v>1230</v>
      </c>
      <c r="AG1240">
        <v>0.46928398329281107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3.9856995841307238E-2</v>
      </c>
      <c r="AU1240">
        <v>11</v>
      </c>
    </row>
    <row r="1241" spans="4:47" x14ac:dyDescent="0.25">
      <c r="D1241" s="8">
        <v>1237</v>
      </c>
      <c r="E1241" s="8">
        <f t="shared" ca="1" si="137"/>
        <v>0.59334829769624575</v>
      </c>
      <c r="F1241" s="21">
        <f t="shared" ca="1" si="138"/>
        <v>127.58253505898507</v>
      </c>
      <c r="H1241" s="8">
        <v>1237</v>
      </c>
      <c r="I1241" s="21">
        <f t="shared" ca="1" si="139"/>
        <v>0.7425555405852986</v>
      </c>
      <c r="J1241" s="21">
        <f t="shared" ca="1" si="140"/>
        <v>75.030375063040523</v>
      </c>
      <c r="R1241" s="1"/>
      <c r="AF1241">
        <v>1231</v>
      </c>
      <c r="AG1241">
        <v>1</v>
      </c>
      <c r="AH1241">
        <v>1</v>
      </c>
      <c r="AI1241">
        <v>1</v>
      </c>
      <c r="AJ1241">
        <v>1</v>
      </c>
      <c r="AK1241">
        <v>1</v>
      </c>
      <c r="AL1241">
        <v>1</v>
      </c>
      <c r="AM1241">
        <v>1</v>
      </c>
      <c r="AN1241">
        <v>1</v>
      </c>
      <c r="AO1241">
        <v>1</v>
      </c>
      <c r="AP1241">
        <v>1</v>
      </c>
      <c r="AQ1241">
        <v>1</v>
      </c>
      <c r="AR1241">
        <v>1</v>
      </c>
      <c r="AS1241">
        <v>1</v>
      </c>
      <c r="AT1241">
        <v>1</v>
      </c>
      <c r="AU1241">
        <v>0</v>
      </c>
    </row>
    <row r="1242" spans="4:47" x14ac:dyDescent="0.25">
      <c r="D1242" s="8">
        <v>1238</v>
      </c>
      <c r="E1242" s="8">
        <f t="shared" ca="1" si="137"/>
        <v>0.81425180625167992</v>
      </c>
      <c r="F1242" s="21">
        <f t="shared" ca="1" si="138"/>
        <v>51.112869447272494</v>
      </c>
      <c r="H1242" s="8">
        <v>1238</v>
      </c>
      <c r="I1242" s="21">
        <f t="shared" ca="1" si="139"/>
        <v>0.51048689499612432</v>
      </c>
      <c r="J1242" s="21">
        <f t="shared" ca="1" si="140"/>
        <v>36.711931039100328</v>
      </c>
      <c r="R1242" s="1"/>
      <c r="AF1242">
        <v>1232</v>
      </c>
      <c r="AG1242">
        <v>1</v>
      </c>
      <c r="AH1242">
        <v>1</v>
      </c>
      <c r="AI1242">
        <v>1</v>
      </c>
      <c r="AJ1242">
        <v>1</v>
      </c>
      <c r="AK1242">
        <v>1</v>
      </c>
      <c r="AL1242">
        <v>1</v>
      </c>
      <c r="AM1242">
        <v>1</v>
      </c>
      <c r="AN1242">
        <v>1</v>
      </c>
      <c r="AO1242">
        <v>1</v>
      </c>
      <c r="AP1242">
        <v>1</v>
      </c>
      <c r="AQ1242">
        <v>1</v>
      </c>
      <c r="AR1242">
        <v>1</v>
      </c>
      <c r="AS1242">
        <v>1</v>
      </c>
      <c r="AT1242">
        <v>1</v>
      </c>
      <c r="AU1242">
        <v>0</v>
      </c>
    </row>
    <row r="1243" spans="4:47" x14ac:dyDescent="0.25">
      <c r="D1243" s="8">
        <v>1239</v>
      </c>
      <c r="E1243" s="8">
        <f t="shared" ca="1" si="137"/>
        <v>0.20109369881256411</v>
      </c>
      <c r="F1243" s="21">
        <f t="shared" ca="1" si="138"/>
        <v>383.86905170204273</v>
      </c>
      <c r="H1243" s="8">
        <v>1239</v>
      </c>
      <c r="I1243" s="21">
        <f t="shared" ca="1" si="139"/>
        <v>0.11912820176236893</v>
      </c>
      <c r="J1243" s="21">
        <f t="shared" ca="1" si="140"/>
        <v>37.211028954050057</v>
      </c>
      <c r="R1243" s="1"/>
      <c r="AF1243">
        <v>1233</v>
      </c>
      <c r="AG1243">
        <v>1</v>
      </c>
      <c r="AH1243">
        <v>1</v>
      </c>
      <c r="AI1243">
        <v>1</v>
      </c>
      <c r="AJ1243">
        <v>1</v>
      </c>
      <c r="AK1243">
        <v>1</v>
      </c>
      <c r="AL1243">
        <v>1</v>
      </c>
      <c r="AM1243">
        <v>1</v>
      </c>
      <c r="AN1243">
        <v>1</v>
      </c>
      <c r="AO1243">
        <v>1</v>
      </c>
      <c r="AP1243">
        <v>1</v>
      </c>
      <c r="AQ1243">
        <v>1</v>
      </c>
      <c r="AR1243">
        <v>1</v>
      </c>
      <c r="AS1243">
        <v>1</v>
      </c>
      <c r="AT1243">
        <v>1</v>
      </c>
      <c r="AU1243">
        <v>0</v>
      </c>
    </row>
    <row r="1244" spans="4:47" x14ac:dyDescent="0.25">
      <c r="D1244" s="8">
        <v>1240</v>
      </c>
      <c r="E1244" s="8">
        <f t="shared" ca="1" si="137"/>
        <v>0.87304741155273791</v>
      </c>
      <c r="F1244" s="21">
        <f t="shared" ca="1" si="138"/>
        <v>34.034509849487975</v>
      </c>
      <c r="H1244" s="8">
        <v>1240</v>
      </c>
      <c r="I1244" s="21">
        <f t="shared" ca="1" si="139"/>
        <v>0.39013753052037936</v>
      </c>
      <c r="J1244" s="21">
        <f t="shared" ca="1" si="140"/>
        <v>17.995812491080564</v>
      </c>
      <c r="R1244" s="1"/>
      <c r="AF1244">
        <v>1234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0.35585916132792289</v>
      </c>
      <c r="AP1244">
        <v>1</v>
      </c>
      <c r="AQ1244">
        <v>1</v>
      </c>
      <c r="AR1244">
        <v>1</v>
      </c>
      <c r="AS1244">
        <v>0</v>
      </c>
      <c r="AT1244">
        <v>0.2813034927118841</v>
      </c>
      <c r="AU1244">
        <v>8</v>
      </c>
    </row>
    <row r="1245" spans="4:47" x14ac:dyDescent="0.25">
      <c r="D1245" s="8">
        <v>1241</v>
      </c>
      <c r="E1245" s="8">
        <f t="shared" ca="1" si="137"/>
        <v>0.547026486532185</v>
      </c>
      <c r="F1245" s="21">
        <f t="shared" ca="1" si="138"/>
        <v>147.04995192550956</v>
      </c>
      <c r="H1245" s="8">
        <v>1241</v>
      </c>
      <c r="I1245" s="21">
        <f t="shared" ca="1" si="139"/>
        <v>0.34754709545281737</v>
      </c>
      <c r="J1245" s="21">
        <f t="shared" ca="1" si="140"/>
        <v>11.067901325791098</v>
      </c>
      <c r="R1245" s="1"/>
      <c r="AF1245">
        <v>1235</v>
      </c>
      <c r="AG1245">
        <v>1</v>
      </c>
      <c r="AH1245">
        <v>1</v>
      </c>
      <c r="AI1245">
        <v>0.50250771023321805</v>
      </c>
      <c r="AJ1245">
        <v>0</v>
      </c>
      <c r="AK1245">
        <v>0.58166609748502285</v>
      </c>
      <c r="AL1245">
        <v>1</v>
      </c>
      <c r="AM1245">
        <v>1</v>
      </c>
      <c r="AN1245">
        <v>1</v>
      </c>
      <c r="AO1245">
        <v>1</v>
      </c>
      <c r="AP1245">
        <v>1</v>
      </c>
      <c r="AQ1245">
        <v>1</v>
      </c>
      <c r="AR1245">
        <v>1</v>
      </c>
      <c r="AS1245">
        <v>0</v>
      </c>
      <c r="AT1245">
        <v>0.84002572065552183</v>
      </c>
      <c r="AU1245">
        <v>1</v>
      </c>
    </row>
    <row r="1246" spans="4:47" x14ac:dyDescent="0.25">
      <c r="D1246" s="8">
        <v>1242</v>
      </c>
      <c r="E1246" s="8">
        <f t="shared" ca="1" si="137"/>
        <v>0.56506196636745643</v>
      </c>
      <c r="F1246" s="21">
        <f t="shared" ca="1" si="138"/>
        <v>139.28739268386576</v>
      </c>
      <c r="H1246" s="8">
        <v>1242</v>
      </c>
      <c r="I1246" s="21">
        <f t="shared" ca="1" si="139"/>
        <v>0.37926508796042691</v>
      </c>
      <c r="J1246" s="21">
        <f t="shared" ca="1" si="140"/>
        <v>16.251374326841162</v>
      </c>
      <c r="R1246" s="1"/>
      <c r="AF1246">
        <v>1236</v>
      </c>
      <c r="AG1246">
        <v>1</v>
      </c>
      <c r="AH1246">
        <v>1</v>
      </c>
      <c r="AI1246">
        <v>0.66840276059308723</v>
      </c>
      <c r="AJ1246">
        <v>0.68623276455303617</v>
      </c>
      <c r="AK1246">
        <v>1</v>
      </c>
      <c r="AL1246">
        <v>1</v>
      </c>
      <c r="AM1246">
        <v>1</v>
      </c>
      <c r="AN1246">
        <v>1</v>
      </c>
      <c r="AO1246">
        <v>1</v>
      </c>
      <c r="AP1246">
        <v>1</v>
      </c>
      <c r="AQ1246">
        <v>1</v>
      </c>
      <c r="AR1246">
        <v>1</v>
      </c>
      <c r="AS1246">
        <v>0.66840276059308723</v>
      </c>
      <c r="AT1246">
        <v>0.94604785894514187</v>
      </c>
      <c r="AU1246">
        <v>0</v>
      </c>
    </row>
    <row r="1247" spans="4:47" x14ac:dyDescent="0.25">
      <c r="D1247" s="8">
        <v>1243</v>
      </c>
      <c r="E1247" s="8">
        <f t="shared" ca="1" si="137"/>
        <v>0.16371680519553478</v>
      </c>
      <c r="F1247" s="21">
        <f t="shared" ca="1" si="138"/>
        <v>432.101225515316</v>
      </c>
      <c r="H1247" s="8">
        <v>1243</v>
      </c>
      <c r="I1247" s="21">
        <f t="shared" ca="1" si="139"/>
        <v>2.836334648833827E-2</v>
      </c>
      <c r="J1247" s="21">
        <f t="shared" ca="1" si="140"/>
        <v>81.728338675572076</v>
      </c>
      <c r="R1247" s="1"/>
      <c r="AF1247">
        <v>1237</v>
      </c>
      <c r="AG1247">
        <v>1</v>
      </c>
      <c r="AH1247">
        <v>1</v>
      </c>
      <c r="AI1247">
        <v>1</v>
      </c>
      <c r="AJ1247">
        <v>0.79717558932267518</v>
      </c>
      <c r="AK1247">
        <v>1</v>
      </c>
      <c r="AL1247">
        <v>1</v>
      </c>
      <c r="AM1247">
        <v>1</v>
      </c>
      <c r="AN1247">
        <v>1</v>
      </c>
      <c r="AO1247">
        <v>1</v>
      </c>
      <c r="AP1247">
        <v>1</v>
      </c>
      <c r="AQ1247">
        <v>0.77002030095754892</v>
      </c>
      <c r="AR1247">
        <v>0</v>
      </c>
      <c r="AS1247">
        <v>0</v>
      </c>
      <c r="AT1247">
        <v>0.87949555262577184</v>
      </c>
      <c r="AU1247">
        <v>1</v>
      </c>
    </row>
    <row r="1248" spans="4:47" x14ac:dyDescent="0.25">
      <c r="D1248" s="8">
        <v>1244</v>
      </c>
      <c r="E1248" s="8">
        <f t="shared" ca="1" si="137"/>
        <v>0.92129728722564741</v>
      </c>
      <c r="F1248" s="21">
        <f t="shared" ca="1" si="138"/>
        <v>20.745083465381168</v>
      </c>
      <c r="H1248" s="8">
        <v>1244</v>
      </c>
      <c r="I1248" s="21">
        <f t="shared" ca="1" si="139"/>
        <v>0.75715264112114311</v>
      </c>
      <c r="J1248" s="21">
        <f t="shared" ca="1" si="140"/>
        <v>77.846440401280447</v>
      </c>
      <c r="R1248" s="1"/>
      <c r="AF1248">
        <v>1238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12</v>
      </c>
    </row>
    <row r="1249" spans="4:47" x14ac:dyDescent="0.25">
      <c r="D1249" s="8">
        <v>1245</v>
      </c>
      <c r="E1249" s="8">
        <f t="shared" ca="1" si="137"/>
        <v>8.2422286048076332E-2</v>
      </c>
      <c r="F1249" s="21">
        <f t="shared" ca="1" si="138"/>
        <v>592.38282044578318</v>
      </c>
      <c r="H1249" s="8">
        <v>1245</v>
      </c>
      <c r="I1249" s="21">
        <f t="shared" ca="1" si="139"/>
        <v>0.45610674638608206</v>
      </c>
      <c r="J1249" s="21">
        <f t="shared" ca="1" si="140"/>
        <v>28.340316839276568</v>
      </c>
      <c r="R1249" s="1"/>
      <c r="AF1249">
        <v>1239</v>
      </c>
      <c r="AG1249">
        <v>1</v>
      </c>
      <c r="AH1249">
        <v>1</v>
      </c>
      <c r="AI1249">
        <v>1</v>
      </c>
      <c r="AJ1249">
        <v>1</v>
      </c>
      <c r="AK1249">
        <v>0.81260954315052181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0.39778327626757859</v>
      </c>
      <c r="AU1249">
        <v>7</v>
      </c>
    </row>
    <row r="1250" spans="4:47" x14ac:dyDescent="0.25">
      <c r="D1250" s="8">
        <v>1246</v>
      </c>
      <c r="E1250" s="8">
        <f t="shared" ca="1" si="137"/>
        <v>0.57328961650021526</v>
      </c>
      <c r="F1250" s="21">
        <f t="shared" ca="1" si="138"/>
        <v>135.82547147502086</v>
      </c>
      <c r="H1250" s="8">
        <v>1246</v>
      </c>
      <c r="I1250" s="21">
        <f t="shared" ca="1" si="139"/>
        <v>0.88710126462086181</v>
      </c>
      <c r="J1250" s="21">
        <f t="shared" ca="1" si="140"/>
        <v>109.36691208597895</v>
      </c>
      <c r="R1250" s="1"/>
      <c r="AF1250">
        <v>1240</v>
      </c>
      <c r="AG1250">
        <v>1</v>
      </c>
      <c r="AH1250">
        <v>0.64953225604040199</v>
      </c>
      <c r="AI1250">
        <v>0</v>
      </c>
      <c r="AJ1250">
        <v>0</v>
      </c>
      <c r="AK1250">
        <v>0</v>
      </c>
      <c r="AL1250">
        <v>0.21581306418593157</v>
      </c>
      <c r="AM1250">
        <v>1</v>
      </c>
      <c r="AN1250">
        <v>1</v>
      </c>
      <c r="AO1250">
        <v>1</v>
      </c>
      <c r="AP1250">
        <v>1</v>
      </c>
      <c r="AQ1250">
        <v>1</v>
      </c>
      <c r="AR1250">
        <v>1</v>
      </c>
      <c r="AS1250">
        <v>0</v>
      </c>
      <c r="AT1250">
        <v>0.65660628793071019</v>
      </c>
      <c r="AU1250">
        <v>3</v>
      </c>
    </row>
    <row r="1251" spans="4:47" x14ac:dyDescent="0.25">
      <c r="D1251" s="8">
        <v>1247</v>
      </c>
      <c r="E1251" s="8">
        <f t="shared" ca="1" si="137"/>
        <v>6.8971361836838718E-2</v>
      </c>
      <c r="F1251" s="21">
        <f t="shared" ca="1" si="138"/>
        <v>633.84721595438316</v>
      </c>
      <c r="H1251" s="8">
        <v>1247</v>
      </c>
      <c r="I1251" s="21">
        <f t="shared" ca="1" si="139"/>
        <v>0.27089576208396116</v>
      </c>
      <c r="J1251" s="21">
        <f t="shared" ca="1" si="140"/>
        <v>2.3080395550683619</v>
      </c>
      <c r="R1251" s="1"/>
      <c r="AF1251">
        <v>1241</v>
      </c>
      <c r="AG1251">
        <v>0.94361300440129614</v>
      </c>
      <c r="AH1251">
        <v>0.96635253626326245</v>
      </c>
      <c r="AI1251">
        <v>0.31120136725451542</v>
      </c>
      <c r="AJ1251">
        <v>0</v>
      </c>
      <c r="AK1251">
        <v>0</v>
      </c>
      <c r="AL1251">
        <v>0.17075425095560301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0.17410483688159259</v>
      </c>
      <c r="AS1251">
        <v>0</v>
      </c>
      <c r="AT1251">
        <v>0.2095260109827369</v>
      </c>
      <c r="AU1251">
        <v>7</v>
      </c>
    </row>
    <row r="1252" spans="4:47" x14ac:dyDescent="0.25">
      <c r="D1252" s="8">
        <v>1248</v>
      </c>
      <c r="E1252" s="8">
        <f t="shared" ca="1" si="137"/>
        <v>0.41283035392787737</v>
      </c>
      <c r="F1252" s="21">
        <f t="shared" ca="1" si="138"/>
        <v>214.11277013697477</v>
      </c>
      <c r="H1252" s="8">
        <v>1248</v>
      </c>
      <c r="I1252" s="21">
        <f t="shared" ca="1" si="139"/>
        <v>0.11720417604242073</v>
      </c>
      <c r="J1252" s="21">
        <f t="shared" ca="1" si="140"/>
        <v>37.807213740369072</v>
      </c>
      <c r="R1252" s="1"/>
      <c r="AF1252">
        <v>1242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0.87647224151676772</v>
      </c>
      <c r="AQ1252">
        <v>1</v>
      </c>
      <c r="AR1252">
        <v>1</v>
      </c>
      <c r="AS1252">
        <v>0</v>
      </c>
      <c r="AT1252">
        <v>0.24156339585484876</v>
      </c>
      <c r="AU1252">
        <v>9</v>
      </c>
    </row>
    <row r="1253" spans="4:47" x14ac:dyDescent="0.25">
      <c r="D1253" s="8">
        <v>1249</v>
      </c>
      <c r="E1253" s="8">
        <f t="shared" ca="1" si="137"/>
        <v>0.92997071425259592</v>
      </c>
      <c r="F1253" s="21">
        <f t="shared" ca="1" si="138"/>
        <v>18.415650776902936</v>
      </c>
      <c r="H1253" s="8">
        <v>1249</v>
      </c>
      <c r="I1253" s="21">
        <f t="shared" ca="1" si="139"/>
        <v>0.19088577015352759</v>
      </c>
      <c r="J1253" s="21">
        <f t="shared" ca="1" si="140"/>
        <v>18.52747407648269</v>
      </c>
      <c r="R1253" s="1"/>
      <c r="AF1253">
        <v>1243</v>
      </c>
      <c r="AG1253">
        <v>1</v>
      </c>
      <c r="AH1253">
        <v>1</v>
      </c>
      <c r="AI1253">
        <v>1</v>
      </c>
      <c r="AJ1253">
        <v>1</v>
      </c>
      <c r="AK1253">
        <v>1</v>
      </c>
      <c r="AL1253">
        <v>0.40857286612711807</v>
      </c>
      <c r="AM1253">
        <v>0</v>
      </c>
      <c r="AN1253">
        <v>0</v>
      </c>
      <c r="AO1253">
        <v>0</v>
      </c>
      <c r="AP1253">
        <v>0</v>
      </c>
      <c r="AQ1253">
        <v>0.32070916568433555</v>
      </c>
      <c r="AR1253">
        <v>0.94913318155393489</v>
      </c>
      <c r="AS1253">
        <v>0</v>
      </c>
      <c r="AT1253">
        <v>0.55425093036305639</v>
      </c>
      <c r="AU1253">
        <v>4</v>
      </c>
    </row>
    <row r="1254" spans="4:47" x14ac:dyDescent="0.25">
      <c r="D1254" s="8">
        <v>1250</v>
      </c>
      <c r="E1254" s="8">
        <f t="shared" ca="1" si="137"/>
        <v>0.52688417625800044</v>
      </c>
      <c r="F1254" s="21">
        <f t="shared" ca="1" si="138"/>
        <v>156.01801253883656</v>
      </c>
      <c r="H1254" s="8">
        <v>1250</v>
      </c>
      <c r="I1254" s="21">
        <f t="shared" ca="1" si="139"/>
        <v>0.98098275587454542</v>
      </c>
      <c r="J1254" s="21">
        <f t="shared" ca="1" si="140"/>
        <v>162.29482202207635</v>
      </c>
      <c r="R1254" s="1"/>
      <c r="AF1254">
        <v>1244</v>
      </c>
      <c r="AG1254">
        <v>1</v>
      </c>
      <c r="AH1254">
        <v>1</v>
      </c>
      <c r="AI1254">
        <v>1</v>
      </c>
      <c r="AJ1254">
        <v>1</v>
      </c>
      <c r="AK1254">
        <v>1</v>
      </c>
      <c r="AL1254">
        <v>1</v>
      </c>
      <c r="AM1254">
        <v>1</v>
      </c>
      <c r="AN1254">
        <v>0.50536292724169585</v>
      </c>
      <c r="AO1254">
        <v>0</v>
      </c>
      <c r="AP1254">
        <v>0</v>
      </c>
      <c r="AQ1254">
        <v>0</v>
      </c>
      <c r="AR1254">
        <v>3.2226578874425253E-2</v>
      </c>
      <c r="AS1254">
        <v>0</v>
      </c>
      <c r="AT1254">
        <v>0.62648020462904042</v>
      </c>
      <c r="AU1254">
        <v>3</v>
      </c>
    </row>
    <row r="1255" spans="4:47" x14ac:dyDescent="0.25">
      <c r="D1255" s="8">
        <v>1251</v>
      </c>
      <c r="E1255" s="8">
        <f t="shared" ca="1" si="137"/>
        <v>0.80133939723640013</v>
      </c>
      <c r="F1255" s="21">
        <f t="shared" ca="1" si="138"/>
        <v>55.011551144400151</v>
      </c>
      <c r="H1255" s="8">
        <v>1251</v>
      </c>
      <c r="I1255" s="21">
        <f t="shared" ca="1" si="139"/>
        <v>6.5430963403173004E-2</v>
      </c>
      <c r="J1255" s="21">
        <f t="shared" ca="1" si="140"/>
        <v>57.527760626177688</v>
      </c>
      <c r="R1255" s="1"/>
      <c r="AF1255">
        <v>1245</v>
      </c>
      <c r="AG1255">
        <v>0.91581291211144655</v>
      </c>
      <c r="AH1255">
        <v>0.4629601853339409</v>
      </c>
      <c r="AI1255">
        <v>0</v>
      </c>
      <c r="AJ1255">
        <v>0.94606984254278359</v>
      </c>
      <c r="AK1255">
        <v>1</v>
      </c>
      <c r="AL1255">
        <v>1</v>
      </c>
      <c r="AM1255">
        <v>1</v>
      </c>
      <c r="AN1255">
        <v>0.94597189233172685</v>
      </c>
      <c r="AO1255">
        <v>0.56102329091566694</v>
      </c>
      <c r="AP1255">
        <v>1</v>
      </c>
      <c r="AQ1255">
        <v>1</v>
      </c>
      <c r="AR1255">
        <v>1</v>
      </c>
      <c r="AS1255">
        <v>0</v>
      </c>
      <c r="AT1255">
        <v>0.82161920035847191</v>
      </c>
      <c r="AU1255">
        <v>1</v>
      </c>
    </row>
    <row r="1256" spans="4:47" x14ac:dyDescent="0.25">
      <c r="D1256" s="8">
        <v>1252</v>
      </c>
      <c r="E1256" s="8">
        <f t="shared" ca="1" si="137"/>
        <v>0.10308778239521843</v>
      </c>
      <c r="F1256" s="21">
        <f t="shared" ca="1" si="138"/>
        <v>540.23569057716975</v>
      </c>
      <c r="H1256" s="8">
        <v>1252</v>
      </c>
      <c r="I1256" s="21">
        <f t="shared" ca="1" si="139"/>
        <v>0.15322583517924737</v>
      </c>
      <c r="J1256" s="21">
        <f t="shared" ca="1" si="140"/>
        <v>27.605563721965225</v>
      </c>
      <c r="R1256" s="1"/>
      <c r="AF1256">
        <v>1246</v>
      </c>
      <c r="AG1256">
        <v>0.48694036005561486</v>
      </c>
      <c r="AH1256">
        <v>0.96079209945206201</v>
      </c>
      <c r="AI1256">
        <v>1</v>
      </c>
      <c r="AJ1256">
        <v>1</v>
      </c>
      <c r="AK1256">
        <v>1</v>
      </c>
      <c r="AL1256">
        <v>1</v>
      </c>
      <c r="AM1256">
        <v>1</v>
      </c>
      <c r="AN1256">
        <v>1</v>
      </c>
      <c r="AO1256">
        <v>1</v>
      </c>
      <c r="AP1256">
        <v>1</v>
      </c>
      <c r="AQ1256">
        <v>1</v>
      </c>
      <c r="AR1256">
        <v>1</v>
      </c>
      <c r="AS1256">
        <v>0.48694036005561486</v>
      </c>
      <c r="AT1256">
        <v>0.95341734231885422</v>
      </c>
      <c r="AU1256">
        <v>0</v>
      </c>
    </row>
    <row r="1257" spans="4:47" x14ac:dyDescent="0.25">
      <c r="D1257" s="8">
        <v>1253</v>
      </c>
      <c r="E1257" s="8">
        <f t="shared" ca="1" si="137"/>
        <v>0.140384212023003</v>
      </c>
      <c r="F1257" s="21">
        <f t="shared" ca="1" si="138"/>
        <v>468.0972449332433</v>
      </c>
      <c r="H1257" s="8">
        <v>1253</v>
      </c>
      <c r="I1257" s="21">
        <f t="shared" ca="1" si="139"/>
        <v>0.58030499081641518</v>
      </c>
      <c r="J1257" s="21">
        <f t="shared" ca="1" si="140"/>
        <v>47.526738141002639</v>
      </c>
      <c r="R1257" s="1"/>
      <c r="AF1257">
        <v>1247</v>
      </c>
      <c r="AG1257">
        <v>0.55285973793868304</v>
      </c>
      <c r="AH1257">
        <v>1</v>
      </c>
      <c r="AI1257">
        <v>1</v>
      </c>
      <c r="AJ1257">
        <v>1</v>
      </c>
      <c r="AK1257">
        <v>1</v>
      </c>
      <c r="AL1257">
        <v>1</v>
      </c>
      <c r="AM1257">
        <v>1</v>
      </c>
      <c r="AN1257">
        <v>1</v>
      </c>
      <c r="AO1257">
        <v>1</v>
      </c>
      <c r="AP1257">
        <v>1</v>
      </c>
      <c r="AQ1257">
        <v>1</v>
      </c>
      <c r="AR1257">
        <v>1</v>
      </c>
      <c r="AS1257">
        <v>0.55285973793868304</v>
      </c>
      <c r="AT1257">
        <v>0.96202370377013469</v>
      </c>
      <c r="AU1257">
        <v>0</v>
      </c>
    </row>
    <row r="1258" spans="4:47" x14ac:dyDescent="0.25">
      <c r="D1258" s="8">
        <v>1254</v>
      </c>
      <c r="E1258" s="8">
        <f t="shared" ca="1" si="137"/>
        <v>0.98986120196768135</v>
      </c>
      <c r="F1258" s="21">
        <f t="shared" ca="1" si="138"/>
        <v>2.6819796018635</v>
      </c>
      <c r="H1258" s="8">
        <v>1254</v>
      </c>
      <c r="I1258" s="21">
        <f t="shared" ca="1" si="139"/>
        <v>0.57178399455173556</v>
      </c>
      <c r="J1258" s="21">
        <f t="shared" ca="1" si="140"/>
        <v>46.192798926424139</v>
      </c>
      <c r="R1258" s="1"/>
      <c r="AF1258">
        <v>1248</v>
      </c>
      <c r="AG1258">
        <v>0.23436893645233678</v>
      </c>
      <c r="AH1258">
        <v>0</v>
      </c>
      <c r="AI1258">
        <v>0</v>
      </c>
      <c r="AJ1258">
        <v>0.57835743765220593</v>
      </c>
      <c r="AK1258">
        <v>1</v>
      </c>
      <c r="AL1258">
        <v>1</v>
      </c>
      <c r="AM1258">
        <v>1</v>
      </c>
      <c r="AN1258">
        <v>0.17918886878384999</v>
      </c>
      <c r="AO1258">
        <v>0.84492187823343556</v>
      </c>
      <c r="AP1258">
        <v>1</v>
      </c>
      <c r="AQ1258">
        <v>1</v>
      </c>
      <c r="AR1258">
        <v>0.57537727890702361</v>
      </c>
      <c r="AS1258">
        <v>0</v>
      </c>
      <c r="AT1258">
        <v>0.62015169064385967</v>
      </c>
      <c r="AU1258">
        <v>2</v>
      </c>
    </row>
    <row r="1259" spans="4:47" x14ac:dyDescent="0.25">
      <c r="D1259" s="8">
        <v>1255</v>
      </c>
      <c r="E1259" s="8">
        <f t="shared" ca="1" si="137"/>
        <v>0.74940187714013307</v>
      </c>
      <c r="F1259" s="21">
        <f t="shared" ca="1" si="138"/>
        <v>71.301129919459612</v>
      </c>
      <c r="H1259" s="8">
        <v>1255</v>
      </c>
      <c r="I1259" s="21">
        <f t="shared" ca="1" si="139"/>
        <v>0.10360728436923594</v>
      </c>
      <c r="J1259" s="21">
        <f t="shared" ca="1" si="140"/>
        <v>42.232988519605463</v>
      </c>
      <c r="R1259" s="1"/>
      <c r="AF1259">
        <v>1249</v>
      </c>
      <c r="AG1259">
        <v>1</v>
      </c>
      <c r="AH1259">
        <v>1</v>
      </c>
      <c r="AI1259">
        <v>1</v>
      </c>
      <c r="AJ1259">
        <v>1</v>
      </c>
      <c r="AK1259">
        <v>1</v>
      </c>
      <c r="AL1259">
        <v>1</v>
      </c>
      <c r="AM1259">
        <v>1</v>
      </c>
      <c r="AN1259">
        <v>1</v>
      </c>
      <c r="AO1259">
        <v>1</v>
      </c>
      <c r="AP1259">
        <v>1</v>
      </c>
      <c r="AQ1259">
        <v>1</v>
      </c>
      <c r="AR1259">
        <v>1</v>
      </c>
      <c r="AS1259">
        <v>1</v>
      </c>
      <c r="AT1259">
        <v>1</v>
      </c>
      <c r="AU1259">
        <v>0</v>
      </c>
    </row>
    <row r="1260" spans="4:47" x14ac:dyDescent="0.25">
      <c r="D1260" s="8">
        <v>1256</v>
      </c>
      <c r="E1260" s="8">
        <f t="shared" ca="1" si="137"/>
        <v>0.7544724070558424</v>
      </c>
      <c r="F1260" s="21">
        <f t="shared" ca="1" si="138"/>
        <v>69.665391901791295</v>
      </c>
      <c r="H1260" s="8">
        <v>1256</v>
      </c>
      <c r="I1260" s="21">
        <f t="shared" ca="1" si="139"/>
        <v>0.41553861543732629</v>
      </c>
      <c r="J1260" s="21">
        <f t="shared" ca="1" si="140"/>
        <v>22.020488315703879</v>
      </c>
      <c r="R1260" s="1"/>
      <c r="AF1260">
        <v>1250</v>
      </c>
      <c r="AG1260">
        <v>1</v>
      </c>
      <c r="AH1260">
        <v>1</v>
      </c>
      <c r="AI1260">
        <v>0.66296197373078269</v>
      </c>
      <c r="AJ1260">
        <v>0</v>
      </c>
      <c r="AK1260">
        <v>0</v>
      </c>
      <c r="AL1260">
        <v>0</v>
      </c>
      <c r="AM1260">
        <v>0</v>
      </c>
      <c r="AN1260">
        <v>0.92700414044614465</v>
      </c>
      <c r="AO1260">
        <v>1</v>
      </c>
      <c r="AP1260">
        <v>1</v>
      </c>
      <c r="AQ1260">
        <v>1</v>
      </c>
      <c r="AR1260">
        <v>0.673910828748992</v>
      </c>
      <c r="AS1260">
        <v>0</v>
      </c>
      <c r="AT1260">
        <v>0.6032333841937082</v>
      </c>
      <c r="AU1260">
        <v>4</v>
      </c>
    </row>
    <row r="1261" spans="4:47" x14ac:dyDescent="0.25">
      <c r="D1261" s="8">
        <v>1257</v>
      </c>
      <c r="E1261" s="8">
        <f t="shared" ca="1" si="137"/>
        <v>0.2032277538437951</v>
      </c>
      <c r="F1261" s="21">
        <f t="shared" ca="1" si="138"/>
        <v>381.38999733726098</v>
      </c>
      <c r="H1261" s="8">
        <v>1257</v>
      </c>
      <c r="I1261" s="21">
        <f t="shared" ca="1" si="139"/>
        <v>0.62548533778549475</v>
      </c>
      <c r="J1261" s="21">
        <f t="shared" ca="1" si="140"/>
        <v>54.715543550108592</v>
      </c>
      <c r="R1261" s="1"/>
      <c r="AF1261">
        <v>1251</v>
      </c>
      <c r="AG1261">
        <v>1</v>
      </c>
      <c r="AH1261">
        <v>0.42986710943997813</v>
      </c>
      <c r="AI1261">
        <v>0</v>
      </c>
      <c r="AJ1261">
        <v>0</v>
      </c>
      <c r="AK1261">
        <v>0.1829542423600346</v>
      </c>
      <c r="AL1261">
        <v>1</v>
      </c>
      <c r="AM1261">
        <v>1</v>
      </c>
      <c r="AN1261">
        <v>1</v>
      </c>
      <c r="AO1261">
        <v>1</v>
      </c>
      <c r="AP1261">
        <v>1</v>
      </c>
      <c r="AQ1261">
        <v>1</v>
      </c>
      <c r="AR1261">
        <v>1</v>
      </c>
      <c r="AS1261">
        <v>0</v>
      </c>
      <c r="AT1261">
        <v>0.71974756322597389</v>
      </c>
      <c r="AU1261">
        <v>2</v>
      </c>
    </row>
    <row r="1262" spans="4:47" x14ac:dyDescent="0.25">
      <c r="D1262" s="8">
        <v>1258</v>
      </c>
      <c r="E1262" s="8">
        <f t="shared" ca="1" si="137"/>
        <v>0.9824935702464821</v>
      </c>
      <c r="F1262" s="21">
        <f t="shared" ca="1" si="138"/>
        <v>4.6004278462790174</v>
      </c>
      <c r="H1262" s="8">
        <v>1258</v>
      </c>
      <c r="I1262" s="21">
        <f t="shared" ca="1" si="139"/>
        <v>0.11105143310346099</v>
      </c>
      <c r="J1262" s="21">
        <f t="shared" ca="1" si="140"/>
        <v>39.761653898485768</v>
      </c>
      <c r="R1262" s="1"/>
      <c r="AF1262">
        <v>1252</v>
      </c>
      <c r="AG1262">
        <v>0</v>
      </c>
      <c r="AH1262">
        <v>0</v>
      </c>
      <c r="AI1262">
        <v>0.28847350930323779</v>
      </c>
      <c r="AJ1262">
        <v>1</v>
      </c>
      <c r="AK1262">
        <v>1</v>
      </c>
      <c r="AL1262">
        <v>0.33657178995539044</v>
      </c>
      <c r="AM1262">
        <v>0</v>
      </c>
      <c r="AN1262">
        <v>0</v>
      </c>
      <c r="AO1262">
        <v>0</v>
      </c>
      <c r="AP1262">
        <v>0</v>
      </c>
      <c r="AQ1262">
        <v>0.14165408907986907</v>
      </c>
      <c r="AR1262">
        <v>1</v>
      </c>
      <c r="AS1262">
        <v>0</v>
      </c>
      <c r="AT1262">
        <v>0.31586152098481685</v>
      </c>
      <c r="AU1262">
        <v>6</v>
      </c>
    </row>
    <row r="1263" spans="4:47" x14ac:dyDescent="0.25">
      <c r="D1263" s="8">
        <v>1259</v>
      </c>
      <c r="E1263" s="8">
        <f t="shared" ca="1" si="137"/>
        <v>0.21494160384359717</v>
      </c>
      <c r="F1263" s="21">
        <f t="shared" ca="1" si="138"/>
        <v>368.2245253180742</v>
      </c>
      <c r="H1263" s="8">
        <v>1259</v>
      </c>
      <c r="I1263" s="21">
        <f t="shared" ca="1" si="139"/>
        <v>0.30092737183114715</v>
      </c>
      <c r="J1263" s="21">
        <f t="shared" ca="1" si="140"/>
        <v>3.1103358325502377</v>
      </c>
      <c r="R1263" s="1"/>
      <c r="AF1263">
        <v>1253</v>
      </c>
      <c r="AG1263">
        <v>1</v>
      </c>
      <c r="AH1263">
        <v>1</v>
      </c>
      <c r="AI1263">
        <v>1</v>
      </c>
      <c r="AJ1263">
        <v>1</v>
      </c>
      <c r="AK1263">
        <v>1</v>
      </c>
      <c r="AL1263">
        <v>1</v>
      </c>
      <c r="AM1263">
        <v>1</v>
      </c>
      <c r="AN1263">
        <v>1</v>
      </c>
      <c r="AO1263">
        <v>1</v>
      </c>
      <c r="AP1263">
        <v>1</v>
      </c>
      <c r="AQ1263">
        <v>1</v>
      </c>
      <c r="AR1263">
        <v>1</v>
      </c>
      <c r="AS1263">
        <v>1</v>
      </c>
      <c r="AT1263">
        <v>1</v>
      </c>
      <c r="AU1263">
        <v>0</v>
      </c>
    </row>
    <row r="1264" spans="4:47" x14ac:dyDescent="0.25">
      <c r="D1264" s="8">
        <v>1260</v>
      </c>
      <c r="E1264" s="8">
        <f t="shared" ca="1" si="137"/>
        <v>0.35198564532219523</v>
      </c>
      <c r="F1264" s="21">
        <f t="shared" ca="1" si="138"/>
        <v>251.9152984074299</v>
      </c>
      <c r="H1264" s="8">
        <v>1260</v>
      </c>
      <c r="I1264" s="21">
        <f t="shared" ca="1" si="139"/>
        <v>0.75540569282650161</v>
      </c>
      <c r="J1264" s="21">
        <f t="shared" ca="1" si="140"/>
        <v>77.50475041526704</v>
      </c>
      <c r="R1264" s="1"/>
      <c r="AF1264">
        <v>1254</v>
      </c>
      <c r="AG1264">
        <v>1</v>
      </c>
      <c r="AH1264">
        <v>1</v>
      </c>
      <c r="AI1264">
        <v>1</v>
      </c>
      <c r="AJ1264">
        <v>0.76057667154309461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0.30908849355148721</v>
      </c>
      <c r="AU1264">
        <v>8</v>
      </c>
    </row>
    <row r="1265" spans="4:47" x14ac:dyDescent="0.25">
      <c r="D1265" s="8">
        <v>1261</v>
      </c>
      <c r="E1265" s="8">
        <f t="shared" ca="1" si="137"/>
        <v>0.52023836935158707</v>
      </c>
      <c r="F1265" s="21">
        <f t="shared" ca="1" si="138"/>
        <v>159.05007784461529</v>
      </c>
      <c r="H1265" s="8">
        <v>1261</v>
      </c>
      <c r="I1265" s="21">
        <f t="shared" ca="1" si="139"/>
        <v>0.27714874665444145</v>
      </c>
      <c r="J1265" s="21">
        <f t="shared" ca="1" si="140"/>
        <v>1.1569700959863454</v>
      </c>
      <c r="R1265" s="1"/>
      <c r="AF1265">
        <v>1255</v>
      </c>
      <c r="AG1265">
        <v>1</v>
      </c>
      <c r="AH1265">
        <v>1</v>
      </c>
      <c r="AI1265">
        <v>1</v>
      </c>
      <c r="AJ1265">
        <v>1</v>
      </c>
      <c r="AK1265">
        <v>1</v>
      </c>
      <c r="AL1265">
        <v>1</v>
      </c>
      <c r="AM1265">
        <v>1</v>
      </c>
      <c r="AN1265">
        <v>1</v>
      </c>
      <c r="AO1265">
        <v>1</v>
      </c>
      <c r="AP1265">
        <v>1</v>
      </c>
      <c r="AQ1265">
        <v>0.32231866618797844</v>
      </c>
      <c r="AR1265">
        <v>0</v>
      </c>
      <c r="AS1265">
        <v>0</v>
      </c>
      <c r="AT1265">
        <v>0.85936865749490232</v>
      </c>
      <c r="AU1265">
        <v>1</v>
      </c>
    </row>
    <row r="1266" spans="4:47" x14ac:dyDescent="0.25">
      <c r="D1266" s="8">
        <v>1262</v>
      </c>
      <c r="E1266" s="8">
        <f t="shared" ca="1" si="137"/>
        <v>0.62908579076786009</v>
      </c>
      <c r="F1266" s="21">
        <f t="shared" ca="1" si="138"/>
        <v>113.54038540911273</v>
      </c>
      <c r="H1266" s="8">
        <v>1262</v>
      </c>
      <c r="I1266" s="21">
        <f t="shared" ca="1" si="139"/>
        <v>0.63784183785310222</v>
      </c>
      <c r="J1266" s="21">
        <f t="shared" ca="1" si="140"/>
        <v>56.725201845837134</v>
      </c>
      <c r="R1266" s="1"/>
      <c r="AF1266">
        <v>1256</v>
      </c>
      <c r="AG1266">
        <v>1</v>
      </c>
      <c r="AH1266">
        <v>1</v>
      </c>
      <c r="AI1266">
        <v>1</v>
      </c>
      <c r="AJ1266">
        <v>1</v>
      </c>
      <c r="AK1266">
        <v>1</v>
      </c>
      <c r="AL1266">
        <v>1</v>
      </c>
      <c r="AM1266">
        <v>1</v>
      </c>
      <c r="AN1266">
        <v>0.76768141532562784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0.64602225719203965</v>
      </c>
      <c r="AU1266">
        <v>4</v>
      </c>
    </row>
    <row r="1267" spans="4:47" x14ac:dyDescent="0.25">
      <c r="D1267" s="8">
        <v>1263</v>
      </c>
      <c r="E1267" s="8">
        <f t="shared" ca="1" si="137"/>
        <v>0.96932639009084354</v>
      </c>
      <c r="F1267" s="21">
        <f t="shared" ca="1" si="138"/>
        <v>8.0288387723346766</v>
      </c>
      <c r="H1267" s="8">
        <v>1263</v>
      </c>
      <c r="I1267" s="21">
        <f t="shared" ca="1" si="139"/>
        <v>0.37537312766932507</v>
      </c>
      <c r="J1267" s="21">
        <f t="shared" ca="1" si="140"/>
        <v>15.623272638194646</v>
      </c>
      <c r="R1267" s="1"/>
      <c r="AF1267">
        <v>1257</v>
      </c>
      <c r="AG1267">
        <v>1</v>
      </c>
      <c r="AH1267">
        <v>1</v>
      </c>
      <c r="AI1267">
        <v>1</v>
      </c>
      <c r="AJ1267">
        <v>1</v>
      </c>
      <c r="AK1267">
        <v>1</v>
      </c>
      <c r="AL1267">
        <v>1</v>
      </c>
      <c r="AM1267">
        <v>0.64097765476359314</v>
      </c>
      <c r="AN1267">
        <v>0</v>
      </c>
      <c r="AO1267">
        <v>0</v>
      </c>
      <c r="AP1267">
        <v>0</v>
      </c>
      <c r="AQ1267">
        <v>0</v>
      </c>
      <c r="AR1267">
        <v>0.43619689793582261</v>
      </c>
      <c r="AS1267">
        <v>0</v>
      </c>
      <c r="AT1267">
        <v>0.58737646885940242</v>
      </c>
      <c r="AU1267">
        <v>4</v>
      </c>
    </row>
    <row r="1268" spans="4:47" x14ac:dyDescent="0.25">
      <c r="D1268" s="8">
        <v>1264</v>
      </c>
      <c r="E1268" s="8">
        <f t="shared" ca="1" si="137"/>
        <v>6.5090801289006905E-2</v>
      </c>
      <c r="F1268" s="21">
        <f t="shared" ca="1" si="138"/>
        <v>647.31288610158072</v>
      </c>
      <c r="H1268" s="8">
        <v>1264</v>
      </c>
      <c r="I1268" s="21">
        <f t="shared" ca="1" si="139"/>
        <v>0.48990928667781131</v>
      </c>
      <c r="J1268" s="21">
        <f t="shared" ca="1" si="140"/>
        <v>33.548978929882594</v>
      </c>
      <c r="R1268" s="1"/>
      <c r="AF1268">
        <v>1258</v>
      </c>
      <c r="AG1268">
        <v>1</v>
      </c>
      <c r="AH1268">
        <v>1</v>
      </c>
      <c r="AI1268">
        <v>1</v>
      </c>
      <c r="AJ1268">
        <v>1</v>
      </c>
      <c r="AK1268">
        <v>1</v>
      </c>
      <c r="AL1268">
        <v>1</v>
      </c>
      <c r="AM1268">
        <v>1</v>
      </c>
      <c r="AN1268">
        <v>1</v>
      </c>
      <c r="AO1268">
        <v>1</v>
      </c>
      <c r="AP1268">
        <v>0.80306614020153044</v>
      </c>
      <c r="AQ1268">
        <v>0</v>
      </c>
      <c r="AR1268">
        <v>0</v>
      </c>
      <c r="AS1268">
        <v>0</v>
      </c>
      <c r="AT1268">
        <v>0.81615082286643137</v>
      </c>
      <c r="AU1268">
        <v>2</v>
      </c>
    </row>
    <row r="1269" spans="4:47" x14ac:dyDescent="0.25">
      <c r="D1269" s="8">
        <v>1265</v>
      </c>
      <c r="E1269" s="8">
        <f t="shared" ca="1" si="137"/>
        <v>0.31531697902719524</v>
      </c>
      <c r="F1269" s="21">
        <f t="shared" ca="1" si="138"/>
        <v>277.93326387329978</v>
      </c>
      <c r="H1269" s="8">
        <v>1265</v>
      </c>
      <c r="I1269" s="21">
        <f t="shared" ca="1" si="139"/>
        <v>0.4393973362355863</v>
      </c>
      <c r="J1269" s="21">
        <f t="shared" ca="1" si="140"/>
        <v>25.749778375809164</v>
      </c>
      <c r="R1269" s="1"/>
      <c r="AF1269">
        <v>1259</v>
      </c>
      <c r="AG1269">
        <v>1</v>
      </c>
      <c r="AH1269">
        <v>1</v>
      </c>
      <c r="AI1269">
        <v>1</v>
      </c>
      <c r="AJ1269">
        <v>1</v>
      </c>
      <c r="AK1269">
        <v>0.16496014933011705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0.34277743734036609</v>
      </c>
      <c r="AU1269">
        <v>7</v>
      </c>
    </row>
    <row r="1270" spans="4:47" x14ac:dyDescent="0.25">
      <c r="D1270" s="8">
        <v>1266</v>
      </c>
      <c r="E1270" s="8">
        <f t="shared" ca="1" si="137"/>
        <v>0.38977775523155533</v>
      </c>
      <c r="F1270" s="21">
        <f t="shared" ca="1" si="138"/>
        <v>227.74940410838863</v>
      </c>
      <c r="H1270" s="8">
        <v>1266</v>
      </c>
      <c r="I1270" s="21">
        <f t="shared" ca="1" si="139"/>
        <v>0.83910919063962086</v>
      </c>
      <c r="J1270" s="21">
        <f t="shared" ca="1" si="140"/>
        <v>95.850106102341542</v>
      </c>
      <c r="R1270" s="1"/>
      <c r="AF1270">
        <v>1260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5.2719715172618942E-3</v>
      </c>
      <c r="AM1270">
        <v>1</v>
      </c>
      <c r="AN1270">
        <v>1</v>
      </c>
      <c r="AO1270">
        <v>1</v>
      </c>
      <c r="AP1270">
        <v>1</v>
      </c>
      <c r="AQ1270">
        <v>1</v>
      </c>
      <c r="AR1270">
        <v>1</v>
      </c>
      <c r="AS1270">
        <v>0</v>
      </c>
      <c r="AT1270">
        <v>0.50454290176854211</v>
      </c>
      <c r="AU1270">
        <v>5</v>
      </c>
    </row>
    <row r="1271" spans="4:47" x14ac:dyDescent="0.25">
      <c r="D1271" s="8">
        <v>1267</v>
      </c>
      <c r="E1271" s="8">
        <f t="shared" ca="1" si="137"/>
        <v>0.55092439289901729</v>
      </c>
      <c r="F1271" s="21">
        <f t="shared" ca="1" si="138"/>
        <v>145.35149875498271</v>
      </c>
      <c r="H1271" s="8">
        <v>1267</v>
      </c>
      <c r="I1271" s="21">
        <f t="shared" ca="1" si="139"/>
        <v>0.47526603115621369</v>
      </c>
      <c r="J1271" s="21">
        <f t="shared" ca="1" si="140"/>
        <v>31.29616354364104</v>
      </c>
      <c r="R1271" s="1"/>
      <c r="AF1271">
        <v>1261</v>
      </c>
      <c r="AG1271">
        <v>0</v>
      </c>
      <c r="AH1271">
        <v>0.2228821989953888</v>
      </c>
      <c r="AI1271">
        <v>1</v>
      </c>
      <c r="AJ1271">
        <v>1</v>
      </c>
      <c r="AK1271">
        <v>0.16037246582756429</v>
      </c>
      <c r="AL1271">
        <v>0.23420122448345257</v>
      </c>
      <c r="AM1271">
        <v>1</v>
      </c>
      <c r="AN1271">
        <v>1</v>
      </c>
      <c r="AO1271">
        <v>1</v>
      </c>
      <c r="AP1271">
        <v>1</v>
      </c>
      <c r="AQ1271">
        <v>1</v>
      </c>
      <c r="AR1271">
        <v>1</v>
      </c>
      <c r="AS1271">
        <v>0</v>
      </c>
      <c r="AT1271">
        <v>0.72120078012884647</v>
      </c>
      <c r="AU1271">
        <v>1</v>
      </c>
    </row>
    <row r="1272" spans="4:47" x14ac:dyDescent="0.25">
      <c r="D1272" s="8">
        <v>1268</v>
      </c>
      <c r="E1272" s="8">
        <f t="shared" ca="1" si="137"/>
        <v>0.36694795277197911</v>
      </c>
      <c r="F1272" s="21">
        <f t="shared" ca="1" si="138"/>
        <v>242.05667839842974</v>
      </c>
      <c r="H1272" s="8">
        <v>1268</v>
      </c>
      <c r="I1272" s="21">
        <f t="shared" ca="1" si="139"/>
        <v>0.48468128750673911</v>
      </c>
      <c r="J1272" s="21">
        <f t="shared" ca="1" si="140"/>
        <v>32.745067064211206</v>
      </c>
      <c r="R1272" s="1"/>
      <c r="AF1272">
        <v>1262</v>
      </c>
      <c r="AG1272">
        <v>0</v>
      </c>
      <c r="AH1272">
        <v>0</v>
      </c>
      <c r="AI1272">
        <v>5.0143251837007775E-2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4.258741936841756E-3</v>
      </c>
      <c r="AU1272">
        <v>11</v>
      </c>
    </row>
    <row r="1273" spans="4:47" x14ac:dyDescent="0.25">
      <c r="D1273" s="8">
        <v>1269</v>
      </c>
      <c r="E1273" s="8">
        <f t="shared" ca="1" si="137"/>
        <v>0.744301436170001</v>
      </c>
      <c r="F1273" s="21">
        <f t="shared" ca="1" si="138"/>
        <v>72.956989172038163</v>
      </c>
      <c r="H1273" s="8">
        <v>1269</v>
      </c>
      <c r="I1273" s="21">
        <f t="shared" ca="1" si="139"/>
        <v>0.42784641365485165</v>
      </c>
      <c r="J1273" s="21">
        <f t="shared" ca="1" si="140"/>
        <v>23.949455805050434</v>
      </c>
      <c r="R1273" s="1"/>
      <c r="AF1273">
        <v>1263</v>
      </c>
      <c r="AG1273">
        <v>1</v>
      </c>
      <c r="AH1273">
        <v>1</v>
      </c>
      <c r="AI1273">
        <v>1</v>
      </c>
      <c r="AJ1273">
        <v>1</v>
      </c>
      <c r="AK1273">
        <v>1</v>
      </c>
      <c r="AL1273">
        <v>1</v>
      </c>
      <c r="AM1273">
        <v>1</v>
      </c>
      <c r="AN1273">
        <v>1</v>
      </c>
      <c r="AO1273">
        <v>1</v>
      </c>
      <c r="AP1273">
        <v>1</v>
      </c>
      <c r="AQ1273">
        <v>1</v>
      </c>
      <c r="AR1273">
        <v>1</v>
      </c>
      <c r="AS1273">
        <v>1</v>
      </c>
      <c r="AT1273">
        <v>1</v>
      </c>
      <c r="AU1273">
        <v>0</v>
      </c>
    </row>
    <row r="1274" spans="4:47" x14ac:dyDescent="0.25">
      <c r="D1274" s="8">
        <v>1270</v>
      </c>
      <c r="E1274" s="8">
        <f t="shared" ca="1" si="137"/>
        <v>0.57095325373847361</v>
      </c>
      <c r="F1274" s="21">
        <f t="shared" ca="1" si="138"/>
        <v>136.80362741370087</v>
      </c>
      <c r="H1274" s="8">
        <v>1270</v>
      </c>
      <c r="I1274" s="21">
        <f t="shared" ca="1" si="139"/>
        <v>0.67761286461099657</v>
      </c>
      <c r="J1274" s="21">
        <f t="shared" ca="1" si="140"/>
        <v>63.367829089248211</v>
      </c>
      <c r="R1274" s="1"/>
      <c r="AF1274">
        <v>1264</v>
      </c>
      <c r="AG1274">
        <v>1</v>
      </c>
      <c r="AH1274">
        <v>1</v>
      </c>
      <c r="AI1274">
        <v>1</v>
      </c>
      <c r="AJ1274">
        <v>1</v>
      </c>
      <c r="AK1274">
        <v>1</v>
      </c>
      <c r="AL1274">
        <v>1</v>
      </c>
      <c r="AM1274">
        <v>1</v>
      </c>
      <c r="AN1274">
        <v>1</v>
      </c>
      <c r="AO1274">
        <v>1</v>
      </c>
      <c r="AP1274">
        <v>1</v>
      </c>
      <c r="AQ1274">
        <v>1</v>
      </c>
      <c r="AR1274">
        <v>1</v>
      </c>
      <c r="AS1274">
        <v>1</v>
      </c>
      <c r="AT1274">
        <v>1</v>
      </c>
      <c r="AU1274">
        <v>0</v>
      </c>
    </row>
    <row r="1275" spans="4:47" x14ac:dyDescent="0.25">
      <c r="D1275" s="8">
        <v>1271</v>
      </c>
      <c r="E1275" s="8">
        <f t="shared" ca="1" si="137"/>
        <v>0.73853303040895879</v>
      </c>
      <c r="F1275" s="21">
        <f t="shared" ca="1" si="138"/>
        <v>74.842556497356938</v>
      </c>
      <c r="H1275" s="8">
        <v>1271</v>
      </c>
      <c r="I1275" s="21">
        <f t="shared" ca="1" si="139"/>
        <v>8.055580708535437E-2</v>
      </c>
      <c r="J1275" s="21">
        <f t="shared" ca="1" si="140"/>
        <v>50.821913250698678</v>
      </c>
      <c r="R1275" s="1"/>
      <c r="AF1275">
        <v>1265</v>
      </c>
      <c r="AG1275">
        <v>0.32879090908282971</v>
      </c>
      <c r="AH1275">
        <v>0</v>
      </c>
      <c r="AI1275">
        <v>0</v>
      </c>
      <c r="AJ1275">
        <v>0.17403885679644493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0.13172248849338258</v>
      </c>
      <c r="AQ1275">
        <v>1</v>
      </c>
      <c r="AR1275">
        <v>1</v>
      </c>
      <c r="AS1275">
        <v>0</v>
      </c>
      <c r="AT1275">
        <v>0.22053994802398885</v>
      </c>
      <c r="AU1275">
        <v>7</v>
      </c>
    </row>
    <row r="1276" spans="4:47" x14ac:dyDescent="0.25">
      <c r="D1276" s="8">
        <v>1272</v>
      </c>
      <c r="E1276" s="8">
        <f t="shared" ca="1" si="137"/>
        <v>0.49548640720187165</v>
      </c>
      <c r="F1276" s="21">
        <f t="shared" ca="1" si="138"/>
        <v>170.6839778418522</v>
      </c>
      <c r="H1276" s="8">
        <v>1272</v>
      </c>
      <c r="I1276" s="21">
        <f t="shared" ca="1" si="139"/>
        <v>0.684531974790481</v>
      </c>
      <c r="J1276" s="21">
        <f t="shared" ca="1" si="140"/>
        <v>64.555839723605743</v>
      </c>
      <c r="R1276" s="1"/>
      <c r="AF1276">
        <v>1266</v>
      </c>
      <c r="AG1276">
        <v>0.36756235655353053</v>
      </c>
      <c r="AH1276">
        <v>1</v>
      </c>
      <c r="AI1276">
        <v>1</v>
      </c>
      <c r="AJ1276">
        <v>0.3003153098684076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0.76505726769884796</v>
      </c>
      <c r="AQ1276">
        <v>1</v>
      </c>
      <c r="AR1276">
        <v>1</v>
      </c>
      <c r="AS1276">
        <v>0</v>
      </c>
      <c r="AT1276">
        <v>0.44964566478870127</v>
      </c>
      <c r="AU1276">
        <v>5</v>
      </c>
    </row>
    <row r="1277" spans="4:47" x14ac:dyDescent="0.25">
      <c r="D1277" s="8">
        <v>1273</v>
      </c>
      <c r="E1277" s="8">
        <f t="shared" ca="1" si="137"/>
        <v>0.87394047976826494</v>
      </c>
      <c r="F1277" s="21">
        <f t="shared" ca="1" si="138"/>
        <v>33.783003345952721</v>
      </c>
      <c r="H1277" s="8">
        <v>1273</v>
      </c>
      <c r="I1277" s="21">
        <f t="shared" ca="1" si="139"/>
        <v>0.69692991235818746</v>
      </c>
      <c r="J1277" s="21">
        <f t="shared" ca="1" si="140"/>
        <v>66.712934644721614</v>
      </c>
      <c r="R1277" s="1"/>
      <c r="AF1277">
        <v>1267</v>
      </c>
      <c r="AG1277">
        <v>1</v>
      </c>
      <c r="AH1277">
        <v>1</v>
      </c>
      <c r="AI1277">
        <v>0.3734282818669829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0.2756541218320005</v>
      </c>
      <c r="AP1277">
        <v>1</v>
      </c>
      <c r="AQ1277">
        <v>1</v>
      </c>
      <c r="AR1277">
        <v>1</v>
      </c>
      <c r="AS1277">
        <v>0</v>
      </c>
      <c r="AT1277">
        <v>0.4680709599803739</v>
      </c>
      <c r="AU1277">
        <v>5</v>
      </c>
    </row>
    <row r="1278" spans="4:47" x14ac:dyDescent="0.25">
      <c r="D1278" s="8">
        <v>1274</v>
      </c>
      <c r="E1278" s="8">
        <f t="shared" ca="1" si="137"/>
        <v>0.17065216286435758</v>
      </c>
      <c r="F1278" s="21">
        <f t="shared" ca="1" si="138"/>
        <v>422.37842124631584</v>
      </c>
      <c r="H1278" s="8">
        <v>1274</v>
      </c>
      <c r="I1278" s="21">
        <f t="shared" ca="1" si="139"/>
        <v>0.5903728759268233</v>
      </c>
      <c r="J1278" s="21">
        <f t="shared" ca="1" si="140"/>
        <v>49.110507666092452</v>
      </c>
      <c r="R1278" s="1"/>
      <c r="AF1278">
        <v>1268</v>
      </c>
      <c r="AG1278">
        <v>1</v>
      </c>
      <c r="AH1278">
        <v>1</v>
      </c>
      <c r="AI1278">
        <v>1</v>
      </c>
      <c r="AJ1278">
        <v>1</v>
      </c>
      <c r="AK1278">
        <v>1</v>
      </c>
      <c r="AL1278">
        <v>1</v>
      </c>
      <c r="AM1278">
        <v>1</v>
      </c>
      <c r="AN1278">
        <v>1</v>
      </c>
      <c r="AO1278">
        <v>1</v>
      </c>
      <c r="AP1278">
        <v>1</v>
      </c>
      <c r="AQ1278">
        <v>1</v>
      </c>
      <c r="AR1278">
        <v>1</v>
      </c>
      <c r="AS1278">
        <v>1</v>
      </c>
      <c r="AT1278">
        <v>1</v>
      </c>
      <c r="AU1278">
        <v>0</v>
      </c>
    </row>
    <row r="1279" spans="4:47" x14ac:dyDescent="0.25">
      <c r="D1279" s="8">
        <v>1275</v>
      </c>
      <c r="E1279" s="8">
        <f t="shared" ca="1" si="137"/>
        <v>0.17208583581984049</v>
      </c>
      <c r="F1279" s="21">
        <f t="shared" ca="1" si="138"/>
        <v>420.41736053561141</v>
      </c>
      <c r="H1279" s="8">
        <v>1275</v>
      </c>
      <c r="I1279" s="21">
        <f t="shared" ca="1" si="139"/>
        <v>0.87747408956515371</v>
      </c>
      <c r="J1279" s="21">
        <f t="shared" ca="1" si="140"/>
        <v>106.37458410085875</v>
      </c>
      <c r="R1279" s="1"/>
      <c r="AF1279">
        <v>1269</v>
      </c>
      <c r="AG1279">
        <v>1</v>
      </c>
      <c r="AH1279">
        <v>1</v>
      </c>
      <c r="AI1279">
        <v>1</v>
      </c>
      <c r="AJ1279">
        <v>1</v>
      </c>
      <c r="AK1279">
        <v>0.8866178044218912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0.40406890941665374</v>
      </c>
      <c r="AU1279">
        <v>7</v>
      </c>
    </row>
    <row r="1280" spans="4:47" x14ac:dyDescent="0.25">
      <c r="D1280" s="8">
        <v>1276</v>
      </c>
      <c r="E1280" s="8">
        <f t="shared" ca="1" si="137"/>
        <v>0.33307629953121654</v>
      </c>
      <c r="F1280" s="21">
        <f t="shared" ca="1" si="138"/>
        <v>264.98072913735808</v>
      </c>
      <c r="H1280" s="8">
        <v>1276</v>
      </c>
      <c r="I1280" s="21">
        <f t="shared" ca="1" si="139"/>
        <v>0.87609943245110578</v>
      </c>
      <c r="J1280" s="21">
        <f t="shared" ca="1" si="140"/>
        <v>105.96099090732045</v>
      </c>
      <c r="R1280" s="1"/>
      <c r="AF1280">
        <v>1270</v>
      </c>
      <c r="AG1280">
        <v>0.36761389119924243</v>
      </c>
      <c r="AH1280">
        <v>0</v>
      </c>
      <c r="AI1280">
        <v>0</v>
      </c>
      <c r="AJ1280">
        <v>0</v>
      </c>
      <c r="AK1280">
        <v>0.37688502502691512</v>
      </c>
      <c r="AL1280">
        <v>1</v>
      </c>
      <c r="AM1280">
        <v>1</v>
      </c>
      <c r="AN1280">
        <v>1</v>
      </c>
      <c r="AO1280">
        <v>1</v>
      </c>
      <c r="AP1280">
        <v>1</v>
      </c>
      <c r="AQ1280">
        <v>1</v>
      </c>
      <c r="AR1280">
        <v>1</v>
      </c>
      <c r="AS1280">
        <v>0</v>
      </c>
      <c r="AT1280">
        <v>0.64953278466578324</v>
      </c>
      <c r="AU1280">
        <v>3</v>
      </c>
    </row>
    <row r="1281" spans="4:47" x14ac:dyDescent="0.25">
      <c r="D1281" s="8">
        <v>1277</v>
      </c>
      <c r="E1281" s="8">
        <f t="shared" ca="1" si="137"/>
        <v>0.42437588607798182</v>
      </c>
      <c r="F1281" s="21">
        <f t="shared" ca="1" si="138"/>
        <v>207.56085429148737</v>
      </c>
      <c r="H1281" s="8">
        <v>1277</v>
      </c>
      <c r="I1281" s="21">
        <f t="shared" ca="1" si="139"/>
        <v>0.82741597483028873</v>
      </c>
      <c r="J1281" s="21">
        <f t="shared" ca="1" si="140"/>
        <v>92.980598386691014</v>
      </c>
      <c r="R1281" s="1"/>
      <c r="AF1281">
        <v>1271</v>
      </c>
      <c r="AG1281">
        <v>1</v>
      </c>
      <c r="AH1281">
        <v>1</v>
      </c>
      <c r="AI1281">
        <v>1</v>
      </c>
      <c r="AJ1281">
        <v>1</v>
      </c>
      <c r="AK1281">
        <v>1</v>
      </c>
      <c r="AL1281">
        <v>1</v>
      </c>
      <c r="AM1281">
        <v>8.8226052482270695E-2</v>
      </c>
      <c r="AN1281">
        <v>0</v>
      </c>
      <c r="AO1281">
        <v>0</v>
      </c>
      <c r="AP1281">
        <v>0.52133483068915198</v>
      </c>
      <c r="AQ1281">
        <v>1</v>
      </c>
      <c r="AR1281">
        <v>1</v>
      </c>
      <c r="AS1281">
        <v>0</v>
      </c>
      <c r="AT1281">
        <v>0.71478462295428524</v>
      </c>
      <c r="AU1281">
        <v>2</v>
      </c>
    </row>
    <row r="1282" spans="4:47" x14ac:dyDescent="0.25">
      <c r="D1282" s="8">
        <v>1278</v>
      </c>
      <c r="E1282" s="8">
        <f t="shared" ca="1" si="137"/>
        <v>0.50734382964106561</v>
      </c>
      <c r="F1282" s="21">
        <f t="shared" ca="1" si="138"/>
        <v>165.04191643672388</v>
      </c>
      <c r="H1282" s="8">
        <v>1278</v>
      </c>
      <c r="I1282" s="21">
        <f t="shared" ca="1" si="139"/>
        <v>0.31853617240044008</v>
      </c>
      <c r="J1282" s="21">
        <f t="shared" ca="1" si="140"/>
        <v>6.1722994426088853</v>
      </c>
      <c r="R1282" s="1"/>
      <c r="AF1282">
        <v>1272</v>
      </c>
      <c r="AG1282">
        <v>1</v>
      </c>
      <c r="AH1282">
        <v>1</v>
      </c>
      <c r="AI1282">
        <v>1</v>
      </c>
      <c r="AJ1282">
        <v>1</v>
      </c>
      <c r="AK1282">
        <v>0.88149431717442162</v>
      </c>
      <c r="AL1282">
        <v>0</v>
      </c>
      <c r="AM1282">
        <v>0</v>
      </c>
      <c r="AN1282">
        <v>0</v>
      </c>
      <c r="AO1282">
        <v>0.33629177517650533</v>
      </c>
      <c r="AP1282">
        <v>1</v>
      </c>
      <c r="AQ1282">
        <v>1</v>
      </c>
      <c r="AR1282">
        <v>1</v>
      </c>
      <c r="AS1282">
        <v>0</v>
      </c>
      <c r="AT1282">
        <v>0.68332897832247186</v>
      </c>
      <c r="AU1282">
        <v>3</v>
      </c>
    </row>
    <row r="1283" spans="4:47" x14ac:dyDescent="0.25">
      <c r="D1283" s="8">
        <v>1279</v>
      </c>
      <c r="E1283" s="8">
        <f t="shared" ca="1" si="137"/>
        <v>0.81287776254828104</v>
      </c>
      <c r="F1283" s="21">
        <f t="shared" ca="1" si="138"/>
        <v>51.525049723985958</v>
      </c>
      <c r="H1283" s="8">
        <v>1279</v>
      </c>
      <c r="I1283" s="21">
        <f t="shared" ca="1" si="139"/>
        <v>0.95169299599905965</v>
      </c>
      <c r="J1283" s="21">
        <f t="shared" ca="1" si="140"/>
        <v>136.97290762831028</v>
      </c>
      <c r="R1283" s="1"/>
      <c r="AF1283">
        <v>1273</v>
      </c>
      <c r="AG1283">
        <v>1</v>
      </c>
      <c r="AH1283">
        <v>1</v>
      </c>
      <c r="AI1283">
        <v>1</v>
      </c>
      <c r="AJ1283">
        <v>1</v>
      </c>
      <c r="AK1283">
        <v>1</v>
      </c>
      <c r="AL1283">
        <v>1</v>
      </c>
      <c r="AM1283">
        <v>1</v>
      </c>
      <c r="AN1283">
        <v>1</v>
      </c>
      <c r="AO1283">
        <v>1</v>
      </c>
      <c r="AP1283">
        <v>1</v>
      </c>
      <c r="AQ1283">
        <v>1</v>
      </c>
      <c r="AR1283">
        <v>1</v>
      </c>
      <c r="AS1283">
        <v>1</v>
      </c>
      <c r="AT1283">
        <v>1</v>
      </c>
      <c r="AU1283">
        <v>0</v>
      </c>
    </row>
    <row r="1284" spans="4:47" x14ac:dyDescent="0.25">
      <c r="D1284" s="8">
        <v>1280</v>
      </c>
      <c r="E1284" s="8">
        <f t="shared" ca="1" si="137"/>
        <v>0.60422113770067054</v>
      </c>
      <c r="F1284" s="21">
        <f t="shared" ca="1" si="138"/>
        <v>123.22607504654955</v>
      </c>
      <c r="H1284" s="8">
        <v>1280</v>
      </c>
      <c r="I1284" s="21">
        <f t="shared" ca="1" si="139"/>
        <v>0.51182971842391389</v>
      </c>
      <c r="J1284" s="21">
        <f t="shared" ca="1" si="140"/>
        <v>36.918392287277115</v>
      </c>
      <c r="R1284" s="1"/>
      <c r="AF1284">
        <v>1274</v>
      </c>
      <c r="AG1284">
        <v>0</v>
      </c>
      <c r="AH1284">
        <v>0</v>
      </c>
      <c r="AI1284">
        <v>0.82607056882848307</v>
      </c>
      <c r="AJ1284">
        <v>1</v>
      </c>
      <c r="AK1284">
        <v>1</v>
      </c>
      <c r="AL1284">
        <v>0.73712663886108198</v>
      </c>
      <c r="AM1284">
        <v>0</v>
      </c>
      <c r="AN1284">
        <v>0.62656935256475865</v>
      </c>
      <c r="AO1284">
        <v>1</v>
      </c>
      <c r="AP1284">
        <v>1</v>
      </c>
      <c r="AQ1284">
        <v>1</v>
      </c>
      <c r="AR1284">
        <v>1</v>
      </c>
      <c r="AS1284">
        <v>0</v>
      </c>
      <c r="AT1284">
        <v>0.68533051158636427</v>
      </c>
      <c r="AU1284">
        <v>3</v>
      </c>
    </row>
    <row r="1285" spans="4:47" x14ac:dyDescent="0.25">
      <c r="D1285" s="8">
        <v>1281</v>
      </c>
      <c r="E1285" s="8">
        <f t="shared" ca="1" si="137"/>
        <v>0.74791215345459272</v>
      </c>
      <c r="F1285" s="21">
        <f t="shared" ca="1" si="138"/>
        <v>71.783676304688797</v>
      </c>
      <c r="H1285" s="8">
        <v>1281</v>
      </c>
      <c r="I1285" s="21">
        <f t="shared" ca="1" si="139"/>
        <v>0.69254361578515233</v>
      </c>
      <c r="J1285" s="21">
        <f t="shared" ca="1" si="140"/>
        <v>65.945428677218104</v>
      </c>
      <c r="R1285" s="1"/>
      <c r="AF1285">
        <v>1275</v>
      </c>
      <c r="AG1285">
        <v>0.1876325719856522</v>
      </c>
      <c r="AH1285">
        <v>1</v>
      </c>
      <c r="AI1285">
        <v>1</v>
      </c>
      <c r="AJ1285">
        <v>1</v>
      </c>
      <c r="AK1285">
        <v>0.78794815678115659</v>
      </c>
      <c r="AL1285">
        <v>0</v>
      </c>
      <c r="AM1285">
        <v>0</v>
      </c>
      <c r="AN1285">
        <v>0.55504916182291064</v>
      </c>
      <c r="AO1285">
        <v>1</v>
      </c>
      <c r="AP1285">
        <v>1</v>
      </c>
      <c r="AQ1285">
        <v>1</v>
      </c>
      <c r="AR1285">
        <v>1</v>
      </c>
      <c r="AS1285">
        <v>0</v>
      </c>
      <c r="AT1285">
        <v>0.70808089481720904</v>
      </c>
      <c r="AU1285">
        <v>2</v>
      </c>
    </row>
    <row r="1286" spans="4:47" x14ac:dyDescent="0.25">
      <c r="D1286" s="8">
        <v>1282</v>
      </c>
      <c r="E1286" s="8">
        <f t="shared" ref="E1286:E1349" ca="1" si="141">RAND()</f>
        <v>0.62034192366594176</v>
      </c>
      <c r="F1286" s="21">
        <f t="shared" ref="F1286:F1349" ca="1" si="142">$B$6*(-LN(E1286))^(1/$B$7)</f>
        <v>116.9038204027938</v>
      </c>
      <c r="H1286" s="8">
        <v>1282</v>
      </c>
      <c r="I1286" s="21">
        <f t="shared" ref="I1286:I1349" ca="1" si="143">RAND()</f>
        <v>4.0161300625575325E-2</v>
      </c>
      <c r="J1286" s="21">
        <f t="shared" ref="J1286:J1349" ca="1" si="144">ABS(NORMINV(I1286,$B$11,$B$13))</f>
        <v>72.126968093216902</v>
      </c>
      <c r="R1286" s="1"/>
      <c r="AF1286">
        <v>1276</v>
      </c>
      <c r="AG1286">
        <v>1</v>
      </c>
      <c r="AH1286">
        <v>1</v>
      </c>
      <c r="AI1286">
        <v>1</v>
      </c>
      <c r="AJ1286">
        <v>1</v>
      </c>
      <c r="AK1286">
        <v>1</v>
      </c>
      <c r="AL1286">
        <v>1</v>
      </c>
      <c r="AM1286">
        <v>1</v>
      </c>
      <c r="AN1286">
        <v>1</v>
      </c>
      <c r="AO1286">
        <v>0.63545788895232058</v>
      </c>
      <c r="AP1286">
        <v>0</v>
      </c>
      <c r="AQ1286">
        <v>0</v>
      </c>
      <c r="AR1286">
        <v>0</v>
      </c>
      <c r="AS1286">
        <v>0</v>
      </c>
      <c r="AT1286">
        <v>0.71798284018786196</v>
      </c>
      <c r="AU1286">
        <v>3</v>
      </c>
    </row>
    <row r="1287" spans="4:47" x14ac:dyDescent="0.25">
      <c r="D1287" s="8">
        <v>1283</v>
      </c>
      <c r="E1287" s="8">
        <f t="shared" ca="1" si="141"/>
        <v>0.68897131712413762</v>
      </c>
      <c r="F1287" s="21">
        <f t="shared" ca="1" si="142"/>
        <v>91.640033107397585</v>
      </c>
      <c r="H1287" s="8">
        <v>1283</v>
      </c>
      <c r="I1287" s="21">
        <f t="shared" ca="1" si="143"/>
        <v>0.16507304178022764</v>
      </c>
      <c r="J1287" s="21">
        <f t="shared" ca="1" si="144"/>
        <v>24.608769753813377</v>
      </c>
      <c r="R1287" s="1"/>
      <c r="AF1287">
        <v>1277</v>
      </c>
      <c r="AG1287">
        <v>1</v>
      </c>
      <c r="AH1287">
        <v>1</v>
      </c>
      <c r="AI1287">
        <v>1</v>
      </c>
      <c r="AJ1287">
        <v>1</v>
      </c>
      <c r="AK1287">
        <v>1</v>
      </c>
      <c r="AL1287">
        <v>1</v>
      </c>
      <c r="AM1287">
        <v>1</v>
      </c>
      <c r="AN1287">
        <v>1</v>
      </c>
      <c r="AO1287">
        <v>2.327758488584853E-2</v>
      </c>
      <c r="AP1287">
        <v>0</v>
      </c>
      <c r="AQ1287">
        <v>0.54587084123365159</v>
      </c>
      <c r="AR1287">
        <v>1</v>
      </c>
      <c r="AS1287">
        <v>0</v>
      </c>
      <c r="AT1287">
        <v>0.79746425420160272</v>
      </c>
      <c r="AU1287">
        <v>1</v>
      </c>
    </row>
    <row r="1288" spans="4:47" x14ac:dyDescent="0.25">
      <c r="D1288" s="8">
        <v>1284</v>
      </c>
      <c r="E1288" s="8">
        <f t="shared" ca="1" si="141"/>
        <v>0.10434822930799204</v>
      </c>
      <c r="F1288" s="21">
        <f t="shared" ca="1" si="142"/>
        <v>537.40036773287159</v>
      </c>
      <c r="H1288" s="8">
        <v>1284</v>
      </c>
      <c r="I1288" s="21">
        <f t="shared" ca="1" si="143"/>
        <v>0.14509852239120102</v>
      </c>
      <c r="J1288" s="21">
        <f t="shared" ca="1" si="144"/>
        <v>29.751160714727611</v>
      </c>
      <c r="R1288" s="1"/>
      <c r="AF1288">
        <v>1278</v>
      </c>
      <c r="AG1288">
        <v>0</v>
      </c>
      <c r="AH1288">
        <v>0.23982383282392611</v>
      </c>
      <c r="AI1288">
        <v>0.83922813534210883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0.14806341649042831</v>
      </c>
      <c r="AP1288">
        <v>1</v>
      </c>
      <c r="AQ1288">
        <v>1</v>
      </c>
      <c r="AR1288">
        <v>1</v>
      </c>
      <c r="AS1288">
        <v>0</v>
      </c>
      <c r="AT1288">
        <v>0.35389874523120041</v>
      </c>
      <c r="AU1288">
        <v>6</v>
      </c>
    </row>
    <row r="1289" spans="4:47" x14ac:dyDescent="0.25">
      <c r="D1289" s="8">
        <v>1285</v>
      </c>
      <c r="E1289" s="8">
        <f t="shared" ca="1" si="141"/>
        <v>0.50483492011879472</v>
      </c>
      <c r="F1289" s="21">
        <f t="shared" ca="1" si="142"/>
        <v>166.22494215263907</v>
      </c>
      <c r="H1289" s="8">
        <v>1285</v>
      </c>
      <c r="I1289" s="21">
        <f t="shared" ca="1" si="143"/>
        <v>0.81257720934111322</v>
      </c>
      <c r="J1289" s="21">
        <f t="shared" ca="1" si="144"/>
        <v>89.512085744064251</v>
      </c>
      <c r="R1289" s="1"/>
      <c r="AF1289">
        <v>1279</v>
      </c>
      <c r="AG1289">
        <v>1</v>
      </c>
      <c r="AH1289">
        <v>1</v>
      </c>
      <c r="AI1289">
        <v>1</v>
      </c>
      <c r="AJ1289">
        <v>1</v>
      </c>
      <c r="AK1289">
        <v>1</v>
      </c>
      <c r="AL1289">
        <v>1</v>
      </c>
      <c r="AM1289">
        <v>1</v>
      </c>
      <c r="AN1289">
        <v>1</v>
      </c>
      <c r="AO1289">
        <v>1</v>
      </c>
      <c r="AP1289">
        <v>1</v>
      </c>
      <c r="AQ1289">
        <v>0.33948402970248331</v>
      </c>
      <c r="AR1289">
        <v>0</v>
      </c>
      <c r="AS1289">
        <v>0</v>
      </c>
      <c r="AT1289">
        <v>0.86077950929061509</v>
      </c>
      <c r="AU1289">
        <v>1</v>
      </c>
    </row>
    <row r="1290" spans="4:47" x14ac:dyDescent="0.25">
      <c r="D1290" s="8">
        <v>1286</v>
      </c>
      <c r="E1290" s="8">
        <f t="shared" ca="1" si="141"/>
        <v>0.3934666334178577</v>
      </c>
      <c r="F1290" s="21">
        <f t="shared" ca="1" si="142"/>
        <v>225.51501664634077</v>
      </c>
      <c r="H1290" s="8">
        <v>1286</v>
      </c>
      <c r="I1290" s="21">
        <f t="shared" ca="1" si="143"/>
        <v>0.96189360637681875</v>
      </c>
      <c r="J1290" s="21">
        <f t="shared" ca="1" si="144"/>
        <v>143.8155955753443</v>
      </c>
      <c r="R1290" s="1"/>
      <c r="AF1290">
        <v>1280</v>
      </c>
      <c r="AG1290">
        <v>0</v>
      </c>
      <c r="AH1290">
        <v>0</v>
      </c>
      <c r="AI1290">
        <v>0</v>
      </c>
      <c r="AJ1290">
        <v>0</v>
      </c>
      <c r="AK1290">
        <v>0.7719668968530905</v>
      </c>
      <c r="AL1290">
        <v>1</v>
      </c>
      <c r="AM1290">
        <v>1</v>
      </c>
      <c r="AN1290">
        <v>1</v>
      </c>
      <c r="AO1290">
        <v>1</v>
      </c>
      <c r="AP1290">
        <v>1</v>
      </c>
      <c r="AQ1290">
        <v>1</v>
      </c>
      <c r="AR1290">
        <v>1</v>
      </c>
      <c r="AS1290">
        <v>0</v>
      </c>
      <c r="AT1290">
        <v>0.65186568165053649</v>
      </c>
      <c r="AU1290">
        <v>4</v>
      </c>
    </row>
    <row r="1291" spans="4:47" x14ac:dyDescent="0.25">
      <c r="D1291" s="8">
        <v>1287</v>
      </c>
      <c r="E1291" s="8">
        <f t="shared" ca="1" si="141"/>
        <v>0.91666495172501261</v>
      </c>
      <c r="F1291" s="21">
        <f t="shared" ca="1" si="142"/>
        <v>21.996087627806801</v>
      </c>
      <c r="H1291" s="8">
        <v>1287</v>
      </c>
      <c r="I1291" s="21">
        <f t="shared" ca="1" si="143"/>
        <v>0.85195358100494112</v>
      </c>
      <c r="J1291" s="21">
        <f t="shared" ca="1" si="144"/>
        <v>99.163851431561767</v>
      </c>
      <c r="R1291" s="1"/>
      <c r="AF1291">
        <v>1281</v>
      </c>
      <c r="AG1291">
        <v>1</v>
      </c>
      <c r="AH1291">
        <v>1</v>
      </c>
      <c r="AI1291">
        <v>1</v>
      </c>
      <c r="AJ1291">
        <v>1</v>
      </c>
      <c r="AK1291">
        <v>1</v>
      </c>
      <c r="AL1291">
        <v>1</v>
      </c>
      <c r="AM1291">
        <v>1</v>
      </c>
      <c r="AN1291">
        <v>1</v>
      </c>
      <c r="AO1291">
        <v>0.97743834805053964</v>
      </c>
      <c r="AP1291">
        <v>0</v>
      </c>
      <c r="AQ1291">
        <v>0</v>
      </c>
      <c r="AR1291">
        <v>0</v>
      </c>
      <c r="AS1291">
        <v>0</v>
      </c>
      <c r="AT1291">
        <v>0.74609082312744157</v>
      </c>
      <c r="AU1291">
        <v>3</v>
      </c>
    </row>
    <row r="1292" spans="4:47" x14ac:dyDescent="0.25">
      <c r="D1292" s="8">
        <v>1288</v>
      </c>
      <c r="E1292" s="8">
        <f t="shared" ca="1" si="141"/>
        <v>0.21907989184079601</v>
      </c>
      <c r="F1292" s="21">
        <f t="shared" ca="1" si="142"/>
        <v>363.74227902515861</v>
      </c>
      <c r="H1292" s="8">
        <v>1288</v>
      </c>
      <c r="I1292" s="21">
        <f t="shared" ca="1" si="143"/>
        <v>0.76061068076506688</v>
      </c>
      <c r="J1292" s="21">
        <f t="shared" ca="1" si="144"/>
        <v>78.526757550992443</v>
      </c>
      <c r="R1292" s="1"/>
      <c r="AF1292">
        <v>1282</v>
      </c>
      <c r="AG1292">
        <v>1</v>
      </c>
      <c r="AH1292">
        <v>1</v>
      </c>
      <c r="AI1292">
        <v>1</v>
      </c>
      <c r="AJ1292">
        <v>1</v>
      </c>
      <c r="AK1292">
        <v>1</v>
      </c>
      <c r="AL1292">
        <v>0.99057521734624365</v>
      </c>
      <c r="AM1292">
        <v>0</v>
      </c>
      <c r="AN1292">
        <v>0</v>
      </c>
      <c r="AO1292">
        <v>0</v>
      </c>
      <c r="AP1292">
        <v>7.6745220349450041E-2</v>
      </c>
      <c r="AQ1292">
        <v>0</v>
      </c>
      <c r="AR1292">
        <v>0</v>
      </c>
      <c r="AS1292">
        <v>0</v>
      </c>
      <c r="AT1292">
        <v>0.50163385849649389</v>
      </c>
      <c r="AU1292">
        <v>5</v>
      </c>
    </row>
    <row r="1293" spans="4:47" x14ac:dyDescent="0.25">
      <c r="D1293" s="8">
        <v>1289</v>
      </c>
      <c r="E1293" s="8">
        <f t="shared" ca="1" si="141"/>
        <v>0.98244663327829218</v>
      </c>
      <c r="F1293" s="21">
        <f t="shared" ca="1" si="142"/>
        <v>4.6126379431300872</v>
      </c>
      <c r="H1293" s="8">
        <v>1289</v>
      </c>
      <c r="I1293" s="21">
        <f t="shared" ca="1" si="143"/>
        <v>1.8573711493350298E-2</v>
      </c>
      <c r="J1293" s="21">
        <f t="shared" ca="1" si="144"/>
        <v>92.686947109367821</v>
      </c>
      <c r="R1293" s="1"/>
      <c r="AF1293">
        <v>1283</v>
      </c>
      <c r="AG1293">
        <v>1</v>
      </c>
      <c r="AH1293">
        <v>1</v>
      </c>
      <c r="AI1293">
        <v>1</v>
      </c>
      <c r="AJ1293">
        <v>1</v>
      </c>
      <c r="AK1293">
        <v>1</v>
      </c>
      <c r="AL1293">
        <v>1</v>
      </c>
      <c r="AM1293">
        <v>1</v>
      </c>
      <c r="AN1293">
        <v>1</v>
      </c>
      <c r="AO1293">
        <v>0.13780837498319062</v>
      </c>
      <c r="AP1293">
        <v>0</v>
      </c>
      <c r="AQ1293">
        <v>0.76075298946452674</v>
      </c>
      <c r="AR1293">
        <v>1</v>
      </c>
      <c r="AS1293">
        <v>0</v>
      </c>
      <c r="AT1293">
        <v>0.82453929022857952</v>
      </c>
      <c r="AU1293">
        <v>1</v>
      </c>
    </row>
    <row r="1294" spans="4:47" x14ac:dyDescent="0.25">
      <c r="D1294" s="8">
        <v>1290</v>
      </c>
      <c r="E1294" s="8">
        <f t="shared" ca="1" si="141"/>
        <v>0.17047981369004372</v>
      </c>
      <c r="F1294" s="21">
        <f t="shared" ca="1" si="142"/>
        <v>422.61526711764128</v>
      </c>
      <c r="H1294" s="8">
        <v>1290</v>
      </c>
      <c r="I1294" s="21">
        <f t="shared" ca="1" si="143"/>
        <v>0.2482774360000467</v>
      </c>
      <c r="J1294" s="21">
        <f t="shared" ca="1" si="144"/>
        <v>6.5886318888784672</v>
      </c>
      <c r="R1294" s="1"/>
      <c r="AF1294">
        <v>1284</v>
      </c>
      <c r="AG1294">
        <v>1</v>
      </c>
      <c r="AH1294">
        <v>1</v>
      </c>
      <c r="AI1294">
        <v>7.786250087613758E-2</v>
      </c>
      <c r="AJ1294">
        <v>0</v>
      </c>
      <c r="AK1294">
        <v>0.58083653209788255</v>
      </c>
      <c r="AL1294">
        <v>1</v>
      </c>
      <c r="AM1294">
        <v>1</v>
      </c>
      <c r="AN1294">
        <v>1</v>
      </c>
      <c r="AO1294">
        <v>1</v>
      </c>
      <c r="AP1294">
        <v>1</v>
      </c>
      <c r="AQ1294">
        <v>1</v>
      </c>
      <c r="AR1294">
        <v>1</v>
      </c>
      <c r="AS1294">
        <v>0</v>
      </c>
      <c r="AT1294">
        <v>0.80388950691012229</v>
      </c>
      <c r="AU1294">
        <v>1</v>
      </c>
    </row>
    <row r="1295" spans="4:47" x14ac:dyDescent="0.25">
      <c r="D1295" s="8">
        <v>1291</v>
      </c>
      <c r="E1295" s="8">
        <f t="shared" ca="1" si="141"/>
        <v>0.62062556252747236</v>
      </c>
      <c r="F1295" s="21">
        <f t="shared" ca="1" si="142"/>
        <v>116.79400278915361</v>
      </c>
      <c r="H1295" s="8">
        <v>1291</v>
      </c>
      <c r="I1295" s="21">
        <f t="shared" ca="1" si="143"/>
        <v>0.3019858597173446</v>
      </c>
      <c r="J1295" s="21">
        <f t="shared" ca="1" si="144"/>
        <v>3.2965878575909215</v>
      </c>
      <c r="R1295" s="1"/>
      <c r="AF1295">
        <v>1285</v>
      </c>
      <c r="AG1295">
        <v>0.29136554585514413</v>
      </c>
      <c r="AH1295">
        <v>1</v>
      </c>
      <c r="AI1295">
        <v>1</v>
      </c>
      <c r="AJ1295">
        <v>1</v>
      </c>
      <c r="AK1295">
        <v>1</v>
      </c>
      <c r="AL1295">
        <v>1</v>
      </c>
      <c r="AM1295">
        <v>8.2871143575175665E-2</v>
      </c>
      <c r="AN1295">
        <v>0</v>
      </c>
      <c r="AO1295">
        <v>0</v>
      </c>
      <c r="AP1295">
        <v>0.61917982721934095</v>
      </c>
      <c r="AQ1295">
        <v>1</v>
      </c>
      <c r="AR1295">
        <v>1</v>
      </c>
      <c r="AS1295">
        <v>0</v>
      </c>
      <c r="AT1295">
        <v>0.66245455346887527</v>
      </c>
      <c r="AU1295">
        <v>2</v>
      </c>
    </row>
    <row r="1296" spans="4:47" x14ac:dyDescent="0.25">
      <c r="D1296" s="8">
        <v>1292</v>
      </c>
      <c r="E1296" s="8">
        <f t="shared" ca="1" si="141"/>
        <v>0.64165540448773783</v>
      </c>
      <c r="F1296" s="21">
        <f t="shared" ca="1" si="142"/>
        <v>108.7830785013513</v>
      </c>
      <c r="H1296" s="8">
        <v>1292</v>
      </c>
      <c r="I1296" s="21">
        <f t="shared" ca="1" si="143"/>
        <v>0.88653655745917503</v>
      </c>
      <c r="J1296" s="21">
        <f t="shared" ca="1" si="144"/>
        <v>109.18649209025651</v>
      </c>
      <c r="R1296" s="1"/>
      <c r="AF1296">
        <v>1286</v>
      </c>
      <c r="AG1296">
        <v>0</v>
      </c>
      <c r="AH1296">
        <v>0</v>
      </c>
      <c r="AI1296">
        <v>0</v>
      </c>
      <c r="AJ1296">
        <v>0</v>
      </c>
      <c r="AK1296">
        <v>2.1958704713934793E-3</v>
      </c>
      <c r="AL1296">
        <v>1</v>
      </c>
      <c r="AM1296">
        <v>1</v>
      </c>
      <c r="AN1296">
        <v>1</v>
      </c>
      <c r="AO1296">
        <v>1</v>
      </c>
      <c r="AP1296">
        <v>1</v>
      </c>
      <c r="AQ1296">
        <v>1</v>
      </c>
      <c r="AR1296">
        <v>1</v>
      </c>
      <c r="AS1296">
        <v>0</v>
      </c>
      <c r="AT1296">
        <v>0.5864878684509951</v>
      </c>
      <c r="AU1296">
        <v>4</v>
      </c>
    </row>
    <row r="1297" spans="4:47" x14ac:dyDescent="0.25">
      <c r="D1297" s="8">
        <v>1293</v>
      </c>
      <c r="E1297" s="8">
        <f t="shared" ca="1" si="141"/>
        <v>0.99866589854998322</v>
      </c>
      <c r="F1297" s="21">
        <f t="shared" ca="1" si="142"/>
        <v>0.36502311105135621</v>
      </c>
      <c r="H1297" s="8">
        <v>1293</v>
      </c>
      <c r="I1297" s="21">
        <f t="shared" ca="1" si="143"/>
        <v>0.22075290872786579</v>
      </c>
      <c r="J1297" s="21">
        <f t="shared" ca="1" si="144"/>
        <v>12.090490172058566</v>
      </c>
      <c r="R1297" s="1"/>
      <c r="AF1297">
        <v>1287</v>
      </c>
      <c r="AG1297">
        <v>1</v>
      </c>
      <c r="AH1297">
        <v>1</v>
      </c>
      <c r="AI1297">
        <v>1</v>
      </c>
      <c r="AJ1297">
        <v>1</v>
      </c>
      <c r="AK1297">
        <v>1</v>
      </c>
      <c r="AL1297">
        <v>0.16001418597249237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0.42685048103883499</v>
      </c>
      <c r="AU1297">
        <v>6</v>
      </c>
    </row>
    <row r="1298" spans="4:47" x14ac:dyDescent="0.25">
      <c r="D1298" s="8">
        <v>1294</v>
      </c>
      <c r="E1298" s="8">
        <f t="shared" ca="1" si="141"/>
        <v>0.20613908760702782</v>
      </c>
      <c r="F1298" s="21">
        <f t="shared" ca="1" si="142"/>
        <v>378.04917533108545</v>
      </c>
      <c r="H1298" s="8">
        <v>1294</v>
      </c>
      <c r="I1298" s="21">
        <f t="shared" ca="1" si="143"/>
        <v>0.6941467046766876</v>
      </c>
      <c r="J1298" s="21">
        <f t="shared" ca="1" si="144"/>
        <v>66.225367736425838</v>
      </c>
      <c r="R1298" s="1"/>
      <c r="AF1298">
        <v>1288</v>
      </c>
      <c r="AG1298">
        <v>1</v>
      </c>
      <c r="AH1298">
        <v>1</v>
      </c>
      <c r="AI1298">
        <v>1</v>
      </c>
      <c r="AJ1298">
        <v>1</v>
      </c>
      <c r="AK1298">
        <v>1</v>
      </c>
      <c r="AL1298">
        <v>1</v>
      </c>
      <c r="AM1298">
        <v>1</v>
      </c>
      <c r="AN1298">
        <v>1</v>
      </c>
      <c r="AO1298">
        <v>1</v>
      </c>
      <c r="AP1298">
        <v>1</v>
      </c>
      <c r="AQ1298">
        <v>1</v>
      </c>
      <c r="AR1298">
        <v>1</v>
      </c>
      <c r="AS1298">
        <v>1</v>
      </c>
      <c r="AT1298">
        <v>1</v>
      </c>
      <c r="AU1298">
        <v>0</v>
      </c>
    </row>
    <row r="1299" spans="4:47" x14ac:dyDescent="0.25">
      <c r="D1299" s="8">
        <v>1295</v>
      </c>
      <c r="E1299" s="8">
        <f t="shared" ca="1" si="141"/>
        <v>0.51893611264856065</v>
      </c>
      <c r="F1299" s="21">
        <f t="shared" ca="1" si="142"/>
        <v>159.64862100735573</v>
      </c>
      <c r="H1299" s="8">
        <v>1295</v>
      </c>
      <c r="I1299" s="21">
        <f t="shared" ca="1" si="143"/>
        <v>0.12989345875918346</v>
      </c>
      <c r="J1299" s="21">
        <f t="shared" ca="1" si="144"/>
        <v>33.994423092401867</v>
      </c>
      <c r="R1299" s="1"/>
      <c r="AF1299">
        <v>1289</v>
      </c>
      <c r="AG1299">
        <v>1</v>
      </c>
      <c r="AH1299">
        <v>0.5321713803205057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0.12575561273691552</v>
      </c>
      <c r="AU1299">
        <v>10</v>
      </c>
    </row>
    <row r="1300" spans="4:47" x14ac:dyDescent="0.25">
      <c r="D1300" s="8">
        <v>1296</v>
      </c>
      <c r="E1300" s="8">
        <f t="shared" ca="1" si="141"/>
        <v>0.94058619310918101</v>
      </c>
      <c r="F1300" s="21">
        <f t="shared" ca="1" si="142"/>
        <v>15.586356802255583</v>
      </c>
      <c r="H1300" s="8">
        <v>1296</v>
      </c>
      <c r="I1300" s="21">
        <f t="shared" ca="1" si="143"/>
        <v>7.6456519417556157E-2</v>
      </c>
      <c r="J1300" s="21">
        <f t="shared" ca="1" si="144"/>
        <v>52.537150418010363</v>
      </c>
      <c r="R1300" s="1"/>
      <c r="AF1300">
        <v>1290</v>
      </c>
      <c r="AG1300">
        <v>1</v>
      </c>
      <c r="AH1300">
        <v>1</v>
      </c>
      <c r="AI1300">
        <v>1</v>
      </c>
      <c r="AJ1300">
        <v>1</v>
      </c>
      <c r="AK1300">
        <v>1</v>
      </c>
      <c r="AL1300">
        <v>1</v>
      </c>
      <c r="AM1300">
        <v>1</v>
      </c>
      <c r="AN1300">
        <v>1</v>
      </c>
      <c r="AO1300">
        <v>1</v>
      </c>
      <c r="AP1300">
        <v>1</v>
      </c>
      <c r="AQ1300">
        <v>0.45395817542424388</v>
      </c>
      <c r="AR1300">
        <v>0</v>
      </c>
      <c r="AS1300">
        <v>0</v>
      </c>
      <c r="AT1300">
        <v>0.87018834318555427</v>
      </c>
      <c r="AU1300">
        <v>1</v>
      </c>
    </row>
    <row r="1301" spans="4:47" x14ac:dyDescent="0.25">
      <c r="D1301" s="8">
        <v>1297</v>
      </c>
      <c r="E1301" s="8">
        <f t="shared" ca="1" si="141"/>
        <v>0.21577013263918821</v>
      </c>
      <c r="F1301" s="21">
        <f t="shared" ca="1" si="142"/>
        <v>367.3203473460589</v>
      </c>
      <c r="H1301" s="8">
        <v>1297</v>
      </c>
      <c r="I1301" s="21">
        <f t="shared" ca="1" si="143"/>
        <v>0.6713553210404366</v>
      </c>
      <c r="J1301" s="21">
        <f t="shared" ca="1" si="144"/>
        <v>62.302485251800718</v>
      </c>
      <c r="R1301" s="1"/>
      <c r="AF1301">
        <v>1291</v>
      </c>
      <c r="AG1301">
        <v>0</v>
      </c>
      <c r="AH1301">
        <v>2.3325030470005004E-2</v>
      </c>
      <c r="AI1301">
        <v>1</v>
      </c>
      <c r="AJ1301">
        <v>1</v>
      </c>
      <c r="AK1301">
        <v>1</v>
      </c>
      <c r="AL1301">
        <v>1</v>
      </c>
      <c r="AM1301">
        <v>1</v>
      </c>
      <c r="AN1301">
        <v>1</v>
      </c>
      <c r="AO1301">
        <v>1</v>
      </c>
      <c r="AP1301">
        <v>1</v>
      </c>
      <c r="AQ1301">
        <v>1</v>
      </c>
      <c r="AR1301">
        <v>1</v>
      </c>
      <c r="AS1301">
        <v>0</v>
      </c>
      <c r="AT1301">
        <v>0.84014548178947979</v>
      </c>
      <c r="AU1301">
        <v>1</v>
      </c>
    </row>
    <row r="1302" spans="4:47" x14ac:dyDescent="0.25">
      <c r="D1302" s="8">
        <v>1298</v>
      </c>
      <c r="E1302" s="8">
        <f t="shared" ca="1" si="141"/>
        <v>0.79171709807992441</v>
      </c>
      <c r="F1302" s="21">
        <f t="shared" ca="1" si="142"/>
        <v>57.954381941716974</v>
      </c>
      <c r="H1302" s="8">
        <v>1298</v>
      </c>
      <c r="I1302" s="21">
        <f t="shared" ca="1" si="143"/>
        <v>0.90924895791547322</v>
      </c>
      <c r="J1302" s="21">
        <f t="shared" ca="1" si="144"/>
        <v>117.02434374189204</v>
      </c>
      <c r="R1302" s="1"/>
      <c r="AF1302">
        <v>1292</v>
      </c>
      <c r="AG1302">
        <v>7.6283709088813573E-2</v>
      </c>
      <c r="AH1302">
        <v>0.87151567634568239</v>
      </c>
      <c r="AI1302">
        <v>0.90483342979554904</v>
      </c>
      <c r="AJ1302">
        <v>0</v>
      </c>
      <c r="AK1302">
        <v>0</v>
      </c>
      <c r="AL1302">
        <v>0</v>
      </c>
      <c r="AM1302">
        <v>0.64120391721817505</v>
      </c>
      <c r="AN1302">
        <v>1</v>
      </c>
      <c r="AO1302">
        <v>1</v>
      </c>
      <c r="AP1302">
        <v>1</v>
      </c>
      <c r="AQ1302">
        <v>1</v>
      </c>
      <c r="AR1302">
        <v>1</v>
      </c>
      <c r="AS1302">
        <v>0</v>
      </c>
      <c r="AT1302">
        <v>0.62382025116947337</v>
      </c>
      <c r="AU1302">
        <v>3</v>
      </c>
    </row>
    <row r="1303" spans="4:47" x14ac:dyDescent="0.25">
      <c r="D1303" s="8">
        <v>1299</v>
      </c>
      <c r="E1303" s="8">
        <f t="shared" ca="1" si="141"/>
        <v>0.50992224287279719</v>
      </c>
      <c r="F1303" s="21">
        <f t="shared" ca="1" si="142"/>
        <v>163.83202978072322</v>
      </c>
      <c r="H1303" s="8">
        <v>1299</v>
      </c>
      <c r="I1303" s="21">
        <f t="shared" ca="1" si="143"/>
        <v>0.96698314831073995</v>
      </c>
      <c r="J1303" s="21">
        <f t="shared" ca="1" si="144"/>
        <v>147.80705877210832</v>
      </c>
      <c r="R1303" s="1"/>
      <c r="AF1303">
        <v>1293</v>
      </c>
      <c r="AG1303">
        <v>1</v>
      </c>
      <c r="AH1303">
        <v>0.43670579063239401</v>
      </c>
      <c r="AI1303">
        <v>0</v>
      </c>
      <c r="AJ1303">
        <v>0</v>
      </c>
      <c r="AK1303">
        <v>0</v>
      </c>
      <c r="AL1303">
        <v>0.51577049948027709</v>
      </c>
      <c r="AM1303">
        <v>1</v>
      </c>
      <c r="AN1303">
        <v>1</v>
      </c>
      <c r="AO1303">
        <v>0.35059912747456112</v>
      </c>
      <c r="AP1303">
        <v>0.12198016778148163</v>
      </c>
      <c r="AQ1303">
        <v>1</v>
      </c>
      <c r="AR1303">
        <v>1</v>
      </c>
      <c r="AS1303">
        <v>0</v>
      </c>
      <c r="AT1303">
        <v>0.53698694834952909</v>
      </c>
      <c r="AU1303">
        <v>3</v>
      </c>
    </row>
    <row r="1304" spans="4:47" x14ac:dyDescent="0.25">
      <c r="D1304" s="8">
        <v>1300</v>
      </c>
      <c r="E1304" s="8">
        <f t="shared" ca="1" si="141"/>
        <v>0.12505506603924998</v>
      </c>
      <c r="F1304" s="21">
        <f t="shared" ca="1" si="142"/>
        <v>495.1323060631031</v>
      </c>
      <c r="H1304" s="8">
        <v>1300</v>
      </c>
      <c r="I1304" s="21">
        <f t="shared" ca="1" si="143"/>
        <v>0.29414850539543314</v>
      </c>
      <c r="J1304" s="21">
        <f t="shared" ca="1" si="144"/>
        <v>1.9103982066726957</v>
      </c>
      <c r="R1304" s="1"/>
      <c r="AF1304">
        <v>1294</v>
      </c>
      <c r="AG1304">
        <v>0.56767431230212917</v>
      </c>
      <c r="AH1304">
        <v>1</v>
      </c>
      <c r="AI1304">
        <v>1</v>
      </c>
      <c r="AJ1304">
        <v>1</v>
      </c>
      <c r="AK1304">
        <v>1</v>
      </c>
      <c r="AL1304">
        <v>1</v>
      </c>
      <c r="AM1304">
        <v>1</v>
      </c>
      <c r="AN1304">
        <v>1</v>
      </c>
      <c r="AO1304">
        <v>1</v>
      </c>
      <c r="AP1304">
        <v>0.53655943682796559</v>
      </c>
      <c r="AQ1304">
        <v>1</v>
      </c>
      <c r="AR1304">
        <v>1</v>
      </c>
      <c r="AS1304">
        <v>0.53655943682796559</v>
      </c>
      <c r="AT1304">
        <v>0.92392122252885733</v>
      </c>
      <c r="AU1304">
        <v>0</v>
      </c>
    </row>
    <row r="1305" spans="4:47" x14ac:dyDescent="0.25">
      <c r="D1305" s="8">
        <v>1301</v>
      </c>
      <c r="E1305" s="8">
        <f t="shared" ca="1" si="141"/>
        <v>0.75662785824797618</v>
      </c>
      <c r="F1305" s="21">
        <f t="shared" ca="1" si="142"/>
        <v>68.973156492003199</v>
      </c>
      <c r="H1305" s="8">
        <v>1301</v>
      </c>
      <c r="I1305" s="21">
        <f t="shared" ca="1" si="143"/>
        <v>0.87093193231669219</v>
      </c>
      <c r="J1305" s="21">
        <f t="shared" ca="1" si="144"/>
        <v>104.43431799628686</v>
      </c>
      <c r="R1305" s="1"/>
      <c r="AF1305">
        <v>1295</v>
      </c>
      <c r="AG1305">
        <v>1</v>
      </c>
      <c r="AH1305">
        <v>1</v>
      </c>
      <c r="AI1305">
        <v>1</v>
      </c>
      <c r="AJ1305">
        <v>0.17434286770003382</v>
      </c>
      <c r="AK1305">
        <v>0</v>
      </c>
      <c r="AL1305">
        <v>0.90734430650918507</v>
      </c>
      <c r="AM1305">
        <v>1</v>
      </c>
      <c r="AN1305">
        <v>1</v>
      </c>
      <c r="AO1305">
        <v>1</v>
      </c>
      <c r="AP1305">
        <v>1</v>
      </c>
      <c r="AQ1305">
        <v>1</v>
      </c>
      <c r="AR1305">
        <v>1</v>
      </c>
      <c r="AS1305">
        <v>0</v>
      </c>
      <c r="AT1305">
        <v>0.83959072664733303</v>
      </c>
      <c r="AU1305">
        <v>1</v>
      </c>
    </row>
    <row r="1306" spans="4:47" x14ac:dyDescent="0.25">
      <c r="D1306" s="8">
        <v>1302</v>
      </c>
      <c r="E1306" s="8">
        <f t="shared" ca="1" si="141"/>
        <v>8.4277556050087576E-2</v>
      </c>
      <c r="F1306" s="21">
        <f t="shared" ca="1" si="142"/>
        <v>587.19846186705342</v>
      </c>
      <c r="H1306" s="8">
        <v>1302</v>
      </c>
      <c r="I1306" s="21">
        <f t="shared" ca="1" si="143"/>
        <v>8.00248267767526E-2</v>
      </c>
      <c r="J1306" s="21">
        <f t="shared" ca="1" si="144"/>
        <v>51.040305707662917</v>
      </c>
      <c r="R1306" s="1"/>
      <c r="AF1306">
        <v>1296</v>
      </c>
      <c r="AG1306">
        <v>1</v>
      </c>
      <c r="AH1306">
        <v>1</v>
      </c>
      <c r="AI1306">
        <v>1</v>
      </c>
      <c r="AJ1306">
        <v>1</v>
      </c>
      <c r="AK1306">
        <v>1</v>
      </c>
      <c r="AL1306">
        <v>1</v>
      </c>
      <c r="AM1306">
        <v>0.72092393813903566</v>
      </c>
      <c r="AN1306">
        <v>0.60357089902789729</v>
      </c>
      <c r="AO1306">
        <v>0.99775779892321836</v>
      </c>
      <c r="AP1306">
        <v>1</v>
      </c>
      <c r="AQ1306">
        <v>1</v>
      </c>
      <c r="AR1306">
        <v>1</v>
      </c>
      <c r="AS1306">
        <v>0.60357089902789729</v>
      </c>
      <c r="AT1306">
        <v>0.94244403813663413</v>
      </c>
      <c r="AU1306">
        <v>0</v>
      </c>
    </row>
    <row r="1307" spans="4:47" x14ac:dyDescent="0.25">
      <c r="D1307" s="8">
        <v>1303</v>
      </c>
      <c r="E1307" s="8">
        <f t="shared" ca="1" si="141"/>
        <v>0.18821178821544804</v>
      </c>
      <c r="F1307" s="21">
        <f t="shared" ca="1" si="142"/>
        <v>399.40932015726992</v>
      </c>
      <c r="H1307" s="8">
        <v>1303</v>
      </c>
      <c r="I1307" s="21">
        <f t="shared" ca="1" si="143"/>
        <v>0.56667476813821893</v>
      </c>
      <c r="J1307" s="21">
        <f t="shared" ca="1" si="144"/>
        <v>45.395514149887809</v>
      </c>
      <c r="R1307" s="1"/>
      <c r="AF1307">
        <v>1297</v>
      </c>
      <c r="AG1307">
        <v>1</v>
      </c>
      <c r="AH1307">
        <v>1</v>
      </c>
      <c r="AI1307">
        <v>1</v>
      </c>
      <c r="AJ1307">
        <v>0.31486449293467256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0.2724546158576443</v>
      </c>
      <c r="AU1307">
        <v>8</v>
      </c>
    </row>
    <row r="1308" spans="4:47" x14ac:dyDescent="0.25">
      <c r="D1308" s="8">
        <v>1304</v>
      </c>
      <c r="E1308" s="8">
        <f t="shared" ca="1" si="141"/>
        <v>0.3246342582363434</v>
      </c>
      <c r="F1308" s="21">
        <f t="shared" ca="1" si="142"/>
        <v>271.05089115499015</v>
      </c>
      <c r="H1308" s="8">
        <v>1304</v>
      </c>
      <c r="I1308" s="21">
        <f t="shared" ca="1" si="143"/>
        <v>0.85401129126450248</v>
      </c>
      <c r="J1308" s="21">
        <f t="shared" ca="1" si="144"/>
        <v>99.712291273323956</v>
      </c>
      <c r="R1308" s="1"/>
      <c r="AF1308">
        <v>1298</v>
      </c>
      <c r="AG1308">
        <v>1</v>
      </c>
      <c r="AH1308">
        <v>1</v>
      </c>
      <c r="AI1308">
        <v>1</v>
      </c>
      <c r="AJ1308">
        <v>1</v>
      </c>
      <c r="AK1308">
        <v>1</v>
      </c>
      <c r="AL1308">
        <v>1</v>
      </c>
      <c r="AM1308">
        <v>1</v>
      </c>
      <c r="AN1308">
        <v>1</v>
      </c>
      <c r="AO1308">
        <v>1</v>
      </c>
      <c r="AP1308">
        <v>1</v>
      </c>
      <c r="AQ1308">
        <v>1</v>
      </c>
      <c r="AR1308">
        <v>1</v>
      </c>
      <c r="AS1308">
        <v>1</v>
      </c>
      <c r="AT1308">
        <v>1</v>
      </c>
      <c r="AU1308">
        <v>0</v>
      </c>
    </row>
    <row r="1309" spans="4:47" x14ac:dyDescent="0.25">
      <c r="D1309" s="8">
        <v>1305</v>
      </c>
      <c r="E1309" s="8">
        <f t="shared" ca="1" si="141"/>
        <v>0.55267442368951203</v>
      </c>
      <c r="F1309" s="21">
        <f t="shared" ca="1" si="142"/>
        <v>144.59273211978217</v>
      </c>
      <c r="H1309" s="8">
        <v>1305</v>
      </c>
      <c r="I1309" s="21">
        <f t="shared" ca="1" si="143"/>
        <v>0.18201951942616135</v>
      </c>
      <c r="J1309" s="21">
        <f t="shared" ca="1" si="144"/>
        <v>20.554442565165218</v>
      </c>
      <c r="R1309" s="1"/>
      <c r="AF1309">
        <v>1299</v>
      </c>
      <c r="AG1309">
        <v>1</v>
      </c>
      <c r="AH1309">
        <v>1</v>
      </c>
      <c r="AI1309">
        <v>0.83491836536080466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0.85568769530897648</v>
      </c>
      <c r="AP1309">
        <v>1</v>
      </c>
      <c r="AQ1309">
        <v>1</v>
      </c>
      <c r="AR1309">
        <v>1</v>
      </c>
      <c r="AS1309">
        <v>0</v>
      </c>
      <c r="AT1309">
        <v>0.55494000050809378</v>
      </c>
      <c r="AU1309">
        <v>5</v>
      </c>
    </row>
    <row r="1310" spans="4:47" x14ac:dyDescent="0.25">
      <c r="D1310" s="8">
        <v>1306</v>
      </c>
      <c r="E1310" s="8">
        <f t="shared" ca="1" si="141"/>
        <v>0.62467329463321086</v>
      </c>
      <c r="F1310" s="21">
        <f t="shared" ca="1" si="142"/>
        <v>115.23205639689104</v>
      </c>
      <c r="H1310" s="8">
        <v>1306</v>
      </c>
      <c r="I1310" s="21">
        <f t="shared" ca="1" si="143"/>
        <v>0.17371208962420104</v>
      </c>
      <c r="J1310" s="21">
        <f t="shared" ca="1" si="144"/>
        <v>22.510457463107763</v>
      </c>
      <c r="R1310" s="1"/>
      <c r="AF1310">
        <v>1300</v>
      </c>
      <c r="AG1310">
        <v>0</v>
      </c>
      <c r="AH1310">
        <v>0</v>
      </c>
      <c r="AI1310">
        <v>0</v>
      </c>
      <c r="AJ1310">
        <v>0</v>
      </c>
      <c r="AK1310">
        <v>0.92458693621020138</v>
      </c>
      <c r="AL1310">
        <v>1</v>
      </c>
      <c r="AM1310">
        <v>1</v>
      </c>
      <c r="AN1310">
        <v>0.95405264643082888</v>
      </c>
      <c r="AO1310">
        <v>1</v>
      </c>
      <c r="AP1310">
        <v>1</v>
      </c>
      <c r="AQ1310">
        <v>1</v>
      </c>
      <c r="AR1310">
        <v>1</v>
      </c>
      <c r="AS1310">
        <v>0</v>
      </c>
      <c r="AT1310">
        <v>0.66092555359416971</v>
      </c>
      <c r="AU1310">
        <v>4</v>
      </c>
    </row>
    <row r="1311" spans="4:47" x14ac:dyDescent="0.25">
      <c r="D1311" s="8">
        <v>1307</v>
      </c>
      <c r="E1311" s="8">
        <f t="shared" ca="1" si="141"/>
        <v>8.9335760572255563E-3</v>
      </c>
      <c r="F1311" s="21">
        <f t="shared" ca="1" si="142"/>
        <v>1106.4520006714502</v>
      </c>
      <c r="H1311" s="8">
        <v>1307</v>
      </c>
      <c r="I1311" s="21">
        <f t="shared" ca="1" si="143"/>
        <v>0.1276789074209328</v>
      </c>
      <c r="J1311" s="21">
        <f t="shared" ca="1" si="144"/>
        <v>34.640482868734757</v>
      </c>
      <c r="R1311" s="1"/>
      <c r="AF1311">
        <v>1301</v>
      </c>
      <c r="AG1311">
        <v>1</v>
      </c>
      <c r="AH1311">
        <v>1</v>
      </c>
      <c r="AI1311">
        <v>1</v>
      </c>
      <c r="AJ1311">
        <v>1</v>
      </c>
      <c r="AK1311">
        <v>1</v>
      </c>
      <c r="AL1311">
        <v>1</v>
      </c>
      <c r="AM1311">
        <v>1</v>
      </c>
      <c r="AN1311">
        <v>1</v>
      </c>
      <c r="AO1311">
        <v>0.38242227562441256</v>
      </c>
      <c r="AP1311">
        <v>0.79273775719658235</v>
      </c>
      <c r="AQ1311">
        <v>5.7655957840324849E-3</v>
      </c>
      <c r="AR1311">
        <v>0.57652213467208058</v>
      </c>
      <c r="AS1311">
        <v>5.7655957840324849E-3</v>
      </c>
      <c r="AT1311">
        <v>0.81395258298679973</v>
      </c>
      <c r="AU1311">
        <v>0</v>
      </c>
    </row>
    <row r="1312" spans="4:47" x14ac:dyDescent="0.25">
      <c r="D1312" s="8">
        <v>1308</v>
      </c>
      <c r="E1312" s="8">
        <f t="shared" ca="1" si="141"/>
        <v>0.83959654418741603</v>
      </c>
      <c r="F1312" s="21">
        <f t="shared" ca="1" si="142"/>
        <v>43.620663696085209</v>
      </c>
      <c r="H1312" s="8">
        <v>1308</v>
      </c>
      <c r="I1312" s="21">
        <f t="shared" ca="1" si="143"/>
        <v>0.53905223886176823</v>
      </c>
      <c r="J1312" s="21">
        <f t="shared" ca="1" si="144"/>
        <v>41.111610338226235</v>
      </c>
      <c r="R1312" s="1"/>
      <c r="AF1312">
        <v>1302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0.8834122804182698</v>
      </c>
      <c r="AN1312">
        <v>0.2606469338119965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9.7166672989419875E-2</v>
      </c>
      <c r="AU1312">
        <v>10</v>
      </c>
    </row>
    <row r="1313" spans="4:47" x14ac:dyDescent="0.25">
      <c r="D1313" s="8">
        <v>1309</v>
      </c>
      <c r="E1313" s="8">
        <f t="shared" ca="1" si="141"/>
        <v>0.35840102157176223</v>
      </c>
      <c r="F1313" s="21">
        <f t="shared" ca="1" si="142"/>
        <v>247.63879448695704</v>
      </c>
      <c r="H1313" s="8">
        <v>1309</v>
      </c>
      <c r="I1313" s="21">
        <f t="shared" ca="1" si="143"/>
        <v>0.10604637160995523</v>
      </c>
      <c r="J1313" s="21">
        <f t="shared" ca="1" si="144"/>
        <v>41.409532787620144</v>
      </c>
      <c r="R1313" s="1"/>
      <c r="AF1313">
        <v>1303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0.65227101558012957</v>
      </c>
      <c r="AN1313">
        <v>1</v>
      </c>
      <c r="AO1313">
        <v>1</v>
      </c>
      <c r="AP1313">
        <v>1</v>
      </c>
      <c r="AQ1313">
        <v>1</v>
      </c>
      <c r="AR1313">
        <v>1</v>
      </c>
      <c r="AS1313">
        <v>0</v>
      </c>
      <c r="AT1313">
        <v>0.47457644241913427</v>
      </c>
      <c r="AU1313">
        <v>6</v>
      </c>
    </row>
    <row r="1314" spans="4:47" x14ac:dyDescent="0.25">
      <c r="D1314" s="8">
        <v>1310</v>
      </c>
      <c r="E1314" s="8">
        <f t="shared" ca="1" si="141"/>
        <v>0.29753009451685108</v>
      </c>
      <c r="F1314" s="21">
        <f t="shared" ca="1" si="142"/>
        <v>291.64616553349862</v>
      </c>
      <c r="H1314" s="8">
        <v>1310</v>
      </c>
      <c r="I1314" s="21">
        <f t="shared" ca="1" si="143"/>
        <v>6.9720422567492335E-2</v>
      </c>
      <c r="J1314" s="21">
        <f t="shared" ca="1" si="144"/>
        <v>55.514503327432244</v>
      </c>
      <c r="R1314" s="1"/>
      <c r="AF1314">
        <v>1304</v>
      </c>
      <c r="AG1314">
        <v>0</v>
      </c>
      <c r="AH1314">
        <v>0.48662285083186624</v>
      </c>
      <c r="AI1314">
        <v>1</v>
      </c>
      <c r="AJ1314">
        <v>1</v>
      </c>
      <c r="AK1314">
        <v>1</v>
      </c>
      <c r="AL1314">
        <v>1</v>
      </c>
      <c r="AM1314">
        <v>1</v>
      </c>
      <c r="AN1314">
        <v>1</v>
      </c>
      <c r="AO1314">
        <v>1</v>
      </c>
      <c r="AP1314">
        <v>0.42725980226814209</v>
      </c>
      <c r="AQ1314">
        <v>0</v>
      </c>
      <c r="AR1314">
        <v>0</v>
      </c>
      <c r="AS1314">
        <v>0</v>
      </c>
      <c r="AT1314">
        <v>0.65991916080439628</v>
      </c>
      <c r="AU1314">
        <v>3</v>
      </c>
    </row>
    <row r="1315" spans="4:47" x14ac:dyDescent="0.25">
      <c r="D1315" s="8">
        <v>1311</v>
      </c>
      <c r="E1315" s="8">
        <f t="shared" ca="1" si="141"/>
        <v>0.10596987557209481</v>
      </c>
      <c r="F1315" s="21">
        <f t="shared" ca="1" si="142"/>
        <v>533.80209036227109</v>
      </c>
      <c r="H1315" s="8">
        <v>1311</v>
      </c>
      <c r="I1315" s="21">
        <f t="shared" ca="1" si="143"/>
        <v>0.589554298671354</v>
      </c>
      <c r="J1315" s="21">
        <f t="shared" ca="1" si="144"/>
        <v>48.981402627341922</v>
      </c>
      <c r="R1315" s="1"/>
      <c r="AF1315">
        <v>1305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0.18933833620806884</v>
      </c>
      <c r="AM1315">
        <v>1</v>
      </c>
      <c r="AN1315">
        <v>0.36076362955223418</v>
      </c>
      <c r="AO1315">
        <v>0.38749360675161976</v>
      </c>
      <c r="AP1315">
        <v>1</v>
      </c>
      <c r="AQ1315">
        <v>1</v>
      </c>
      <c r="AR1315">
        <v>1</v>
      </c>
      <c r="AS1315">
        <v>0</v>
      </c>
      <c r="AT1315">
        <v>0.41503734467098607</v>
      </c>
      <c r="AU1315">
        <v>5</v>
      </c>
    </row>
    <row r="1316" spans="4:47" x14ac:dyDescent="0.25">
      <c r="D1316" s="8">
        <v>1312</v>
      </c>
      <c r="E1316" s="8">
        <f t="shared" ca="1" si="141"/>
        <v>0.70343222632885716</v>
      </c>
      <c r="F1316" s="21">
        <f t="shared" ca="1" si="142"/>
        <v>86.623943170228358</v>
      </c>
      <c r="H1316" s="8">
        <v>1312</v>
      </c>
      <c r="I1316" s="21">
        <f t="shared" ca="1" si="143"/>
        <v>0.674954893031259</v>
      </c>
      <c r="J1316" s="21">
        <f t="shared" ca="1" si="144"/>
        <v>62.914286365001004</v>
      </c>
      <c r="R1316" s="1"/>
      <c r="AF1316">
        <v>1306</v>
      </c>
      <c r="AG1316">
        <v>0.46164610513486909</v>
      </c>
      <c r="AH1316">
        <v>1</v>
      </c>
      <c r="AI1316">
        <v>1</v>
      </c>
      <c r="AJ1316">
        <v>1</v>
      </c>
      <c r="AK1316">
        <v>1</v>
      </c>
      <c r="AL1316">
        <v>1</v>
      </c>
      <c r="AM1316">
        <v>1</v>
      </c>
      <c r="AN1316">
        <v>1</v>
      </c>
      <c r="AO1316">
        <v>1</v>
      </c>
      <c r="AP1316">
        <v>1</v>
      </c>
      <c r="AQ1316">
        <v>1</v>
      </c>
      <c r="AR1316">
        <v>0.19711232542495935</v>
      </c>
      <c r="AS1316">
        <v>0.19711232542495935</v>
      </c>
      <c r="AT1316">
        <v>0.88608633245850599</v>
      </c>
      <c r="AU1316">
        <v>0</v>
      </c>
    </row>
    <row r="1317" spans="4:47" x14ac:dyDescent="0.25">
      <c r="D1317" s="8">
        <v>1313</v>
      </c>
      <c r="E1317" s="8">
        <f t="shared" ca="1" si="141"/>
        <v>0.63867442971045996</v>
      </c>
      <c r="F1317" s="21">
        <f t="shared" ca="1" si="142"/>
        <v>109.90317639348004</v>
      </c>
      <c r="H1317" s="8">
        <v>1313</v>
      </c>
      <c r="I1317" s="21">
        <f t="shared" ca="1" si="143"/>
        <v>0.61613268936716503</v>
      </c>
      <c r="J1317" s="21">
        <f t="shared" ca="1" si="144"/>
        <v>53.208437048559958</v>
      </c>
      <c r="R1317" s="1"/>
      <c r="AF1317">
        <v>1307</v>
      </c>
      <c r="AG1317">
        <v>1</v>
      </c>
      <c r="AH1317">
        <v>1</v>
      </c>
      <c r="AI1317">
        <v>1</v>
      </c>
      <c r="AJ1317">
        <v>1</v>
      </c>
      <c r="AK1317">
        <v>1</v>
      </c>
      <c r="AL1317">
        <v>1</v>
      </c>
      <c r="AM1317">
        <v>1</v>
      </c>
      <c r="AN1317">
        <v>1</v>
      </c>
      <c r="AO1317">
        <v>1</v>
      </c>
      <c r="AP1317">
        <v>1</v>
      </c>
      <c r="AQ1317">
        <v>1</v>
      </c>
      <c r="AR1317">
        <v>1</v>
      </c>
      <c r="AS1317">
        <v>1</v>
      </c>
      <c r="AT1317">
        <v>1</v>
      </c>
      <c r="AU1317">
        <v>0</v>
      </c>
    </row>
    <row r="1318" spans="4:47" x14ac:dyDescent="0.25">
      <c r="D1318" s="8">
        <v>1314</v>
      </c>
      <c r="E1318" s="8">
        <f t="shared" ca="1" si="141"/>
        <v>0.80257973602283317</v>
      </c>
      <c r="F1318" s="21">
        <f t="shared" ca="1" si="142"/>
        <v>54.63457193416869</v>
      </c>
      <c r="H1318" s="8">
        <v>1314</v>
      </c>
      <c r="I1318" s="21">
        <f t="shared" ca="1" si="143"/>
        <v>0.86751878231087987</v>
      </c>
      <c r="J1318" s="21">
        <f t="shared" ca="1" si="144"/>
        <v>103.44907425928491</v>
      </c>
      <c r="R1318" s="1"/>
      <c r="AF1318">
        <v>1308</v>
      </c>
      <c r="AG1318">
        <v>1</v>
      </c>
      <c r="AH1318">
        <v>1</v>
      </c>
      <c r="AI1318">
        <v>1</v>
      </c>
      <c r="AJ1318">
        <v>1</v>
      </c>
      <c r="AK1318">
        <v>1</v>
      </c>
      <c r="AL1318">
        <v>1</v>
      </c>
      <c r="AM1318">
        <v>1</v>
      </c>
      <c r="AN1318">
        <v>1</v>
      </c>
      <c r="AO1318">
        <v>1</v>
      </c>
      <c r="AP1318">
        <v>1</v>
      </c>
      <c r="AQ1318">
        <v>1</v>
      </c>
      <c r="AR1318">
        <v>1</v>
      </c>
      <c r="AS1318">
        <v>1</v>
      </c>
      <c r="AT1318">
        <v>1</v>
      </c>
      <c r="AU1318">
        <v>0</v>
      </c>
    </row>
    <row r="1319" spans="4:47" x14ac:dyDescent="0.25">
      <c r="D1319" s="8">
        <v>1315</v>
      </c>
      <c r="E1319" s="8">
        <f t="shared" ca="1" si="141"/>
        <v>0.37700838306724926</v>
      </c>
      <c r="F1319" s="21">
        <f t="shared" ca="1" si="142"/>
        <v>235.64727854291979</v>
      </c>
      <c r="H1319" s="8">
        <v>1315</v>
      </c>
      <c r="I1319" s="21">
        <f t="shared" ca="1" si="143"/>
        <v>0.28091302106883076</v>
      </c>
      <c r="J1319" s="21">
        <f t="shared" ca="1" si="144"/>
        <v>0.47016802206773889</v>
      </c>
      <c r="R1319" s="1"/>
      <c r="AF1319">
        <v>1309</v>
      </c>
      <c r="AG1319">
        <v>1</v>
      </c>
      <c r="AH1319">
        <v>1</v>
      </c>
      <c r="AI1319">
        <v>1</v>
      </c>
      <c r="AJ1319">
        <v>1</v>
      </c>
      <c r="AK1319">
        <v>0.46105111834866319</v>
      </c>
      <c r="AL1319">
        <v>1</v>
      </c>
      <c r="AM1319">
        <v>0.8657463311854724</v>
      </c>
      <c r="AN1319">
        <v>1</v>
      </c>
      <c r="AO1319">
        <v>1</v>
      </c>
      <c r="AP1319">
        <v>0.71611209542489607</v>
      </c>
      <c r="AQ1319">
        <v>0</v>
      </c>
      <c r="AR1319">
        <v>0</v>
      </c>
      <c r="AS1319">
        <v>0</v>
      </c>
      <c r="AT1319">
        <v>0.75158957779104107</v>
      </c>
      <c r="AU1319">
        <v>2</v>
      </c>
    </row>
    <row r="1320" spans="4:47" x14ac:dyDescent="0.25">
      <c r="D1320" s="8">
        <v>1316</v>
      </c>
      <c r="E1320" s="8">
        <f t="shared" ca="1" si="141"/>
        <v>9.5063632050212399E-2</v>
      </c>
      <c r="F1320" s="21">
        <f t="shared" ca="1" si="142"/>
        <v>559.13433114349459</v>
      </c>
      <c r="H1320" s="8">
        <v>1316</v>
      </c>
      <c r="I1320" s="21">
        <f t="shared" ca="1" si="143"/>
        <v>0.1107494016140339</v>
      </c>
      <c r="J1320" s="21">
        <f t="shared" ca="1" si="144"/>
        <v>39.85956538599978</v>
      </c>
      <c r="R1320" s="1"/>
      <c r="AF1320">
        <v>1310</v>
      </c>
      <c r="AG1320">
        <v>1</v>
      </c>
      <c r="AH1320">
        <v>1</v>
      </c>
      <c r="AI1320">
        <v>1</v>
      </c>
      <c r="AJ1320">
        <v>1</v>
      </c>
      <c r="AK1320">
        <v>1</v>
      </c>
      <c r="AL1320">
        <v>1</v>
      </c>
      <c r="AM1320">
        <v>0.98198327281669107</v>
      </c>
      <c r="AN1320">
        <v>0</v>
      </c>
      <c r="AO1320">
        <v>0.35013748106260512</v>
      </c>
      <c r="AP1320">
        <v>0.6276355912331999</v>
      </c>
      <c r="AQ1320">
        <v>1</v>
      </c>
      <c r="AR1320">
        <v>1</v>
      </c>
      <c r="AS1320">
        <v>0</v>
      </c>
      <c r="AT1320">
        <v>0.8284994773080131</v>
      </c>
      <c r="AU1320">
        <v>1</v>
      </c>
    </row>
    <row r="1321" spans="4:47" x14ac:dyDescent="0.25">
      <c r="D1321" s="8">
        <v>1317</v>
      </c>
      <c r="E1321" s="8">
        <f t="shared" ca="1" si="141"/>
        <v>0.29297462865395829</v>
      </c>
      <c r="F1321" s="21">
        <f t="shared" ca="1" si="142"/>
        <v>295.28805974211411</v>
      </c>
      <c r="H1321" s="8">
        <v>1317</v>
      </c>
      <c r="I1321" s="21">
        <f t="shared" ca="1" si="143"/>
        <v>0.38225554992060018</v>
      </c>
      <c r="J1321" s="21">
        <f t="shared" ca="1" si="144"/>
        <v>16.732644556206761</v>
      </c>
      <c r="R1321" s="1"/>
      <c r="AF1321">
        <v>1311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0.62137174260496975</v>
      </c>
      <c r="AM1321">
        <v>1</v>
      </c>
      <c r="AN1321">
        <v>1</v>
      </c>
      <c r="AO1321">
        <v>1</v>
      </c>
      <c r="AP1321">
        <v>1</v>
      </c>
      <c r="AQ1321">
        <v>1</v>
      </c>
      <c r="AR1321">
        <v>1</v>
      </c>
      <c r="AS1321">
        <v>0</v>
      </c>
      <c r="AT1321">
        <v>0.55518123911821671</v>
      </c>
      <c r="AU1321">
        <v>5</v>
      </c>
    </row>
    <row r="1322" spans="4:47" x14ac:dyDescent="0.25">
      <c r="D1322" s="8">
        <v>1318</v>
      </c>
      <c r="E1322" s="8">
        <f t="shared" ca="1" si="141"/>
        <v>0.64225213044880447</v>
      </c>
      <c r="F1322" s="21">
        <f t="shared" ca="1" si="142"/>
        <v>108.55945821855654</v>
      </c>
      <c r="H1322" s="8">
        <v>1318</v>
      </c>
      <c r="I1322" s="21">
        <f t="shared" ca="1" si="143"/>
        <v>0.3268997068259345</v>
      </c>
      <c r="J1322" s="21">
        <f t="shared" ca="1" si="144"/>
        <v>7.6012726082147566</v>
      </c>
      <c r="R1322" s="1"/>
      <c r="AF1322">
        <v>1312</v>
      </c>
      <c r="AG1322">
        <v>0.72890272465085748</v>
      </c>
      <c r="AH1322">
        <v>1</v>
      </c>
      <c r="AI1322">
        <v>1</v>
      </c>
      <c r="AJ1322">
        <v>1</v>
      </c>
      <c r="AK1322">
        <v>1</v>
      </c>
      <c r="AL1322">
        <v>1</v>
      </c>
      <c r="AM1322">
        <v>1</v>
      </c>
      <c r="AN1322">
        <v>0.97470724921708274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0.64058057312303052</v>
      </c>
      <c r="AU1322">
        <v>4</v>
      </c>
    </row>
    <row r="1323" spans="4:47" x14ac:dyDescent="0.25">
      <c r="D1323" s="8">
        <v>1319</v>
      </c>
      <c r="E1323" s="8">
        <f t="shared" ca="1" si="141"/>
        <v>0.86485670706688977</v>
      </c>
      <c r="F1323" s="21">
        <f t="shared" ca="1" si="142"/>
        <v>36.351613343396927</v>
      </c>
      <c r="H1323" s="8">
        <v>1319</v>
      </c>
      <c r="I1323" s="21">
        <f t="shared" ca="1" si="143"/>
        <v>0.21137396838429179</v>
      </c>
      <c r="J1323" s="21">
        <f t="shared" ca="1" si="144"/>
        <v>14.053155911458077</v>
      </c>
      <c r="R1323" s="1"/>
      <c r="AF1323">
        <v>1313</v>
      </c>
      <c r="AG1323">
        <v>0</v>
      </c>
      <c r="AH1323">
        <v>0</v>
      </c>
      <c r="AI1323">
        <v>7.9761677429844219E-2</v>
      </c>
      <c r="AJ1323">
        <v>1</v>
      </c>
      <c r="AK1323">
        <v>0.3756297499203356</v>
      </c>
      <c r="AL1323">
        <v>0</v>
      </c>
      <c r="AM1323">
        <v>0</v>
      </c>
      <c r="AN1323">
        <v>0</v>
      </c>
      <c r="AO1323">
        <v>0</v>
      </c>
      <c r="AP1323">
        <v>0.39220188962245894</v>
      </c>
      <c r="AQ1323">
        <v>1</v>
      </c>
      <c r="AR1323">
        <v>1</v>
      </c>
      <c r="AS1323">
        <v>0</v>
      </c>
      <c r="AT1323">
        <v>0.32130244609904601</v>
      </c>
      <c r="AU1323">
        <v>6</v>
      </c>
    </row>
    <row r="1324" spans="4:47" x14ac:dyDescent="0.25">
      <c r="D1324" s="8">
        <v>1320</v>
      </c>
      <c r="E1324" s="8">
        <f t="shared" ca="1" si="141"/>
        <v>0.96815343632565765</v>
      </c>
      <c r="F1324" s="21">
        <f t="shared" ca="1" si="142"/>
        <v>8.3349089074018519</v>
      </c>
      <c r="H1324" s="8">
        <v>1320</v>
      </c>
      <c r="I1324" s="21">
        <f t="shared" ca="1" si="143"/>
        <v>0.60236501385344998</v>
      </c>
      <c r="J1324" s="21">
        <f t="shared" ca="1" si="144"/>
        <v>51.009351929076217</v>
      </c>
      <c r="R1324" s="1"/>
      <c r="AF1324">
        <v>1314</v>
      </c>
      <c r="AG1324">
        <v>0</v>
      </c>
      <c r="AH1324">
        <v>0.4928832204529629</v>
      </c>
      <c r="AI1324">
        <v>1</v>
      </c>
      <c r="AJ1324">
        <v>1</v>
      </c>
      <c r="AK1324">
        <v>1</v>
      </c>
      <c r="AL1324">
        <v>0.56003214578183058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0.33589505355106269</v>
      </c>
      <c r="AU1324">
        <v>7</v>
      </c>
    </row>
    <row r="1325" spans="4:47" x14ac:dyDescent="0.25">
      <c r="D1325" s="8">
        <v>1321</v>
      </c>
      <c r="E1325" s="8">
        <f t="shared" ca="1" si="141"/>
        <v>0.9790867682431823</v>
      </c>
      <c r="F1325" s="21">
        <f t="shared" ca="1" si="142"/>
        <v>5.4866681723493169</v>
      </c>
      <c r="H1325" s="8">
        <v>1321</v>
      </c>
      <c r="I1325" s="21">
        <f t="shared" ca="1" si="143"/>
        <v>0.38661013161724045</v>
      </c>
      <c r="J1325" s="21">
        <f t="shared" ca="1" si="144"/>
        <v>17.431439972099678</v>
      </c>
      <c r="R1325" s="1"/>
      <c r="AF1325">
        <v>1315</v>
      </c>
      <c r="AG1325">
        <v>0.87254524320169657</v>
      </c>
      <c r="AH1325">
        <v>0.14896979483741493</v>
      </c>
      <c r="AI1325">
        <v>1</v>
      </c>
      <c r="AJ1325">
        <v>1</v>
      </c>
      <c r="AK1325">
        <v>1</v>
      </c>
      <c r="AL1325">
        <v>1</v>
      </c>
      <c r="AM1325">
        <v>1</v>
      </c>
      <c r="AN1325">
        <v>1</v>
      </c>
      <c r="AO1325">
        <v>1</v>
      </c>
      <c r="AP1325">
        <v>1</v>
      </c>
      <c r="AQ1325">
        <v>0.22985353455903049</v>
      </c>
      <c r="AR1325">
        <v>0</v>
      </c>
      <c r="AS1325">
        <v>0</v>
      </c>
      <c r="AT1325">
        <v>0.77565935022320853</v>
      </c>
      <c r="AU1325">
        <v>1</v>
      </c>
    </row>
    <row r="1326" spans="4:47" x14ac:dyDescent="0.25">
      <c r="D1326" s="8">
        <v>1322</v>
      </c>
      <c r="E1326" s="8">
        <f t="shared" ca="1" si="141"/>
        <v>0.49459294675615917</v>
      </c>
      <c r="F1326" s="21">
        <f t="shared" ca="1" si="142"/>
        <v>171.1144159341035</v>
      </c>
      <c r="H1326" s="8">
        <v>1322</v>
      </c>
      <c r="I1326" s="21">
        <f t="shared" ca="1" si="143"/>
        <v>0.45809724727379375</v>
      </c>
      <c r="J1326" s="21">
        <f t="shared" ca="1" si="144"/>
        <v>28.648020639155312</v>
      </c>
      <c r="R1326" s="1"/>
      <c r="AF1326">
        <v>1316</v>
      </c>
      <c r="AG1326">
        <v>1</v>
      </c>
      <c r="AH1326">
        <v>1</v>
      </c>
      <c r="AI1326">
        <v>1</v>
      </c>
      <c r="AJ1326">
        <v>0.70216402089305729</v>
      </c>
      <c r="AK1326">
        <v>1</v>
      </c>
      <c r="AL1326">
        <v>1</v>
      </c>
      <c r="AM1326">
        <v>1</v>
      </c>
      <c r="AN1326">
        <v>1</v>
      </c>
      <c r="AO1326">
        <v>0.3133350245768573</v>
      </c>
      <c r="AP1326">
        <v>0</v>
      </c>
      <c r="AQ1326">
        <v>0</v>
      </c>
      <c r="AR1326">
        <v>0</v>
      </c>
      <c r="AS1326">
        <v>0</v>
      </c>
      <c r="AT1326">
        <v>0.66702731880574639</v>
      </c>
      <c r="AU1326">
        <v>3</v>
      </c>
    </row>
    <row r="1327" spans="4:47" x14ac:dyDescent="0.25">
      <c r="D1327" s="8">
        <v>1323</v>
      </c>
      <c r="E1327" s="8">
        <f t="shared" ca="1" si="141"/>
        <v>3.6307028513653195E-2</v>
      </c>
      <c r="F1327" s="21">
        <f t="shared" ca="1" si="142"/>
        <v>782.77854180202667</v>
      </c>
      <c r="H1327" s="8">
        <v>1323</v>
      </c>
      <c r="I1327" s="21">
        <f t="shared" ca="1" si="143"/>
        <v>0.3511584120363973</v>
      </c>
      <c r="J1327" s="21">
        <f t="shared" ca="1" si="144"/>
        <v>11.666107307108792</v>
      </c>
      <c r="R1327" s="1"/>
      <c r="AF1327">
        <v>1317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0.18802983277419116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0.41473039352633584</v>
      </c>
      <c r="AS1327">
        <v>0</v>
      </c>
      <c r="AT1327">
        <v>5.0678184061759307E-2</v>
      </c>
      <c r="AU1327">
        <v>10</v>
      </c>
    </row>
    <row r="1328" spans="4:47" x14ac:dyDescent="0.25">
      <c r="D1328" s="8">
        <v>1324</v>
      </c>
      <c r="E1328" s="8">
        <f t="shared" ca="1" si="141"/>
        <v>0.84818881526679468</v>
      </c>
      <c r="F1328" s="21">
        <f t="shared" ca="1" si="142"/>
        <v>41.126660454707434</v>
      </c>
      <c r="H1328" s="8">
        <v>1324</v>
      </c>
      <c r="I1328" s="21">
        <f t="shared" ca="1" si="143"/>
        <v>0.63471734671509494</v>
      </c>
      <c r="J1328" s="21">
        <f t="shared" ca="1" si="144"/>
        <v>56.214922245093859</v>
      </c>
      <c r="R1328" s="1"/>
      <c r="AF1328">
        <v>1318</v>
      </c>
      <c r="AG1328">
        <v>1</v>
      </c>
      <c r="AH1328">
        <v>1</v>
      </c>
      <c r="AI1328">
        <v>0.55248583627384973</v>
      </c>
      <c r="AJ1328">
        <v>0</v>
      </c>
      <c r="AK1328">
        <v>0</v>
      </c>
      <c r="AL1328">
        <v>0</v>
      </c>
      <c r="AM1328">
        <v>0</v>
      </c>
      <c r="AN1328">
        <v>0.26792158833479568</v>
      </c>
      <c r="AO1328">
        <v>1</v>
      </c>
      <c r="AP1328">
        <v>1</v>
      </c>
      <c r="AQ1328">
        <v>0.32339540315733756</v>
      </c>
      <c r="AR1328">
        <v>0</v>
      </c>
      <c r="AS1328">
        <v>0</v>
      </c>
      <c r="AT1328">
        <v>0.425026006185173</v>
      </c>
      <c r="AU1328">
        <v>5</v>
      </c>
    </row>
    <row r="1329" spans="4:47" x14ac:dyDescent="0.25">
      <c r="D1329" s="8">
        <v>1325</v>
      </c>
      <c r="E1329" s="8">
        <f t="shared" ca="1" si="141"/>
        <v>0.74487847167304577</v>
      </c>
      <c r="F1329" s="21">
        <f t="shared" ca="1" si="142"/>
        <v>72.769122660418262</v>
      </c>
      <c r="H1329" s="8">
        <v>1325</v>
      </c>
      <c r="I1329" s="21">
        <f t="shared" ca="1" si="143"/>
        <v>0.20936821733870625</v>
      </c>
      <c r="J1329" s="21">
        <f t="shared" ca="1" si="144"/>
        <v>14.479433348249032</v>
      </c>
      <c r="R1329" s="1"/>
      <c r="AF1329">
        <v>1319</v>
      </c>
      <c r="AG1329">
        <v>1</v>
      </c>
      <c r="AH1329">
        <v>1</v>
      </c>
      <c r="AI1329">
        <v>1</v>
      </c>
      <c r="AJ1329">
        <v>1</v>
      </c>
      <c r="AK1329">
        <v>0.95315858736848313</v>
      </c>
      <c r="AL1329">
        <v>0</v>
      </c>
      <c r="AM1329">
        <v>0</v>
      </c>
      <c r="AN1329">
        <v>0.42369501818076616</v>
      </c>
      <c r="AO1329">
        <v>1</v>
      </c>
      <c r="AP1329">
        <v>1</v>
      </c>
      <c r="AQ1329">
        <v>1</v>
      </c>
      <c r="AR1329">
        <v>1</v>
      </c>
      <c r="AS1329">
        <v>0</v>
      </c>
      <c r="AT1329">
        <v>0.77995195006034723</v>
      </c>
      <c r="AU1329">
        <v>2</v>
      </c>
    </row>
    <row r="1330" spans="4:47" x14ac:dyDescent="0.25">
      <c r="D1330" s="8">
        <v>1326</v>
      </c>
      <c r="E1330" s="8">
        <f t="shared" ca="1" si="141"/>
        <v>0.14616294541142005</v>
      </c>
      <c r="F1330" s="21">
        <f t="shared" ca="1" si="142"/>
        <v>458.65866679750548</v>
      </c>
      <c r="H1330" s="8">
        <v>1326</v>
      </c>
      <c r="I1330" s="21">
        <f t="shared" ca="1" si="143"/>
        <v>0.51791993306551787</v>
      </c>
      <c r="J1330" s="21">
        <f t="shared" ca="1" si="144"/>
        <v>37.855066081590579</v>
      </c>
      <c r="R1330" s="1"/>
      <c r="AF1330">
        <v>1320</v>
      </c>
      <c r="AG1330">
        <v>1</v>
      </c>
      <c r="AH1330">
        <v>1</v>
      </c>
      <c r="AI1330">
        <v>1</v>
      </c>
      <c r="AJ1330">
        <v>1</v>
      </c>
      <c r="AK1330">
        <v>1</v>
      </c>
      <c r="AL1330">
        <v>1</v>
      </c>
      <c r="AM1330">
        <v>1</v>
      </c>
      <c r="AN1330">
        <v>1</v>
      </c>
      <c r="AO1330">
        <v>1</v>
      </c>
      <c r="AP1330">
        <v>1</v>
      </c>
      <c r="AQ1330">
        <v>1</v>
      </c>
      <c r="AR1330">
        <v>1</v>
      </c>
      <c r="AS1330">
        <v>1</v>
      </c>
      <c r="AT1330">
        <v>1</v>
      </c>
      <c r="AU1330">
        <v>0</v>
      </c>
    </row>
    <row r="1331" spans="4:47" x14ac:dyDescent="0.25">
      <c r="D1331" s="8">
        <v>1327</v>
      </c>
      <c r="E1331" s="8">
        <f t="shared" ca="1" si="141"/>
        <v>0.57308173980972976</v>
      </c>
      <c r="F1331" s="21">
        <f t="shared" ca="1" si="142"/>
        <v>135.9123461346785</v>
      </c>
      <c r="H1331" s="8">
        <v>1327</v>
      </c>
      <c r="I1331" s="21">
        <f t="shared" ca="1" si="143"/>
        <v>0.67860677331094021</v>
      </c>
      <c r="J1331" s="21">
        <f t="shared" ca="1" si="144"/>
        <v>63.537821382268774</v>
      </c>
      <c r="R1331" s="1"/>
      <c r="AF1331">
        <v>1321</v>
      </c>
      <c r="AG1331">
        <v>1</v>
      </c>
      <c r="AH1331">
        <v>1</v>
      </c>
      <c r="AI1331">
        <v>1</v>
      </c>
      <c r="AJ1331">
        <v>1</v>
      </c>
      <c r="AK1331">
        <v>0.25966583108135138</v>
      </c>
      <c r="AL1331">
        <v>0</v>
      </c>
      <c r="AM1331">
        <v>0.3056712662866865</v>
      </c>
      <c r="AN1331">
        <v>1</v>
      </c>
      <c r="AO1331">
        <v>0.6054608937335918</v>
      </c>
      <c r="AP1331">
        <v>0</v>
      </c>
      <c r="AQ1331">
        <v>0</v>
      </c>
      <c r="AR1331">
        <v>0</v>
      </c>
      <c r="AS1331">
        <v>0</v>
      </c>
      <c r="AT1331">
        <v>0.51147747076826555</v>
      </c>
      <c r="AU1331">
        <v>4</v>
      </c>
    </row>
    <row r="1332" spans="4:47" x14ac:dyDescent="0.25">
      <c r="D1332" s="8">
        <v>1328</v>
      </c>
      <c r="E1332" s="8">
        <f t="shared" ca="1" si="141"/>
        <v>0.75708484949281618</v>
      </c>
      <c r="F1332" s="21">
        <f t="shared" ca="1" si="142"/>
        <v>68.826627531308901</v>
      </c>
      <c r="H1332" s="8">
        <v>1328</v>
      </c>
      <c r="I1332" s="21">
        <f t="shared" ca="1" si="143"/>
        <v>0.30943029969207503</v>
      </c>
      <c r="J1332" s="21">
        <f t="shared" ca="1" si="144"/>
        <v>4.5983855532500186</v>
      </c>
      <c r="R1332" s="1"/>
      <c r="AF1332">
        <v>1322</v>
      </c>
      <c r="AG1332">
        <v>1</v>
      </c>
      <c r="AH1332">
        <v>0.77547115573776992</v>
      </c>
      <c r="AI1332">
        <v>0</v>
      </c>
      <c r="AJ1332">
        <v>0</v>
      </c>
      <c r="AK1332">
        <v>0</v>
      </c>
      <c r="AL1332">
        <v>0.81903367806686822</v>
      </c>
      <c r="AM1332">
        <v>1</v>
      </c>
      <c r="AN1332">
        <v>1</v>
      </c>
      <c r="AO1332">
        <v>1</v>
      </c>
      <c r="AP1332">
        <v>1</v>
      </c>
      <c r="AQ1332">
        <v>1</v>
      </c>
      <c r="AR1332">
        <v>1</v>
      </c>
      <c r="AS1332">
        <v>0</v>
      </c>
      <c r="AT1332">
        <v>0.71584713069222905</v>
      </c>
      <c r="AU1332">
        <v>3</v>
      </c>
    </row>
    <row r="1333" spans="4:47" x14ac:dyDescent="0.25">
      <c r="D1333" s="8">
        <v>1329</v>
      </c>
      <c r="E1333" s="8">
        <f t="shared" ca="1" si="141"/>
        <v>0.92322711054181705</v>
      </c>
      <c r="F1333" s="21">
        <f t="shared" ca="1" si="142"/>
        <v>20.225352482181986</v>
      </c>
      <c r="H1333" s="8">
        <v>1329</v>
      </c>
      <c r="I1333" s="21">
        <f t="shared" ca="1" si="143"/>
        <v>0.79696068577806989</v>
      </c>
      <c r="J1333" s="21">
        <f t="shared" ca="1" si="144"/>
        <v>86.04053049830317</v>
      </c>
      <c r="R1333" s="1"/>
      <c r="AF1333">
        <v>1323</v>
      </c>
      <c r="AG1333">
        <v>0</v>
      </c>
      <c r="AH1333">
        <v>0</v>
      </c>
      <c r="AI1333">
        <v>0</v>
      </c>
      <c r="AJ1333">
        <v>0</v>
      </c>
      <c r="AK1333">
        <v>0.55010627806205448</v>
      </c>
      <c r="AL1333">
        <v>1</v>
      </c>
      <c r="AM1333">
        <v>1</v>
      </c>
      <c r="AN1333">
        <v>1</v>
      </c>
      <c r="AO1333">
        <v>1</v>
      </c>
      <c r="AP1333">
        <v>1</v>
      </c>
      <c r="AQ1333">
        <v>1</v>
      </c>
      <c r="AR1333">
        <v>1</v>
      </c>
      <c r="AS1333">
        <v>0</v>
      </c>
      <c r="AT1333">
        <v>0.63302272498609236</v>
      </c>
      <c r="AU1333">
        <v>4</v>
      </c>
    </row>
    <row r="1334" spans="4:47" x14ac:dyDescent="0.25">
      <c r="D1334" s="8">
        <v>1330</v>
      </c>
      <c r="E1334" s="8">
        <f t="shared" ca="1" si="141"/>
        <v>0.56065422081795346</v>
      </c>
      <c r="F1334" s="21">
        <f t="shared" ca="1" si="142"/>
        <v>141.16212873093849</v>
      </c>
      <c r="H1334" s="8">
        <v>1330</v>
      </c>
      <c r="I1334" s="21">
        <f t="shared" ca="1" si="143"/>
        <v>0.88406885510104627</v>
      </c>
      <c r="J1334" s="21">
        <f t="shared" ca="1" si="144"/>
        <v>108.40549922605194</v>
      </c>
      <c r="R1334" s="1"/>
      <c r="AF1334">
        <v>1324</v>
      </c>
      <c r="AG1334">
        <v>0.26306786473803861</v>
      </c>
      <c r="AH1334">
        <v>0</v>
      </c>
      <c r="AI1334">
        <v>0</v>
      </c>
      <c r="AJ1334">
        <v>0</v>
      </c>
      <c r="AK1334">
        <v>0</v>
      </c>
      <c r="AL1334">
        <v>0.5944696960347452</v>
      </c>
      <c r="AM1334">
        <v>1</v>
      </c>
      <c r="AN1334">
        <v>1</v>
      </c>
      <c r="AO1334">
        <v>1</v>
      </c>
      <c r="AP1334">
        <v>1</v>
      </c>
      <c r="AQ1334">
        <v>1</v>
      </c>
      <c r="AR1334">
        <v>1</v>
      </c>
      <c r="AS1334">
        <v>0</v>
      </c>
      <c r="AT1334">
        <v>0.57531286215868915</v>
      </c>
      <c r="AU1334">
        <v>4</v>
      </c>
    </row>
    <row r="1335" spans="4:47" x14ac:dyDescent="0.25">
      <c r="D1335" s="8">
        <v>1331</v>
      </c>
      <c r="E1335" s="8">
        <f t="shared" ca="1" si="141"/>
        <v>0.86130023860832516</v>
      </c>
      <c r="F1335" s="21">
        <f t="shared" ca="1" si="142"/>
        <v>37.363660077614078</v>
      </c>
      <c r="H1335" s="8">
        <v>1331</v>
      </c>
      <c r="I1335" s="21">
        <f t="shared" ca="1" si="143"/>
        <v>0.37129792523389615</v>
      </c>
      <c r="J1335" s="21">
        <f t="shared" ca="1" si="144"/>
        <v>14.963399470135936</v>
      </c>
      <c r="R1335" s="1"/>
      <c r="AF1335">
        <v>1325</v>
      </c>
      <c r="AG1335">
        <v>0</v>
      </c>
      <c r="AH1335">
        <v>0</v>
      </c>
      <c r="AI1335">
        <v>0</v>
      </c>
      <c r="AJ1335">
        <v>0</v>
      </c>
      <c r="AK1335">
        <v>0.71747340451463149</v>
      </c>
      <c r="AL1335">
        <v>1</v>
      </c>
      <c r="AM1335">
        <v>1</v>
      </c>
      <c r="AN1335">
        <v>1</v>
      </c>
      <c r="AO1335">
        <v>1</v>
      </c>
      <c r="AP1335">
        <v>1</v>
      </c>
      <c r="AQ1335">
        <v>1</v>
      </c>
      <c r="AR1335">
        <v>1</v>
      </c>
      <c r="AS1335">
        <v>0</v>
      </c>
      <c r="AT1335">
        <v>0.64723746723274955</v>
      </c>
      <c r="AU1335">
        <v>4</v>
      </c>
    </row>
    <row r="1336" spans="4:47" x14ac:dyDescent="0.25">
      <c r="D1336" s="8">
        <v>1332</v>
      </c>
      <c r="E1336" s="8">
        <f t="shared" ca="1" si="141"/>
        <v>0.12223873531414786</v>
      </c>
      <c r="F1336" s="21">
        <f t="shared" ca="1" si="142"/>
        <v>500.45466924864451</v>
      </c>
      <c r="H1336" s="8">
        <v>1332</v>
      </c>
      <c r="I1336" s="21">
        <f t="shared" ca="1" si="143"/>
        <v>0.81564893255974036</v>
      </c>
      <c r="J1336" s="21">
        <f t="shared" ca="1" si="144"/>
        <v>90.215582295991766</v>
      </c>
      <c r="R1336" s="1"/>
      <c r="AF1336">
        <v>1326</v>
      </c>
      <c r="AG1336">
        <v>1</v>
      </c>
      <c r="AH1336">
        <v>1</v>
      </c>
      <c r="AI1336">
        <v>1</v>
      </c>
      <c r="AJ1336">
        <v>1</v>
      </c>
      <c r="AK1336">
        <v>0.55157811609176621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0.73280662751737202</v>
      </c>
      <c r="AR1336">
        <v>0</v>
      </c>
      <c r="AS1336">
        <v>0</v>
      </c>
      <c r="AT1336">
        <v>0.43584416554620797</v>
      </c>
      <c r="AU1336">
        <v>6</v>
      </c>
    </row>
    <row r="1337" spans="4:47" x14ac:dyDescent="0.25">
      <c r="D1337" s="8">
        <v>1333</v>
      </c>
      <c r="E1337" s="8">
        <f t="shared" ca="1" si="141"/>
        <v>4.2779233562511232E-2</v>
      </c>
      <c r="F1337" s="21">
        <f t="shared" ca="1" si="142"/>
        <v>744.76134701440935</v>
      </c>
      <c r="H1337" s="8">
        <v>1333</v>
      </c>
      <c r="I1337" s="21">
        <f t="shared" ca="1" si="143"/>
        <v>0.65829722782671141</v>
      </c>
      <c r="J1337" s="21">
        <f t="shared" ca="1" si="144"/>
        <v>60.105095232529905</v>
      </c>
      <c r="R1337" s="1"/>
      <c r="AF1337">
        <v>1327</v>
      </c>
      <c r="AG1337">
        <v>0.21073078543896931</v>
      </c>
      <c r="AH1337">
        <v>1</v>
      </c>
      <c r="AI1337">
        <v>1</v>
      </c>
      <c r="AJ1337">
        <v>1</v>
      </c>
      <c r="AK1337">
        <v>1</v>
      </c>
      <c r="AL1337">
        <v>1</v>
      </c>
      <c r="AM1337">
        <v>1</v>
      </c>
      <c r="AN1337">
        <v>1</v>
      </c>
      <c r="AO1337">
        <v>0.78216373212441492</v>
      </c>
      <c r="AP1337">
        <v>0.4861246296897016</v>
      </c>
      <c r="AQ1337">
        <v>1</v>
      </c>
      <c r="AR1337">
        <v>1</v>
      </c>
      <c r="AS1337">
        <v>0.21073078543896931</v>
      </c>
      <c r="AT1337">
        <v>0.87141761598005818</v>
      </c>
      <c r="AU1337">
        <v>0</v>
      </c>
    </row>
    <row r="1338" spans="4:47" x14ac:dyDescent="0.25">
      <c r="D1338" s="8">
        <v>1334</v>
      </c>
      <c r="E1338" s="8">
        <f t="shared" ca="1" si="141"/>
        <v>0.60426079780540165</v>
      </c>
      <c r="F1338" s="21">
        <f t="shared" ca="1" si="142"/>
        <v>123.21032292613731</v>
      </c>
      <c r="H1338" s="8">
        <v>1334</v>
      </c>
      <c r="I1338" s="21">
        <f t="shared" ca="1" si="143"/>
        <v>0.81722151956122802</v>
      </c>
      <c r="J1338" s="21">
        <f t="shared" ca="1" si="144"/>
        <v>90.578563498876889</v>
      </c>
      <c r="R1338" s="1"/>
      <c r="AF1338">
        <v>1328</v>
      </c>
      <c r="AG1338">
        <v>1</v>
      </c>
      <c r="AH1338">
        <v>1</v>
      </c>
      <c r="AI1338">
        <v>1</v>
      </c>
      <c r="AJ1338">
        <v>1</v>
      </c>
      <c r="AK1338">
        <v>1</v>
      </c>
      <c r="AL1338">
        <v>0.88098303765436869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0.48610819487570156</v>
      </c>
      <c r="AU1338">
        <v>6</v>
      </c>
    </row>
    <row r="1339" spans="4:47" x14ac:dyDescent="0.25">
      <c r="D1339" s="8">
        <v>1335</v>
      </c>
      <c r="E1339" s="8">
        <f t="shared" ca="1" si="141"/>
        <v>0.9573474510434673</v>
      </c>
      <c r="F1339" s="21">
        <f t="shared" ca="1" si="142"/>
        <v>11.162871091559705</v>
      </c>
      <c r="H1339" s="8">
        <v>1335</v>
      </c>
      <c r="I1339" s="21">
        <f t="shared" ca="1" si="143"/>
        <v>0.8776851778351713</v>
      </c>
      <c r="J1339" s="21">
        <f t="shared" ca="1" si="144"/>
        <v>106.43838199350239</v>
      </c>
      <c r="R1339" s="1"/>
      <c r="AF1339">
        <v>1329</v>
      </c>
      <c r="AG1339">
        <v>0.74337432459428632</v>
      </c>
      <c r="AH1339">
        <v>0</v>
      </c>
      <c r="AI1339">
        <v>0.49647197997335518</v>
      </c>
      <c r="AJ1339">
        <v>1</v>
      </c>
      <c r="AK1339">
        <v>1</v>
      </c>
      <c r="AL1339">
        <v>1</v>
      </c>
      <c r="AM1339">
        <v>1</v>
      </c>
      <c r="AN1339">
        <v>1</v>
      </c>
      <c r="AO1339">
        <v>1</v>
      </c>
      <c r="AP1339">
        <v>1</v>
      </c>
      <c r="AQ1339">
        <v>1</v>
      </c>
      <c r="AR1339">
        <v>1</v>
      </c>
      <c r="AS1339">
        <v>0</v>
      </c>
      <c r="AT1339">
        <v>0.85872667244273115</v>
      </c>
      <c r="AU1339">
        <v>1</v>
      </c>
    </row>
    <row r="1340" spans="4:47" x14ac:dyDescent="0.25">
      <c r="D1340" s="8">
        <v>1336</v>
      </c>
      <c r="E1340" s="8">
        <f t="shared" ca="1" si="141"/>
        <v>0.56438548910601571</v>
      </c>
      <c r="F1340" s="21">
        <f t="shared" ca="1" si="142"/>
        <v>139.57419634194895</v>
      </c>
      <c r="H1340" s="8">
        <v>1336</v>
      </c>
      <c r="I1340" s="21">
        <f t="shared" ca="1" si="143"/>
        <v>6.6699459624891544E-3</v>
      </c>
      <c r="J1340" s="21">
        <f t="shared" ca="1" si="144"/>
        <v>116.62539229320817</v>
      </c>
      <c r="R1340" s="1"/>
      <c r="AF1340">
        <v>1330</v>
      </c>
      <c r="AG1340">
        <v>1</v>
      </c>
      <c r="AH1340">
        <v>1</v>
      </c>
      <c r="AI1340">
        <v>1</v>
      </c>
      <c r="AJ1340">
        <v>1</v>
      </c>
      <c r="AK1340">
        <v>1</v>
      </c>
      <c r="AL1340">
        <v>1</v>
      </c>
      <c r="AM1340">
        <v>1</v>
      </c>
      <c r="AN1340">
        <v>0.68558778620800076</v>
      </c>
      <c r="AO1340">
        <v>0</v>
      </c>
      <c r="AP1340">
        <v>0</v>
      </c>
      <c r="AQ1340">
        <v>0.76518863444216545</v>
      </c>
      <c r="AR1340">
        <v>1</v>
      </c>
      <c r="AS1340">
        <v>0</v>
      </c>
      <c r="AT1340">
        <v>0.78687364494715883</v>
      </c>
      <c r="AU1340">
        <v>2</v>
      </c>
    </row>
    <row r="1341" spans="4:47" x14ac:dyDescent="0.25">
      <c r="D1341" s="8">
        <v>1337</v>
      </c>
      <c r="E1341" s="8">
        <f t="shared" ca="1" si="141"/>
        <v>0.18008637438193431</v>
      </c>
      <c r="F1341" s="21">
        <f t="shared" ca="1" si="142"/>
        <v>409.76207302198304</v>
      </c>
      <c r="H1341" s="8">
        <v>1337</v>
      </c>
      <c r="I1341" s="21">
        <f t="shared" ca="1" si="143"/>
        <v>0.98138697958815579</v>
      </c>
      <c r="J1341" s="21">
        <f t="shared" ca="1" si="144"/>
        <v>162.83398574714266</v>
      </c>
      <c r="R1341" s="1"/>
      <c r="AF1341">
        <v>1331</v>
      </c>
      <c r="AG1341">
        <v>1</v>
      </c>
      <c r="AH1341">
        <v>1</v>
      </c>
      <c r="AI1341">
        <v>1</v>
      </c>
      <c r="AJ1341">
        <v>1</v>
      </c>
      <c r="AK1341">
        <v>1</v>
      </c>
      <c r="AL1341">
        <v>1</v>
      </c>
      <c r="AM1341">
        <v>1</v>
      </c>
      <c r="AN1341">
        <v>0.45462689674487561</v>
      </c>
      <c r="AO1341">
        <v>0.84868513725377848</v>
      </c>
      <c r="AP1341">
        <v>1</v>
      </c>
      <c r="AQ1341">
        <v>0.96561858400285316</v>
      </c>
      <c r="AR1341">
        <v>0</v>
      </c>
      <c r="AS1341">
        <v>0</v>
      </c>
      <c r="AT1341">
        <v>0.85348642585421941</v>
      </c>
      <c r="AU1341">
        <v>1</v>
      </c>
    </row>
    <row r="1342" spans="4:47" x14ac:dyDescent="0.25">
      <c r="D1342" s="8">
        <v>1338</v>
      </c>
      <c r="E1342" s="8">
        <f t="shared" ca="1" si="141"/>
        <v>0.32009387967890868</v>
      </c>
      <c r="F1342" s="21">
        <f t="shared" ca="1" si="142"/>
        <v>274.38010522666076</v>
      </c>
      <c r="H1342" s="8">
        <v>1338</v>
      </c>
      <c r="I1342" s="21">
        <f t="shared" ca="1" si="143"/>
        <v>0.71113537370123436</v>
      </c>
      <c r="J1342" s="21">
        <f t="shared" ca="1" si="144"/>
        <v>69.233782212666483</v>
      </c>
      <c r="R1342" s="1"/>
      <c r="AF1342">
        <v>1332</v>
      </c>
      <c r="AG1342">
        <v>1</v>
      </c>
      <c r="AH1342">
        <v>1</v>
      </c>
      <c r="AI1342">
        <v>1</v>
      </c>
      <c r="AJ1342">
        <v>1</v>
      </c>
      <c r="AK1342">
        <v>1</v>
      </c>
      <c r="AL1342">
        <v>1</v>
      </c>
      <c r="AM1342">
        <v>1</v>
      </c>
      <c r="AN1342">
        <v>1</v>
      </c>
      <c r="AO1342">
        <v>1</v>
      </c>
      <c r="AP1342">
        <v>1</v>
      </c>
      <c r="AQ1342">
        <v>1</v>
      </c>
      <c r="AR1342">
        <v>1</v>
      </c>
      <c r="AS1342">
        <v>1</v>
      </c>
      <c r="AT1342">
        <v>1</v>
      </c>
      <c r="AU1342">
        <v>0</v>
      </c>
    </row>
    <row r="1343" spans="4:47" x14ac:dyDescent="0.25">
      <c r="D1343" s="8">
        <v>1339</v>
      </c>
      <c r="E1343" s="8">
        <f t="shared" ca="1" si="141"/>
        <v>0.55302510465074473</v>
      </c>
      <c r="F1343" s="21">
        <f t="shared" ca="1" si="142"/>
        <v>144.44096607300281</v>
      </c>
      <c r="H1343" s="8">
        <v>1339</v>
      </c>
      <c r="I1343" s="21">
        <f t="shared" ca="1" si="143"/>
        <v>0.44476118633516948</v>
      </c>
      <c r="J1343" s="21">
        <f t="shared" ca="1" si="144"/>
        <v>26.582959290449864</v>
      </c>
      <c r="R1343" s="1"/>
      <c r="AF1343">
        <v>1333</v>
      </c>
      <c r="AG1343">
        <v>0.94083691082027321</v>
      </c>
      <c r="AH1343">
        <v>0</v>
      </c>
      <c r="AI1343">
        <v>0.90112021653969288</v>
      </c>
      <c r="AJ1343">
        <v>0.89601002671285335</v>
      </c>
      <c r="AK1343">
        <v>0</v>
      </c>
      <c r="AL1343">
        <v>0.84136085450105991</v>
      </c>
      <c r="AM1343">
        <v>1</v>
      </c>
      <c r="AN1343">
        <v>1</v>
      </c>
      <c r="AO1343">
        <v>1</v>
      </c>
      <c r="AP1343">
        <v>1</v>
      </c>
      <c r="AQ1343">
        <v>1</v>
      </c>
      <c r="AR1343">
        <v>1</v>
      </c>
      <c r="AS1343">
        <v>0</v>
      </c>
      <c r="AT1343">
        <v>0.80334739009472977</v>
      </c>
      <c r="AU1343">
        <v>2</v>
      </c>
    </row>
    <row r="1344" spans="4:47" x14ac:dyDescent="0.25">
      <c r="D1344" s="8">
        <v>1340</v>
      </c>
      <c r="E1344" s="8">
        <f t="shared" ca="1" si="141"/>
        <v>0.99227790838215368</v>
      </c>
      <c r="F1344" s="21">
        <f t="shared" ca="1" si="142"/>
        <v>2.0507218188858354</v>
      </c>
      <c r="H1344" s="8">
        <v>1340</v>
      </c>
      <c r="I1344" s="21">
        <f t="shared" ca="1" si="143"/>
        <v>0.37278632863285499</v>
      </c>
      <c r="J1344" s="21">
        <f t="shared" ca="1" si="144"/>
        <v>15.204674144390442</v>
      </c>
      <c r="R1344" s="1"/>
      <c r="AF1344">
        <v>1334</v>
      </c>
      <c r="AG1344">
        <v>0</v>
      </c>
      <c r="AH1344">
        <v>0</v>
      </c>
      <c r="AI1344">
        <v>0</v>
      </c>
      <c r="AJ1344">
        <v>0.54097030421326053</v>
      </c>
      <c r="AK1344">
        <v>0.49337469101010356</v>
      </c>
      <c r="AL1344">
        <v>0</v>
      </c>
      <c r="AM1344">
        <v>0</v>
      </c>
      <c r="AN1344">
        <v>0.7753946580205886</v>
      </c>
      <c r="AO1344">
        <v>1</v>
      </c>
      <c r="AP1344">
        <v>0.48475154226687134</v>
      </c>
      <c r="AQ1344">
        <v>0</v>
      </c>
      <c r="AR1344">
        <v>0</v>
      </c>
      <c r="AS1344">
        <v>0</v>
      </c>
      <c r="AT1344">
        <v>0.27558426508663642</v>
      </c>
      <c r="AU1344">
        <v>7</v>
      </c>
    </row>
    <row r="1345" spans="4:47" x14ac:dyDescent="0.25">
      <c r="D1345" s="8">
        <v>1341</v>
      </c>
      <c r="E1345" s="8">
        <f t="shared" ca="1" si="141"/>
        <v>0.63337411197242943</v>
      </c>
      <c r="F1345" s="21">
        <f t="shared" ca="1" si="142"/>
        <v>111.90719439400767</v>
      </c>
      <c r="H1345" s="8">
        <v>1341</v>
      </c>
      <c r="I1345" s="21">
        <f t="shared" ca="1" si="143"/>
        <v>0.16664048633359818</v>
      </c>
      <c r="J1345" s="21">
        <f t="shared" ca="1" si="144"/>
        <v>24.222901369077633</v>
      </c>
      <c r="R1345" s="1"/>
      <c r="AF1345">
        <v>1335</v>
      </c>
      <c r="AG1345">
        <v>0</v>
      </c>
      <c r="AH1345">
        <v>0.92525527634877236</v>
      </c>
      <c r="AI1345">
        <v>0.75585295936616603</v>
      </c>
      <c r="AJ1345">
        <v>0.65431096189471039</v>
      </c>
      <c r="AK1345">
        <v>1</v>
      </c>
      <c r="AL1345">
        <v>1</v>
      </c>
      <c r="AM1345">
        <v>1</v>
      </c>
      <c r="AN1345">
        <v>1</v>
      </c>
      <c r="AO1345">
        <v>1</v>
      </c>
      <c r="AP1345">
        <v>1</v>
      </c>
      <c r="AQ1345">
        <v>1</v>
      </c>
      <c r="AR1345">
        <v>1</v>
      </c>
      <c r="AS1345">
        <v>0</v>
      </c>
      <c r="AT1345">
        <v>0.86018607763002219</v>
      </c>
      <c r="AU1345">
        <v>1</v>
      </c>
    </row>
    <row r="1346" spans="4:47" x14ac:dyDescent="0.25">
      <c r="D1346" s="8">
        <v>1342</v>
      </c>
      <c r="E1346" s="8">
        <f t="shared" ca="1" si="141"/>
        <v>0.79157630614623231</v>
      </c>
      <c r="F1346" s="21">
        <f t="shared" ca="1" si="142"/>
        <v>57.997684228528023</v>
      </c>
      <c r="H1346" s="8">
        <v>1342</v>
      </c>
      <c r="I1346" s="21">
        <f t="shared" ca="1" si="143"/>
        <v>0.48606346937806977</v>
      </c>
      <c r="J1346" s="21">
        <f t="shared" ca="1" si="144"/>
        <v>32.957639518616034</v>
      </c>
      <c r="R1346" s="1"/>
      <c r="AF1346">
        <v>1336</v>
      </c>
      <c r="AG1346">
        <v>1</v>
      </c>
      <c r="AH1346">
        <v>1</v>
      </c>
      <c r="AI1346">
        <v>1</v>
      </c>
      <c r="AJ1346">
        <v>1</v>
      </c>
      <c r="AK1346">
        <v>1</v>
      </c>
      <c r="AL1346">
        <v>1</v>
      </c>
      <c r="AM1346">
        <v>1</v>
      </c>
      <c r="AN1346">
        <v>1</v>
      </c>
      <c r="AO1346">
        <v>0.12274481002483904</v>
      </c>
      <c r="AP1346">
        <v>0</v>
      </c>
      <c r="AQ1346">
        <v>0</v>
      </c>
      <c r="AR1346">
        <v>0</v>
      </c>
      <c r="AS1346">
        <v>0</v>
      </c>
      <c r="AT1346">
        <v>0.67584203918012375</v>
      </c>
      <c r="AU1346">
        <v>3</v>
      </c>
    </row>
    <row r="1347" spans="4:47" x14ac:dyDescent="0.25">
      <c r="D1347" s="8">
        <v>1343</v>
      </c>
      <c r="E1347" s="8">
        <f t="shared" ca="1" si="141"/>
        <v>0.81535731598624661</v>
      </c>
      <c r="F1347" s="21">
        <f t="shared" ca="1" si="142"/>
        <v>50.781701482189945</v>
      </c>
      <c r="H1347" s="8">
        <v>1343</v>
      </c>
      <c r="I1347" s="21">
        <f t="shared" ca="1" si="143"/>
        <v>0.53676507889691005</v>
      </c>
      <c r="J1347" s="21">
        <f t="shared" ca="1" si="144"/>
        <v>40.758497677774471</v>
      </c>
      <c r="R1347" s="1"/>
      <c r="AF1347">
        <v>1337</v>
      </c>
      <c r="AG1347">
        <v>1</v>
      </c>
      <c r="AH1347">
        <v>1</v>
      </c>
      <c r="AI1347">
        <v>1</v>
      </c>
      <c r="AJ1347">
        <v>1</v>
      </c>
      <c r="AK1347">
        <v>1</v>
      </c>
      <c r="AL1347">
        <v>1</v>
      </c>
      <c r="AM1347">
        <v>0.68233290213773279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0.55384197251032796</v>
      </c>
      <c r="AU1347">
        <v>5</v>
      </c>
    </row>
    <row r="1348" spans="4:47" x14ac:dyDescent="0.25">
      <c r="D1348" s="8">
        <v>1344</v>
      </c>
      <c r="E1348" s="8">
        <f t="shared" ca="1" si="141"/>
        <v>0.4497945361411011</v>
      </c>
      <c r="F1348" s="21">
        <f t="shared" ca="1" si="142"/>
        <v>193.72992478819236</v>
      </c>
      <c r="H1348" s="8">
        <v>1344</v>
      </c>
      <c r="I1348" s="21">
        <f t="shared" ca="1" si="143"/>
        <v>0.95746861955213858</v>
      </c>
      <c r="J1348" s="21">
        <f t="shared" ca="1" si="144"/>
        <v>140.68497828993293</v>
      </c>
      <c r="R1348" s="1"/>
      <c r="AF1348">
        <v>1338</v>
      </c>
      <c r="AG1348">
        <v>1</v>
      </c>
      <c r="AH1348">
        <v>1</v>
      </c>
      <c r="AI1348">
        <v>3.4871191382051386E-2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0.24063925230269281</v>
      </c>
      <c r="AR1348">
        <v>1</v>
      </c>
      <c r="AS1348">
        <v>0</v>
      </c>
      <c r="AT1348">
        <v>0.26931557397787503</v>
      </c>
      <c r="AU1348">
        <v>7</v>
      </c>
    </row>
    <row r="1349" spans="4:47" x14ac:dyDescent="0.25">
      <c r="D1349" s="8">
        <v>1345</v>
      </c>
      <c r="E1349" s="8">
        <f t="shared" ca="1" si="141"/>
        <v>0.34266234898108405</v>
      </c>
      <c r="F1349" s="21">
        <f t="shared" ca="1" si="142"/>
        <v>258.26868888489616</v>
      </c>
      <c r="H1349" s="8">
        <v>1345</v>
      </c>
      <c r="I1349" s="21">
        <f t="shared" ca="1" si="143"/>
        <v>0.56397484469492243</v>
      </c>
      <c r="J1349" s="21">
        <f t="shared" ca="1" si="144"/>
        <v>44.974906899827225</v>
      </c>
      <c r="R1349" s="1"/>
      <c r="AF1349">
        <v>1339</v>
      </c>
      <c r="AG1349">
        <v>0.99396529283929402</v>
      </c>
      <c r="AH1349">
        <v>1</v>
      </c>
      <c r="AI1349">
        <v>1</v>
      </c>
      <c r="AJ1349">
        <v>1</v>
      </c>
      <c r="AK1349">
        <v>1</v>
      </c>
      <c r="AL1349">
        <v>1</v>
      </c>
      <c r="AM1349">
        <v>1</v>
      </c>
      <c r="AN1349">
        <v>1</v>
      </c>
      <c r="AO1349">
        <v>1</v>
      </c>
      <c r="AP1349">
        <v>1</v>
      </c>
      <c r="AQ1349">
        <v>1</v>
      </c>
      <c r="AR1349">
        <v>1</v>
      </c>
      <c r="AS1349">
        <v>0.99396529283929402</v>
      </c>
      <c r="AT1349">
        <v>0.99948746322744686</v>
      </c>
      <c r="AU1349">
        <v>0</v>
      </c>
    </row>
    <row r="1350" spans="4:47" x14ac:dyDescent="0.25">
      <c r="D1350" s="8">
        <v>1346</v>
      </c>
      <c r="E1350" s="8">
        <f t="shared" ref="E1350:E1413" ca="1" si="145">RAND()</f>
        <v>0.95702207966146235</v>
      </c>
      <c r="F1350" s="21">
        <f t="shared" ref="F1350:F1413" ca="1" si="146">$B$6*(-LN(E1350))^(1/$B$7)</f>
        <v>11.248282373898673</v>
      </c>
      <c r="H1350" s="8">
        <v>1346</v>
      </c>
      <c r="I1350" s="21">
        <f t="shared" ref="I1350:I1413" ca="1" si="147">RAND()</f>
        <v>0.8913913111812104</v>
      </c>
      <c r="J1350" s="21">
        <f t="shared" ref="J1350:J1413" ca="1" si="148">ABS(NORMINV(I1350,$B$11,$B$13))</f>
        <v>110.75908233622269</v>
      </c>
      <c r="R1350" s="1"/>
      <c r="AF1350">
        <v>1340</v>
      </c>
      <c r="AG1350">
        <v>1</v>
      </c>
      <c r="AH1350">
        <v>1</v>
      </c>
      <c r="AI1350">
        <v>1</v>
      </c>
      <c r="AJ1350">
        <v>1</v>
      </c>
      <c r="AK1350">
        <v>1</v>
      </c>
      <c r="AL1350">
        <v>0.23989487466242282</v>
      </c>
      <c r="AM1350">
        <v>0</v>
      </c>
      <c r="AN1350">
        <v>0.6214451195039381</v>
      </c>
      <c r="AO1350">
        <v>1</v>
      </c>
      <c r="AP1350">
        <v>1</v>
      </c>
      <c r="AQ1350">
        <v>0.33952493753774132</v>
      </c>
      <c r="AR1350">
        <v>0</v>
      </c>
      <c r="AS1350">
        <v>0</v>
      </c>
      <c r="AT1350">
        <v>0.68122573444007395</v>
      </c>
      <c r="AU1350">
        <v>2</v>
      </c>
    </row>
    <row r="1351" spans="4:47" x14ac:dyDescent="0.25">
      <c r="D1351" s="8">
        <v>1347</v>
      </c>
      <c r="E1351" s="8">
        <f t="shared" ca="1" si="145"/>
        <v>0.82595322949193428</v>
      </c>
      <c r="F1351" s="21">
        <f t="shared" ca="1" si="146"/>
        <v>47.628051057367372</v>
      </c>
      <c r="H1351" s="8">
        <v>1347</v>
      </c>
      <c r="I1351" s="21">
        <f t="shared" ca="1" si="147"/>
        <v>0.73798416798617372</v>
      </c>
      <c r="J1351" s="21">
        <f t="shared" ca="1" si="148"/>
        <v>74.165783150827494</v>
      </c>
      <c r="R1351" s="1"/>
      <c r="AF1351">
        <v>1341</v>
      </c>
      <c r="AG1351">
        <v>1</v>
      </c>
      <c r="AH1351">
        <v>1</v>
      </c>
      <c r="AI1351">
        <v>1</v>
      </c>
      <c r="AJ1351">
        <v>1</v>
      </c>
      <c r="AK1351">
        <v>1</v>
      </c>
      <c r="AL1351">
        <v>1</v>
      </c>
      <c r="AM1351">
        <v>0.54447408440741596</v>
      </c>
      <c r="AN1351">
        <v>1</v>
      </c>
      <c r="AO1351">
        <v>1</v>
      </c>
      <c r="AP1351">
        <v>1</v>
      </c>
      <c r="AQ1351">
        <v>1</v>
      </c>
      <c r="AR1351">
        <v>1</v>
      </c>
      <c r="AS1351">
        <v>0.54447408440741596</v>
      </c>
      <c r="AT1351">
        <v>0.96131149757980794</v>
      </c>
      <c r="AU1351">
        <v>0</v>
      </c>
    </row>
    <row r="1352" spans="4:47" x14ac:dyDescent="0.25">
      <c r="D1352" s="8">
        <v>1348</v>
      </c>
      <c r="E1352" s="8">
        <f t="shared" ca="1" si="145"/>
        <v>0.6291458669981087</v>
      </c>
      <c r="F1352" s="21">
        <f t="shared" ca="1" si="146"/>
        <v>113.51743193584176</v>
      </c>
      <c r="H1352" s="8">
        <v>1348</v>
      </c>
      <c r="I1352" s="21">
        <f t="shared" ca="1" si="147"/>
        <v>0.30598398689497963</v>
      </c>
      <c r="J1352" s="21">
        <f t="shared" ca="1" si="148"/>
        <v>3.9974784797546974</v>
      </c>
      <c r="R1352" s="1"/>
      <c r="AF1352">
        <v>1342</v>
      </c>
      <c r="AG1352">
        <v>1</v>
      </c>
      <c r="AH1352">
        <v>1</v>
      </c>
      <c r="AI1352">
        <v>1</v>
      </c>
      <c r="AJ1352">
        <v>0.86431183630508412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0.31761467147713018</v>
      </c>
      <c r="AU1352">
        <v>8</v>
      </c>
    </row>
    <row r="1353" spans="4:47" x14ac:dyDescent="0.25">
      <c r="D1353" s="8">
        <v>1349</v>
      </c>
      <c r="E1353" s="8">
        <f t="shared" ca="1" si="145"/>
        <v>0.44091603182685868</v>
      </c>
      <c r="F1353" s="21">
        <f t="shared" ca="1" si="146"/>
        <v>198.47211772622458</v>
      </c>
      <c r="H1353" s="8">
        <v>1349</v>
      </c>
      <c r="I1353" s="21">
        <f t="shared" ca="1" si="147"/>
        <v>0.55655818993130102</v>
      </c>
      <c r="J1353" s="21">
        <f t="shared" ca="1" si="148"/>
        <v>43.821831168027529</v>
      </c>
      <c r="R1353" s="1"/>
      <c r="AF1353">
        <v>1343</v>
      </c>
      <c r="AG1353">
        <v>1</v>
      </c>
      <c r="AH1353">
        <v>1</v>
      </c>
      <c r="AI1353">
        <v>1</v>
      </c>
      <c r="AJ1353">
        <v>1</v>
      </c>
      <c r="AK1353">
        <v>1</v>
      </c>
      <c r="AL1353">
        <v>1</v>
      </c>
      <c r="AM1353">
        <v>1</v>
      </c>
      <c r="AN1353">
        <v>1</v>
      </c>
      <c r="AO1353">
        <v>1</v>
      </c>
      <c r="AP1353">
        <v>1</v>
      </c>
      <c r="AQ1353">
        <v>1</v>
      </c>
      <c r="AR1353">
        <v>1</v>
      </c>
      <c r="AS1353">
        <v>1</v>
      </c>
      <c r="AT1353">
        <v>1</v>
      </c>
      <c r="AU1353">
        <v>0</v>
      </c>
    </row>
    <row r="1354" spans="4:47" x14ac:dyDescent="0.25">
      <c r="D1354" s="8">
        <v>1350</v>
      </c>
      <c r="E1354" s="8">
        <f t="shared" ca="1" si="145"/>
        <v>0.95906915389329828</v>
      </c>
      <c r="F1354" s="21">
        <f t="shared" ca="1" si="146"/>
        <v>10.711189578175828</v>
      </c>
      <c r="H1354" s="8">
        <v>1350</v>
      </c>
      <c r="I1354" s="21">
        <f t="shared" ca="1" si="147"/>
        <v>9.4002096201039165E-2</v>
      </c>
      <c r="J1354" s="21">
        <f t="shared" ca="1" si="148"/>
        <v>45.620249294164672</v>
      </c>
      <c r="R1354" s="1"/>
      <c r="AF1354">
        <v>1344</v>
      </c>
      <c r="AG1354">
        <v>7.8216209504687634E-2</v>
      </c>
      <c r="AH1354">
        <v>1</v>
      </c>
      <c r="AI1354">
        <v>0.29469631381042777</v>
      </c>
      <c r="AJ1354">
        <v>0</v>
      </c>
      <c r="AK1354">
        <v>0</v>
      </c>
      <c r="AL1354">
        <v>0</v>
      </c>
      <c r="AM1354">
        <v>0</v>
      </c>
      <c r="AN1354">
        <v>0.25041551570733822</v>
      </c>
      <c r="AO1354">
        <v>1</v>
      </c>
      <c r="AP1354">
        <v>1</v>
      </c>
      <c r="AQ1354">
        <v>1</v>
      </c>
      <c r="AR1354">
        <v>1</v>
      </c>
      <c r="AS1354">
        <v>0</v>
      </c>
      <c r="AT1354">
        <v>0.46389909372519467</v>
      </c>
      <c r="AU1354">
        <v>4</v>
      </c>
    </row>
    <row r="1355" spans="4:47" x14ac:dyDescent="0.25">
      <c r="D1355" s="8">
        <v>1351</v>
      </c>
      <c r="E1355" s="8">
        <f t="shared" ca="1" si="145"/>
        <v>0.89447288021377691</v>
      </c>
      <c r="F1355" s="21">
        <f t="shared" ca="1" si="146"/>
        <v>28.060205938534224</v>
      </c>
      <c r="H1355" s="8">
        <v>1351</v>
      </c>
      <c r="I1355" s="21">
        <f t="shared" ca="1" si="147"/>
        <v>0.27163667442601747</v>
      </c>
      <c r="J1355" s="21">
        <f t="shared" ca="1" si="148"/>
        <v>2.1709674460051929</v>
      </c>
      <c r="R1355" s="1"/>
      <c r="AF1355">
        <v>1345</v>
      </c>
      <c r="AG1355">
        <v>0.36539665018978168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0.44471672270939905</v>
      </c>
      <c r="AO1355">
        <v>1</v>
      </c>
      <c r="AP1355">
        <v>1</v>
      </c>
      <c r="AQ1355">
        <v>1</v>
      </c>
      <c r="AR1355">
        <v>1</v>
      </c>
      <c r="AS1355">
        <v>0</v>
      </c>
      <c r="AT1355">
        <v>0.40305072482157428</v>
      </c>
      <c r="AU1355">
        <v>6</v>
      </c>
    </row>
    <row r="1356" spans="4:47" x14ac:dyDescent="0.25">
      <c r="D1356" s="8">
        <v>1352</v>
      </c>
      <c r="E1356" s="8">
        <f t="shared" ca="1" si="145"/>
        <v>0.51270418429310138</v>
      </c>
      <c r="F1356" s="21">
        <f t="shared" ca="1" si="146"/>
        <v>162.53329189078178</v>
      </c>
      <c r="H1356" s="8">
        <v>1352</v>
      </c>
      <c r="I1356" s="21">
        <f t="shared" ca="1" si="147"/>
        <v>0.45559426473819031</v>
      </c>
      <c r="J1356" s="21">
        <f t="shared" ca="1" si="148"/>
        <v>28.261067036666255</v>
      </c>
      <c r="R1356" s="1"/>
      <c r="AF1356">
        <v>1346</v>
      </c>
      <c r="AG1356">
        <v>1</v>
      </c>
      <c r="AH1356">
        <v>1</v>
      </c>
      <c r="AI1356">
        <v>1</v>
      </c>
      <c r="AJ1356">
        <v>1</v>
      </c>
      <c r="AK1356">
        <v>1</v>
      </c>
      <c r="AL1356">
        <v>1</v>
      </c>
      <c r="AM1356">
        <v>1</v>
      </c>
      <c r="AN1356">
        <v>1</v>
      </c>
      <c r="AO1356">
        <v>1</v>
      </c>
      <c r="AP1356">
        <v>1</v>
      </c>
      <c r="AQ1356">
        <v>1</v>
      </c>
      <c r="AR1356">
        <v>1</v>
      </c>
      <c r="AS1356">
        <v>1</v>
      </c>
      <c r="AT1356">
        <v>1</v>
      </c>
      <c r="AU1356">
        <v>0</v>
      </c>
    </row>
    <row r="1357" spans="4:47" x14ac:dyDescent="0.25">
      <c r="D1357" s="8">
        <v>1353</v>
      </c>
      <c r="E1357" s="8">
        <f t="shared" ca="1" si="145"/>
        <v>0.76005778465449803</v>
      </c>
      <c r="F1357" s="21">
        <f t="shared" ca="1" si="146"/>
        <v>67.875398304601902</v>
      </c>
      <c r="H1357" s="8">
        <v>1353</v>
      </c>
      <c r="I1357" s="21">
        <f t="shared" ca="1" si="147"/>
        <v>0.16599936407710814</v>
      </c>
      <c r="J1357" s="21">
        <f t="shared" ca="1" si="148"/>
        <v>24.38044602439151</v>
      </c>
      <c r="R1357" s="1"/>
      <c r="AF1357">
        <v>1347</v>
      </c>
      <c r="AG1357">
        <v>0</v>
      </c>
      <c r="AH1357">
        <v>0</v>
      </c>
      <c r="AI1357">
        <v>0</v>
      </c>
      <c r="AJ1357">
        <v>0.23541839174358756</v>
      </c>
      <c r="AK1357">
        <v>1</v>
      </c>
      <c r="AL1357">
        <v>1</v>
      </c>
      <c r="AM1357">
        <v>1</v>
      </c>
      <c r="AN1357">
        <v>0.38423374741110056</v>
      </c>
      <c r="AO1357">
        <v>0</v>
      </c>
      <c r="AP1357">
        <v>0</v>
      </c>
      <c r="AQ1357">
        <v>0</v>
      </c>
      <c r="AR1357">
        <v>0.28696273698146652</v>
      </c>
      <c r="AS1357">
        <v>0</v>
      </c>
      <c r="AT1357">
        <v>0.32840998018760881</v>
      </c>
      <c r="AU1357">
        <v>6</v>
      </c>
    </row>
    <row r="1358" spans="4:47" x14ac:dyDescent="0.25">
      <c r="D1358" s="8">
        <v>1354</v>
      </c>
      <c r="E1358" s="8">
        <f t="shared" ca="1" si="145"/>
        <v>0.11560478474909619</v>
      </c>
      <c r="F1358" s="21">
        <f t="shared" ca="1" si="146"/>
        <v>513.48805190051985</v>
      </c>
      <c r="H1358" s="8">
        <v>1354</v>
      </c>
      <c r="I1358" s="21">
        <f t="shared" ca="1" si="147"/>
        <v>0.61298318362530335</v>
      </c>
      <c r="J1358" s="21">
        <f t="shared" ca="1" si="148"/>
        <v>52.703416280274425</v>
      </c>
      <c r="R1358" s="1"/>
      <c r="AF1358">
        <v>1348</v>
      </c>
      <c r="AG1358">
        <v>0</v>
      </c>
      <c r="AH1358">
        <v>0</v>
      </c>
      <c r="AI1358">
        <v>8.1450152466488596E-2</v>
      </c>
      <c r="AJ1358">
        <v>0.77998740906720443</v>
      </c>
      <c r="AK1358">
        <v>0</v>
      </c>
      <c r="AL1358">
        <v>0</v>
      </c>
      <c r="AM1358">
        <v>0</v>
      </c>
      <c r="AN1358">
        <v>8.9696541644967043E-2</v>
      </c>
      <c r="AO1358">
        <v>1</v>
      </c>
      <c r="AP1358">
        <v>1</v>
      </c>
      <c r="AQ1358">
        <v>1</v>
      </c>
      <c r="AR1358">
        <v>1</v>
      </c>
      <c r="AS1358">
        <v>0</v>
      </c>
      <c r="AT1358">
        <v>0.41289087613553771</v>
      </c>
      <c r="AU1358">
        <v>5</v>
      </c>
    </row>
    <row r="1359" spans="4:47" x14ac:dyDescent="0.25">
      <c r="D1359" s="8">
        <v>1355</v>
      </c>
      <c r="E1359" s="8">
        <f t="shared" ca="1" si="145"/>
        <v>0.41157898442300778</v>
      </c>
      <c r="F1359" s="21">
        <f t="shared" ca="1" si="146"/>
        <v>214.83364479392546</v>
      </c>
      <c r="H1359" s="8">
        <v>1355</v>
      </c>
      <c r="I1359" s="21">
        <f t="shared" ca="1" si="147"/>
        <v>0.82506755833817447</v>
      </c>
      <c r="J1359" s="21">
        <f t="shared" ca="1" si="148"/>
        <v>92.419469824270664</v>
      </c>
      <c r="R1359" s="1"/>
      <c r="AF1359">
        <v>1349</v>
      </c>
      <c r="AG1359">
        <v>1</v>
      </c>
      <c r="AH1359">
        <v>1</v>
      </c>
      <c r="AI1359">
        <v>1</v>
      </c>
      <c r="AJ1359">
        <v>1</v>
      </c>
      <c r="AK1359">
        <v>1</v>
      </c>
      <c r="AL1359">
        <v>1</v>
      </c>
      <c r="AM1359">
        <v>1</v>
      </c>
      <c r="AN1359">
        <v>1</v>
      </c>
      <c r="AO1359">
        <v>1</v>
      </c>
      <c r="AP1359">
        <v>1</v>
      </c>
      <c r="AQ1359">
        <v>1</v>
      </c>
      <c r="AR1359">
        <v>1</v>
      </c>
      <c r="AS1359">
        <v>1</v>
      </c>
      <c r="AT1359">
        <v>1</v>
      </c>
      <c r="AU1359">
        <v>0</v>
      </c>
    </row>
    <row r="1360" spans="4:47" x14ac:dyDescent="0.25">
      <c r="D1360" s="8">
        <v>1356</v>
      </c>
      <c r="E1360" s="8">
        <f t="shared" ca="1" si="145"/>
        <v>0.98953011041939543</v>
      </c>
      <c r="F1360" s="21">
        <f t="shared" ca="1" si="146"/>
        <v>2.768344107149034</v>
      </c>
      <c r="H1360" s="8">
        <v>1356</v>
      </c>
      <c r="I1360" s="21">
        <f t="shared" ca="1" si="147"/>
        <v>0.40947922978732065</v>
      </c>
      <c r="J1360" s="21">
        <f t="shared" ca="1" si="148"/>
        <v>21.066160011501104</v>
      </c>
      <c r="R1360" s="1"/>
      <c r="AF1360">
        <v>1350</v>
      </c>
      <c r="AG1360">
        <v>0.79980616516484349</v>
      </c>
      <c r="AH1360">
        <v>1</v>
      </c>
      <c r="AI1360">
        <v>1</v>
      </c>
      <c r="AJ1360">
        <v>1.8394858389607787E-2</v>
      </c>
      <c r="AK1360">
        <v>0</v>
      </c>
      <c r="AL1360">
        <v>0</v>
      </c>
      <c r="AM1360">
        <v>0.47718023729013964</v>
      </c>
      <c r="AN1360">
        <v>1</v>
      </c>
      <c r="AO1360">
        <v>1</v>
      </c>
      <c r="AP1360">
        <v>1</v>
      </c>
      <c r="AQ1360">
        <v>1</v>
      </c>
      <c r="AR1360">
        <v>1</v>
      </c>
      <c r="AS1360">
        <v>0</v>
      </c>
      <c r="AT1360">
        <v>0.69079020336381569</v>
      </c>
      <c r="AU1360">
        <v>2</v>
      </c>
    </row>
    <row r="1361" spans="4:47" x14ac:dyDescent="0.25">
      <c r="D1361" s="8">
        <v>1357</v>
      </c>
      <c r="E1361" s="8">
        <f t="shared" ca="1" si="145"/>
        <v>0.59296877076226018</v>
      </c>
      <c r="F1361" s="21">
        <f t="shared" ca="1" si="146"/>
        <v>127.73598712491489</v>
      </c>
      <c r="H1361" s="8">
        <v>1357</v>
      </c>
      <c r="I1361" s="21">
        <f t="shared" ca="1" si="147"/>
        <v>0.42372381202044218</v>
      </c>
      <c r="J1361" s="21">
        <f t="shared" ca="1" si="148"/>
        <v>23.304654637118674</v>
      </c>
      <c r="R1361" s="1"/>
      <c r="AF1361">
        <v>1351</v>
      </c>
      <c r="AG1361">
        <v>0.28984971438729834</v>
      </c>
      <c r="AH1361">
        <v>1</v>
      </c>
      <c r="AI1361">
        <v>1</v>
      </c>
      <c r="AJ1361">
        <v>1</v>
      </c>
      <c r="AK1361">
        <v>1</v>
      </c>
      <c r="AL1361">
        <v>1</v>
      </c>
      <c r="AM1361">
        <v>1</v>
      </c>
      <c r="AN1361">
        <v>1</v>
      </c>
      <c r="AO1361">
        <v>0.12294790218705505</v>
      </c>
      <c r="AP1361">
        <v>0</v>
      </c>
      <c r="AQ1361">
        <v>0</v>
      </c>
      <c r="AR1361">
        <v>0</v>
      </c>
      <c r="AS1361">
        <v>0</v>
      </c>
      <c r="AT1361">
        <v>0.615544597840049</v>
      </c>
      <c r="AU1361">
        <v>3</v>
      </c>
    </row>
    <row r="1362" spans="4:47" x14ac:dyDescent="0.25">
      <c r="D1362" s="8">
        <v>1358</v>
      </c>
      <c r="E1362" s="8">
        <f t="shared" ca="1" si="145"/>
        <v>0.36725999093131323</v>
      </c>
      <c r="F1362" s="21">
        <f t="shared" ca="1" si="146"/>
        <v>241.85530466312269</v>
      </c>
      <c r="H1362" s="8">
        <v>1358</v>
      </c>
      <c r="I1362" s="21">
        <f t="shared" ca="1" si="147"/>
        <v>0.13442661251330323</v>
      </c>
      <c r="J1362" s="21">
        <f t="shared" ca="1" si="148"/>
        <v>32.695327059760551</v>
      </c>
      <c r="R1362" s="1"/>
      <c r="AF1362">
        <v>1352</v>
      </c>
      <c r="AG1362">
        <v>1</v>
      </c>
      <c r="AH1362">
        <v>1</v>
      </c>
      <c r="AI1362">
        <v>1</v>
      </c>
      <c r="AJ1362">
        <v>1</v>
      </c>
      <c r="AK1362">
        <v>1</v>
      </c>
      <c r="AL1362">
        <v>1</v>
      </c>
      <c r="AM1362">
        <v>1</v>
      </c>
      <c r="AN1362">
        <v>1</v>
      </c>
      <c r="AO1362">
        <v>1</v>
      </c>
      <c r="AP1362">
        <v>1</v>
      </c>
      <c r="AQ1362">
        <v>1</v>
      </c>
      <c r="AR1362">
        <v>0.73353826966288782</v>
      </c>
      <c r="AS1362">
        <v>0.73353826966288782</v>
      </c>
      <c r="AT1362">
        <v>0.97736900372479318</v>
      </c>
      <c r="AU1362">
        <v>0</v>
      </c>
    </row>
    <row r="1363" spans="4:47" x14ac:dyDescent="0.25">
      <c r="D1363" s="8">
        <v>1359</v>
      </c>
      <c r="E1363" s="8">
        <f t="shared" ca="1" si="145"/>
        <v>0.85979557183652611</v>
      </c>
      <c r="F1363" s="21">
        <f t="shared" ca="1" si="146"/>
        <v>37.792934919934922</v>
      </c>
      <c r="H1363" s="8">
        <v>1359</v>
      </c>
      <c r="I1363" s="21">
        <f t="shared" ca="1" si="147"/>
        <v>0.45388292066007008</v>
      </c>
      <c r="J1363" s="21">
        <f t="shared" ca="1" si="148"/>
        <v>27.996342430865479</v>
      </c>
      <c r="R1363" s="1"/>
      <c r="AF1363">
        <v>1353</v>
      </c>
      <c r="AG1363">
        <v>1</v>
      </c>
      <c r="AH1363">
        <v>0.26046933775069192</v>
      </c>
      <c r="AI1363">
        <v>6.252650786688807E-2</v>
      </c>
      <c r="AJ1363">
        <v>1</v>
      </c>
      <c r="AK1363">
        <v>1</v>
      </c>
      <c r="AL1363">
        <v>1</v>
      </c>
      <c r="AM1363">
        <v>1</v>
      </c>
      <c r="AN1363">
        <v>1</v>
      </c>
      <c r="AO1363">
        <v>1</v>
      </c>
      <c r="AP1363">
        <v>0.69939256056386512</v>
      </c>
      <c r="AQ1363">
        <v>0</v>
      </c>
      <c r="AR1363">
        <v>0</v>
      </c>
      <c r="AS1363">
        <v>0</v>
      </c>
      <c r="AT1363">
        <v>0.67099351391334994</v>
      </c>
      <c r="AU1363">
        <v>2</v>
      </c>
    </row>
    <row r="1364" spans="4:47" x14ac:dyDescent="0.25">
      <c r="D1364" s="8">
        <v>1360</v>
      </c>
      <c r="E1364" s="8">
        <f t="shared" ca="1" si="145"/>
        <v>0.15852669367931327</v>
      </c>
      <c r="F1364" s="21">
        <f t="shared" ca="1" si="146"/>
        <v>439.64780205700288</v>
      </c>
      <c r="H1364" s="8">
        <v>1360</v>
      </c>
      <c r="I1364" s="21">
        <f t="shared" ca="1" si="147"/>
        <v>0.94160990269095068</v>
      </c>
      <c r="J1364" s="21">
        <f t="shared" ca="1" si="148"/>
        <v>131.26686443864963</v>
      </c>
      <c r="R1364" s="1"/>
      <c r="AF1364">
        <v>1354</v>
      </c>
      <c r="AG1364">
        <v>0</v>
      </c>
      <c r="AH1364">
        <v>0</v>
      </c>
      <c r="AI1364">
        <v>0.56502573092415509</v>
      </c>
      <c r="AJ1364">
        <v>1</v>
      </c>
      <c r="AK1364">
        <v>1</v>
      </c>
      <c r="AL1364">
        <v>1</v>
      </c>
      <c r="AM1364">
        <v>1</v>
      </c>
      <c r="AN1364">
        <v>1</v>
      </c>
      <c r="AO1364">
        <v>1</v>
      </c>
      <c r="AP1364">
        <v>1</v>
      </c>
      <c r="AQ1364">
        <v>1</v>
      </c>
      <c r="AR1364">
        <v>1</v>
      </c>
      <c r="AS1364">
        <v>0</v>
      </c>
      <c r="AT1364">
        <v>0.80141314427027066</v>
      </c>
      <c r="AU1364">
        <v>2</v>
      </c>
    </row>
    <row r="1365" spans="4:47" x14ac:dyDescent="0.25">
      <c r="D1365" s="8">
        <v>1361</v>
      </c>
      <c r="E1365" s="8">
        <f t="shared" ca="1" si="145"/>
        <v>0.26747871362665743</v>
      </c>
      <c r="F1365" s="21">
        <f t="shared" ca="1" si="146"/>
        <v>316.76109802480681</v>
      </c>
      <c r="H1365" s="8">
        <v>1361</v>
      </c>
      <c r="I1365" s="21">
        <f t="shared" ca="1" si="147"/>
        <v>0.65510884410329795</v>
      </c>
      <c r="J1365" s="21">
        <f t="shared" ca="1" si="148"/>
        <v>59.573509989613356</v>
      </c>
      <c r="R1365" s="1"/>
      <c r="AF1365">
        <v>1355</v>
      </c>
      <c r="AG1365">
        <v>0.60430689600921583</v>
      </c>
      <c r="AH1365">
        <v>0</v>
      </c>
      <c r="AI1365">
        <v>0</v>
      </c>
      <c r="AJ1365">
        <v>0</v>
      </c>
      <c r="AK1365">
        <v>0.60286909193523419</v>
      </c>
      <c r="AL1365">
        <v>1</v>
      </c>
      <c r="AM1365">
        <v>1</v>
      </c>
      <c r="AN1365">
        <v>1</v>
      </c>
      <c r="AO1365">
        <v>1</v>
      </c>
      <c r="AP1365">
        <v>0.16639374934968673</v>
      </c>
      <c r="AQ1365">
        <v>0</v>
      </c>
      <c r="AR1365">
        <v>0</v>
      </c>
      <c r="AS1365">
        <v>0</v>
      </c>
      <c r="AT1365">
        <v>0.45090592289347464</v>
      </c>
      <c r="AU1365">
        <v>5</v>
      </c>
    </row>
    <row r="1366" spans="4:47" x14ac:dyDescent="0.25">
      <c r="D1366" s="8">
        <v>1362</v>
      </c>
      <c r="E1366" s="8">
        <f t="shared" ca="1" si="145"/>
        <v>0.88785514779507424</v>
      </c>
      <c r="F1366" s="21">
        <f t="shared" ca="1" si="146"/>
        <v>29.892463237134155</v>
      </c>
      <c r="H1366" s="8">
        <v>1362</v>
      </c>
      <c r="I1366" s="21">
        <f t="shared" ca="1" si="147"/>
        <v>0.97496536330095129</v>
      </c>
      <c r="J1366" s="21">
        <f t="shared" ca="1" si="148"/>
        <v>155.23689650988734</v>
      </c>
      <c r="R1366" s="1"/>
      <c r="AF1366">
        <v>1356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0.9515712178204746</v>
      </c>
      <c r="AN1366">
        <v>1</v>
      </c>
      <c r="AO1366">
        <v>1</v>
      </c>
      <c r="AP1366">
        <v>1</v>
      </c>
      <c r="AQ1366">
        <v>1</v>
      </c>
      <c r="AR1366">
        <v>1</v>
      </c>
      <c r="AS1366">
        <v>0</v>
      </c>
      <c r="AT1366">
        <v>0.49999645959571154</v>
      </c>
      <c r="AU1366">
        <v>6</v>
      </c>
    </row>
    <row r="1367" spans="4:47" x14ac:dyDescent="0.25">
      <c r="D1367" s="8">
        <v>1363</v>
      </c>
      <c r="E1367" s="8">
        <f t="shared" ca="1" si="145"/>
        <v>0.15403564175866491</v>
      </c>
      <c r="F1367" s="21">
        <f t="shared" ca="1" si="146"/>
        <v>446.37797338887196</v>
      </c>
      <c r="H1367" s="8">
        <v>1363</v>
      </c>
      <c r="I1367" s="21">
        <f t="shared" ca="1" si="147"/>
        <v>0.79340426490738336</v>
      </c>
      <c r="J1367" s="21">
        <f t="shared" ca="1" si="148"/>
        <v>85.272640495323657</v>
      </c>
      <c r="R1367" s="1"/>
      <c r="AF1367">
        <v>1357</v>
      </c>
      <c r="AG1367">
        <v>1</v>
      </c>
      <c r="AH1367">
        <v>1</v>
      </c>
      <c r="AI1367">
        <v>1</v>
      </c>
      <c r="AJ1367">
        <v>1</v>
      </c>
      <c r="AK1367">
        <v>0.37929691336818994</v>
      </c>
      <c r="AL1367">
        <v>0.43929276057291039</v>
      </c>
      <c r="AM1367">
        <v>1</v>
      </c>
      <c r="AN1367">
        <v>1</v>
      </c>
      <c r="AO1367">
        <v>1</v>
      </c>
      <c r="AP1367">
        <v>1</v>
      </c>
      <c r="AQ1367">
        <v>1</v>
      </c>
      <c r="AR1367">
        <v>1</v>
      </c>
      <c r="AS1367">
        <v>0.37929691336818994</v>
      </c>
      <c r="AT1367">
        <v>0.90119722501808552</v>
      </c>
      <c r="AU1367">
        <v>0</v>
      </c>
    </row>
    <row r="1368" spans="4:47" x14ac:dyDescent="0.25">
      <c r="D1368" s="8">
        <v>1364</v>
      </c>
      <c r="E1368" s="8">
        <f t="shared" ca="1" si="145"/>
        <v>0.45622115634477556</v>
      </c>
      <c r="F1368" s="21">
        <f t="shared" ca="1" si="146"/>
        <v>190.35402413041095</v>
      </c>
      <c r="H1368" s="8">
        <v>1364</v>
      </c>
      <c r="I1368" s="21">
        <f t="shared" ca="1" si="147"/>
        <v>0.84247667323792697</v>
      </c>
      <c r="J1368" s="21">
        <f t="shared" ca="1" si="148"/>
        <v>96.701487967274318</v>
      </c>
      <c r="R1368" s="1"/>
      <c r="AF1368">
        <v>1358</v>
      </c>
      <c r="AG1368">
        <v>0.8159321192137976</v>
      </c>
      <c r="AH1368">
        <v>1</v>
      </c>
      <c r="AI1368">
        <v>1</v>
      </c>
      <c r="AJ1368">
        <v>1</v>
      </c>
      <c r="AK1368">
        <v>1</v>
      </c>
      <c r="AL1368">
        <v>1</v>
      </c>
      <c r="AM1368">
        <v>1</v>
      </c>
      <c r="AN1368">
        <v>1</v>
      </c>
      <c r="AO1368">
        <v>1</v>
      </c>
      <c r="AP1368">
        <v>1</v>
      </c>
      <c r="AQ1368">
        <v>1</v>
      </c>
      <c r="AR1368">
        <v>1</v>
      </c>
      <c r="AS1368">
        <v>0.8159321192137976</v>
      </c>
      <c r="AT1368">
        <v>0.98436683752226772</v>
      </c>
      <c r="AU1368">
        <v>0</v>
      </c>
    </row>
    <row r="1369" spans="4:47" x14ac:dyDescent="0.25">
      <c r="D1369" s="8">
        <v>1365</v>
      </c>
      <c r="E1369" s="8">
        <f t="shared" ca="1" si="145"/>
        <v>0.27142494759107649</v>
      </c>
      <c r="F1369" s="21">
        <f t="shared" ca="1" si="146"/>
        <v>313.30887351824117</v>
      </c>
      <c r="H1369" s="8">
        <v>1365</v>
      </c>
      <c r="I1369" s="21">
        <f t="shared" ca="1" si="147"/>
        <v>0.68663441865491148</v>
      </c>
      <c r="J1369" s="21">
        <f t="shared" ca="1" si="148"/>
        <v>64.919010080890715</v>
      </c>
      <c r="R1369" s="1"/>
      <c r="AF1369">
        <v>1359</v>
      </c>
      <c r="AG1369">
        <v>1</v>
      </c>
      <c r="AH1369">
        <v>0.31146309145749129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5.2264848816169739E-2</v>
      </c>
      <c r="AP1369">
        <v>1</v>
      </c>
      <c r="AQ1369">
        <v>1</v>
      </c>
      <c r="AR1369">
        <v>1</v>
      </c>
      <c r="AS1369">
        <v>0</v>
      </c>
      <c r="AT1369">
        <v>0.36517510143916398</v>
      </c>
      <c r="AU1369">
        <v>6</v>
      </c>
    </row>
    <row r="1370" spans="4:47" x14ac:dyDescent="0.25">
      <c r="D1370" s="8">
        <v>1366</v>
      </c>
      <c r="E1370" s="8">
        <f t="shared" ca="1" si="145"/>
        <v>0.76117486080672259</v>
      </c>
      <c r="F1370" s="21">
        <f t="shared" ca="1" si="146"/>
        <v>67.518871077479503</v>
      </c>
      <c r="H1370" s="8">
        <v>1366</v>
      </c>
      <c r="I1370" s="21">
        <f t="shared" ca="1" si="147"/>
        <v>0.91343003176581783</v>
      </c>
      <c r="J1370" s="21">
        <f t="shared" ca="1" si="148"/>
        <v>118.62091442885796</v>
      </c>
      <c r="R1370" s="1"/>
      <c r="AF1370">
        <v>1360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0.34046937794576687</v>
      </c>
      <c r="AO1370">
        <v>1</v>
      </c>
      <c r="AP1370">
        <v>1</v>
      </c>
      <c r="AQ1370">
        <v>1</v>
      </c>
      <c r="AR1370">
        <v>1</v>
      </c>
      <c r="AS1370">
        <v>0</v>
      </c>
      <c r="AT1370">
        <v>0.36316315264744869</v>
      </c>
      <c r="AU1370">
        <v>7</v>
      </c>
    </row>
    <row r="1371" spans="4:47" x14ac:dyDescent="0.25">
      <c r="D1371" s="8">
        <v>1367</v>
      </c>
      <c r="E1371" s="8">
        <f t="shared" ca="1" si="145"/>
        <v>0.78718116785199332</v>
      </c>
      <c r="F1371" s="21">
        <f t="shared" ca="1" si="146"/>
        <v>59.35303961494089</v>
      </c>
      <c r="H1371" s="8">
        <v>1367</v>
      </c>
      <c r="I1371" s="21">
        <f t="shared" ca="1" si="147"/>
        <v>0.27453391131982041</v>
      </c>
      <c r="J1371" s="21">
        <f t="shared" ca="1" si="148"/>
        <v>1.636740537162261</v>
      </c>
      <c r="R1371" s="1"/>
      <c r="AF1371">
        <v>1361</v>
      </c>
      <c r="AG1371">
        <v>1</v>
      </c>
      <c r="AH1371">
        <v>1</v>
      </c>
      <c r="AI1371">
        <v>1</v>
      </c>
      <c r="AJ1371">
        <v>1</v>
      </c>
      <c r="AK1371">
        <v>1</v>
      </c>
      <c r="AL1371">
        <v>1</v>
      </c>
      <c r="AM1371">
        <v>1</v>
      </c>
      <c r="AN1371">
        <v>1</v>
      </c>
      <c r="AO1371">
        <v>1</v>
      </c>
      <c r="AP1371">
        <v>1</v>
      </c>
      <c r="AQ1371">
        <v>1</v>
      </c>
      <c r="AR1371">
        <v>1</v>
      </c>
      <c r="AS1371">
        <v>1</v>
      </c>
      <c r="AT1371">
        <v>1</v>
      </c>
      <c r="AU1371">
        <v>0</v>
      </c>
    </row>
    <row r="1372" spans="4:47" x14ac:dyDescent="0.25">
      <c r="D1372" s="8">
        <v>1368</v>
      </c>
      <c r="E1372" s="8">
        <f t="shared" ca="1" si="145"/>
        <v>0.66655779713017971</v>
      </c>
      <c r="F1372" s="21">
        <f t="shared" ca="1" si="146"/>
        <v>99.61587165374921</v>
      </c>
      <c r="H1372" s="8">
        <v>1368</v>
      </c>
      <c r="I1372" s="21">
        <f t="shared" ca="1" si="147"/>
        <v>3.2052091370694091E-2</v>
      </c>
      <c r="J1372" s="21">
        <f t="shared" ca="1" si="148"/>
        <v>78.420068008690805</v>
      </c>
      <c r="R1372" s="1"/>
      <c r="AF1372">
        <v>1362</v>
      </c>
      <c r="AG1372">
        <v>1</v>
      </c>
      <c r="AH1372">
        <v>1</v>
      </c>
      <c r="AI1372">
        <v>1</v>
      </c>
      <c r="AJ1372">
        <v>1</v>
      </c>
      <c r="AK1372">
        <v>1</v>
      </c>
      <c r="AL1372">
        <v>1</v>
      </c>
      <c r="AM1372">
        <v>1</v>
      </c>
      <c r="AN1372">
        <v>1</v>
      </c>
      <c r="AO1372">
        <v>1</v>
      </c>
      <c r="AP1372">
        <v>1</v>
      </c>
      <c r="AQ1372">
        <v>1</v>
      </c>
      <c r="AR1372">
        <v>1</v>
      </c>
      <c r="AS1372">
        <v>1</v>
      </c>
      <c r="AT1372">
        <v>1</v>
      </c>
      <c r="AU1372">
        <v>0</v>
      </c>
    </row>
    <row r="1373" spans="4:47" x14ac:dyDescent="0.25">
      <c r="D1373" s="8">
        <v>1369</v>
      </c>
      <c r="E1373" s="8">
        <f t="shared" ca="1" si="145"/>
        <v>0.86617277507217005</v>
      </c>
      <c r="F1373" s="21">
        <f t="shared" ca="1" si="146"/>
        <v>35.978025450263878</v>
      </c>
      <c r="H1373" s="8">
        <v>1369</v>
      </c>
      <c r="I1373" s="21">
        <f t="shared" ca="1" si="147"/>
        <v>0.4103881613567032</v>
      </c>
      <c r="J1373" s="21">
        <f t="shared" ca="1" si="148"/>
        <v>21.209524253649157</v>
      </c>
      <c r="R1373" s="1"/>
      <c r="AF1373">
        <v>1363</v>
      </c>
      <c r="AG1373">
        <v>0.33035532699174047</v>
      </c>
      <c r="AH1373">
        <v>0</v>
      </c>
      <c r="AI1373">
        <v>0</v>
      </c>
      <c r="AJ1373">
        <v>0</v>
      </c>
      <c r="AK1373">
        <v>0.74116470301645854</v>
      </c>
      <c r="AL1373">
        <v>1</v>
      </c>
      <c r="AM1373">
        <v>1</v>
      </c>
      <c r="AN1373">
        <v>1</v>
      </c>
      <c r="AO1373">
        <v>1</v>
      </c>
      <c r="AP1373">
        <v>0.99449924133096501</v>
      </c>
      <c r="AQ1373">
        <v>0</v>
      </c>
      <c r="AR1373">
        <v>0</v>
      </c>
      <c r="AS1373">
        <v>0</v>
      </c>
      <c r="AT1373">
        <v>0.50971670523702484</v>
      </c>
      <c r="AU1373">
        <v>5</v>
      </c>
    </row>
    <row r="1374" spans="4:47" x14ac:dyDescent="0.25">
      <c r="D1374" s="8">
        <v>1370</v>
      </c>
      <c r="E1374" s="8">
        <f t="shared" ca="1" si="145"/>
        <v>0.2350778952892828</v>
      </c>
      <c r="F1374" s="21">
        <f t="shared" ca="1" si="146"/>
        <v>347.16721388605055</v>
      </c>
      <c r="H1374" s="8">
        <v>1370</v>
      </c>
      <c r="I1374" s="21">
        <f t="shared" ca="1" si="147"/>
        <v>0.19611541810411603</v>
      </c>
      <c r="J1374" s="21">
        <f t="shared" ca="1" si="148"/>
        <v>17.358946115805139</v>
      </c>
      <c r="R1374" s="1"/>
      <c r="AF1374">
        <v>1364</v>
      </c>
      <c r="AG1374">
        <v>1</v>
      </c>
      <c r="AH1374">
        <v>1</v>
      </c>
      <c r="AI1374">
        <v>1</v>
      </c>
      <c r="AJ1374">
        <v>1</v>
      </c>
      <c r="AK1374">
        <v>0.89873648998811051</v>
      </c>
      <c r="AL1374">
        <v>0.63171180990514886</v>
      </c>
      <c r="AM1374">
        <v>1</v>
      </c>
      <c r="AN1374">
        <v>1</v>
      </c>
      <c r="AO1374">
        <v>1</v>
      </c>
      <c r="AP1374">
        <v>1</v>
      </c>
      <c r="AQ1374">
        <v>1</v>
      </c>
      <c r="AR1374">
        <v>1</v>
      </c>
      <c r="AS1374">
        <v>0.63171180990514886</v>
      </c>
      <c r="AT1374">
        <v>0.96112927530626269</v>
      </c>
      <c r="AU1374">
        <v>0</v>
      </c>
    </row>
    <row r="1375" spans="4:47" x14ac:dyDescent="0.25">
      <c r="D1375" s="8">
        <v>1371</v>
      </c>
      <c r="E1375" s="8">
        <f t="shared" ca="1" si="145"/>
        <v>0.98277576849552106</v>
      </c>
      <c r="F1375" s="21">
        <f t="shared" ca="1" si="146"/>
        <v>4.5270164680149376</v>
      </c>
      <c r="H1375" s="8">
        <v>1371</v>
      </c>
      <c r="I1375" s="21">
        <f t="shared" ca="1" si="147"/>
        <v>0.35758143635805306</v>
      </c>
      <c r="J1375" s="21">
        <f t="shared" ca="1" si="148"/>
        <v>12.724620958960593</v>
      </c>
      <c r="R1375" s="1"/>
      <c r="AF1375">
        <v>1365</v>
      </c>
      <c r="AG1375">
        <v>1</v>
      </c>
      <c r="AH1375">
        <v>1</v>
      </c>
      <c r="AI1375">
        <v>1</v>
      </c>
      <c r="AJ1375">
        <v>1</v>
      </c>
      <c r="AK1375">
        <v>1</v>
      </c>
      <c r="AL1375">
        <v>1</v>
      </c>
      <c r="AM1375">
        <v>1</v>
      </c>
      <c r="AN1375">
        <v>0.35616503845789516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0.61107155121149248</v>
      </c>
      <c r="AU1375">
        <v>4</v>
      </c>
    </row>
    <row r="1376" spans="4:47" x14ac:dyDescent="0.25">
      <c r="D1376" s="8">
        <v>1372</v>
      </c>
      <c r="E1376" s="8">
        <f t="shared" ca="1" si="145"/>
        <v>0.38106774435387258</v>
      </c>
      <c r="F1376" s="21">
        <f t="shared" ca="1" si="146"/>
        <v>233.10848228314899</v>
      </c>
      <c r="H1376" s="8">
        <v>1372</v>
      </c>
      <c r="I1376" s="21">
        <f t="shared" ca="1" si="147"/>
        <v>6.3818317140228342E-2</v>
      </c>
      <c r="J1376" s="21">
        <f t="shared" ca="1" si="148"/>
        <v>58.311134624536429</v>
      </c>
      <c r="R1376" s="1"/>
      <c r="AF1376">
        <v>1366</v>
      </c>
      <c r="AG1376">
        <v>1</v>
      </c>
      <c r="AH1376">
        <v>1</v>
      </c>
      <c r="AI1376">
        <v>0.11206498351056061</v>
      </c>
      <c r="AJ1376">
        <v>0.65167313955801853</v>
      </c>
      <c r="AK1376">
        <v>1</v>
      </c>
      <c r="AL1376">
        <v>1</v>
      </c>
      <c r="AM1376">
        <v>1</v>
      </c>
      <c r="AN1376">
        <v>1</v>
      </c>
      <c r="AO1376">
        <v>1</v>
      </c>
      <c r="AP1376">
        <v>1</v>
      </c>
      <c r="AQ1376">
        <v>0.70838398954050108</v>
      </c>
      <c r="AR1376">
        <v>0</v>
      </c>
      <c r="AS1376">
        <v>0</v>
      </c>
      <c r="AT1376">
        <v>0.78705679003228213</v>
      </c>
      <c r="AU1376">
        <v>1</v>
      </c>
    </row>
    <row r="1377" spans="4:47" x14ac:dyDescent="0.25">
      <c r="D1377" s="8">
        <v>1373</v>
      </c>
      <c r="E1377" s="8">
        <f t="shared" ca="1" si="145"/>
        <v>0.79856853306426412</v>
      </c>
      <c r="F1377" s="21">
        <f t="shared" ca="1" si="146"/>
        <v>55.855639888770348</v>
      </c>
      <c r="H1377" s="8">
        <v>1373</v>
      </c>
      <c r="I1377" s="21">
        <f t="shared" ca="1" si="147"/>
        <v>0.91325574563209944</v>
      </c>
      <c r="J1377" s="21">
        <f t="shared" ca="1" si="148"/>
        <v>118.55322635239972</v>
      </c>
      <c r="R1377" s="1"/>
      <c r="AF1377">
        <v>1367</v>
      </c>
      <c r="AG1377">
        <v>1</v>
      </c>
      <c r="AH1377">
        <v>1</v>
      </c>
      <c r="AI1377">
        <v>1</v>
      </c>
      <c r="AJ1377">
        <v>1</v>
      </c>
      <c r="AK1377">
        <v>1</v>
      </c>
      <c r="AL1377">
        <v>1</v>
      </c>
      <c r="AM1377">
        <v>1</v>
      </c>
      <c r="AN1377">
        <v>1</v>
      </c>
      <c r="AO1377">
        <v>1</v>
      </c>
      <c r="AP1377">
        <v>1</v>
      </c>
      <c r="AQ1377">
        <v>1</v>
      </c>
      <c r="AR1377">
        <v>1</v>
      </c>
      <c r="AS1377">
        <v>1</v>
      </c>
      <c r="AT1377">
        <v>1</v>
      </c>
      <c r="AU1377">
        <v>0</v>
      </c>
    </row>
    <row r="1378" spans="4:47" x14ac:dyDescent="0.25">
      <c r="D1378" s="8">
        <v>1374</v>
      </c>
      <c r="E1378" s="8">
        <f t="shared" ca="1" si="145"/>
        <v>0.55549947884823991</v>
      </c>
      <c r="F1378" s="21">
        <f t="shared" ca="1" si="146"/>
        <v>143.37275886457729</v>
      </c>
      <c r="H1378" s="8">
        <v>1374</v>
      </c>
      <c r="I1378" s="21">
        <f t="shared" ca="1" si="147"/>
        <v>0.78646060371085857</v>
      </c>
      <c r="J1378" s="21">
        <f t="shared" ca="1" si="148"/>
        <v>83.795593687621022</v>
      </c>
      <c r="R1378" s="1"/>
      <c r="AF1378">
        <v>1368</v>
      </c>
      <c r="AG1378">
        <v>1</v>
      </c>
      <c r="AH1378">
        <v>1</v>
      </c>
      <c r="AI1378">
        <v>1</v>
      </c>
      <c r="AJ1378">
        <v>1.0371616515961553E-2</v>
      </c>
      <c r="AK1378">
        <v>0</v>
      </c>
      <c r="AL1378">
        <v>0</v>
      </c>
      <c r="AM1378">
        <v>0</v>
      </c>
      <c r="AN1378">
        <v>0.48553922605389099</v>
      </c>
      <c r="AO1378">
        <v>0</v>
      </c>
      <c r="AP1378">
        <v>0</v>
      </c>
      <c r="AQ1378">
        <v>7.2634364218538389E-2</v>
      </c>
      <c r="AR1378">
        <v>1</v>
      </c>
      <c r="AS1378">
        <v>0</v>
      </c>
      <c r="AT1378">
        <v>0.379566836793714</v>
      </c>
      <c r="AU1378">
        <v>5</v>
      </c>
    </row>
    <row r="1379" spans="4:47" x14ac:dyDescent="0.25">
      <c r="D1379" s="8">
        <v>1375</v>
      </c>
      <c r="E1379" s="8">
        <f t="shared" ca="1" si="145"/>
        <v>0.37189813201256861</v>
      </c>
      <c r="F1379" s="21">
        <f t="shared" ca="1" si="146"/>
        <v>238.88171347690883</v>
      </c>
      <c r="H1379" s="8">
        <v>1375</v>
      </c>
      <c r="I1379" s="21">
        <f t="shared" ca="1" si="147"/>
        <v>0.33359571610538452</v>
      </c>
      <c r="J1379" s="21">
        <f t="shared" ca="1" si="148"/>
        <v>8.734629484961367</v>
      </c>
      <c r="R1379" s="1"/>
      <c r="AF1379">
        <v>1369</v>
      </c>
      <c r="AG1379">
        <v>0</v>
      </c>
      <c r="AH1379">
        <v>0.45836929741225113</v>
      </c>
      <c r="AI1379">
        <v>1</v>
      </c>
      <c r="AJ1379">
        <v>1</v>
      </c>
      <c r="AK1379">
        <v>1</v>
      </c>
      <c r="AL1379">
        <v>1</v>
      </c>
      <c r="AM1379">
        <v>1</v>
      </c>
      <c r="AN1379">
        <v>1</v>
      </c>
      <c r="AO1379">
        <v>1</v>
      </c>
      <c r="AP1379">
        <v>1</v>
      </c>
      <c r="AQ1379">
        <v>1</v>
      </c>
      <c r="AR1379">
        <v>1</v>
      </c>
      <c r="AS1379">
        <v>0</v>
      </c>
      <c r="AT1379">
        <v>0.87351874062340562</v>
      </c>
      <c r="AU1379">
        <v>1</v>
      </c>
    </row>
    <row r="1380" spans="4:47" x14ac:dyDescent="0.25">
      <c r="D1380" s="8">
        <v>1376</v>
      </c>
      <c r="E1380" s="8">
        <f t="shared" ca="1" si="145"/>
        <v>0.63593723275205105</v>
      </c>
      <c r="F1380" s="21">
        <f t="shared" ca="1" si="146"/>
        <v>110.93609503688242</v>
      </c>
      <c r="H1380" s="8">
        <v>1376</v>
      </c>
      <c r="I1380" s="21">
        <f t="shared" ca="1" si="147"/>
        <v>0.13119439580530923</v>
      </c>
      <c r="J1380" s="21">
        <f t="shared" ca="1" si="148"/>
        <v>33.618446576505669</v>
      </c>
      <c r="R1380" s="1"/>
      <c r="AF1380">
        <v>1370</v>
      </c>
      <c r="AG1380">
        <v>0</v>
      </c>
      <c r="AH1380">
        <v>3.810080779242396E-2</v>
      </c>
      <c r="AI1380">
        <v>1</v>
      </c>
      <c r="AJ1380">
        <v>1</v>
      </c>
      <c r="AK1380">
        <v>1</v>
      </c>
      <c r="AL1380">
        <v>1</v>
      </c>
      <c r="AM1380">
        <v>1</v>
      </c>
      <c r="AN1380">
        <v>1</v>
      </c>
      <c r="AO1380">
        <v>1</v>
      </c>
      <c r="AP1380">
        <v>1</v>
      </c>
      <c r="AQ1380">
        <v>1</v>
      </c>
      <c r="AR1380">
        <v>1</v>
      </c>
      <c r="AS1380">
        <v>0</v>
      </c>
      <c r="AT1380">
        <v>0.84127896607722708</v>
      </c>
      <c r="AU1380">
        <v>1</v>
      </c>
    </row>
    <row r="1381" spans="4:47" x14ac:dyDescent="0.25">
      <c r="D1381" s="8">
        <v>1377</v>
      </c>
      <c r="E1381" s="8">
        <f t="shared" ca="1" si="145"/>
        <v>3.9159355760465475E-2</v>
      </c>
      <c r="F1381" s="21">
        <f t="shared" ca="1" si="146"/>
        <v>765.25597468130275</v>
      </c>
      <c r="H1381" s="8">
        <v>1377</v>
      </c>
      <c r="I1381" s="21">
        <f t="shared" ca="1" si="147"/>
        <v>0.54137743217973811</v>
      </c>
      <c r="J1381" s="21">
        <f t="shared" ca="1" si="148"/>
        <v>41.470799509152748</v>
      </c>
      <c r="R1381" s="1"/>
      <c r="AF1381">
        <v>1371</v>
      </c>
      <c r="AG1381">
        <v>1</v>
      </c>
      <c r="AH1381">
        <v>1</v>
      </c>
      <c r="AI1381">
        <v>1</v>
      </c>
      <c r="AJ1381">
        <v>1</v>
      </c>
      <c r="AK1381">
        <v>1</v>
      </c>
      <c r="AL1381">
        <v>1</v>
      </c>
      <c r="AM1381">
        <v>1</v>
      </c>
      <c r="AN1381">
        <v>0.68398447872717838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0.63891375024806174</v>
      </c>
      <c r="AU1381">
        <v>4</v>
      </c>
    </row>
    <row r="1382" spans="4:47" x14ac:dyDescent="0.25">
      <c r="D1382" s="8">
        <v>1378</v>
      </c>
      <c r="E1382" s="8">
        <f t="shared" ca="1" si="145"/>
        <v>0.80007836830163681</v>
      </c>
      <c r="F1382" s="21">
        <f t="shared" ca="1" si="146"/>
        <v>55.395366600223781</v>
      </c>
      <c r="H1382" s="8">
        <v>1378</v>
      </c>
      <c r="I1382" s="21">
        <f t="shared" ca="1" si="147"/>
        <v>0.133199880840427</v>
      </c>
      <c r="J1382" s="21">
        <f t="shared" ca="1" si="148"/>
        <v>33.043862790534654</v>
      </c>
      <c r="R1382" s="1"/>
      <c r="AF1382">
        <v>1372</v>
      </c>
      <c r="AG1382">
        <v>0</v>
      </c>
      <c r="AH1382">
        <v>3.4532654423206362E-2</v>
      </c>
      <c r="AI1382">
        <v>1</v>
      </c>
      <c r="AJ1382">
        <v>1</v>
      </c>
      <c r="AK1382">
        <v>0.87957105269625546</v>
      </c>
      <c r="AL1382">
        <v>1</v>
      </c>
      <c r="AM1382">
        <v>1</v>
      </c>
      <c r="AN1382">
        <v>1</v>
      </c>
      <c r="AO1382">
        <v>0.13821523352477622</v>
      </c>
      <c r="AP1382">
        <v>0</v>
      </c>
      <c r="AQ1382">
        <v>0</v>
      </c>
      <c r="AR1382">
        <v>0</v>
      </c>
      <c r="AS1382">
        <v>0</v>
      </c>
      <c r="AT1382">
        <v>0.50789061359774512</v>
      </c>
      <c r="AU1382">
        <v>4</v>
      </c>
    </row>
    <row r="1383" spans="4:47" x14ac:dyDescent="0.25">
      <c r="D1383" s="8">
        <v>1379</v>
      </c>
      <c r="E1383" s="8">
        <f t="shared" ca="1" si="145"/>
        <v>0.57397065758567056</v>
      </c>
      <c r="F1383" s="21">
        <f t="shared" ca="1" si="146"/>
        <v>135.54106765730327</v>
      </c>
      <c r="H1383" s="8">
        <v>1379</v>
      </c>
      <c r="I1383" s="21">
        <f t="shared" ca="1" si="147"/>
        <v>0.50252163688426188</v>
      </c>
      <c r="J1383" s="21">
        <f t="shared" ca="1" si="148"/>
        <v>35.487556436354552</v>
      </c>
      <c r="R1383" s="1"/>
      <c r="AF1383">
        <v>1373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0.23308555516597418</v>
      </c>
      <c r="AS1383">
        <v>0</v>
      </c>
      <c r="AT1383">
        <v>1.9796307425055341E-2</v>
      </c>
      <c r="AU1383">
        <v>11</v>
      </c>
    </row>
    <row r="1384" spans="4:47" x14ac:dyDescent="0.25">
      <c r="D1384" s="8">
        <v>1380</v>
      </c>
      <c r="E1384" s="8">
        <f t="shared" ca="1" si="145"/>
        <v>0.86597902198218413</v>
      </c>
      <c r="F1384" s="21">
        <f t="shared" ca="1" si="146"/>
        <v>36.03299449743195</v>
      </c>
      <c r="H1384" s="8">
        <v>1380</v>
      </c>
      <c r="I1384" s="21">
        <f t="shared" ca="1" si="147"/>
        <v>0.70083178263193369</v>
      </c>
      <c r="J1384" s="21">
        <f t="shared" ca="1" si="148"/>
        <v>67.399861104602991</v>
      </c>
      <c r="R1384" s="1"/>
      <c r="AF1384">
        <v>1374</v>
      </c>
      <c r="AG1384">
        <v>1</v>
      </c>
      <c r="AH1384">
        <v>1</v>
      </c>
      <c r="AI1384">
        <v>1</v>
      </c>
      <c r="AJ1384">
        <v>1</v>
      </c>
      <c r="AK1384">
        <v>1</v>
      </c>
      <c r="AL1384">
        <v>1</v>
      </c>
      <c r="AM1384">
        <v>1</v>
      </c>
      <c r="AN1384">
        <v>1</v>
      </c>
      <c r="AO1384">
        <v>1</v>
      </c>
      <c r="AP1384">
        <v>1</v>
      </c>
      <c r="AQ1384">
        <v>1</v>
      </c>
      <c r="AR1384">
        <v>1</v>
      </c>
      <c r="AS1384">
        <v>1</v>
      </c>
      <c r="AT1384">
        <v>1</v>
      </c>
      <c r="AU1384">
        <v>0</v>
      </c>
    </row>
    <row r="1385" spans="4:47" x14ac:dyDescent="0.25">
      <c r="D1385" s="8">
        <v>1381</v>
      </c>
      <c r="E1385" s="8">
        <f t="shared" ca="1" si="145"/>
        <v>0.55871981928157599</v>
      </c>
      <c r="F1385" s="21">
        <f t="shared" ca="1" si="146"/>
        <v>141.98938936096681</v>
      </c>
      <c r="H1385" s="8">
        <v>1381</v>
      </c>
      <c r="I1385" s="21">
        <f t="shared" ca="1" si="147"/>
        <v>0.90416321714373704</v>
      </c>
      <c r="J1385" s="21">
        <f t="shared" ca="1" si="148"/>
        <v>115.15425847846913</v>
      </c>
      <c r="R1385" s="1"/>
      <c r="AF1385">
        <v>1375</v>
      </c>
      <c r="AG1385">
        <v>0.5217985679428826</v>
      </c>
      <c r="AH1385">
        <v>1</v>
      </c>
      <c r="AI1385">
        <v>1</v>
      </c>
      <c r="AJ1385">
        <v>1</v>
      </c>
      <c r="AK1385">
        <v>1</v>
      </c>
      <c r="AL1385">
        <v>1</v>
      </c>
      <c r="AM1385">
        <v>0.54142413759743047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0.50126001060753345</v>
      </c>
      <c r="AU1385">
        <v>5</v>
      </c>
    </row>
    <row r="1386" spans="4:47" x14ac:dyDescent="0.25">
      <c r="D1386" s="8">
        <v>1382</v>
      </c>
      <c r="E1386" s="8">
        <f t="shared" ca="1" si="145"/>
        <v>0.34824005350352116</v>
      </c>
      <c r="F1386" s="21">
        <f t="shared" ca="1" si="146"/>
        <v>254.44764791199424</v>
      </c>
      <c r="H1386" s="8">
        <v>1382</v>
      </c>
      <c r="I1386" s="21">
        <f t="shared" ca="1" si="147"/>
        <v>0.71679053052356667</v>
      </c>
      <c r="J1386" s="21">
        <f t="shared" ca="1" si="148"/>
        <v>70.253361661913772</v>
      </c>
      <c r="R1386" s="1"/>
      <c r="AF1386">
        <v>1376</v>
      </c>
      <c r="AG1386">
        <v>1</v>
      </c>
      <c r="AH1386">
        <v>0.21145098951507993</v>
      </c>
      <c r="AI1386">
        <v>0</v>
      </c>
      <c r="AJ1386">
        <v>0.99114431169170225</v>
      </c>
      <c r="AK1386">
        <v>1</v>
      </c>
      <c r="AL1386">
        <v>1</v>
      </c>
      <c r="AM1386">
        <v>1</v>
      </c>
      <c r="AN1386">
        <v>1</v>
      </c>
      <c r="AO1386">
        <v>1</v>
      </c>
      <c r="AP1386">
        <v>1</v>
      </c>
      <c r="AQ1386">
        <v>1</v>
      </c>
      <c r="AR1386">
        <v>1</v>
      </c>
      <c r="AS1386">
        <v>0</v>
      </c>
      <c r="AT1386">
        <v>0.85384919741691312</v>
      </c>
      <c r="AU1386">
        <v>1</v>
      </c>
    </row>
    <row r="1387" spans="4:47" x14ac:dyDescent="0.25">
      <c r="D1387" s="8">
        <v>1383</v>
      </c>
      <c r="E1387" s="8">
        <f t="shared" ca="1" si="145"/>
        <v>0.26552032405950143</v>
      </c>
      <c r="F1387" s="21">
        <f t="shared" ca="1" si="146"/>
        <v>318.49301081982253</v>
      </c>
      <c r="H1387" s="8">
        <v>1383</v>
      </c>
      <c r="I1387" s="21">
        <f t="shared" ca="1" si="147"/>
        <v>0.70833920335953082</v>
      </c>
      <c r="J1387" s="21">
        <f t="shared" ca="1" si="148"/>
        <v>68.733138452295719</v>
      </c>
      <c r="R1387" s="1"/>
      <c r="AF1387">
        <v>1377</v>
      </c>
      <c r="AG1387">
        <v>1</v>
      </c>
      <c r="AH1387">
        <v>1</v>
      </c>
      <c r="AI1387">
        <v>1</v>
      </c>
      <c r="AJ1387">
        <v>1</v>
      </c>
      <c r="AK1387">
        <v>1</v>
      </c>
      <c r="AL1387">
        <v>1</v>
      </c>
      <c r="AM1387">
        <v>0.89960722520810388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0.57229540816835955</v>
      </c>
      <c r="AU1387">
        <v>5</v>
      </c>
    </row>
    <row r="1388" spans="4:47" x14ac:dyDescent="0.25">
      <c r="D1388" s="8">
        <v>1384</v>
      </c>
      <c r="E1388" s="8">
        <f t="shared" ca="1" si="145"/>
        <v>0.86342885048655182</v>
      </c>
      <c r="F1388" s="21">
        <f t="shared" ca="1" si="146"/>
        <v>36.757494512794402</v>
      </c>
      <c r="H1388" s="8">
        <v>1384</v>
      </c>
      <c r="I1388" s="21">
        <f t="shared" ca="1" si="147"/>
        <v>0.22346599206612061</v>
      </c>
      <c r="J1388" s="21">
        <f t="shared" ca="1" si="148"/>
        <v>11.531730210469426</v>
      </c>
      <c r="R1388" s="1"/>
      <c r="AF1388">
        <v>1378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0.30697853638553024</v>
      </c>
      <c r="AN1388">
        <v>1</v>
      </c>
      <c r="AO1388">
        <v>1</v>
      </c>
      <c r="AP1388">
        <v>1</v>
      </c>
      <c r="AQ1388">
        <v>1</v>
      </c>
      <c r="AR1388">
        <v>0.76397971698198464</v>
      </c>
      <c r="AS1388">
        <v>0</v>
      </c>
      <c r="AT1388">
        <v>0.42520467357367936</v>
      </c>
      <c r="AU1388">
        <v>6</v>
      </c>
    </row>
    <row r="1389" spans="4:47" x14ac:dyDescent="0.25">
      <c r="D1389" s="8">
        <v>1385</v>
      </c>
      <c r="E1389" s="8">
        <f t="shared" ca="1" si="145"/>
        <v>0.91256447115132988</v>
      </c>
      <c r="F1389" s="21">
        <f t="shared" ca="1" si="146"/>
        <v>23.10759924964859</v>
      </c>
      <c r="H1389" s="8">
        <v>1385</v>
      </c>
      <c r="I1389" s="21">
        <f t="shared" ca="1" si="147"/>
        <v>0.69765105110295422</v>
      </c>
      <c r="J1389" s="21">
        <f t="shared" ca="1" si="148"/>
        <v>66.839590425486747</v>
      </c>
      <c r="R1389" s="1"/>
      <c r="AF1389">
        <v>1379</v>
      </c>
      <c r="AG1389">
        <v>0.51303114449077725</v>
      </c>
      <c r="AH1389">
        <v>0.22435562249068294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0.12286279487917424</v>
      </c>
      <c r="AS1389">
        <v>0</v>
      </c>
      <c r="AT1389">
        <v>7.1218272740294838E-2</v>
      </c>
      <c r="AU1389">
        <v>9</v>
      </c>
    </row>
    <row r="1390" spans="4:47" x14ac:dyDescent="0.25">
      <c r="D1390" s="8">
        <v>1386</v>
      </c>
      <c r="E1390" s="8">
        <f t="shared" ca="1" si="145"/>
        <v>0.45931182908876389</v>
      </c>
      <c r="F1390" s="21">
        <f t="shared" ca="1" si="146"/>
        <v>188.74699170597492</v>
      </c>
      <c r="H1390" s="8">
        <v>1386</v>
      </c>
      <c r="I1390" s="21">
        <f t="shared" ca="1" si="147"/>
        <v>0.48514492604369452</v>
      </c>
      <c r="J1390" s="21">
        <f t="shared" ca="1" si="148"/>
        <v>32.816375311951049</v>
      </c>
      <c r="R1390" s="1"/>
      <c r="AF1390">
        <v>1380</v>
      </c>
      <c r="AG1390">
        <v>0.27541180063910303</v>
      </c>
      <c r="AH1390">
        <v>1</v>
      </c>
      <c r="AI1390">
        <v>1</v>
      </c>
      <c r="AJ1390">
        <v>1</v>
      </c>
      <c r="AK1390">
        <v>1</v>
      </c>
      <c r="AL1390">
        <v>1</v>
      </c>
      <c r="AM1390">
        <v>1</v>
      </c>
      <c r="AN1390">
        <v>0.47931240772642569</v>
      </c>
      <c r="AO1390">
        <v>1</v>
      </c>
      <c r="AP1390">
        <v>1</v>
      </c>
      <c r="AQ1390">
        <v>1</v>
      </c>
      <c r="AR1390">
        <v>1</v>
      </c>
      <c r="AS1390">
        <v>0.27541180063910303</v>
      </c>
      <c r="AT1390">
        <v>0.89423685057351066</v>
      </c>
      <c r="AU1390">
        <v>0</v>
      </c>
    </row>
    <row r="1391" spans="4:47" x14ac:dyDescent="0.25">
      <c r="D1391" s="8">
        <v>1387</v>
      </c>
      <c r="E1391" s="8">
        <f t="shared" ca="1" si="145"/>
        <v>1.342747920886278E-2</v>
      </c>
      <c r="F1391" s="21">
        <f t="shared" ca="1" si="146"/>
        <v>1012.6051154243952</v>
      </c>
      <c r="H1391" s="8">
        <v>1387</v>
      </c>
      <c r="I1391" s="21">
        <f t="shared" ca="1" si="147"/>
        <v>0.81958079577726128</v>
      </c>
      <c r="J1391" s="21">
        <f t="shared" ca="1" si="148"/>
        <v>91.12680363006298</v>
      </c>
      <c r="R1391" s="1"/>
      <c r="AF1391">
        <v>1381</v>
      </c>
      <c r="AG1391">
        <v>1</v>
      </c>
      <c r="AH1391">
        <v>1</v>
      </c>
      <c r="AI1391">
        <v>1</v>
      </c>
      <c r="AJ1391">
        <v>1</v>
      </c>
      <c r="AK1391">
        <v>1</v>
      </c>
      <c r="AL1391">
        <v>1</v>
      </c>
      <c r="AM1391">
        <v>1</v>
      </c>
      <c r="AN1391">
        <v>1</v>
      </c>
      <c r="AO1391">
        <v>1</v>
      </c>
      <c r="AP1391">
        <v>1</v>
      </c>
      <c r="AQ1391">
        <v>0.5535892992183411</v>
      </c>
      <c r="AR1391">
        <v>0</v>
      </c>
      <c r="AS1391">
        <v>0</v>
      </c>
      <c r="AT1391">
        <v>0.87837720267548014</v>
      </c>
      <c r="AU1391">
        <v>1</v>
      </c>
    </row>
    <row r="1392" spans="4:47" x14ac:dyDescent="0.25">
      <c r="D1392" s="8">
        <v>1388</v>
      </c>
      <c r="E1392" s="8">
        <f t="shared" ca="1" si="145"/>
        <v>0.45698474806895517</v>
      </c>
      <c r="F1392" s="21">
        <f t="shared" ca="1" si="146"/>
        <v>189.95599939046701</v>
      </c>
      <c r="H1392" s="8">
        <v>1388</v>
      </c>
      <c r="I1392" s="21">
        <f t="shared" ca="1" si="147"/>
        <v>9.8716231850016767E-3</v>
      </c>
      <c r="J1392" s="21">
        <f t="shared" ca="1" si="148"/>
        <v>107.83467324663351</v>
      </c>
      <c r="R1392" s="1"/>
      <c r="AF1392">
        <v>1382</v>
      </c>
      <c r="AG1392">
        <v>1</v>
      </c>
      <c r="AH1392">
        <v>1</v>
      </c>
      <c r="AI1392">
        <v>1</v>
      </c>
      <c r="AJ1392">
        <v>1</v>
      </c>
      <c r="AK1392">
        <v>1</v>
      </c>
      <c r="AL1392">
        <v>1</v>
      </c>
      <c r="AM1392">
        <v>0.85253827873619292</v>
      </c>
      <c r="AN1392">
        <v>1</v>
      </c>
      <c r="AO1392">
        <v>1</v>
      </c>
      <c r="AP1392">
        <v>1</v>
      </c>
      <c r="AQ1392">
        <v>1</v>
      </c>
      <c r="AR1392">
        <v>1</v>
      </c>
      <c r="AS1392">
        <v>0.85253827873619292</v>
      </c>
      <c r="AT1392">
        <v>0.9874758538104712</v>
      </c>
      <c r="AU1392">
        <v>0</v>
      </c>
    </row>
    <row r="1393" spans="4:47" x14ac:dyDescent="0.25">
      <c r="D1393" s="8">
        <v>1389</v>
      </c>
      <c r="E1393" s="8">
        <f t="shared" ca="1" si="145"/>
        <v>0.19647884250173331</v>
      </c>
      <c r="F1393" s="21">
        <f t="shared" ca="1" si="146"/>
        <v>389.32008486638637</v>
      </c>
      <c r="H1393" s="8">
        <v>1389</v>
      </c>
      <c r="I1393" s="21">
        <f t="shared" ca="1" si="147"/>
        <v>0.84333254861966456</v>
      </c>
      <c r="J1393" s="21">
        <f t="shared" ca="1" si="148"/>
        <v>96.919773940279271</v>
      </c>
      <c r="R1393" s="1"/>
      <c r="AF1393">
        <v>1383</v>
      </c>
      <c r="AG1393">
        <v>1</v>
      </c>
      <c r="AH1393">
        <v>1</v>
      </c>
      <c r="AI1393">
        <v>1</v>
      </c>
      <c r="AJ1393">
        <v>1</v>
      </c>
      <c r="AK1393">
        <v>1</v>
      </c>
      <c r="AL1393">
        <v>1</v>
      </c>
      <c r="AM1393">
        <v>1</v>
      </c>
      <c r="AN1393">
        <v>1</v>
      </c>
      <c r="AO1393">
        <v>1</v>
      </c>
      <c r="AP1393">
        <v>1</v>
      </c>
      <c r="AQ1393">
        <v>0.53811635702174199</v>
      </c>
      <c r="AR1393">
        <v>0</v>
      </c>
      <c r="AS1393">
        <v>0</v>
      </c>
      <c r="AT1393">
        <v>0.87710545400178697</v>
      </c>
      <c r="AU1393">
        <v>1</v>
      </c>
    </row>
    <row r="1394" spans="4:47" x14ac:dyDescent="0.25">
      <c r="D1394" s="8">
        <v>1390</v>
      </c>
      <c r="E1394" s="8">
        <f t="shared" ca="1" si="145"/>
        <v>0.16734347494961044</v>
      </c>
      <c r="F1394" s="21">
        <f t="shared" ca="1" si="146"/>
        <v>426.96717667931557</v>
      </c>
      <c r="H1394" s="8">
        <v>1390</v>
      </c>
      <c r="I1394" s="21">
        <f t="shared" ca="1" si="147"/>
        <v>0.59304250716512208</v>
      </c>
      <c r="J1394" s="21">
        <f t="shared" ca="1" si="148"/>
        <v>49.531993928969854</v>
      </c>
      <c r="R1394" s="1"/>
      <c r="AF1394">
        <v>1384</v>
      </c>
      <c r="AG1394">
        <v>0.56295966235390349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0.63944319389444104</v>
      </c>
      <c r="AO1394">
        <v>0.51321875108454451</v>
      </c>
      <c r="AP1394">
        <v>1</v>
      </c>
      <c r="AQ1394">
        <v>1</v>
      </c>
      <c r="AR1394">
        <v>4.7894983481749094E-2</v>
      </c>
      <c r="AS1394">
        <v>0</v>
      </c>
      <c r="AT1394">
        <v>0.31549533031279242</v>
      </c>
      <c r="AU1394">
        <v>6</v>
      </c>
    </row>
    <row r="1395" spans="4:47" x14ac:dyDescent="0.25">
      <c r="D1395" s="8">
        <v>1391</v>
      </c>
      <c r="E1395" s="8">
        <f t="shared" ca="1" si="145"/>
        <v>0.77750951719811046</v>
      </c>
      <c r="F1395" s="21">
        <f t="shared" ca="1" si="146"/>
        <v>62.360290782766072</v>
      </c>
      <c r="H1395" s="8">
        <v>1391</v>
      </c>
      <c r="I1395" s="21">
        <f t="shared" ca="1" si="147"/>
        <v>0.18313172802207667</v>
      </c>
      <c r="J1395" s="21">
        <f t="shared" ca="1" si="148"/>
        <v>20.296858602279151</v>
      </c>
      <c r="R1395" s="1"/>
      <c r="AF1395">
        <v>1385</v>
      </c>
      <c r="AG1395">
        <v>1</v>
      </c>
      <c r="AH1395">
        <v>1</v>
      </c>
      <c r="AI1395">
        <v>0.22455943959122973</v>
      </c>
      <c r="AJ1395">
        <v>0</v>
      </c>
      <c r="AK1395">
        <v>0</v>
      </c>
      <c r="AL1395">
        <v>0</v>
      </c>
      <c r="AM1395">
        <v>0.89774735551257057</v>
      </c>
      <c r="AN1395">
        <v>1</v>
      </c>
      <c r="AO1395">
        <v>1</v>
      </c>
      <c r="AP1395">
        <v>1</v>
      </c>
      <c r="AQ1395">
        <v>1</v>
      </c>
      <c r="AR1395">
        <v>1</v>
      </c>
      <c r="AS1395">
        <v>0</v>
      </c>
      <c r="AT1395">
        <v>0.67614112506361046</v>
      </c>
      <c r="AU1395">
        <v>3</v>
      </c>
    </row>
    <row r="1396" spans="4:47" x14ac:dyDescent="0.25">
      <c r="D1396" s="8">
        <v>1392</v>
      </c>
      <c r="E1396" s="8">
        <f t="shared" ca="1" si="145"/>
        <v>0.13239791437326098</v>
      </c>
      <c r="F1396" s="21">
        <f t="shared" ca="1" si="146"/>
        <v>481.79533277961616</v>
      </c>
      <c r="H1396" s="8">
        <v>1392</v>
      </c>
      <c r="I1396" s="21">
        <f t="shared" ca="1" si="147"/>
        <v>0.42457728247613602</v>
      </c>
      <c r="J1396" s="21">
        <f t="shared" ca="1" si="148"/>
        <v>23.438247615954545</v>
      </c>
      <c r="R1396" s="1"/>
      <c r="AF1396">
        <v>1386</v>
      </c>
      <c r="AG1396">
        <v>0</v>
      </c>
      <c r="AH1396">
        <v>0.81922021979049275</v>
      </c>
      <c r="AI1396">
        <v>1</v>
      </c>
      <c r="AJ1396">
        <v>1</v>
      </c>
      <c r="AK1396">
        <v>1</v>
      </c>
      <c r="AL1396">
        <v>1</v>
      </c>
      <c r="AM1396">
        <v>1</v>
      </c>
      <c r="AN1396">
        <v>1</v>
      </c>
      <c r="AO1396">
        <v>1</v>
      </c>
      <c r="AP1396">
        <v>1</v>
      </c>
      <c r="AQ1396">
        <v>1</v>
      </c>
      <c r="AR1396">
        <v>1</v>
      </c>
      <c r="AS1396">
        <v>0</v>
      </c>
      <c r="AT1396">
        <v>0.90120045521680492</v>
      </c>
      <c r="AU1396">
        <v>1</v>
      </c>
    </row>
    <row r="1397" spans="4:47" x14ac:dyDescent="0.25">
      <c r="D1397" s="8">
        <v>1393</v>
      </c>
      <c r="E1397" s="8">
        <f t="shared" ca="1" si="145"/>
        <v>0.86913434969916448</v>
      </c>
      <c r="F1397" s="21">
        <f t="shared" ca="1" si="146"/>
        <v>35.139132930740161</v>
      </c>
      <c r="H1397" s="8">
        <v>1393</v>
      </c>
      <c r="I1397" s="21">
        <f t="shared" ca="1" si="147"/>
        <v>0.94379868731318661</v>
      </c>
      <c r="J1397" s="21">
        <f t="shared" ca="1" si="148"/>
        <v>132.43509815866409</v>
      </c>
      <c r="R1397" s="1"/>
      <c r="AF1397">
        <v>1387</v>
      </c>
      <c r="AG1397">
        <v>0</v>
      </c>
      <c r="AH1397">
        <v>0</v>
      </c>
      <c r="AI1397">
        <v>0</v>
      </c>
      <c r="AJ1397">
        <v>0.27367877846627381</v>
      </c>
      <c r="AK1397">
        <v>1</v>
      </c>
      <c r="AL1397">
        <v>1</v>
      </c>
      <c r="AM1397">
        <v>0.51558761242866302</v>
      </c>
      <c r="AN1397">
        <v>0.44070742122459061</v>
      </c>
      <c r="AO1397">
        <v>1</v>
      </c>
      <c r="AP1397">
        <v>1</v>
      </c>
      <c r="AQ1397">
        <v>1</v>
      </c>
      <c r="AR1397">
        <v>1</v>
      </c>
      <c r="AS1397">
        <v>0</v>
      </c>
      <c r="AT1397">
        <v>0.60508358738969614</v>
      </c>
      <c r="AU1397">
        <v>3</v>
      </c>
    </row>
    <row r="1398" spans="4:47" x14ac:dyDescent="0.25">
      <c r="D1398" s="8">
        <v>1394</v>
      </c>
      <c r="E1398" s="8">
        <f t="shared" ca="1" si="145"/>
        <v>0.77441677229692985</v>
      </c>
      <c r="F1398" s="21">
        <f t="shared" ca="1" si="146"/>
        <v>63.329232370592024</v>
      </c>
      <c r="H1398" s="8">
        <v>1394</v>
      </c>
      <c r="I1398" s="21">
        <f t="shared" ca="1" si="147"/>
        <v>0.77606194785928839</v>
      </c>
      <c r="J1398" s="21">
        <f t="shared" ca="1" si="148"/>
        <v>81.634904961900133</v>
      </c>
      <c r="R1398" s="1"/>
      <c r="AF1398">
        <v>1388</v>
      </c>
      <c r="AG1398">
        <v>1</v>
      </c>
      <c r="AH1398">
        <v>1</v>
      </c>
      <c r="AI1398">
        <v>1</v>
      </c>
      <c r="AJ1398">
        <v>0.62378548234410114</v>
      </c>
      <c r="AK1398">
        <v>0</v>
      </c>
      <c r="AL1398">
        <v>0</v>
      </c>
      <c r="AM1398">
        <v>0.60896583485314737</v>
      </c>
      <c r="AN1398">
        <v>1</v>
      </c>
      <c r="AO1398">
        <v>1</v>
      </c>
      <c r="AP1398">
        <v>1</v>
      </c>
      <c r="AQ1398">
        <v>1</v>
      </c>
      <c r="AR1398">
        <v>1</v>
      </c>
      <c r="AS1398">
        <v>0</v>
      </c>
      <c r="AT1398">
        <v>0.76874385027608383</v>
      </c>
      <c r="AU1398">
        <v>2</v>
      </c>
    </row>
    <row r="1399" spans="4:47" x14ac:dyDescent="0.25">
      <c r="D1399" s="8">
        <v>1395</v>
      </c>
      <c r="E1399" s="8">
        <f t="shared" ca="1" si="145"/>
        <v>0.12070469029362396</v>
      </c>
      <c r="F1399" s="21">
        <f t="shared" ca="1" si="146"/>
        <v>503.40509843735686</v>
      </c>
      <c r="H1399" s="8">
        <v>1395</v>
      </c>
      <c r="I1399" s="21">
        <f t="shared" ca="1" si="147"/>
        <v>0.19693034360822259</v>
      </c>
      <c r="J1399" s="21">
        <f t="shared" ca="1" si="148"/>
        <v>17.178571086087494</v>
      </c>
      <c r="R1399" s="1"/>
      <c r="AF1399">
        <v>1389</v>
      </c>
      <c r="AG1399">
        <v>1</v>
      </c>
      <c r="AH1399">
        <v>1</v>
      </c>
      <c r="AI1399">
        <v>1</v>
      </c>
      <c r="AJ1399">
        <v>1</v>
      </c>
      <c r="AK1399">
        <v>1</v>
      </c>
      <c r="AL1399">
        <v>1</v>
      </c>
      <c r="AM1399">
        <v>1</v>
      </c>
      <c r="AN1399">
        <v>1</v>
      </c>
      <c r="AO1399">
        <v>1</v>
      </c>
      <c r="AP1399">
        <v>1</v>
      </c>
      <c r="AQ1399">
        <v>1</v>
      </c>
      <c r="AR1399">
        <v>1</v>
      </c>
      <c r="AS1399">
        <v>1</v>
      </c>
      <c r="AT1399">
        <v>1</v>
      </c>
      <c r="AU1399">
        <v>0</v>
      </c>
    </row>
    <row r="1400" spans="4:47" x14ac:dyDescent="0.25">
      <c r="D1400" s="8">
        <v>1396</v>
      </c>
      <c r="E1400" s="8">
        <f t="shared" ca="1" si="145"/>
        <v>0.518219493568569</v>
      </c>
      <c r="F1400" s="21">
        <f t="shared" ca="1" si="146"/>
        <v>159.97861606912389</v>
      </c>
      <c r="H1400" s="8">
        <v>1396</v>
      </c>
      <c r="I1400" s="21">
        <f t="shared" ca="1" si="147"/>
        <v>0.75701641409118614</v>
      </c>
      <c r="J1400" s="21">
        <f t="shared" ca="1" si="148"/>
        <v>77.819747776797158</v>
      </c>
      <c r="R1400" s="1"/>
      <c r="AF1400">
        <v>1390</v>
      </c>
      <c r="AG1400">
        <v>1</v>
      </c>
      <c r="AH1400">
        <v>1</v>
      </c>
      <c r="AI1400">
        <v>1</v>
      </c>
      <c r="AJ1400">
        <v>1</v>
      </c>
      <c r="AK1400">
        <v>0.43410646127613878</v>
      </c>
      <c r="AL1400">
        <v>0.38441145827891887</v>
      </c>
      <c r="AM1400">
        <v>1</v>
      </c>
      <c r="AN1400">
        <v>1</v>
      </c>
      <c r="AO1400">
        <v>0.67777845907912704</v>
      </c>
      <c r="AP1400">
        <v>0</v>
      </c>
      <c r="AQ1400">
        <v>0</v>
      </c>
      <c r="AR1400">
        <v>0</v>
      </c>
      <c r="AS1400">
        <v>0</v>
      </c>
      <c r="AT1400">
        <v>0.62280273375425121</v>
      </c>
      <c r="AU1400">
        <v>3</v>
      </c>
    </row>
    <row r="1401" spans="4:47" x14ac:dyDescent="0.25">
      <c r="D1401" s="8">
        <v>1397</v>
      </c>
      <c r="E1401" s="8">
        <f t="shared" ca="1" si="145"/>
        <v>0.86383906561606572</v>
      </c>
      <c r="F1401" s="21">
        <f t="shared" ca="1" si="146"/>
        <v>36.640827299268864</v>
      </c>
      <c r="H1401" s="8">
        <v>1397</v>
      </c>
      <c r="I1401" s="21">
        <f t="shared" ca="1" si="147"/>
        <v>0.1527735499552707</v>
      </c>
      <c r="J1401" s="21">
        <f t="shared" ca="1" si="148"/>
        <v>27.722946137145918</v>
      </c>
      <c r="R1401" s="1"/>
      <c r="AF1401">
        <v>1391</v>
      </c>
      <c r="AG1401">
        <v>0</v>
      </c>
      <c r="AH1401">
        <v>0</v>
      </c>
      <c r="AI1401">
        <v>0.88442456370830769</v>
      </c>
      <c r="AJ1401">
        <v>0.45041896736001946</v>
      </c>
      <c r="AK1401">
        <v>0</v>
      </c>
      <c r="AL1401">
        <v>0</v>
      </c>
      <c r="AM1401">
        <v>0.6252239525279184</v>
      </c>
      <c r="AN1401">
        <v>1</v>
      </c>
      <c r="AO1401">
        <v>1</v>
      </c>
      <c r="AP1401">
        <v>1</v>
      </c>
      <c r="AQ1401">
        <v>1</v>
      </c>
      <c r="AR1401">
        <v>0.22257058874510544</v>
      </c>
      <c r="AS1401">
        <v>0</v>
      </c>
      <c r="AT1401">
        <v>0.51838729116499138</v>
      </c>
      <c r="AU1401">
        <v>4</v>
      </c>
    </row>
    <row r="1402" spans="4:47" x14ac:dyDescent="0.25">
      <c r="D1402" s="8">
        <v>1398</v>
      </c>
      <c r="E1402" s="8">
        <f t="shared" ca="1" si="145"/>
        <v>0.64879934397836059</v>
      </c>
      <c r="F1402" s="21">
        <f t="shared" ca="1" si="146"/>
        <v>106.1188988360713</v>
      </c>
      <c r="H1402" s="8">
        <v>1398</v>
      </c>
      <c r="I1402" s="21">
        <f t="shared" ca="1" si="147"/>
        <v>0.91647540375770575</v>
      </c>
      <c r="J1402" s="21">
        <f t="shared" ca="1" si="148"/>
        <v>119.82046284145056</v>
      </c>
      <c r="R1402" s="1"/>
      <c r="AF1402">
        <v>1392</v>
      </c>
      <c r="AG1402">
        <v>0.25813002087811437</v>
      </c>
      <c r="AH1402">
        <v>1</v>
      </c>
      <c r="AI1402">
        <v>1</v>
      </c>
      <c r="AJ1402">
        <v>1</v>
      </c>
      <c r="AK1402">
        <v>1</v>
      </c>
      <c r="AL1402">
        <v>1</v>
      </c>
      <c r="AM1402">
        <v>0.79016389254402675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0.49999208579749693</v>
      </c>
      <c r="AU1402">
        <v>5</v>
      </c>
    </row>
    <row r="1403" spans="4:47" x14ac:dyDescent="0.25">
      <c r="D1403" s="8">
        <v>1399</v>
      </c>
      <c r="E1403" s="8">
        <f t="shared" ca="1" si="145"/>
        <v>0.37638067864222347</v>
      </c>
      <c r="F1403" s="21">
        <f t="shared" ca="1" si="146"/>
        <v>236.04224741959592</v>
      </c>
      <c r="H1403" s="8">
        <v>1399</v>
      </c>
      <c r="I1403" s="21">
        <f t="shared" ca="1" si="147"/>
        <v>0.72908307896042346</v>
      </c>
      <c r="J1403" s="21">
        <f t="shared" ca="1" si="148"/>
        <v>72.504122462118147</v>
      </c>
      <c r="R1403" s="1"/>
      <c r="AF1403">
        <v>1393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0.67254719565195653</v>
      </c>
      <c r="AM1403">
        <v>1</v>
      </c>
      <c r="AN1403">
        <v>1</v>
      </c>
      <c r="AO1403">
        <v>1</v>
      </c>
      <c r="AP1403">
        <v>1</v>
      </c>
      <c r="AQ1403">
        <v>1</v>
      </c>
      <c r="AR1403">
        <v>0.25982715097193104</v>
      </c>
      <c r="AS1403">
        <v>0</v>
      </c>
      <c r="AT1403">
        <v>0.49652344534161247</v>
      </c>
      <c r="AU1403">
        <v>5</v>
      </c>
    </row>
    <row r="1404" spans="4:47" x14ac:dyDescent="0.25">
      <c r="D1404" s="8">
        <v>1400</v>
      </c>
      <c r="E1404" s="8">
        <f t="shared" ca="1" si="145"/>
        <v>0.93732722308514416</v>
      </c>
      <c r="F1404" s="21">
        <f t="shared" ca="1" si="146"/>
        <v>16.452512678581162</v>
      </c>
      <c r="H1404" s="8">
        <v>1400</v>
      </c>
      <c r="I1404" s="21">
        <f t="shared" ca="1" si="147"/>
        <v>0.23729984832486395</v>
      </c>
      <c r="J1404" s="21">
        <f t="shared" ca="1" si="148"/>
        <v>8.7404303687917064</v>
      </c>
      <c r="R1404" s="1"/>
      <c r="AF1404">
        <v>1394</v>
      </c>
      <c r="AG1404">
        <v>1</v>
      </c>
      <c r="AH1404">
        <v>1</v>
      </c>
      <c r="AI1404">
        <v>1</v>
      </c>
      <c r="AJ1404">
        <v>0.74633781151909107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0.173206170118412</v>
      </c>
      <c r="AQ1404">
        <v>0</v>
      </c>
      <c r="AR1404">
        <v>0</v>
      </c>
      <c r="AS1404">
        <v>0</v>
      </c>
      <c r="AT1404">
        <v>0.32262883731299591</v>
      </c>
      <c r="AU1404">
        <v>7</v>
      </c>
    </row>
    <row r="1405" spans="4:47" x14ac:dyDescent="0.25">
      <c r="D1405" s="8">
        <v>1401</v>
      </c>
      <c r="E1405" s="8">
        <f t="shared" ca="1" si="145"/>
        <v>0.91290457496665101</v>
      </c>
      <c r="F1405" s="21">
        <f t="shared" ca="1" si="146"/>
        <v>23.015257709623206</v>
      </c>
      <c r="H1405" s="8">
        <v>1401</v>
      </c>
      <c r="I1405" s="21">
        <f t="shared" ca="1" si="147"/>
        <v>0.79990217402318242</v>
      </c>
      <c r="J1405" s="21">
        <f t="shared" ca="1" si="148"/>
        <v>86.681734432673224</v>
      </c>
      <c r="R1405" s="1"/>
      <c r="AF1405">
        <v>1395</v>
      </c>
      <c r="AG1405">
        <v>1</v>
      </c>
      <c r="AH1405">
        <v>1</v>
      </c>
      <c r="AI1405">
        <v>1</v>
      </c>
      <c r="AJ1405">
        <v>1</v>
      </c>
      <c r="AK1405">
        <v>1</v>
      </c>
      <c r="AL1405">
        <v>1</v>
      </c>
      <c r="AM1405">
        <v>1</v>
      </c>
      <c r="AN1405">
        <v>0.23368291716577649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0.60066896008805226</v>
      </c>
      <c r="AU1405">
        <v>4</v>
      </c>
    </row>
    <row r="1406" spans="4:47" x14ac:dyDescent="0.25">
      <c r="D1406" s="8">
        <v>1402</v>
      </c>
      <c r="E1406" s="8">
        <f t="shared" ca="1" si="145"/>
        <v>0.41933222359781608</v>
      </c>
      <c r="F1406" s="21">
        <f t="shared" ca="1" si="146"/>
        <v>210.40133269667368</v>
      </c>
      <c r="H1406" s="8">
        <v>1402</v>
      </c>
      <c r="I1406" s="21">
        <f t="shared" ca="1" si="147"/>
        <v>0.5772295747532965</v>
      </c>
      <c r="J1406" s="21">
        <f t="shared" ca="1" si="148"/>
        <v>47.044644427538017</v>
      </c>
      <c r="R1406" s="1"/>
      <c r="AF1406">
        <v>1396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4.9689726928444276E-2</v>
      </c>
      <c r="AS1406">
        <v>0</v>
      </c>
      <c r="AT1406">
        <v>4.2202233829637609E-3</v>
      </c>
      <c r="AU1406">
        <v>11</v>
      </c>
    </row>
    <row r="1407" spans="4:47" x14ac:dyDescent="0.25">
      <c r="D1407" s="8">
        <v>1403</v>
      </c>
      <c r="E1407" s="8">
        <f t="shared" ca="1" si="145"/>
        <v>0.8510505886519083</v>
      </c>
      <c r="F1407" s="21">
        <f t="shared" ca="1" si="146"/>
        <v>40.300974638083659</v>
      </c>
      <c r="H1407" s="8">
        <v>1403</v>
      </c>
      <c r="I1407" s="21">
        <f t="shared" ca="1" si="147"/>
        <v>0.46528110038798165</v>
      </c>
      <c r="J1407" s="21">
        <f t="shared" ca="1" si="148"/>
        <v>29.757250855240127</v>
      </c>
      <c r="R1407" s="1"/>
      <c r="AF1407">
        <v>1397</v>
      </c>
      <c r="AG1407">
        <v>0.32995448737910332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0.15741425688846053</v>
      </c>
      <c r="AQ1407">
        <v>1</v>
      </c>
      <c r="AR1407">
        <v>1</v>
      </c>
      <c r="AS1407">
        <v>0</v>
      </c>
      <c r="AT1407">
        <v>0.20851624951313555</v>
      </c>
      <c r="AU1407">
        <v>8</v>
      </c>
    </row>
    <row r="1408" spans="4:47" x14ac:dyDescent="0.25">
      <c r="D1408" s="8">
        <v>1404</v>
      </c>
      <c r="E1408" s="8">
        <f t="shared" ca="1" si="145"/>
        <v>0.23692023250996308</v>
      </c>
      <c r="F1408" s="21">
        <f t="shared" ca="1" si="146"/>
        <v>345.33040057527506</v>
      </c>
      <c r="H1408" s="8">
        <v>1404</v>
      </c>
      <c r="I1408" s="21">
        <f t="shared" ca="1" si="147"/>
        <v>0.1442425567257769</v>
      </c>
      <c r="J1408" s="21">
        <f t="shared" ca="1" si="148"/>
        <v>29.981779455992488</v>
      </c>
      <c r="R1408" s="1"/>
      <c r="AF1408">
        <v>1398</v>
      </c>
      <c r="AG1408">
        <v>0.45346314174469537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0.49124577289424659</v>
      </c>
      <c r="AO1408">
        <v>1</v>
      </c>
      <c r="AP1408">
        <v>1</v>
      </c>
      <c r="AQ1408">
        <v>1</v>
      </c>
      <c r="AR1408">
        <v>1</v>
      </c>
      <c r="AS1408">
        <v>0</v>
      </c>
      <c r="AT1408">
        <v>0.41448212699673204</v>
      </c>
      <c r="AU1408">
        <v>6</v>
      </c>
    </row>
    <row r="1409" spans="4:47" x14ac:dyDescent="0.25">
      <c r="D1409" s="8">
        <v>1405</v>
      </c>
      <c r="E1409" s="8">
        <f t="shared" ca="1" si="145"/>
        <v>0.46801711320766004</v>
      </c>
      <c r="F1409" s="21">
        <f t="shared" ca="1" si="146"/>
        <v>184.2766532003476</v>
      </c>
      <c r="H1409" s="8">
        <v>1405</v>
      </c>
      <c r="I1409" s="21">
        <f t="shared" ca="1" si="147"/>
        <v>0.58023259366339741</v>
      </c>
      <c r="J1409" s="21">
        <f t="shared" ca="1" si="148"/>
        <v>47.515380646491053</v>
      </c>
      <c r="R1409" s="1"/>
      <c r="AF1409">
        <v>1399</v>
      </c>
      <c r="AG1409">
        <v>1</v>
      </c>
      <c r="AH1409">
        <v>1</v>
      </c>
      <c r="AI1409">
        <v>1</v>
      </c>
      <c r="AJ1409">
        <v>1</v>
      </c>
      <c r="AK1409">
        <v>0.10741837830503373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0.1484433644451201</v>
      </c>
      <c r="AR1409">
        <v>1</v>
      </c>
      <c r="AS1409">
        <v>0</v>
      </c>
      <c r="AT1409">
        <v>0.43502265934468398</v>
      </c>
      <c r="AU1409">
        <v>5</v>
      </c>
    </row>
    <row r="1410" spans="4:47" x14ac:dyDescent="0.25">
      <c r="D1410" s="8">
        <v>1406</v>
      </c>
      <c r="E1410" s="8">
        <f t="shared" ca="1" si="145"/>
        <v>0.37743000567500884</v>
      </c>
      <c r="F1410" s="21">
        <f t="shared" ca="1" si="146"/>
        <v>235.38234393573941</v>
      </c>
      <c r="H1410" s="8">
        <v>1406</v>
      </c>
      <c r="I1410" s="21">
        <f t="shared" ca="1" si="147"/>
        <v>0.17294498636482492</v>
      </c>
      <c r="J1410" s="21">
        <f t="shared" ca="1" si="148"/>
        <v>22.69403589525318</v>
      </c>
      <c r="R1410" s="1"/>
      <c r="AF1410">
        <v>1400</v>
      </c>
      <c r="AG1410">
        <v>0.10148873768494307</v>
      </c>
      <c r="AH1410">
        <v>0</v>
      </c>
      <c r="AI1410">
        <v>0</v>
      </c>
      <c r="AJ1410">
        <v>0</v>
      </c>
      <c r="AK1410">
        <v>0</v>
      </c>
      <c r="AL1410">
        <v>0.62912288813046569</v>
      </c>
      <c r="AM1410">
        <v>1</v>
      </c>
      <c r="AN1410">
        <v>1</v>
      </c>
      <c r="AO1410">
        <v>8.5853362628404289E-2</v>
      </c>
      <c r="AP1410">
        <v>0.44330752380952737</v>
      </c>
      <c r="AQ1410">
        <v>1</v>
      </c>
      <c r="AR1410">
        <v>1</v>
      </c>
      <c r="AS1410">
        <v>0</v>
      </c>
      <c r="AT1410">
        <v>0.44202184007971146</v>
      </c>
      <c r="AU1410">
        <v>4</v>
      </c>
    </row>
    <row r="1411" spans="4:47" x14ac:dyDescent="0.25">
      <c r="D1411" s="8">
        <v>1407</v>
      </c>
      <c r="E1411" s="8">
        <f t="shared" ca="1" si="145"/>
        <v>0.95840557349411082</v>
      </c>
      <c r="F1411" s="21">
        <f t="shared" ca="1" si="146"/>
        <v>10.885223366716813</v>
      </c>
      <c r="H1411" s="8">
        <v>1407</v>
      </c>
      <c r="I1411" s="21">
        <f t="shared" ca="1" si="147"/>
        <v>0.19662018760388755</v>
      </c>
      <c r="J1411" s="21">
        <f t="shared" ca="1" si="148"/>
        <v>17.247167391694646</v>
      </c>
      <c r="R1411" s="1"/>
      <c r="AF1411">
        <v>1401</v>
      </c>
      <c r="AG1411">
        <v>0</v>
      </c>
      <c r="AH1411">
        <v>0</v>
      </c>
      <c r="AI1411">
        <v>0</v>
      </c>
      <c r="AJ1411">
        <v>0</v>
      </c>
      <c r="AK1411">
        <v>0.37859300131963064</v>
      </c>
      <c r="AL1411">
        <v>1</v>
      </c>
      <c r="AM1411">
        <v>1</v>
      </c>
      <c r="AN1411">
        <v>1</v>
      </c>
      <c r="AO1411">
        <v>6.0110706886916887E-2</v>
      </c>
      <c r="AP1411">
        <v>0</v>
      </c>
      <c r="AQ1411">
        <v>0</v>
      </c>
      <c r="AR1411">
        <v>0</v>
      </c>
      <c r="AS1411">
        <v>0</v>
      </c>
      <c r="AT1411">
        <v>0.28914987465072894</v>
      </c>
      <c r="AU1411">
        <v>7</v>
      </c>
    </row>
    <row r="1412" spans="4:47" x14ac:dyDescent="0.25">
      <c r="D1412" s="8">
        <v>1408</v>
      </c>
      <c r="E1412" s="8">
        <f t="shared" ca="1" si="145"/>
        <v>0.37650064743869849</v>
      </c>
      <c r="F1412" s="21">
        <f t="shared" ca="1" si="146"/>
        <v>235.96670984350243</v>
      </c>
      <c r="H1412" s="8">
        <v>1408</v>
      </c>
      <c r="I1412" s="21">
        <f t="shared" ca="1" si="147"/>
        <v>0.57429196051573617</v>
      </c>
      <c r="J1412" s="21">
        <f t="shared" ca="1" si="148"/>
        <v>46.584841100866285</v>
      </c>
      <c r="R1412" s="1"/>
      <c r="AF1412">
        <v>1402</v>
      </c>
      <c r="AG1412">
        <v>0.78070722260857905</v>
      </c>
      <c r="AH1412">
        <v>0.68331609712575825</v>
      </c>
      <c r="AI1412">
        <v>0.68788457407748449</v>
      </c>
      <c r="AJ1412">
        <v>0</v>
      </c>
      <c r="AK1412">
        <v>0</v>
      </c>
      <c r="AL1412">
        <v>0.4598528361192924</v>
      </c>
      <c r="AM1412">
        <v>1</v>
      </c>
      <c r="AN1412">
        <v>0.45811891000043797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0.33878484304214124</v>
      </c>
      <c r="AU1412">
        <v>6</v>
      </c>
    </row>
    <row r="1413" spans="4:47" x14ac:dyDescent="0.25">
      <c r="D1413" s="8">
        <v>1409</v>
      </c>
      <c r="E1413" s="8">
        <f t="shared" ca="1" si="145"/>
        <v>0.61434288266422243</v>
      </c>
      <c r="F1413" s="21">
        <f t="shared" ca="1" si="146"/>
        <v>119.2378665363952</v>
      </c>
      <c r="H1413" s="8">
        <v>1409</v>
      </c>
      <c r="I1413" s="21">
        <f t="shared" ca="1" si="147"/>
        <v>0.87393694731553884</v>
      </c>
      <c r="J1413" s="21">
        <f t="shared" ca="1" si="148"/>
        <v>105.31681300154406</v>
      </c>
      <c r="R1413" s="1"/>
      <c r="AF1413">
        <v>1403</v>
      </c>
      <c r="AG1413">
        <v>0.49023446206739474</v>
      </c>
      <c r="AH1413">
        <v>0</v>
      </c>
      <c r="AI1413">
        <v>0</v>
      </c>
      <c r="AJ1413">
        <v>0</v>
      </c>
      <c r="AK1413">
        <v>0</v>
      </c>
      <c r="AL1413">
        <v>0.44010482449399813</v>
      </c>
      <c r="AM1413">
        <v>1</v>
      </c>
      <c r="AN1413">
        <v>1</v>
      </c>
      <c r="AO1413">
        <v>1</v>
      </c>
      <c r="AP1413">
        <v>1</v>
      </c>
      <c r="AQ1413">
        <v>0.28020448406095966</v>
      </c>
      <c r="AR1413">
        <v>2.247016746931026E-2</v>
      </c>
      <c r="AS1413">
        <v>0</v>
      </c>
      <c r="AT1413">
        <v>0.43973458293777146</v>
      </c>
      <c r="AU1413">
        <v>4</v>
      </c>
    </row>
    <row r="1414" spans="4:47" x14ac:dyDescent="0.25">
      <c r="D1414" s="8">
        <v>1410</v>
      </c>
      <c r="E1414" s="8">
        <f t="shared" ref="E1414:E1477" ca="1" si="149">RAND()</f>
        <v>0.7726928241414982</v>
      </c>
      <c r="F1414" s="21">
        <f t="shared" ref="F1414:F1477" ca="1" si="150">$B$6*(-LN(E1414))^(1/$B$7)</f>
        <v>63.870893804420781</v>
      </c>
      <c r="H1414" s="8">
        <v>1410</v>
      </c>
      <c r="I1414" s="21">
        <f t="shared" ref="I1414:I1477" ca="1" si="151">RAND()</f>
        <v>0.58302846667625363</v>
      </c>
      <c r="J1414" s="21">
        <f t="shared" ref="J1414:J1477" ca="1" si="152">ABS(NORMINV(I1414,$B$11,$B$13))</f>
        <v>47.954304087751254</v>
      </c>
      <c r="R1414" s="1"/>
      <c r="AF1414">
        <v>1404</v>
      </c>
      <c r="AG1414">
        <v>1</v>
      </c>
      <c r="AH1414">
        <v>1</v>
      </c>
      <c r="AI1414">
        <v>1</v>
      </c>
      <c r="AJ1414">
        <v>1</v>
      </c>
      <c r="AK1414">
        <v>1</v>
      </c>
      <c r="AL1414">
        <v>1</v>
      </c>
      <c r="AM1414">
        <v>0.66114056578038383</v>
      </c>
      <c r="AN1414">
        <v>1</v>
      </c>
      <c r="AO1414">
        <v>1</v>
      </c>
      <c r="AP1414">
        <v>1</v>
      </c>
      <c r="AQ1414">
        <v>1</v>
      </c>
      <c r="AR1414">
        <v>1</v>
      </c>
      <c r="AS1414">
        <v>0.66114056578038383</v>
      </c>
      <c r="AT1414">
        <v>0.97122015764162162</v>
      </c>
      <c r="AU1414">
        <v>0</v>
      </c>
    </row>
    <row r="1415" spans="4:47" x14ac:dyDescent="0.25">
      <c r="D1415" s="8">
        <v>1411</v>
      </c>
      <c r="E1415" s="8">
        <f t="shared" ca="1" si="149"/>
        <v>0.10692019587954626</v>
      </c>
      <c r="F1415" s="21">
        <f t="shared" ca="1" si="150"/>
        <v>531.71871145363355</v>
      </c>
      <c r="H1415" s="8">
        <v>1411</v>
      </c>
      <c r="I1415" s="21">
        <f t="shared" ca="1" si="151"/>
        <v>3.7539633100998948E-2</v>
      </c>
      <c r="J1415" s="21">
        <f t="shared" ca="1" si="152"/>
        <v>74.037663990492547</v>
      </c>
      <c r="R1415" s="1"/>
      <c r="AF1415">
        <v>1405</v>
      </c>
      <c r="AG1415">
        <v>0</v>
      </c>
      <c r="AH1415">
        <v>0</v>
      </c>
      <c r="AI1415">
        <v>0.23142616523452283</v>
      </c>
      <c r="AJ1415">
        <v>1</v>
      </c>
      <c r="AK1415">
        <v>1</v>
      </c>
      <c r="AL1415">
        <v>1</v>
      </c>
      <c r="AM1415">
        <v>1</v>
      </c>
      <c r="AN1415">
        <v>1</v>
      </c>
      <c r="AO1415">
        <v>1</v>
      </c>
      <c r="AP1415">
        <v>1</v>
      </c>
      <c r="AQ1415">
        <v>0.92328780865573212</v>
      </c>
      <c r="AR1415">
        <v>0</v>
      </c>
      <c r="AS1415">
        <v>0</v>
      </c>
      <c r="AT1415">
        <v>0.68184341200532106</v>
      </c>
      <c r="AU1415">
        <v>3</v>
      </c>
    </row>
    <row r="1416" spans="4:47" x14ac:dyDescent="0.25">
      <c r="D1416" s="8">
        <v>1412</v>
      </c>
      <c r="E1416" s="8">
        <f t="shared" ca="1" si="149"/>
        <v>0.51470018942259255</v>
      </c>
      <c r="F1416" s="21">
        <f t="shared" ca="1" si="150"/>
        <v>161.60567816120704</v>
      </c>
      <c r="H1416" s="8">
        <v>1412</v>
      </c>
      <c r="I1416" s="21">
        <f t="shared" ca="1" si="151"/>
        <v>0.10334831216583917</v>
      </c>
      <c r="J1416" s="21">
        <f t="shared" ca="1" si="152"/>
        <v>42.321241768089159</v>
      </c>
      <c r="R1416" s="1"/>
      <c r="AF1416">
        <v>1406</v>
      </c>
      <c r="AG1416">
        <v>0.47465582917028504</v>
      </c>
      <c r="AH1416">
        <v>1</v>
      </c>
      <c r="AI1416">
        <v>1</v>
      </c>
      <c r="AJ1416">
        <v>1</v>
      </c>
      <c r="AK1416">
        <v>1</v>
      </c>
      <c r="AL1416">
        <v>1</v>
      </c>
      <c r="AM1416">
        <v>1</v>
      </c>
      <c r="AN1416">
        <v>1</v>
      </c>
      <c r="AO1416">
        <v>1</v>
      </c>
      <c r="AP1416">
        <v>1</v>
      </c>
      <c r="AQ1416">
        <v>1</v>
      </c>
      <c r="AR1416">
        <v>1</v>
      </c>
      <c r="AS1416">
        <v>0.47465582917028504</v>
      </c>
      <c r="AT1416">
        <v>0.95538172795692833</v>
      </c>
      <c r="AU1416">
        <v>0</v>
      </c>
    </row>
    <row r="1417" spans="4:47" x14ac:dyDescent="0.25">
      <c r="D1417" s="8">
        <v>1413</v>
      </c>
      <c r="E1417" s="8">
        <f t="shared" ca="1" si="149"/>
        <v>0.99545133252612039</v>
      </c>
      <c r="F1417" s="21">
        <f t="shared" ca="1" si="150"/>
        <v>1.2181325897562505</v>
      </c>
      <c r="H1417" s="8">
        <v>1413</v>
      </c>
      <c r="I1417" s="21">
        <f t="shared" ca="1" si="151"/>
        <v>0.51591360393749908</v>
      </c>
      <c r="J1417" s="21">
        <f t="shared" ca="1" si="152"/>
        <v>37.54643274106494</v>
      </c>
      <c r="R1417" s="1"/>
      <c r="AF1417">
        <v>1407</v>
      </c>
      <c r="AG1417">
        <v>0.9229869378564951</v>
      </c>
      <c r="AH1417">
        <v>1</v>
      </c>
      <c r="AI1417">
        <v>1</v>
      </c>
      <c r="AJ1417">
        <v>1</v>
      </c>
      <c r="AK1417">
        <v>1</v>
      </c>
      <c r="AL1417">
        <v>1</v>
      </c>
      <c r="AM1417">
        <v>1</v>
      </c>
      <c r="AN1417">
        <v>1</v>
      </c>
      <c r="AO1417">
        <v>1</v>
      </c>
      <c r="AP1417">
        <v>1</v>
      </c>
      <c r="AQ1417">
        <v>1</v>
      </c>
      <c r="AR1417">
        <v>0.95897105461101029</v>
      </c>
      <c r="AS1417">
        <v>0.9229869378564951</v>
      </c>
      <c r="AT1417">
        <v>0.98997451442874707</v>
      </c>
      <c r="AU1417">
        <v>0</v>
      </c>
    </row>
    <row r="1418" spans="4:47" x14ac:dyDescent="0.25">
      <c r="D1418" s="8">
        <v>1414</v>
      </c>
      <c r="E1418" s="8">
        <f t="shared" ca="1" si="149"/>
        <v>0.55758100437790137</v>
      </c>
      <c r="F1418" s="21">
        <f t="shared" ca="1" si="150"/>
        <v>142.47770880928707</v>
      </c>
      <c r="H1418" s="8">
        <v>1414</v>
      </c>
      <c r="I1418" s="21">
        <f t="shared" ca="1" si="151"/>
        <v>0.43219210273230269</v>
      </c>
      <c r="J1418" s="21">
        <f t="shared" ca="1" si="152"/>
        <v>24.62781816864382</v>
      </c>
      <c r="R1418" s="1"/>
      <c r="AF1418">
        <v>1408</v>
      </c>
      <c r="AG1418">
        <v>0.48198818399278903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0.51480649205181939</v>
      </c>
      <c r="AN1418">
        <v>0</v>
      </c>
      <c r="AO1418">
        <v>0</v>
      </c>
      <c r="AP1418">
        <v>0</v>
      </c>
      <c r="AQ1418">
        <v>0.86222162192134422</v>
      </c>
      <c r="AR1418">
        <v>1</v>
      </c>
      <c r="AS1418">
        <v>0</v>
      </c>
      <c r="AT1418">
        <v>0.24045831127403614</v>
      </c>
      <c r="AU1418">
        <v>8</v>
      </c>
    </row>
    <row r="1419" spans="4:47" x14ac:dyDescent="0.25">
      <c r="D1419" s="8">
        <v>1415</v>
      </c>
      <c r="E1419" s="8">
        <f t="shared" ca="1" si="149"/>
        <v>0.68292739431949512</v>
      </c>
      <c r="F1419" s="21">
        <f t="shared" ca="1" si="150"/>
        <v>93.766170556892448</v>
      </c>
      <c r="H1419" s="8">
        <v>1415</v>
      </c>
      <c r="I1419" s="21">
        <f t="shared" ca="1" si="151"/>
        <v>2.1845460214947487E-2</v>
      </c>
      <c r="J1419" s="21">
        <f t="shared" ca="1" si="152"/>
        <v>88.573016660698528</v>
      </c>
      <c r="R1419" s="1"/>
      <c r="AF1419">
        <v>1409</v>
      </c>
      <c r="AG1419">
        <v>1</v>
      </c>
      <c r="AH1419">
        <v>1</v>
      </c>
      <c r="AI1419">
        <v>0.53401336004073174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0.58236863724854515</v>
      </c>
      <c r="AQ1419">
        <v>1</v>
      </c>
      <c r="AR1419">
        <v>0.3890677773045853</v>
      </c>
      <c r="AS1419">
        <v>0</v>
      </c>
      <c r="AT1419">
        <v>0.37169573428057462</v>
      </c>
      <c r="AU1419">
        <v>6</v>
      </c>
    </row>
    <row r="1420" spans="4:47" x14ac:dyDescent="0.25">
      <c r="D1420" s="8">
        <v>1416</v>
      </c>
      <c r="E1420" s="8">
        <f t="shared" ca="1" si="149"/>
        <v>0.52969781911051161</v>
      </c>
      <c r="F1420" s="21">
        <f t="shared" ca="1" si="150"/>
        <v>154.74549555050638</v>
      </c>
      <c r="H1420" s="8">
        <v>1416</v>
      </c>
      <c r="I1420" s="21">
        <f t="shared" ca="1" si="151"/>
        <v>0.86781420980845181</v>
      </c>
      <c r="J1420" s="21">
        <f t="shared" ca="1" si="152"/>
        <v>103.53365486223331</v>
      </c>
      <c r="R1420" s="1"/>
      <c r="AF1420">
        <v>1410</v>
      </c>
      <c r="AG1420">
        <v>1</v>
      </c>
      <c r="AH1420">
        <v>1</v>
      </c>
      <c r="AI1420">
        <v>1</v>
      </c>
      <c r="AJ1420">
        <v>1</v>
      </c>
      <c r="AK1420">
        <v>0.11365336046090364</v>
      </c>
      <c r="AL1420">
        <v>0</v>
      </c>
      <c r="AM1420">
        <v>0</v>
      </c>
      <c r="AN1420">
        <v>0</v>
      </c>
      <c r="AO1420">
        <v>0.36016019282833439</v>
      </c>
      <c r="AP1420">
        <v>1</v>
      </c>
      <c r="AQ1420">
        <v>1</v>
      </c>
      <c r="AR1420">
        <v>1</v>
      </c>
      <c r="AS1420">
        <v>0</v>
      </c>
      <c r="AT1420">
        <v>0.62007687660037825</v>
      </c>
      <c r="AU1420">
        <v>3</v>
      </c>
    </row>
    <row r="1421" spans="4:47" x14ac:dyDescent="0.25">
      <c r="D1421" s="8">
        <v>1417</v>
      </c>
      <c r="E1421" s="8">
        <f t="shared" ca="1" si="149"/>
        <v>0.24717534934479768</v>
      </c>
      <c r="F1421" s="21">
        <f t="shared" ca="1" si="150"/>
        <v>335.35680497196603</v>
      </c>
      <c r="H1421" s="8">
        <v>1417</v>
      </c>
      <c r="I1421" s="21">
        <f t="shared" ca="1" si="151"/>
        <v>0.5998951097363997</v>
      </c>
      <c r="J1421" s="21">
        <f t="shared" ca="1" si="152"/>
        <v>50.617075873638733</v>
      </c>
      <c r="R1421" s="1"/>
      <c r="AF1421">
        <v>1411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0.62743308881569348</v>
      </c>
      <c r="AP1421">
        <v>1</v>
      </c>
      <c r="AQ1421">
        <v>1</v>
      </c>
      <c r="AR1421">
        <v>1</v>
      </c>
      <c r="AS1421">
        <v>0</v>
      </c>
      <c r="AT1421">
        <v>0.30362463743690632</v>
      </c>
      <c r="AU1421">
        <v>8</v>
      </c>
    </row>
    <row r="1422" spans="4:47" x14ac:dyDescent="0.25">
      <c r="D1422" s="8">
        <v>1418</v>
      </c>
      <c r="E1422" s="8">
        <f t="shared" ca="1" si="149"/>
        <v>0.35875798556143879</v>
      </c>
      <c r="F1422" s="21">
        <f t="shared" ca="1" si="150"/>
        <v>247.40305405599671</v>
      </c>
      <c r="H1422" s="8">
        <v>1418</v>
      </c>
      <c r="I1422" s="21">
        <f t="shared" ca="1" si="151"/>
        <v>0.46744437540295869</v>
      </c>
      <c r="J1422" s="21">
        <f t="shared" ca="1" si="152"/>
        <v>30.090914742965673</v>
      </c>
      <c r="R1422" s="1"/>
      <c r="AF1422">
        <v>1412</v>
      </c>
      <c r="AG1422">
        <v>0.74873475561851655</v>
      </c>
      <c r="AH1422">
        <v>0</v>
      </c>
      <c r="AI1422">
        <v>0.4308155664456858</v>
      </c>
      <c r="AJ1422">
        <v>1</v>
      </c>
      <c r="AK1422">
        <v>1</v>
      </c>
      <c r="AL1422">
        <v>1</v>
      </c>
      <c r="AM1422">
        <v>1</v>
      </c>
      <c r="AN1422">
        <v>1</v>
      </c>
      <c r="AO1422">
        <v>0.49949914255848854</v>
      </c>
      <c r="AP1422">
        <v>0</v>
      </c>
      <c r="AQ1422">
        <v>0.93779613800628192</v>
      </c>
      <c r="AR1422">
        <v>1</v>
      </c>
      <c r="AS1422">
        <v>0</v>
      </c>
      <c r="AT1422">
        <v>0.72242443397515999</v>
      </c>
      <c r="AU1422">
        <v>2</v>
      </c>
    </row>
    <row r="1423" spans="4:47" x14ac:dyDescent="0.25">
      <c r="D1423" s="8">
        <v>1419</v>
      </c>
      <c r="E1423" s="8">
        <f t="shared" ca="1" si="149"/>
        <v>0.1360545830663028</v>
      </c>
      <c r="F1423" s="21">
        <f t="shared" ca="1" si="150"/>
        <v>475.42463299015395</v>
      </c>
      <c r="H1423" s="8">
        <v>1419</v>
      </c>
      <c r="I1423" s="21">
        <f t="shared" ca="1" si="151"/>
        <v>0.84401458164551446</v>
      </c>
      <c r="J1423" s="21">
        <f t="shared" ca="1" si="152"/>
        <v>97.094285034359643</v>
      </c>
      <c r="R1423" s="1"/>
      <c r="AF1423">
        <v>1413</v>
      </c>
      <c r="AG1423">
        <v>0</v>
      </c>
      <c r="AH1423">
        <v>0.45691028414798246</v>
      </c>
      <c r="AI1423">
        <v>1</v>
      </c>
      <c r="AJ1423">
        <v>1</v>
      </c>
      <c r="AK1423">
        <v>1</v>
      </c>
      <c r="AL1423">
        <v>1</v>
      </c>
      <c r="AM1423">
        <v>1</v>
      </c>
      <c r="AN1423">
        <v>1</v>
      </c>
      <c r="AO1423">
        <v>1</v>
      </c>
      <c r="AP1423">
        <v>1</v>
      </c>
      <c r="AQ1423">
        <v>1</v>
      </c>
      <c r="AR1423">
        <v>1</v>
      </c>
      <c r="AS1423">
        <v>0</v>
      </c>
      <c r="AT1423">
        <v>0.87340681631820138</v>
      </c>
      <c r="AU1423">
        <v>1</v>
      </c>
    </row>
    <row r="1424" spans="4:47" x14ac:dyDescent="0.25">
      <c r="D1424" s="8">
        <v>1420</v>
      </c>
      <c r="E1424" s="8">
        <f t="shared" ca="1" si="149"/>
        <v>0.78330425711612661</v>
      </c>
      <c r="F1424" s="21">
        <f t="shared" ca="1" si="150"/>
        <v>60.554386561017552</v>
      </c>
      <c r="H1424" s="8">
        <v>1420</v>
      </c>
      <c r="I1424" s="21">
        <f t="shared" ca="1" si="151"/>
        <v>0.39668132574800297</v>
      </c>
      <c r="J1424" s="21">
        <f t="shared" ca="1" si="152"/>
        <v>19.039011903753433</v>
      </c>
      <c r="R1424" s="1"/>
      <c r="AF1424">
        <v>1414</v>
      </c>
      <c r="AG1424">
        <v>1</v>
      </c>
      <c r="AH1424">
        <v>1</v>
      </c>
      <c r="AI1424">
        <v>1</v>
      </c>
      <c r="AJ1424">
        <v>1</v>
      </c>
      <c r="AK1424">
        <v>1</v>
      </c>
      <c r="AL1424">
        <v>0.90975934940627967</v>
      </c>
      <c r="AM1424">
        <v>0.84267349921696399</v>
      </c>
      <c r="AN1424">
        <v>0.60936035497363794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0.6117967944167042</v>
      </c>
      <c r="AU1424">
        <v>4</v>
      </c>
    </row>
    <row r="1425" spans="4:47" x14ac:dyDescent="0.25">
      <c r="D1425" s="8">
        <v>1421</v>
      </c>
      <c r="E1425" s="8">
        <f t="shared" ca="1" si="149"/>
        <v>0.90824459853688977</v>
      </c>
      <c r="F1425" s="21">
        <f t="shared" ca="1" si="150"/>
        <v>24.282883197466877</v>
      </c>
      <c r="H1425" s="8">
        <v>1421</v>
      </c>
      <c r="I1425" s="21">
        <f t="shared" ca="1" si="151"/>
        <v>4.7234588843875214E-3</v>
      </c>
      <c r="J1425" s="21">
        <f t="shared" ca="1" si="152"/>
        <v>124.03694256856841</v>
      </c>
      <c r="R1425" s="1"/>
      <c r="AF1425">
        <v>1415</v>
      </c>
      <c r="AG1425">
        <v>0</v>
      </c>
      <c r="AH1425">
        <v>0</v>
      </c>
      <c r="AI1425">
        <v>0.28407384981067979</v>
      </c>
      <c r="AJ1425">
        <v>1</v>
      </c>
      <c r="AK1425">
        <v>1</v>
      </c>
      <c r="AL1425">
        <v>1</v>
      </c>
      <c r="AM1425">
        <v>1</v>
      </c>
      <c r="AN1425">
        <v>1</v>
      </c>
      <c r="AO1425">
        <v>0.81529160755574892</v>
      </c>
      <c r="AP1425">
        <v>0</v>
      </c>
      <c r="AQ1425">
        <v>0</v>
      </c>
      <c r="AR1425">
        <v>0</v>
      </c>
      <c r="AS1425">
        <v>0</v>
      </c>
      <c r="AT1425">
        <v>0.510315171426859</v>
      </c>
      <c r="AU1425">
        <v>5</v>
      </c>
    </row>
    <row r="1426" spans="4:47" x14ac:dyDescent="0.25">
      <c r="D1426" s="8">
        <v>1422</v>
      </c>
      <c r="E1426" s="8">
        <f t="shared" ca="1" si="149"/>
        <v>0.8974444730646014</v>
      </c>
      <c r="F1426" s="21">
        <f t="shared" ca="1" si="150"/>
        <v>27.241132266144465</v>
      </c>
      <c r="H1426" s="8">
        <v>1422</v>
      </c>
      <c r="I1426" s="21">
        <f t="shared" ca="1" si="151"/>
        <v>0.55777761716436358</v>
      </c>
      <c r="J1426" s="21">
        <f t="shared" ca="1" si="152"/>
        <v>44.011194284045942</v>
      </c>
      <c r="R1426" s="1"/>
      <c r="AF1426">
        <v>1416</v>
      </c>
      <c r="AG1426">
        <v>0.28506502446496951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0.2546372429881763</v>
      </c>
      <c r="AO1426">
        <v>1</v>
      </c>
      <c r="AP1426">
        <v>1</v>
      </c>
      <c r="AQ1426">
        <v>1</v>
      </c>
      <c r="AR1426">
        <v>1</v>
      </c>
      <c r="AS1426">
        <v>0</v>
      </c>
      <c r="AT1426">
        <v>0.38008430216725347</v>
      </c>
      <c r="AU1426">
        <v>6</v>
      </c>
    </row>
    <row r="1427" spans="4:47" x14ac:dyDescent="0.25">
      <c r="D1427" s="8">
        <v>1423</v>
      </c>
      <c r="E1427" s="8">
        <f t="shared" ca="1" si="149"/>
        <v>0.94134332212763039</v>
      </c>
      <c r="F1427" s="21">
        <f t="shared" ca="1" si="150"/>
        <v>15.385429890367254</v>
      </c>
      <c r="H1427" s="8">
        <v>1423</v>
      </c>
      <c r="I1427" s="21">
        <f t="shared" ca="1" si="151"/>
        <v>0.79216162635783371</v>
      </c>
      <c r="J1427" s="21">
        <f t="shared" ca="1" si="152"/>
        <v>85.006184901242506</v>
      </c>
      <c r="R1427" s="1"/>
      <c r="AF1427">
        <v>1417</v>
      </c>
      <c r="AG1427">
        <v>0.23528934616220912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1.9983478715146528E-2</v>
      </c>
      <c r="AU1427">
        <v>11</v>
      </c>
    </row>
    <row r="1428" spans="4:47" x14ac:dyDescent="0.25">
      <c r="D1428" s="8">
        <v>1424</v>
      </c>
      <c r="E1428" s="8">
        <f t="shared" ca="1" si="149"/>
        <v>0.56863768283407023</v>
      </c>
      <c r="F1428" s="21">
        <f t="shared" ca="1" si="150"/>
        <v>137.77690297636133</v>
      </c>
      <c r="H1428" s="8">
        <v>1424</v>
      </c>
      <c r="I1428" s="21">
        <f t="shared" ca="1" si="151"/>
        <v>0.92736530848544874</v>
      </c>
      <c r="J1428" s="21">
        <f t="shared" ca="1" si="152"/>
        <v>124.40051210288587</v>
      </c>
      <c r="R1428" s="1"/>
      <c r="AF1428">
        <v>1418</v>
      </c>
      <c r="AG1428">
        <v>0</v>
      </c>
      <c r="AH1428">
        <v>0</v>
      </c>
      <c r="AI1428">
        <v>0</v>
      </c>
      <c r="AJ1428">
        <v>0</v>
      </c>
      <c r="AK1428">
        <v>0.73976726820171368</v>
      </c>
      <c r="AL1428">
        <v>0.87337434270593806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0.16644885037807869</v>
      </c>
      <c r="AS1428">
        <v>0</v>
      </c>
      <c r="AT1428">
        <v>0.14875049303329235</v>
      </c>
      <c r="AU1428">
        <v>9</v>
      </c>
    </row>
    <row r="1429" spans="4:47" x14ac:dyDescent="0.25">
      <c r="D1429" s="8">
        <v>1425</v>
      </c>
      <c r="E1429" s="8">
        <f t="shared" ca="1" si="149"/>
        <v>0.31077665110992647</v>
      </c>
      <c r="F1429" s="21">
        <f t="shared" ca="1" si="150"/>
        <v>281.35988397391935</v>
      </c>
      <c r="H1429" s="8">
        <v>1425</v>
      </c>
      <c r="I1429" s="21">
        <f t="shared" ca="1" si="151"/>
        <v>0.52268667534954805</v>
      </c>
      <c r="J1429" s="21">
        <f t="shared" ca="1" si="152"/>
        <v>38.588627876472394</v>
      </c>
      <c r="R1429" s="1"/>
      <c r="AF1429">
        <v>1419</v>
      </c>
      <c r="AG1429">
        <v>0.60662343887158765</v>
      </c>
      <c r="AH1429">
        <v>0</v>
      </c>
      <c r="AI1429">
        <v>0</v>
      </c>
      <c r="AJ1429">
        <v>0.5801601238944083</v>
      </c>
      <c r="AK1429">
        <v>0.33314545860517802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0.43048304487761457</v>
      </c>
      <c r="AS1429">
        <v>0</v>
      </c>
      <c r="AT1429">
        <v>0.16406195597210421</v>
      </c>
      <c r="AU1429">
        <v>8</v>
      </c>
    </row>
    <row r="1430" spans="4:47" x14ac:dyDescent="0.25">
      <c r="D1430" s="8">
        <v>1426</v>
      </c>
      <c r="E1430" s="8">
        <f t="shared" ca="1" si="149"/>
        <v>0.1125817335211664</v>
      </c>
      <c r="F1430" s="21">
        <f t="shared" ca="1" si="150"/>
        <v>519.67516687496061</v>
      </c>
      <c r="H1430" s="8">
        <v>1426</v>
      </c>
      <c r="I1430" s="21">
        <f t="shared" ca="1" si="151"/>
        <v>0.66023030363616242</v>
      </c>
      <c r="J1430" s="21">
        <f t="shared" ca="1" si="152"/>
        <v>60.428303545434808</v>
      </c>
      <c r="R1430" s="1"/>
      <c r="AF1430">
        <v>1420</v>
      </c>
      <c r="AG1430">
        <v>1</v>
      </c>
      <c r="AH1430">
        <v>1</v>
      </c>
      <c r="AI1430">
        <v>1</v>
      </c>
      <c r="AJ1430">
        <v>1</v>
      </c>
      <c r="AK1430">
        <v>0.74884899363748825</v>
      </c>
      <c r="AL1430">
        <v>0</v>
      </c>
      <c r="AM1430">
        <v>0</v>
      </c>
      <c r="AN1430">
        <v>0</v>
      </c>
      <c r="AO1430">
        <v>0.69780451075857852</v>
      </c>
      <c r="AP1430">
        <v>1</v>
      </c>
      <c r="AQ1430">
        <v>1</v>
      </c>
      <c r="AR1430">
        <v>1</v>
      </c>
      <c r="AS1430">
        <v>0</v>
      </c>
      <c r="AT1430">
        <v>0.70177658664525888</v>
      </c>
      <c r="AU1430">
        <v>3</v>
      </c>
    </row>
    <row r="1431" spans="4:47" x14ac:dyDescent="0.25">
      <c r="D1431" s="8">
        <v>1427</v>
      </c>
      <c r="E1431" s="8">
        <f t="shared" ca="1" si="149"/>
        <v>5.5801313041579093E-3</v>
      </c>
      <c r="F1431" s="21">
        <f t="shared" ca="1" si="150"/>
        <v>1214.6466216128749</v>
      </c>
      <c r="H1431" s="8">
        <v>1427</v>
      </c>
      <c r="I1431" s="21">
        <f t="shared" ca="1" si="151"/>
        <v>0.5667903617747525</v>
      </c>
      <c r="J1431" s="21">
        <f t="shared" ca="1" si="152"/>
        <v>45.41353256948387</v>
      </c>
      <c r="R1431" s="1"/>
      <c r="AF1431">
        <v>1421</v>
      </c>
      <c r="AG1431">
        <v>0</v>
      </c>
      <c r="AH1431">
        <v>0.54969976921061714</v>
      </c>
      <c r="AI1431">
        <v>1</v>
      </c>
      <c r="AJ1431">
        <v>1</v>
      </c>
      <c r="AK1431">
        <v>1</v>
      </c>
      <c r="AL1431">
        <v>1</v>
      </c>
      <c r="AM1431">
        <v>1</v>
      </c>
      <c r="AN1431">
        <v>1</v>
      </c>
      <c r="AO1431">
        <v>1</v>
      </c>
      <c r="AP1431">
        <v>1</v>
      </c>
      <c r="AQ1431">
        <v>1</v>
      </c>
      <c r="AR1431">
        <v>1</v>
      </c>
      <c r="AS1431">
        <v>0</v>
      </c>
      <c r="AT1431">
        <v>0.88052491380245834</v>
      </c>
      <c r="AU1431">
        <v>1</v>
      </c>
    </row>
    <row r="1432" spans="4:47" x14ac:dyDescent="0.25">
      <c r="D1432" s="8">
        <v>1428</v>
      </c>
      <c r="E1432" s="8">
        <f t="shared" ca="1" si="149"/>
        <v>0.785315428511</v>
      </c>
      <c r="F1432" s="21">
        <f t="shared" ca="1" si="150"/>
        <v>59.930497621804044</v>
      </c>
      <c r="H1432" s="8">
        <v>1428</v>
      </c>
      <c r="I1432" s="21">
        <f t="shared" ca="1" si="151"/>
        <v>0.58538741880631939</v>
      </c>
      <c r="J1432" s="21">
        <f t="shared" ca="1" si="152"/>
        <v>48.325147564146505</v>
      </c>
      <c r="R1432" s="1"/>
      <c r="AF1432">
        <v>1422</v>
      </c>
      <c r="AG1432">
        <v>0</v>
      </c>
      <c r="AH1432">
        <v>0</v>
      </c>
      <c r="AI1432">
        <v>0</v>
      </c>
      <c r="AJ1432">
        <v>0.50767949350920394</v>
      </c>
      <c r="AK1432">
        <v>0</v>
      </c>
      <c r="AL1432">
        <v>0.13971864225022729</v>
      </c>
      <c r="AM1432">
        <v>1</v>
      </c>
      <c r="AN1432">
        <v>1</v>
      </c>
      <c r="AO1432">
        <v>1</v>
      </c>
      <c r="AP1432">
        <v>1</v>
      </c>
      <c r="AQ1432">
        <v>1</v>
      </c>
      <c r="AR1432">
        <v>1</v>
      </c>
      <c r="AS1432">
        <v>0</v>
      </c>
      <c r="AT1432">
        <v>0.5573203947199532</v>
      </c>
      <c r="AU1432">
        <v>4</v>
      </c>
    </row>
    <row r="1433" spans="4:47" x14ac:dyDescent="0.25">
      <c r="D1433" s="8">
        <v>1429</v>
      </c>
      <c r="E1433" s="8">
        <f t="shared" ca="1" si="149"/>
        <v>0.36698638779028092</v>
      </c>
      <c r="F1433" s="21">
        <f t="shared" ca="1" si="150"/>
        <v>242.03186529866471</v>
      </c>
      <c r="H1433" s="8">
        <v>1429</v>
      </c>
      <c r="I1433" s="21">
        <f t="shared" ca="1" si="151"/>
        <v>9.5169132085895614E-2</v>
      </c>
      <c r="J1433" s="21">
        <f t="shared" ca="1" si="152"/>
        <v>45.195519691111805</v>
      </c>
      <c r="R1433" s="1"/>
      <c r="AF1433">
        <v>1423</v>
      </c>
      <c r="AG1433">
        <v>0</v>
      </c>
      <c r="AH1433">
        <v>0.45873996974478359</v>
      </c>
      <c r="AI1433">
        <v>1</v>
      </c>
      <c r="AJ1433">
        <v>1</v>
      </c>
      <c r="AK1433">
        <v>1</v>
      </c>
      <c r="AL1433">
        <v>1</v>
      </c>
      <c r="AM1433">
        <v>1</v>
      </c>
      <c r="AN1433">
        <v>1</v>
      </c>
      <c r="AO1433">
        <v>1</v>
      </c>
      <c r="AP1433">
        <v>0.66530916522418504</v>
      </c>
      <c r="AQ1433">
        <v>0</v>
      </c>
      <c r="AR1433">
        <v>0</v>
      </c>
      <c r="AS1433">
        <v>0</v>
      </c>
      <c r="AT1433">
        <v>0.67799809116384568</v>
      </c>
      <c r="AU1433">
        <v>3</v>
      </c>
    </row>
    <row r="1434" spans="4:47" x14ac:dyDescent="0.25">
      <c r="D1434" s="8">
        <v>1430</v>
      </c>
      <c r="E1434" s="8">
        <f t="shared" ca="1" si="149"/>
        <v>0.48483842678759448</v>
      </c>
      <c r="F1434" s="21">
        <f t="shared" ca="1" si="150"/>
        <v>175.86368406644152</v>
      </c>
      <c r="H1434" s="8">
        <v>1430</v>
      </c>
      <c r="I1434" s="21">
        <f t="shared" ca="1" si="151"/>
        <v>0.88073525570205013</v>
      </c>
      <c r="J1434" s="21">
        <f t="shared" ca="1" si="152"/>
        <v>107.36897877957537</v>
      </c>
      <c r="R1434" s="1"/>
      <c r="AF1434">
        <v>1424</v>
      </c>
      <c r="AG1434">
        <v>0</v>
      </c>
      <c r="AH1434">
        <v>0</v>
      </c>
      <c r="AI1434">
        <v>0</v>
      </c>
      <c r="AJ1434">
        <v>0.9640442097646883</v>
      </c>
      <c r="AK1434">
        <v>1</v>
      </c>
      <c r="AL1434">
        <v>1</v>
      </c>
      <c r="AM1434">
        <v>5.4657266176241868E-3</v>
      </c>
      <c r="AN1434">
        <v>0</v>
      </c>
      <c r="AO1434">
        <v>0</v>
      </c>
      <c r="AP1434">
        <v>0</v>
      </c>
      <c r="AQ1434">
        <v>0</v>
      </c>
      <c r="AR1434">
        <v>5.7922409377727399E-2</v>
      </c>
      <c r="AS1434">
        <v>0</v>
      </c>
      <c r="AT1434">
        <v>0.25174344796930559</v>
      </c>
      <c r="AU1434">
        <v>7</v>
      </c>
    </row>
    <row r="1435" spans="4:47" x14ac:dyDescent="0.25">
      <c r="D1435" s="8">
        <v>1431</v>
      </c>
      <c r="E1435" s="8">
        <f t="shared" ca="1" si="149"/>
        <v>0.7846122480982356</v>
      </c>
      <c r="F1435" s="21">
        <f t="shared" ca="1" si="150"/>
        <v>60.148464650546074</v>
      </c>
      <c r="H1435" s="8">
        <v>1431</v>
      </c>
      <c r="I1435" s="21">
        <f t="shared" ca="1" si="151"/>
        <v>0.8411514091534853</v>
      </c>
      <c r="J1435" s="21">
        <f t="shared" ca="1" si="152"/>
        <v>96.365019197490014</v>
      </c>
      <c r="R1435" s="1"/>
      <c r="AF1435">
        <v>1425</v>
      </c>
      <c r="AG1435">
        <v>1</v>
      </c>
      <c r="AH1435">
        <v>1</v>
      </c>
      <c r="AI1435">
        <v>1</v>
      </c>
      <c r="AJ1435">
        <v>1</v>
      </c>
      <c r="AK1435">
        <v>1</v>
      </c>
      <c r="AL1435">
        <v>1</v>
      </c>
      <c r="AM1435">
        <v>0.37479650923388919</v>
      </c>
      <c r="AN1435">
        <v>0.69003647874131036</v>
      </c>
      <c r="AO1435">
        <v>1</v>
      </c>
      <c r="AP1435">
        <v>1</v>
      </c>
      <c r="AQ1435">
        <v>1</v>
      </c>
      <c r="AR1435">
        <v>1</v>
      </c>
      <c r="AS1435">
        <v>0.37479650923388919</v>
      </c>
      <c r="AT1435">
        <v>0.92057485651296211</v>
      </c>
      <c r="AU1435">
        <v>0</v>
      </c>
    </row>
    <row r="1436" spans="4:47" x14ac:dyDescent="0.25">
      <c r="D1436" s="8">
        <v>1432</v>
      </c>
      <c r="E1436" s="8">
        <f t="shared" ca="1" si="149"/>
        <v>0.29209524370822981</v>
      </c>
      <c r="F1436" s="21">
        <f t="shared" ca="1" si="150"/>
        <v>295.99750589515213</v>
      </c>
      <c r="H1436" s="8">
        <v>1432</v>
      </c>
      <c r="I1436" s="21">
        <f t="shared" ca="1" si="151"/>
        <v>0.17880921968915253</v>
      </c>
      <c r="J1436" s="21">
        <f t="shared" ca="1" si="152"/>
        <v>21.303511411125761</v>
      </c>
      <c r="R1436" s="1"/>
      <c r="AF1436">
        <v>1426</v>
      </c>
      <c r="AG1436">
        <v>0</v>
      </c>
      <c r="AH1436">
        <v>0</v>
      </c>
      <c r="AI1436">
        <v>0</v>
      </c>
      <c r="AJ1436">
        <v>0</v>
      </c>
      <c r="AK1436">
        <v>3.7797814351271823E-2</v>
      </c>
      <c r="AL1436">
        <v>1</v>
      </c>
      <c r="AM1436">
        <v>1</v>
      </c>
      <c r="AN1436">
        <v>1</v>
      </c>
      <c r="AO1436">
        <v>1</v>
      </c>
      <c r="AP1436">
        <v>1</v>
      </c>
      <c r="AQ1436">
        <v>1</v>
      </c>
      <c r="AR1436">
        <v>1</v>
      </c>
      <c r="AS1436">
        <v>0</v>
      </c>
      <c r="AT1436">
        <v>0.58951159519147789</v>
      </c>
      <c r="AU1436">
        <v>4</v>
      </c>
    </row>
    <row r="1437" spans="4:47" x14ac:dyDescent="0.25">
      <c r="D1437" s="8">
        <v>1433</v>
      </c>
      <c r="E1437" s="8">
        <f t="shared" ca="1" si="149"/>
        <v>0.81784907128778328</v>
      </c>
      <c r="F1437" s="21">
        <f t="shared" ca="1" si="150"/>
        <v>50.036760046034729</v>
      </c>
      <c r="H1437" s="8">
        <v>1433</v>
      </c>
      <c r="I1437" s="21">
        <f t="shared" ca="1" si="151"/>
        <v>0.94978055270091233</v>
      </c>
      <c r="J1437" s="21">
        <f t="shared" ca="1" si="152"/>
        <v>135.82230556833628</v>
      </c>
      <c r="R1437" s="1"/>
      <c r="AF1437">
        <v>1427</v>
      </c>
      <c r="AG1437">
        <v>0</v>
      </c>
      <c r="AH1437">
        <v>0.19048342468522605</v>
      </c>
      <c r="AI1437">
        <v>1</v>
      </c>
      <c r="AJ1437">
        <v>1</v>
      </c>
      <c r="AK1437">
        <v>1</v>
      </c>
      <c r="AL1437">
        <v>0.19330589409364621</v>
      </c>
      <c r="AM1437">
        <v>0</v>
      </c>
      <c r="AN1437">
        <v>0</v>
      </c>
      <c r="AO1437">
        <v>0.55950398936935619</v>
      </c>
      <c r="AP1437">
        <v>1</v>
      </c>
      <c r="AQ1437">
        <v>1</v>
      </c>
      <c r="AR1437">
        <v>1</v>
      </c>
      <c r="AS1437">
        <v>0</v>
      </c>
      <c r="AT1437">
        <v>0.58059680108240108</v>
      </c>
      <c r="AU1437">
        <v>3</v>
      </c>
    </row>
    <row r="1438" spans="4:47" x14ac:dyDescent="0.25">
      <c r="D1438" s="8">
        <v>1434</v>
      </c>
      <c r="E1438" s="8">
        <f t="shared" ca="1" si="149"/>
        <v>0.95207684311783303</v>
      </c>
      <c r="F1438" s="21">
        <f t="shared" ca="1" si="150"/>
        <v>12.548531142238433</v>
      </c>
      <c r="H1438" s="8">
        <v>1434</v>
      </c>
      <c r="I1438" s="21">
        <f t="shared" ca="1" si="151"/>
        <v>0.74321644948235566</v>
      </c>
      <c r="J1438" s="21">
        <f t="shared" ca="1" si="152"/>
        <v>75.156029388467559</v>
      </c>
      <c r="R1438" s="1"/>
      <c r="AF1438">
        <v>1428</v>
      </c>
      <c r="AG1438">
        <v>1</v>
      </c>
      <c r="AH1438">
        <v>1</v>
      </c>
      <c r="AI1438">
        <v>1</v>
      </c>
      <c r="AJ1438">
        <v>1</v>
      </c>
      <c r="AK1438">
        <v>1</v>
      </c>
      <c r="AL1438">
        <v>1</v>
      </c>
      <c r="AM1438">
        <v>1</v>
      </c>
      <c r="AN1438">
        <v>1</v>
      </c>
      <c r="AO1438">
        <v>1</v>
      </c>
      <c r="AP1438">
        <v>1</v>
      </c>
      <c r="AQ1438">
        <v>1</v>
      </c>
      <c r="AR1438">
        <v>1</v>
      </c>
      <c r="AS1438">
        <v>1</v>
      </c>
      <c r="AT1438">
        <v>1</v>
      </c>
      <c r="AU1438">
        <v>0</v>
      </c>
    </row>
    <row r="1439" spans="4:47" x14ac:dyDescent="0.25">
      <c r="D1439" s="8">
        <v>1435</v>
      </c>
      <c r="E1439" s="8">
        <f t="shared" ca="1" si="149"/>
        <v>0.63371428484596759</v>
      </c>
      <c r="F1439" s="21">
        <f t="shared" ca="1" si="150"/>
        <v>111.77809519236884</v>
      </c>
      <c r="H1439" s="8">
        <v>1435</v>
      </c>
      <c r="I1439" s="21">
        <f t="shared" ca="1" si="151"/>
        <v>6.7530746509550932E-2</v>
      </c>
      <c r="J1439" s="21">
        <f t="shared" ca="1" si="152"/>
        <v>56.529882243872699</v>
      </c>
      <c r="R1439" s="1"/>
      <c r="AF1439">
        <v>1429</v>
      </c>
      <c r="AG1439">
        <v>1</v>
      </c>
      <c r="AH1439">
        <v>1</v>
      </c>
      <c r="AI1439">
        <v>0.7093074694778132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0.15989688737099642</v>
      </c>
      <c r="AP1439">
        <v>1</v>
      </c>
      <c r="AQ1439">
        <v>1</v>
      </c>
      <c r="AR1439">
        <v>1</v>
      </c>
      <c r="AS1439">
        <v>0</v>
      </c>
      <c r="AT1439">
        <v>0.48708339226011532</v>
      </c>
      <c r="AU1439">
        <v>5</v>
      </c>
    </row>
    <row r="1440" spans="4:47" x14ac:dyDescent="0.25">
      <c r="D1440" s="8">
        <v>1436</v>
      </c>
      <c r="E1440" s="8">
        <f t="shared" ca="1" si="149"/>
        <v>6.6325962121009829E-2</v>
      </c>
      <c r="F1440" s="21">
        <f t="shared" ca="1" si="150"/>
        <v>642.9422467824146</v>
      </c>
      <c r="H1440" s="8">
        <v>1436</v>
      </c>
      <c r="I1440" s="21">
        <f t="shared" ca="1" si="151"/>
        <v>0.55037039956399536</v>
      </c>
      <c r="J1440" s="21">
        <f t="shared" ca="1" si="152"/>
        <v>42.862180421906238</v>
      </c>
      <c r="R1440" s="1"/>
      <c r="AF1440">
        <v>1430</v>
      </c>
      <c r="AG1440">
        <v>1</v>
      </c>
      <c r="AH1440">
        <v>0.14430849533424148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5.5379981778969521E-3</v>
      </c>
      <c r="AP1440">
        <v>0</v>
      </c>
      <c r="AQ1440">
        <v>0</v>
      </c>
      <c r="AR1440">
        <v>0</v>
      </c>
      <c r="AS1440">
        <v>0</v>
      </c>
      <c r="AT1440">
        <v>9.645692551971416E-2</v>
      </c>
      <c r="AU1440">
        <v>9</v>
      </c>
    </row>
    <row r="1441" spans="4:47" x14ac:dyDescent="0.25">
      <c r="D1441" s="8">
        <v>1437</v>
      </c>
      <c r="E1441" s="8">
        <f t="shared" ca="1" si="149"/>
        <v>0.25324149272616536</v>
      </c>
      <c r="F1441" s="21">
        <f t="shared" ca="1" si="150"/>
        <v>329.64763540653519</v>
      </c>
      <c r="H1441" s="8">
        <v>1437</v>
      </c>
      <c r="I1441" s="21">
        <f t="shared" ca="1" si="151"/>
        <v>0.17999596219608649</v>
      </c>
      <c r="J1441" s="21">
        <f t="shared" ca="1" si="152"/>
        <v>21.025629441783657</v>
      </c>
      <c r="R1441" s="1"/>
      <c r="AF1441">
        <v>1431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0.40851789130125149</v>
      </c>
      <c r="AN1441">
        <v>1</v>
      </c>
      <c r="AO1441">
        <v>1</v>
      </c>
      <c r="AP1441">
        <v>1</v>
      </c>
      <c r="AQ1441">
        <v>1</v>
      </c>
      <c r="AR1441">
        <v>1</v>
      </c>
      <c r="AS1441">
        <v>0</v>
      </c>
      <c r="AT1441">
        <v>0.45387412227490082</v>
      </c>
      <c r="AU1441">
        <v>6</v>
      </c>
    </row>
    <row r="1442" spans="4:47" x14ac:dyDescent="0.25">
      <c r="D1442" s="8">
        <v>1438</v>
      </c>
      <c r="E1442" s="8">
        <f t="shared" ca="1" si="149"/>
        <v>0.34888148854895595</v>
      </c>
      <c r="F1442" s="21">
        <f t="shared" ca="1" si="150"/>
        <v>254.01208889420894</v>
      </c>
      <c r="H1442" s="8">
        <v>1438</v>
      </c>
      <c r="I1442" s="21">
        <f t="shared" ca="1" si="151"/>
        <v>0.22967544423303798</v>
      </c>
      <c r="J1442" s="21">
        <f t="shared" ca="1" si="152"/>
        <v>10.267210066345605</v>
      </c>
      <c r="R1442" s="1"/>
      <c r="AF1442">
        <v>1432</v>
      </c>
      <c r="AG1442">
        <v>0.5612321458540992</v>
      </c>
      <c r="AH1442">
        <v>1</v>
      </c>
      <c r="AI1442">
        <v>1</v>
      </c>
      <c r="AJ1442">
        <v>0.90526148732387812</v>
      </c>
      <c r="AK1442">
        <v>0</v>
      </c>
      <c r="AL1442">
        <v>0</v>
      </c>
      <c r="AM1442">
        <v>0</v>
      </c>
      <c r="AN1442">
        <v>0.14210326695859793</v>
      </c>
      <c r="AO1442">
        <v>1</v>
      </c>
      <c r="AP1442">
        <v>0.81664326826167755</v>
      </c>
      <c r="AQ1442">
        <v>0.75262229833751915</v>
      </c>
      <c r="AR1442">
        <v>0</v>
      </c>
      <c r="AS1442">
        <v>0</v>
      </c>
      <c r="AT1442">
        <v>0.50919411694013017</v>
      </c>
      <c r="AU1442">
        <v>4</v>
      </c>
    </row>
    <row r="1443" spans="4:47" x14ac:dyDescent="0.25">
      <c r="D1443" s="8">
        <v>1439</v>
      </c>
      <c r="E1443" s="8">
        <f t="shared" ca="1" si="149"/>
        <v>0.25859658063102342</v>
      </c>
      <c r="F1443" s="21">
        <f t="shared" ca="1" si="150"/>
        <v>324.7186804331846</v>
      </c>
      <c r="H1443" s="8">
        <v>1439</v>
      </c>
      <c r="I1443" s="21">
        <f t="shared" ca="1" si="151"/>
        <v>0.79475531794667553</v>
      </c>
      <c r="J1443" s="21">
        <f t="shared" ca="1" si="152"/>
        <v>85.563422497022714</v>
      </c>
      <c r="R1443" s="1"/>
      <c r="AF1443">
        <v>1433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0.29991455329194044</v>
      </c>
      <c r="AP1443">
        <v>1</v>
      </c>
      <c r="AQ1443">
        <v>1</v>
      </c>
      <c r="AR1443">
        <v>1</v>
      </c>
      <c r="AS1443">
        <v>0</v>
      </c>
      <c r="AT1443">
        <v>0.2767053057500225</v>
      </c>
      <c r="AU1443">
        <v>8</v>
      </c>
    </row>
    <row r="1444" spans="4:47" x14ac:dyDescent="0.25">
      <c r="D1444" s="8">
        <v>1440</v>
      </c>
      <c r="E1444" s="8">
        <f t="shared" ca="1" si="149"/>
        <v>0.49643147080843053</v>
      </c>
      <c r="F1444" s="21">
        <f t="shared" ca="1" si="150"/>
        <v>170.2295004720815</v>
      </c>
      <c r="H1444" s="8">
        <v>1440</v>
      </c>
      <c r="I1444" s="21">
        <f t="shared" ca="1" si="151"/>
        <v>0.33694963584829729</v>
      </c>
      <c r="J1444" s="21">
        <f t="shared" ca="1" si="152"/>
        <v>9.2989168030019016</v>
      </c>
      <c r="R1444" s="1"/>
      <c r="AF1444">
        <v>1434</v>
      </c>
      <c r="AG1444">
        <v>0.52129552138414448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0.74486247762664182</v>
      </c>
      <c r="AP1444">
        <v>1</v>
      </c>
      <c r="AQ1444">
        <v>1</v>
      </c>
      <c r="AR1444">
        <v>1</v>
      </c>
      <c r="AS1444">
        <v>0</v>
      </c>
      <c r="AT1444">
        <v>0.35755078216906228</v>
      </c>
      <c r="AU1444">
        <v>7</v>
      </c>
    </row>
    <row r="1445" spans="4:47" x14ac:dyDescent="0.25">
      <c r="D1445" s="8">
        <v>1441</v>
      </c>
      <c r="E1445" s="8">
        <f t="shared" ca="1" si="149"/>
        <v>0.51697397301209735</v>
      </c>
      <c r="F1445" s="21">
        <f t="shared" ca="1" si="150"/>
        <v>160.55322055641267</v>
      </c>
      <c r="H1445" s="8">
        <v>1441</v>
      </c>
      <c r="I1445" s="21">
        <f t="shared" ca="1" si="151"/>
        <v>0.97660782657812006</v>
      </c>
      <c r="J1445" s="21">
        <f t="shared" ca="1" si="152"/>
        <v>157.00737485527287</v>
      </c>
      <c r="R1445" s="1"/>
      <c r="AF1445">
        <v>1435</v>
      </c>
      <c r="AG1445">
        <v>1</v>
      </c>
      <c r="AH1445">
        <v>1</v>
      </c>
      <c r="AI1445">
        <v>1</v>
      </c>
      <c r="AJ1445">
        <v>1</v>
      </c>
      <c r="AK1445">
        <v>1</v>
      </c>
      <c r="AL1445">
        <v>0.79067499104809635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0.47868561570258328</v>
      </c>
      <c r="AU1445">
        <v>6</v>
      </c>
    </row>
    <row r="1446" spans="4:47" x14ac:dyDescent="0.25">
      <c r="D1446" s="8">
        <v>1442</v>
      </c>
      <c r="E1446" s="8">
        <f t="shared" ca="1" si="149"/>
        <v>0.46964299321631198</v>
      </c>
      <c r="F1446" s="21">
        <f t="shared" ca="1" si="150"/>
        <v>183.45072798652808</v>
      </c>
      <c r="H1446" s="8">
        <v>1442</v>
      </c>
      <c r="I1446" s="21">
        <f t="shared" ca="1" si="151"/>
        <v>0.19149871166942734</v>
      </c>
      <c r="J1446" s="21">
        <f t="shared" ca="1" si="152"/>
        <v>18.389512902616893</v>
      </c>
      <c r="R1446" s="1"/>
      <c r="AF1446">
        <v>1436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12</v>
      </c>
    </row>
    <row r="1447" spans="4:47" x14ac:dyDescent="0.25">
      <c r="D1447" s="8">
        <v>1443</v>
      </c>
      <c r="E1447" s="8">
        <f t="shared" ca="1" si="149"/>
        <v>0.42721535814531264</v>
      </c>
      <c r="F1447" s="21">
        <f t="shared" ca="1" si="150"/>
        <v>205.9762201372792</v>
      </c>
      <c r="H1447" s="8">
        <v>1443</v>
      </c>
      <c r="I1447" s="21">
        <f t="shared" ca="1" si="151"/>
        <v>0.63847078503226695</v>
      </c>
      <c r="J1447" s="21">
        <f t="shared" ca="1" si="152"/>
        <v>56.828099230366171</v>
      </c>
      <c r="R1447" s="1"/>
      <c r="AF1447">
        <v>1437</v>
      </c>
      <c r="AG1447">
        <v>0</v>
      </c>
      <c r="AH1447">
        <v>0.21863654107203598</v>
      </c>
      <c r="AI1447">
        <v>0.83663476928279945</v>
      </c>
      <c r="AJ1447">
        <v>1</v>
      </c>
      <c r="AK1447">
        <v>1</v>
      </c>
      <c r="AL1447">
        <v>1</v>
      </c>
      <c r="AM1447">
        <v>1</v>
      </c>
      <c r="AN1447">
        <v>1</v>
      </c>
      <c r="AO1447">
        <v>0.47469518219246915</v>
      </c>
      <c r="AP1447">
        <v>0</v>
      </c>
      <c r="AQ1447">
        <v>0</v>
      </c>
      <c r="AR1447">
        <v>0</v>
      </c>
      <c r="AS1447">
        <v>0</v>
      </c>
      <c r="AT1447">
        <v>0.54602289442070651</v>
      </c>
      <c r="AU1447">
        <v>4</v>
      </c>
    </row>
    <row r="1448" spans="4:47" x14ac:dyDescent="0.25">
      <c r="D1448" s="8">
        <v>1444</v>
      </c>
      <c r="E1448" s="8">
        <f t="shared" ca="1" si="149"/>
        <v>0.56364268192783695</v>
      </c>
      <c r="F1448" s="21">
        <f t="shared" ca="1" si="150"/>
        <v>139.88950488439295</v>
      </c>
      <c r="H1448" s="8">
        <v>1444</v>
      </c>
      <c r="I1448" s="21">
        <f t="shared" ca="1" si="151"/>
        <v>0.45665488518906572</v>
      </c>
      <c r="J1448" s="21">
        <f t="shared" ca="1" si="152"/>
        <v>28.425068145822149</v>
      </c>
      <c r="R1448" s="1"/>
      <c r="AF1448">
        <v>1438</v>
      </c>
      <c r="AG1448">
        <v>0.84637507629808928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0.249666482743886</v>
      </c>
      <c r="AO1448">
        <v>1</v>
      </c>
      <c r="AP1448">
        <v>1</v>
      </c>
      <c r="AQ1448">
        <v>1</v>
      </c>
      <c r="AR1448">
        <v>1</v>
      </c>
      <c r="AS1448">
        <v>0</v>
      </c>
      <c r="AT1448">
        <v>0.42733503652137322</v>
      </c>
      <c r="AU1448">
        <v>6</v>
      </c>
    </row>
    <row r="1449" spans="4:47" x14ac:dyDescent="0.25">
      <c r="D1449" s="8">
        <v>1445</v>
      </c>
      <c r="E1449" s="8">
        <f t="shared" ca="1" si="149"/>
        <v>0.55102659131043064</v>
      </c>
      <c r="F1449" s="21">
        <f t="shared" ca="1" si="150"/>
        <v>145.30712411986005</v>
      </c>
      <c r="H1449" s="8">
        <v>1445</v>
      </c>
      <c r="I1449" s="21">
        <f t="shared" ca="1" si="151"/>
        <v>0.82576165731220352</v>
      </c>
      <c r="J1449" s="21">
        <f t="shared" ca="1" si="152"/>
        <v>92.584815930834651</v>
      </c>
      <c r="R1449" s="1"/>
      <c r="AF1449">
        <v>1439</v>
      </c>
      <c r="AG1449">
        <v>1</v>
      </c>
      <c r="AH1449">
        <v>1</v>
      </c>
      <c r="AI1449">
        <v>1</v>
      </c>
      <c r="AJ1449">
        <v>1</v>
      </c>
      <c r="AK1449">
        <v>1</v>
      </c>
      <c r="AL1449">
        <v>1</v>
      </c>
      <c r="AM1449">
        <v>1</v>
      </c>
      <c r="AN1449">
        <v>1</v>
      </c>
      <c r="AO1449">
        <v>1</v>
      </c>
      <c r="AP1449">
        <v>1</v>
      </c>
      <c r="AQ1449">
        <v>1</v>
      </c>
      <c r="AR1449">
        <v>1</v>
      </c>
      <c r="AS1449">
        <v>1</v>
      </c>
      <c r="AT1449">
        <v>1</v>
      </c>
      <c r="AU1449">
        <v>0</v>
      </c>
    </row>
    <row r="1450" spans="4:47" x14ac:dyDescent="0.25">
      <c r="D1450" s="8">
        <v>1446</v>
      </c>
      <c r="E1450" s="8">
        <f t="shared" ca="1" si="149"/>
        <v>0.93686084446771034</v>
      </c>
      <c r="F1450" s="21">
        <f t="shared" ca="1" si="150"/>
        <v>16.576638516113153</v>
      </c>
      <c r="H1450" s="8">
        <v>1446</v>
      </c>
      <c r="I1450" s="21">
        <f t="shared" ca="1" si="151"/>
        <v>0.86458188090019084</v>
      </c>
      <c r="J1450" s="21">
        <f t="shared" ca="1" si="152"/>
        <v>102.61521550499612</v>
      </c>
      <c r="R1450" s="1"/>
      <c r="AF1450">
        <v>1440</v>
      </c>
      <c r="AG1450">
        <v>1</v>
      </c>
      <c r="AH1450">
        <v>1</v>
      </c>
      <c r="AI1450">
        <v>1</v>
      </c>
      <c r="AJ1450">
        <v>0.49228366197591339</v>
      </c>
      <c r="AK1450">
        <v>0</v>
      </c>
      <c r="AL1450">
        <v>0</v>
      </c>
      <c r="AM1450">
        <v>0.90978387534344241</v>
      </c>
      <c r="AN1450">
        <v>1</v>
      </c>
      <c r="AO1450">
        <v>1</v>
      </c>
      <c r="AP1450">
        <v>1</v>
      </c>
      <c r="AQ1450">
        <v>1</v>
      </c>
      <c r="AR1450">
        <v>1</v>
      </c>
      <c r="AS1450">
        <v>0</v>
      </c>
      <c r="AT1450">
        <v>0.78348441094499754</v>
      </c>
      <c r="AU1450">
        <v>2</v>
      </c>
    </row>
    <row r="1451" spans="4:47" x14ac:dyDescent="0.25">
      <c r="D1451" s="8">
        <v>1447</v>
      </c>
      <c r="E1451" s="8">
        <f t="shared" ca="1" si="149"/>
        <v>0.35002032665395511</v>
      </c>
      <c r="F1451" s="21">
        <f t="shared" ca="1" si="150"/>
        <v>253.24070835890058</v>
      </c>
      <c r="H1451" s="8">
        <v>1447</v>
      </c>
      <c r="I1451" s="21">
        <f t="shared" ca="1" si="151"/>
        <v>0.69023400115155931</v>
      </c>
      <c r="J1451" s="21">
        <f t="shared" ca="1" si="152"/>
        <v>65.543238371565366</v>
      </c>
      <c r="R1451" s="1"/>
      <c r="AF1451">
        <v>1441</v>
      </c>
      <c r="AG1451">
        <v>1</v>
      </c>
      <c r="AH1451">
        <v>1</v>
      </c>
      <c r="AI1451">
        <v>1</v>
      </c>
      <c r="AJ1451">
        <v>0.29289676082650357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0.55764452916346563</v>
      </c>
      <c r="AS1451">
        <v>0</v>
      </c>
      <c r="AT1451">
        <v>0.31801063898318505</v>
      </c>
      <c r="AU1451">
        <v>7</v>
      </c>
    </row>
    <row r="1452" spans="4:47" x14ac:dyDescent="0.25">
      <c r="D1452" s="8">
        <v>1448</v>
      </c>
      <c r="E1452" s="8">
        <f t="shared" ca="1" si="149"/>
        <v>0.93553357194953335</v>
      </c>
      <c r="F1452" s="21">
        <f t="shared" ca="1" si="150"/>
        <v>16.930131100937214</v>
      </c>
      <c r="H1452" s="8">
        <v>1448</v>
      </c>
      <c r="I1452" s="21">
        <f t="shared" ca="1" si="151"/>
        <v>0.13633555211436088</v>
      </c>
      <c r="J1452" s="21">
        <f t="shared" ca="1" si="152"/>
        <v>32.15727985072629</v>
      </c>
      <c r="R1452" s="1"/>
      <c r="AF1452">
        <v>1442</v>
      </c>
      <c r="AG1452">
        <v>0.65244125319840085</v>
      </c>
      <c r="AH1452">
        <v>0.97594470198185135</v>
      </c>
      <c r="AI1452">
        <v>0.78220492775477812</v>
      </c>
      <c r="AJ1452">
        <v>0.56043930111239504</v>
      </c>
      <c r="AK1452">
        <v>0.24318090172610321</v>
      </c>
      <c r="AL1452">
        <v>1</v>
      </c>
      <c r="AM1452">
        <v>1</v>
      </c>
      <c r="AN1452">
        <v>1</v>
      </c>
      <c r="AO1452">
        <v>1</v>
      </c>
      <c r="AP1452">
        <v>1</v>
      </c>
      <c r="AQ1452">
        <v>0.39917100428453217</v>
      </c>
      <c r="AR1452">
        <v>0</v>
      </c>
      <c r="AS1452">
        <v>0</v>
      </c>
      <c r="AT1452">
        <v>0.71541753528892438</v>
      </c>
      <c r="AU1452">
        <v>1</v>
      </c>
    </row>
    <row r="1453" spans="4:47" x14ac:dyDescent="0.25">
      <c r="D1453" s="8">
        <v>1449</v>
      </c>
      <c r="E1453" s="8">
        <f t="shared" ca="1" si="149"/>
        <v>0.49888568093873575</v>
      </c>
      <c r="F1453" s="21">
        <f t="shared" ca="1" si="150"/>
        <v>169.0532011881723</v>
      </c>
      <c r="H1453" s="8">
        <v>1449</v>
      </c>
      <c r="I1453" s="21">
        <f t="shared" ca="1" si="151"/>
        <v>9.7579129987966362E-2</v>
      </c>
      <c r="J1453" s="21">
        <f t="shared" ca="1" si="152"/>
        <v>44.330414115526558</v>
      </c>
      <c r="R1453" s="1"/>
      <c r="AF1453">
        <v>1443</v>
      </c>
      <c r="AG1453">
        <v>1</v>
      </c>
      <c r="AH1453">
        <v>1</v>
      </c>
      <c r="AI1453">
        <v>0.35085462220623381</v>
      </c>
      <c r="AJ1453">
        <v>0</v>
      </c>
      <c r="AK1453">
        <v>0</v>
      </c>
      <c r="AL1453">
        <v>0.13912901396348995</v>
      </c>
      <c r="AM1453">
        <v>1</v>
      </c>
      <c r="AN1453">
        <v>1</v>
      </c>
      <c r="AO1453">
        <v>0.56450345045232098</v>
      </c>
      <c r="AP1453">
        <v>0.84492179344341556</v>
      </c>
      <c r="AQ1453">
        <v>1</v>
      </c>
      <c r="AR1453">
        <v>1</v>
      </c>
      <c r="AS1453">
        <v>0</v>
      </c>
      <c r="AT1453">
        <v>0.65802203511674917</v>
      </c>
      <c r="AU1453">
        <v>2</v>
      </c>
    </row>
    <row r="1454" spans="4:47" x14ac:dyDescent="0.25">
      <c r="D1454" s="8">
        <v>1450</v>
      </c>
      <c r="E1454" s="8">
        <f t="shared" ca="1" si="149"/>
        <v>0.14552058700884885</v>
      </c>
      <c r="F1454" s="21">
        <f t="shared" ca="1" si="150"/>
        <v>459.68941593638482</v>
      </c>
      <c r="H1454" s="8">
        <v>1450</v>
      </c>
      <c r="I1454" s="21">
        <f t="shared" ca="1" si="151"/>
        <v>0.60716990624134748</v>
      </c>
      <c r="J1454" s="21">
        <f t="shared" ca="1" si="152"/>
        <v>51.774361737651731</v>
      </c>
      <c r="R1454" s="1"/>
      <c r="AF1454">
        <v>1444</v>
      </c>
      <c r="AG1454">
        <v>0</v>
      </c>
      <c r="AH1454">
        <v>0</v>
      </c>
      <c r="AI1454">
        <v>0</v>
      </c>
      <c r="AJ1454">
        <v>0.25678204322054321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2.1105373415387114E-2</v>
      </c>
      <c r="AU1454">
        <v>11</v>
      </c>
    </row>
    <row r="1455" spans="4:47" x14ac:dyDescent="0.25">
      <c r="D1455" s="8">
        <v>1451</v>
      </c>
      <c r="E1455" s="8">
        <f t="shared" ca="1" si="149"/>
        <v>0.82147034820776377</v>
      </c>
      <c r="F1455" s="21">
        <f t="shared" ca="1" si="150"/>
        <v>48.957792877009766</v>
      </c>
      <c r="H1455" s="8">
        <v>1451</v>
      </c>
      <c r="I1455" s="21">
        <f t="shared" ca="1" si="151"/>
        <v>0.75700824744676909</v>
      </c>
      <c r="J1455" s="21">
        <f t="shared" ca="1" si="152"/>
        <v>77.818147843746061</v>
      </c>
      <c r="R1455" s="1"/>
      <c r="AF1455">
        <v>1445</v>
      </c>
      <c r="AG1455">
        <v>0</v>
      </c>
      <c r="AH1455">
        <v>0</v>
      </c>
      <c r="AI1455">
        <v>0</v>
      </c>
      <c r="AJ1455">
        <v>0</v>
      </c>
      <c r="AK1455">
        <v>0.37716089035741113</v>
      </c>
      <c r="AL1455">
        <v>1</v>
      </c>
      <c r="AM1455">
        <v>1</v>
      </c>
      <c r="AN1455">
        <v>1</v>
      </c>
      <c r="AO1455">
        <v>1</v>
      </c>
      <c r="AP1455">
        <v>0.84266753710718123</v>
      </c>
      <c r="AQ1455">
        <v>0</v>
      </c>
      <c r="AR1455">
        <v>0</v>
      </c>
      <c r="AS1455">
        <v>0</v>
      </c>
      <c r="AT1455">
        <v>0.43784844178466403</v>
      </c>
      <c r="AU1455">
        <v>6</v>
      </c>
    </row>
    <row r="1456" spans="4:47" x14ac:dyDescent="0.25">
      <c r="D1456" s="8">
        <v>1452</v>
      </c>
      <c r="E1456" s="8">
        <f t="shared" ca="1" si="149"/>
        <v>0.21987514183576884</v>
      </c>
      <c r="F1456" s="21">
        <f t="shared" ca="1" si="150"/>
        <v>362.89051759930123</v>
      </c>
      <c r="H1456" s="8">
        <v>1452</v>
      </c>
      <c r="I1456" s="21">
        <f t="shared" ca="1" si="151"/>
        <v>0.97131984795873239</v>
      </c>
      <c r="J1456" s="21">
        <f t="shared" ca="1" si="152"/>
        <v>151.63061999661551</v>
      </c>
      <c r="R1456" s="1"/>
      <c r="AF1456">
        <v>1446</v>
      </c>
      <c r="AG1456">
        <v>0</v>
      </c>
      <c r="AH1456">
        <v>0.2419332628765655</v>
      </c>
      <c r="AI1456">
        <v>0</v>
      </c>
      <c r="AJ1456">
        <v>0</v>
      </c>
      <c r="AK1456">
        <v>0</v>
      </c>
      <c r="AL1456">
        <v>0.43794187997094319</v>
      </c>
      <c r="AM1456">
        <v>1</v>
      </c>
      <c r="AN1456">
        <v>1</v>
      </c>
      <c r="AO1456">
        <v>1</v>
      </c>
      <c r="AP1456">
        <v>1</v>
      </c>
      <c r="AQ1456">
        <v>1</v>
      </c>
      <c r="AR1456">
        <v>1</v>
      </c>
      <c r="AS1456">
        <v>0</v>
      </c>
      <c r="AT1456">
        <v>0.55866407605389623</v>
      </c>
      <c r="AU1456">
        <v>4</v>
      </c>
    </row>
    <row r="1457" spans="4:47" x14ac:dyDescent="0.25">
      <c r="D1457" s="8">
        <v>1453</v>
      </c>
      <c r="E1457" s="8">
        <f t="shared" ca="1" si="149"/>
        <v>0.8523711194411655</v>
      </c>
      <c r="F1457" s="21">
        <f t="shared" ca="1" si="150"/>
        <v>39.920799127456185</v>
      </c>
      <c r="H1457" s="8">
        <v>1453</v>
      </c>
      <c r="I1457" s="21">
        <f t="shared" ca="1" si="151"/>
        <v>0.42539862725487798</v>
      </c>
      <c r="J1457" s="21">
        <f t="shared" ca="1" si="152"/>
        <v>23.566759729014649</v>
      </c>
      <c r="R1457" s="1"/>
      <c r="AF1457">
        <v>1447</v>
      </c>
      <c r="AG1457">
        <v>1</v>
      </c>
      <c r="AH1457">
        <v>0.61099974421735426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0.46837459220396049</v>
      </c>
      <c r="AQ1457">
        <v>1</v>
      </c>
      <c r="AR1457">
        <v>0.65422438452937526</v>
      </c>
      <c r="AS1457">
        <v>0</v>
      </c>
      <c r="AT1457">
        <v>0.30933852360772418</v>
      </c>
      <c r="AU1457">
        <v>7</v>
      </c>
    </row>
    <row r="1458" spans="4:47" x14ac:dyDescent="0.25">
      <c r="D1458" s="8">
        <v>1454</v>
      </c>
      <c r="E1458" s="8">
        <f t="shared" ca="1" si="149"/>
        <v>0.4957882034191593</v>
      </c>
      <c r="F1458" s="21">
        <f t="shared" ca="1" si="150"/>
        <v>170.53875360901571</v>
      </c>
      <c r="H1458" s="8">
        <v>1454</v>
      </c>
      <c r="I1458" s="21">
        <f t="shared" ca="1" si="151"/>
        <v>0.62888647159246547</v>
      </c>
      <c r="J1458" s="21">
        <f t="shared" ca="1" si="152"/>
        <v>55.266513454321142</v>
      </c>
      <c r="R1458" s="1"/>
      <c r="AF1458">
        <v>1448</v>
      </c>
      <c r="AG1458">
        <v>1</v>
      </c>
      <c r="AH1458">
        <v>1</v>
      </c>
      <c r="AI1458">
        <v>0.26458956388148269</v>
      </c>
      <c r="AJ1458">
        <v>1</v>
      </c>
      <c r="AK1458">
        <v>1</v>
      </c>
      <c r="AL1458">
        <v>1</v>
      </c>
      <c r="AM1458">
        <v>1</v>
      </c>
      <c r="AN1458">
        <v>1</v>
      </c>
      <c r="AO1458">
        <v>1</v>
      </c>
      <c r="AP1458">
        <v>1</v>
      </c>
      <c r="AQ1458">
        <v>1</v>
      </c>
      <c r="AR1458">
        <v>0.63364894431100349</v>
      </c>
      <c r="AS1458">
        <v>0.26458956388148269</v>
      </c>
      <c r="AT1458">
        <v>0.90642573631223855</v>
      </c>
      <c r="AU1458">
        <v>0</v>
      </c>
    </row>
    <row r="1459" spans="4:47" x14ac:dyDescent="0.25">
      <c r="D1459" s="8">
        <v>1455</v>
      </c>
      <c r="E1459" s="8">
        <f t="shared" ca="1" si="149"/>
        <v>0.27299859444655861</v>
      </c>
      <c r="F1459" s="21">
        <f t="shared" ca="1" si="150"/>
        <v>311.94600198619702</v>
      </c>
      <c r="H1459" s="8">
        <v>1455</v>
      </c>
      <c r="I1459" s="21">
        <f t="shared" ca="1" si="151"/>
        <v>9.6841704261448669E-2</v>
      </c>
      <c r="J1459" s="21">
        <f t="shared" ca="1" si="152"/>
        <v>44.593441446913765</v>
      </c>
      <c r="R1459" s="1"/>
      <c r="AF1459">
        <v>1449</v>
      </c>
      <c r="AG1459">
        <v>1</v>
      </c>
      <c r="AH1459">
        <v>1</v>
      </c>
      <c r="AI1459">
        <v>1</v>
      </c>
      <c r="AJ1459">
        <v>1</v>
      </c>
      <c r="AK1459">
        <v>0.54633617467029139</v>
      </c>
      <c r="AL1459">
        <v>0</v>
      </c>
      <c r="AM1459">
        <v>0.40052069319062866</v>
      </c>
      <c r="AN1459">
        <v>1</v>
      </c>
      <c r="AO1459">
        <v>0.7372972051404455</v>
      </c>
      <c r="AP1459">
        <v>0</v>
      </c>
      <c r="AQ1459">
        <v>4.1488882412037735E-2</v>
      </c>
      <c r="AR1459">
        <v>0</v>
      </c>
      <c r="AS1459">
        <v>0</v>
      </c>
      <c r="AT1459">
        <v>0.5581264261103096</v>
      </c>
      <c r="AU1459">
        <v>3</v>
      </c>
    </row>
    <row r="1460" spans="4:47" x14ac:dyDescent="0.25">
      <c r="D1460" s="8">
        <v>1456</v>
      </c>
      <c r="E1460" s="8">
        <f t="shared" ca="1" si="149"/>
        <v>0.24395491669210445</v>
      </c>
      <c r="F1460" s="21">
        <f t="shared" ca="1" si="150"/>
        <v>338.44415107811881</v>
      </c>
      <c r="H1460" s="8">
        <v>1456</v>
      </c>
      <c r="I1460" s="21">
        <f t="shared" ca="1" si="151"/>
        <v>0.70319533021086555</v>
      </c>
      <c r="J1460" s="21">
        <f t="shared" ca="1" si="152"/>
        <v>67.817939772462154</v>
      </c>
      <c r="R1460" s="1"/>
      <c r="AF1460">
        <v>1450</v>
      </c>
      <c r="AG1460">
        <v>0.5994028848799644</v>
      </c>
      <c r="AH1460">
        <v>0</v>
      </c>
      <c r="AI1460">
        <v>0</v>
      </c>
      <c r="AJ1460">
        <v>0</v>
      </c>
      <c r="AK1460">
        <v>0</v>
      </c>
      <c r="AL1460">
        <v>3.4427117374434602E-3</v>
      </c>
      <c r="AM1460">
        <v>1</v>
      </c>
      <c r="AN1460">
        <v>1</v>
      </c>
      <c r="AO1460">
        <v>1</v>
      </c>
      <c r="AP1460">
        <v>1</v>
      </c>
      <c r="AQ1460">
        <v>1</v>
      </c>
      <c r="AR1460">
        <v>1</v>
      </c>
      <c r="AS1460">
        <v>0</v>
      </c>
      <c r="AT1460">
        <v>0.5553007418723348</v>
      </c>
      <c r="AU1460">
        <v>4</v>
      </c>
    </row>
    <row r="1461" spans="4:47" x14ac:dyDescent="0.25">
      <c r="D1461" s="8">
        <v>1457</v>
      </c>
      <c r="E1461" s="8">
        <f t="shared" ca="1" si="149"/>
        <v>0.41511425566494353</v>
      </c>
      <c r="F1461" s="21">
        <f t="shared" ca="1" si="150"/>
        <v>212.80258258671577</v>
      </c>
      <c r="H1461" s="8">
        <v>1457</v>
      </c>
      <c r="I1461" s="21">
        <f t="shared" ca="1" si="151"/>
        <v>0.51225565757742653</v>
      </c>
      <c r="J1461" s="21">
        <f t="shared" ca="1" si="152"/>
        <v>36.98388530899787</v>
      </c>
      <c r="R1461" s="1"/>
      <c r="AF1461">
        <v>1451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0.99139621366848585</v>
      </c>
      <c r="AM1461">
        <v>1</v>
      </c>
      <c r="AN1461">
        <v>1</v>
      </c>
      <c r="AO1461">
        <v>0.14046309498420062</v>
      </c>
      <c r="AP1461">
        <v>0</v>
      </c>
      <c r="AQ1461">
        <v>0</v>
      </c>
      <c r="AR1461">
        <v>0</v>
      </c>
      <c r="AS1461">
        <v>0</v>
      </c>
      <c r="AT1461">
        <v>0.26289254591665917</v>
      </c>
      <c r="AU1461">
        <v>8</v>
      </c>
    </row>
    <row r="1462" spans="4:47" x14ac:dyDescent="0.25">
      <c r="D1462" s="8">
        <v>1458</v>
      </c>
      <c r="E1462" s="8">
        <f t="shared" ca="1" si="149"/>
        <v>0.83723769805866288</v>
      </c>
      <c r="F1462" s="21">
        <f t="shared" ca="1" si="150"/>
        <v>44.309323317111776</v>
      </c>
      <c r="H1462" s="8">
        <v>1458</v>
      </c>
      <c r="I1462" s="21">
        <f t="shared" ca="1" si="151"/>
        <v>0.2154991706997047</v>
      </c>
      <c r="J1462" s="21">
        <f t="shared" ca="1" si="152"/>
        <v>13.183812340566476</v>
      </c>
      <c r="R1462" s="1"/>
      <c r="AF1462">
        <v>1452</v>
      </c>
      <c r="AG1462">
        <v>1</v>
      </c>
      <c r="AH1462">
        <v>1</v>
      </c>
      <c r="AI1462">
        <v>1</v>
      </c>
      <c r="AJ1462">
        <v>1</v>
      </c>
      <c r="AK1462">
        <v>1</v>
      </c>
      <c r="AL1462">
        <v>1</v>
      </c>
      <c r="AM1462">
        <v>1</v>
      </c>
      <c r="AN1462">
        <v>1</v>
      </c>
      <c r="AO1462">
        <v>1</v>
      </c>
      <c r="AP1462">
        <v>1</v>
      </c>
      <c r="AQ1462">
        <v>1</v>
      </c>
      <c r="AR1462">
        <v>1</v>
      </c>
      <c r="AS1462">
        <v>1</v>
      </c>
      <c r="AT1462">
        <v>1</v>
      </c>
      <c r="AU1462">
        <v>0</v>
      </c>
    </row>
    <row r="1463" spans="4:47" x14ac:dyDescent="0.25">
      <c r="D1463" s="8">
        <v>1459</v>
      </c>
      <c r="E1463" s="8">
        <f t="shared" ca="1" si="149"/>
        <v>0.2160662418096676</v>
      </c>
      <c r="F1463" s="21">
        <f t="shared" ca="1" si="150"/>
        <v>366.99803342342301</v>
      </c>
      <c r="H1463" s="8">
        <v>1459</v>
      </c>
      <c r="I1463" s="21">
        <f t="shared" ca="1" si="151"/>
        <v>0.4115064892264545</v>
      </c>
      <c r="J1463" s="21">
        <f t="shared" ca="1" si="152"/>
        <v>21.385812167175672</v>
      </c>
      <c r="R1463" s="1"/>
      <c r="AF1463">
        <v>1453</v>
      </c>
      <c r="AG1463">
        <v>0</v>
      </c>
      <c r="AH1463">
        <v>0</v>
      </c>
      <c r="AI1463">
        <v>0</v>
      </c>
      <c r="AJ1463">
        <v>0</v>
      </c>
      <c r="AK1463">
        <v>0.88720334933309308</v>
      </c>
      <c r="AL1463">
        <v>1</v>
      </c>
      <c r="AM1463">
        <v>1</v>
      </c>
      <c r="AN1463">
        <v>1</v>
      </c>
      <c r="AO1463">
        <v>1</v>
      </c>
      <c r="AP1463">
        <v>0.12525764976218792</v>
      </c>
      <c r="AQ1463">
        <v>0</v>
      </c>
      <c r="AR1463">
        <v>0</v>
      </c>
      <c r="AS1463">
        <v>0</v>
      </c>
      <c r="AT1463">
        <v>0.42023641362179098</v>
      </c>
      <c r="AU1463">
        <v>6</v>
      </c>
    </row>
    <row r="1464" spans="4:47" x14ac:dyDescent="0.25">
      <c r="D1464" s="8">
        <v>1460</v>
      </c>
      <c r="E1464" s="8">
        <f t="shared" ca="1" si="149"/>
        <v>0.61498504935610898</v>
      </c>
      <c r="F1464" s="21">
        <f t="shared" ca="1" si="150"/>
        <v>118.98697431689509</v>
      </c>
      <c r="H1464" s="8">
        <v>1460</v>
      </c>
      <c r="I1464" s="21">
        <f t="shared" ca="1" si="151"/>
        <v>0.22251517413981314</v>
      </c>
      <c r="J1464" s="21">
        <f t="shared" ca="1" si="152"/>
        <v>11.727108469069421</v>
      </c>
      <c r="R1464" s="1"/>
      <c r="AF1464">
        <v>1454</v>
      </c>
      <c r="AG1464">
        <v>1</v>
      </c>
      <c r="AH1464">
        <v>1</v>
      </c>
      <c r="AI1464">
        <v>1</v>
      </c>
      <c r="AJ1464">
        <v>4.0346432501974047E-2</v>
      </c>
      <c r="AK1464">
        <v>0</v>
      </c>
      <c r="AL1464">
        <v>0</v>
      </c>
      <c r="AM1464">
        <v>0</v>
      </c>
      <c r="AN1464">
        <v>0.2901485631096406</v>
      </c>
      <c r="AO1464">
        <v>1</v>
      </c>
      <c r="AP1464">
        <v>1</v>
      </c>
      <c r="AQ1464">
        <v>1</v>
      </c>
      <c r="AR1464">
        <v>1</v>
      </c>
      <c r="AS1464">
        <v>0</v>
      </c>
      <c r="AT1464">
        <v>0.60878081762043312</v>
      </c>
      <c r="AU1464">
        <v>3</v>
      </c>
    </row>
    <row r="1465" spans="4:47" x14ac:dyDescent="0.25">
      <c r="D1465" s="8">
        <v>1461</v>
      </c>
      <c r="E1465" s="8">
        <f t="shared" ca="1" si="149"/>
        <v>0.41388547408385212</v>
      </c>
      <c r="F1465" s="21">
        <f t="shared" ca="1" si="150"/>
        <v>213.50660852932748</v>
      </c>
      <c r="H1465" s="8">
        <v>1461</v>
      </c>
      <c r="I1465" s="21">
        <f t="shared" ca="1" si="151"/>
        <v>0.31208112708678182</v>
      </c>
      <c r="J1465" s="21">
        <f t="shared" ca="1" si="152"/>
        <v>5.0586017473268008</v>
      </c>
      <c r="R1465" s="1"/>
      <c r="AF1465">
        <v>1455</v>
      </c>
      <c r="AG1465">
        <v>1</v>
      </c>
      <c r="AH1465">
        <v>1</v>
      </c>
      <c r="AI1465">
        <v>1</v>
      </c>
      <c r="AJ1465">
        <v>1</v>
      </c>
      <c r="AK1465">
        <v>1</v>
      </c>
      <c r="AL1465">
        <v>1</v>
      </c>
      <c r="AM1465">
        <v>1</v>
      </c>
      <c r="AN1465">
        <v>1</v>
      </c>
      <c r="AO1465">
        <v>1</v>
      </c>
      <c r="AP1465">
        <v>1.7110523779974168E-2</v>
      </c>
      <c r="AQ1465">
        <v>0</v>
      </c>
      <c r="AR1465">
        <v>0</v>
      </c>
      <c r="AS1465">
        <v>0</v>
      </c>
      <c r="AT1465">
        <v>0.74939842804706625</v>
      </c>
      <c r="AU1465">
        <v>2</v>
      </c>
    </row>
    <row r="1466" spans="4:47" x14ac:dyDescent="0.25">
      <c r="D1466" s="8">
        <v>1462</v>
      </c>
      <c r="E1466" s="8">
        <f t="shared" ca="1" si="149"/>
        <v>0.6859159284030043</v>
      </c>
      <c r="F1466" s="21">
        <f t="shared" ca="1" si="150"/>
        <v>92.712636143368755</v>
      </c>
      <c r="H1466" s="8">
        <v>1462</v>
      </c>
      <c r="I1466" s="21">
        <f t="shared" ca="1" si="151"/>
        <v>0.89242708395350179</v>
      </c>
      <c r="J1466" s="21">
        <f t="shared" ca="1" si="152"/>
        <v>111.10110235186002</v>
      </c>
      <c r="R1466" s="1"/>
      <c r="AF1466">
        <v>1456</v>
      </c>
      <c r="AG1466">
        <v>0.35001313870147455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0.92203975397287941</v>
      </c>
      <c r="AN1466">
        <v>0.91786860546750593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0.18599333271889767</v>
      </c>
      <c r="AU1466">
        <v>9</v>
      </c>
    </row>
    <row r="1467" spans="4:47" x14ac:dyDescent="0.25">
      <c r="D1467" s="8">
        <v>1463</v>
      </c>
      <c r="E1467" s="8">
        <f t="shared" ca="1" si="149"/>
        <v>6.6398850655710162E-2</v>
      </c>
      <c r="F1467" s="21">
        <f t="shared" ca="1" si="150"/>
        <v>642.68686116901017</v>
      </c>
      <c r="H1467" s="8">
        <v>1463</v>
      </c>
      <c r="I1467" s="21">
        <f t="shared" ca="1" si="151"/>
        <v>0.23607805420816408</v>
      </c>
      <c r="J1467" s="21">
        <f t="shared" ca="1" si="152"/>
        <v>8.983247434180214</v>
      </c>
      <c r="R1467" s="1"/>
      <c r="AF1467">
        <v>1457</v>
      </c>
      <c r="AG1467">
        <v>1</v>
      </c>
      <c r="AH1467">
        <v>1</v>
      </c>
      <c r="AI1467">
        <v>1</v>
      </c>
      <c r="AJ1467">
        <v>0.60846546588994288</v>
      </c>
      <c r="AK1467">
        <v>0</v>
      </c>
      <c r="AL1467">
        <v>0</v>
      </c>
      <c r="AM1467">
        <v>0</v>
      </c>
      <c r="AN1467">
        <v>0</v>
      </c>
      <c r="AO1467">
        <v>0.89990306066150272</v>
      </c>
      <c r="AP1467">
        <v>1</v>
      </c>
      <c r="AQ1467">
        <v>1</v>
      </c>
      <c r="AR1467">
        <v>1</v>
      </c>
      <c r="AS1467">
        <v>0</v>
      </c>
      <c r="AT1467">
        <v>0.62260563231929689</v>
      </c>
      <c r="AU1467">
        <v>4</v>
      </c>
    </row>
    <row r="1468" spans="4:47" x14ac:dyDescent="0.25">
      <c r="D1468" s="8">
        <v>1464</v>
      </c>
      <c r="E1468" s="8">
        <f t="shared" ca="1" si="149"/>
        <v>0.34758722300138811</v>
      </c>
      <c r="F1468" s="21">
        <f t="shared" ca="1" si="150"/>
        <v>254.89175473822442</v>
      </c>
      <c r="H1468" s="8">
        <v>1464</v>
      </c>
      <c r="I1468" s="21">
        <f t="shared" ca="1" si="151"/>
        <v>0.29841619978180411</v>
      </c>
      <c r="J1468" s="21">
        <f t="shared" ca="1" si="152"/>
        <v>2.6672812001694552</v>
      </c>
      <c r="R1468" s="1"/>
      <c r="AF1468">
        <v>1458</v>
      </c>
      <c r="AG1468">
        <v>1</v>
      </c>
      <c r="AH1468">
        <v>1</v>
      </c>
      <c r="AI1468">
        <v>1</v>
      </c>
      <c r="AJ1468">
        <v>1</v>
      </c>
      <c r="AK1468">
        <v>1</v>
      </c>
      <c r="AL1468">
        <v>0.24754240869127292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0.43404458153626901</v>
      </c>
      <c r="AU1468">
        <v>6</v>
      </c>
    </row>
    <row r="1469" spans="4:47" x14ac:dyDescent="0.25">
      <c r="D1469" s="8">
        <v>1465</v>
      </c>
      <c r="E1469" s="8">
        <f t="shared" ca="1" si="149"/>
        <v>0.52318467904043686</v>
      </c>
      <c r="F1469" s="21">
        <f t="shared" ca="1" si="150"/>
        <v>157.70124781325504</v>
      </c>
      <c r="H1469" s="8">
        <v>1465</v>
      </c>
      <c r="I1469" s="21">
        <f t="shared" ca="1" si="151"/>
        <v>0.65243428175582063</v>
      </c>
      <c r="J1469" s="21">
        <f t="shared" ca="1" si="152"/>
        <v>59.129008027056329</v>
      </c>
      <c r="R1469" s="1"/>
      <c r="AF1469">
        <v>1459</v>
      </c>
      <c r="AG1469">
        <v>0</v>
      </c>
      <c r="AH1469">
        <v>0.45668541523368084</v>
      </c>
      <c r="AI1469">
        <v>0.18873988706106884</v>
      </c>
      <c r="AJ1469">
        <v>0</v>
      </c>
      <c r="AK1469">
        <v>0.42213452332315127</v>
      </c>
      <c r="AL1469">
        <v>1</v>
      </c>
      <c r="AM1469">
        <v>1</v>
      </c>
      <c r="AN1469">
        <v>1</v>
      </c>
      <c r="AO1469">
        <v>1</v>
      </c>
      <c r="AP1469">
        <v>1</v>
      </c>
      <c r="AQ1469">
        <v>1</v>
      </c>
      <c r="AR1469">
        <v>1</v>
      </c>
      <c r="AS1469">
        <v>0</v>
      </c>
      <c r="AT1469">
        <v>0.67321725574918878</v>
      </c>
      <c r="AU1469">
        <v>2</v>
      </c>
    </row>
    <row r="1470" spans="4:47" x14ac:dyDescent="0.25">
      <c r="D1470" s="8">
        <v>1466</v>
      </c>
      <c r="E1470" s="8">
        <f t="shared" ca="1" si="149"/>
        <v>0.54115175851189035</v>
      </c>
      <c r="F1470" s="21">
        <f t="shared" ca="1" si="150"/>
        <v>149.63205999632564</v>
      </c>
      <c r="H1470" s="8">
        <v>1466</v>
      </c>
      <c r="I1470" s="21">
        <f t="shared" ca="1" si="151"/>
        <v>1.5089873959394873E-2</v>
      </c>
      <c r="J1470" s="21">
        <f t="shared" ca="1" si="152"/>
        <v>97.811763087929421</v>
      </c>
      <c r="R1470" s="1"/>
      <c r="AF1470">
        <v>1460</v>
      </c>
      <c r="AG1470">
        <v>0</v>
      </c>
      <c r="AH1470">
        <v>0</v>
      </c>
      <c r="AI1470">
        <v>0</v>
      </c>
      <c r="AJ1470">
        <v>0.49082070849763115</v>
      </c>
      <c r="AK1470">
        <v>1</v>
      </c>
      <c r="AL1470">
        <v>1</v>
      </c>
      <c r="AM1470">
        <v>1</v>
      </c>
      <c r="AN1470">
        <v>1</v>
      </c>
      <c r="AO1470">
        <v>1</v>
      </c>
      <c r="AP1470">
        <v>1</v>
      </c>
      <c r="AQ1470">
        <v>2.4082670382631476E-2</v>
      </c>
      <c r="AR1470">
        <v>0</v>
      </c>
      <c r="AS1470">
        <v>0</v>
      </c>
      <c r="AT1470">
        <v>0.54643041470248732</v>
      </c>
      <c r="AU1470">
        <v>4</v>
      </c>
    </row>
    <row r="1471" spans="4:47" x14ac:dyDescent="0.25">
      <c r="D1471" s="8">
        <v>1467</v>
      </c>
      <c r="E1471" s="8">
        <f t="shared" ca="1" si="149"/>
        <v>0.70322040289603682</v>
      </c>
      <c r="F1471" s="21">
        <f t="shared" ca="1" si="150"/>
        <v>86.696710951020918</v>
      </c>
      <c r="H1471" s="8">
        <v>1467</v>
      </c>
      <c r="I1471" s="21">
        <f t="shared" ca="1" si="151"/>
        <v>0.37666867995825548</v>
      </c>
      <c r="J1471" s="21">
        <f t="shared" ca="1" si="152"/>
        <v>15.832578341499406</v>
      </c>
      <c r="R1471" s="1"/>
      <c r="AF1471">
        <v>1461</v>
      </c>
      <c r="AG1471">
        <v>0.34632501073323391</v>
      </c>
      <c r="AH1471">
        <v>0</v>
      </c>
      <c r="AI1471">
        <v>0</v>
      </c>
      <c r="AJ1471">
        <v>0.29156522810978153</v>
      </c>
      <c r="AK1471">
        <v>1</v>
      </c>
      <c r="AL1471">
        <v>1</v>
      </c>
      <c r="AM1471">
        <v>1</v>
      </c>
      <c r="AN1471">
        <v>5.3933723580895838E-4</v>
      </c>
      <c r="AO1471">
        <v>0</v>
      </c>
      <c r="AP1471">
        <v>0</v>
      </c>
      <c r="AQ1471">
        <v>0</v>
      </c>
      <c r="AR1471">
        <v>0.54920364656901521</v>
      </c>
      <c r="AS1471">
        <v>0</v>
      </c>
      <c r="AT1471">
        <v>0.35212346486020069</v>
      </c>
      <c r="AU1471">
        <v>5</v>
      </c>
    </row>
    <row r="1472" spans="4:47" x14ac:dyDescent="0.25">
      <c r="D1472" s="8">
        <v>1468</v>
      </c>
      <c r="E1472" s="8">
        <f t="shared" ca="1" si="149"/>
        <v>0.42762438968057648</v>
      </c>
      <c r="F1472" s="21">
        <f t="shared" ca="1" si="150"/>
        <v>205.7487996403004</v>
      </c>
      <c r="H1472" s="8">
        <v>1468</v>
      </c>
      <c r="I1472" s="21">
        <f t="shared" ca="1" si="151"/>
        <v>0.25719740719168727</v>
      </c>
      <c r="J1472" s="21">
        <f t="shared" ca="1" si="152"/>
        <v>4.8773258475712495</v>
      </c>
      <c r="R1472" s="1"/>
      <c r="AF1472">
        <v>1462</v>
      </c>
      <c r="AG1472">
        <v>1</v>
      </c>
      <c r="AH1472">
        <v>1</v>
      </c>
      <c r="AI1472">
        <v>1</v>
      </c>
      <c r="AJ1472">
        <v>1</v>
      </c>
      <c r="AK1472">
        <v>1</v>
      </c>
      <c r="AL1472">
        <v>1</v>
      </c>
      <c r="AM1472">
        <v>1</v>
      </c>
      <c r="AN1472">
        <v>0.60830419614649145</v>
      </c>
      <c r="AO1472">
        <v>0</v>
      </c>
      <c r="AP1472">
        <v>0.80206846692571188</v>
      </c>
      <c r="AQ1472">
        <v>1</v>
      </c>
      <c r="AR1472">
        <v>1</v>
      </c>
      <c r="AS1472">
        <v>0</v>
      </c>
      <c r="AT1472">
        <v>0.86773028097325566</v>
      </c>
      <c r="AU1472">
        <v>1</v>
      </c>
    </row>
    <row r="1473" spans="4:47" x14ac:dyDescent="0.25">
      <c r="D1473" s="8">
        <v>1469</v>
      </c>
      <c r="E1473" s="8">
        <f t="shared" ca="1" si="149"/>
        <v>0.71615642570535187</v>
      </c>
      <c r="F1473" s="21">
        <f t="shared" ca="1" si="150"/>
        <v>82.290365410225448</v>
      </c>
      <c r="H1473" s="8">
        <v>1469</v>
      </c>
      <c r="I1473" s="21">
        <f t="shared" ca="1" si="151"/>
        <v>0.28292291874421194</v>
      </c>
      <c r="J1473" s="21">
        <f t="shared" ca="1" si="152"/>
        <v>0.10528172935210733</v>
      </c>
      <c r="R1473" s="1"/>
      <c r="AF1473">
        <v>1463</v>
      </c>
      <c r="AG1473">
        <v>0</v>
      </c>
      <c r="AH1473">
        <v>0.58958698742104132</v>
      </c>
      <c r="AI1473">
        <v>0.60465865828225485</v>
      </c>
      <c r="AJ1473">
        <v>0</v>
      </c>
      <c r="AK1473">
        <v>9.9592562381369668E-2</v>
      </c>
      <c r="AL1473">
        <v>1</v>
      </c>
      <c r="AM1473">
        <v>1</v>
      </c>
      <c r="AN1473">
        <v>1</v>
      </c>
      <c r="AO1473">
        <v>1</v>
      </c>
      <c r="AP1473">
        <v>1</v>
      </c>
      <c r="AQ1473">
        <v>0.54840138620080936</v>
      </c>
      <c r="AR1473">
        <v>0.37718983095668768</v>
      </c>
      <c r="AS1473">
        <v>0</v>
      </c>
      <c r="AT1473">
        <v>0.60132917762751537</v>
      </c>
      <c r="AU1473">
        <v>2</v>
      </c>
    </row>
    <row r="1474" spans="4:47" x14ac:dyDescent="0.25">
      <c r="D1474" s="8">
        <v>1470</v>
      </c>
      <c r="E1474" s="8">
        <f t="shared" ca="1" si="149"/>
        <v>8.4342494773660404E-3</v>
      </c>
      <c r="F1474" s="21">
        <f t="shared" ca="1" si="150"/>
        <v>1119.685753108851</v>
      </c>
      <c r="H1474" s="8">
        <v>1470</v>
      </c>
      <c r="I1474" s="21">
        <f t="shared" ca="1" si="151"/>
        <v>0.1530060448294529</v>
      </c>
      <c r="J1474" s="21">
        <f t="shared" ca="1" si="152"/>
        <v>27.662577584024021</v>
      </c>
      <c r="R1474" s="1"/>
      <c r="AF1474">
        <v>1464</v>
      </c>
      <c r="AG1474">
        <v>1</v>
      </c>
      <c r="AH1474">
        <v>1</v>
      </c>
      <c r="AI1474">
        <v>1</v>
      </c>
      <c r="AJ1474">
        <v>1</v>
      </c>
      <c r="AK1474">
        <v>0.73644869016378278</v>
      </c>
      <c r="AL1474">
        <v>0</v>
      </c>
      <c r="AM1474">
        <v>0.69835215121049499</v>
      </c>
      <c r="AN1474">
        <v>0.27487113892106385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0.47397214079220706</v>
      </c>
      <c r="AU1474">
        <v>5</v>
      </c>
    </row>
    <row r="1475" spans="4:47" x14ac:dyDescent="0.25">
      <c r="D1475" s="8">
        <v>1471</v>
      </c>
      <c r="E1475" s="8">
        <f t="shared" ca="1" si="149"/>
        <v>0.54397863524215528</v>
      </c>
      <c r="F1475" s="21">
        <f t="shared" ca="1" si="150"/>
        <v>148.38619510219891</v>
      </c>
      <c r="H1475" s="8">
        <v>1471</v>
      </c>
      <c r="I1475" s="21">
        <f t="shared" ca="1" si="151"/>
        <v>0.95701873461518039</v>
      </c>
      <c r="J1475" s="21">
        <f t="shared" ca="1" si="152"/>
        <v>140.38170581303396</v>
      </c>
      <c r="R1475" s="1"/>
      <c r="AF1475">
        <v>1465</v>
      </c>
      <c r="AG1475">
        <v>1</v>
      </c>
      <c r="AH1475">
        <v>0.87372382546839489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0.95746981226998729</v>
      </c>
      <c r="AO1475">
        <v>1</v>
      </c>
      <c r="AP1475">
        <v>1</v>
      </c>
      <c r="AQ1475">
        <v>1</v>
      </c>
      <c r="AR1475">
        <v>0.27600774990212579</v>
      </c>
      <c r="AS1475">
        <v>0</v>
      </c>
      <c r="AT1475">
        <v>0.50603307271356313</v>
      </c>
      <c r="AU1475">
        <v>5</v>
      </c>
    </row>
    <row r="1476" spans="4:47" x14ac:dyDescent="0.25">
      <c r="D1476" s="8">
        <v>1472</v>
      </c>
      <c r="E1476" s="8">
        <f t="shared" ca="1" si="149"/>
        <v>0.42139117461222475</v>
      </c>
      <c r="F1476" s="21">
        <f t="shared" ca="1" si="150"/>
        <v>209.23776159520898</v>
      </c>
      <c r="H1476" s="8">
        <v>1472</v>
      </c>
      <c r="I1476" s="21">
        <f t="shared" ca="1" si="151"/>
        <v>0.68122200112607134</v>
      </c>
      <c r="J1476" s="21">
        <f t="shared" ca="1" si="152"/>
        <v>63.986165087639677</v>
      </c>
      <c r="R1476" s="1"/>
      <c r="AF1476">
        <v>1466</v>
      </c>
      <c r="AG1476">
        <v>1</v>
      </c>
      <c r="AH1476">
        <v>1</v>
      </c>
      <c r="AI1476">
        <v>1</v>
      </c>
      <c r="AJ1476">
        <v>1</v>
      </c>
      <c r="AK1476">
        <v>1</v>
      </c>
      <c r="AL1476">
        <v>1</v>
      </c>
      <c r="AM1476">
        <v>0.98908486752231017</v>
      </c>
      <c r="AN1476">
        <v>0</v>
      </c>
      <c r="AO1476">
        <v>0</v>
      </c>
      <c r="AP1476">
        <v>0</v>
      </c>
      <c r="AQ1476">
        <v>0.51410295257325445</v>
      </c>
      <c r="AR1476">
        <v>1</v>
      </c>
      <c r="AS1476">
        <v>0</v>
      </c>
      <c r="AT1476">
        <v>0.70708142320654588</v>
      </c>
      <c r="AU1476">
        <v>3</v>
      </c>
    </row>
    <row r="1477" spans="4:47" x14ac:dyDescent="0.25">
      <c r="D1477" s="8">
        <v>1473</v>
      </c>
      <c r="E1477" s="8">
        <f t="shared" ca="1" si="149"/>
        <v>0.99951525746570635</v>
      </c>
      <c r="F1477" s="21">
        <f t="shared" ca="1" si="150"/>
        <v>0.13512065560591971</v>
      </c>
      <c r="H1477" s="8">
        <v>1473</v>
      </c>
      <c r="I1477" s="21">
        <f t="shared" ca="1" si="151"/>
        <v>3.6079384437083584E-2</v>
      </c>
      <c r="J1477" s="21">
        <f t="shared" ca="1" si="152"/>
        <v>75.14961181407952</v>
      </c>
      <c r="R1477" s="1"/>
      <c r="AF1477">
        <v>1467</v>
      </c>
      <c r="AG1477">
        <v>1</v>
      </c>
      <c r="AH1477">
        <v>1</v>
      </c>
      <c r="AI1477">
        <v>1</v>
      </c>
      <c r="AJ1477">
        <v>1</v>
      </c>
      <c r="AK1477">
        <v>1</v>
      </c>
      <c r="AL1477">
        <v>0.35012534937219847</v>
      </c>
      <c r="AM1477">
        <v>0</v>
      </c>
      <c r="AN1477">
        <v>0</v>
      </c>
      <c r="AO1477">
        <v>0</v>
      </c>
      <c r="AP1477">
        <v>0</v>
      </c>
      <c r="AQ1477">
        <v>0.12416133221267955</v>
      </c>
      <c r="AR1477">
        <v>1</v>
      </c>
      <c r="AS1477">
        <v>0</v>
      </c>
      <c r="AT1477">
        <v>0.5376126039658804</v>
      </c>
      <c r="AU1477">
        <v>4</v>
      </c>
    </row>
    <row r="1478" spans="4:47" x14ac:dyDescent="0.25">
      <c r="D1478" s="8">
        <v>1474</v>
      </c>
      <c r="E1478" s="8">
        <f t="shared" ref="E1478:E1541" ca="1" si="153">RAND()</f>
        <v>0.96861415909193538</v>
      </c>
      <c r="F1478" s="21">
        <f t="shared" ref="F1478:F1541" ca="1" si="154">$B$6*(-LN(E1478))^(1/$B$7)</f>
        <v>8.2146699875349931</v>
      </c>
      <c r="H1478" s="8">
        <v>1474</v>
      </c>
      <c r="I1478" s="21">
        <f t="shared" ref="I1478:I1541" ca="1" si="155">RAND()</f>
        <v>0.79957298979135027</v>
      </c>
      <c r="J1478" s="21">
        <f t="shared" ref="J1478:J1541" ca="1" si="156">ABS(NORMINV(I1478,$B$11,$B$13))</f>
        <v>86.609697134004733</v>
      </c>
      <c r="R1478" s="1"/>
      <c r="AF1478">
        <v>1468</v>
      </c>
      <c r="AG1478">
        <v>1</v>
      </c>
      <c r="AH1478">
        <v>1</v>
      </c>
      <c r="AI1478">
        <v>1</v>
      </c>
      <c r="AJ1478">
        <v>1</v>
      </c>
      <c r="AK1478">
        <v>1</v>
      </c>
      <c r="AL1478">
        <v>1</v>
      </c>
      <c r="AM1478">
        <v>1</v>
      </c>
      <c r="AN1478">
        <v>1</v>
      </c>
      <c r="AO1478">
        <v>1</v>
      </c>
      <c r="AP1478">
        <v>0.93116575543535873</v>
      </c>
      <c r="AQ1478">
        <v>8.0269175615345981E-2</v>
      </c>
      <c r="AR1478">
        <v>1</v>
      </c>
      <c r="AS1478">
        <v>8.0269175615345981E-2</v>
      </c>
      <c r="AT1478">
        <v>0.91855948955330546</v>
      </c>
      <c r="AU1478">
        <v>0</v>
      </c>
    </row>
    <row r="1479" spans="4:47" x14ac:dyDescent="0.25">
      <c r="D1479" s="8">
        <v>1475</v>
      </c>
      <c r="E1479" s="8">
        <f t="shared" ca="1" si="153"/>
        <v>0.11347237762431661</v>
      </c>
      <c r="F1479" s="21">
        <f t="shared" ca="1" si="154"/>
        <v>517.83538504343187</v>
      </c>
      <c r="H1479" s="8">
        <v>1475</v>
      </c>
      <c r="I1479" s="21">
        <f t="shared" ca="1" si="155"/>
        <v>0.56606563785153652</v>
      </c>
      <c r="J1479" s="21">
        <f t="shared" ca="1" si="156"/>
        <v>45.300579236574869</v>
      </c>
      <c r="R1479" s="1"/>
      <c r="AF1479">
        <v>1469</v>
      </c>
      <c r="AG1479">
        <v>1</v>
      </c>
      <c r="AH1479">
        <v>1</v>
      </c>
      <c r="AI1479">
        <v>1</v>
      </c>
      <c r="AJ1479">
        <v>1</v>
      </c>
      <c r="AK1479">
        <v>1</v>
      </c>
      <c r="AL1479">
        <v>1</v>
      </c>
      <c r="AM1479">
        <v>5.4458566028774984E-5</v>
      </c>
      <c r="AN1479">
        <v>0</v>
      </c>
      <c r="AO1479">
        <v>0</v>
      </c>
      <c r="AP1479">
        <v>0</v>
      </c>
      <c r="AQ1479">
        <v>0.5479678970453582</v>
      </c>
      <c r="AR1479">
        <v>1</v>
      </c>
      <c r="AS1479">
        <v>0</v>
      </c>
      <c r="AT1479">
        <v>0.6258650003476921</v>
      </c>
      <c r="AU1479">
        <v>3</v>
      </c>
    </row>
    <row r="1480" spans="4:47" x14ac:dyDescent="0.25">
      <c r="D1480" s="8">
        <v>1476</v>
      </c>
      <c r="E1480" s="8">
        <f t="shared" ca="1" si="153"/>
        <v>0.58623362675180446</v>
      </c>
      <c r="F1480" s="21">
        <f t="shared" ca="1" si="154"/>
        <v>130.47504138232571</v>
      </c>
      <c r="H1480" s="8">
        <v>1476</v>
      </c>
      <c r="I1480" s="21">
        <f t="shared" ca="1" si="155"/>
        <v>0.19132448617653997</v>
      </c>
      <c r="J1480" s="21">
        <f t="shared" ca="1" si="156"/>
        <v>18.428700090479303</v>
      </c>
      <c r="R1480" s="1"/>
      <c r="AF1480">
        <v>1470</v>
      </c>
      <c r="AG1480">
        <v>1</v>
      </c>
      <c r="AH1480">
        <v>0.93843148829468448</v>
      </c>
      <c r="AI1480">
        <v>5.1299455318639373E-2</v>
      </c>
      <c r="AJ1480">
        <v>1</v>
      </c>
      <c r="AK1480">
        <v>1</v>
      </c>
      <c r="AL1480">
        <v>1</v>
      </c>
      <c r="AM1480">
        <v>1</v>
      </c>
      <c r="AN1480">
        <v>1</v>
      </c>
      <c r="AO1480">
        <v>1</v>
      </c>
      <c r="AP1480">
        <v>0.14761682918469887</v>
      </c>
      <c r="AQ1480">
        <v>0</v>
      </c>
      <c r="AR1480">
        <v>0</v>
      </c>
      <c r="AS1480">
        <v>0</v>
      </c>
      <c r="AT1480">
        <v>0.67518489449823194</v>
      </c>
      <c r="AU1480">
        <v>2</v>
      </c>
    </row>
    <row r="1481" spans="4:47" x14ac:dyDescent="0.25">
      <c r="D1481" s="8">
        <v>1477</v>
      </c>
      <c r="E1481" s="8">
        <f t="shared" ca="1" si="153"/>
        <v>0.1004207261048321</v>
      </c>
      <c r="F1481" s="21">
        <f t="shared" ca="1" si="154"/>
        <v>546.35021244410643</v>
      </c>
      <c r="H1481" s="8">
        <v>1477</v>
      </c>
      <c r="I1481" s="21">
        <f t="shared" ca="1" si="155"/>
        <v>9.3312546122700679E-2</v>
      </c>
      <c r="J1481" s="21">
        <f t="shared" ca="1" si="156"/>
        <v>45.873034560508906</v>
      </c>
      <c r="R1481" s="1"/>
      <c r="AF1481">
        <v>1471</v>
      </c>
      <c r="AG1481">
        <v>0.59301064620845978</v>
      </c>
      <c r="AH1481">
        <v>1</v>
      </c>
      <c r="AI1481">
        <v>1</v>
      </c>
      <c r="AJ1481">
        <v>1</v>
      </c>
      <c r="AK1481">
        <v>1</v>
      </c>
      <c r="AL1481">
        <v>1</v>
      </c>
      <c r="AM1481">
        <v>1</v>
      </c>
      <c r="AN1481">
        <v>1</v>
      </c>
      <c r="AO1481">
        <v>1</v>
      </c>
      <c r="AP1481">
        <v>6.8359030434118229E-2</v>
      </c>
      <c r="AQ1481">
        <v>0</v>
      </c>
      <c r="AR1481">
        <v>0</v>
      </c>
      <c r="AS1481">
        <v>0</v>
      </c>
      <c r="AT1481">
        <v>0.71918482185183541</v>
      </c>
      <c r="AU1481">
        <v>2</v>
      </c>
    </row>
    <row r="1482" spans="4:47" x14ac:dyDescent="0.25">
      <c r="D1482" s="8">
        <v>1478</v>
      </c>
      <c r="E1482" s="8">
        <f t="shared" ca="1" si="153"/>
        <v>0.63705670171224615</v>
      </c>
      <c r="F1482" s="21">
        <f t="shared" ca="1" si="154"/>
        <v>110.51313419518867</v>
      </c>
      <c r="H1482" s="8">
        <v>1478</v>
      </c>
      <c r="I1482" s="21">
        <f t="shared" ca="1" si="155"/>
        <v>0.17435508119106569</v>
      </c>
      <c r="J1482" s="21">
        <f t="shared" ca="1" si="156"/>
        <v>22.356977620585823</v>
      </c>
      <c r="R1482" s="1"/>
      <c r="AF1482">
        <v>1472</v>
      </c>
      <c r="AG1482">
        <v>1</v>
      </c>
      <c r="AH1482">
        <v>1</v>
      </c>
      <c r="AI1482">
        <v>1</v>
      </c>
      <c r="AJ1482">
        <v>1</v>
      </c>
      <c r="AK1482">
        <v>1</v>
      </c>
      <c r="AL1482">
        <v>1</v>
      </c>
      <c r="AM1482">
        <v>1</v>
      </c>
      <c r="AN1482">
        <v>1</v>
      </c>
      <c r="AO1482">
        <v>1</v>
      </c>
      <c r="AP1482">
        <v>1</v>
      </c>
      <c r="AQ1482">
        <v>1</v>
      </c>
      <c r="AR1482">
        <v>1</v>
      </c>
      <c r="AS1482">
        <v>1</v>
      </c>
      <c r="AT1482">
        <v>1</v>
      </c>
      <c r="AU1482">
        <v>0</v>
      </c>
    </row>
    <row r="1483" spans="4:47" x14ac:dyDescent="0.25">
      <c r="D1483" s="8">
        <v>1479</v>
      </c>
      <c r="E1483" s="8">
        <f t="shared" ca="1" si="153"/>
        <v>0.15461889571349074</v>
      </c>
      <c r="F1483" s="21">
        <f t="shared" ca="1" si="154"/>
        <v>445.49302980056336</v>
      </c>
      <c r="H1483" s="8">
        <v>1479</v>
      </c>
      <c r="I1483" s="21">
        <f t="shared" ca="1" si="155"/>
        <v>0.37963585431287628</v>
      </c>
      <c r="J1483" s="21">
        <f t="shared" ca="1" si="156"/>
        <v>16.311106136961076</v>
      </c>
      <c r="R1483" s="1"/>
      <c r="AF1483">
        <v>1473</v>
      </c>
      <c r="AG1483">
        <v>0.36407567705675553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0.92852225544019373</v>
      </c>
      <c r="AO1483">
        <v>1</v>
      </c>
      <c r="AP1483">
        <v>1</v>
      </c>
      <c r="AQ1483">
        <v>1</v>
      </c>
      <c r="AR1483">
        <v>1</v>
      </c>
      <c r="AS1483">
        <v>0</v>
      </c>
      <c r="AT1483">
        <v>0.44402886549974091</v>
      </c>
      <c r="AU1483">
        <v>6</v>
      </c>
    </row>
    <row r="1484" spans="4:47" x14ac:dyDescent="0.25">
      <c r="D1484" s="8">
        <v>1480</v>
      </c>
      <c r="E1484" s="8">
        <f t="shared" ca="1" si="153"/>
        <v>4.6895574176622268E-2</v>
      </c>
      <c r="F1484" s="21">
        <f t="shared" ca="1" si="154"/>
        <v>723.45389757872488</v>
      </c>
      <c r="H1484" s="8">
        <v>1480</v>
      </c>
      <c r="I1484" s="21">
        <f t="shared" ca="1" si="155"/>
        <v>0.90744201036122096</v>
      </c>
      <c r="J1484" s="21">
        <f t="shared" ca="1" si="156"/>
        <v>116.35123724784614</v>
      </c>
      <c r="R1484" s="1"/>
      <c r="AF1484">
        <v>1474</v>
      </c>
      <c r="AG1484">
        <v>1</v>
      </c>
      <c r="AH1484">
        <v>1</v>
      </c>
      <c r="AI1484">
        <v>0.90933557768256568</v>
      </c>
      <c r="AJ1484">
        <v>0</v>
      </c>
      <c r="AK1484">
        <v>0</v>
      </c>
      <c r="AL1484">
        <v>0</v>
      </c>
      <c r="AM1484">
        <v>0.72544954120202154</v>
      </c>
      <c r="AN1484">
        <v>1</v>
      </c>
      <c r="AO1484">
        <v>1</v>
      </c>
      <c r="AP1484">
        <v>1</v>
      </c>
      <c r="AQ1484">
        <v>1</v>
      </c>
      <c r="AR1484">
        <v>1</v>
      </c>
      <c r="AS1484">
        <v>0</v>
      </c>
      <c r="AT1484">
        <v>0.71966668132992384</v>
      </c>
      <c r="AU1484">
        <v>3</v>
      </c>
    </row>
    <row r="1485" spans="4:47" x14ac:dyDescent="0.25">
      <c r="D1485" s="8">
        <v>1481</v>
      </c>
      <c r="E1485" s="8">
        <f t="shared" ca="1" si="153"/>
        <v>0.30333580872327104</v>
      </c>
      <c r="F1485" s="21">
        <f t="shared" ca="1" si="154"/>
        <v>287.08350679478013</v>
      </c>
      <c r="H1485" s="8">
        <v>1481</v>
      </c>
      <c r="I1485" s="21">
        <f t="shared" ca="1" si="155"/>
        <v>0.58805940798983813</v>
      </c>
      <c r="J1485" s="21">
        <f t="shared" ca="1" si="156"/>
        <v>48.745788537011421</v>
      </c>
      <c r="R1485" s="1"/>
      <c r="AF1485">
        <v>1475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6.617870896626564E-2</v>
      </c>
      <c r="AN1485">
        <v>0.21388497569921217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2.3786230752410445E-2</v>
      </c>
      <c r="AU1485">
        <v>10</v>
      </c>
    </row>
    <row r="1486" spans="4:47" x14ac:dyDescent="0.25">
      <c r="D1486" s="8">
        <v>1482</v>
      </c>
      <c r="E1486" s="8">
        <f t="shared" ca="1" si="153"/>
        <v>0.51594926944629516</v>
      </c>
      <c r="F1486" s="21">
        <f t="shared" ca="1" si="154"/>
        <v>161.02696334594643</v>
      </c>
      <c r="H1486" s="8">
        <v>1482</v>
      </c>
      <c r="I1486" s="21">
        <f t="shared" ca="1" si="155"/>
        <v>0.54920867708795196</v>
      </c>
      <c r="J1486" s="21">
        <f t="shared" ca="1" si="156"/>
        <v>42.682230346545808</v>
      </c>
      <c r="R1486" s="1"/>
      <c r="AF1486">
        <v>1476</v>
      </c>
      <c r="AG1486">
        <v>0.5255381001613475</v>
      </c>
      <c r="AH1486">
        <v>1</v>
      </c>
      <c r="AI1486">
        <v>0.60899456805876273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0.87445703221155491</v>
      </c>
      <c r="AQ1486">
        <v>1</v>
      </c>
      <c r="AR1486">
        <v>1</v>
      </c>
      <c r="AS1486">
        <v>0</v>
      </c>
      <c r="AT1486">
        <v>0.41446213894077155</v>
      </c>
      <c r="AU1486">
        <v>6</v>
      </c>
    </row>
    <row r="1487" spans="4:47" x14ac:dyDescent="0.25">
      <c r="D1487" s="8">
        <v>1483</v>
      </c>
      <c r="E1487" s="8">
        <f t="shared" ca="1" si="153"/>
        <v>0.64863774401827445</v>
      </c>
      <c r="F1487" s="21">
        <f t="shared" ca="1" si="154"/>
        <v>106.17885311738928</v>
      </c>
      <c r="H1487" s="8">
        <v>1483</v>
      </c>
      <c r="I1487" s="21">
        <f t="shared" ca="1" si="155"/>
        <v>0.82451589211932619</v>
      </c>
      <c r="J1487" s="21">
        <f t="shared" ca="1" si="156"/>
        <v>92.288350331363915</v>
      </c>
      <c r="R1487" s="1"/>
      <c r="AF1487">
        <v>1477</v>
      </c>
      <c r="AG1487">
        <v>1</v>
      </c>
      <c r="AH1487">
        <v>1</v>
      </c>
      <c r="AI1487">
        <v>1</v>
      </c>
      <c r="AJ1487">
        <v>1</v>
      </c>
      <c r="AK1487">
        <v>0.95867760169283189</v>
      </c>
      <c r="AL1487">
        <v>0</v>
      </c>
      <c r="AM1487">
        <v>0</v>
      </c>
      <c r="AN1487">
        <v>0.52751191144841048</v>
      </c>
      <c r="AO1487">
        <v>2.5754519044615637E-3</v>
      </c>
      <c r="AP1487">
        <v>0.61240767879268876</v>
      </c>
      <c r="AQ1487">
        <v>1</v>
      </c>
      <c r="AR1487">
        <v>1</v>
      </c>
      <c r="AS1487">
        <v>0</v>
      </c>
      <c r="AT1487">
        <v>0.674339113718043</v>
      </c>
      <c r="AU1487">
        <v>2</v>
      </c>
    </row>
    <row r="1488" spans="4:47" x14ac:dyDescent="0.25">
      <c r="D1488" s="8">
        <v>1484</v>
      </c>
      <c r="E1488" s="8">
        <f t="shared" ca="1" si="153"/>
        <v>0.32716168213498509</v>
      </c>
      <c r="F1488" s="21">
        <f t="shared" ca="1" si="154"/>
        <v>269.2174509008853</v>
      </c>
      <c r="H1488" s="8">
        <v>1484</v>
      </c>
      <c r="I1488" s="21">
        <f t="shared" ca="1" si="155"/>
        <v>0.65594191420803571</v>
      </c>
      <c r="J1488" s="21">
        <f t="shared" ca="1" si="156"/>
        <v>59.712225061539144</v>
      </c>
      <c r="R1488" s="1"/>
      <c r="AF1488">
        <v>1478</v>
      </c>
      <c r="AG1488">
        <v>1</v>
      </c>
      <c r="AH1488">
        <v>1</v>
      </c>
      <c r="AI1488">
        <v>0.90036119426358419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0.27032515317478101</v>
      </c>
      <c r="AR1488">
        <v>0.27959405759893052</v>
      </c>
      <c r="AS1488">
        <v>0</v>
      </c>
      <c r="AT1488">
        <v>0.28407771891227779</v>
      </c>
      <c r="AU1488">
        <v>7</v>
      </c>
    </row>
    <row r="1489" spans="4:47" x14ac:dyDescent="0.25">
      <c r="D1489" s="8">
        <v>1485</v>
      </c>
      <c r="E1489" s="8">
        <f t="shared" ca="1" si="153"/>
        <v>0.36029282063201484</v>
      </c>
      <c r="F1489" s="21">
        <f t="shared" ca="1" si="154"/>
        <v>246.39205940636197</v>
      </c>
      <c r="H1489" s="8">
        <v>1485</v>
      </c>
      <c r="I1489" s="21">
        <f t="shared" ca="1" si="155"/>
        <v>0.61820017173364761</v>
      </c>
      <c r="J1489" s="21">
        <f t="shared" ca="1" si="156"/>
        <v>53.540623263422091</v>
      </c>
      <c r="R1489" s="1"/>
      <c r="AF1489">
        <v>1479</v>
      </c>
      <c r="AG1489">
        <v>1</v>
      </c>
      <c r="AH1489">
        <v>1</v>
      </c>
      <c r="AI1489">
        <v>1</v>
      </c>
      <c r="AJ1489">
        <v>1</v>
      </c>
      <c r="AK1489">
        <v>1</v>
      </c>
      <c r="AL1489">
        <v>1</v>
      </c>
      <c r="AM1489">
        <v>1</v>
      </c>
      <c r="AN1489">
        <v>1</v>
      </c>
      <c r="AO1489">
        <v>1</v>
      </c>
      <c r="AP1489">
        <v>1</v>
      </c>
      <c r="AQ1489">
        <v>1</v>
      </c>
      <c r="AR1489">
        <v>1</v>
      </c>
      <c r="AS1489">
        <v>1</v>
      </c>
      <c r="AT1489">
        <v>1</v>
      </c>
      <c r="AU1489">
        <v>0</v>
      </c>
    </row>
    <row r="1490" spans="4:47" x14ac:dyDescent="0.25">
      <c r="D1490" s="8">
        <v>1486</v>
      </c>
      <c r="E1490" s="8">
        <f t="shared" ca="1" si="153"/>
        <v>0.39023203655384398</v>
      </c>
      <c r="F1490" s="21">
        <f t="shared" ca="1" si="154"/>
        <v>227.47312550570513</v>
      </c>
      <c r="H1490" s="8">
        <v>1486</v>
      </c>
      <c r="I1490" s="21">
        <f t="shared" ca="1" si="155"/>
        <v>9.9311308752320415E-2</v>
      </c>
      <c r="J1490" s="21">
        <f t="shared" ca="1" si="156"/>
        <v>43.718256287245829</v>
      </c>
      <c r="R1490" s="1"/>
      <c r="AF1490">
        <v>1480</v>
      </c>
      <c r="AG1490">
        <v>1</v>
      </c>
      <c r="AH1490">
        <v>1</v>
      </c>
      <c r="AI1490">
        <v>1</v>
      </c>
      <c r="AJ1490">
        <v>1</v>
      </c>
      <c r="AK1490">
        <v>0.84847603809072514</v>
      </c>
      <c r="AL1490">
        <v>1</v>
      </c>
      <c r="AM1490">
        <v>1</v>
      </c>
      <c r="AN1490">
        <v>1</v>
      </c>
      <c r="AO1490">
        <v>1</v>
      </c>
      <c r="AP1490">
        <v>1</v>
      </c>
      <c r="AQ1490">
        <v>1</v>
      </c>
      <c r="AR1490">
        <v>1</v>
      </c>
      <c r="AS1490">
        <v>0.84847603809072514</v>
      </c>
      <c r="AT1490">
        <v>0.98713084159126707</v>
      </c>
      <c r="AU1490">
        <v>0</v>
      </c>
    </row>
    <row r="1491" spans="4:47" x14ac:dyDescent="0.25">
      <c r="D1491" s="8">
        <v>1487</v>
      </c>
      <c r="E1491" s="8">
        <f t="shared" ca="1" si="153"/>
        <v>2.4050066635682099E-2</v>
      </c>
      <c r="F1491" s="21">
        <f t="shared" ca="1" si="154"/>
        <v>878.07971982083643</v>
      </c>
      <c r="H1491" s="8">
        <v>1487</v>
      </c>
      <c r="I1491" s="21">
        <f t="shared" ca="1" si="155"/>
        <v>0.24270020989644814</v>
      </c>
      <c r="J1491" s="21">
        <f t="shared" ca="1" si="156"/>
        <v>7.6752822020585043</v>
      </c>
      <c r="R1491" s="1"/>
      <c r="AF1491">
        <v>1481</v>
      </c>
      <c r="AG1491">
        <v>1</v>
      </c>
      <c r="AH1491">
        <v>1</v>
      </c>
      <c r="AI1491">
        <v>1</v>
      </c>
      <c r="AJ1491">
        <v>1</v>
      </c>
      <c r="AK1491">
        <v>1</v>
      </c>
      <c r="AL1491">
        <v>1</v>
      </c>
      <c r="AM1491">
        <v>0.62905398553407244</v>
      </c>
      <c r="AN1491">
        <v>1</v>
      </c>
      <c r="AO1491">
        <v>0.78000110830689662</v>
      </c>
      <c r="AP1491">
        <v>0</v>
      </c>
      <c r="AQ1491">
        <v>0</v>
      </c>
      <c r="AR1491">
        <v>0</v>
      </c>
      <c r="AS1491">
        <v>0</v>
      </c>
      <c r="AT1491">
        <v>0.69835810082400862</v>
      </c>
      <c r="AU1491">
        <v>3</v>
      </c>
    </row>
    <row r="1492" spans="4:47" x14ac:dyDescent="0.25">
      <c r="D1492" s="8">
        <v>1488</v>
      </c>
      <c r="E1492" s="8">
        <f t="shared" ca="1" si="153"/>
        <v>0.43474908368603971</v>
      </c>
      <c r="F1492" s="21">
        <f t="shared" ca="1" si="154"/>
        <v>201.82124113980004</v>
      </c>
      <c r="H1492" s="8">
        <v>1488</v>
      </c>
      <c r="I1492" s="21">
        <f t="shared" ca="1" si="155"/>
        <v>0.92471842664117798</v>
      </c>
      <c r="J1492" s="21">
        <f t="shared" ca="1" si="156"/>
        <v>123.24163053885712</v>
      </c>
      <c r="R1492" s="1"/>
      <c r="AF1492">
        <v>1482</v>
      </c>
      <c r="AG1492">
        <v>1</v>
      </c>
      <c r="AH1492">
        <v>1</v>
      </c>
      <c r="AI1492">
        <v>1</v>
      </c>
      <c r="AJ1492">
        <v>0.54025254041286341</v>
      </c>
      <c r="AK1492">
        <v>0.23277310614597105</v>
      </c>
      <c r="AL1492">
        <v>1</v>
      </c>
      <c r="AM1492">
        <v>1</v>
      </c>
      <c r="AN1492">
        <v>1</v>
      </c>
      <c r="AO1492">
        <v>1</v>
      </c>
      <c r="AP1492">
        <v>1</v>
      </c>
      <c r="AQ1492">
        <v>1</v>
      </c>
      <c r="AR1492">
        <v>1</v>
      </c>
      <c r="AS1492">
        <v>0.23277310614597105</v>
      </c>
      <c r="AT1492">
        <v>0.89705080137783832</v>
      </c>
      <c r="AU1492">
        <v>0</v>
      </c>
    </row>
    <row r="1493" spans="4:47" x14ac:dyDescent="0.25">
      <c r="D1493" s="8">
        <v>1489</v>
      </c>
      <c r="E1493" s="8">
        <f t="shared" ca="1" si="153"/>
        <v>3.0782449255850608E-2</v>
      </c>
      <c r="F1493" s="21">
        <f t="shared" ca="1" si="154"/>
        <v>820.99766978188791</v>
      </c>
      <c r="H1493" s="8">
        <v>1489</v>
      </c>
      <c r="I1493" s="21">
        <f t="shared" ca="1" si="155"/>
        <v>0.72127274144854547</v>
      </c>
      <c r="J1493" s="21">
        <f t="shared" ca="1" si="156"/>
        <v>71.068417243063593</v>
      </c>
      <c r="R1493" s="1"/>
      <c r="AF1493">
        <v>1483</v>
      </c>
      <c r="AG1493">
        <v>1</v>
      </c>
      <c r="AH1493">
        <v>1</v>
      </c>
      <c r="AI1493">
        <v>0.14960526982007827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0.29014652006439828</v>
      </c>
      <c r="AS1493">
        <v>0</v>
      </c>
      <c r="AT1493">
        <v>0.19899261777101035</v>
      </c>
      <c r="AU1493">
        <v>8</v>
      </c>
    </row>
    <row r="1494" spans="4:47" x14ac:dyDescent="0.25">
      <c r="D1494" s="8">
        <v>1490</v>
      </c>
      <c r="E1494" s="8">
        <f t="shared" ca="1" si="153"/>
        <v>0.260323072548857</v>
      </c>
      <c r="F1494" s="21">
        <f t="shared" ca="1" si="154"/>
        <v>323.15101306276534</v>
      </c>
      <c r="H1494" s="8">
        <v>1490</v>
      </c>
      <c r="I1494" s="21">
        <f t="shared" ca="1" si="155"/>
        <v>0.32094270984123063</v>
      </c>
      <c r="J1494" s="21">
        <f t="shared" ca="1" si="156"/>
        <v>6.585052890117737</v>
      </c>
      <c r="R1494" s="1"/>
      <c r="AF1494">
        <v>1484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0.35229223998273179</v>
      </c>
      <c r="AM1494">
        <v>1</v>
      </c>
      <c r="AN1494">
        <v>1</v>
      </c>
      <c r="AO1494">
        <v>5.9665523891938695E-2</v>
      </c>
      <c r="AP1494">
        <v>0</v>
      </c>
      <c r="AQ1494">
        <v>0</v>
      </c>
      <c r="AR1494">
        <v>0.92844272225638924</v>
      </c>
      <c r="AS1494">
        <v>0</v>
      </c>
      <c r="AT1494">
        <v>0.2825765953594197</v>
      </c>
      <c r="AU1494">
        <v>7</v>
      </c>
    </row>
    <row r="1495" spans="4:47" x14ac:dyDescent="0.25">
      <c r="D1495" s="8">
        <v>1491</v>
      </c>
      <c r="E1495" s="8">
        <f t="shared" ca="1" si="153"/>
        <v>0.90540348103297275</v>
      </c>
      <c r="F1495" s="21">
        <f t="shared" ca="1" si="154"/>
        <v>25.058301535161661</v>
      </c>
      <c r="H1495" s="8">
        <v>1491</v>
      </c>
      <c r="I1495" s="21">
        <f t="shared" ca="1" si="155"/>
        <v>0.95615397347775188</v>
      </c>
      <c r="J1495" s="21">
        <f t="shared" ca="1" si="156"/>
        <v>139.80589069945032</v>
      </c>
      <c r="R1495" s="1"/>
      <c r="AF1495">
        <v>1485</v>
      </c>
      <c r="AG1495">
        <v>1</v>
      </c>
      <c r="AH1495">
        <v>1</v>
      </c>
      <c r="AI1495">
        <v>1</v>
      </c>
      <c r="AJ1495">
        <v>1</v>
      </c>
      <c r="AK1495">
        <v>1</v>
      </c>
      <c r="AL1495">
        <v>1</v>
      </c>
      <c r="AM1495">
        <v>1</v>
      </c>
      <c r="AN1495">
        <v>1</v>
      </c>
      <c r="AO1495">
        <v>1</v>
      </c>
      <c r="AP1495">
        <v>1</v>
      </c>
      <c r="AQ1495">
        <v>1</v>
      </c>
      <c r="AR1495">
        <v>1</v>
      </c>
      <c r="AS1495">
        <v>1</v>
      </c>
      <c r="AT1495">
        <v>1</v>
      </c>
      <c r="AU1495">
        <v>0</v>
      </c>
    </row>
    <row r="1496" spans="4:47" x14ac:dyDescent="0.25">
      <c r="D1496" s="8">
        <v>1492</v>
      </c>
      <c r="E1496" s="8">
        <f t="shared" ca="1" si="153"/>
        <v>0.69544298691444284</v>
      </c>
      <c r="F1496" s="21">
        <f t="shared" ca="1" si="154"/>
        <v>89.382968043364201</v>
      </c>
      <c r="H1496" s="8">
        <v>1492</v>
      </c>
      <c r="I1496" s="21">
        <f t="shared" ca="1" si="155"/>
        <v>0.97137811336791546</v>
      </c>
      <c r="J1496" s="21">
        <f t="shared" ca="1" si="156"/>
        <v>151.68516904572701</v>
      </c>
      <c r="R1496" s="1"/>
      <c r="AF1496">
        <v>1486</v>
      </c>
      <c r="AG1496">
        <v>1</v>
      </c>
      <c r="AH1496">
        <v>1</v>
      </c>
      <c r="AI1496">
        <v>1</v>
      </c>
      <c r="AJ1496">
        <v>1</v>
      </c>
      <c r="AK1496">
        <v>0.95451708946183644</v>
      </c>
      <c r="AL1496">
        <v>0</v>
      </c>
      <c r="AM1496">
        <v>0</v>
      </c>
      <c r="AN1496">
        <v>0</v>
      </c>
      <c r="AO1496">
        <v>0</v>
      </c>
      <c r="AP1496">
        <v>0.66186737774302362</v>
      </c>
      <c r="AQ1496">
        <v>1</v>
      </c>
      <c r="AR1496">
        <v>1</v>
      </c>
      <c r="AS1496">
        <v>0</v>
      </c>
      <c r="AT1496">
        <v>0.63317237940644011</v>
      </c>
      <c r="AU1496">
        <v>4</v>
      </c>
    </row>
    <row r="1497" spans="4:47" x14ac:dyDescent="0.25">
      <c r="D1497" s="8">
        <v>1493</v>
      </c>
      <c r="E1497" s="8">
        <f t="shared" ca="1" si="153"/>
        <v>0.50283131547960558</v>
      </c>
      <c r="F1497" s="21">
        <f t="shared" ca="1" si="154"/>
        <v>167.17381508186872</v>
      </c>
      <c r="H1497" s="8">
        <v>1493</v>
      </c>
      <c r="I1497" s="21">
        <f t="shared" ca="1" si="155"/>
        <v>0.64787315131476142</v>
      </c>
      <c r="J1497" s="21">
        <f t="shared" ca="1" si="156"/>
        <v>58.373854398418793</v>
      </c>
      <c r="R1497" s="1"/>
      <c r="AF1497">
        <v>1487</v>
      </c>
      <c r="AG1497">
        <v>1</v>
      </c>
      <c r="AH1497">
        <v>1</v>
      </c>
      <c r="AI1497">
        <v>1</v>
      </c>
      <c r="AJ1497">
        <v>1</v>
      </c>
      <c r="AK1497">
        <v>1.3569674422004966E-2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0.32371374664991537</v>
      </c>
      <c r="AS1497">
        <v>0</v>
      </c>
      <c r="AT1497">
        <v>0.35741311247460145</v>
      </c>
      <c r="AU1497">
        <v>6</v>
      </c>
    </row>
    <row r="1498" spans="4:47" x14ac:dyDescent="0.25">
      <c r="D1498" s="8">
        <v>1494</v>
      </c>
      <c r="E1498" s="8">
        <f t="shared" ca="1" si="153"/>
        <v>0.31511470624685889</v>
      </c>
      <c r="F1498" s="21">
        <f t="shared" ca="1" si="154"/>
        <v>278.0848846160639</v>
      </c>
      <c r="H1498" s="8">
        <v>1494</v>
      </c>
      <c r="I1498" s="21">
        <f t="shared" ca="1" si="155"/>
        <v>0.36466895858667048</v>
      </c>
      <c r="J1498" s="21">
        <f t="shared" ca="1" si="156"/>
        <v>13.884968009746338</v>
      </c>
      <c r="R1498" s="1"/>
      <c r="AF1498">
        <v>1488</v>
      </c>
      <c r="AG1498">
        <v>0.14491684312205536</v>
      </c>
      <c r="AH1498">
        <v>0</v>
      </c>
      <c r="AI1498">
        <v>0</v>
      </c>
      <c r="AJ1498">
        <v>0.39345074704445626</v>
      </c>
      <c r="AK1498">
        <v>0</v>
      </c>
      <c r="AL1498">
        <v>0.91496397689212849</v>
      </c>
      <c r="AM1498">
        <v>1</v>
      </c>
      <c r="AN1498">
        <v>1</v>
      </c>
      <c r="AO1498">
        <v>1</v>
      </c>
      <c r="AP1498">
        <v>1</v>
      </c>
      <c r="AQ1498">
        <v>1</v>
      </c>
      <c r="AR1498">
        <v>1</v>
      </c>
      <c r="AS1498">
        <v>0</v>
      </c>
      <c r="AT1498">
        <v>0.62395853110926369</v>
      </c>
      <c r="AU1498">
        <v>3</v>
      </c>
    </row>
    <row r="1499" spans="4:47" x14ac:dyDescent="0.25">
      <c r="D1499" s="8">
        <v>1495</v>
      </c>
      <c r="E1499" s="8">
        <f t="shared" ca="1" si="153"/>
        <v>0.44903743625555104</v>
      </c>
      <c r="F1499" s="21">
        <f t="shared" ca="1" si="154"/>
        <v>194.13072575586571</v>
      </c>
      <c r="H1499" s="8">
        <v>1495</v>
      </c>
      <c r="I1499" s="21">
        <f t="shared" ca="1" si="155"/>
        <v>0.55153038127813814</v>
      </c>
      <c r="J1499" s="21">
        <f t="shared" ca="1" si="156"/>
        <v>43.041927588638785</v>
      </c>
      <c r="R1499" s="1"/>
      <c r="AF1499">
        <v>1489</v>
      </c>
      <c r="AG1499">
        <v>1</v>
      </c>
      <c r="AH1499">
        <v>1</v>
      </c>
      <c r="AI1499">
        <v>6.9083756095243448E-2</v>
      </c>
      <c r="AJ1499">
        <v>0</v>
      </c>
      <c r="AK1499">
        <v>0</v>
      </c>
      <c r="AL1499">
        <v>0.8565842844446403</v>
      </c>
      <c r="AM1499">
        <v>1</v>
      </c>
      <c r="AN1499">
        <v>1</v>
      </c>
      <c r="AO1499">
        <v>1</v>
      </c>
      <c r="AP1499">
        <v>1</v>
      </c>
      <c r="AQ1499">
        <v>1</v>
      </c>
      <c r="AR1499">
        <v>0.72821680329070659</v>
      </c>
      <c r="AS1499">
        <v>0</v>
      </c>
      <c r="AT1499">
        <v>0.71894204349124291</v>
      </c>
      <c r="AU1499">
        <v>2</v>
      </c>
    </row>
    <row r="1500" spans="4:47" x14ac:dyDescent="0.25">
      <c r="D1500" s="8">
        <v>1496</v>
      </c>
      <c r="E1500" s="8">
        <f t="shared" ca="1" si="153"/>
        <v>0.91677452474958909</v>
      </c>
      <c r="F1500" s="21">
        <f t="shared" ca="1" si="154"/>
        <v>21.966439584364672</v>
      </c>
      <c r="H1500" s="8">
        <v>1496</v>
      </c>
      <c r="I1500" s="21">
        <f t="shared" ca="1" si="155"/>
        <v>0.47266231853025786</v>
      </c>
      <c r="J1500" s="21">
        <f t="shared" ca="1" si="156"/>
        <v>30.89514032279348</v>
      </c>
      <c r="R1500" s="1"/>
      <c r="AF1500">
        <v>1490</v>
      </c>
      <c r="AG1500">
        <v>0</v>
      </c>
      <c r="AH1500">
        <v>0</v>
      </c>
      <c r="AI1500">
        <v>0.24058908904149692</v>
      </c>
      <c r="AJ1500">
        <v>1</v>
      </c>
      <c r="AK1500">
        <v>1</v>
      </c>
      <c r="AL1500">
        <v>1</v>
      </c>
      <c r="AM1500">
        <v>1</v>
      </c>
      <c r="AN1500">
        <v>1</v>
      </c>
      <c r="AO1500">
        <v>1</v>
      </c>
      <c r="AP1500">
        <v>1</v>
      </c>
      <c r="AQ1500">
        <v>1</v>
      </c>
      <c r="AR1500">
        <v>1</v>
      </c>
      <c r="AS1500">
        <v>0</v>
      </c>
      <c r="AT1500">
        <v>0.77385825139804498</v>
      </c>
      <c r="AU1500">
        <v>2</v>
      </c>
    </row>
    <row r="1501" spans="4:47" x14ac:dyDescent="0.25">
      <c r="D1501" s="8">
        <v>1497</v>
      </c>
      <c r="E1501" s="8">
        <f t="shared" ca="1" si="153"/>
        <v>0.10861931638143052</v>
      </c>
      <c r="F1501" s="21">
        <f t="shared" ca="1" si="154"/>
        <v>528.03909828199471</v>
      </c>
      <c r="H1501" s="8">
        <v>1497</v>
      </c>
      <c r="I1501" s="21">
        <f t="shared" ca="1" si="155"/>
        <v>0.77245785856510096</v>
      </c>
      <c r="J1501" s="21">
        <f t="shared" ca="1" si="156"/>
        <v>80.899445780141875</v>
      </c>
      <c r="R1501" s="1"/>
      <c r="AF1501">
        <v>1491</v>
      </c>
      <c r="AG1501">
        <v>1</v>
      </c>
      <c r="AH1501">
        <v>1</v>
      </c>
      <c r="AI1501">
        <v>0.22255207377747865</v>
      </c>
      <c r="AJ1501">
        <v>0.61634376288299486</v>
      </c>
      <c r="AK1501">
        <v>1</v>
      </c>
      <c r="AL1501">
        <v>1</v>
      </c>
      <c r="AM1501">
        <v>1</v>
      </c>
      <c r="AN1501">
        <v>1</v>
      </c>
      <c r="AO1501">
        <v>1</v>
      </c>
      <c r="AP1501">
        <v>1</v>
      </c>
      <c r="AQ1501">
        <v>1</v>
      </c>
      <c r="AR1501">
        <v>1</v>
      </c>
      <c r="AS1501">
        <v>0.22255207377747865</v>
      </c>
      <c r="AT1501">
        <v>0.90243678677696348</v>
      </c>
      <c r="AU1501">
        <v>0</v>
      </c>
    </row>
    <row r="1502" spans="4:47" x14ac:dyDescent="0.25">
      <c r="D1502" s="8">
        <v>1498</v>
      </c>
      <c r="E1502" s="8">
        <f t="shared" ca="1" si="153"/>
        <v>0.88293284665641825</v>
      </c>
      <c r="F1502" s="21">
        <f t="shared" ca="1" si="154"/>
        <v>31.262769620706152</v>
      </c>
      <c r="H1502" s="8">
        <v>1498</v>
      </c>
      <c r="I1502" s="21">
        <f t="shared" ca="1" si="155"/>
        <v>0.78067590437800494</v>
      </c>
      <c r="J1502" s="21">
        <f t="shared" ca="1" si="156"/>
        <v>82.586334556017249</v>
      </c>
      <c r="R1502" s="1"/>
      <c r="AF1502">
        <v>1492</v>
      </c>
      <c r="AG1502">
        <v>1</v>
      </c>
      <c r="AH1502">
        <v>1</v>
      </c>
      <c r="AI1502">
        <v>1</v>
      </c>
      <c r="AJ1502">
        <v>1</v>
      </c>
      <c r="AK1502">
        <v>1</v>
      </c>
      <c r="AL1502">
        <v>1</v>
      </c>
      <c r="AM1502">
        <v>1</v>
      </c>
      <c r="AN1502">
        <v>1</v>
      </c>
      <c r="AO1502">
        <v>1</v>
      </c>
      <c r="AP1502">
        <v>1</v>
      </c>
      <c r="AQ1502">
        <v>1</v>
      </c>
      <c r="AR1502">
        <v>1</v>
      </c>
      <c r="AS1502">
        <v>1</v>
      </c>
      <c r="AT1502">
        <v>1</v>
      </c>
      <c r="AU1502">
        <v>0</v>
      </c>
    </row>
    <row r="1503" spans="4:47" x14ac:dyDescent="0.25">
      <c r="D1503" s="8">
        <v>1499</v>
      </c>
      <c r="E1503" s="8">
        <f t="shared" ca="1" si="153"/>
        <v>0.30205085684246635</v>
      </c>
      <c r="F1503" s="21">
        <f t="shared" ca="1" si="154"/>
        <v>288.08588652663923</v>
      </c>
      <c r="H1503" s="8">
        <v>1499</v>
      </c>
      <c r="I1503" s="21">
        <f t="shared" ca="1" si="155"/>
        <v>0.90578435350863351</v>
      </c>
      <c r="J1503" s="21">
        <f t="shared" ca="1" si="156"/>
        <v>115.74224057277738</v>
      </c>
      <c r="R1503" s="1"/>
      <c r="AF1503">
        <v>1493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0.22424280467627491</v>
      </c>
      <c r="AP1503">
        <v>1</v>
      </c>
      <c r="AQ1503">
        <v>0.94313253843429268</v>
      </c>
      <c r="AR1503">
        <v>0</v>
      </c>
      <c r="AS1503">
        <v>0</v>
      </c>
      <c r="AT1503">
        <v>0.18088016518716993</v>
      </c>
      <c r="AU1503">
        <v>9</v>
      </c>
    </row>
    <row r="1504" spans="4:47" x14ac:dyDescent="0.25">
      <c r="D1504" s="8">
        <v>1500</v>
      </c>
      <c r="E1504" s="8">
        <f t="shared" ca="1" si="153"/>
        <v>0.18805837460028196</v>
      </c>
      <c r="F1504" s="21">
        <f t="shared" ca="1" si="154"/>
        <v>399.60066133402984</v>
      </c>
      <c r="H1504" s="8">
        <v>1500</v>
      </c>
      <c r="I1504" s="21">
        <f t="shared" ca="1" si="155"/>
        <v>3.2308544564340735E-2</v>
      </c>
      <c r="J1504" s="21">
        <f t="shared" ca="1" si="156"/>
        <v>78.202004259669565</v>
      </c>
      <c r="R1504" s="1"/>
      <c r="AF1504">
        <v>1494</v>
      </c>
      <c r="AG1504">
        <v>1</v>
      </c>
      <c r="AH1504">
        <v>1</v>
      </c>
      <c r="AI1504">
        <v>1</v>
      </c>
      <c r="AJ1504">
        <v>1</v>
      </c>
      <c r="AK1504">
        <v>1</v>
      </c>
      <c r="AL1504">
        <v>3.1633906396988702E-2</v>
      </c>
      <c r="AM1504">
        <v>0.66706578363077673</v>
      </c>
      <c r="AN1504">
        <v>1</v>
      </c>
      <c r="AO1504">
        <v>1</v>
      </c>
      <c r="AP1504">
        <v>1</v>
      </c>
      <c r="AQ1504">
        <v>0.84215014971196067</v>
      </c>
      <c r="AR1504">
        <v>0</v>
      </c>
      <c r="AS1504">
        <v>0</v>
      </c>
      <c r="AT1504">
        <v>0.79422619445430842</v>
      </c>
      <c r="AU1504">
        <v>1</v>
      </c>
    </row>
    <row r="1505" spans="4:47" x14ac:dyDescent="0.25">
      <c r="D1505" s="8">
        <v>1501</v>
      </c>
      <c r="E1505" s="8">
        <f t="shared" ca="1" si="153"/>
        <v>0.51099629824431969</v>
      </c>
      <c r="F1505" s="21">
        <f t="shared" ca="1" si="154"/>
        <v>163.32979715256096</v>
      </c>
      <c r="H1505" s="8">
        <v>1501</v>
      </c>
      <c r="I1505" s="21">
        <f t="shared" ca="1" si="155"/>
        <v>0.26934490511995279</v>
      </c>
      <c r="J1505" s="21">
        <f t="shared" ca="1" si="156"/>
        <v>2.5955625338238093</v>
      </c>
      <c r="R1505" s="1"/>
      <c r="AF1505">
        <v>1495</v>
      </c>
      <c r="AG1505">
        <v>1</v>
      </c>
      <c r="AH1505">
        <v>1</v>
      </c>
      <c r="AI1505">
        <v>1</v>
      </c>
      <c r="AJ1505">
        <v>1</v>
      </c>
      <c r="AK1505">
        <v>1</v>
      </c>
      <c r="AL1505">
        <v>1</v>
      </c>
      <c r="AM1505">
        <v>1</v>
      </c>
      <c r="AN1505">
        <v>1</v>
      </c>
      <c r="AO1505">
        <v>1</v>
      </c>
      <c r="AP1505">
        <v>1</v>
      </c>
      <c r="AQ1505">
        <v>1</v>
      </c>
      <c r="AR1505">
        <v>1</v>
      </c>
      <c r="AS1505">
        <v>1</v>
      </c>
      <c r="AT1505">
        <v>1</v>
      </c>
      <c r="AU1505">
        <v>0</v>
      </c>
    </row>
    <row r="1506" spans="4:47" x14ac:dyDescent="0.25">
      <c r="D1506" s="8">
        <v>1502</v>
      </c>
      <c r="E1506" s="8">
        <f t="shared" ca="1" si="153"/>
        <v>0.9647081369766376</v>
      </c>
      <c r="F1506" s="21">
        <f t="shared" ca="1" si="154"/>
        <v>9.2348532515958031</v>
      </c>
      <c r="H1506" s="8">
        <v>1502</v>
      </c>
      <c r="I1506" s="21">
        <f t="shared" ca="1" si="155"/>
        <v>0.70744845433248338</v>
      </c>
      <c r="J1506" s="21">
        <f t="shared" ca="1" si="156"/>
        <v>68.574124575812149</v>
      </c>
      <c r="R1506" s="1"/>
      <c r="AF1506">
        <v>1496</v>
      </c>
      <c r="AG1506">
        <v>1</v>
      </c>
      <c r="AH1506">
        <v>8.8152518713416478E-2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0.92943303109132103</v>
      </c>
      <c r="AP1506">
        <v>1</v>
      </c>
      <c r="AQ1506">
        <v>1</v>
      </c>
      <c r="AR1506">
        <v>1</v>
      </c>
      <c r="AS1506">
        <v>0</v>
      </c>
      <c r="AT1506">
        <v>0.42014044234716519</v>
      </c>
      <c r="AU1506">
        <v>6</v>
      </c>
    </row>
    <row r="1507" spans="4:47" x14ac:dyDescent="0.25">
      <c r="D1507" s="8">
        <v>1503</v>
      </c>
      <c r="E1507" s="8">
        <f t="shared" ca="1" si="153"/>
        <v>0.21942203039181252</v>
      </c>
      <c r="F1507" s="21">
        <f t="shared" ca="1" si="154"/>
        <v>363.37545404659846</v>
      </c>
      <c r="H1507" s="8">
        <v>1503</v>
      </c>
      <c r="I1507" s="21">
        <f t="shared" ca="1" si="155"/>
        <v>0.5578779741155393</v>
      </c>
      <c r="J1507" s="21">
        <f t="shared" ca="1" si="156"/>
        <v>44.026782333358504</v>
      </c>
      <c r="R1507" s="1"/>
      <c r="AF1507">
        <v>1497</v>
      </c>
      <c r="AG1507">
        <v>1</v>
      </c>
      <c r="AH1507">
        <v>1</v>
      </c>
      <c r="AI1507">
        <v>1</v>
      </c>
      <c r="AJ1507">
        <v>1</v>
      </c>
      <c r="AK1507">
        <v>1</v>
      </c>
      <c r="AL1507">
        <v>0.97934542070749253</v>
      </c>
      <c r="AM1507">
        <v>0</v>
      </c>
      <c r="AN1507">
        <v>0</v>
      </c>
      <c r="AO1507">
        <v>0</v>
      </c>
      <c r="AP1507">
        <v>0</v>
      </c>
      <c r="AQ1507">
        <v>7.6052754942793399E-2</v>
      </c>
      <c r="AR1507">
        <v>1</v>
      </c>
      <c r="AS1507">
        <v>0</v>
      </c>
      <c r="AT1507">
        <v>0.58537519251920156</v>
      </c>
      <c r="AU1507">
        <v>4</v>
      </c>
    </row>
    <row r="1508" spans="4:47" x14ac:dyDescent="0.25">
      <c r="D1508" s="8">
        <v>1504</v>
      </c>
      <c r="E1508" s="8">
        <f t="shared" ca="1" si="153"/>
        <v>0.60993728388947266</v>
      </c>
      <c r="F1508" s="21">
        <f t="shared" ca="1" si="154"/>
        <v>120.96594878382137</v>
      </c>
      <c r="H1508" s="8">
        <v>1504</v>
      </c>
      <c r="I1508" s="21">
        <f t="shared" ca="1" si="155"/>
        <v>0.52968614419094018</v>
      </c>
      <c r="J1508" s="21">
        <f t="shared" ca="1" si="156"/>
        <v>39.666723240185405</v>
      </c>
      <c r="R1508" s="1"/>
      <c r="AF1508">
        <v>1498</v>
      </c>
      <c r="AG1508">
        <v>1</v>
      </c>
      <c r="AH1508">
        <v>1</v>
      </c>
      <c r="AI1508">
        <v>1</v>
      </c>
      <c r="AJ1508">
        <v>1</v>
      </c>
      <c r="AK1508">
        <v>1</v>
      </c>
      <c r="AL1508">
        <v>1</v>
      </c>
      <c r="AM1508">
        <v>1</v>
      </c>
      <c r="AN1508">
        <v>1</v>
      </c>
      <c r="AO1508">
        <v>1</v>
      </c>
      <c r="AP1508">
        <v>1</v>
      </c>
      <c r="AQ1508">
        <v>1</v>
      </c>
      <c r="AR1508">
        <v>1</v>
      </c>
      <c r="AS1508">
        <v>1</v>
      </c>
      <c r="AT1508">
        <v>1</v>
      </c>
      <c r="AU1508">
        <v>0</v>
      </c>
    </row>
    <row r="1509" spans="4:47" x14ac:dyDescent="0.25">
      <c r="D1509" s="8">
        <v>1505</v>
      </c>
      <c r="E1509" s="8">
        <f t="shared" ca="1" si="153"/>
        <v>0.92688636776780908</v>
      </c>
      <c r="F1509" s="21">
        <f t="shared" ca="1" si="154"/>
        <v>19.242129909765922</v>
      </c>
      <c r="H1509" s="8">
        <v>1505</v>
      </c>
      <c r="I1509" s="21">
        <f t="shared" ca="1" si="155"/>
        <v>0.23148716994724827</v>
      </c>
      <c r="J1509" s="21">
        <f t="shared" ca="1" si="156"/>
        <v>9.9018931688602763</v>
      </c>
      <c r="R1509" s="1"/>
      <c r="AF1509">
        <v>1499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0.62732779668247884</v>
      </c>
      <c r="AN1509">
        <v>1</v>
      </c>
      <c r="AO1509">
        <v>1</v>
      </c>
      <c r="AP1509">
        <v>1</v>
      </c>
      <c r="AQ1509">
        <v>1</v>
      </c>
      <c r="AR1509">
        <v>1</v>
      </c>
      <c r="AS1509">
        <v>0</v>
      </c>
      <c r="AT1509">
        <v>0.47245797725248451</v>
      </c>
      <c r="AU1509">
        <v>6</v>
      </c>
    </row>
    <row r="1510" spans="4:47" x14ac:dyDescent="0.25">
      <c r="D1510" s="8">
        <v>1506</v>
      </c>
      <c r="E1510" s="8">
        <f t="shared" ca="1" si="153"/>
        <v>0.76963992552755289</v>
      </c>
      <c r="F1510" s="21">
        <f t="shared" ca="1" si="154"/>
        <v>64.832864439930106</v>
      </c>
      <c r="H1510" s="8">
        <v>1506</v>
      </c>
      <c r="I1510" s="21">
        <f t="shared" ca="1" si="155"/>
        <v>0.78834216147531566</v>
      </c>
      <c r="J1510" s="21">
        <f t="shared" ca="1" si="156"/>
        <v>84.193017610215435</v>
      </c>
      <c r="R1510" s="1"/>
      <c r="AF1510">
        <v>1500</v>
      </c>
      <c r="AG1510">
        <v>0.57670070866058065</v>
      </c>
      <c r="AH1510">
        <v>0.66775226981345825</v>
      </c>
      <c r="AI1510">
        <v>0</v>
      </c>
      <c r="AJ1510">
        <v>0.23077267877209426</v>
      </c>
      <c r="AK1510">
        <v>1</v>
      </c>
      <c r="AL1510">
        <v>1</v>
      </c>
      <c r="AM1510">
        <v>1</v>
      </c>
      <c r="AN1510">
        <v>1</v>
      </c>
      <c r="AO1510">
        <v>1</v>
      </c>
      <c r="AP1510">
        <v>1</v>
      </c>
      <c r="AQ1510">
        <v>1</v>
      </c>
      <c r="AR1510">
        <v>0.70867598287488009</v>
      </c>
      <c r="AS1510">
        <v>0</v>
      </c>
      <c r="AT1510">
        <v>0.76566279823435324</v>
      </c>
      <c r="AU1510">
        <v>1</v>
      </c>
    </row>
    <row r="1511" spans="4:47" x14ac:dyDescent="0.25">
      <c r="D1511" s="8">
        <v>1507</v>
      </c>
      <c r="E1511" s="8">
        <f t="shared" ca="1" si="153"/>
        <v>0.41151296708806595</v>
      </c>
      <c r="F1511" s="21">
        <f t="shared" ca="1" si="154"/>
        <v>214.87173485683917</v>
      </c>
      <c r="H1511" s="8">
        <v>1507</v>
      </c>
      <c r="I1511" s="21">
        <f t="shared" ca="1" si="155"/>
        <v>0.45716281037418949</v>
      </c>
      <c r="J1511" s="21">
        <f t="shared" ca="1" si="156"/>
        <v>28.503590377251669</v>
      </c>
      <c r="R1511" s="1"/>
      <c r="AF1511">
        <v>1501</v>
      </c>
      <c r="AG1511">
        <v>0</v>
      </c>
      <c r="AH1511">
        <v>0</v>
      </c>
      <c r="AI1511">
        <v>0</v>
      </c>
      <c r="AJ1511">
        <v>0</v>
      </c>
      <c r="AK1511">
        <v>0.34747209063179102</v>
      </c>
      <c r="AL1511">
        <v>1</v>
      </c>
      <c r="AM1511">
        <v>1</v>
      </c>
      <c r="AN1511">
        <v>1</v>
      </c>
      <c r="AO1511">
        <v>1</v>
      </c>
      <c r="AP1511">
        <v>1</v>
      </c>
      <c r="AQ1511">
        <v>1</v>
      </c>
      <c r="AR1511">
        <v>1</v>
      </c>
      <c r="AS1511">
        <v>0</v>
      </c>
      <c r="AT1511">
        <v>0.61581269810845352</v>
      </c>
      <c r="AU1511">
        <v>4</v>
      </c>
    </row>
    <row r="1512" spans="4:47" x14ac:dyDescent="0.25">
      <c r="D1512" s="8">
        <v>1508</v>
      </c>
      <c r="E1512" s="8">
        <f t="shared" ca="1" si="153"/>
        <v>0.38561832281512598</v>
      </c>
      <c r="F1512" s="21">
        <f t="shared" ca="1" si="154"/>
        <v>230.29380588152353</v>
      </c>
      <c r="H1512" s="8">
        <v>1508</v>
      </c>
      <c r="I1512" s="21">
        <f t="shared" ca="1" si="155"/>
        <v>0.71465344837716249</v>
      </c>
      <c r="J1512" s="21">
        <f t="shared" ca="1" si="156"/>
        <v>69.866934652862938</v>
      </c>
      <c r="R1512" s="1"/>
      <c r="AF1512">
        <v>1502</v>
      </c>
      <c r="AG1512">
        <v>0</v>
      </c>
      <c r="AH1512">
        <v>0</v>
      </c>
      <c r="AI1512">
        <v>0</v>
      </c>
      <c r="AJ1512">
        <v>0.44447477958771436</v>
      </c>
      <c r="AK1512">
        <v>1</v>
      </c>
      <c r="AL1512">
        <v>1</v>
      </c>
      <c r="AM1512">
        <v>1</v>
      </c>
      <c r="AN1512">
        <v>1</v>
      </c>
      <c r="AO1512">
        <v>1</v>
      </c>
      <c r="AP1512">
        <v>1</v>
      </c>
      <c r="AQ1512">
        <v>1</v>
      </c>
      <c r="AR1512">
        <v>1</v>
      </c>
      <c r="AS1512">
        <v>0</v>
      </c>
      <c r="AT1512">
        <v>0.70776505037707238</v>
      </c>
      <c r="AU1512">
        <v>3</v>
      </c>
    </row>
    <row r="1513" spans="4:47" x14ac:dyDescent="0.25">
      <c r="D1513" s="8">
        <v>1509</v>
      </c>
      <c r="E1513" s="8">
        <f t="shared" ca="1" si="153"/>
        <v>0.15953502618556814</v>
      </c>
      <c r="F1513" s="21">
        <f t="shared" ca="1" si="154"/>
        <v>438.16270101537333</v>
      </c>
      <c r="H1513" s="8">
        <v>1509</v>
      </c>
      <c r="I1513" s="21">
        <f t="shared" ca="1" si="155"/>
        <v>0.87204064252371694</v>
      </c>
      <c r="J1513" s="21">
        <f t="shared" ca="1" si="156"/>
        <v>104.75823809422462</v>
      </c>
      <c r="R1513" s="1"/>
      <c r="AF1513">
        <v>1503</v>
      </c>
      <c r="AG1513">
        <v>1</v>
      </c>
      <c r="AH1513">
        <v>0.58734292965449897</v>
      </c>
      <c r="AI1513">
        <v>0</v>
      </c>
      <c r="AJ1513">
        <v>0</v>
      </c>
      <c r="AK1513">
        <v>0</v>
      </c>
      <c r="AL1513">
        <v>7.1261796606995637E-2</v>
      </c>
      <c r="AM1513">
        <v>1</v>
      </c>
      <c r="AN1513">
        <v>1</v>
      </c>
      <c r="AO1513">
        <v>1</v>
      </c>
      <c r="AP1513">
        <v>1</v>
      </c>
      <c r="AQ1513">
        <v>1</v>
      </c>
      <c r="AR1513">
        <v>1</v>
      </c>
      <c r="AS1513">
        <v>0</v>
      </c>
      <c r="AT1513">
        <v>0.63995467377681048</v>
      </c>
      <c r="AU1513">
        <v>3</v>
      </c>
    </row>
    <row r="1514" spans="4:47" x14ac:dyDescent="0.25">
      <c r="D1514" s="8">
        <v>1510</v>
      </c>
      <c r="E1514" s="8">
        <f t="shared" ca="1" si="153"/>
        <v>0.40320548335969386</v>
      </c>
      <c r="F1514" s="21">
        <f t="shared" ca="1" si="154"/>
        <v>219.71329498496814</v>
      </c>
      <c r="H1514" s="8">
        <v>1510</v>
      </c>
      <c r="I1514" s="21">
        <f t="shared" ca="1" si="155"/>
        <v>0.47215599380084683</v>
      </c>
      <c r="J1514" s="21">
        <f t="shared" ca="1" si="156"/>
        <v>30.817135944511598</v>
      </c>
      <c r="R1514" s="1"/>
      <c r="AF1514">
        <v>1504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0.85506968921512339</v>
      </c>
      <c r="AO1514">
        <v>1</v>
      </c>
      <c r="AP1514">
        <v>0.29061596249272453</v>
      </c>
      <c r="AQ1514">
        <v>0</v>
      </c>
      <c r="AR1514">
        <v>0</v>
      </c>
      <c r="AS1514">
        <v>0</v>
      </c>
      <c r="AT1514">
        <v>0.17949658959710488</v>
      </c>
      <c r="AU1514">
        <v>9</v>
      </c>
    </row>
    <row r="1515" spans="4:47" x14ac:dyDescent="0.25">
      <c r="D1515" s="8">
        <v>1511</v>
      </c>
      <c r="E1515" s="8">
        <f t="shared" ca="1" si="153"/>
        <v>0.51562164098730423</v>
      </c>
      <c r="F1515" s="21">
        <f t="shared" ca="1" si="154"/>
        <v>161.17862600334055</v>
      </c>
      <c r="H1515" s="8">
        <v>1511</v>
      </c>
      <c r="I1515" s="21">
        <f t="shared" ca="1" si="155"/>
        <v>0.66109833562382803</v>
      </c>
      <c r="J1515" s="21">
        <f t="shared" ca="1" si="156"/>
        <v>60.573666366670139</v>
      </c>
      <c r="R1515" s="1"/>
      <c r="AF1515">
        <v>1505</v>
      </c>
      <c r="AG1515">
        <v>1</v>
      </c>
      <c r="AH1515">
        <v>1</v>
      </c>
      <c r="AI1515">
        <v>1</v>
      </c>
      <c r="AJ1515">
        <v>1</v>
      </c>
      <c r="AK1515">
        <v>1</v>
      </c>
      <c r="AL1515">
        <v>1</v>
      </c>
      <c r="AM1515">
        <v>1</v>
      </c>
      <c r="AN1515">
        <v>1</v>
      </c>
      <c r="AO1515">
        <v>1</v>
      </c>
      <c r="AP1515">
        <v>0.34823278943992092</v>
      </c>
      <c r="AQ1515">
        <v>0</v>
      </c>
      <c r="AR1515">
        <v>0.54188533207859779</v>
      </c>
      <c r="AS1515">
        <v>0</v>
      </c>
      <c r="AT1515">
        <v>0.82354427881390158</v>
      </c>
      <c r="AU1515">
        <v>1</v>
      </c>
    </row>
    <row r="1516" spans="4:47" x14ac:dyDescent="0.25">
      <c r="D1516" s="8">
        <v>1512</v>
      </c>
      <c r="E1516" s="8">
        <f t="shared" ca="1" si="153"/>
        <v>0.64248699559677303</v>
      </c>
      <c r="F1516" s="21">
        <f t="shared" ca="1" si="154"/>
        <v>108.47149815502362</v>
      </c>
      <c r="H1516" s="8">
        <v>1512</v>
      </c>
      <c r="I1516" s="21">
        <f t="shared" ca="1" si="155"/>
        <v>6.7441890618251898E-2</v>
      </c>
      <c r="J1516" s="21">
        <f t="shared" ca="1" si="156"/>
        <v>56.571619179244543</v>
      </c>
      <c r="R1516" s="1"/>
      <c r="AF1516">
        <v>1506</v>
      </c>
      <c r="AG1516">
        <v>1</v>
      </c>
      <c r="AH1516">
        <v>0.29339577808241302</v>
      </c>
      <c r="AI1516">
        <v>0</v>
      </c>
      <c r="AJ1516">
        <v>0.52239202833346399</v>
      </c>
      <c r="AK1516">
        <v>1</v>
      </c>
      <c r="AL1516">
        <v>1</v>
      </c>
      <c r="AM1516">
        <v>1</v>
      </c>
      <c r="AN1516">
        <v>1</v>
      </c>
      <c r="AO1516">
        <v>1</v>
      </c>
      <c r="AP1516">
        <v>0.72434356401279199</v>
      </c>
      <c r="AQ1516">
        <v>0</v>
      </c>
      <c r="AR1516">
        <v>0</v>
      </c>
      <c r="AS1516">
        <v>0</v>
      </c>
      <c r="AT1516">
        <v>0.63107258389235077</v>
      </c>
      <c r="AU1516">
        <v>3</v>
      </c>
    </row>
    <row r="1517" spans="4:47" x14ac:dyDescent="0.25">
      <c r="D1517" s="8">
        <v>1513</v>
      </c>
      <c r="E1517" s="8">
        <f t="shared" ca="1" si="153"/>
        <v>0.47413928386741067</v>
      </c>
      <c r="F1517" s="21">
        <f t="shared" ca="1" si="154"/>
        <v>181.18110655829847</v>
      </c>
      <c r="H1517" s="8">
        <v>1513</v>
      </c>
      <c r="I1517" s="21">
        <f t="shared" ca="1" si="155"/>
        <v>0.94804154953212139</v>
      </c>
      <c r="J1517" s="21">
        <f t="shared" ca="1" si="156"/>
        <v>134.8059896965737</v>
      </c>
      <c r="R1517" s="1"/>
      <c r="AF1517">
        <v>1507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0.91697794144748779</v>
      </c>
      <c r="AN1517">
        <v>1</v>
      </c>
      <c r="AO1517">
        <v>1</v>
      </c>
      <c r="AP1517">
        <v>1</v>
      </c>
      <c r="AQ1517">
        <v>1</v>
      </c>
      <c r="AR1517">
        <v>1</v>
      </c>
      <c r="AS1517">
        <v>0</v>
      </c>
      <c r="AT1517">
        <v>0.49705840050649897</v>
      </c>
      <c r="AU1517">
        <v>6</v>
      </c>
    </row>
    <row r="1518" spans="4:47" x14ac:dyDescent="0.25">
      <c r="D1518" s="8">
        <v>1514</v>
      </c>
      <c r="E1518" s="8">
        <f t="shared" ca="1" si="153"/>
        <v>0.46008167893811724</v>
      </c>
      <c r="F1518" s="21">
        <f t="shared" ca="1" si="154"/>
        <v>188.34834080651467</v>
      </c>
      <c r="H1518" s="8">
        <v>1514</v>
      </c>
      <c r="I1518" s="21">
        <f t="shared" ca="1" si="155"/>
        <v>0.53870912596336151</v>
      </c>
      <c r="J1518" s="21">
        <f t="shared" ca="1" si="156"/>
        <v>41.058625005358302</v>
      </c>
      <c r="R1518" s="1"/>
      <c r="AF1518">
        <v>1508</v>
      </c>
      <c r="AG1518">
        <v>1</v>
      </c>
      <c r="AH1518">
        <v>1</v>
      </c>
      <c r="AI1518">
        <v>1</v>
      </c>
      <c r="AJ1518">
        <v>1</v>
      </c>
      <c r="AK1518">
        <v>1</v>
      </c>
      <c r="AL1518">
        <v>1</v>
      </c>
      <c r="AM1518">
        <v>1</v>
      </c>
      <c r="AN1518">
        <v>0.90835926792703592</v>
      </c>
      <c r="AO1518">
        <v>1</v>
      </c>
      <c r="AP1518">
        <v>1</v>
      </c>
      <c r="AQ1518">
        <v>0.23461743595835288</v>
      </c>
      <c r="AR1518">
        <v>0</v>
      </c>
      <c r="AS1518">
        <v>0</v>
      </c>
      <c r="AT1518">
        <v>0.84437715173832517</v>
      </c>
      <c r="AU1518">
        <v>1</v>
      </c>
    </row>
    <row r="1519" spans="4:47" x14ac:dyDescent="0.25">
      <c r="D1519" s="8">
        <v>1515</v>
      </c>
      <c r="E1519" s="8">
        <f t="shared" ca="1" si="153"/>
        <v>0.19285153394112209</v>
      </c>
      <c r="F1519" s="21">
        <f t="shared" ca="1" si="154"/>
        <v>393.69421067131969</v>
      </c>
      <c r="H1519" s="8">
        <v>1515</v>
      </c>
      <c r="I1519" s="21">
        <f t="shared" ca="1" si="155"/>
        <v>0.98180137648991239</v>
      </c>
      <c r="J1519" s="21">
        <f t="shared" ca="1" si="156"/>
        <v>163.39716732257193</v>
      </c>
      <c r="R1519" s="1"/>
      <c r="AF1519">
        <v>1509</v>
      </c>
      <c r="AG1519">
        <v>1</v>
      </c>
      <c r="AH1519">
        <v>0.47870634254286415</v>
      </c>
      <c r="AI1519">
        <v>0</v>
      </c>
      <c r="AJ1519">
        <v>0</v>
      </c>
      <c r="AK1519">
        <v>2.5592967234608237E-2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0.93751550120238492</v>
      </c>
      <c r="AR1519">
        <v>1</v>
      </c>
      <c r="AS1519">
        <v>0</v>
      </c>
      <c r="AT1519">
        <v>0.28581540989464271</v>
      </c>
      <c r="AU1519">
        <v>7</v>
      </c>
    </row>
    <row r="1520" spans="4:47" x14ac:dyDescent="0.25">
      <c r="D1520" s="8">
        <v>1516</v>
      </c>
      <c r="E1520" s="8">
        <f t="shared" ca="1" si="153"/>
        <v>0.83409437960242283</v>
      </c>
      <c r="F1520" s="21">
        <f t="shared" ca="1" si="154"/>
        <v>45.229709887739183</v>
      </c>
      <c r="H1520" s="8">
        <v>1516</v>
      </c>
      <c r="I1520" s="21">
        <f t="shared" ca="1" si="155"/>
        <v>0.24597562819604102</v>
      </c>
      <c r="J1520" s="21">
        <f t="shared" ca="1" si="156"/>
        <v>7.035504153832882</v>
      </c>
      <c r="R1520" s="1"/>
      <c r="AF1520">
        <v>1510</v>
      </c>
      <c r="AG1520">
        <v>1</v>
      </c>
      <c r="AH1520">
        <v>0.10414347504696966</v>
      </c>
      <c r="AI1520">
        <v>0</v>
      </c>
      <c r="AJ1520">
        <v>0</v>
      </c>
      <c r="AK1520">
        <v>0</v>
      </c>
      <c r="AL1520">
        <v>0.76309379522548015</v>
      </c>
      <c r="AM1520">
        <v>1</v>
      </c>
      <c r="AN1520">
        <v>1</v>
      </c>
      <c r="AO1520">
        <v>1</v>
      </c>
      <c r="AP1520">
        <v>0.32221844406083089</v>
      </c>
      <c r="AQ1520">
        <v>0</v>
      </c>
      <c r="AR1520">
        <v>0</v>
      </c>
      <c r="AS1520">
        <v>0</v>
      </c>
      <c r="AT1520">
        <v>0.43506192581908304</v>
      </c>
      <c r="AU1520">
        <v>5</v>
      </c>
    </row>
    <row r="1521" spans="4:47" x14ac:dyDescent="0.25">
      <c r="D1521" s="8">
        <v>1517</v>
      </c>
      <c r="E1521" s="8">
        <f t="shared" ca="1" si="153"/>
        <v>0.74675584872354694</v>
      </c>
      <c r="F1521" s="21">
        <f t="shared" ca="1" si="154"/>
        <v>72.158842797803302</v>
      </c>
      <c r="H1521" s="8">
        <v>1517</v>
      </c>
      <c r="I1521" s="21">
        <f t="shared" ca="1" si="155"/>
        <v>0.77841071951923102</v>
      </c>
      <c r="J1521" s="21">
        <f t="shared" ca="1" si="156"/>
        <v>82.117823204867008</v>
      </c>
      <c r="R1521" s="1"/>
      <c r="AF1521">
        <v>1511</v>
      </c>
      <c r="AG1521">
        <v>1</v>
      </c>
      <c r="AH1521">
        <v>1</v>
      </c>
      <c r="AI1521">
        <v>1</v>
      </c>
      <c r="AJ1521">
        <v>1</v>
      </c>
      <c r="AK1521">
        <v>1</v>
      </c>
      <c r="AL1521">
        <v>1</v>
      </c>
      <c r="AM1521">
        <v>1</v>
      </c>
      <c r="AN1521">
        <v>1</v>
      </c>
      <c r="AO1521">
        <v>1</v>
      </c>
      <c r="AP1521">
        <v>1</v>
      </c>
      <c r="AQ1521">
        <v>1</v>
      </c>
      <c r="AR1521">
        <v>1</v>
      </c>
      <c r="AS1521">
        <v>1</v>
      </c>
      <c r="AT1521">
        <v>1</v>
      </c>
      <c r="AU1521">
        <v>0</v>
      </c>
    </row>
    <row r="1522" spans="4:47" x14ac:dyDescent="0.25">
      <c r="D1522" s="8">
        <v>1518</v>
      </c>
      <c r="E1522" s="8">
        <f t="shared" ca="1" si="153"/>
        <v>0.34023402123591429</v>
      </c>
      <c r="F1522" s="21">
        <f t="shared" ca="1" si="154"/>
        <v>259.95135884331228</v>
      </c>
      <c r="H1522" s="8">
        <v>1518</v>
      </c>
      <c r="I1522" s="21">
        <f t="shared" ca="1" si="155"/>
        <v>0.50105550928459375</v>
      </c>
      <c r="J1522" s="21">
        <f t="shared" ca="1" si="156"/>
        <v>35.262222869107099</v>
      </c>
      <c r="R1522" s="1"/>
      <c r="AF1522">
        <v>1512</v>
      </c>
      <c r="AG1522">
        <v>0</v>
      </c>
      <c r="AH1522">
        <v>0</v>
      </c>
      <c r="AI1522">
        <v>0.53812278908111277</v>
      </c>
      <c r="AJ1522">
        <v>1</v>
      </c>
      <c r="AK1522">
        <v>1</v>
      </c>
      <c r="AL1522">
        <v>1</v>
      </c>
      <c r="AM1522">
        <v>1</v>
      </c>
      <c r="AN1522">
        <v>1</v>
      </c>
      <c r="AO1522">
        <v>1</v>
      </c>
      <c r="AP1522">
        <v>1</v>
      </c>
      <c r="AQ1522">
        <v>1</v>
      </c>
      <c r="AR1522">
        <v>1</v>
      </c>
      <c r="AS1522">
        <v>0</v>
      </c>
      <c r="AT1522">
        <v>0.79912823688086165</v>
      </c>
      <c r="AU1522">
        <v>2</v>
      </c>
    </row>
    <row r="1523" spans="4:47" x14ac:dyDescent="0.25">
      <c r="D1523" s="8">
        <v>1519</v>
      </c>
      <c r="E1523" s="8">
        <f t="shared" ca="1" si="153"/>
        <v>0.67279943970670919</v>
      </c>
      <c r="F1523" s="21">
        <f t="shared" ca="1" si="154"/>
        <v>97.36943832202752</v>
      </c>
      <c r="H1523" s="8">
        <v>1519</v>
      </c>
      <c r="I1523" s="21">
        <f t="shared" ca="1" si="155"/>
        <v>0.91146133228753312</v>
      </c>
      <c r="J1523" s="21">
        <f t="shared" ca="1" si="156"/>
        <v>117.86216072006155</v>
      </c>
      <c r="R1523" s="1"/>
      <c r="AF1523">
        <v>1513</v>
      </c>
      <c r="AG1523">
        <v>1</v>
      </c>
      <c r="AH1523">
        <v>1</v>
      </c>
      <c r="AI1523">
        <v>1</v>
      </c>
      <c r="AJ1523">
        <v>1</v>
      </c>
      <c r="AK1523">
        <v>1</v>
      </c>
      <c r="AL1523">
        <v>1</v>
      </c>
      <c r="AM1523">
        <v>1</v>
      </c>
      <c r="AN1523">
        <v>1</v>
      </c>
      <c r="AO1523">
        <v>1</v>
      </c>
      <c r="AP1523">
        <v>1</v>
      </c>
      <c r="AQ1523">
        <v>1</v>
      </c>
      <c r="AR1523">
        <v>1</v>
      </c>
      <c r="AS1523">
        <v>1</v>
      </c>
      <c r="AT1523">
        <v>1</v>
      </c>
      <c r="AU1523">
        <v>0</v>
      </c>
    </row>
    <row r="1524" spans="4:47" x14ac:dyDescent="0.25">
      <c r="D1524" s="8">
        <v>1520</v>
      </c>
      <c r="E1524" s="8">
        <f t="shared" ca="1" si="153"/>
        <v>8.4225935213831926E-2</v>
      </c>
      <c r="F1524" s="21">
        <f t="shared" ca="1" si="154"/>
        <v>587.34117268726652</v>
      </c>
      <c r="H1524" s="8">
        <v>1520</v>
      </c>
      <c r="I1524" s="21">
        <f t="shared" ca="1" si="155"/>
        <v>0.28528650956441359</v>
      </c>
      <c r="J1524" s="21">
        <f t="shared" ca="1" si="156"/>
        <v>0.32222745206246373</v>
      </c>
      <c r="R1524" s="1"/>
      <c r="AF1524">
        <v>1514</v>
      </c>
      <c r="AG1524">
        <v>0</v>
      </c>
      <c r="AH1524">
        <v>0</v>
      </c>
      <c r="AI1524">
        <v>0.73458173415377626</v>
      </c>
      <c r="AJ1524">
        <v>1</v>
      </c>
      <c r="AK1524">
        <v>1</v>
      </c>
      <c r="AL1524">
        <v>1</v>
      </c>
      <c r="AM1524">
        <v>1</v>
      </c>
      <c r="AN1524">
        <v>1</v>
      </c>
      <c r="AO1524">
        <v>1</v>
      </c>
      <c r="AP1524">
        <v>1</v>
      </c>
      <c r="AQ1524">
        <v>1</v>
      </c>
      <c r="AR1524">
        <v>1</v>
      </c>
      <c r="AS1524">
        <v>0</v>
      </c>
      <c r="AT1524">
        <v>0.81581379111990981</v>
      </c>
      <c r="AU1524">
        <v>2</v>
      </c>
    </row>
    <row r="1525" spans="4:47" x14ac:dyDescent="0.25">
      <c r="D1525" s="8">
        <v>1521</v>
      </c>
      <c r="E1525" s="8">
        <f t="shared" ca="1" si="153"/>
        <v>0.77101943369811177</v>
      </c>
      <c r="F1525" s="21">
        <f t="shared" ca="1" si="154"/>
        <v>64.397742799018204</v>
      </c>
      <c r="H1525" s="8">
        <v>1521</v>
      </c>
      <c r="I1525" s="21">
        <f t="shared" ca="1" si="155"/>
        <v>0.57361925245354506</v>
      </c>
      <c r="J1525" s="21">
        <f t="shared" ca="1" si="156"/>
        <v>46.479638774516573</v>
      </c>
      <c r="R1525" s="1"/>
      <c r="AF1525">
        <v>1515</v>
      </c>
      <c r="AG1525">
        <v>0.43629042141706564</v>
      </c>
      <c r="AH1525">
        <v>1</v>
      </c>
      <c r="AI1525">
        <v>1</v>
      </c>
      <c r="AJ1525">
        <v>1</v>
      </c>
      <c r="AK1525">
        <v>1</v>
      </c>
      <c r="AL1525">
        <v>1</v>
      </c>
      <c r="AM1525">
        <v>2.9805928804337106E-2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0.45054516947085888</v>
      </c>
      <c r="AU1525">
        <v>5</v>
      </c>
    </row>
    <row r="1526" spans="4:47" x14ac:dyDescent="0.25">
      <c r="D1526" s="8">
        <v>1522</v>
      </c>
      <c r="E1526" s="8">
        <f t="shared" ca="1" si="153"/>
        <v>0.52010710197124699</v>
      </c>
      <c r="F1526" s="21">
        <f t="shared" ca="1" si="154"/>
        <v>159.11034496069806</v>
      </c>
      <c r="H1526" s="8">
        <v>1522</v>
      </c>
      <c r="I1526" s="21">
        <f t="shared" ca="1" si="155"/>
        <v>0.58126282988486233</v>
      </c>
      <c r="J1526" s="21">
        <f t="shared" ca="1" si="156"/>
        <v>47.677041975443132</v>
      </c>
      <c r="R1526" s="1"/>
      <c r="AF1526">
        <v>1516</v>
      </c>
      <c r="AG1526">
        <v>1</v>
      </c>
      <c r="AH1526">
        <v>1</v>
      </c>
      <c r="AI1526">
        <v>1</v>
      </c>
      <c r="AJ1526">
        <v>1</v>
      </c>
      <c r="AK1526">
        <v>0.72359821915667832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0.79583888468445252</v>
      </c>
      <c r="AS1526">
        <v>0</v>
      </c>
      <c r="AT1526">
        <v>0.4578152060796577</v>
      </c>
      <c r="AU1526">
        <v>6</v>
      </c>
    </row>
    <row r="1527" spans="4:47" x14ac:dyDescent="0.25">
      <c r="D1527" s="8">
        <v>1523</v>
      </c>
      <c r="E1527" s="8">
        <f t="shared" ca="1" si="153"/>
        <v>0.29134875075490885</v>
      </c>
      <c r="F1527" s="21">
        <f t="shared" ca="1" si="154"/>
        <v>296.60139354161481</v>
      </c>
      <c r="H1527" s="8">
        <v>1523</v>
      </c>
      <c r="I1527" s="21">
        <f t="shared" ca="1" si="155"/>
        <v>0.53176738805935109</v>
      </c>
      <c r="J1527" s="21">
        <f t="shared" ca="1" si="156"/>
        <v>39.987544909604836</v>
      </c>
      <c r="R1527" s="1"/>
      <c r="AF1527">
        <v>1517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0.84006641314185648</v>
      </c>
      <c r="AO1527">
        <v>1</v>
      </c>
      <c r="AP1527">
        <v>1</v>
      </c>
      <c r="AQ1527">
        <v>1</v>
      </c>
      <c r="AR1527">
        <v>1</v>
      </c>
      <c r="AS1527">
        <v>0</v>
      </c>
      <c r="AT1527">
        <v>0.4055946816641029</v>
      </c>
      <c r="AU1527">
        <v>7</v>
      </c>
    </row>
    <row r="1528" spans="4:47" x14ac:dyDescent="0.25">
      <c r="D1528" s="8">
        <v>1524</v>
      </c>
      <c r="E1528" s="8">
        <f t="shared" ca="1" si="153"/>
        <v>0.19449334346940672</v>
      </c>
      <c r="F1528" s="21">
        <f t="shared" ca="1" si="154"/>
        <v>391.70438636165613</v>
      </c>
      <c r="H1528" s="8">
        <v>1524</v>
      </c>
      <c r="I1528" s="21">
        <f t="shared" ca="1" si="155"/>
        <v>0.74068909256711046</v>
      </c>
      <c r="J1528" s="21">
        <f t="shared" ca="1" si="156"/>
        <v>74.676420552574569</v>
      </c>
      <c r="R1528" s="1"/>
      <c r="AF1528">
        <v>1518</v>
      </c>
      <c r="AG1528">
        <v>1</v>
      </c>
      <c r="AH1528">
        <v>1</v>
      </c>
      <c r="AI1528">
        <v>0.26377946241982209</v>
      </c>
      <c r="AJ1528">
        <v>0</v>
      </c>
      <c r="AK1528">
        <v>0.53298301032050555</v>
      </c>
      <c r="AL1528">
        <v>1</v>
      </c>
      <c r="AM1528">
        <v>1</v>
      </c>
      <c r="AN1528">
        <v>1</v>
      </c>
      <c r="AO1528">
        <v>1</v>
      </c>
      <c r="AP1528">
        <v>0.54677588180892334</v>
      </c>
      <c r="AQ1528">
        <v>0</v>
      </c>
      <c r="AR1528">
        <v>0</v>
      </c>
      <c r="AS1528">
        <v>0</v>
      </c>
      <c r="AT1528">
        <v>0.60999914792062127</v>
      </c>
      <c r="AU1528">
        <v>3</v>
      </c>
    </row>
    <row r="1529" spans="4:47" x14ac:dyDescent="0.25">
      <c r="D1529" s="8">
        <v>1525</v>
      </c>
      <c r="E1529" s="8">
        <f t="shared" ca="1" si="153"/>
        <v>0.62321882969907005</v>
      </c>
      <c r="F1529" s="21">
        <f t="shared" ca="1" si="154"/>
        <v>115.79218629926876</v>
      </c>
      <c r="H1529" s="8">
        <v>1525</v>
      </c>
      <c r="I1529" s="21">
        <f t="shared" ca="1" si="155"/>
        <v>0.24628501600413577</v>
      </c>
      <c r="J1529" s="21">
        <f t="shared" ca="1" si="156"/>
        <v>6.9753098636005859</v>
      </c>
      <c r="R1529" s="1"/>
      <c r="AF1529">
        <v>1519</v>
      </c>
      <c r="AG1529">
        <v>1</v>
      </c>
      <c r="AH1529">
        <v>1</v>
      </c>
      <c r="AI1529">
        <v>1</v>
      </c>
      <c r="AJ1529">
        <v>1</v>
      </c>
      <c r="AK1529">
        <v>1</v>
      </c>
      <c r="AL1529">
        <v>1</v>
      </c>
      <c r="AM1529">
        <v>1</v>
      </c>
      <c r="AN1529">
        <v>0.27166345265751229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0.60389470419830926</v>
      </c>
      <c r="AU1529">
        <v>4</v>
      </c>
    </row>
    <row r="1530" spans="4:47" x14ac:dyDescent="0.25">
      <c r="D1530" s="8">
        <v>1526</v>
      </c>
      <c r="E1530" s="8">
        <f t="shared" ca="1" si="153"/>
        <v>0.71552927490186768</v>
      </c>
      <c r="F1530" s="21">
        <f t="shared" ca="1" si="154"/>
        <v>82.502248289644399</v>
      </c>
      <c r="H1530" s="8">
        <v>1526</v>
      </c>
      <c r="I1530" s="21">
        <f t="shared" ca="1" si="155"/>
        <v>0.78555445384485978</v>
      </c>
      <c r="J1530" s="21">
        <f t="shared" ca="1" si="156"/>
        <v>83.60492456066163</v>
      </c>
      <c r="R1530" s="1"/>
      <c r="AF1530">
        <v>1520</v>
      </c>
      <c r="AG1530">
        <v>0.10025551190835447</v>
      </c>
      <c r="AH1530">
        <v>0</v>
      </c>
      <c r="AI1530">
        <v>0</v>
      </c>
      <c r="AJ1530">
        <v>0</v>
      </c>
      <c r="AK1530">
        <v>0</v>
      </c>
      <c r="AL1530">
        <v>0.18025526651035761</v>
      </c>
      <c r="AM1530">
        <v>1</v>
      </c>
      <c r="AN1530">
        <v>1</v>
      </c>
      <c r="AO1530">
        <v>1</v>
      </c>
      <c r="AP1530">
        <v>1</v>
      </c>
      <c r="AQ1530">
        <v>1</v>
      </c>
      <c r="AR1530">
        <v>1</v>
      </c>
      <c r="AS1530">
        <v>0</v>
      </c>
      <c r="AT1530">
        <v>0.52743994209443756</v>
      </c>
      <c r="AU1530">
        <v>4</v>
      </c>
    </row>
    <row r="1531" spans="4:47" x14ac:dyDescent="0.25">
      <c r="D1531" s="8">
        <v>1527</v>
      </c>
      <c r="E1531" s="8">
        <f t="shared" ca="1" si="153"/>
        <v>0.88947367450890147</v>
      </c>
      <c r="F1531" s="21">
        <f t="shared" ca="1" si="154"/>
        <v>29.443286034797655</v>
      </c>
      <c r="H1531" s="8">
        <v>1527</v>
      </c>
      <c r="I1531" s="21">
        <f t="shared" ca="1" si="155"/>
        <v>0.14623149879816255</v>
      </c>
      <c r="J1531" s="21">
        <f t="shared" ca="1" si="156"/>
        <v>29.447311849957465</v>
      </c>
      <c r="R1531" s="1"/>
      <c r="AF1531">
        <v>1521</v>
      </c>
      <c r="AG1531">
        <v>1</v>
      </c>
      <c r="AH1531">
        <v>1</v>
      </c>
      <c r="AI1531">
        <v>1</v>
      </c>
      <c r="AJ1531">
        <v>1</v>
      </c>
      <c r="AK1531">
        <v>1</v>
      </c>
      <c r="AL1531">
        <v>1</v>
      </c>
      <c r="AM1531">
        <v>1</v>
      </c>
      <c r="AN1531">
        <v>1</v>
      </c>
      <c r="AO1531">
        <v>3.9814876832679147E-2</v>
      </c>
      <c r="AP1531">
        <v>0</v>
      </c>
      <c r="AQ1531">
        <v>0</v>
      </c>
      <c r="AR1531">
        <v>0.35135248418373521</v>
      </c>
      <c r="AS1531">
        <v>0</v>
      </c>
      <c r="AT1531">
        <v>0.69886677620459225</v>
      </c>
      <c r="AU1531">
        <v>2</v>
      </c>
    </row>
    <row r="1532" spans="4:47" x14ac:dyDescent="0.25">
      <c r="D1532" s="8">
        <v>1528</v>
      </c>
      <c r="E1532" s="8">
        <f t="shared" ca="1" si="153"/>
        <v>0.33324668906331556</v>
      </c>
      <c r="F1532" s="21">
        <f t="shared" ca="1" si="154"/>
        <v>264.85977567054522</v>
      </c>
      <c r="H1532" s="8">
        <v>1528</v>
      </c>
      <c r="I1532" s="21">
        <f t="shared" ca="1" si="155"/>
        <v>0.85734809194986572</v>
      </c>
      <c r="J1532" s="21">
        <f t="shared" ca="1" si="156"/>
        <v>100.61280359224966</v>
      </c>
      <c r="R1532" s="1"/>
      <c r="AF1532">
        <v>1522</v>
      </c>
      <c r="AG1532">
        <v>1</v>
      </c>
      <c r="AH1532">
        <v>1</v>
      </c>
      <c r="AI1532">
        <v>1</v>
      </c>
      <c r="AJ1532">
        <v>1</v>
      </c>
      <c r="AK1532">
        <v>1</v>
      </c>
      <c r="AL1532">
        <v>1</v>
      </c>
      <c r="AM1532">
        <v>1</v>
      </c>
      <c r="AN1532">
        <v>1</v>
      </c>
      <c r="AO1532">
        <v>1</v>
      </c>
      <c r="AP1532">
        <v>1</v>
      </c>
      <c r="AQ1532">
        <v>1</v>
      </c>
      <c r="AR1532">
        <v>1</v>
      </c>
      <c r="AS1532">
        <v>1</v>
      </c>
      <c r="AT1532">
        <v>1</v>
      </c>
      <c r="AU1532">
        <v>0</v>
      </c>
    </row>
    <row r="1533" spans="4:47" x14ac:dyDescent="0.25">
      <c r="D1533" s="8">
        <v>1529</v>
      </c>
      <c r="E1533" s="8">
        <f t="shared" ca="1" si="153"/>
        <v>0.15479863282158945</v>
      </c>
      <c r="F1533" s="21">
        <f t="shared" ca="1" si="154"/>
        <v>445.22098920168798</v>
      </c>
      <c r="H1533" s="8">
        <v>1529</v>
      </c>
      <c r="I1533" s="21">
        <f t="shared" ca="1" si="155"/>
        <v>0.28583583953550662</v>
      </c>
      <c r="J1533" s="21">
        <f t="shared" ca="1" si="156"/>
        <v>0.4213438479918139</v>
      </c>
      <c r="R1533" s="1"/>
      <c r="AF1533">
        <v>1523</v>
      </c>
      <c r="AG1533">
        <v>0</v>
      </c>
      <c r="AH1533">
        <v>0</v>
      </c>
      <c r="AI1533">
        <v>0.17058685749009694</v>
      </c>
      <c r="AJ1533">
        <v>1</v>
      </c>
      <c r="AK1533">
        <v>1</v>
      </c>
      <c r="AL1533">
        <v>1</v>
      </c>
      <c r="AM1533">
        <v>1</v>
      </c>
      <c r="AN1533">
        <v>1</v>
      </c>
      <c r="AO1533">
        <v>1</v>
      </c>
      <c r="AP1533">
        <v>1</v>
      </c>
      <c r="AQ1533">
        <v>0.61017157493333796</v>
      </c>
      <c r="AR1533">
        <v>0</v>
      </c>
      <c r="AS1533">
        <v>0</v>
      </c>
      <c r="AT1533">
        <v>0.65094065706902227</v>
      </c>
      <c r="AU1533">
        <v>3</v>
      </c>
    </row>
    <row r="1534" spans="4:47" x14ac:dyDescent="0.25">
      <c r="D1534" s="8">
        <v>1530</v>
      </c>
      <c r="E1534" s="8">
        <f t="shared" ca="1" si="153"/>
        <v>0.18011504615997376</v>
      </c>
      <c r="F1534" s="21">
        <f t="shared" ca="1" si="154"/>
        <v>409.7247357071613</v>
      </c>
      <c r="H1534" s="8">
        <v>1530</v>
      </c>
      <c r="I1534" s="21">
        <f t="shared" ca="1" si="155"/>
        <v>0.43716833856918647</v>
      </c>
      <c r="J1534" s="21">
        <f t="shared" ca="1" si="156"/>
        <v>25.403042684224083</v>
      </c>
      <c r="R1534" s="1"/>
      <c r="AF1534">
        <v>1524</v>
      </c>
      <c r="AG1534">
        <v>0.46997540936905763</v>
      </c>
      <c r="AH1534">
        <v>1</v>
      </c>
      <c r="AI1534">
        <v>1</v>
      </c>
      <c r="AJ1534">
        <v>1</v>
      </c>
      <c r="AK1534">
        <v>1</v>
      </c>
      <c r="AL1534">
        <v>1</v>
      </c>
      <c r="AM1534">
        <v>1</v>
      </c>
      <c r="AN1534">
        <v>1</v>
      </c>
      <c r="AO1534">
        <v>1</v>
      </c>
      <c r="AP1534">
        <v>0.35283921384243222</v>
      </c>
      <c r="AQ1534">
        <v>0</v>
      </c>
      <c r="AR1534">
        <v>0</v>
      </c>
      <c r="AS1534">
        <v>0</v>
      </c>
      <c r="AT1534">
        <v>0.73289658443714023</v>
      </c>
      <c r="AU1534">
        <v>2</v>
      </c>
    </row>
    <row r="1535" spans="4:47" x14ac:dyDescent="0.25">
      <c r="D1535" s="8">
        <v>1531</v>
      </c>
      <c r="E1535" s="8">
        <f t="shared" ca="1" si="153"/>
        <v>2.3160725722413456E-2</v>
      </c>
      <c r="F1535" s="21">
        <f t="shared" ca="1" si="154"/>
        <v>886.78801545810393</v>
      </c>
      <c r="H1535" s="8">
        <v>1531</v>
      </c>
      <c r="I1535" s="21">
        <f t="shared" ca="1" si="155"/>
        <v>0.43378393284414041</v>
      </c>
      <c r="J1535" s="21">
        <f t="shared" ca="1" si="156"/>
        <v>24.875978155356375</v>
      </c>
      <c r="R1535" s="1"/>
      <c r="AF1535">
        <v>1525</v>
      </c>
      <c r="AG1535">
        <v>0</v>
      </c>
      <c r="AH1535">
        <v>0</v>
      </c>
      <c r="AI1535">
        <v>0.66986659135422555</v>
      </c>
      <c r="AJ1535">
        <v>0.46830537089845165</v>
      </c>
      <c r="AK1535">
        <v>0</v>
      </c>
      <c r="AL1535">
        <v>0</v>
      </c>
      <c r="AM1535">
        <v>3.7399938706995831E-2</v>
      </c>
      <c r="AN1535">
        <v>1</v>
      </c>
      <c r="AO1535">
        <v>1</v>
      </c>
      <c r="AP1535">
        <v>1</v>
      </c>
      <c r="AQ1535">
        <v>1</v>
      </c>
      <c r="AR1535">
        <v>1</v>
      </c>
      <c r="AS1535">
        <v>0</v>
      </c>
      <c r="AT1535">
        <v>0.51773814673657925</v>
      </c>
      <c r="AU1535">
        <v>4</v>
      </c>
    </row>
    <row r="1536" spans="4:47" x14ac:dyDescent="0.25">
      <c r="D1536" s="8">
        <v>1532</v>
      </c>
      <c r="E1536" s="8">
        <f t="shared" ca="1" si="153"/>
        <v>0.19818558920138096</v>
      </c>
      <c r="F1536" s="21">
        <f t="shared" ca="1" si="154"/>
        <v>387.28948410285557</v>
      </c>
      <c r="H1536" s="8">
        <v>1532</v>
      </c>
      <c r="I1536" s="21">
        <f t="shared" ca="1" si="155"/>
        <v>0.77543632921731542</v>
      </c>
      <c r="J1536" s="21">
        <f t="shared" ca="1" si="156"/>
        <v>81.506761499955815</v>
      </c>
      <c r="R1536" s="1"/>
      <c r="AF1536">
        <v>1526</v>
      </c>
      <c r="AG1536">
        <v>0</v>
      </c>
      <c r="AH1536">
        <v>0</v>
      </c>
      <c r="AI1536">
        <v>0</v>
      </c>
      <c r="AJ1536">
        <v>0.31854152689969245</v>
      </c>
      <c r="AK1536">
        <v>1</v>
      </c>
      <c r="AL1536">
        <v>1</v>
      </c>
      <c r="AM1536">
        <v>1</v>
      </c>
      <c r="AN1536">
        <v>1</v>
      </c>
      <c r="AO1536">
        <v>1</v>
      </c>
      <c r="AP1536">
        <v>1</v>
      </c>
      <c r="AQ1536">
        <v>0.2965399303158241</v>
      </c>
      <c r="AR1536">
        <v>1</v>
      </c>
      <c r="AS1536">
        <v>0</v>
      </c>
      <c r="AT1536">
        <v>0.6395957362094945</v>
      </c>
      <c r="AU1536">
        <v>3</v>
      </c>
    </row>
    <row r="1537" spans="4:47" x14ac:dyDescent="0.25">
      <c r="D1537" s="8">
        <v>1533</v>
      </c>
      <c r="E1537" s="8">
        <f t="shared" ca="1" si="153"/>
        <v>0.61084196620482722</v>
      </c>
      <c r="F1537" s="21">
        <f t="shared" ca="1" si="154"/>
        <v>120.61011267977328</v>
      </c>
      <c r="H1537" s="8">
        <v>1533</v>
      </c>
      <c r="I1537" s="21">
        <f t="shared" ca="1" si="155"/>
        <v>0.82060682469217561</v>
      </c>
      <c r="J1537" s="21">
        <f t="shared" ca="1" si="156"/>
        <v>91.36663071855989</v>
      </c>
      <c r="R1537" s="1"/>
      <c r="AF1537">
        <v>1527</v>
      </c>
      <c r="AG1537">
        <v>1</v>
      </c>
      <c r="AH1537">
        <v>1</v>
      </c>
      <c r="AI1537">
        <v>1</v>
      </c>
      <c r="AJ1537">
        <v>1</v>
      </c>
      <c r="AK1537">
        <v>1</v>
      </c>
      <c r="AL1537">
        <v>0.32278179461015194</v>
      </c>
      <c r="AM1537">
        <v>0.72450348009466148</v>
      </c>
      <c r="AN1537">
        <v>1</v>
      </c>
      <c r="AO1537">
        <v>1</v>
      </c>
      <c r="AP1537">
        <v>1</v>
      </c>
      <c r="AQ1537">
        <v>1</v>
      </c>
      <c r="AR1537">
        <v>1</v>
      </c>
      <c r="AS1537">
        <v>0.32278179461015194</v>
      </c>
      <c r="AT1537">
        <v>0.9209398951266824</v>
      </c>
      <c r="AU1537">
        <v>0</v>
      </c>
    </row>
    <row r="1538" spans="4:47" x14ac:dyDescent="0.25">
      <c r="D1538" s="8">
        <v>1534</v>
      </c>
      <c r="E1538" s="8">
        <f t="shared" ca="1" si="153"/>
        <v>0.5529275850226939</v>
      </c>
      <c r="F1538" s="21">
        <f t="shared" ca="1" si="154"/>
        <v>144.48316080024796</v>
      </c>
      <c r="H1538" s="8">
        <v>1534</v>
      </c>
      <c r="I1538" s="21">
        <f t="shared" ca="1" si="155"/>
        <v>0.24142499799395667</v>
      </c>
      <c r="J1538" s="21">
        <f t="shared" ca="1" si="156"/>
        <v>7.9256268498114792</v>
      </c>
      <c r="R1538" s="1"/>
      <c r="AF1538">
        <v>1528</v>
      </c>
      <c r="AG1538">
        <v>0</v>
      </c>
      <c r="AH1538">
        <v>0</v>
      </c>
      <c r="AI1538">
        <v>0</v>
      </c>
      <c r="AJ1538">
        <v>0</v>
      </c>
      <c r="AK1538">
        <v>0.15765232353230879</v>
      </c>
      <c r="AL1538">
        <v>0.23129803618163958</v>
      </c>
      <c r="AM1538">
        <v>0</v>
      </c>
      <c r="AN1538">
        <v>0</v>
      </c>
      <c r="AO1538">
        <v>0.28329458105484567</v>
      </c>
      <c r="AP1538">
        <v>0.5164581132222309</v>
      </c>
      <c r="AQ1538">
        <v>1</v>
      </c>
      <c r="AR1538">
        <v>1</v>
      </c>
      <c r="AS1538">
        <v>0</v>
      </c>
      <c r="AT1538">
        <v>0.26667178645612405</v>
      </c>
      <c r="AU1538">
        <v>6</v>
      </c>
    </row>
    <row r="1539" spans="4:47" x14ac:dyDescent="0.25">
      <c r="D1539" s="8">
        <v>1535</v>
      </c>
      <c r="E1539" s="8">
        <f t="shared" ca="1" si="153"/>
        <v>0.79730660485676763</v>
      </c>
      <c r="F1539" s="21">
        <f t="shared" ca="1" si="154"/>
        <v>56.240950966691891</v>
      </c>
      <c r="H1539" s="8">
        <v>1535</v>
      </c>
      <c r="I1539" s="21">
        <f t="shared" ca="1" si="155"/>
        <v>0.20704588539148494</v>
      </c>
      <c r="J1539" s="21">
        <f t="shared" ca="1" si="156"/>
        <v>14.976006770222277</v>
      </c>
      <c r="R1539" s="1"/>
      <c r="AF1539">
        <v>1529</v>
      </c>
      <c r="AG1539">
        <v>1</v>
      </c>
      <c r="AH1539">
        <v>1</v>
      </c>
      <c r="AI1539">
        <v>1</v>
      </c>
      <c r="AJ1539">
        <v>1</v>
      </c>
      <c r="AK1539">
        <v>1</v>
      </c>
      <c r="AL1539">
        <v>1</v>
      </c>
      <c r="AM1539">
        <v>1</v>
      </c>
      <c r="AN1539">
        <v>0.460935481374045</v>
      </c>
      <c r="AO1539">
        <v>0</v>
      </c>
      <c r="AP1539">
        <v>0</v>
      </c>
      <c r="AQ1539">
        <v>0.61704359994982949</v>
      </c>
      <c r="AR1539">
        <v>1</v>
      </c>
      <c r="AS1539">
        <v>0</v>
      </c>
      <c r="AT1539">
        <v>0.75561728197558986</v>
      </c>
      <c r="AU1539">
        <v>2</v>
      </c>
    </row>
    <row r="1540" spans="4:47" x14ac:dyDescent="0.25">
      <c r="D1540" s="8">
        <v>1536</v>
      </c>
      <c r="E1540" s="8">
        <f t="shared" ca="1" si="153"/>
        <v>0.32488087274677446</v>
      </c>
      <c r="F1540" s="21">
        <f t="shared" ca="1" si="154"/>
        <v>270.87137559792757</v>
      </c>
      <c r="H1540" s="8">
        <v>1536</v>
      </c>
      <c r="I1540" s="21">
        <f t="shared" ca="1" si="155"/>
        <v>0.92270393166115261</v>
      </c>
      <c r="J1540" s="21">
        <f t="shared" ca="1" si="156"/>
        <v>122.3802798038231</v>
      </c>
      <c r="R1540" s="1"/>
      <c r="AF1540">
        <v>1530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0.40577853976039124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3.4463382828964738E-2</v>
      </c>
      <c r="AU1540">
        <v>11</v>
      </c>
    </row>
    <row r="1541" spans="4:47" x14ac:dyDescent="0.25">
      <c r="D1541" s="8">
        <v>1537</v>
      </c>
      <c r="E1541" s="8">
        <f t="shared" ca="1" si="153"/>
        <v>0.81295599049629619</v>
      </c>
      <c r="F1541" s="21">
        <f t="shared" ca="1" si="154"/>
        <v>51.501566212110411</v>
      </c>
      <c r="H1541" s="8">
        <v>1537</v>
      </c>
      <c r="I1541" s="21">
        <f t="shared" ca="1" si="155"/>
        <v>0.9665977349085052</v>
      </c>
      <c r="J1541" s="21">
        <f t="shared" ca="1" si="156"/>
        <v>147.4877361395684</v>
      </c>
      <c r="R1541" s="1"/>
      <c r="AF1541">
        <v>1531</v>
      </c>
      <c r="AG1541">
        <v>0</v>
      </c>
      <c r="AH1541">
        <v>0</v>
      </c>
      <c r="AI1541">
        <v>0</v>
      </c>
      <c r="AJ1541">
        <v>0</v>
      </c>
      <c r="AK1541">
        <v>0.45555250659761498</v>
      </c>
      <c r="AL1541">
        <v>1</v>
      </c>
      <c r="AM1541">
        <v>0.74837622756768396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0.18444326235376513</v>
      </c>
      <c r="AU1541">
        <v>9</v>
      </c>
    </row>
    <row r="1542" spans="4:47" x14ac:dyDescent="0.25">
      <c r="D1542" s="8">
        <v>1538</v>
      </c>
      <c r="E1542" s="8">
        <f t="shared" ref="E1542:E1605" ca="1" si="157">RAND()</f>
        <v>0.77759954040789414</v>
      </c>
      <c r="F1542" s="21">
        <f t="shared" ref="F1542:F1605" ca="1" si="158">$B$6*(-LN(E1542))^(1/$B$7)</f>
        <v>62.332140432507899</v>
      </c>
      <c r="H1542" s="8">
        <v>1538</v>
      </c>
      <c r="I1542" s="21">
        <f t="shared" ref="I1542:I1605" ca="1" si="159">RAND()</f>
        <v>0.89283307830488767</v>
      </c>
      <c r="J1542" s="21">
        <f t="shared" ref="J1542:J1605" ca="1" si="160">ABS(NORMINV(I1542,$B$11,$B$13))</f>
        <v>111.23581198233535</v>
      </c>
      <c r="R1542" s="1"/>
      <c r="AF1542">
        <v>1532</v>
      </c>
      <c r="AG1542">
        <v>1</v>
      </c>
      <c r="AH1542">
        <v>0.97291664221328189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0.27661244813474872</v>
      </c>
      <c r="AO1542">
        <v>1</v>
      </c>
      <c r="AP1542">
        <v>1</v>
      </c>
      <c r="AQ1542">
        <v>1</v>
      </c>
      <c r="AR1542">
        <v>1</v>
      </c>
      <c r="AS1542">
        <v>0</v>
      </c>
      <c r="AT1542">
        <v>0.51730589554561401</v>
      </c>
      <c r="AU1542">
        <v>5</v>
      </c>
    </row>
    <row r="1543" spans="4:47" x14ac:dyDescent="0.25">
      <c r="D1543" s="8">
        <v>1539</v>
      </c>
      <c r="E1543" s="8">
        <f t="shared" ca="1" si="157"/>
        <v>0.32064304194443949</v>
      </c>
      <c r="F1543" s="21">
        <f t="shared" ca="1" si="158"/>
        <v>273.97497407652793</v>
      </c>
      <c r="H1543" s="8">
        <v>1539</v>
      </c>
      <c r="I1543" s="21">
        <f t="shared" ca="1" si="159"/>
        <v>0.76337934085868486</v>
      </c>
      <c r="J1543" s="21">
        <f t="shared" ca="1" si="160"/>
        <v>79.07532602572212</v>
      </c>
      <c r="R1543" s="1"/>
      <c r="AF1543">
        <v>1533</v>
      </c>
      <c r="AG1543">
        <v>1</v>
      </c>
      <c r="AH1543">
        <v>1</v>
      </c>
      <c r="AI1543">
        <v>1</v>
      </c>
      <c r="AJ1543">
        <v>1</v>
      </c>
      <c r="AK1543">
        <v>1</v>
      </c>
      <c r="AL1543">
        <v>0.14270964179522708</v>
      </c>
      <c r="AM1543">
        <v>0.46245116667423936</v>
      </c>
      <c r="AN1543">
        <v>1</v>
      </c>
      <c r="AO1543">
        <v>1</v>
      </c>
      <c r="AP1543">
        <v>1</v>
      </c>
      <c r="AQ1543">
        <v>1</v>
      </c>
      <c r="AR1543">
        <v>1</v>
      </c>
      <c r="AS1543">
        <v>0.14270964179522708</v>
      </c>
      <c r="AT1543">
        <v>0.88388294635824172</v>
      </c>
      <c r="AU1543">
        <v>0</v>
      </c>
    </row>
    <row r="1544" spans="4:47" x14ac:dyDescent="0.25">
      <c r="D1544" s="8">
        <v>1540</v>
      </c>
      <c r="E1544" s="8">
        <f t="shared" ca="1" si="157"/>
        <v>0.13852724271447081</v>
      </c>
      <c r="F1544" s="21">
        <f t="shared" ca="1" si="158"/>
        <v>471.21214359604124</v>
      </c>
      <c r="H1544" s="8">
        <v>1540</v>
      </c>
      <c r="I1544" s="21">
        <f t="shared" ca="1" si="159"/>
        <v>0.46902234958660394</v>
      </c>
      <c r="J1544" s="21">
        <f t="shared" ca="1" si="160"/>
        <v>30.334207641327552</v>
      </c>
      <c r="R1544" s="1"/>
      <c r="AF1544">
        <v>1534</v>
      </c>
      <c r="AG1544">
        <v>0.66103576325141122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0.97324933138447856</v>
      </c>
      <c r="AN1544">
        <v>0.21745927430850814</v>
      </c>
      <c r="AO1544">
        <v>0.64652426393610463</v>
      </c>
      <c r="AP1544">
        <v>1</v>
      </c>
      <c r="AQ1544">
        <v>1</v>
      </c>
      <c r="AR1544">
        <v>1</v>
      </c>
      <c r="AS1544">
        <v>0</v>
      </c>
      <c r="AT1544">
        <v>0.46246521467221774</v>
      </c>
      <c r="AU1544">
        <v>5</v>
      </c>
    </row>
    <row r="1545" spans="4:47" x14ac:dyDescent="0.25">
      <c r="D1545" s="8">
        <v>1541</v>
      </c>
      <c r="E1545" s="8">
        <f t="shared" ca="1" si="157"/>
        <v>9.6238048419070354E-2</v>
      </c>
      <c r="F1545" s="21">
        <f t="shared" ca="1" si="158"/>
        <v>556.27160975583502</v>
      </c>
      <c r="H1545" s="8">
        <v>1541</v>
      </c>
      <c r="I1545" s="21">
        <f t="shared" ca="1" si="159"/>
        <v>0.59573887348546528</v>
      </c>
      <c r="J1545" s="21">
        <f t="shared" ca="1" si="160"/>
        <v>49.958394643715245</v>
      </c>
      <c r="R1545" s="1"/>
      <c r="AF1545">
        <v>1535</v>
      </c>
      <c r="AG1545">
        <v>1</v>
      </c>
      <c r="AH1545">
        <v>1</v>
      </c>
      <c r="AI1545">
        <v>1</v>
      </c>
      <c r="AJ1545">
        <v>1</v>
      </c>
      <c r="AK1545">
        <v>1</v>
      </c>
      <c r="AL1545">
        <v>1</v>
      </c>
      <c r="AM1545">
        <v>1</v>
      </c>
      <c r="AN1545">
        <v>1</v>
      </c>
      <c r="AO1545">
        <v>1</v>
      </c>
      <c r="AP1545">
        <v>1</v>
      </c>
      <c r="AQ1545">
        <v>1</v>
      </c>
      <c r="AR1545">
        <v>1</v>
      </c>
      <c r="AS1545">
        <v>1</v>
      </c>
      <c r="AT1545">
        <v>1</v>
      </c>
      <c r="AU1545">
        <v>0</v>
      </c>
    </row>
    <row r="1546" spans="4:47" x14ac:dyDescent="0.25">
      <c r="D1546" s="8">
        <v>1542</v>
      </c>
      <c r="E1546" s="8">
        <f t="shared" ca="1" si="157"/>
        <v>4.2198736008464133E-2</v>
      </c>
      <c r="F1546" s="21">
        <f t="shared" ca="1" si="158"/>
        <v>747.92907843343414</v>
      </c>
      <c r="H1546" s="8">
        <v>1542</v>
      </c>
      <c r="I1546" s="21">
        <f t="shared" ca="1" si="159"/>
        <v>0.41677442847360813</v>
      </c>
      <c r="J1546" s="21">
        <f t="shared" ca="1" si="160"/>
        <v>22.214727860999897</v>
      </c>
      <c r="R1546" s="1"/>
      <c r="AF1546">
        <v>1536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0.28302578652378985</v>
      </c>
      <c r="AN1546">
        <v>0.92430007560089444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0.10254000472839785</v>
      </c>
      <c r="AU1546">
        <v>10</v>
      </c>
    </row>
    <row r="1547" spans="4:47" x14ac:dyDescent="0.25">
      <c r="D1547" s="8">
        <v>1543</v>
      </c>
      <c r="E1547" s="8">
        <f t="shared" ca="1" si="157"/>
        <v>0.57512135756071847</v>
      </c>
      <c r="F1547" s="21">
        <f t="shared" ca="1" si="158"/>
        <v>135.06127355133316</v>
      </c>
      <c r="H1547" s="8">
        <v>1543</v>
      </c>
      <c r="I1547" s="21">
        <f t="shared" ca="1" si="159"/>
        <v>0.84987027301661044</v>
      </c>
      <c r="J1547" s="21">
        <f t="shared" ca="1" si="160"/>
        <v>98.613761986088733</v>
      </c>
      <c r="R1547" s="1"/>
      <c r="AF1547">
        <v>1537</v>
      </c>
      <c r="AG1547">
        <v>1</v>
      </c>
      <c r="AH1547">
        <v>0.99959300444373056</v>
      </c>
      <c r="AI1547">
        <v>1</v>
      </c>
      <c r="AJ1547">
        <v>1</v>
      </c>
      <c r="AK1547">
        <v>1</v>
      </c>
      <c r="AL1547">
        <v>1</v>
      </c>
      <c r="AM1547">
        <v>1</v>
      </c>
      <c r="AN1547">
        <v>1</v>
      </c>
      <c r="AO1547">
        <v>1</v>
      </c>
      <c r="AP1547">
        <v>9.1159452527203796E-2</v>
      </c>
      <c r="AQ1547">
        <v>0</v>
      </c>
      <c r="AR1547">
        <v>0</v>
      </c>
      <c r="AS1547">
        <v>0</v>
      </c>
      <c r="AT1547">
        <v>0.75565629356922681</v>
      </c>
      <c r="AU1547">
        <v>2</v>
      </c>
    </row>
    <row r="1548" spans="4:47" x14ac:dyDescent="0.25">
      <c r="D1548" s="8">
        <v>1544</v>
      </c>
      <c r="E1548" s="8">
        <f t="shared" ca="1" si="157"/>
        <v>0.94287634105923501</v>
      </c>
      <c r="F1548" s="21">
        <f t="shared" ca="1" si="158"/>
        <v>14.978937409244473</v>
      </c>
      <c r="H1548" s="8">
        <v>1544</v>
      </c>
      <c r="I1548" s="21">
        <f t="shared" ca="1" si="159"/>
        <v>0.97670291325331426</v>
      </c>
      <c r="J1548" s="21">
        <f t="shared" ca="1" si="160"/>
        <v>157.11303808752027</v>
      </c>
      <c r="R1548" s="1"/>
      <c r="AF1548">
        <v>1538</v>
      </c>
      <c r="AG1548">
        <v>1</v>
      </c>
      <c r="AH1548">
        <v>1</v>
      </c>
      <c r="AI1548">
        <v>1</v>
      </c>
      <c r="AJ1548">
        <v>1</v>
      </c>
      <c r="AK1548">
        <v>1</v>
      </c>
      <c r="AL1548">
        <v>1</v>
      </c>
      <c r="AM1548">
        <v>1</v>
      </c>
      <c r="AN1548">
        <v>1</v>
      </c>
      <c r="AO1548">
        <v>1</v>
      </c>
      <c r="AP1548">
        <v>1</v>
      </c>
      <c r="AQ1548">
        <v>1</v>
      </c>
      <c r="AR1548">
        <v>1</v>
      </c>
      <c r="AS1548">
        <v>1</v>
      </c>
      <c r="AT1548">
        <v>1</v>
      </c>
      <c r="AU1548">
        <v>0</v>
      </c>
    </row>
    <row r="1549" spans="4:47" x14ac:dyDescent="0.25">
      <c r="D1549" s="8">
        <v>1545</v>
      </c>
      <c r="E1549" s="8">
        <f t="shared" ca="1" si="157"/>
        <v>0.39509722193948493</v>
      </c>
      <c r="F1549" s="21">
        <f t="shared" ca="1" si="158"/>
        <v>224.53388889739125</v>
      </c>
      <c r="H1549" s="8">
        <v>1545</v>
      </c>
      <c r="I1549" s="21">
        <f t="shared" ca="1" si="159"/>
        <v>0.40461574764040098</v>
      </c>
      <c r="J1549" s="21">
        <f t="shared" ca="1" si="160"/>
        <v>20.297725404038296</v>
      </c>
      <c r="R1549" s="1"/>
      <c r="AF1549">
        <v>1539</v>
      </c>
      <c r="AG1549">
        <v>1</v>
      </c>
      <c r="AH1549">
        <v>1</v>
      </c>
      <c r="AI1549">
        <v>1</v>
      </c>
      <c r="AJ1549">
        <v>1</v>
      </c>
      <c r="AK1549">
        <v>1</v>
      </c>
      <c r="AL1549">
        <v>1</v>
      </c>
      <c r="AM1549">
        <v>1</v>
      </c>
      <c r="AN1549">
        <v>0.90574643330699234</v>
      </c>
      <c r="AO1549">
        <v>0</v>
      </c>
      <c r="AP1549">
        <v>0.91518865905691782</v>
      </c>
      <c r="AQ1549">
        <v>1</v>
      </c>
      <c r="AR1549">
        <v>0.3813805069601644</v>
      </c>
      <c r="AS1549">
        <v>0</v>
      </c>
      <c r="AT1549">
        <v>0.85005968103848306</v>
      </c>
      <c r="AU1549">
        <v>1</v>
      </c>
    </row>
    <row r="1550" spans="4:47" x14ac:dyDescent="0.25">
      <c r="D1550" s="8">
        <v>1546</v>
      </c>
      <c r="E1550" s="8">
        <f t="shared" ca="1" si="157"/>
        <v>7.0921303518383327E-2</v>
      </c>
      <c r="F1550" s="21">
        <f t="shared" ca="1" si="158"/>
        <v>627.36231134989248</v>
      </c>
      <c r="H1550" s="8">
        <v>1546</v>
      </c>
      <c r="I1550" s="21">
        <f t="shared" ca="1" si="159"/>
        <v>0.95088694190644396</v>
      </c>
      <c r="J1550" s="21">
        <f t="shared" ca="1" si="160"/>
        <v>136.48359622378132</v>
      </c>
      <c r="R1550" s="1"/>
      <c r="AF1550">
        <v>1540</v>
      </c>
      <c r="AG1550">
        <v>1</v>
      </c>
      <c r="AH1550">
        <v>1</v>
      </c>
      <c r="AI1550">
        <v>1</v>
      </c>
      <c r="AJ1550">
        <v>1</v>
      </c>
      <c r="AK1550">
        <v>1</v>
      </c>
      <c r="AL1550">
        <v>1</v>
      </c>
      <c r="AM1550">
        <v>1</v>
      </c>
      <c r="AN1550">
        <v>1</v>
      </c>
      <c r="AO1550">
        <v>1</v>
      </c>
      <c r="AP1550">
        <v>1</v>
      </c>
      <c r="AQ1550">
        <v>1</v>
      </c>
      <c r="AR1550">
        <v>1</v>
      </c>
      <c r="AS1550">
        <v>1</v>
      </c>
      <c r="AT1550">
        <v>1</v>
      </c>
      <c r="AU1550">
        <v>0</v>
      </c>
    </row>
    <row r="1551" spans="4:47" x14ac:dyDescent="0.25">
      <c r="D1551" s="8">
        <v>1547</v>
      </c>
      <c r="E1551" s="8">
        <f t="shared" ca="1" si="157"/>
        <v>9.7485949170538211E-3</v>
      </c>
      <c r="F1551" s="21">
        <f t="shared" ca="1" si="158"/>
        <v>1086.3580365429805</v>
      </c>
      <c r="H1551" s="8">
        <v>1547</v>
      </c>
      <c r="I1551" s="21">
        <f t="shared" ca="1" si="159"/>
        <v>4.1047184647860724E-2</v>
      </c>
      <c r="J1551" s="21">
        <f t="shared" ca="1" si="160"/>
        <v>71.504257483605357</v>
      </c>
      <c r="R1551" s="1"/>
      <c r="AF1551">
        <v>1541</v>
      </c>
      <c r="AG1551">
        <v>1</v>
      </c>
      <c r="AH1551">
        <v>1</v>
      </c>
      <c r="AI1551">
        <v>1</v>
      </c>
      <c r="AJ1551">
        <v>1</v>
      </c>
      <c r="AK1551">
        <v>1</v>
      </c>
      <c r="AL1551">
        <v>1</v>
      </c>
      <c r="AM1551">
        <v>1</v>
      </c>
      <c r="AN1551">
        <v>1</v>
      </c>
      <c r="AO1551">
        <v>1</v>
      </c>
      <c r="AP1551">
        <v>1</v>
      </c>
      <c r="AQ1551">
        <v>1</v>
      </c>
      <c r="AR1551">
        <v>1</v>
      </c>
      <c r="AS1551">
        <v>1</v>
      </c>
      <c r="AT1551">
        <v>1</v>
      </c>
      <c r="AU1551">
        <v>0</v>
      </c>
    </row>
    <row r="1552" spans="4:47" x14ac:dyDescent="0.25">
      <c r="D1552" s="8">
        <v>1548</v>
      </c>
      <c r="E1552" s="8">
        <f t="shared" ca="1" si="157"/>
        <v>4.7538524339262755E-2</v>
      </c>
      <c r="F1552" s="21">
        <f t="shared" ca="1" si="158"/>
        <v>720.29467703795842</v>
      </c>
      <c r="H1552" s="8">
        <v>1548</v>
      </c>
      <c r="I1552" s="21">
        <f t="shared" ca="1" si="159"/>
        <v>0.88582449052683321</v>
      </c>
      <c r="J1552" s="21">
        <f t="shared" ca="1" si="160"/>
        <v>108.95990211161757</v>
      </c>
      <c r="R1552" s="1"/>
      <c r="AF1552">
        <v>1542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12</v>
      </c>
    </row>
    <row r="1553" spans="4:47" x14ac:dyDescent="0.25">
      <c r="D1553" s="8">
        <v>1549</v>
      </c>
      <c r="E1553" s="8">
        <f t="shared" ca="1" si="157"/>
        <v>0.34644432170575601</v>
      </c>
      <c r="F1553" s="21">
        <f t="shared" ca="1" si="158"/>
        <v>255.67122273814212</v>
      </c>
      <c r="H1553" s="8">
        <v>1549</v>
      </c>
      <c r="I1553" s="21">
        <f t="shared" ca="1" si="159"/>
        <v>0.64424535436145114</v>
      </c>
      <c r="J1553" s="21">
        <f t="shared" ca="1" si="160"/>
        <v>57.775742224625233</v>
      </c>
      <c r="R1553" s="1"/>
      <c r="AF1553">
        <v>1543</v>
      </c>
      <c r="AG1553">
        <v>0</v>
      </c>
      <c r="AH1553">
        <v>0</v>
      </c>
      <c r="AI1553">
        <v>0</v>
      </c>
      <c r="AJ1553">
        <v>0</v>
      </c>
      <c r="AK1553">
        <v>0.88395152988021197</v>
      </c>
      <c r="AL1553">
        <v>1</v>
      </c>
      <c r="AM1553">
        <v>1</v>
      </c>
      <c r="AN1553">
        <v>1</v>
      </c>
      <c r="AO1553">
        <v>1</v>
      </c>
      <c r="AP1553">
        <v>1</v>
      </c>
      <c r="AQ1553">
        <v>1</v>
      </c>
      <c r="AR1553">
        <v>1</v>
      </c>
      <c r="AS1553">
        <v>0</v>
      </c>
      <c r="AT1553">
        <v>0.66137670527749748</v>
      </c>
      <c r="AU1553">
        <v>4</v>
      </c>
    </row>
    <row r="1554" spans="4:47" x14ac:dyDescent="0.25">
      <c r="D1554" s="8">
        <v>1550</v>
      </c>
      <c r="E1554" s="8">
        <f t="shared" ca="1" si="157"/>
        <v>0.3867336550859104</v>
      </c>
      <c r="F1554" s="21">
        <f t="shared" ca="1" si="158"/>
        <v>229.60890672597446</v>
      </c>
      <c r="H1554" s="8">
        <v>1550</v>
      </c>
      <c r="I1554" s="21">
        <f t="shared" ca="1" si="159"/>
        <v>8.0108508644382681E-2</v>
      </c>
      <c r="J1554" s="21">
        <f t="shared" ca="1" si="160"/>
        <v>51.005814758942527</v>
      </c>
      <c r="R1554" s="1"/>
      <c r="AF1554">
        <v>1544</v>
      </c>
      <c r="AG1554">
        <v>1</v>
      </c>
      <c r="AH1554">
        <v>1</v>
      </c>
      <c r="AI1554">
        <v>1</v>
      </c>
      <c r="AJ1554">
        <v>1</v>
      </c>
      <c r="AK1554">
        <v>1</v>
      </c>
      <c r="AL1554">
        <v>0.28886728408663959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0.90891531473725107</v>
      </c>
      <c r="AS1554">
        <v>0</v>
      </c>
      <c r="AT1554">
        <v>0.51463669391631228</v>
      </c>
      <c r="AU1554">
        <v>5</v>
      </c>
    </row>
    <row r="1555" spans="4:47" x14ac:dyDescent="0.25">
      <c r="D1555" s="8">
        <v>1551</v>
      </c>
      <c r="E1555" s="8">
        <f t="shared" ca="1" si="157"/>
        <v>0.83082312051290175</v>
      </c>
      <c r="F1555" s="21">
        <f t="shared" ca="1" si="158"/>
        <v>46.190866133860851</v>
      </c>
      <c r="H1555" s="8">
        <v>1551</v>
      </c>
      <c r="I1555" s="21">
        <f t="shared" ca="1" si="159"/>
        <v>0.39239410343664682</v>
      </c>
      <c r="J1555" s="21">
        <f t="shared" ca="1" si="160"/>
        <v>18.356095331302253</v>
      </c>
      <c r="R1555" s="1"/>
      <c r="AF1555">
        <v>1545</v>
      </c>
      <c r="AG1555">
        <v>4.9305444173965485E-2</v>
      </c>
      <c r="AH1555">
        <v>1</v>
      </c>
      <c r="AI1555">
        <v>1</v>
      </c>
      <c r="AJ1555">
        <v>1</v>
      </c>
      <c r="AK1555">
        <v>1</v>
      </c>
      <c r="AL1555">
        <v>1</v>
      </c>
      <c r="AM1555">
        <v>1</v>
      </c>
      <c r="AN1555">
        <v>0.89969700213494497</v>
      </c>
      <c r="AO1555">
        <v>0</v>
      </c>
      <c r="AP1555">
        <v>0.44628149841070897</v>
      </c>
      <c r="AQ1555">
        <v>1</v>
      </c>
      <c r="AR1555">
        <v>1</v>
      </c>
      <c r="AS1555">
        <v>0</v>
      </c>
      <c r="AT1555">
        <v>0.78151726653783071</v>
      </c>
      <c r="AU1555">
        <v>1</v>
      </c>
    </row>
    <row r="1556" spans="4:47" x14ac:dyDescent="0.25">
      <c r="D1556" s="8">
        <v>1552</v>
      </c>
      <c r="E1556" s="8">
        <f t="shared" ca="1" si="157"/>
        <v>0.67645754876864106</v>
      </c>
      <c r="F1556" s="21">
        <f t="shared" ca="1" si="158"/>
        <v>96.062057131759786</v>
      </c>
      <c r="H1556" s="8">
        <v>1552</v>
      </c>
      <c r="I1556" s="21">
        <f t="shared" ca="1" si="159"/>
        <v>0.78063434852962876</v>
      </c>
      <c r="J1556" s="21">
        <f t="shared" ca="1" si="160"/>
        <v>82.577714572386924</v>
      </c>
      <c r="R1556" s="1"/>
      <c r="AF1556">
        <v>1546</v>
      </c>
      <c r="AG1556">
        <v>1</v>
      </c>
      <c r="AH1556">
        <v>0.46014839112623512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0.75274299822946589</v>
      </c>
      <c r="AR1556">
        <v>1</v>
      </c>
      <c r="AS1556">
        <v>0</v>
      </c>
      <c r="AT1556">
        <v>0.26703135588607824</v>
      </c>
      <c r="AU1556">
        <v>8</v>
      </c>
    </row>
    <row r="1557" spans="4:47" x14ac:dyDescent="0.25">
      <c r="D1557" s="8">
        <v>1553</v>
      </c>
      <c r="E1557" s="8">
        <f t="shared" ca="1" si="157"/>
        <v>0.5679823306740337</v>
      </c>
      <c r="F1557" s="21">
        <f t="shared" ca="1" si="158"/>
        <v>138.05305475286519</v>
      </c>
      <c r="H1557" s="8">
        <v>1553</v>
      </c>
      <c r="I1557" s="21">
        <f t="shared" ca="1" si="159"/>
        <v>0.67383766683353152</v>
      </c>
      <c r="J1557" s="21">
        <f t="shared" ca="1" si="160"/>
        <v>62.724103366183925</v>
      </c>
      <c r="R1557" s="1"/>
      <c r="AF1557">
        <v>1547</v>
      </c>
      <c r="AG1557">
        <v>1</v>
      </c>
      <c r="AH1557">
        <v>1</v>
      </c>
      <c r="AI1557">
        <v>1</v>
      </c>
      <c r="AJ1557">
        <v>1</v>
      </c>
      <c r="AK1557">
        <v>1</v>
      </c>
      <c r="AL1557">
        <v>1</v>
      </c>
      <c r="AM1557">
        <v>1</v>
      </c>
      <c r="AN1557">
        <v>1</v>
      </c>
      <c r="AO1557">
        <v>1</v>
      </c>
      <c r="AP1557">
        <v>1</v>
      </c>
      <c r="AQ1557">
        <v>1</v>
      </c>
      <c r="AR1557">
        <v>1</v>
      </c>
      <c r="AS1557">
        <v>1</v>
      </c>
      <c r="AT1557">
        <v>1</v>
      </c>
      <c r="AU1557">
        <v>0</v>
      </c>
    </row>
    <row r="1558" spans="4:47" x14ac:dyDescent="0.25">
      <c r="D1558" s="8">
        <v>1554</v>
      </c>
      <c r="E1558" s="8">
        <f t="shared" ca="1" si="157"/>
        <v>0.54751833506696435</v>
      </c>
      <c r="F1558" s="21">
        <f t="shared" ca="1" si="158"/>
        <v>146.83499126125761</v>
      </c>
      <c r="H1558" s="8">
        <v>1554</v>
      </c>
      <c r="I1558" s="21">
        <f t="shared" ca="1" si="159"/>
        <v>8.1168969987094775E-2</v>
      </c>
      <c r="J1558" s="21">
        <f t="shared" ca="1" si="160"/>
        <v>50.571067677597576</v>
      </c>
      <c r="R1558" s="1"/>
      <c r="AF1558">
        <v>1548</v>
      </c>
      <c r="AG1558">
        <v>1</v>
      </c>
      <c r="AH1558">
        <v>1</v>
      </c>
      <c r="AI1558">
        <v>1</v>
      </c>
      <c r="AJ1558">
        <v>1</v>
      </c>
      <c r="AK1558">
        <v>1</v>
      </c>
      <c r="AL1558">
        <v>1</v>
      </c>
      <c r="AM1558">
        <v>0.44936259945426438</v>
      </c>
      <c r="AN1558">
        <v>0</v>
      </c>
      <c r="AO1558">
        <v>0</v>
      </c>
      <c r="AP1558">
        <v>0.67684101831283416</v>
      </c>
      <c r="AQ1558">
        <v>1</v>
      </c>
      <c r="AR1558">
        <v>1</v>
      </c>
      <c r="AS1558">
        <v>0</v>
      </c>
      <c r="AT1558">
        <v>0.75866386890624671</v>
      </c>
      <c r="AU1558">
        <v>2</v>
      </c>
    </row>
    <row r="1559" spans="4:47" x14ac:dyDescent="0.25">
      <c r="D1559" s="8">
        <v>1555</v>
      </c>
      <c r="E1559" s="8">
        <f t="shared" ca="1" si="157"/>
        <v>0.92872442301614899</v>
      </c>
      <c r="F1559" s="21">
        <f t="shared" ca="1" si="158"/>
        <v>18.749359253879625</v>
      </c>
      <c r="H1559" s="8">
        <v>1555</v>
      </c>
      <c r="I1559" s="21">
        <f t="shared" ca="1" si="159"/>
        <v>0.30472754320765194</v>
      </c>
      <c r="J1559" s="21">
        <f t="shared" ca="1" si="160"/>
        <v>3.7776598712539027</v>
      </c>
      <c r="R1559" s="1"/>
      <c r="AF1559">
        <v>1549</v>
      </c>
      <c r="AG1559">
        <v>0.90584599851670999</v>
      </c>
      <c r="AH1559">
        <v>0.88675813444258111</v>
      </c>
      <c r="AI1559">
        <v>0</v>
      </c>
      <c r="AJ1559">
        <v>0</v>
      </c>
      <c r="AK1559">
        <v>0</v>
      </c>
      <c r="AL1559">
        <v>8.7803776948567253E-2</v>
      </c>
      <c r="AM1559">
        <v>1</v>
      </c>
      <c r="AN1559">
        <v>1</v>
      </c>
      <c r="AO1559">
        <v>1</v>
      </c>
      <c r="AP1559">
        <v>1</v>
      </c>
      <c r="AQ1559">
        <v>1</v>
      </c>
      <c r="AR1559">
        <v>1</v>
      </c>
      <c r="AS1559">
        <v>0</v>
      </c>
      <c r="AT1559">
        <v>0.65628648500511588</v>
      </c>
      <c r="AU1559">
        <v>3</v>
      </c>
    </row>
    <row r="1560" spans="4:47" x14ac:dyDescent="0.25">
      <c r="D1560" s="8">
        <v>1556</v>
      </c>
      <c r="E1560" s="8">
        <f t="shared" ca="1" si="157"/>
        <v>1.4422676895086362E-2</v>
      </c>
      <c r="F1560" s="21">
        <f t="shared" ca="1" si="158"/>
        <v>996.1217711447398</v>
      </c>
      <c r="H1560" s="8">
        <v>1556</v>
      </c>
      <c r="I1560" s="21">
        <f t="shared" ca="1" si="159"/>
        <v>5.3333335539096693E-2</v>
      </c>
      <c r="J1560" s="21">
        <f t="shared" ca="1" si="160"/>
        <v>63.821439397620729</v>
      </c>
      <c r="R1560" s="1"/>
      <c r="AF1560">
        <v>1550</v>
      </c>
      <c r="AG1560">
        <v>0</v>
      </c>
      <c r="AH1560">
        <v>0</v>
      </c>
      <c r="AI1560">
        <v>0.21887052215348493</v>
      </c>
      <c r="AJ1560">
        <v>1</v>
      </c>
      <c r="AK1560">
        <v>0.33803306633372782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0.12949044176192767</v>
      </c>
      <c r="AU1560">
        <v>9</v>
      </c>
    </row>
    <row r="1561" spans="4:47" x14ac:dyDescent="0.25">
      <c r="D1561" s="8">
        <v>1557</v>
      </c>
      <c r="E1561" s="8">
        <f t="shared" ca="1" si="157"/>
        <v>2.4085827767443835E-2</v>
      </c>
      <c r="F1561" s="21">
        <f t="shared" ca="1" si="158"/>
        <v>877.73628856612527</v>
      </c>
      <c r="H1561" s="8">
        <v>1557</v>
      </c>
      <c r="I1561" s="21">
        <f t="shared" ca="1" si="159"/>
        <v>0.8325745522144572</v>
      </c>
      <c r="J1561" s="21">
        <f t="shared" ca="1" si="160"/>
        <v>94.230542432439989</v>
      </c>
      <c r="R1561" s="1"/>
      <c r="AF1561">
        <v>1551</v>
      </c>
      <c r="AG1561">
        <v>1</v>
      </c>
      <c r="AH1561">
        <v>1</v>
      </c>
      <c r="AI1561">
        <v>1</v>
      </c>
      <c r="AJ1561">
        <v>1</v>
      </c>
      <c r="AK1561">
        <v>0.89950934927366044</v>
      </c>
      <c r="AL1561">
        <v>0</v>
      </c>
      <c r="AM1561">
        <v>0</v>
      </c>
      <c r="AN1561">
        <v>0</v>
      </c>
      <c r="AO1561">
        <v>0</v>
      </c>
      <c r="AP1561">
        <v>0.51634860232555979</v>
      </c>
      <c r="AQ1561">
        <v>1</v>
      </c>
      <c r="AR1561">
        <v>1</v>
      </c>
      <c r="AS1561">
        <v>0</v>
      </c>
      <c r="AT1561">
        <v>0.61614136027281052</v>
      </c>
      <c r="AU1561">
        <v>4</v>
      </c>
    </row>
    <row r="1562" spans="4:47" x14ac:dyDescent="0.25">
      <c r="D1562" s="8">
        <v>1558</v>
      </c>
      <c r="E1562" s="8">
        <f t="shared" ca="1" si="157"/>
        <v>0.6239421859810953</v>
      </c>
      <c r="F1562" s="21">
        <f t="shared" ca="1" si="158"/>
        <v>115.51345739940625</v>
      </c>
      <c r="H1562" s="8">
        <v>1558</v>
      </c>
      <c r="I1562" s="21">
        <f t="shared" ca="1" si="159"/>
        <v>0.2406772668907865</v>
      </c>
      <c r="J1562" s="21">
        <f t="shared" ca="1" si="160"/>
        <v>8.0727525359710484</v>
      </c>
      <c r="R1562" s="1"/>
      <c r="AF1562">
        <v>1552</v>
      </c>
      <c r="AG1562">
        <v>1</v>
      </c>
      <c r="AH1562">
        <v>1</v>
      </c>
      <c r="AI1562">
        <v>1</v>
      </c>
      <c r="AJ1562">
        <v>1</v>
      </c>
      <c r="AK1562">
        <v>0.52632826563903135</v>
      </c>
      <c r="AL1562">
        <v>0.84341308155902273</v>
      </c>
      <c r="AM1562">
        <v>0.34857730820752503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0.47239579516716146</v>
      </c>
      <c r="AU1562">
        <v>5</v>
      </c>
    </row>
    <row r="1563" spans="4:47" x14ac:dyDescent="0.25">
      <c r="D1563" s="8">
        <v>1559</v>
      </c>
      <c r="E1563" s="8">
        <f t="shared" ca="1" si="157"/>
        <v>0.11016212723465002</v>
      </c>
      <c r="F1563" s="21">
        <f t="shared" ca="1" si="158"/>
        <v>524.74709571994777</v>
      </c>
      <c r="H1563" s="8">
        <v>1559</v>
      </c>
      <c r="I1563" s="21">
        <f t="shared" ca="1" si="159"/>
        <v>0.30946390909928811</v>
      </c>
      <c r="J1563" s="21">
        <f t="shared" ca="1" si="160"/>
        <v>4.6042312728890131</v>
      </c>
      <c r="R1563" s="1"/>
      <c r="AF1563">
        <v>1553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0.54251380386032844</v>
      </c>
      <c r="AN1563">
        <v>2.758972744754095E-2</v>
      </c>
      <c r="AO1563">
        <v>0</v>
      </c>
      <c r="AP1563">
        <v>0.58070438215555997</v>
      </c>
      <c r="AQ1563">
        <v>1</v>
      </c>
      <c r="AR1563">
        <v>1</v>
      </c>
      <c r="AS1563">
        <v>0</v>
      </c>
      <c r="AT1563">
        <v>0.26486313785579813</v>
      </c>
      <c r="AU1563">
        <v>7</v>
      </c>
    </row>
    <row r="1564" spans="4:47" x14ac:dyDescent="0.25">
      <c r="D1564" s="8">
        <v>1560</v>
      </c>
      <c r="E1564" s="8">
        <f t="shared" ca="1" si="157"/>
        <v>0.84656283937603471</v>
      </c>
      <c r="F1564" s="21">
        <f t="shared" ca="1" si="158"/>
        <v>41.596890658263078</v>
      </c>
      <c r="H1564" s="8">
        <v>1560</v>
      </c>
      <c r="I1564" s="21">
        <f t="shared" ca="1" si="159"/>
        <v>0.24734266169538655</v>
      </c>
      <c r="J1564" s="21">
        <f t="shared" ca="1" si="160"/>
        <v>6.7698403862083225</v>
      </c>
      <c r="R1564" s="1"/>
      <c r="AF1564">
        <v>1554</v>
      </c>
      <c r="AG1564">
        <v>0.39616841271720571</v>
      </c>
      <c r="AH1564">
        <v>1</v>
      </c>
      <c r="AI1564">
        <v>1</v>
      </c>
      <c r="AJ1564">
        <v>1</v>
      </c>
      <c r="AK1564">
        <v>1</v>
      </c>
      <c r="AL1564">
        <v>1</v>
      </c>
      <c r="AM1564">
        <v>1</v>
      </c>
      <c r="AN1564">
        <v>0.37013043396784212</v>
      </c>
      <c r="AO1564">
        <v>1</v>
      </c>
      <c r="AP1564">
        <v>1</v>
      </c>
      <c r="AQ1564">
        <v>1</v>
      </c>
      <c r="AR1564">
        <v>1</v>
      </c>
      <c r="AS1564">
        <v>0.37013043396784212</v>
      </c>
      <c r="AT1564">
        <v>0.89521990204722324</v>
      </c>
      <c r="AU1564">
        <v>0</v>
      </c>
    </row>
    <row r="1565" spans="4:47" x14ac:dyDescent="0.25">
      <c r="D1565" s="8">
        <v>1561</v>
      </c>
      <c r="E1565" s="8">
        <f t="shared" ca="1" si="157"/>
        <v>0.95124378199203574</v>
      </c>
      <c r="F1565" s="21">
        <f t="shared" ca="1" si="158"/>
        <v>12.767969765132509</v>
      </c>
      <c r="H1565" s="8">
        <v>1561</v>
      </c>
      <c r="I1565" s="21">
        <f t="shared" ca="1" si="159"/>
        <v>0.57430438056137434</v>
      </c>
      <c r="J1565" s="21">
        <f t="shared" ca="1" si="160"/>
        <v>46.586783742843664</v>
      </c>
      <c r="R1565" s="1"/>
      <c r="AF1565">
        <v>1555</v>
      </c>
      <c r="AG1565">
        <v>1</v>
      </c>
      <c r="AH1565">
        <v>1</v>
      </c>
      <c r="AI1565">
        <v>1</v>
      </c>
      <c r="AJ1565">
        <v>1</v>
      </c>
      <c r="AK1565">
        <v>1</v>
      </c>
      <c r="AL1565">
        <v>0.54983791495445378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0.45889078753050305</v>
      </c>
      <c r="AU1565">
        <v>6</v>
      </c>
    </row>
    <row r="1566" spans="4:47" x14ac:dyDescent="0.25">
      <c r="D1566" s="8">
        <v>1562</v>
      </c>
      <c r="E1566" s="8">
        <f t="shared" ca="1" si="157"/>
        <v>0.88874617087609176</v>
      </c>
      <c r="F1566" s="21">
        <f t="shared" ca="1" si="158"/>
        <v>29.645099394040461</v>
      </c>
      <c r="H1566" s="8">
        <v>1562</v>
      </c>
      <c r="I1566" s="21">
        <f t="shared" ca="1" si="159"/>
        <v>0.49289504222954839</v>
      </c>
      <c r="J1566" s="21">
        <f t="shared" ca="1" si="160"/>
        <v>34.007971495483922</v>
      </c>
      <c r="R1566" s="1"/>
      <c r="AF1566">
        <v>1556</v>
      </c>
      <c r="AG1566">
        <v>1</v>
      </c>
      <c r="AH1566">
        <v>1</v>
      </c>
      <c r="AI1566">
        <v>1</v>
      </c>
      <c r="AJ1566">
        <v>1</v>
      </c>
      <c r="AK1566">
        <v>1</v>
      </c>
      <c r="AL1566">
        <v>1</v>
      </c>
      <c r="AM1566">
        <v>1</v>
      </c>
      <c r="AN1566">
        <v>1</v>
      </c>
      <c r="AO1566">
        <v>1</v>
      </c>
      <c r="AP1566">
        <v>1</v>
      </c>
      <c r="AQ1566">
        <v>1</v>
      </c>
      <c r="AR1566">
        <v>1</v>
      </c>
      <c r="AS1566">
        <v>1</v>
      </c>
      <c r="AT1566">
        <v>1</v>
      </c>
      <c r="AU1566">
        <v>0</v>
      </c>
    </row>
    <row r="1567" spans="4:47" x14ac:dyDescent="0.25">
      <c r="D1567" s="8">
        <v>1563</v>
      </c>
      <c r="E1567" s="8">
        <f t="shared" ca="1" si="157"/>
        <v>0.15373869880598545</v>
      </c>
      <c r="F1567" s="21">
        <f t="shared" ca="1" si="158"/>
        <v>446.82978598737412</v>
      </c>
      <c r="H1567" s="8">
        <v>1563</v>
      </c>
      <c r="I1567" s="21">
        <f t="shared" ca="1" si="159"/>
        <v>0.99113574193090304</v>
      </c>
      <c r="J1567" s="21">
        <f t="shared" ca="1" si="160"/>
        <v>180.49018447343531</v>
      </c>
      <c r="R1567" s="1"/>
      <c r="AF1567">
        <v>1557</v>
      </c>
      <c r="AG1567">
        <v>1</v>
      </c>
      <c r="AH1567">
        <v>1</v>
      </c>
      <c r="AI1567">
        <v>0.22058636463841522</v>
      </c>
      <c r="AJ1567">
        <v>0</v>
      </c>
      <c r="AK1567">
        <v>0</v>
      </c>
      <c r="AL1567">
        <v>0.58505688425114688</v>
      </c>
      <c r="AM1567">
        <v>1</v>
      </c>
      <c r="AN1567">
        <v>1</v>
      </c>
      <c r="AO1567">
        <v>1</v>
      </c>
      <c r="AP1567">
        <v>0.26649893387530615</v>
      </c>
      <c r="AQ1567">
        <v>0</v>
      </c>
      <c r="AR1567">
        <v>0</v>
      </c>
      <c r="AS1567">
        <v>0</v>
      </c>
      <c r="AT1567">
        <v>0.50315438570262949</v>
      </c>
      <c r="AU1567">
        <v>4</v>
      </c>
    </row>
    <row r="1568" spans="4:47" x14ac:dyDescent="0.25">
      <c r="D1568" s="8">
        <v>1564</v>
      </c>
      <c r="E1568" s="8">
        <f t="shared" ca="1" si="157"/>
        <v>0.8566266165361478</v>
      </c>
      <c r="F1568" s="21">
        <f t="shared" ca="1" si="158"/>
        <v>38.699181149753706</v>
      </c>
      <c r="H1568" s="8">
        <v>1564</v>
      </c>
      <c r="I1568" s="21">
        <f t="shared" ca="1" si="159"/>
        <v>0.79414168920391781</v>
      </c>
      <c r="J1568" s="21">
        <f t="shared" ca="1" si="160"/>
        <v>85.431213212797701</v>
      </c>
      <c r="R1568" s="1"/>
      <c r="AF1568">
        <v>1558</v>
      </c>
      <c r="AG1568">
        <v>0</v>
      </c>
      <c r="AH1568">
        <v>0</v>
      </c>
      <c r="AI1568">
        <v>0</v>
      </c>
      <c r="AJ1568">
        <v>0.17833565857217765</v>
      </c>
      <c r="AK1568">
        <v>1</v>
      </c>
      <c r="AL1568">
        <v>1</v>
      </c>
      <c r="AM1568">
        <v>1</v>
      </c>
      <c r="AN1568">
        <v>1</v>
      </c>
      <c r="AO1568">
        <v>1</v>
      </c>
      <c r="AP1568">
        <v>1</v>
      </c>
      <c r="AQ1568">
        <v>1</v>
      </c>
      <c r="AR1568">
        <v>1</v>
      </c>
      <c r="AS1568">
        <v>0</v>
      </c>
      <c r="AT1568">
        <v>0.68589060207442554</v>
      </c>
      <c r="AU1568">
        <v>3</v>
      </c>
    </row>
    <row r="1569" spans="4:47" x14ac:dyDescent="0.25">
      <c r="D1569" s="8">
        <v>1565</v>
      </c>
      <c r="E1569" s="8">
        <f t="shared" ca="1" si="157"/>
        <v>0.55886084223531995</v>
      </c>
      <c r="F1569" s="21">
        <f t="shared" ca="1" si="158"/>
        <v>141.92898629880665</v>
      </c>
      <c r="H1569" s="8">
        <v>1565</v>
      </c>
      <c r="I1569" s="21">
        <f t="shared" ca="1" si="159"/>
        <v>0.11672068283378523</v>
      </c>
      <c r="J1569" s="21">
        <f t="shared" ca="1" si="160"/>
        <v>37.958118304165318</v>
      </c>
      <c r="R1569" s="1"/>
      <c r="AF1569">
        <v>1559</v>
      </c>
      <c r="AG1569">
        <v>1</v>
      </c>
      <c r="AH1569">
        <v>0.5410706303690469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0.54446100599283631</v>
      </c>
      <c r="AO1569">
        <v>1</v>
      </c>
      <c r="AP1569">
        <v>1</v>
      </c>
      <c r="AQ1569">
        <v>1</v>
      </c>
      <c r="AR1569">
        <v>1</v>
      </c>
      <c r="AS1569">
        <v>0</v>
      </c>
      <c r="AT1569">
        <v>0.50692676393455138</v>
      </c>
      <c r="AU1569">
        <v>5</v>
      </c>
    </row>
    <row r="1570" spans="4:47" x14ac:dyDescent="0.25">
      <c r="D1570" s="8">
        <v>1566</v>
      </c>
      <c r="E1570" s="8">
        <f t="shared" ca="1" si="157"/>
        <v>0.63613059631416036</v>
      </c>
      <c r="F1570" s="21">
        <f t="shared" ca="1" si="158"/>
        <v>110.86298692488207</v>
      </c>
      <c r="H1570" s="8">
        <v>1566</v>
      </c>
      <c r="I1570" s="21">
        <f t="shared" ca="1" si="159"/>
        <v>0.73796585305650486</v>
      </c>
      <c r="J1570" s="21">
        <f t="shared" ca="1" si="160"/>
        <v>74.162334905250589</v>
      </c>
      <c r="R1570" s="1"/>
      <c r="AF1570">
        <v>1560</v>
      </c>
      <c r="AG1570">
        <v>0</v>
      </c>
      <c r="AH1570">
        <v>0</v>
      </c>
      <c r="AI1570">
        <v>0.29214505807988556</v>
      </c>
      <c r="AJ1570">
        <v>1</v>
      </c>
      <c r="AK1570">
        <v>1</v>
      </c>
      <c r="AL1570">
        <v>1</v>
      </c>
      <c r="AM1570">
        <v>1</v>
      </c>
      <c r="AN1570">
        <v>1</v>
      </c>
      <c r="AO1570">
        <v>1</v>
      </c>
      <c r="AP1570">
        <v>1</v>
      </c>
      <c r="AQ1570">
        <v>1</v>
      </c>
      <c r="AR1570">
        <v>1</v>
      </c>
      <c r="AS1570">
        <v>0</v>
      </c>
      <c r="AT1570">
        <v>0.77823697753555188</v>
      </c>
      <c r="AU1570">
        <v>2</v>
      </c>
    </row>
    <row r="1571" spans="4:47" x14ac:dyDescent="0.25">
      <c r="D1571" s="8">
        <v>1567</v>
      </c>
      <c r="E1571" s="8">
        <f t="shared" ca="1" si="157"/>
        <v>0.21642926589673983</v>
      </c>
      <c r="F1571" s="21">
        <f t="shared" ca="1" si="158"/>
        <v>366.60347762893537</v>
      </c>
      <c r="H1571" s="8">
        <v>1567</v>
      </c>
      <c r="I1571" s="21">
        <f t="shared" ca="1" si="159"/>
        <v>3.4985869120052193E-4</v>
      </c>
      <c r="J1571" s="21">
        <f t="shared" ca="1" si="160"/>
        <v>172.73541017455577</v>
      </c>
      <c r="R1571" s="1"/>
      <c r="AF1571">
        <v>1561</v>
      </c>
      <c r="AG1571">
        <v>1</v>
      </c>
      <c r="AH1571">
        <v>1</v>
      </c>
      <c r="AI1571">
        <v>1</v>
      </c>
      <c r="AJ1571">
        <v>1</v>
      </c>
      <c r="AK1571">
        <v>1</v>
      </c>
      <c r="AL1571">
        <v>0.87521938465967353</v>
      </c>
      <c r="AM1571">
        <v>0</v>
      </c>
      <c r="AN1571">
        <v>0.57639406506566426</v>
      </c>
      <c r="AO1571">
        <v>1</v>
      </c>
      <c r="AP1571">
        <v>0.3438299397422534</v>
      </c>
      <c r="AQ1571">
        <v>0.155310807969848</v>
      </c>
      <c r="AR1571">
        <v>1</v>
      </c>
      <c r="AS1571">
        <v>0</v>
      </c>
      <c r="AT1571">
        <v>0.74367904089844139</v>
      </c>
      <c r="AU1571">
        <v>1</v>
      </c>
    </row>
    <row r="1572" spans="4:47" x14ac:dyDescent="0.25">
      <c r="D1572" s="8">
        <v>1568</v>
      </c>
      <c r="E1572" s="8">
        <f t="shared" ca="1" si="157"/>
        <v>0.43351724982324025</v>
      </c>
      <c r="F1572" s="21">
        <f t="shared" ca="1" si="158"/>
        <v>202.49578149025672</v>
      </c>
      <c r="H1572" s="8">
        <v>1568</v>
      </c>
      <c r="I1572" s="21">
        <f t="shared" ca="1" si="159"/>
        <v>0.12006405373397722</v>
      </c>
      <c r="J1572" s="21">
        <f t="shared" ca="1" si="160"/>
        <v>36.92349925674251</v>
      </c>
      <c r="R1572" s="1"/>
      <c r="AF1572">
        <v>1562</v>
      </c>
      <c r="AG1572">
        <v>1</v>
      </c>
      <c r="AH1572">
        <v>1</v>
      </c>
      <c r="AI1572">
        <v>0.46958887212578349</v>
      </c>
      <c r="AJ1572">
        <v>0.42478940112535685</v>
      </c>
      <c r="AK1572">
        <v>1</v>
      </c>
      <c r="AL1572">
        <v>1</v>
      </c>
      <c r="AM1572">
        <v>1</v>
      </c>
      <c r="AN1572">
        <v>1</v>
      </c>
      <c r="AO1572">
        <v>1</v>
      </c>
      <c r="AP1572">
        <v>1</v>
      </c>
      <c r="AQ1572">
        <v>1</v>
      </c>
      <c r="AR1572">
        <v>1</v>
      </c>
      <c r="AS1572">
        <v>0.42478940112535685</v>
      </c>
      <c r="AT1572">
        <v>0.90767380019084931</v>
      </c>
      <c r="AU1572">
        <v>0</v>
      </c>
    </row>
    <row r="1573" spans="4:47" x14ac:dyDescent="0.25">
      <c r="D1573" s="8">
        <v>1569</v>
      </c>
      <c r="E1573" s="8">
        <f t="shared" ca="1" si="157"/>
        <v>0.3892405465237343</v>
      </c>
      <c r="F1573" s="21">
        <f t="shared" ca="1" si="158"/>
        <v>228.07652389358867</v>
      </c>
      <c r="H1573" s="8">
        <v>1569</v>
      </c>
      <c r="I1573" s="21">
        <f t="shared" ca="1" si="159"/>
        <v>0.67300359007004618</v>
      </c>
      <c r="J1573" s="21">
        <f t="shared" ca="1" si="160"/>
        <v>62.582293455867919</v>
      </c>
      <c r="R1573" s="1"/>
      <c r="AF1573">
        <v>1563</v>
      </c>
      <c r="AG1573">
        <v>1</v>
      </c>
      <c r="AH1573">
        <v>1</v>
      </c>
      <c r="AI1573">
        <v>0.30893452301003682</v>
      </c>
      <c r="AJ1573">
        <v>0</v>
      </c>
      <c r="AK1573">
        <v>0</v>
      </c>
      <c r="AL1573">
        <v>0</v>
      </c>
      <c r="AM1573">
        <v>0</v>
      </c>
      <c r="AN1573">
        <v>0.93142881471712535</v>
      </c>
      <c r="AO1573">
        <v>1</v>
      </c>
      <c r="AP1573">
        <v>1</v>
      </c>
      <c r="AQ1573">
        <v>1</v>
      </c>
      <c r="AR1573">
        <v>1</v>
      </c>
      <c r="AS1573">
        <v>0</v>
      </c>
      <c r="AT1573">
        <v>0.60123633827271783</v>
      </c>
      <c r="AU1573">
        <v>4</v>
      </c>
    </row>
    <row r="1574" spans="4:47" x14ac:dyDescent="0.25">
      <c r="D1574" s="8">
        <v>1570</v>
      </c>
      <c r="E1574" s="8">
        <f t="shared" ca="1" si="157"/>
        <v>0.57543556878831914</v>
      </c>
      <c r="F1574" s="21">
        <f t="shared" ca="1" si="158"/>
        <v>134.93042170730652</v>
      </c>
      <c r="H1574" s="8">
        <v>1570</v>
      </c>
      <c r="I1574" s="21">
        <f t="shared" ca="1" si="159"/>
        <v>0.32561320932499138</v>
      </c>
      <c r="J1574" s="21">
        <f t="shared" ca="1" si="160"/>
        <v>7.3824537957150582</v>
      </c>
      <c r="R1574" s="1"/>
      <c r="AF1574">
        <v>1564</v>
      </c>
      <c r="AG1574">
        <v>1</v>
      </c>
      <c r="AH1574">
        <v>1</v>
      </c>
      <c r="AI1574">
        <v>1</v>
      </c>
      <c r="AJ1574">
        <v>1</v>
      </c>
      <c r="AK1574">
        <v>1</v>
      </c>
      <c r="AL1574">
        <v>1</v>
      </c>
      <c r="AM1574">
        <v>0.46123341357217157</v>
      </c>
      <c r="AN1574">
        <v>1</v>
      </c>
      <c r="AO1574">
        <v>1</v>
      </c>
      <c r="AP1574">
        <v>1</v>
      </c>
      <c r="AQ1574">
        <v>1</v>
      </c>
      <c r="AR1574">
        <v>1</v>
      </c>
      <c r="AS1574">
        <v>0.46123341357217157</v>
      </c>
      <c r="AT1574">
        <v>0.95424174197462275</v>
      </c>
      <c r="AU1574">
        <v>0</v>
      </c>
    </row>
    <row r="1575" spans="4:47" x14ac:dyDescent="0.25">
      <c r="D1575" s="8">
        <v>1571</v>
      </c>
      <c r="E1575" s="8">
        <f t="shared" ca="1" si="157"/>
        <v>0.90281162645030644</v>
      </c>
      <c r="F1575" s="21">
        <f t="shared" ca="1" si="158"/>
        <v>25.767411859133698</v>
      </c>
      <c r="H1575" s="8">
        <v>1571</v>
      </c>
      <c r="I1575" s="21">
        <f t="shared" ca="1" si="159"/>
        <v>0.91673533310435851</v>
      </c>
      <c r="J1575" s="21">
        <f t="shared" ca="1" si="160"/>
        <v>119.92435831976314</v>
      </c>
      <c r="R1575" s="1"/>
      <c r="AF1575">
        <v>1565</v>
      </c>
      <c r="AG1575">
        <v>0.76488295954632413</v>
      </c>
      <c r="AH1575">
        <v>1</v>
      </c>
      <c r="AI1575">
        <v>1</v>
      </c>
      <c r="AJ1575">
        <v>0.45597829274435447</v>
      </c>
      <c r="AK1575">
        <v>0.20512942527233052</v>
      </c>
      <c r="AL1575">
        <v>1</v>
      </c>
      <c r="AM1575">
        <v>1</v>
      </c>
      <c r="AN1575">
        <v>1</v>
      </c>
      <c r="AO1575">
        <v>0.42076375185254922</v>
      </c>
      <c r="AP1575">
        <v>0.52241687555074501</v>
      </c>
      <c r="AQ1575">
        <v>1</v>
      </c>
      <c r="AR1575">
        <v>0.75115666281307047</v>
      </c>
      <c r="AS1575">
        <v>0.20512942527233052</v>
      </c>
      <c r="AT1575">
        <v>0.75850253412757174</v>
      </c>
      <c r="AU1575">
        <v>0</v>
      </c>
    </row>
    <row r="1576" spans="4:47" x14ac:dyDescent="0.25">
      <c r="D1576" s="8">
        <v>1572</v>
      </c>
      <c r="E1576" s="8">
        <f t="shared" ca="1" si="157"/>
        <v>0.94962934895837869</v>
      </c>
      <c r="F1576" s="21">
        <f t="shared" ca="1" si="158"/>
        <v>13.193574239042354</v>
      </c>
      <c r="H1576" s="8">
        <v>1572</v>
      </c>
      <c r="I1576" s="21">
        <f t="shared" ca="1" si="159"/>
        <v>0.54240617725644913</v>
      </c>
      <c r="J1576" s="21">
        <f t="shared" ca="1" si="160"/>
        <v>41.629786147444243</v>
      </c>
      <c r="R1576" s="1"/>
      <c r="AF1576">
        <v>1566</v>
      </c>
      <c r="AG1576">
        <v>1</v>
      </c>
      <c r="AH1576">
        <v>1</v>
      </c>
      <c r="AI1576">
        <v>1</v>
      </c>
      <c r="AJ1576">
        <v>1</v>
      </c>
      <c r="AK1576">
        <v>1</v>
      </c>
      <c r="AL1576">
        <v>1</v>
      </c>
      <c r="AM1576">
        <v>1</v>
      </c>
      <c r="AN1576">
        <v>1</v>
      </c>
      <c r="AO1576">
        <v>1</v>
      </c>
      <c r="AP1576">
        <v>1</v>
      </c>
      <c r="AQ1576">
        <v>1</v>
      </c>
      <c r="AR1576">
        <v>1</v>
      </c>
      <c r="AS1576">
        <v>1</v>
      </c>
      <c r="AT1576">
        <v>1</v>
      </c>
      <c r="AU1576">
        <v>0</v>
      </c>
    </row>
    <row r="1577" spans="4:47" x14ac:dyDescent="0.25">
      <c r="D1577" s="8">
        <v>1573</v>
      </c>
      <c r="E1577" s="8">
        <f t="shared" ca="1" si="157"/>
        <v>0.2283972205053022</v>
      </c>
      <c r="F1577" s="21">
        <f t="shared" ca="1" si="158"/>
        <v>353.94917377426617</v>
      </c>
      <c r="H1577" s="8">
        <v>1573</v>
      </c>
      <c r="I1577" s="21">
        <f t="shared" ca="1" si="159"/>
        <v>0.40772609737349186</v>
      </c>
      <c r="J1577" s="21">
        <f t="shared" ca="1" si="160"/>
        <v>20.789423809262132</v>
      </c>
      <c r="R1577" s="1"/>
      <c r="AF1577">
        <v>1567</v>
      </c>
      <c r="AG1577">
        <v>0</v>
      </c>
      <c r="AH1577">
        <v>0</v>
      </c>
      <c r="AI1577">
        <v>0</v>
      </c>
      <c r="AJ1577">
        <v>0.37976778302593933</v>
      </c>
      <c r="AK1577">
        <v>1</v>
      </c>
      <c r="AL1577">
        <v>1</v>
      </c>
      <c r="AM1577">
        <v>1</v>
      </c>
      <c r="AN1577">
        <v>0.54611316451830072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0.32965079887902876</v>
      </c>
      <c r="AU1577">
        <v>7</v>
      </c>
    </row>
    <row r="1578" spans="4:47" x14ac:dyDescent="0.25">
      <c r="D1578" s="8">
        <v>1574</v>
      </c>
      <c r="E1578" s="8">
        <f t="shared" ca="1" si="157"/>
        <v>0.44793645898445478</v>
      </c>
      <c r="F1578" s="21">
        <f t="shared" ca="1" si="158"/>
        <v>194.71475107156689</v>
      </c>
      <c r="H1578" s="8">
        <v>1574</v>
      </c>
      <c r="I1578" s="21">
        <f t="shared" ca="1" si="159"/>
        <v>0.74751050533843155</v>
      </c>
      <c r="J1578" s="21">
        <f t="shared" ca="1" si="160"/>
        <v>75.976577447512625</v>
      </c>
      <c r="R1578" s="1"/>
      <c r="AF1578">
        <v>1568</v>
      </c>
      <c r="AG1578">
        <v>1</v>
      </c>
      <c r="AH1578">
        <v>1</v>
      </c>
      <c r="AI1578">
        <v>1</v>
      </c>
      <c r="AJ1578">
        <v>1</v>
      </c>
      <c r="AK1578">
        <v>1</v>
      </c>
      <c r="AL1578">
        <v>1</v>
      </c>
      <c r="AM1578">
        <v>1</v>
      </c>
      <c r="AN1578">
        <v>1</v>
      </c>
      <c r="AO1578">
        <v>1</v>
      </c>
      <c r="AP1578">
        <v>1</v>
      </c>
      <c r="AQ1578">
        <v>1</v>
      </c>
      <c r="AR1578">
        <v>1</v>
      </c>
      <c r="AS1578">
        <v>1</v>
      </c>
      <c r="AT1578">
        <v>1</v>
      </c>
      <c r="AU1578">
        <v>0</v>
      </c>
    </row>
    <row r="1579" spans="4:47" x14ac:dyDescent="0.25">
      <c r="D1579" s="8">
        <v>1575</v>
      </c>
      <c r="E1579" s="8">
        <f t="shared" ca="1" si="157"/>
        <v>0.1346133681633519</v>
      </c>
      <c r="F1579" s="21">
        <f t="shared" ca="1" si="158"/>
        <v>477.91504872584562</v>
      </c>
      <c r="H1579" s="8">
        <v>1575</v>
      </c>
      <c r="I1579" s="21">
        <f t="shared" ca="1" si="159"/>
        <v>0.68006495588279559</v>
      </c>
      <c r="J1579" s="21">
        <f t="shared" ca="1" si="160"/>
        <v>63.787616988959257</v>
      </c>
      <c r="R1579" s="1"/>
      <c r="AF1579">
        <v>1569</v>
      </c>
      <c r="AG1579">
        <v>1</v>
      </c>
      <c r="AH1579">
        <v>1</v>
      </c>
      <c r="AI1579">
        <v>0.19693726985673082</v>
      </c>
      <c r="AJ1579">
        <v>0</v>
      </c>
      <c r="AK1579">
        <v>0.61737051206516969</v>
      </c>
      <c r="AL1579">
        <v>1</v>
      </c>
      <c r="AM1579">
        <v>1</v>
      </c>
      <c r="AN1579">
        <v>1</v>
      </c>
      <c r="AO1579">
        <v>1</v>
      </c>
      <c r="AP1579">
        <v>1</v>
      </c>
      <c r="AQ1579">
        <v>1</v>
      </c>
      <c r="AR1579">
        <v>1</v>
      </c>
      <c r="AS1579">
        <v>0</v>
      </c>
      <c r="AT1579">
        <v>0.81710559243720249</v>
      </c>
      <c r="AU1579">
        <v>1</v>
      </c>
    </row>
    <row r="1580" spans="4:47" x14ac:dyDescent="0.25">
      <c r="D1580" s="8">
        <v>1576</v>
      </c>
      <c r="E1580" s="8">
        <f t="shared" ca="1" si="157"/>
        <v>0.17706063737889777</v>
      </c>
      <c r="F1580" s="21">
        <f t="shared" ca="1" si="158"/>
        <v>413.73570694186623</v>
      </c>
      <c r="H1580" s="8">
        <v>1576</v>
      </c>
      <c r="I1580" s="21">
        <f t="shared" ca="1" si="159"/>
        <v>0.49455436414858911</v>
      </c>
      <c r="J1580" s="21">
        <f t="shared" ca="1" si="160"/>
        <v>34.263026711601334</v>
      </c>
      <c r="R1580" s="1"/>
      <c r="AF1580">
        <v>1570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0.78438756445276314</v>
      </c>
      <c r="AN1580">
        <v>1</v>
      </c>
      <c r="AO1580">
        <v>0.96532929882087049</v>
      </c>
      <c r="AP1580">
        <v>0</v>
      </c>
      <c r="AQ1580">
        <v>0</v>
      </c>
      <c r="AR1580">
        <v>0</v>
      </c>
      <c r="AS1580">
        <v>0</v>
      </c>
      <c r="AT1580">
        <v>0.23089285880181307</v>
      </c>
      <c r="AU1580">
        <v>9</v>
      </c>
    </row>
    <row r="1581" spans="4:47" x14ac:dyDescent="0.25">
      <c r="D1581" s="8">
        <v>1577</v>
      </c>
      <c r="E1581" s="8">
        <f t="shared" ca="1" si="157"/>
        <v>0.17856263909027481</v>
      </c>
      <c r="F1581" s="21">
        <f t="shared" ca="1" si="158"/>
        <v>411.75483674768566</v>
      </c>
      <c r="H1581" s="8">
        <v>1577</v>
      </c>
      <c r="I1581" s="21">
        <f t="shared" ca="1" si="159"/>
        <v>0.98928554892023546</v>
      </c>
      <c r="J1581" s="21">
        <f t="shared" ca="1" si="160"/>
        <v>176.14309226084845</v>
      </c>
      <c r="R1581" s="1"/>
      <c r="AF1581">
        <v>1571</v>
      </c>
      <c r="AG1581">
        <v>0</v>
      </c>
      <c r="AH1581">
        <v>0</v>
      </c>
      <c r="AI1581">
        <v>0</v>
      </c>
      <c r="AJ1581">
        <v>0.45025035229579469</v>
      </c>
      <c r="AK1581">
        <v>1</v>
      </c>
      <c r="AL1581">
        <v>0.74484326642365584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0.18315837962077675</v>
      </c>
      <c r="AU1581">
        <v>9</v>
      </c>
    </row>
    <row r="1582" spans="4:47" x14ac:dyDescent="0.25">
      <c r="D1582" s="8">
        <v>1578</v>
      </c>
      <c r="E1582" s="8">
        <f t="shared" ca="1" si="157"/>
        <v>0.75838267195079068</v>
      </c>
      <c r="F1582" s="21">
        <f t="shared" ca="1" si="158"/>
        <v>68.410944977904521</v>
      </c>
      <c r="H1582" s="8">
        <v>1578</v>
      </c>
      <c r="I1582" s="21">
        <f t="shared" ca="1" si="159"/>
        <v>0.47797935209701103</v>
      </c>
      <c r="J1582" s="21">
        <f t="shared" ca="1" si="160"/>
        <v>31.713895798598962</v>
      </c>
      <c r="R1582" s="1"/>
      <c r="AF1582">
        <v>1572</v>
      </c>
      <c r="AG1582">
        <v>0.47134067097208426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4.003167342502633E-2</v>
      </c>
      <c r="AU1582">
        <v>11</v>
      </c>
    </row>
    <row r="1583" spans="4:47" x14ac:dyDescent="0.25">
      <c r="D1583" s="8">
        <v>1579</v>
      </c>
      <c r="E1583" s="8">
        <f t="shared" ca="1" si="157"/>
        <v>0.77160904645190631</v>
      </c>
      <c r="F1583" s="21">
        <f t="shared" ca="1" si="158"/>
        <v>64.211988661571368</v>
      </c>
      <c r="H1583" s="8">
        <v>1579</v>
      </c>
      <c r="I1583" s="21">
        <f t="shared" ca="1" si="159"/>
        <v>0.30959912926363331</v>
      </c>
      <c r="J1583" s="21">
        <f t="shared" ca="1" si="160"/>
        <v>4.6277474584708003</v>
      </c>
      <c r="R1583" s="1"/>
      <c r="AF1583">
        <v>1573</v>
      </c>
      <c r="AG1583">
        <v>1</v>
      </c>
      <c r="AH1583">
        <v>1</v>
      </c>
      <c r="AI1583">
        <v>1</v>
      </c>
      <c r="AJ1583">
        <v>0.24221740831562782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0.14656294508434561</v>
      </c>
      <c r="AR1583">
        <v>1</v>
      </c>
      <c r="AS1583">
        <v>0</v>
      </c>
      <c r="AT1583">
        <v>0.36346139890958684</v>
      </c>
      <c r="AU1583">
        <v>6</v>
      </c>
    </row>
    <row r="1584" spans="4:47" x14ac:dyDescent="0.25">
      <c r="D1584" s="8">
        <v>1580</v>
      </c>
      <c r="E1584" s="8">
        <f t="shared" ca="1" si="157"/>
        <v>0.21597454578947584</v>
      </c>
      <c r="F1584" s="21">
        <f t="shared" ca="1" si="158"/>
        <v>367.09779760069057</v>
      </c>
      <c r="H1584" s="8">
        <v>1580</v>
      </c>
      <c r="I1584" s="21">
        <f t="shared" ca="1" si="159"/>
        <v>0.32736792967174522</v>
      </c>
      <c r="J1584" s="21">
        <f t="shared" ca="1" si="160"/>
        <v>7.680825071357205</v>
      </c>
      <c r="R1584" s="1"/>
      <c r="AF1584">
        <v>1574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0.263404101391291</v>
      </c>
      <c r="AQ1584">
        <v>1</v>
      </c>
      <c r="AR1584">
        <v>1</v>
      </c>
      <c r="AS1584">
        <v>0</v>
      </c>
      <c r="AT1584">
        <v>0.189494594912685</v>
      </c>
      <c r="AU1584">
        <v>9</v>
      </c>
    </row>
    <row r="1585" spans="4:47" x14ac:dyDescent="0.25">
      <c r="D1585" s="8">
        <v>1581</v>
      </c>
      <c r="E1585" s="8">
        <f t="shared" ca="1" si="157"/>
        <v>0.72537559668336948</v>
      </c>
      <c r="F1585" s="21">
        <f t="shared" ca="1" si="158"/>
        <v>79.195697307769052</v>
      </c>
      <c r="H1585" s="8">
        <v>1581</v>
      </c>
      <c r="I1585" s="21">
        <f t="shared" ca="1" si="159"/>
        <v>0.27852878759790112</v>
      </c>
      <c r="J1585" s="21">
        <f t="shared" ca="1" si="160"/>
        <v>0.90465395828426409</v>
      </c>
      <c r="R1585" s="1"/>
      <c r="AF1585">
        <v>1575</v>
      </c>
      <c r="AG1585">
        <v>0.68120643296682715</v>
      </c>
      <c r="AH1585">
        <v>0.75822409627497633</v>
      </c>
      <c r="AI1585">
        <v>1</v>
      </c>
      <c r="AJ1585">
        <v>1</v>
      </c>
      <c r="AK1585">
        <v>1</v>
      </c>
      <c r="AL1585">
        <v>1</v>
      </c>
      <c r="AM1585">
        <v>1</v>
      </c>
      <c r="AN1585">
        <v>1</v>
      </c>
      <c r="AO1585">
        <v>1</v>
      </c>
      <c r="AP1585">
        <v>1</v>
      </c>
      <c r="AQ1585">
        <v>1</v>
      </c>
      <c r="AR1585">
        <v>1</v>
      </c>
      <c r="AS1585">
        <v>0.68120643296682715</v>
      </c>
      <c r="AT1585">
        <v>0.95437718936348215</v>
      </c>
      <c r="AU1585">
        <v>0</v>
      </c>
    </row>
    <row r="1586" spans="4:47" x14ac:dyDescent="0.25">
      <c r="D1586" s="8">
        <v>1582</v>
      </c>
      <c r="E1586" s="8">
        <f t="shared" ca="1" si="157"/>
        <v>0.10192285877426521</v>
      </c>
      <c r="F1586" s="21">
        <f t="shared" ca="1" si="158"/>
        <v>542.88687695522538</v>
      </c>
      <c r="H1586" s="8">
        <v>1582</v>
      </c>
      <c r="I1586" s="21">
        <f t="shared" ca="1" si="159"/>
        <v>0.26641080306612341</v>
      </c>
      <c r="J1586" s="21">
        <f t="shared" ca="1" si="160"/>
        <v>3.1418172453053614</v>
      </c>
      <c r="R1586" s="1"/>
      <c r="AF1586">
        <v>1576</v>
      </c>
      <c r="AG1586">
        <v>1</v>
      </c>
      <c r="AH1586">
        <v>0.15018662344924191</v>
      </c>
      <c r="AI1586">
        <v>0</v>
      </c>
      <c r="AJ1586">
        <v>0</v>
      </c>
      <c r="AK1586">
        <v>0</v>
      </c>
      <c r="AL1586">
        <v>0.95854812971228964</v>
      </c>
      <c r="AM1586">
        <v>0.84305191120473599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0.2468391194391624</v>
      </c>
      <c r="AU1586">
        <v>8</v>
      </c>
    </row>
    <row r="1587" spans="4:47" x14ac:dyDescent="0.25">
      <c r="D1587" s="8">
        <v>1583</v>
      </c>
      <c r="E1587" s="8">
        <f t="shared" ca="1" si="157"/>
        <v>0.45178956799097492</v>
      </c>
      <c r="F1587" s="21">
        <f t="shared" ca="1" si="158"/>
        <v>192.67692199827272</v>
      </c>
      <c r="H1587" s="8">
        <v>1583</v>
      </c>
      <c r="I1587" s="21">
        <f t="shared" ca="1" si="159"/>
        <v>0.74396660255108327</v>
      </c>
      <c r="J1587" s="21">
        <f t="shared" ca="1" si="160"/>
        <v>75.298855295556095</v>
      </c>
      <c r="R1587" s="1"/>
      <c r="AF1587">
        <v>1577</v>
      </c>
      <c r="AG1587">
        <v>1</v>
      </c>
      <c r="AH1587">
        <v>1</v>
      </c>
      <c r="AI1587">
        <v>0.14792574960794749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0.55069751495536745</v>
      </c>
      <c r="AQ1587">
        <v>1</v>
      </c>
      <c r="AR1587">
        <v>1</v>
      </c>
      <c r="AS1587">
        <v>0</v>
      </c>
      <c r="AT1587">
        <v>0.3881022498670213</v>
      </c>
      <c r="AU1587">
        <v>6</v>
      </c>
    </row>
    <row r="1588" spans="4:47" x14ac:dyDescent="0.25">
      <c r="D1588" s="8">
        <v>1584</v>
      </c>
      <c r="E1588" s="8">
        <f t="shared" ca="1" si="157"/>
        <v>0.60220141280253237</v>
      </c>
      <c r="F1588" s="21">
        <f t="shared" ca="1" si="158"/>
        <v>124.02958437680778</v>
      </c>
      <c r="H1588" s="8">
        <v>1584</v>
      </c>
      <c r="I1588" s="21">
        <f t="shared" ca="1" si="159"/>
        <v>0.81934353407272575</v>
      </c>
      <c r="J1588" s="21">
        <f t="shared" ca="1" si="160"/>
        <v>91.07146731256725</v>
      </c>
      <c r="R1588" s="1"/>
      <c r="AF1588">
        <v>1578</v>
      </c>
      <c r="AG1588">
        <v>0</v>
      </c>
      <c r="AH1588">
        <v>0</v>
      </c>
      <c r="AI1588">
        <v>0</v>
      </c>
      <c r="AJ1588">
        <v>0</v>
      </c>
      <c r="AK1588">
        <v>0.51882491804515729</v>
      </c>
      <c r="AL1588">
        <v>1</v>
      </c>
      <c r="AM1588">
        <v>1</v>
      </c>
      <c r="AN1588">
        <v>1</v>
      </c>
      <c r="AO1588">
        <v>1</v>
      </c>
      <c r="AP1588">
        <v>1</v>
      </c>
      <c r="AQ1588">
        <v>1</v>
      </c>
      <c r="AR1588">
        <v>1</v>
      </c>
      <c r="AS1588">
        <v>0</v>
      </c>
      <c r="AT1588">
        <v>0.63036595194356126</v>
      </c>
      <c r="AU1588">
        <v>4</v>
      </c>
    </row>
    <row r="1589" spans="4:47" x14ac:dyDescent="0.25">
      <c r="D1589" s="8">
        <v>1585</v>
      </c>
      <c r="E1589" s="8">
        <f t="shared" ca="1" si="157"/>
        <v>0.95698906650882276</v>
      </c>
      <c r="F1589" s="21">
        <f t="shared" ca="1" si="158"/>
        <v>11.256949384827221</v>
      </c>
      <c r="H1589" s="8">
        <v>1585</v>
      </c>
      <c r="I1589" s="21">
        <f t="shared" ca="1" si="159"/>
        <v>0.86332245694170273</v>
      </c>
      <c r="J1589" s="21">
        <f t="shared" ca="1" si="160"/>
        <v>102.26143330667327</v>
      </c>
      <c r="R1589" s="1"/>
      <c r="AF1589">
        <v>1579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0.35789900284265364</v>
      </c>
      <c r="AR1589">
        <v>1</v>
      </c>
      <c r="AS1589">
        <v>0</v>
      </c>
      <c r="AT1589">
        <v>0.11434786324734139</v>
      </c>
      <c r="AU1589">
        <v>10</v>
      </c>
    </row>
    <row r="1590" spans="4:47" x14ac:dyDescent="0.25">
      <c r="D1590" s="8">
        <v>1586</v>
      </c>
      <c r="E1590" s="8">
        <f t="shared" ca="1" si="157"/>
        <v>0.48663300360381612</v>
      </c>
      <c r="F1590" s="21">
        <f t="shared" ca="1" si="158"/>
        <v>174.98299924884986</v>
      </c>
      <c r="H1590" s="8">
        <v>1586</v>
      </c>
      <c r="I1590" s="21">
        <f t="shared" ca="1" si="159"/>
        <v>0.86605390479152988</v>
      </c>
      <c r="J1590" s="21">
        <f t="shared" ca="1" si="160"/>
        <v>103.03158886525398</v>
      </c>
      <c r="R1590" s="1"/>
      <c r="AF1590">
        <v>1580</v>
      </c>
      <c r="AG1590">
        <v>1</v>
      </c>
      <c r="AH1590">
        <v>1</v>
      </c>
      <c r="AI1590">
        <v>1</v>
      </c>
      <c r="AJ1590">
        <v>1</v>
      </c>
      <c r="AK1590">
        <v>1</v>
      </c>
      <c r="AL1590">
        <v>1</v>
      </c>
      <c r="AM1590">
        <v>1</v>
      </c>
      <c r="AN1590">
        <v>1</v>
      </c>
      <c r="AO1590">
        <v>1</v>
      </c>
      <c r="AP1590">
        <v>0.18219677202643886</v>
      </c>
      <c r="AQ1590">
        <v>0</v>
      </c>
      <c r="AR1590">
        <v>0</v>
      </c>
      <c r="AS1590">
        <v>0</v>
      </c>
      <c r="AT1590">
        <v>0.76341945187073867</v>
      </c>
      <c r="AU1590">
        <v>2</v>
      </c>
    </row>
    <row r="1591" spans="4:47" x14ac:dyDescent="0.25">
      <c r="D1591" s="8">
        <v>1587</v>
      </c>
      <c r="E1591" s="8">
        <f t="shared" ca="1" si="157"/>
        <v>0.81211289115575258</v>
      </c>
      <c r="F1591" s="21">
        <f t="shared" ca="1" si="158"/>
        <v>51.754767402954691</v>
      </c>
      <c r="H1591" s="8">
        <v>1587</v>
      </c>
      <c r="I1591" s="21">
        <f t="shared" ca="1" si="159"/>
        <v>0.63917677796413919</v>
      </c>
      <c r="J1591" s="21">
        <f t="shared" ca="1" si="160"/>
        <v>56.943674458232302</v>
      </c>
      <c r="R1591" s="1"/>
      <c r="AF1591">
        <v>1581</v>
      </c>
      <c r="AG1591">
        <v>1</v>
      </c>
      <c r="AH1591">
        <v>1</v>
      </c>
      <c r="AI1591">
        <v>0.770682182427047</v>
      </c>
      <c r="AJ1591">
        <v>0.42042148155669568</v>
      </c>
      <c r="AK1591">
        <v>1</v>
      </c>
      <c r="AL1591">
        <v>1</v>
      </c>
      <c r="AM1591">
        <v>1</v>
      </c>
      <c r="AN1591">
        <v>1</v>
      </c>
      <c r="AO1591">
        <v>1</v>
      </c>
      <c r="AP1591">
        <v>1</v>
      </c>
      <c r="AQ1591">
        <v>1</v>
      </c>
      <c r="AR1591">
        <v>1</v>
      </c>
      <c r="AS1591">
        <v>0.42042148155669568</v>
      </c>
      <c r="AT1591">
        <v>0.93288710164914879</v>
      </c>
      <c r="AU1591">
        <v>0</v>
      </c>
    </row>
    <row r="1592" spans="4:47" x14ac:dyDescent="0.25">
      <c r="D1592" s="8">
        <v>1588</v>
      </c>
      <c r="E1592" s="8">
        <f t="shared" ca="1" si="157"/>
        <v>0.6318249267193925</v>
      </c>
      <c r="F1592" s="21">
        <f t="shared" ca="1" si="158"/>
        <v>112.49596872106797</v>
      </c>
      <c r="H1592" s="8">
        <v>1588</v>
      </c>
      <c r="I1592" s="21">
        <f t="shared" ca="1" si="159"/>
        <v>3.856114274785083E-2</v>
      </c>
      <c r="J1592" s="21">
        <f t="shared" ca="1" si="160"/>
        <v>73.28062932083688</v>
      </c>
      <c r="R1592" s="1"/>
      <c r="AF1592">
        <v>1582</v>
      </c>
      <c r="AG1592">
        <v>1</v>
      </c>
      <c r="AH1592">
        <v>1</v>
      </c>
      <c r="AI1592">
        <v>1</v>
      </c>
      <c r="AJ1592">
        <v>1</v>
      </c>
      <c r="AK1592">
        <v>1</v>
      </c>
      <c r="AL1592">
        <v>0.94989934418384414</v>
      </c>
      <c r="AM1592">
        <v>4.526058051382161E-3</v>
      </c>
      <c r="AN1592">
        <v>1</v>
      </c>
      <c r="AO1592">
        <v>1</v>
      </c>
      <c r="AP1592">
        <v>0.10475622688470813</v>
      </c>
      <c r="AQ1592">
        <v>0</v>
      </c>
      <c r="AR1592">
        <v>0</v>
      </c>
      <c r="AS1592">
        <v>0</v>
      </c>
      <c r="AT1592">
        <v>0.66817734563981956</v>
      </c>
      <c r="AU1592">
        <v>2</v>
      </c>
    </row>
    <row r="1593" spans="4:47" x14ac:dyDescent="0.25">
      <c r="D1593" s="8">
        <v>1589</v>
      </c>
      <c r="E1593" s="8">
        <f t="shared" ca="1" si="157"/>
        <v>7.9008577119797918E-2</v>
      </c>
      <c r="F1593" s="21">
        <f t="shared" ca="1" si="158"/>
        <v>602.23210288052667</v>
      </c>
      <c r="H1593" s="8">
        <v>1589</v>
      </c>
      <c r="I1593" s="21">
        <f t="shared" ca="1" si="159"/>
        <v>0.22936330615434131</v>
      </c>
      <c r="J1593" s="21">
        <f t="shared" ca="1" si="160"/>
        <v>10.330312275666728</v>
      </c>
      <c r="R1593" s="1"/>
      <c r="AF1593">
        <v>1583</v>
      </c>
      <c r="AG1593">
        <v>1</v>
      </c>
      <c r="AH1593">
        <v>1</v>
      </c>
      <c r="AI1593">
        <v>1</v>
      </c>
      <c r="AJ1593">
        <v>0.3578593230219364</v>
      </c>
      <c r="AK1593">
        <v>0</v>
      </c>
      <c r="AL1593">
        <v>0</v>
      </c>
      <c r="AM1593">
        <v>0.16238534357797751</v>
      </c>
      <c r="AN1593">
        <v>1</v>
      </c>
      <c r="AO1593">
        <v>1</v>
      </c>
      <c r="AP1593">
        <v>1</v>
      </c>
      <c r="AQ1593">
        <v>1</v>
      </c>
      <c r="AR1593">
        <v>1</v>
      </c>
      <c r="AS1593">
        <v>0</v>
      </c>
      <c r="AT1593">
        <v>0.70895815162075448</v>
      </c>
      <c r="AU1593">
        <v>2</v>
      </c>
    </row>
    <row r="1594" spans="4:47" x14ac:dyDescent="0.25">
      <c r="D1594" s="8">
        <v>1590</v>
      </c>
      <c r="E1594" s="8">
        <f t="shared" ca="1" si="157"/>
        <v>0.93999936718421773</v>
      </c>
      <c r="F1594" s="21">
        <f t="shared" ca="1" si="158"/>
        <v>15.742165789348014</v>
      </c>
      <c r="H1594" s="8">
        <v>1590</v>
      </c>
      <c r="I1594" s="21">
        <f t="shared" ca="1" si="159"/>
        <v>0.80012950281704309</v>
      </c>
      <c r="J1594" s="21">
        <f t="shared" ca="1" si="160"/>
        <v>86.731523704132513</v>
      </c>
      <c r="R1594" s="1"/>
      <c r="AF1594">
        <v>1584</v>
      </c>
      <c r="AG1594">
        <v>1</v>
      </c>
      <c r="AH1594">
        <v>1</v>
      </c>
      <c r="AI1594">
        <v>0.12697819476541614</v>
      </c>
      <c r="AJ1594">
        <v>0</v>
      </c>
      <c r="AK1594">
        <v>0</v>
      </c>
      <c r="AL1594">
        <v>0</v>
      </c>
      <c r="AM1594">
        <v>0</v>
      </c>
      <c r="AN1594">
        <v>0.45344125771765492</v>
      </c>
      <c r="AO1594">
        <v>1</v>
      </c>
      <c r="AP1594">
        <v>1</v>
      </c>
      <c r="AQ1594">
        <v>1</v>
      </c>
      <c r="AR1594">
        <v>1</v>
      </c>
      <c r="AS1594">
        <v>0</v>
      </c>
      <c r="AT1594">
        <v>0.54518630966294579</v>
      </c>
      <c r="AU1594">
        <v>4</v>
      </c>
    </row>
    <row r="1595" spans="4:47" x14ac:dyDescent="0.25">
      <c r="D1595" s="8">
        <v>1591</v>
      </c>
      <c r="E1595" s="8">
        <f t="shared" ca="1" si="157"/>
        <v>0.39764770799483873</v>
      </c>
      <c r="F1595" s="21">
        <f t="shared" ca="1" si="158"/>
        <v>223.00718477100625</v>
      </c>
      <c r="H1595" s="8">
        <v>1591</v>
      </c>
      <c r="I1595" s="21">
        <f t="shared" ca="1" si="159"/>
        <v>0.85665647762885944</v>
      </c>
      <c r="J1595" s="21">
        <f t="shared" ca="1" si="160"/>
        <v>100.42499754101178</v>
      </c>
      <c r="R1595" s="1"/>
      <c r="AF1595">
        <v>1585</v>
      </c>
      <c r="AG1595">
        <v>0.66353255568537861</v>
      </c>
      <c r="AH1595">
        <v>0</v>
      </c>
      <c r="AI1595">
        <v>0</v>
      </c>
      <c r="AJ1595">
        <v>0</v>
      </c>
      <c r="AK1595">
        <v>0.7370624767650189</v>
      </c>
      <c r="AL1595">
        <v>1</v>
      </c>
      <c r="AM1595">
        <v>1</v>
      </c>
      <c r="AN1595">
        <v>1</v>
      </c>
      <c r="AO1595">
        <v>9.450278874331465E-2</v>
      </c>
      <c r="AP1595">
        <v>0</v>
      </c>
      <c r="AQ1595">
        <v>0.29996314077337349</v>
      </c>
      <c r="AR1595">
        <v>1</v>
      </c>
      <c r="AS1595">
        <v>0</v>
      </c>
      <c r="AT1595">
        <v>0.4883628051820903</v>
      </c>
      <c r="AU1595">
        <v>4</v>
      </c>
    </row>
    <row r="1596" spans="4:47" x14ac:dyDescent="0.25">
      <c r="D1596" s="8">
        <v>1592</v>
      </c>
      <c r="E1596" s="8">
        <f t="shared" ca="1" si="157"/>
        <v>0.30346581086487723</v>
      </c>
      <c r="F1596" s="21">
        <f t="shared" ca="1" si="158"/>
        <v>286.98232616959109</v>
      </c>
      <c r="H1596" s="8">
        <v>1592</v>
      </c>
      <c r="I1596" s="21">
        <f t="shared" ca="1" si="159"/>
        <v>0.90669754156217197</v>
      </c>
      <c r="J1596" s="21">
        <f t="shared" ca="1" si="160"/>
        <v>116.07674287364776</v>
      </c>
      <c r="R1596" s="1"/>
      <c r="AF1596">
        <v>1586</v>
      </c>
      <c r="AG1596">
        <v>0</v>
      </c>
      <c r="AH1596">
        <v>0</v>
      </c>
      <c r="AI1596">
        <v>0</v>
      </c>
      <c r="AJ1596">
        <v>0.49010386797308458</v>
      </c>
      <c r="AK1596">
        <v>1</v>
      </c>
      <c r="AL1596">
        <v>1</v>
      </c>
      <c r="AM1596">
        <v>1</v>
      </c>
      <c r="AN1596">
        <v>0.67142416618181389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0.34936237038583223</v>
      </c>
      <c r="AU1596">
        <v>7</v>
      </c>
    </row>
    <row r="1597" spans="4:47" x14ac:dyDescent="0.25">
      <c r="D1597" s="8">
        <v>1593</v>
      </c>
      <c r="E1597" s="8">
        <f t="shared" ca="1" si="157"/>
        <v>0.56818928946554015</v>
      </c>
      <c r="F1597" s="21">
        <f t="shared" ca="1" si="158"/>
        <v>137.96581335610995</v>
      </c>
      <c r="H1597" s="8">
        <v>1593</v>
      </c>
      <c r="I1597" s="21">
        <f t="shared" ca="1" si="159"/>
        <v>0.40780617956223142</v>
      </c>
      <c r="J1597" s="21">
        <f t="shared" ca="1" si="160"/>
        <v>20.80207129021176</v>
      </c>
      <c r="R1597" s="1"/>
      <c r="AF1597">
        <v>1587</v>
      </c>
      <c r="AG1597">
        <v>1</v>
      </c>
      <c r="AH1597">
        <v>1</v>
      </c>
      <c r="AI1597">
        <v>1</v>
      </c>
      <c r="AJ1597">
        <v>1</v>
      </c>
      <c r="AK1597">
        <v>1</v>
      </c>
      <c r="AL1597">
        <v>1</v>
      </c>
      <c r="AM1597">
        <v>0.87898660311404986</v>
      </c>
      <c r="AN1597">
        <v>0.20097247182110872</v>
      </c>
      <c r="AO1597">
        <v>1</v>
      </c>
      <c r="AP1597">
        <v>1</v>
      </c>
      <c r="AQ1597">
        <v>1</v>
      </c>
      <c r="AR1597">
        <v>0.84815799221753208</v>
      </c>
      <c r="AS1597">
        <v>0.20097247182110872</v>
      </c>
      <c r="AT1597">
        <v>0.90896336734721483</v>
      </c>
      <c r="AU1597">
        <v>0</v>
      </c>
    </row>
    <row r="1598" spans="4:47" x14ac:dyDescent="0.25">
      <c r="D1598" s="8">
        <v>1594</v>
      </c>
      <c r="E1598" s="8">
        <f t="shared" ca="1" si="157"/>
        <v>0.90370912131071102</v>
      </c>
      <c r="F1598" s="21">
        <f t="shared" ca="1" si="158"/>
        <v>25.521677251018883</v>
      </c>
      <c r="H1598" s="8">
        <v>1594</v>
      </c>
      <c r="I1598" s="21">
        <f t="shared" ca="1" si="159"/>
        <v>0.13504210889884405</v>
      </c>
      <c r="J1598" s="21">
        <f t="shared" ca="1" si="160"/>
        <v>32.521276425919829</v>
      </c>
      <c r="R1598" s="1"/>
      <c r="AF1598">
        <v>1588</v>
      </c>
      <c r="AG1598">
        <v>1</v>
      </c>
      <c r="AH1598">
        <v>1</v>
      </c>
      <c r="AI1598">
        <v>0.31591583672730672</v>
      </c>
      <c r="AJ1598">
        <v>0</v>
      </c>
      <c r="AK1598">
        <v>0</v>
      </c>
      <c r="AL1598">
        <v>0.20734433316635356</v>
      </c>
      <c r="AM1598">
        <v>1</v>
      </c>
      <c r="AN1598">
        <v>1</v>
      </c>
      <c r="AO1598">
        <v>1</v>
      </c>
      <c r="AP1598">
        <v>1</v>
      </c>
      <c r="AQ1598">
        <v>0.47631891048731634</v>
      </c>
      <c r="AR1598">
        <v>1</v>
      </c>
      <c r="AS1598">
        <v>0</v>
      </c>
      <c r="AT1598">
        <v>0.66658435136481264</v>
      </c>
      <c r="AU1598">
        <v>2</v>
      </c>
    </row>
    <row r="1599" spans="4:47" x14ac:dyDescent="0.25">
      <c r="D1599" s="8">
        <v>1595</v>
      </c>
      <c r="E1599" s="8">
        <f t="shared" ca="1" si="157"/>
        <v>0.48508585586270414</v>
      </c>
      <c r="F1599" s="21">
        <f t="shared" ca="1" si="158"/>
        <v>175.74207024788458</v>
      </c>
      <c r="H1599" s="8">
        <v>1595</v>
      </c>
      <c r="I1599" s="21">
        <f t="shared" ca="1" si="159"/>
        <v>0.33265709152696288</v>
      </c>
      <c r="J1599" s="21">
        <f t="shared" ca="1" si="160"/>
        <v>8.5763099137333967</v>
      </c>
      <c r="R1599" s="1"/>
      <c r="AF1599">
        <v>1589</v>
      </c>
      <c r="AG1599">
        <v>1</v>
      </c>
      <c r="AH1599">
        <v>1</v>
      </c>
      <c r="AI1599">
        <v>0.66964018153145932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0.20673897547901782</v>
      </c>
      <c r="AQ1599">
        <v>1</v>
      </c>
      <c r="AR1599">
        <v>1</v>
      </c>
      <c r="AS1599">
        <v>0</v>
      </c>
      <c r="AT1599">
        <v>0.40319932566390354</v>
      </c>
      <c r="AU1599">
        <v>6</v>
      </c>
    </row>
    <row r="1600" spans="4:47" x14ac:dyDescent="0.25">
      <c r="D1600" s="8">
        <v>1596</v>
      </c>
      <c r="E1600" s="8">
        <f t="shared" ca="1" si="157"/>
        <v>0.94463564427566493</v>
      </c>
      <c r="F1600" s="21">
        <f t="shared" ca="1" si="158"/>
        <v>14.5129973501168</v>
      </c>
      <c r="H1600" s="8">
        <v>1596</v>
      </c>
      <c r="I1600" s="21">
        <f t="shared" ca="1" si="159"/>
        <v>0.61607763689469019</v>
      </c>
      <c r="J1600" s="21">
        <f t="shared" ca="1" si="160"/>
        <v>53.199598970240935</v>
      </c>
      <c r="R1600" s="1"/>
      <c r="AF1600">
        <v>1590</v>
      </c>
      <c r="AG1600">
        <v>0</v>
      </c>
      <c r="AH1600">
        <v>0.68425387705896612</v>
      </c>
      <c r="AI1600">
        <v>1</v>
      </c>
      <c r="AJ1600">
        <v>1</v>
      </c>
      <c r="AK1600">
        <v>0.34006447370859771</v>
      </c>
      <c r="AL1600">
        <v>0</v>
      </c>
      <c r="AM1600">
        <v>0</v>
      </c>
      <c r="AN1600">
        <v>0</v>
      </c>
      <c r="AO1600">
        <v>0</v>
      </c>
      <c r="AP1600">
        <v>8.6888371205150763E-2</v>
      </c>
      <c r="AQ1600">
        <v>1</v>
      </c>
      <c r="AR1600">
        <v>1</v>
      </c>
      <c r="AS1600">
        <v>0</v>
      </c>
      <c r="AT1600">
        <v>0.42299903219171853</v>
      </c>
      <c r="AU1600">
        <v>5</v>
      </c>
    </row>
    <row r="1601" spans="4:47" x14ac:dyDescent="0.25">
      <c r="D1601" s="8">
        <v>1597</v>
      </c>
      <c r="E1601" s="8">
        <f t="shared" ca="1" si="157"/>
        <v>0.684588282376135</v>
      </c>
      <c r="F1601" s="21">
        <f t="shared" ca="1" si="158"/>
        <v>93.180125540586971</v>
      </c>
      <c r="H1601" s="8">
        <v>1597</v>
      </c>
      <c r="I1601" s="21">
        <f t="shared" ca="1" si="159"/>
        <v>0.20261573785592213</v>
      </c>
      <c r="J1601" s="21">
        <f t="shared" ca="1" si="160"/>
        <v>15.932520025442834</v>
      </c>
      <c r="R1601" s="1"/>
      <c r="AF1601">
        <v>1591</v>
      </c>
      <c r="AG1601">
        <v>1</v>
      </c>
      <c r="AH1601">
        <v>1</v>
      </c>
      <c r="AI1601">
        <v>1</v>
      </c>
      <c r="AJ1601">
        <v>1</v>
      </c>
      <c r="AK1601">
        <v>1</v>
      </c>
      <c r="AL1601">
        <v>1</v>
      </c>
      <c r="AM1601">
        <v>1</v>
      </c>
      <c r="AN1601">
        <v>1</v>
      </c>
      <c r="AO1601">
        <v>1</v>
      </c>
      <c r="AP1601">
        <v>1</v>
      </c>
      <c r="AQ1601">
        <v>1</v>
      </c>
      <c r="AR1601">
        <v>1</v>
      </c>
      <c r="AS1601">
        <v>1</v>
      </c>
      <c r="AT1601">
        <v>1</v>
      </c>
      <c r="AU1601">
        <v>0</v>
      </c>
    </row>
    <row r="1602" spans="4:47" x14ac:dyDescent="0.25">
      <c r="D1602" s="8">
        <v>1598</v>
      </c>
      <c r="E1602" s="8">
        <f t="shared" ca="1" si="157"/>
        <v>0.59901860950958918</v>
      </c>
      <c r="F1602" s="21">
        <f t="shared" ca="1" si="158"/>
        <v>125.30108485216974</v>
      </c>
      <c r="H1602" s="8">
        <v>1598</v>
      </c>
      <c r="I1602" s="21">
        <f t="shared" ca="1" si="159"/>
        <v>0.21958495997664462</v>
      </c>
      <c r="J1602" s="21">
        <f t="shared" ca="1" si="160"/>
        <v>12.332238657286986</v>
      </c>
      <c r="R1602" s="1"/>
      <c r="AF1602">
        <v>1592</v>
      </c>
      <c r="AG1602">
        <v>1</v>
      </c>
      <c r="AH1602">
        <v>1</v>
      </c>
      <c r="AI1602">
        <v>0.13462913117414685</v>
      </c>
      <c r="AJ1602">
        <v>0</v>
      </c>
      <c r="AK1602">
        <v>0</v>
      </c>
      <c r="AL1602">
        <v>0.8747456274730212</v>
      </c>
      <c r="AM1602">
        <v>0.91163273752176943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0.32240133357195627</v>
      </c>
      <c r="AU1602">
        <v>7</v>
      </c>
    </row>
    <row r="1603" spans="4:47" x14ac:dyDescent="0.25">
      <c r="D1603" s="8">
        <v>1599</v>
      </c>
      <c r="E1603" s="8">
        <f t="shared" ca="1" si="157"/>
        <v>0.12164397901327662</v>
      </c>
      <c r="F1603" s="21">
        <f t="shared" ca="1" si="158"/>
        <v>501.5941850873798</v>
      </c>
      <c r="H1603" s="8">
        <v>1599</v>
      </c>
      <c r="I1603" s="21">
        <f t="shared" ca="1" si="159"/>
        <v>0.42429737143626822</v>
      </c>
      <c r="J1603" s="21">
        <f t="shared" ca="1" si="160"/>
        <v>23.394439519059159</v>
      </c>
      <c r="R1603" s="1"/>
      <c r="AF1603">
        <v>1593</v>
      </c>
      <c r="AG1603">
        <v>1</v>
      </c>
      <c r="AH1603">
        <v>1</v>
      </c>
      <c r="AI1603">
        <v>1</v>
      </c>
      <c r="AJ1603">
        <v>1</v>
      </c>
      <c r="AK1603">
        <v>1</v>
      </c>
      <c r="AL1603">
        <v>1</v>
      </c>
      <c r="AM1603">
        <v>0.36067629102058896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0.52652319184010477</v>
      </c>
      <c r="AU1603">
        <v>5</v>
      </c>
    </row>
    <row r="1604" spans="4:47" x14ac:dyDescent="0.25">
      <c r="D1604" s="8">
        <v>1600</v>
      </c>
      <c r="E1604" s="8">
        <f t="shared" ca="1" si="157"/>
        <v>0.31479459771163598</v>
      </c>
      <c r="F1604" s="21">
        <f t="shared" ca="1" si="158"/>
        <v>278.3250290943036</v>
      </c>
      <c r="H1604" s="8">
        <v>1600</v>
      </c>
      <c r="I1604" s="21">
        <f t="shared" ca="1" si="159"/>
        <v>0.75387577452055632</v>
      </c>
      <c r="J1604" s="21">
        <f t="shared" ca="1" si="160"/>
        <v>77.206588098339893</v>
      </c>
      <c r="R1604" s="1"/>
      <c r="AF1604">
        <v>1594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0.73624919693036406</v>
      </c>
      <c r="AQ1604">
        <v>1</v>
      </c>
      <c r="AR1604">
        <v>1</v>
      </c>
      <c r="AS1604">
        <v>0</v>
      </c>
      <c r="AT1604">
        <v>0.22965404138312681</v>
      </c>
      <c r="AU1604">
        <v>9</v>
      </c>
    </row>
    <row r="1605" spans="4:47" x14ac:dyDescent="0.25">
      <c r="D1605" s="8">
        <v>1601</v>
      </c>
      <c r="E1605" s="8">
        <f t="shared" ca="1" si="157"/>
        <v>0.41018108273746401</v>
      </c>
      <c r="F1605" s="21">
        <f t="shared" ca="1" si="158"/>
        <v>215.64147333464996</v>
      </c>
      <c r="H1605" s="8">
        <v>1601</v>
      </c>
      <c r="I1605" s="21">
        <f t="shared" ca="1" si="159"/>
        <v>7.989294904270039E-2</v>
      </c>
      <c r="J1605" s="21">
        <f t="shared" ca="1" si="160"/>
        <v>51.09471682031397</v>
      </c>
      <c r="R1605" s="1"/>
      <c r="AF1605">
        <v>1595</v>
      </c>
      <c r="AG1605">
        <v>1</v>
      </c>
      <c r="AH1605">
        <v>1</v>
      </c>
      <c r="AI1605">
        <v>0.29823386056171242</v>
      </c>
      <c r="AJ1605">
        <v>0.47847839604558734</v>
      </c>
      <c r="AK1605">
        <v>1</v>
      </c>
      <c r="AL1605">
        <v>1</v>
      </c>
      <c r="AM1605">
        <v>1</v>
      </c>
      <c r="AN1605">
        <v>1</v>
      </c>
      <c r="AO1605">
        <v>1</v>
      </c>
      <c r="AP1605">
        <v>1</v>
      </c>
      <c r="AQ1605">
        <v>1</v>
      </c>
      <c r="AR1605">
        <v>1</v>
      </c>
      <c r="AS1605">
        <v>0.29823386056171242</v>
      </c>
      <c r="AT1605">
        <v>0.89753315495556363</v>
      </c>
      <c r="AU1605">
        <v>0</v>
      </c>
    </row>
    <row r="1606" spans="4:47" x14ac:dyDescent="0.25">
      <c r="D1606" s="8">
        <v>1602</v>
      </c>
      <c r="E1606" s="8">
        <f t="shared" ref="E1606:E1669" ca="1" si="161">RAND()</f>
        <v>0.14917423628570559</v>
      </c>
      <c r="F1606" s="21">
        <f t="shared" ref="F1606:F1669" ca="1" si="162">$B$6*(-LN(E1606))^(1/$B$7)</f>
        <v>453.88569173727387</v>
      </c>
      <c r="H1606" s="8">
        <v>1602</v>
      </c>
      <c r="I1606" s="21">
        <f t="shared" ref="I1606:I1669" ca="1" si="163">RAND()</f>
        <v>0.29786731032094582</v>
      </c>
      <c r="J1606" s="21">
        <f t="shared" ref="J1606:J1669" ca="1" si="164">ABS(NORMINV(I1606,$B$11,$B$13))</f>
        <v>2.5702136224903498</v>
      </c>
      <c r="R1606" s="1"/>
      <c r="AF1606">
        <v>1596</v>
      </c>
      <c r="AG1606">
        <v>1</v>
      </c>
      <c r="AH1606">
        <v>1</v>
      </c>
      <c r="AI1606">
        <v>1</v>
      </c>
      <c r="AJ1606">
        <v>0.37762463955878045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0.95651757009205363</v>
      </c>
      <c r="AQ1606">
        <v>1</v>
      </c>
      <c r="AR1606">
        <v>1</v>
      </c>
      <c r="AS1606">
        <v>0</v>
      </c>
      <c r="AT1606">
        <v>0.5259747503003207</v>
      </c>
      <c r="AU1606">
        <v>5</v>
      </c>
    </row>
    <row r="1607" spans="4:47" x14ac:dyDescent="0.25">
      <c r="D1607" s="8">
        <v>1603</v>
      </c>
      <c r="E1607" s="8">
        <f t="shared" ca="1" si="161"/>
        <v>0.436160516724305</v>
      </c>
      <c r="F1607" s="21">
        <f t="shared" ca="1" si="162"/>
        <v>201.05064678602812</v>
      </c>
      <c r="H1607" s="8">
        <v>1603</v>
      </c>
      <c r="I1607" s="21">
        <f t="shared" ca="1" si="163"/>
        <v>0.24065226312720933</v>
      </c>
      <c r="J1607" s="21">
        <f t="shared" ca="1" si="164"/>
        <v>8.0776766402455706</v>
      </c>
      <c r="R1607" s="1"/>
      <c r="AF1607">
        <v>1597</v>
      </c>
      <c r="AG1607">
        <v>1</v>
      </c>
      <c r="AH1607">
        <v>8.0111901069748068E-2</v>
      </c>
      <c r="AI1607">
        <v>0</v>
      </c>
      <c r="AJ1607">
        <v>0</v>
      </c>
      <c r="AK1607">
        <v>0</v>
      </c>
      <c r="AL1607">
        <v>0.17628835820990693</v>
      </c>
      <c r="AM1607">
        <v>1</v>
      </c>
      <c r="AN1607">
        <v>1</v>
      </c>
      <c r="AO1607">
        <v>1</v>
      </c>
      <c r="AP1607">
        <v>1</v>
      </c>
      <c r="AQ1607">
        <v>1</v>
      </c>
      <c r="AR1607">
        <v>1</v>
      </c>
      <c r="AS1607">
        <v>0</v>
      </c>
      <c r="AT1607">
        <v>0.60967612048287712</v>
      </c>
      <c r="AU1607">
        <v>3</v>
      </c>
    </row>
    <row r="1608" spans="4:47" x14ac:dyDescent="0.25">
      <c r="D1608" s="8">
        <v>1604</v>
      </c>
      <c r="E1608" s="8">
        <f t="shared" ca="1" si="161"/>
        <v>0.33321939539998835</v>
      </c>
      <c r="F1608" s="21">
        <f t="shared" ca="1" si="162"/>
        <v>264.87914638186936</v>
      </c>
      <c r="H1608" s="8">
        <v>1604</v>
      </c>
      <c r="I1608" s="21">
        <f t="shared" ca="1" si="163"/>
        <v>2.7676396166593564E-2</v>
      </c>
      <c r="J1608" s="21">
        <f t="shared" ca="1" si="164"/>
        <v>82.383532149289493</v>
      </c>
      <c r="R1608" s="1"/>
      <c r="AF1608">
        <v>1598</v>
      </c>
      <c r="AG1608">
        <v>1</v>
      </c>
      <c r="AH1608">
        <v>1</v>
      </c>
      <c r="AI1608">
        <v>1</v>
      </c>
      <c r="AJ1608">
        <v>1</v>
      </c>
      <c r="AK1608">
        <v>1</v>
      </c>
      <c r="AL1608">
        <v>1</v>
      </c>
      <c r="AM1608">
        <v>1</v>
      </c>
      <c r="AN1608">
        <v>1</v>
      </c>
      <c r="AO1608">
        <v>1</v>
      </c>
      <c r="AP1608">
        <v>1</v>
      </c>
      <c r="AQ1608">
        <v>1</v>
      </c>
      <c r="AR1608">
        <v>0.87164803222338139</v>
      </c>
      <c r="AS1608">
        <v>0.87164803222338139</v>
      </c>
      <c r="AT1608">
        <v>0.98909887396965701</v>
      </c>
      <c r="AU1608">
        <v>0</v>
      </c>
    </row>
    <row r="1609" spans="4:47" x14ac:dyDescent="0.25">
      <c r="D1609" s="8">
        <v>1605</v>
      </c>
      <c r="E1609" s="8">
        <f t="shared" ca="1" si="161"/>
        <v>0.43191099169797298</v>
      </c>
      <c r="F1609" s="21">
        <f t="shared" ca="1" si="162"/>
        <v>203.37817292229914</v>
      </c>
      <c r="H1609" s="8">
        <v>1605</v>
      </c>
      <c r="I1609" s="21">
        <f t="shared" ca="1" si="163"/>
        <v>0.50561138217786239</v>
      </c>
      <c r="J1609" s="21">
        <f t="shared" ca="1" si="164"/>
        <v>35.962449516717498</v>
      </c>
      <c r="R1609" s="1"/>
      <c r="AF1609">
        <v>1599</v>
      </c>
      <c r="AG1609">
        <v>1</v>
      </c>
      <c r="AH1609">
        <v>1</v>
      </c>
      <c r="AI1609">
        <v>1</v>
      </c>
      <c r="AJ1609">
        <v>1</v>
      </c>
      <c r="AK1609">
        <v>1</v>
      </c>
      <c r="AL1609">
        <v>1</v>
      </c>
      <c r="AM1609">
        <v>1</v>
      </c>
      <c r="AN1609">
        <v>1</v>
      </c>
      <c r="AO1609">
        <v>0.3993189527274808</v>
      </c>
      <c r="AP1609">
        <v>0.7734606944000153</v>
      </c>
      <c r="AQ1609">
        <v>1</v>
      </c>
      <c r="AR1609">
        <v>1</v>
      </c>
      <c r="AS1609">
        <v>0.3993189527274808</v>
      </c>
      <c r="AT1609">
        <v>0.93138863043349285</v>
      </c>
      <c r="AU1609">
        <v>0</v>
      </c>
    </row>
    <row r="1610" spans="4:47" x14ac:dyDescent="0.25">
      <c r="D1610" s="8">
        <v>1606</v>
      </c>
      <c r="E1610" s="8">
        <f t="shared" ca="1" si="161"/>
        <v>0.87766188682382507</v>
      </c>
      <c r="F1610" s="21">
        <f t="shared" ca="1" si="162"/>
        <v>32.737350179455881</v>
      </c>
      <c r="H1610" s="8">
        <v>1606</v>
      </c>
      <c r="I1610" s="21">
        <f t="shared" ca="1" si="163"/>
        <v>0.9031515228562198</v>
      </c>
      <c r="J1610" s="21">
        <f t="shared" ca="1" si="164"/>
        <v>114.79101899612215</v>
      </c>
      <c r="R1610" s="1"/>
      <c r="AF1610">
        <v>1600</v>
      </c>
      <c r="AG1610">
        <v>0</v>
      </c>
      <c r="AH1610">
        <v>0.997341219910855</v>
      </c>
      <c r="AI1610">
        <v>1</v>
      </c>
      <c r="AJ1610">
        <v>1</v>
      </c>
      <c r="AK1610">
        <v>1</v>
      </c>
      <c r="AL1610">
        <v>1</v>
      </c>
      <c r="AM1610">
        <v>1</v>
      </c>
      <c r="AN1610">
        <v>1</v>
      </c>
      <c r="AO1610">
        <v>1</v>
      </c>
      <c r="AP1610">
        <v>1</v>
      </c>
      <c r="AQ1610">
        <v>1</v>
      </c>
      <c r="AR1610">
        <v>1</v>
      </c>
      <c r="AS1610">
        <v>0</v>
      </c>
      <c r="AT1610">
        <v>0.91486453193836692</v>
      </c>
      <c r="AU1610">
        <v>1</v>
      </c>
    </row>
    <row r="1611" spans="4:47" x14ac:dyDescent="0.25">
      <c r="D1611" s="8">
        <v>1607</v>
      </c>
      <c r="E1611" s="8">
        <f t="shared" ca="1" si="161"/>
        <v>6.6309133609588455E-2</v>
      </c>
      <c r="F1611" s="21">
        <f t="shared" ca="1" si="162"/>
        <v>643.00124983793239</v>
      </c>
      <c r="H1611" s="8">
        <v>1607</v>
      </c>
      <c r="I1611" s="21">
        <f t="shared" ca="1" si="163"/>
        <v>0.96135563843282223</v>
      </c>
      <c r="J1611" s="21">
        <f t="shared" ca="1" si="164"/>
        <v>143.41967959197189</v>
      </c>
      <c r="R1611" s="1"/>
      <c r="AF1611">
        <v>1601</v>
      </c>
      <c r="AG1611">
        <v>0</v>
      </c>
      <c r="AH1611">
        <v>0.73768836545501215</v>
      </c>
      <c r="AI1611">
        <v>1</v>
      </c>
      <c r="AJ1611">
        <v>1</v>
      </c>
      <c r="AK1611">
        <v>1</v>
      </c>
      <c r="AL1611">
        <v>1</v>
      </c>
      <c r="AM1611">
        <v>1</v>
      </c>
      <c r="AN1611">
        <v>1</v>
      </c>
      <c r="AO1611">
        <v>1</v>
      </c>
      <c r="AP1611">
        <v>0.8731177262527654</v>
      </c>
      <c r="AQ1611">
        <v>0</v>
      </c>
      <c r="AR1611">
        <v>0</v>
      </c>
      <c r="AS1611">
        <v>0</v>
      </c>
      <c r="AT1611">
        <v>0.71704636642897557</v>
      </c>
      <c r="AU1611">
        <v>3</v>
      </c>
    </row>
    <row r="1612" spans="4:47" x14ac:dyDescent="0.25">
      <c r="D1612" s="8">
        <v>1608</v>
      </c>
      <c r="E1612" s="8">
        <f t="shared" ca="1" si="161"/>
        <v>0.54141278405588111</v>
      </c>
      <c r="F1612" s="21">
        <f t="shared" ca="1" si="162"/>
        <v>149.51675643170347</v>
      </c>
      <c r="H1612" s="8">
        <v>1608</v>
      </c>
      <c r="I1612" s="21">
        <f t="shared" ca="1" si="163"/>
        <v>0.76317102830312755</v>
      </c>
      <c r="J1612" s="21">
        <f t="shared" ca="1" si="164"/>
        <v>79.033929883420058</v>
      </c>
      <c r="R1612" s="1"/>
      <c r="AF1612">
        <v>1602</v>
      </c>
      <c r="AG1612">
        <v>1</v>
      </c>
      <c r="AH1612">
        <v>0.66018647761250449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0.42092203910391207</v>
      </c>
      <c r="AQ1612">
        <v>7.7357312747335524E-2</v>
      </c>
      <c r="AR1612">
        <v>0</v>
      </c>
      <c r="AS1612">
        <v>0</v>
      </c>
      <c r="AT1612">
        <v>0.17768362730901771</v>
      </c>
      <c r="AU1612">
        <v>8</v>
      </c>
    </row>
    <row r="1613" spans="4:47" x14ac:dyDescent="0.25">
      <c r="D1613" s="8">
        <v>1609</v>
      </c>
      <c r="E1613" s="8">
        <f t="shared" ca="1" si="161"/>
        <v>0.8035898592205265</v>
      </c>
      <c r="F1613" s="21">
        <f t="shared" ca="1" si="162"/>
        <v>54.327956185263716</v>
      </c>
      <c r="H1613" s="8">
        <v>1609</v>
      </c>
      <c r="I1613" s="21">
        <f t="shared" ca="1" si="163"/>
        <v>0.38333092064713614</v>
      </c>
      <c r="J1613" s="21">
        <f t="shared" ca="1" si="164"/>
        <v>16.905431621914797</v>
      </c>
      <c r="R1613" s="1"/>
      <c r="AF1613">
        <v>1603</v>
      </c>
      <c r="AG1613">
        <v>0.95237475256538839</v>
      </c>
      <c r="AH1613">
        <v>1</v>
      </c>
      <c r="AI1613">
        <v>0.52840524855104554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0.20247720557427248</v>
      </c>
      <c r="AU1613">
        <v>9</v>
      </c>
    </row>
    <row r="1614" spans="4:47" x14ac:dyDescent="0.25">
      <c r="D1614" s="8">
        <v>1610</v>
      </c>
      <c r="E1614" s="8">
        <f t="shared" ca="1" si="161"/>
        <v>2.8636052784867583E-2</v>
      </c>
      <c r="F1614" s="21">
        <f t="shared" ca="1" si="162"/>
        <v>837.72197023515173</v>
      </c>
      <c r="H1614" s="8">
        <v>1610</v>
      </c>
      <c r="I1614" s="21">
        <f t="shared" ca="1" si="163"/>
        <v>0.42547208008276405</v>
      </c>
      <c r="J1614" s="21">
        <f t="shared" ca="1" si="164"/>
        <v>23.578250085584738</v>
      </c>
      <c r="R1614" s="1"/>
      <c r="AF1614">
        <v>1604</v>
      </c>
      <c r="AG1614">
        <v>0</v>
      </c>
      <c r="AH1614">
        <v>0</v>
      </c>
      <c r="AI1614">
        <v>0</v>
      </c>
      <c r="AJ1614">
        <v>0</v>
      </c>
      <c r="AK1614">
        <v>0.85109604341179812</v>
      </c>
      <c r="AL1614">
        <v>1</v>
      </c>
      <c r="AM1614">
        <v>0.2495517191667703</v>
      </c>
      <c r="AN1614">
        <v>0</v>
      </c>
      <c r="AO1614">
        <v>0</v>
      </c>
      <c r="AP1614">
        <v>0</v>
      </c>
      <c r="AQ1614">
        <v>0</v>
      </c>
      <c r="AR1614">
        <v>0.22401669982941858</v>
      </c>
      <c r="AS1614">
        <v>0</v>
      </c>
      <c r="AT1614">
        <v>0.19469752968396603</v>
      </c>
      <c r="AU1614">
        <v>8</v>
      </c>
    </row>
    <row r="1615" spans="4:47" x14ac:dyDescent="0.25">
      <c r="D1615" s="8">
        <v>1611</v>
      </c>
      <c r="E1615" s="8">
        <f t="shared" ca="1" si="161"/>
        <v>0.17278343439488275</v>
      </c>
      <c r="F1615" s="21">
        <f t="shared" ca="1" si="162"/>
        <v>419.46898334988038</v>
      </c>
      <c r="H1615" s="8">
        <v>1611</v>
      </c>
      <c r="I1615" s="21">
        <f t="shared" ca="1" si="163"/>
        <v>3.4493829109262797E-2</v>
      </c>
      <c r="J1615" s="21">
        <f t="shared" ca="1" si="164"/>
        <v>76.399526538159904</v>
      </c>
      <c r="R1615" s="1"/>
      <c r="AF1615">
        <v>1605</v>
      </c>
      <c r="AG1615">
        <v>0</v>
      </c>
      <c r="AH1615">
        <v>0.16634157284793868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4.4659532709638662E-2</v>
      </c>
      <c r="AO1615">
        <v>1</v>
      </c>
      <c r="AP1615">
        <v>1</v>
      </c>
      <c r="AQ1615">
        <v>0.90070632423521602</v>
      </c>
      <c r="AR1615">
        <v>1</v>
      </c>
      <c r="AS1615">
        <v>0</v>
      </c>
      <c r="AT1615">
        <v>0.34263890213917142</v>
      </c>
      <c r="AU1615">
        <v>6</v>
      </c>
    </row>
    <row r="1616" spans="4:47" x14ac:dyDescent="0.25">
      <c r="D1616" s="8">
        <v>1612</v>
      </c>
      <c r="E1616" s="8">
        <f t="shared" ca="1" si="161"/>
        <v>0.7087950938601425</v>
      </c>
      <c r="F1616" s="21">
        <f t="shared" ca="1" si="162"/>
        <v>84.788509274623863</v>
      </c>
      <c r="H1616" s="8">
        <v>1612</v>
      </c>
      <c r="I1616" s="21">
        <f t="shared" ca="1" si="163"/>
        <v>0.30543676529767283</v>
      </c>
      <c r="J1616" s="21">
        <f t="shared" ca="1" si="164"/>
        <v>3.9017897148728693</v>
      </c>
      <c r="R1616" s="1"/>
      <c r="AF1616">
        <v>1606</v>
      </c>
      <c r="AG1616">
        <v>1</v>
      </c>
      <c r="AH1616">
        <v>1</v>
      </c>
      <c r="AI1616">
        <v>1</v>
      </c>
      <c r="AJ1616">
        <v>1</v>
      </c>
      <c r="AK1616">
        <v>1</v>
      </c>
      <c r="AL1616">
        <v>1</v>
      </c>
      <c r="AM1616">
        <v>1</v>
      </c>
      <c r="AN1616">
        <v>1</v>
      </c>
      <c r="AO1616">
        <v>1</v>
      </c>
      <c r="AP1616">
        <v>0.58478279904234265</v>
      </c>
      <c r="AQ1616">
        <v>0.68719018082022865</v>
      </c>
      <c r="AR1616">
        <v>1</v>
      </c>
      <c r="AS1616">
        <v>0.58478279904234265</v>
      </c>
      <c r="AT1616">
        <v>0.9390245813559438</v>
      </c>
      <c r="AU1616">
        <v>0</v>
      </c>
    </row>
    <row r="1617" spans="4:47" x14ac:dyDescent="0.25">
      <c r="D1617" s="8">
        <v>1613</v>
      </c>
      <c r="E1617" s="8">
        <f t="shared" ca="1" si="161"/>
        <v>0.98786005943135768</v>
      </c>
      <c r="F1617" s="21">
        <f t="shared" ca="1" si="162"/>
        <v>3.2036586007481929</v>
      </c>
      <c r="H1617" s="8">
        <v>1613</v>
      </c>
      <c r="I1617" s="21">
        <f t="shared" ca="1" si="163"/>
        <v>7.9514317686980585E-2</v>
      </c>
      <c r="J1617" s="21">
        <f t="shared" ca="1" si="164"/>
        <v>51.251313829142212</v>
      </c>
      <c r="R1617" s="1"/>
      <c r="AF1617">
        <v>1607</v>
      </c>
      <c r="AG1617">
        <v>1</v>
      </c>
      <c r="AH1617">
        <v>1</v>
      </c>
      <c r="AI1617">
        <v>1</v>
      </c>
      <c r="AJ1617">
        <v>1</v>
      </c>
      <c r="AK1617">
        <v>1</v>
      </c>
      <c r="AL1617">
        <v>1</v>
      </c>
      <c r="AM1617">
        <v>1</v>
      </c>
      <c r="AN1617">
        <v>1</v>
      </c>
      <c r="AO1617">
        <v>5.7489820739283458E-2</v>
      </c>
      <c r="AP1617">
        <v>0</v>
      </c>
      <c r="AQ1617">
        <v>0</v>
      </c>
      <c r="AR1617">
        <v>0</v>
      </c>
      <c r="AS1617">
        <v>0</v>
      </c>
      <c r="AT1617">
        <v>0.67047861540322873</v>
      </c>
      <c r="AU1617">
        <v>3</v>
      </c>
    </row>
    <row r="1618" spans="4:47" x14ac:dyDescent="0.25">
      <c r="D1618" s="8">
        <v>1614</v>
      </c>
      <c r="E1618" s="8">
        <f t="shared" ca="1" si="161"/>
        <v>0.66576032981485012</v>
      </c>
      <c r="F1618" s="21">
        <f t="shared" ca="1" si="162"/>
        <v>99.904332208728647</v>
      </c>
      <c r="H1618" s="8">
        <v>1614</v>
      </c>
      <c r="I1618" s="21">
        <f t="shared" ca="1" si="163"/>
        <v>0.29946000371668757</v>
      </c>
      <c r="J1618" s="21">
        <f t="shared" ca="1" si="164"/>
        <v>2.851647460369918</v>
      </c>
      <c r="R1618" s="1"/>
      <c r="AF1618">
        <v>1608</v>
      </c>
      <c r="AG1618">
        <v>1</v>
      </c>
      <c r="AH1618">
        <v>1</v>
      </c>
      <c r="AI1618">
        <v>1</v>
      </c>
      <c r="AJ1618">
        <v>0.35827079782199384</v>
      </c>
      <c r="AK1618">
        <v>0</v>
      </c>
      <c r="AL1618">
        <v>0.14042715521306187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0.28756421531794979</v>
      </c>
      <c r="AU1618">
        <v>7</v>
      </c>
    </row>
    <row r="1619" spans="4:47" x14ac:dyDescent="0.25">
      <c r="D1619" s="8">
        <v>1615</v>
      </c>
      <c r="E1619" s="8">
        <f t="shared" ca="1" si="161"/>
        <v>0.73472973885732862</v>
      </c>
      <c r="F1619" s="21">
        <f t="shared" ca="1" si="162"/>
        <v>76.093340614226562</v>
      </c>
      <c r="H1619" s="8">
        <v>1615</v>
      </c>
      <c r="I1619" s="21">
        <f t="shared" ca="1" si="163"/>
        <v>0.1067273387801313</v>
      </c>
      <c r="J1619" s="21">
        <f t="shared" ca="1" si="164"/>
        <v>41.182081946791065</v>
      </c>
      <c r="R1619" s="1"/>
      <c r="AF1619">
        <v>1609</v>
      </c>
      <c r="AG1619">
        <v>1</v>
      </c>
      <c r="AH1619">
        <v>1</v>
      </c>
      <c r="AI1619">
        <v>0.94734846299839015</v>
      </c>
      <c r="AJ1619">
        <v>0.45894775645768582</v>
      </c>
      <c r="AK1619">
        <v>1</v>
      </c>
      <c r="AL1619">
        <v>1</v>
      </c>
      <c r="AM1619">
        <v>1</v>
      </c>
      <c r="AN1619">
        <v>1</v>
      </c>
      <c r="AO1619">
        <v>1</v>
      </c>
      <c r="AP1619">
        <v>1</v>
      </c>
      <c r="AQ1619">
        <v>1</v>
      </c>
      <c r="AR1619">
        <v>1</v>
      </c>
      <c r="AS1619">
        <v>0.45894775645768582</v>
      </c>
      <c r="AT1619">
        <v>0.95105817821008398</v>
      </c>
      <c r="AU1619">
        <v>0</v>
      </c>
    </row>
    <row r="1620" spans="4:47" x14ac:dyDescent="0.25">
      <c r="D1620" s="8">
        <v>1616</v>
      </c>
      <c r="E1620" s="8">
        <f t="shared" ca="1" si="161"/>
        <v>0.53524004988470486</v>
      </c>
      <c r="F1620" s="21">
        <f t="shared" ca="1" si="162"/>
        <v>152.25799982409853</v>
      </c>
      <c r="H1620" s="8">
        <v>1616</v>
      </c>
      <c r="I1620" s="21">
        <f t="shared" ca="1" si="163"/>
        <v>0.37902716705156536</v>
      </c>
      <c r="J1620" s="21">
        <f t="shared" ca="1" si="164"/>
        <v>16.213034980529567</v>
      </c>
      <c r="R1620" s="1"/>
      <c r="AF1620">
        <v>1610</v>
      </c>
      <c r="AG1620">
        <v>0.75095302364910999</v>
      </c>
      <c r="AH1620">
        <v>1</v>
      </c>
      <c r="AI1620">
        <v>1</v>
      </c>
      <c r="AJ1620">
        <v>1</v>
      </c>
      <c r="AK1620">
        <v>1</v>
      </c>
      <c r="AL1620">
        <v>1</v>
      </c>
      <c r="AM1620">
        <v>1</v>
      </c>
      <c r="AN1620">
        <v>1</v>
      </c>
      <c r="AO1620">
        <v>1</v>
      </c>
      <c r="AP1620">
        <v>1</v>
      </c>
      <c r="AQ1620">
        <v>1</v>
      </c>
      <c r="AR1620">
        <v>1</v>
      </c>
      <c r="AS1620">
        <v>0.75095302364910999</v>
      </c>
      <c r="AT1620">
        <v>0.97884806502225319</v>
      </c>
      <c r="AU1620">
        <v>0</v>
      </c>
    </row>
    <row r="1621" spans="4:47" x14ac:dyDescent="0.25">
      <c r="D1621" s="8">
        <v>1617</v>
      </c>
      <c r="E1621" s="8">
        <f t="shared" ca="1" si="161"/>
        <v>0.65088124956822058</v>
      </c>
      <c r="F1621" s="21">
        <f t="shared" ca="1" si="162"/>
        <v>105.34777760553777</v>
      </c>
      <c r="H1621" s="8">
        <v>1617</v>
      </c>
      <c r="I1621" s="21">
        <f t="shared" ca="1" si="163"/>
        <v>0.36149992488681715</v>
      </c>
      <c r="J1621" s="21">
        <f t="shared" ca="1" si="164"/>
        <v>13.367107347325771</v>
      </c>
      <c r="R1621" s="1"/>
      <c r="AF1621">
        <v>1611</v>
      </c>
      <c r="AG1621">
        <v>0</v>
      </c>
      <c r="AH1621">
        <v>0</v>
      </c>
      <c r="AI1621">
        <v>0.31938244663920601</v>
      </c>
      <c r="AJ1621">
        <v>1</v>
      </c>
      <c r="AK1621">
        <v>1</v>
      </c>
      <c r="AL1621">
        <v>0.7990813793085787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0.25992684171252806</v>
      </c>
      <c r="AU1621">
        <v>8</v>
      </c>
    </row>
    <row r="1622" spans="4:47" x14ac:dyDescent="0.25">
      <c r="D1622" s="8">
        <v>1618</v>
      </c>
      <c r="E1622" s="8">
        <f t="shared" ca="1" si="161"/>
        <v>0.5702849061025792</v>
      </c>
      <c r="F1622" s="21">
        <f t="shared" ca="1" si="162"/>
        <v>137.08415352716494</v>
      </c>
      <c r="H1622" s="8">
        <v>1618</v>
      </c>
      <c r="I1622" s="21">
        <f t="shared" ca="1" si="163"/>
        <v>0.56345215529742287</v>
      </c>
      <c r="J1622" s="21">
        <f t="shared" ca="1" si="164"/>
        <v>44.893534070459552</v>
      </c>
      <c r="R1622" s="1"/>
      <c r="AF1622">
        <v>1612</v>
      </c>
      <c r="AG1622">
        <v>0.44533568667693835</v>
      </c>
      <c r="AH1622">
        <v>0</v>
      </c>
      <c r="AI1622">
        <v>0</v>
      </c>
      <c r="AJ1622">
        <v>0</v>
      </c>
      <c r="AK1622">
        <v>0.13656782932136388</v>
      </c>
      <c r="AL1622">
        <v>1</v>
      </c>
      <c r="AM1622">
        <v>1</v>
      </c>
      <c r="AN1622">
        <v>1</v>
      </c>
      <c r="AO1622">
        <v>0.32553206933953333</v>
      </c>
      <c r="AP1622">
        <v>0</v>
      </c>
      <c r="AQ1622">
        <v>0.64643564963456202</v>
      </c>
      <c r="AR1622">
        <v>0.97348295237433402</v>
      </c>
      <c r="AS1622">
        <v>0</v>
      </c>
      <c r="AT1622">
        <v>0.46404386873636871</v>
      </c>
      <c r="AU1622">
        <v>4</v>
      </c>
    </row>
    <row r="1623" spans="4:47" x14ac:dyDescent="0.25">
      <c r="D1623" s="8">
        <v>1619</v>
      </c>
      <c r="E1623" s="8">
        <f t="shared" ca="1" si="161"/>
        <v>0.21731770679612017</v>
      </c>
      <c r="F1623" s="21">
        <f t="shared" ca="1" si="162"/>
        <v>365.64061888449817</v>
      </c>
      <c r="H1623" s="8">
        <v>1619</v>
      </c>
      <c r="I1623" s="21">
        <f t="shared" ca="1" si="163"/>
        <v>0.10363653999638733</v>
      </c>
      <c r="J1623" s="21">
        <f t="shared" ca="1" si="164"/>
        <v>42.223028775727052</v>
      </c>
      <c r="R1623" s="1"/>
      <c r="AF1623">
        <v>1613</v>
      </c>
      <c r="AG1623">
        <v>1</v>
      </c>
      <c r="AH1623">
        <v>1</v>
      </c>
      <c r="AI1623">
        <v>1</v>
      </c>
      <c r="AJ1623">
        <v>1</v>
      </c>
      <c r="AK1623">
        <v>1</v>
      </c>
      <c r="AL1623">
        <v>1</v>
      </c>
      <c r="AM1623">
        <v>1</v>
      </c>
      <c r="AN1623">
        <v>0.61902503317621937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0.63339664665332274</v>
      </c>
      <c r="AU1623">
        <v>4</v>
      </c>
    </row>
    <row r="1624" spans="4:47" x14ac:dyDescent="0.25">
      <c r="D1624" s="8">
        <v>1620</v>
      </c>
      <c r="E1624" s="8">
        <f t="shared" ca="1" si="161"/>
        <v>0.98563504173618965</v>
      </c>
      <c r="F1624" s="21">
        <f t="shared" ca="1" si="162"/>
        <v>3.7830346236842569</v>
      </c>
      <c r="H1624" s="8">
        <v>1620</v>
      </c>
      <c r="I1624" s="21">
        <f t="shared" ca="1" si="163"/>
        <v>0.22516177928271297</v>
      </c>
      <c r="J1624" s="21">
        <f t="shared" ca="1" si="164"/>
        <v>11.184442096174521</v>
      </c>
      <c r="R1624" s="1"/>
      <c r="AF1624">
        <v>1614</v>
      </c>
      <c r="AG1624">
        <v>0</v>
      </c>
      <c r="AH1624">
        <v>0.43907566772863255</v>
      </c>
      <c r="AI1624">
        <v>1</v>
      </c>
      <c r="AJ1624">
        <v>1</v>
      </c>
      <c r="AK1624">
        <v>1</v>
      </c>
      <c r="AL1624">
        <v>1</v>
      </c>
      <c r="AM1624">
        <v>1</v>
      </c>
      <c r="AN1624">
        <v>1</v>
      </c>
      <c r="AO1624">
        <v>1</v>
      </c>
      <c r="AP1624">
        <v>1</v>
      </c>
      <c r="AQ1624">
        <v>1</v>
      </c>
      <c r="AR1624">
        <v>1</v>
      </c>
      <c r="AS1624">
        <v>0</v>
      </c>
      <c r="AT1624">
        <v>0.87203868136000473</v>
      </c>
      <c r="AU1624">
        <v>1</v>
      </c>
    </row>
    <row r="1625" spans="4:47" x14ac:dyDescent="0.25">
      <c r="D1625" s="8">
        <v>1621</v>
      </c>
      <c r="E1625" s="8">
        <f t="shared" ca="1" si="161"/>
        <v>0.72232759674883218</v>
      </c>
      <c r="F1625" s="21">
        <f t="shared" ca="1" si="162"/>
        <v>80.214719809252131</v>
      </c>
      <c r="H1625" s="8">
        <v>1621</v>
      </c>
      <c r="I1625" s="21">
        <f t="shared" ca="1" si="163"/>
        <v>0.44410124094520798</v>
      </c>
      <c r="J1625" s="21">
        <f t="shared" ca="1" si="164"/>
        <v>26.480536150016235</v>
      </c>
      <c r="R1625" s="1"/>
      <c r="AF1625">
        <v>1615</v>
      </c>
      <c r="AG1625">
        <v>0</v>
      </c>
      <c r="AH1625">
        <v>0</v>
      </c>
      <c r="AI1625">
        <v>0.85652107700157254</v>
      </c>
      <c r="AJ1625">
        <v>1</v>
      </c>
      <c r="AK1625">
        <v>1</v>
      </c>
      <c r="AL1625">
        <v>1</v>
      </c>
      <c r="AM1625">
        <v>0.93843597081450425</v>
      </c>
      <c r="AN1625">
        <v>1</v>
      </c>
      <c r="AO1625">
        <v>1</v>
      </c>
      <c r="AP1625">
        <v>1</v>
      </c>
      <c r="AQ1625">
        <v>1</v>
      </c>
      <c r="AR1625">
        <v>1</v>
      </c>
      <c r="AS1625">
        <v>0</v>
      </c>
      <c r="AT1625">
        <v>0.82094155748574904</v>
      </c>
      <c r="AU1625">
        <v>2</v>
      </c>
    </row>
    <row r="1626" spans="4:47" x14ac:dyDescent="0.25">
      <c r="D1626" s="8">
        <v>1622</v>
      </c>
      <c r="E1626" s="8">
        <f t="shared" ca="1" si="161"/>
        <v>0.37112424876146222</v>
      </c>
      <c r="F1626" s="21">
        <f t="shared" ca="1" si="162"/>
        <v>239.37532538201151</v>
      </c>
      <c r="H1626" s="8">
        <v>1622</v>
      </c>
      <c r="I1626" s="21">
        <f t="shared" ca="1" si="163"/>
        <v>0.57197144730930694</v>
      </c>
      <c r="J1626" s="21">
        <f t="shared" ca="1" si="164"/>
        <v>46.222085437553574</v>
      </c>
      <c r="R1626" s="1"/>
      <c r="AF1626">
        <v>1616</v>
      </c>
      <c r="AG1626">
        <v>0</v>
      </c>
      <c r="AH1626">
        <v>0</v>
      </c>
      <c r="AI1626">
        <v>9.2673525852836558E-2</v>
      </c>
      <c r="AJ1626">
        <v>1</v>
      </c>
      <c r="AK1626">
        <v>1</v>
      </c>
      <c r="AL1626">
        <v>1</v>
      </c>
      <c r="AM1626">
        <v>1</v>
      </c>
      <c r="AN1626">
        <v>1</v>
      </c>
      <c r="AO1626">
        <v>1</v>
      </c>
      <c r="AP1626">
        <v>1</v>
      </c>
      <c r="AQ1626">
        <v>1</v>
      </c>
      <c r="AR1626">
        <v>0.28095013045963096</v>
      </c>
      <c r="AS1626">
        <v>0</v>
      </c>
      <c r="AT1626">
        <v>0.70022557081009995</v>
      </c>
      <c r="AU1626">
        <v>2</v>
      </c>
    </row>
    <row r="1627" spans="4:47" x14ac:dyDescent="0.25">
      <c r="D1627" s="8">
        <v>1623</v>
      </c>
      <c r="E1627" s="8">
        <f t="shared" ca="1" si="161"/>
        <v>0.98094807983079357</v>
      </c>
      <c r="F1627" s="21">
        <f t="shared" ca="1" si="162"/>
        <v>5.0024589057602009</v>
      </c>
      <c r="H1627" s="8">
        <v>1623</v>
      </c>
      <c r="I1627" s="21">
        <f t="shared" ca="1" si="163"/>
        <v>0.14288149825267671</v>
      </c>
      <c r="J1627" s="21">
        <f t="shared" ca="1" si="164"/>
        <v>30.35039088481566</v>
      </c>
      <c r="R1627" s="1"/>
      <c r="AF1627">
        <v>1617</v>
      </c>
      <c r="AG1627">
        <v>0.33334274220021232</v>
      </c>
      <c r="AH1627">
        <v>0</v>
      </c>
      <c r="AI1627">
        <v>0</v>
      </c>
      <c r="AJ1627">
        <v>0</v>
      </c>
      <c r="AK1627">
        <v>0.4365828813630111</v>
      </c>
      <c r="AL1627">
        <v>1</v>
      </c>
      <c r="AM1627">
        <v>1</v>
      </c>
      <c r="AN1627">
        <v>0.81717308704514102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0.30191797268180631</v>
      </c>
      <c r="AU1627">
        <v>7</v>
      </c>
    </row>
    <row r="1628" spans="4:47" x14ac:dyDescent="0.25">
      <c r="D1628" s="8">
        <v>1624</v>
      </c>
      <c r="E1628" s="8">
        <f t="shared" ca="1" si="161"/>
        <v>0.58728382192663275</v>
      </c>
      <c r="F1628" s="21">
        <f t="shared" ca="1" si="162"/>
        <v>130.04595596472794</v>
      </c>
      <c r="H1628" s="8">
        <v>1624</v>
      </c>
      <c r="I1628" s="21">
        <f t="shared" ca="1" si="163"/>
        <v>0.14077132384438318</v>
      </c>
      <c r="J1628" s="21">
        <f t="shared" ca="1" si="164"/>
        <v>30.926606400407856</v>
      </c>
      <c r="R1628" s="1"/>
      <c r="AF1628">
        <v>1618</v>
      </c>
      <c r="AG1628">
        <v>1</v>
      </c>
      <c r="AH1628">
        <v>1</v>
      </c>
      <c r="AI1628">
        <v>1</v>
      </c>
      <c r="AJ1628">
        <v>1</v>
      </c>
      <c r="AK1628">
        <v>0.56800173798171361</v>
      </c>
      <c r="AL1628">
        <v>0</v>
      </c>
      <c r="AM1628">
        <v>0.56096849607110344</v>
      </c>
      <c r="AN1628">
        <v>1</v>
      </c>
      <c r="AO1628">
        <v>1</v>
      </c>
      <c r="AP1628">
        <v>1</v>
      </c>
      <c r="AQ1628">
        <v>1</v>
      </c>
      <c r="AR1628">
        <v>1</v>
      </c>
      <c r="AS1628">
        <v>0</v>
      </c>
      <c r="AT1628">
        <v>0.84383034864558171</v>
      </c>
      <c r="AU1628">
        <v>1</v>
      </c>
    </row>
    <row r="1629" spans="4:47" x14ac:dyDescent="0.25">
      <c r="D1629" s="8">
        <v>1625</v>
      </c>
      <c r="E1629" s="8">
        <f t="shared" ca="1" si="161"/>
        <v>0.35980165923669938</v>
      </c>
      <c r="F1629" s="21">
        <f t="shared" ca="1" si="162"/>
        <v>246.71512630198376</v>
      </c>
      <c r="H1629" s="8">
        <v>1625</v>
      </c>
      <c r="I1629" s="21">
        <f t="shared" ca="1" si="163"/>
        <v>0.21724918024191642</v>
      </c>
      <c r="J1629" s="21">
        <f t="shared" ca="1" si="164"/>
        <v>12.817938289805646</v>
      </c>
      <c r="R1629" s="1"/>
      <c r="AF1629">
        <v>1619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0.4421137250261381</v>
      </c>
      <c r="AM1629">
        <v>1</v>
      </c>
      <c r="AN1629">
        <v>0.50706949179091743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0.16433579725014405</v>
      </c>
      <c r="AU1629">
        <v>9</v>
      </c>
    </row>
    <row r="1630" spans="4:47" x14ac:dyDescent="0.25">
      <c r="D1630" s="8">
        <v>1626</v>
      </c>
      <c r="E1630" s="8">
        <f t="shared" ca="1" si="161"/>
        <v>0.13240431974667866</v>
      </c>
      <c r="F1630" s="21">
        <f t="shared" ca="1" si="162"/>
        <v>481.78402155046814</v>
      </c>
      <c r="H1630" s="8">
        <v>1626</v>
      </c>
      <c r="I1630" s="21">
        <f t="shared" ca="1" si="163"/>
        <v>0.34906161914350486</v>
      </c>
      <c r="J1630" s="21">
        <f t="shared" ca="1" si="164"/>
        <v>11.31905385042333</v>
      </c>
      <c r="R1630" s="1"/>
      <c r="AF1630">
        <v>1620</v>
      </c>
      <c r="AG1630">
        <v>1</v>
      </c>
      <c r="AH1630">
        <v>1</v>
      </c>
      <c r="AI1630">
        <v>1</v>
      </c>
      <c r="AJ1630">
        <v>1</v>
      </c>
      <c r="AK1630">
        <v>1</v>
      </c>
      <c r="AL1630">
        <v>1</v>
      </c>
      <c r="AM1630">
        <v>1</v>
      </c>
      <c r="AN1630">
        <v>1</v>
      </c>
      <c r="AO1630">
        <v>1</v>
      </c>
      <c r="AP1630">
        <v>1</v>
      </c>
      <c r="AQ1630">
        <v>1</v>
      </c>
      <c r="AR1630">
        <v>1</v>
      </c>
      <c r="AS1630">
        <v>1</v>
      </c>
      <c r="AT1630">
        <v>1</v>
      </c>
      <c r="AU1630">
        <v>0</v>
      </c>
    </row>
    <row r="1631" spans="4:47" x14ac:dyDescent="0.25">
      <c r="D1631" s="8">
        <v>1627</v>
      </c>
      <c r="E1631" s="8">
        <f t="shared" ca="1" si="161"/>
        <v>0.73903859604439037</v>
      </c>
      <c r="F1631" s="21">
        <f t="shared" ca="1" si="162"/>
        <v>74.676747028632789</v>
      </c>
      <c r="H1631" s="8">
        <v>1627</v>
      </c>
      <c r="I1631" s="21">
        <f t="shared" ca="1" si="163"/>
        <v>0.34344480596641869</v>
      </c>
      <c r="J1631" s="21">
        <f t="shared" ca="1" si="164"/>
        <v>10.385576771491692</v>
      </c>
      <c r="R1631" s="1"/>
      <c r="AF1631">
        <v>1621</v>
      </c>
      <c r="AG1631">
        <v>1</v>
      </c>
      <c r="AH1631">
        <v>1</v>
      </c>
      <c r="AI1631">
        <v>1</v>
      </c>
      <c r="AJ1631">
        <v>1</v>
      </c>
      <c r="AK1631">
        <v>1</v>
      </c>
      <c r="AL1631">
        <v>1</v>
      </c>
      <c r="AM1631">
        <v>1</v>
      </c>
      <c r="AN1631">
        <v>1</v>
      </c>
      <c r="AO1631">
        <v>0.62023210265469975</v>
      </c>
      <c r="AP1631">
        <v>0</v>
      </c>
      <c r="AQ1631">
        <v>0</v>
      </c>
      <c r="AR1631">
        <v>0.20107612863836449</v>
      </c>
      <c r="AS1631">
        <v>0</v>
      </c>
      <c r="AT1631">
        <v>0.73380910429432955</v>
      </c>
      <c r="AU1631">
        <v>2</v>
      </c>
    </row>
    <row r="1632" spans="4:47" x14ac:dyDescent="0.25">
      <c r="D1632" s="8">
        <v>1628</v>
      </c>
      <c r="E1632" s="8">
        <f t="shared" ca="1" si="161"/>
        <v>0.72002486786746678</v>
      </c>
      <c r="F1632" s="21">
        <f t="shared" ca="1" si="162"/>
        <v>80.987269691633045</v>
      </c>
      <c r="H1632" s="8">
        <v>1628</v>
      </c>
      <c r="I1632" s="21">
        <f t="shared" ca="1" si="163"/>
        <v>6.4209104479106771E-2</v>
      </c>
      <c r="J1632" s="21">
        <f t="shared" ca="1" si="164"/>
        <v>58.119902557573106</v>
      </c>
      <c r="R1632" s="1"/>
      <c r="AF1632">
        <v>1622</v>
      </c>
      <c r="AG1632">
        <v>1</v>
      </c>
      <c r="AH1632">
        <v>0.1700733346762198</v>
      </c>
      <c r="AI1632">
        <v>0</v>
      </c>
      <c r="AJ1632">
        <v>0.98214232799922074</v>
      </c>
      <c r="AK1632">
        <v>1</v>
      </c>
      <c r="AL1632">
        <v>1</v>
      </c>
      <c r="AM1632">
        <v>1</v>
      </c>
      <c r="AN1632">
        <v>1</v>
      </c>
      <c r="AO1632">
        <v>1</v>
      </c>
      <c r="AP1632">
        <v>1</v>
      </c>
      <c r="AQ1632">
        <v>1</v>
      </c>
      <c r="AR1632">
        <v>1</v>
      </c>
      <c r="AS1632">
        <v>0</v>
      </c>
      <c r="AT1632">
        <v>0.84993513208468707</v>
      </c>
      <c r="AU1632">
        <v>1</v>
      </c>
    </row>
    <row r="1633" spans="4:47" x14ac:dyDescent="0.25">
      <c r="D1633" s="8">
        <v>1629</v>
      </c>
      <c r="E1633" s="8">
        <f t="shared" ca="1" si="161"/>
        <v>0.844290304612628</v>
      </c>
      <c r="F1633" s="21">
        <f t="shared" ca="1" si="162"/>
        <v>42.255449526402266</v>
      </c>
      <c r="H1633" s="8">
        <v>1629</v>
      </c>
      <c r="I1633" s="21">
        <f t="shared" ca="1" si="163"/>
        <v>0.69622158984425087</v>
      </c>
      <c r="J1633" s="21">
        <f t="shared" ca="1" si="164"/>
        <v>66.588661002751365</v>
      </c>
      <c r="R1633" s="1"/>
      <c r="AF1633">
        <v>1623</v>
      </c>
      <c r="AG1633">
        <v>0</v>
      </c>
      <c r="AH1633">
        <v>0</v>
      </c>
      <c r="AI1633">
        <v>0</v>
      </c>
      <c r="AJ1633">
        <v>0.17173591016617137</v>
      </c>
      <c r="AK1633">
        <v>1</v>
      </c>
      <c r="AL1633">
        <v>0.19336735932350468</v>
      </c>
      <c r="AM1633">
        <v>0</v>
      </c>
      <c r="AN1633">
        <v>0</v>
      </c>
      <c r="AO1633">
        <v>0.57325470847620941</v>
      </c>
      <c r="AP1633">
        <v>1</v>
      </c>
      <c r="AQ1633">
        <v>1</v>
      </c>
      <c r="AR1633">
        <v>1</v>
      </c>
      <c r="AS1633">
        <v>0</v>
      </c>
      <c r="AT1633">
        <v>0.41411161462733304</v>
      </c>
      <c r="AU1633">
        <v>5</v>
      </c>
    </row>
    <row r="1634" spans="4:47" x14ac:dyDescent="0.25">
      <c r="D1634" s="8">
        <v>1630</v>
      </c>
      <c r="E1634" s="8">
        <f t="shared" ca="1" si="161"/>
        <v>0.47354726741291409</v>
      </c>
      <c r="F1634" s="21">
        <f t="shared" ca="1" si="162"/>
        <v>181.47874000598875</v>
      </c>
      <c r="H1634" s="8">
        <v>1630</v>
      </c>
      <c r="I1634" s="21">
        <f t="shared" ca="1" si="163"/>
        <v>0.8858321176813615</v>
      </c>
      <c r="J1634" s="21">
        <f t="shared" ca="1" si="164"/>
        <v>108.96232384007203</v>
      </c>
      <c r="R1634" s="1"/>
      <c r="AF1634">
        <v>1624</v>
      </c>
      <c r="AG1634">
        <v>0.63132907925577342</v>
      </c>
      <c r="AH1634">
        <v>1</v>
      </c>
      <c r="AI1634">
        <v>1</v>
      </c>
      <c r="AJ1634">
        <v>1</v>
      </c>
      <c r="AK1634">
        <v>0.54233105046906505</v>
      </c>
      <c r="AL1634">
        <v>0.56726245780494844</v>
      </c>
      <c r="AM1634">
        <v>1</v>
      </c>
      <c r="AN1634">
        <v>1</v>
      </c>
      <c r="AO1634">
        <v>0.52163988442577347</v>
      </c>
      <c r="AP1634">
        <v>1</v>
      </c>
      <c r="AQ1634">
        <v>1</v>
      </c>
      <c r="AR1634">
        <v>1</v>
      </c>
      <c r="AS1634">
        <v>0.52163988442577347</v>
      </c>
      <c r="AT1634">
        <v>0.85493297065312779</v>
      </c>
      <c r="AU1634">
        <v>0</v>
      </c>
    </row>
    <row r="1635" spans="4:47" x14ac:dyDescent="0.25">
      <c r="D1635" s="8">
        <v>1631</v>
      </c>
      <c r="E1635" s="8">
        <f t="shared" ca="1" si="161"/>
        <v>0.75074069403291099</v>
      </c>
      <c r="F1635" s="21">
        <f t="shared" ca="1" si="162"/>
        <v>70.868229280660088</v>
      </c>
      <c r="H1635" s="8">
        <v>1631</v>
      </c>
      <c r="I1635" s="21">
        <f t="shared" ca="1" si="163"/>
        <v>0.15635627525403917</v>
      </c>
      <c r="J1635" s="21">
        <f t="shared" ca="1" si="164"/>
        <v>26.799332058955862</v>
      </c>
      <c r="R1635" s="1"/>
      <c r="AF1635">
        <v>1625</v>
      </c>
      <c r="AG1635">
        <v>1</v>
      </c>
      <c r="AH1635">
        <v>1</v>
      </c>
      <c r="AI1635">
        <v>1</v>
      </c>
      <c r="AJ1635">
        <v>1</v>
      </c>
      <c r="AK1635">
        <v>1</v>
      </c>
      <c r="AL1635">
        <v>1</v>
      </c>
      <c r="AM1635">
        <v>0.70873911303961878</v>
      </c>
      <c r="AN1635">
        <v>0</v>
      </c>
      <c r="AO1635">
        <v>0</v>
      </c>
      <c r="AP1635">
        <v>0</v>
      </c>
      <c r="AQ1635">
        <v>0.28329954714863559</v>
      </c>
      <c r="AR1635">
        <v>1</v>
      </c>
      <c r="AS1635">
        <v>0</v>
      </c>
      <c r="AT1635">
        <v>0.66430109292791029</v>
      </c>
      <c r="AU1635">
        <v>3</v>
      </c>
    </row>
    <row r="1636" spans="4:47" x14ac:dyDescent="0.25">
      <c r="D1636" s="8">
        <v>1632</v>
      </c>
      <c r="E1636" s="8">
        <f t="shared" ca="1" si="161"/>
        <v>2.5069524929610343E-2</v>
      </c>
      <c r="F1636" s="21">
        <f t="shared" ca="1" si="162"/>
        <v>868.48309331851965</v>
      </c>
      <c r="H1636" s="8">
        <v>1632</v>
      </c>
      <c r="I1636" s="21">
        <f t="shared" ca="1" si="163"/>
        <v>0.94746748218331334</v>
      </c>
      <c r="J1636" s="21">
        <f t="shared" ca="1" si="164"/>
        <v>134.47642990159144</v>
      </c>
      <c r="R1636" s="1"/>
      <c r="AF1636">
        <v>1626</v>
      </c>
      <c r="AG1636">
        <v>1</v>
      </c>
      <c r="AH1636">
        <v>1</v>
      </c>
      <c r="AI1636">
        <v>0.25051430226050153</v>
      </c>
      <c r="AJ1636">
        <v>0</v>
      </c>
      <c r="AK1636">
        <v>0.3065763266856647</v>
      </c>
      <c r="AL1636">
        <v>1</v>
      </c>
      <c r="AM1636">
        <v>1</v>
      </c>
      <c r="AN1636">
        <v>1</v>
      </c>
      <c r="AO1636">
        <v>1</v>
      </c>
      <c r="AP1636">
        <v>1</v>
      </c>
      <c r="AQ1636">
        <v>1</v>
      </c>
      <c r="AR1636">
        <v>1</v>
      </c>
      <c r="AS1636">
        <v>0</v>
      </c>
      <c r="AT1636">
        <v>0.79525975204748256</v>
      </c>
      <c r="AU1636">
        <v>1</v>
      </c>
    </row>
    <row r="1637" spans="4:47" x14ac:dyDescent="0.25">
      <c r="D1637" s="8">
        <v>1633</v>
      </c>
      <c r="E1637" s="8">
        <f t="shared" ca="1" si="161"/>
        <v>0.87031056936212225</v>
      </c>
      <c r="F1637" s="21">
        <f t="shared" ca="1" si="162"/>
        <v>34.8066454216873</v>
      </c>
      <c r="H1637" s="8">
        <v>1633</v>
      </c>
      <c r="I1637" s="21">
        <f t="shared" ca="1" si="163"/>
        <v>0.33387298115174247</v>
      </c>
      <c r="J1637" s="21">
        <f t="shared" ca="1" si="164"/>
        <v>8.7813626411753241</v>
      </c>
      <c r="R1637" s="1"/>
      <c r="AF1637">
        <v>1627</v>
      </c>
      <c r="AG1637">
        <v>1</v>
      </c>
      <c r="AH1637">
        <v>1</v>
      </c>
      <c r="AI1637">
        <v>1</v>
      </c>
      <c r="AJ1637">
        <v>1</v>
      </c>
      <c r="AK1637">
        <v>1</v>
      </c>
      <c r="AL1637">
        <v>1</v>
      </c>
      <c r="AM1637">
        <v>1</v>
      </c>
      <c r="AN1637">
        <v>1</v>
      </c>
      <c r="AO1637">
        <v>1</v>
      </c>
      <c r="AP1637">
        <v>1</v>
      </c>
      <c r="AQ1637">
        <v>1</v>
      </c>
      <c r="AR1637">
        <v>1</v>
      </c>
      <c r="AS1637">
        <v>1</v>
      </c>
      <c r="AT1637">
        <v>1</v>
      </c>
      <c r="AU1637">
        <v>0</v>
      </c>
    </row>
    <row r="1638" spans="4:47" x14ac:dyDescent="0.25">
      <c r="D1638" s="8">
        <v>1634</v>
      </c>
      <c r="E1638" s="8">
        <f t="shared" ca="1" si="161"/>
        <v>0.96133783160365205</v>
      </c>
      <c r="F1638" s="21">
        <f t="shared" ca="1" si="162"/>
        <v>10.116689784605352</v>
      </c>
      <c r="H1638" s="8">
        <v>1634</v>
      </c>
      <c r="I1638" s="21">
        <f t="shared" ca="1" si="163"/>
        <v>9.3923301017686422E-2</v>
      </c>
      <c r="J1638" s="21">
        <f t="shared" ca="1" si="164"/>
        <v>45.649065757435274</v>
      </c>
      <c r="R1638" s="1"/>
      <c r="AF1638">
        <v>1628</v>
      </c>
      <c r="AG1638">
        <v>0.7692279091274794</v>
      </c>
      <c r="AH1638">
        <v>1</v>
      </c>
      <c r="AI1638">
        <v>6.5093735017487031E-3</v>
      </c>
      <c r="AJ1638">
        <v>0</v>
      </c>
      <c r="AK1638">
        <v>0</v>
      </c>
      <c r="AL1638">
        <v>0</v>
      </c>
      <c r="AM1638">
        <v>0.62509582203206415</v>
      </c>
      <c r="AN1638">
        <v>0</v>
      </c>
      <c r="AO1638">
        <v>0</v>
      </c>
      <c r="AP1638">
        <v>0</v>
      </c>
      <c r="AQ1638">
        <v>0</v>
      </c>
      <c r="AR1638">
        <v>0.31916740092668577</v>
      </c>
      <c r="AS1638">
        <v>0</v>
      </c>
      <c r="AT1638">
        <v>0.22279456348829402</v>
      </c>
      <c r="AU1638">
        <v>7</v>
      </c>
    </row>
    <row r="1639" spans="4:47" x14ac:dyDescent="0.25">
      <c r="D1639" s="8">
        <v>1635</v>
      </c>
      <c r="E1639" s="8">
        <f t="shared" ca="1" si="161"/>
        <v>0.83307119098486249</v>
      </c>
      <c r="F1639" s="21">
        <f t="shared" ca="1" si="162"/>
        <v>45.529977455788639</v>
      </c>
      <c r="H1639" s="8">
        <v>1635</v>
      </c>
      <c r="I1639" s="21">
        <f t="shared" ca="1" si="163"/>
        <v>0.7342322259809777</v>
      </c>
      <c r="J1639" s="21">
        <f t="shared" ca="1" si="164"/>
        <v>73.461937868475047</v>
      </c>
      <c r="R1639" s="1"/>
      <c r="AF1639">
        <v>1629</v>
      </c>
      <c r="AG1639">
        <v>0.66070724369825673</v>
      </c>
      <c r="AH1639">
        <v>1</v>
      </c>
      <c r="AI1639">
        <v>1</v>
      </c>
      <c r="AJ1639">
        <v>1</v>
      </c>
      <c r="AK1639">
        <v>0.53018297899618649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0.31070959155064581</v>
      </c>
      <c r="AR1639">
        <v>1</v>
      </c>
      <c r="AS1639">
        <v>0</v>
      </c>
      <c r="AT1639">
        <v>0.45544899904122499</v>
      </c>
      <c r="AU1639">
        <v>5</v>
      </c>
    </row>
    <row r="1640" spans="4:47" x14ac:dyDescent="0.25">
      <c r="D1640" s="8">
        <v>1636</v>
      </c>
      <c r="E1640" s="8">
        <f t="shared" ca="1" si="161"/>
        <v>0.38930030267883331</v>
      </c>
      <c r="F1640" s="21">
        <f t="shared" ca="1" si="162"/>
        <v>228.04011501516965</v>
      </c>
      <c r="H1640" s="8">
        <v>1636</v>
      </c>
      <c r="I1640" s="21">
        <f t="shared" ca="1" si="163"/>
        <v>0.90854565453912151</v>
      </c>
      <c r="J1640" s="21">
        <f t="shared" ca="1" si="164"/>
        <v>116.76118566455551</v>
      </c>
      <c r="R1640" s="1"/>
      <c r="AF1640">
        <v>1630</v>
      </c>
      <c r="AG1640">
        <v>0.51252717753255461</v>
      </c>
      <c r="AH1640">
        <v>1</v>
      </c>
      <c r="AI1640">
        <v>1</v>
      </c>
      <c r="AJ1640">
        <v>1</v>
      </c>
      <c r="AK1640">
        <v>1</v>
      </c>
      <c r="AL1640">
        <v>1</v>
      </c>
      <c r="AM1640">
        <v>6.456264852210053E-2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0.45997201262382004</v>
      </c>
      <c r="AU1640">
        <v>5</v>
      </c>
    </row>
    <row r="1641" spans="4:47" x14ac:dyDescent="0.25">
      <c r="D1641" s="8">
        <v>1637</v>
      </c>
      <c r="E1641" s="8">
        <f t="shared" ca="1" si="161"/>
        <v>0.60423242021503143</v>
      </c>
      <c r="F1641" s="21">
        <f t="shared" ca="1" si="162"/>
        <v>123.22159377894612</v>
      </c>
      <c r="H1641" s="8">
        <v>1637</v>
      </c>
      <c r="I1641" s="21">
        <f t="shared" ca="1" si="163"/>
        <v>4.6378733984944964E-2</v>
      </c>
      <c r="J1641" s="21">
        <f t="shared" ca="1" si="164"/>
        <v>67.970536701054755</v>
      </c>
      <c r="R1641" s="1"/>
      <c r="AF1641">
        <v>1631</v>
      </c>
      <c r="AG1641">
        <v>0</v>
      </c>
      <c r="AH1641">
        <v>0.38068962619503771</v>
      </c>
      <c r="AI1641">
        <v>1</v>
      </c>
      <c r="AJ1641">
        <v>1</v>
      </c>
      <c r="AK1641">
        <v>1</v>
      </c>
      <c r="AL1641">
        <v>1</v>
      </c>
      <c r="AM1641">
        <v>1</v>
      </c>
      <c r="AN1641">
        <v>1</v>
      </c>
      <c r="AO1641">
        <v>0.12453499778785045</v>
      </c>
      <c r="AP1641">
        <v>0</v>
      </c>
      <c r="AQ1641">
        <v>0</v>
      </c>
      <c r="AR1641">
        <v>0</v>
      </c>
      <c r="AS1641">
        <v>0</v>
      </c>
      <c r="AT1641">
        <v>0.54354893004683991</v>
      </c>
      <c r="AU1641">
        <v>4</v>
      </c>
    </row>
    <row r="1642" spans="4:47" x14ac:dyDescent="0.25">
      <c r="D1642" s="8">
        <v>1638</v>
      </c>
      <c r="E1642" s="8">
        <f t="shared" ca="1" si="161"/>
        <v>0.13418720091266489</v>
      </c>
      <c r="F1642" s="21">
        <f t="shared" ca="1" si="162"/>
        <v>478.6565261648575</v>
      </c>
      <c r="H1642" s="8">
        <v>1638</v>
      </c>
      <c r="I1642" s="21">
        <f t="shared" ca="1" si="163"/>
        <v>7.4973979499672661E-2</v>
      </c>
      <c r="J1642" s="21">
        <f t="shared" ca="1" si="164"/>
        <v>53.174690498011977</v>
      </c>
      <c r="R1642" s="1"/>
      <c r="AF1642">
        <v>1632</v>
      </c>
      <c r="AG1642">
        <v>1</v>
      </c>
      <c r="AH1642">
        <v>1</v>
      </c>
      <c r="AI1642">
        <v>1</v>
      </c>
      <c r="AJ1642">
        <v>1</v>
      </c>
      <c r="AK1642">
        <v>1</v>
      </c>
      <c r="AL1642">
        <v>1</v>
      </c>
      <c r="AM1642">
        <v>0.35464444873721201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0.52601089838590021</v>
      </c>
      <c r="AU1642">
        <v>5</v>
      </c>
    </row>
    <row r="1643" spans="4:47" x14ac:dyDescent="0.25">
      <c r="D1643" s="8">
        <v>1639</v>
      </c>
      <c r="E1643" s="8">
        <f t="shared" ca="1" si="161"/>
        <v>0.66982501913745385</v>
      </c>
      <c r="F1643" s="21">
        <f t="shared" ca="1" si="162"/>
        <v>98.437475109439845</v>
      </c>
      <c r="H1643" s="8">
        <v>1639</v>
      </c>
      <c r="I1643" s="21">
        <f t="shared" ca="1" si="163"/>
        <v>0.74606512457249619</v>
      </c>
      <c r="J1643" s="21">
        <f t="shared" ca="1" si="164"/>
        <v>75.69956983364159</v>
      </c>
      <c r="R1643" s="1"/>
      <c r="AF1643">
        <v>1633</v>
      </c>
      <c r="AG1643">
        <v>1</v>
      </c>
      <c r="AH1643">
        <v>1</v>
      </c>
      <c r="AI1643">
        <v>1</v>
      </c>
      <c r="AJ1643">
        <v>0.47148298529064048</v>
      </c>
      <c r="AK1643">
        <v>0.66360639030749402</v>
      </c>
      <c r="AL1643">
        <v>1</v>
      </c>
      <c r="AM1643">
        <v>1</v>
      </c>
      <c r="AN1643">
        <v>1</v>
      </c>
      <c r="AO1643">
        <v>1</v>
      </c>
      <c r="AP1643">
        <v>1</v>
      </c>
      <c r="AQ1643">
        <v>1</v>
      </c>
      <c r="AR1643">
        <v>1</v>
      </c>
      <c r="AS1643">
        <v>0.47148298529064048</v>
      </c>
      <c r="AT1643">
        <v>0.92798982920068918</v>
      </c>
      <c r="AU1643">
        <v>0</v>
      </c>
    </row>
    <row r="1644" spans="4:47" x14ac:dyDescent="0.25">
      <c r="D1644" s="8">
        <v>1640</v>
      </c>
      <c r="E1644" s="8">
        <f t="shared" ca="1" si="161"/>
        <v>0.41783245413281789</v>
      </c>
      <c r="F1644" s="21">
        <f t="shared" ca="1" si="162"/>
        <v>211.25241865197916</v>
      </c>
      <c r="H1644" s="8">
        <v>1640</v>
      </c>
      <c r="I1644" s="21">
        <f t="shared" ca="1" si="163"/>
        <v>0.62302615092718561</v>
      </c>
      <c r="J1644" s="21">
        <f t="shared" ca="1" si="164"/>
        <v>54.318152159383736</v>
      </c>
      <c r="R1644" s="1"/>
      <c r="AF1644">
        <v>1634</v>
      </c>
      <c r="AG1644">
        <v>1</v>
      </c>
      <c r="AH1644">
        <v>0.45806352770263664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0.74512595325687736</v>
      </c>
      <c r="AO1644">
        <v>1</v>
      </c>
      <c r="AP1644">
        <v>1</v>
      </c>
      <c r="AQ1644">
        <v>1</v>
      </c>
      <c r="AR1644">
        <v>1</v>
      </c>
      <c r="AS1644">
        <v>0</v>
      </c>
      <c r="AT1644">
        <v>0.51760187212777264</v>
      </c>
      <c r="AU1644">
        <v>5</v>
      </c>
    </row>
    <row r="1645" spans="4:47" x14ac:dyDescent="0.25">
      <c r="D1645" s="8">
        <v>1641</v>
      </c>
      <c r="E1645" s="8">
        <f t="shared" ca="1" si="161"/>
        <v>0.99386461101227963</v>
      </c>
      <c r="F1645" s="21">
        <f t="shared" ca="1" si="162"/>
        <v>1.6351234623855773</v>
      </c>
      <c r="H1645" s="8">
        <v>1641</v>
      </c>
      <c r="I1645" s="21">
        <f t="shared" ca="1" si="163"/>
        <v>0.64279594352834835</v>
      </c>
      <c r="J1645" s="21">
        <f t="shared" ca="1" si="164"/>
        <v>57.537384079977386</v>
      </c>
      <c r="R1645" s="1"/>
      <c r="AF1645">
        <v>1635</v>
      </c>
      <c r="AG1645">
        <v>1</v>
      </c>
      <c r="AH1645">
        <v>1</v>
      </c>
      <c r="AI1645">
        <v>1</v>
      </c>
      <c r="AJ1645">
        <v>1</v>
      </c>
      <c r="AK1645">
        <v>1</v>
      </c>
      <c r="AL1645">
        <v>1</v>
      </c>
      <c r="AM1645">
        <v>1</v>
      </c>
      <c r="AN1645">
        <v>1</v>
      </c>
      <c r="AO1645">
        <v>1</v>
      </c>
      <c r="AP1645">
        <v>1</v>
      </c>
      <c r="AQ1645">
        <v>0.50221388168016956</v>
      </c>
      <c r="AR1645">
        <v>0</v>
      </c>
      <c r="AS1645">
        <v>0</v>
      </c>
      <c r="AT1645">
        <v>0.87415456561754823</v>
      </c>
      <c r="AU1645">
        <v>1</v>
      </c>
    </row>
    <row r="1646" spans="4:47" x14ac:dyDescent="0.25">
      <c r="D1646" s="8">
        <v>1642</v>
      </c>
      <c r="E1646" s="8">
        <f t="shared" ca="1" si="161"/>
        <v>0.90780003478060445</v>
      </c>
      <c r="F1646" s="21">
        <f t="shared" ca="1" si="162"/>
        <v>24.404087418054925</v>
      </c>
      <c r="H1646" s="8">
        <v>1642</v>
      </c>
      <c r="I1646" s="21">
        <f t="shared" ca="1" si="163"/>
        <v>0.18702235716617377</v>
      </c>
      <c r="J1646" s="21">
        <f t="shared" ca="1" si="164"/>
        <v>19.403387414040672</v>
      </c>
      <c r="R1646" s="1"/>
      <c r="AF1646">
        <v>1636</v>
      </c>
      <c r="AG1646">
        <v>1</v>
      </c>
      <c r="AH1646">
        <v>1</v>
      </c>
      <c r="AI1646">
        <v>1</v>
      </c>
      <c r="AJ1646">
        <v>1</v>
      </c>
      <c r="AK1646">
        <v>1</v>
      </c>
      <c r="AL1646">
        <v>1</v>
      </c>
      <c r="AM1646">
        <v>5.2916330927532285E-2</v>
      </c>
      <c r="AN1646">
        <v>0.25470418159027525</v>
      </c>
      <c r="AO1646">
        <v>0.65287501601390729</v>
      </c>
      <c r="AP1646">
        <v>0</v>
      </c>
      <c r="AQ1646">
        <v>0</v>
      </c>
      <c r="AR1646">
        <v>0.28431194577710667</v>
      </c>
      <c r="AS1646">
        <v>0</v>
      </c>
      <c r="AT1646">
        <v>0.59982508681523172</v>
      </c>
      <c r="AU1646">
        <v>2</v>
      </c>
    </row>
    <row r="1647" spans="4:47" x14ac:dyDescent="0.25">
      <c r="D1647" s="8">
        <v>1643</v>
      </c>
      <c r="E1647" s="8">
        <f t="shared" ca="1" si="161"/>
        <v>0.38084356737109115</v>
      </c>
      <c r="F1647" s="21">
        <f t="shared" ca="1" si="162"/>
        <v>233.24799315575919</v>
      </c>
      <c r="H1647" s="8">
        <v>1643</v>
      </c>
      <c r="I1647" s="21">
        <f t="shared" ca="1" si="163"/>
        <v>0.88893553339619114</v>
      </c>
      <c r="J1647" s="21">
        <f t="shared" ca="1" si="164"/>
        <v>109.95743304043037</v>
      </c>
      <c r="R1647" s="1"/>
      <c r="AF1647">
        <v>1637</v>
      </c>
      <c r="AG1647">
        <v>0.9415178103675228</v>
      </c>
      <c r="AH1647">
        <v>1</v>
      </c>
      <c r="AI1647">
        <v>1</v>
      </c>
      <c r="AJ1647">
        <v>1</v>
      </c>
      <c r="AK1647">
        <v>1</v>
      </c>
      <c r="AL1647">
        <v>1</v>
      </c>
      <c r="AM1647">
        <v>1</v>
      </c>
      <c r="AN1647">
        <v>0.2027157327564407</v>
      </c>
      <c r="AO1647">
        <v>0</v>
      </c>
      <c r="AP1647">
        <v>0.72640712296795817</v>
      </c>
      <c r="AQ1647">
        <v>1</v>
      </c>
      <c r="AR1647">
        <v>1</v>
      </c>
      <c r="AS1647">
        <v>0</v>
      </c>
      <c r="AT1647">
        <v>0.82189002917493037</v>
      </c>
      <c r="AU1647">
        <v>1</v>
      </c>
    </row>
    <row r="1648" spans="4:47" x14ac:dyDescent="0.25">
      <c r="D1648" s="8">
        <v>1644</v>
      </c>
      <c r="E1648" s="8">
        <f t="shared" ca="1" si="161"/>
        <v>0.67850210333227856</v>
      </c>
      <c r="F1648" s="21">
        <f t="shared" ca="1" si="162"/>
        <v>95.334277702314779</v>
      </c>
      <c r="H1648" s="8">
        <v>1644</v>
      </c>
      <c r="I1648" s="21">
        <f t="shared" ca="1" si="163"/>
        <v>0.1202858416874536</v>
      </c>
      <c r="J1648" s="21">
        <f t="shared" ca="1" si="164"/>
        <v>36.855589240408342</v>
      </c>
      <c r="R1648" s="1"/>
      <c r="AF1648">
        <v>1638</v>
      </c>
      <c r="AG1648">
        <v>0.26818203023891152</v>
      </c>
      <c r="AH1648">
        <v>1</v>
      </c>
      <c r="AI1648">
        <v>0.89194674549634656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4.3445045850192751E-2</v>
      </c>
      <c r="AQ1648">
        <v>1</v>
      </c>
      <c r="AR1648">
        <v>1</v>
      </c>
      <c r="AS1648">
        <v>0</v>
      </c>
      <c r="AT1648">
        <v>0.3460569547099972</v>
      </c>
      <c r="AU1648">
        <v>6</v>
      </c>
    </row>
    <row r="1649" spans="4:47" x14ac:dyDescent="0.25">
      <c r="D1649" s="8">
        <v>1645</v>
      </c>
      <c r="E1649" s="8">
        <f t="shared" ca="1" si="161"/>
        <v>0.50300317384609228</v>
      </c>
      <c r="F1649" s="21">
        <f t="shared" ca="1" si="162"/>
        <v>167.0922818405644</v>
      </c>
      <c r="H1649" s="8">
        <v>1645</v>
      </c>
      <c r="I1649" s="21">
        <f t="shared" ca="1" si="163"/>
        <v>7.2292035795680776E-2</v>
      </c>
      <c r="J1649" s="21">
        <f t="shared" ca="1" si="164"/>
        <v>54.352887185133277</v>
      </c>
      <c r="R1649" s="1"/>
      <c r="AF1649">
        <v>1639</v>
      </c>
      <c r="AG1649">
        <v>1</v>
      </c>
      <c r="AH1649">
        <v>1</v>
      </c>
      <c r="AI1649">
        <v>1</v>
      </c>
      <c r="AJ1649">
        <v>1</v>
      </c>
      <c r="AK1649">
        <v>1</v>
      </c>
      <c r="AL1649">
        <v>1</v>
      </c>
      <c r="AM1649">
        <v>1</v>
      </c>
      <c r="AN1649">
        <v>1</v>
      </c>
      <c r="AO1649">
        <v>1</v>
      </c>
      <c r="AP1649">
        <v>1</v>
      </c>
      <c r="AQ1649">
        <v>1</v>
      </c>
      <c r="AR1649">
        <v>1</v>
      </c>
      <c r="AS1649">
        <v>1</v>
      </c>
      <c r="AT1649">
        <v>1</v>
      </c>
      <c r="AU1649">
        <v>0</v>
      </c>
    </row>
    <row r="1650" spans="4:47" x14ac:dyDescent="0.25">
      <c r="D1650" s="8">
        <v>1646</v>
      </c>
      <c r="E1650" s="8">
        <f t="shared" ca="1" si="161"/>
        <v>0.2791619152182212</v>
      </c>
      <c r="F1650" s="21">
        <f t="shared" ca="1" si="162"/>
        <v>306.68171578099776</v>
      </c>
      <c r="H1650" s="8">
        <v>1646</v>
      </c>
      <c r="I1650" s="21">
        <f t="shared" ca="1" si="163"/>
        <v>0.91181884119736756</v>
      </c>
      <c r="J1650" s="21">
        <f t="shared" ca="1" si="164"/>
        <v>117.99900589434662</v>
      </c>
      <c r="R1650" s="1"/>
      <c r="AF1650">
        <v>1640</v>
      </c>
      <c r="AG1650">
        <v>1</v>
      </c>
      <c r="AH1650">
        <v>0.99867481876935926</v>
      </c>
      <c r="AI1650">
        <v>1</v>
      </c>
      <c r="AJ1650">
        <v>1</v>
      </c>
      <c r="AK1650">
        <v>1</v>
      </c>
      <c r="AL1650">
        <v>1</v>
      </c>
      <c r="AM1650">
        <v>0.43156766495174509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0.53244244531245521</v>
      </c>
      <c r="AU1650">
        <v>5</v>
      </c>
    </row>
    <row r="1651" spans="4:47" x14ac:dyDescent="0.25">
      <c r="D1651" s="8">
        <v>1647</v>
      </c>
      <c r="E1651" s="8">
        <f t="shared" ca="1" si="161"/>
        <v>0.20319195948812618</v>
      </c>
      <c r="F1651" s="21">
        <f t="shared" ca="1" si="162"/>
        <v>381.43136581014784</v>
      </c>
      <c r="H1651" s="8">
        <v>1647</v>
      </c>
      <c r="I1651" s="21">
        <f t="shared" ca="1" si="163"/>
        <v>3.3521917439510607E-2</v>
      </c>
      <c r="J1651" s="21">
        <f t="shared" ca="1" si="164"/>
        <v>77.189219095691584</v>
      </c>
      <c r="R1651" s="1"/>
      <c r="AF1651">
        <v>1641</v>
      </c>
      <c r="AG1651">
        <v>1</v>
      </c>
      <c r="AH1651">
        <v>0.44268306001868041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0.85738322284117696</v>
      </c>
      <c r="AQ1651">
        <v>1</v>
      </c>
      <c r="AR1651">
        <v>1</v>
      </c>
      <c r="AS1651">
        <v>0</v>
      </c>
      <c r="AT1651">
        <v>0.35883289202356039</v>
      </c>
      <c r="AU1651">
        <v>7</v>
      </c>
    </row>
    <row r="1652" spans="4:47" x14ac:dyDescent="0.25">
      <c r="D1652" s="8">
        <v>1648</v>
      </c>
      <c r="E1652" s="8">
        <f t="shared" ca="1" si="161"/>
        <v>0.59380448013789722</v>
      </c>
      <c r="F1652" s="21">
        <f t="shared" ca="1" si="162"/>
        <v>127.39821445545982</v>
      </c>
      <c r="H1652" s="8">
        <v>1648</v>
      </c>
      <c r="I1652" s="21">
        <f t="shared" ca="1" si="163"/>
        <v>0.29773788337757978</v>
      </c>
      <c r="J1652" s="21">
        <f t="shared" ca="1" si="164"/>
        <v>2.5473134238577444</v>
      </c>
      <c r="R1652" s="1"/>
      <c r="AF1652">
        <v>1642</v>
      </c>
      <c r="AG1652">
        <v>1</v>
      </c>
      <c r="AH1652">
        <v>1</v>
      </c>
      <c r="AI1652">
        <v>1</v>
      </c>
      <c r="AJ1652">
        <v>0.34190225530279955</v>
      </c>
      <c r="AK1652">
        <v>0</v>
      </c>
      <c r="AL1652">
        <v>0</v>
      </c>
      <c r="AM1652">
        <v>4.0259279153683415E-2</v>
      </c>
      <c r="AN1652">
        <v>1</v>
      </c>
      <c r="AO1652">
        <v>1</v>
      </c>
      <c r="AP1652">
        <v>1</v>
      </c>
      <c r="AQ1652">
        <v>1</v>
      </c>
      <c r="AR1652">
        <v>1</v>
      </c>
      <c r="AS1652">
        <v>0</v>
      </c>
      <c r="AT1652">
        <v>0.69727426113109092</v>
      </c>
      <c r="AU1652">
        <v>2</v>
      </c>
    </row>
    <row r="1653" spans="4:47" x14ac:dyDescent="0.25">
      <c r="D1653" s="8">
        <v>1649</v>
      </c>
      <c r="E1653" s="8">
        <f t="shared" ca="1" si="161"/>
        <v>0.30785553251796716</v>
      </c>
      <c r="F1653" s="21">
        <f t="shared" ca="1" si="162"/>
        <v>283.59061187221727</v>
      </c>
      <c r="H1653" s="8">
        <v>1649</v>
      </c>
      <c r="I1653" s="21">
        <f t="shared" ca="1" si="163"/>
        <v>0.13519526122440995</v>
      </c>
      <c r="J1653" s="21">
        <f t="shared" ca="1" si="164"/>
        <v>32.478052454250324</v>
      </c>
      <c r="R1653" s="1"/>
      <c r="AF1653">
        <v>1643</v>
      </c>
      <c r="AG1653">
        <v>0.4890442460673512</v>
      </c>
      <c r="AH1653">
        <v>1</v>
      </c>
      <c r="AI1653">
        <v>0.86952529126996991</v>
      </c>
      <c r="AJ1653">
        <v>0</v>
      </c>
      <c r="AK1653">
        <v>0</v>
      </c>
      <c r="AL1653">
        <v>0.5432050819013966</v>
      </c>
      <c r="AM1653">
        <v>1</v>
      </c>
      <c r="AN1653">
        <v>1</v>
      </c>
      <c r="AO1653">
        <v>1</v>
      </c>
      <c r="AP1653">
        <v>1</v>
      </c>
      <c r="AQ1653">
        <v>1</v>
      </c>
      <c r="AR1653">
        <v>1</v>
      </c>
      <c r="AS1653">
        <v>0</v>
      </c>
      <c r="AT1653">
        <v>0.74085426880684613</v>
      </c>
      <c r="AU1653">
        <v>2</v>
      </c>
    </row>
    <row r="1654" spans="4:47" x14ac:dyDescent="0.25">
      <c r="D1654" s="8">
        <v>1650</v>
      </c>
      <c r="E1654" s="8">
        <f t="shared" ca="1" si="161"/>
        <v>3.8319970683494131E-2</v>
      </c>
      <c r="F1654" s="21">
        <f t="shared" ca="1" si="162"/>
        <v>770.27714158668061</v>
      </c>
      <c r="H1654" s="8">
        <v>1650</v>
      </c>
      <c r="I1654" s="21">
        <f t="shared" ca="1" si="163"/>
        <v>0.42768643603004453</v>
      </c>
      <c r="J1654" s="21">
        <f t="shared" ca="1" si="164"/>
        <v>23.924457729808946</v>
      </c>
      <c r="R1654" s="1"/>
      <c r="AF1654">
        <v>1644</v>
      </c>
      <c r="AG1654">
        <v>1</v>
      </c>
      <c r="AH1654">
        <v>1</v>
      </c>
      <c r="AI1654">
        <v>1</v>
      </c>
      <c r="AJ1654">
        <v>1</v>
      </c>
      <c r="AK1654">
        <v>1</v>
      </c>
      <c r="AL1654">
        <v>1</v>
      </c>
      <c r="AM1654">
        <v>1</v>
      </c>
      <c r="AN1654">
        <v>1</v>
      </c>
      <c r="AO1654">
        <v>1</v>
      </c>
      <c r="AP1654">
        <v>0.37323443344470314</v>
      </c>
      <c r="AQ1654">
        <v>1</v>
      </c>
      <c r="AR1654">
        <v>0.62539423138326622</v>
      </c>
      <c r="AS1654">
        <v>0.37323443344470314</v>
      </c>
      <c r="AT1654">
        <v>0.91495202358812888</v>
      </c>
      <c r="AU1654">
        <v>0</v>
      </c>
    </row>
    <row r="1655" spans="4:47" x14ac:dyDescent="0.25">
      <c r="D1655" s="8">
        <v>1651</v>
      </c>
      <c r="E1655" s="8">
        <f t="shared" ca="1" si="161"/>
        <v>6.6484206136799062E-2</v>
      </c>
      <c r="F1655" s="21">
        <f t="shared" ca="1" si="162"/>
        <v>642.38814774794571</v>
      </c>
      <c r="H1655" s="8">
        <v>1651</v>
      </c>
      <c r="I1655" s="21">
        <f t="shared" ca="1" si="163"/>
        <v>0.52310453995641459</v>
      </c>
      <c r="J1655" s="21">
        <f t="shared" ca="1" si="164"/>
        <v>38.652956036004035</v>
      </c>
      <c r="R1655" s="1"/>
      <c r="AF1655">
        <v>1645</v>
      </c>
      <c r="AG1655">
        <v>1</v>
      </c>
      <c r="AH1655">
        <v>0.55770660393058535</v>
      </c>
      <c r="AI1655">
        <v>0</v>
      </c>
      <c r="AJ1655">
        <v>0</v>
      </c>
      <c r="AK1655">
        <v>0.78614391686395746</v>
      </c>
      <c r="AL1655">
        <v>1</v>
      </c>
      <c r="AM1655">
        <v>0.12936498279070233</v>
      </c>
      <c r="AN1655">
        <v>0</v>
      </c>
      <c r="AO1655">
        <v>0</v>
      </c>
      <c r="AP1655">
        <v>0</v>
      </c>
      <c r="AQ1655">
        <v>0.16772700629929507</v>
      </c>
      <c r="AR1655">
        <v>1</v>
      </c>
      <c r="AS1655">
        <v>0</v>
      </c>
      <c r="AT1655">
        <v>0.38637909859816355</v>
      </c>
      <c r="AU1655">
        <v>5</v>
      </c>
    </row>
    <row r="1656" spans="4:47" x14ac:dyDescent="0.25">
      <c r="D1656" s="8">
        <v>1652</v>
      </c>
      <c r="E1656" s="8">
        <f t="shared" ca="1" si="161"/>
        <v>0.36184101286402959</v>
      </c>
      <c r="F1656" s="21">
        <f t="shared" ca="1" si="162"/>
        <v>245.37654026591204</v>
      </c>
      <c r="H1656" s="8">
        <v>1652</v>
      </c>
      <c r="I1656" s="21">
        <f t="shared" ca="1" si="163"/>
        <v>0.34005614015785324</v>
      </c>
      <c r="J1656" s="21">
        <f t="shared" ca="1" si="164"/>
        <v>9.8196337897329187</v>
      </c>
      <c r="R1656" s="1"/>
      <c r="AF1656">
        <v>1646</v>
      </c>
      <c r="AG1656">
        <v>1</v>
      </c>
      <c r="AH1656">
        <v>1</v>
      </c>
      <c r="AI1656">
        <v>0.7948943988695617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0.1690475019887315</v>
      </c>
      <c r="AS1656">
        <v>0</v>
      </c>
      <c r="AT1656">
        <v>0.24351287377152628</v>
      </c>
      <c r="AU1656">
        <v>8</v>
      </c>
    </row>
    <row r="1657" spans="4:47" x14ac:dyDescent="0.25">
      <c r="D1657" s="8">
        <v>1653</v>
      </c>
      <c r="E1657" s="8">
        <f t="shared" ca="1" si="161"/>
        <v>0.93701035692650581</v>
      </c>
      <c r="F1657" s="21">
        <f t="shared" ca="1" si="162"/>
        <v>16.536841258329442</v>
      </c>
      <c r="H1657" s="8">
        <v>1653</v>
      </c>
      <c r="I1657" s="21">
        <f t="shared" ca="1" si="163"/>
        <v>0.16854879504292075</v>
      </c>
      <c r="J1657" s="21">
        <f t="shared" ca="1" si="164"/>
        <v>23.756268283950064</v>
      </c>
      <c r="R1657" s="1"/>
      <c r="AF1657">
        <v>1647</v>
      </c>
      <c r="AG1657">
        <v>1</v>
      </c>
      <c r="AH1657">
        <v>1</v>
      </c>
      <c r="AI1657">
        <v>1</v>
      </c>
      <c r="AJ1657">
        <v>1</v>
      </c>
      <c r="AK1657">
        <v>1</v>
      </c>
      <c r="AL1657">
        <v>1</v>
      </c>
      <c r="AM1657">
        <v>0.85802286162370656</v>
      </c>
      <c r="AN1657">
        <v>1</v>
      </c>
      <c r="AO1657">
        <v>1</v>
      </c>
      <c r="AP1657">
        <v>1</v>
      </c>
      <c r="AQ1657">
        <v>1</v>
      </c>
      <c r="AR1657">
        <v>1</v>
      </c>
      <c r="AS1657">
        <v>0.85802286162370656</v>
      </c>
      <c r="AT1657">
        <v>0.98794166769954772</v>
      </c>
      <c r="AU1657">
        <v>0</v>
      </c>
    </row>
    <row r="1658" spans="4:47" x14ac:dyDescent="0.25">
      <c r="D1658" s="8">
        <v>1654</v>
      </c>
      <c r="E1658" s="8">
        <f t="shared" ca="1" si="161"/>
        <v>0.15102813432995221</v>
      </c>
      <c r="F1658" s="21">
        <f t="shared" ca="1" si="162"/>
        <v>450.99443343826886</v>
      </c>
      <c r="H1658" s="8">
        <v>1654</v>
      </c>
      <c r="I1658" s="21">
        <f t="shared" ca="1" si="163"/>
        <v>0.18752091971490514</v>
      </c>
      <c r="J1658" s="21">
        <f t="shared" ca="1" si="164"/>
        <v>19.289730026608595</v>
      </c>
      <c r="R1658" s="1"/>
      <c r="AF1658">
        <v>1648</v>
      </c>
      <c r="AG1658">
        <v>0.86395081223975378</v>
      </c>
      <c r="AH1658">
        <v>2.4615134395779541E-2</v>
      </c>
      <c r="AI1658">
        <v>1</v>
      </c>
      <c r="AJ1658">
        <v>1</v>
      </c>
      <c r="AK1658">
        <v>0.65576702442265211</v>
      </c>
      <c r="AL1658">
        <v>0</v>
      </c>
      <c r="AM1658">
        <v>0</v>
      </c>
      <c r="AN1658">
        <v>0</v>
      </c>
      <c r="AO1658">
        <v>0</v>
      </c>
      <c r="AP1658">
        <v>0.89549074160764108</v>
      </c>
      <c r="AQ1658">
        <v>1</v>
      </c>
      <c r="AR1658">
        <v>0.21258300713746012</v>
      </c>
      <c r="AS1658">
        <v>0</v>
      </c>
      <c r="AT1658">
        <v>0.47438565181017683</v>
      </c>
      <c r="AU1658">
        <v>4</v>
      </c>
    </row>
    <row r="1659" spans="4:47" x14ac:dyDescent="0.25">
      <c r="D1659" s="8">
        <v>1655</v>
      </c>
      <c r="E1659" s="8">
        <f t="shared" ca="1" si="161"/>
        <v>0.75033020950496698</v>
      </c>
      <c r="F1659" s="21">
        <f t="shared" ca="1" si="162"/>
        <v>71.000880922052687</v>
      </c>
      <c r="H1659" s="8">
        <v>1655</v>
      </c>
      <c r="I1659" s="21">
        <f t="shared" ca="1" si="163"/>
        <v>0.72006683366818525</v>
      </c>
      <c r="J1659" s="21">
        <f t="shared" ca="1" si="164"/>
        <v>70.848512478372214</v>
      </c>
      <c r="R1659" s="1"/>
      <c r="AF1659">
        <v>1649</v>
      </c>
      <c r="AG1659">
        <v>1</v>
      </c>
      <c r="AH1659">
        <v>1</v>
      </c>
      <c r="AI1659">
        <v>1</v>
      </c>
      <c r="AJ1659">
        <v>1</v>
      </c>
      <c r="AK1659">
        <v>0.87199804202875031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0.40282723096682538</v>
      </c>
      <c r="AU1659">
        <v>7</v>
      </c>
    </row>
    <row r="1660" spans="4:47" x14ac:dyDescent="0.25">
      <c r="D1660" s="8">
        <v>1656</v>
      </c>
      <c r="E1660" s="8">
        <f t="shared" ca="1" si="161"/>
        <v>0.4266142793891784</v>
      </c>
      <c r="F1660" s="21">
        <f t="shared" ca="1" si="162"/>
        <v>206.31080506206197</v>
      </c>
      <c r="H1660" s="8">
        <v>1656</v>
      </c>
      <c r="I1660" s="21">
        <f t="shared" ca="1" si="163"/>
        <v>0.83907815182919609</v>
      </c>
      <c r="J1660" s="21">
        <f t="shared" ca="1" si="164"/>
        <v>95.842313208046534</v>
      </c>
      <c r="R1660" s="1"/>
      <c r="AF1660">
        <v>1650</v>
      </c>
      <c r="AG1660">
        <v>0.13715159019357676</v>
      </c>
      <c r="AH1660">
        <v>0</v>
      </c>
      <c r="AI1660">
        <v>0</v>
      </c>
      <c r="AJ1660">
        <v>0.52404796958144284</v>
      </c>
      <c r="AK1660">
        <v>1</v>
      </c>
      <c r="AL1660">
        <v>1</v>
      </c>
      <c r="AM1660">
        <v>1</v>
      </c>
      <c r="AN1660">
        <v>1</v>
      </c>
      <c r="AO1660">
        <v>1</v>
      </c>
      <c r="AP1660">
        <v>0.97732965815568251</v>
      </c>
      <c r="AQ1660">
        <v>0</v>
      </c>
      <c r="AR1660">
        <v>0</v>
      </c>
      <c r="AS1660">
        <v>0</v>
      </c>
      <c r="AT1660">
        <v>0.5569050898253981</v>
      </c>
      <c r="AU1660">
        <v>4</v>
      </c>
    </row>
    <row r="1661" spans="4:47" x14ac:dyDescent="0.25">
      <c r="D1661" s="8">
        <v>1657</v>
      </c>
      <c r="E1661" s="8">
        <f t="shared" ca="1" si="161"/>
        <v>0.48242402283641361</v>
      </c>
      <c r="F1661" s="21">
        <f t="shared" ca="1" si="162"/>
        <v>177.05357068316309</v>
      </c>
      <c r="H1661" s="8">
        <v>1657</v>
      </c>
      <c r="I1661" s="21">
        <f t="shared" ca="1" si="163"/>
        <v>0.27173283069877618</v>
      </c>
      <c r="J1661" s="21">
        <f t="shared" ca="1" si="164"/>
        <v>2.1531917667235376</v>
      </c>
      <c r="R1661" s="1"/>
      <c r="AF1661">
        <v>1651</v>
      </c>
      <c r="AG1661">
        <v>0.17414623468991317</v>
      </c>
      <c r="AH1661">
        <v>0.75259826903753235</v>
      </c>
      <c r="AI1661">
        <v>1</v>
      </c>
      <c r="AJ1661">
        <v>0.29525349944184803</v>
      </c>
      <c r="AK1661">
        <v>0</v>
      </c>
      <c r="AL1661">
        <v>8.5463417782739276E-2</v>
      </c>
      <c r="AM1661">
        <v>1</v>
      </c>
      <c r="AN1661">
        <v>1</v>
      </c>
      <c r="AO1661">
        <v>1</v>
      </c>
      <c r="AP1661">
        <v>1</v>
      </c>
      <c r="AQ1661">
        <v>1</v>
      </c>
      <c r="AR1661">
        <v>1</v>
      </c>
      <c r="AS1661">
        <v>0</v>
      </c>
      <c r="AT1661">
        <v>0.69285696527445428</v>
      </c>
      <c r="AU1661">
        <v>1</v>
      </c>
    </row>
    <row r="1662" spans="4:47" x14ac:dyDescent="0.25">
      <c r="D1662" s="8">
        <v>1658</v>
      </c>
      <c r="E1662" s="8">
        <f t="shared" ca="1" si="161"/>
        <v>0.85153651288893739</v>
      </c>
      <c r="F1662" s="21">
        <f t="shared" ca="1" si="162"/>
        <v>40.161018470322048</v>
      </c>
      <c r="H1662" s="8">
        <v>1658</v>
      </c>
      <c r="I1662" s="21">
        <f t="shared" ca="1" si="163"/>
        <v>0.81201983444113401</v>
      </c>
      <c r="J1662" s="21">
        <f t="shared" ca="1" si="164"/>
        <v>89.385200793455653</v>
      </c>
      <c r="R1662" s="1"/>
      <c r="AF1662">
        <v>1652</v>
      </c>
      <c r="AG1662">
        <v>1</v>
      </c>
      <c r="AH1662">
        <v>1</v>
      </c>
      <c r="AI1662">
        <v>1</v>
      </c>
      <c r="AJ1662">
        <v>1</v>
      </c>
      <c r="AK1662">
        <v>0.62086858215010465</v>
      </c>
      <c r="AL1662">
        <v>0</v>
      </c>
      <c r="AM1662">
        <v>0</v>
      </c>
      <c r="AN1662">
        <v>0.46232345790485851</v>
      </c>
      <c r="AO1662">
        <v>1</v>
      </c>
      <c r="AP1662">
        <v>1</v>
      </c>
      <c r="AQ1662">
        <v>1</v>
      </c>
      <c r="AR1662">
        <v>1</v>
      </c>
      <c r="AS1662">
        <v>0</v>
      </c>
      <c r="AT1662">
        <v>0.75501083079918863</v>
      </c>
      <c r="AU1662">
        <v>2</v>
      </c>
    </row>
    <row r="1663" spans="4:47" x14ac:dyDescent="0.25">
      <c r="D1663" s="8">
        <v>1659</v>
      </c>
      <c r="E1663" s="8">
        <f t="shared" ca="1" si="161"/>
        <v>0.90753079100697653</v>
      </c>
      <c r="F1663" s="21">
        <f t="shared" ca="1" si="162"/>
        <v>24.477516298757667</v>
      </c>
      <c r="H1663" s="8">
        <v>1659</v>
      </c>
      <c r="I1663" s="21">
        <f t="shared" ca="1" si="163"/>
        <v>0.16851924865973678</v>
      </c>
      <c r="J1663" s="21">
        <f t="shared" ca="1" si="164"/>
        <v>23.763467183445783</v>
      </c>
      <c r="R1663" s="1"/>
      <c r="AF1663">
        <v>1653</v>
      </c>
      <c r="AG1663">
        <v>1</v>
      </c>
      <c r="AH1663">
        <v>1</v>
      </c>
      <c r="AI1663">
        <v>1</v>
      </c>
      <c r="AJ1663">
        <v>1</v>
      </c>
      <c r="AK1663">
        <v>0.78984234811697762</v>
      </c>
      <c r="AL1663">
        <v>0.53519480032822075</v>
      </c>
      <c r="AM1663">
        <v>0.7205399159549063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0.50103477861938361</v>
      </c>
      <c r="AU1663">
        <v>5</v>
      </c>
    </row>
    <row r="1664" spans="4:47" x14ac:dyDescent="0.25">
      <c r="D1664" s="8">
        <v>1660</v>
      </c>
      <c r="E1664" s="8">
        <f t="shared" ca="1" si="161"/>
        <v>7.3411159159820882E-2</v>
      </c>
      <c r="F1664" s="21">
        <f t="shared" ca="1" si="162"/>
        <v>619.33447932336105</v>
      </c>
      <c r="H1664" s="8">
        <v>1660</v>
      </c>
      <c r="I1664" s="21">
        <f t="shared" ca="1" si="163"/>
        <v>8.6827755885863556E-2</v>
      </c>
      <c r="J1664" s="21">
        <f t="shared" ca="1" si="164"/>
        <v>48.320832601240589</v>
      </c>
      <c r="R1664" s="1"/>
      <c r="AF1664">
        <v>1654</v>
      </c>
      <c r="AG1664">
        <v>1</v>
      </c>
      <c r="AH1664">
        <v>1</v>
      </c>
      <c r="AI1664">
        <v>1</v>
      </c>
      <c r="AJ1664">
        <v>0.63074305217135895</v>
      </c>
      <c r="AK1664">
        <v>0</v>
      </c>
      <c r="AL1664">
        <v>0.74975881392092558</v>
      </c>
      <c r="AM1664">
        <v>1</v>
      </c>
      <c r="AN1664">
        <v>1</v>
      </c>
      <c r="AO1664">
        <v>1</v>
      </c>
      <c r="AP1664">
        <v>1</v>
      </c>
      <c r="AQ1664">
        <v>0.97153783666096083</v>
      </c>
      <c r="AR1664">
        <v>1</v>
      </c>
      <c r="AS1664">
        <v>0</v>
      </c>
      <c r="AT1664">
        <v>0.86181148241807493</v>
      </c>
      <c r="AU1664">
        <v>1</v>
      </c>
    </row>
    <row r="1665" spans="4:47" x14ac:dyDescent="0.25">
      <c r="D1665" s="8">
        <v>1661</v>
      </c>
      <c r="E1665" s="8">
        <f t="shared" ca="1" si="161"/>
        <v>0.47337477284618701</v>
      </c>
      <c r="F1665" s="21">
        <f t="shared" ca="1" si="162"/>
        <v>181.56552907062135</v>
      </c>
      <c r="H1665" s="8">
        <v>1661</v>
      </c>
      <c r="I1665" s="21">
        <f t="shared" ca="1" si="163"/>
        <v>0.29925963742327677</v>
      </c>
      <c r="J1665" s="21">
        <f t="shared" ca="1" si="164"/>
        <v>2.8162795781907732</v>
      </c>
      <c r="R1665" s="1"/>
      <c r="AF1665">
        <v>1655</v>
      </c>
      <c r="AG1665">
        <v>0.91918984864816833</v>
      </c>
      <c r="AH1665">
        <v>0</v>
      </c>
      <c r="AI1665">
        <v>0</v>
      </c>
      <c r="AJ1665">
        <v>0</v>
      </c>
      <c r="AK1665">
        <v>0.65448038585389201</v>
      </c>
      <c r="AL1665">
        <v>1</v>
      </c>
      <c r="AM1665">
        <v>1</v>
      </c>
      <c r="AN1665">
        <v>1</v>
      </c>
      <c r="AO1665">
        <v>1</v>
      </c>
      <c r="AP1665">
        <v>1</v>
      </c>
      <c r="AQ1665">
        <v>1</v>
      </c>
      <c r="AR1665">
        <v>1</v>
      </c>
      <c r="AS1665">
        <v>0</v>
      </c>
      <c r="AT1665">
        <v>0.71995555416318868</v>
      </c>
      <c r="AU1665">
        <v>3</v>
      </c>
    </row>
    <row r="1666" spans="4:47" x14ac:dyDescent="0.25">
      <c r="D1666" s="8">
        <v>1662</v>
      </c>
      <c r="E1666" s="8">
        <f t="shared" ca="1" si="161"/>
        <v>0.23951508489653672</v>
      </c>
      <c r="F1666" s="21">
        <f t="shared" ca="1" si="162"/>
        <v>342.76709737900262</v>
      </c>
      <c r="H1666" s="8">
        <v>1662</v>
      </c>
      <c r="I1666" s="21">
        <f t="shared" ca="1" si="163"/>
        <v>0.59656998800157945</v>
      </c>
      <c r="J1666" s="21">
        <f t="shared" ca="1" si="164"/>
        <v>50.089970332234024</v>
      </c>
      <c r="R1666" s="1"/>
      <c r="AF1666">
        <v>1656</v>
      </c>
      <c r="AG1666">
        <v>0</v>
      </c>
      <c r="AH1666">
        <v>0</v>
      </c>
      <c r="AI1666">
        <v>0.46377412639131144</v>
      </c>
      <c r="AJ1666">
        <v>1</v>
      </c>
      <c r="AK1666">
        <v>0.89265729817036055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0.19739554564770365</v>
      </c>
      <c r="AU1666">
        <v>9</v>
      </c>
    </row>
    <row r="1667" spans="4:47" x14ac:dyDescent="0.25">
      <c r="D1667" s="8">
        <v>1663</v>
      </c>
      <c r="E1667" s="8">
        <f t="shared" ca="1" si="161"/>
        <v>0.43291287470015605</v>
      </c>
      <c r="F1667" s="21">
        <f t="shared" ca="1" si="162"/>
        <v>202.8274169050988</v>
      </c>
      <c r="H1667" s="8">
        <v>1663</v>
      </c>
      <c r="I1667" s="21">
        <f t="shared" ca="1" si="163"/>
        <v>0.86163884548312442</v>
      </c>
      <c r="J1667" s="21">
        <f t="shared" ca="1" si="164"/>
        <v>101.79195717673036</v>
      </c>
      <c r="R1667" s="1"/>
      <c r="AF1667">
        <v>1657</v>
      </c>
      <c r="AG1667">
        <v>2.0274450313140294E-2</v>
      </c>
      <c r="AH1667">
        <v>1</v>
      </c>
      <c r="AI1667">
        <v>1</v>
      </c>
      <c r="AJ1667">
        <v>1</v>
      </c>
      <c r="AK1667">
        <v>1</v>
      </c>
      <c r="AL1667">
        <v>1</v>
      </c>
      <c r="AM1667">
        <v>0.20816076078312284</v>
      </c>
      <c r="AN1667">
        <v>0</v>
      </c>
      <c r="AO1667">
        <v>0</v>
      </c>
      <c r="AP1667">
        <v>0</v>
      </c>
      <c r="AQ1667">
        <v>0</v>
      </c>
      <c r="AR1667">
        <v>0.16903945475285348</v>
      </c>
      <c r="AS1667">
        <v>0</v>
      </c>
      <c r="AT1667">
        <v>0.44471702641458249</v>
      </c>
      <c r="AU1667">
        <v>4</v>
      </c>
    </row>
    <row r="1668" spans="4:47" x14ac:dyDescent="0.25">
      <c r="D1668" s="8">
        <v>1664</v>
      </c>
      <c r="E1668" s="8">
        <f t="shared" ca="1" si="161"/>
        <v>0.7876343592971049</v>
      </c>
      <c r="F1668" s="21">
        <f t="shared" ca="1" si="162"/>
        <v>59.212964458487129</v>
      </c>
      <c r="H1668" s="8">
        <v>1664</v>
      </c>
      <c r="I1668" s="21">
        <f t="shared" ca="1" si="163"/>
        <v>0.7193655158186788</v>
      </c>
      <c r="J1668" s="21">
        <f t="shared" ca="1" si="164"/>
        <v>70.720834159461319</v>
      </c>
      <c r="R1668" s="1"/>
      <c r="AF1668">
        <v>1658</v>
      </c>
      <c r="AG1668">
        <v>1</v>
      </c>
      <c r="AH1668">
        <v>1</v>
      </c>
      <c r="AI1668">
        <v>1</v>
      </c>
      <c r="AJ1668">
        <v>1</v>
      </c>
      <c r="AK1668">
        <v>0.46902905818663593</v>
      </c>
      <c r="AL1668">
        <v>0</v>
      </c>
      <c r="AM1668">
        <v>0</v>
      </c>
      <c r="AN1668">
        <v>0.99227486884469285</v>
      </c>
      <c r="AO1668">
        <v>1</v>
      </c>
      <c r="AP1668">
        <v>1</v>
      </c>
      <c r="AQ1668">
        <v>1</v>
      </c>
      <c r="AR1668">
        <v>1</v>
      </c>
      <c r="AS1668">
        <v>0</v>
      </c>
      <c r="AT1668">
        <v>0.78712444311772933</v>
      </c>
      <c r="AU1668">
        <v>2</v>
      </c>
    </row>
    <row r="1669" spans="4:47" x14ac:dyDescent="0.25">
      <c r="D1669" s="8">
        <v>1665</v>
      </c>
      <c r="E1669" s="8">
        <f t="shared" ca="1" si="161"/>
        <v>0.45926770642080483</v>
      </c>
      <c r="F1669" s="21">
        <f t="shared" ca="1" si="162"/>
        <v>188.76985947298959</v>
      </c>
      <c r="H1669" s="8">
        <v>1665</v>
      </c>
      <c r="I1669" s="21">
        <f t="shared" ca="1" si="163"/>
        <v>0.87474940751828634</v>
      </c>
      <c r="J1669" s="21">
        <f t="shared" ca="1" si="164"/>
        <v>105.55792311912361</v>
      </c>
      <c r="R1669" s="1"/>
      <c r="AF1669">
        <v>1659</v>
      </c>
      <c r="AG1669">
        <v>0</v>
      </c>
      <c r="AH1669">
        <v>0</v>
      </c>
      <c r="AI1669">
        <v>0</v>
      </c>
      <c r="AJ1669">
        <v>3.8827536076375208E-2</v>
      </c>
      <c r="AK1669">
        <v>1</v>
      </c>
      <c r="AL1669">
        <v>1</v>
      </c>
      <c r="AM1669">
        <v>0.53380828226973764</v>
      </c>
      <c r="AN1669">
        <v>0</v>
      </c>
      <c r="AO1669">
        <v>0.78963905827016179</v>
      </c>
      <c r="AP1669">
        <v>1</v>
      </c>
      <c r="AQ1669">
        <v>1</v>
      </c>
      <c r="AR1669">
        <v>1</v>
      </c>
      <c r="AS1669">
        <v>0</v>
      </c>
      <c r="AT1669">
        <v>0.53260836871440542</v>
      </c>
      <c r="AU1669">
        <v>4</v>
      </c>
    </row>
    <row r="1670" spans="4:47" x14ac:dyDescent="0.25">
      <c r="D1670" s="8">
        <v>1666</v>
      </c>
      <c r="E1670" s="8">
        <f t="shared" ref="E1670:E1704" ca="1" si="165">RAND()</f>
        <v>0.33181701674508668</v>
      </c>
      <c r="F1670" s="21">
        <f t="shared" ref="F1670:F1704" ca="1" si="166">$B$6*(-LN(E1670))^(1/$B$7)</f>
        <v>265.87653949331099</v>
      </c>
      <c r="H1670" s="8">
        <v>1666</v>
      </c>
      <c r="I1670" s="21">
        <f t="shared" ref="I1670:I1704" ca="1" si="167">RAND()</f>
        <v>0.84841083609553447</v>
      </c>
      <c r="J1670" s="21">
        <f t="shared" ref="J1670:J1704" ca="1" si="168">ABS(NORMINV(I1670,$B$11,$B$13))</f>
        <v>98.231428559511869</v>
      </c>
      <c r="R1670" s="1"/>
      <c r="AF1670">
        <v>1660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0.68087234631069193</v>
      </c>
      <c r="AM1670">
        <v>1</v>
      </c>
      <c r="AN1670">
        <v>1</v>
      </c>
      <c r="AO1670">
        <v>1</v>
      </c>
      <c r="AP1670">
        <v>0.13395409511318693</v>
      </c>
      <c r="AQ1670">
        <v>0.74441728029851217</v>
      </c>
      <c r="AR1670">
        <v>1</v>
      </c>
      <c r="AS1670">
        <v>0</v>
      </c>
      <c r="AT1670">
        <v>0.46551031711447921</v>
      </c>
      <c r="AU1670">
        <v>5</v>
      </c>
    </row>
    <row r="1671" spans="4:47" x14ac:dyDescent="0.25">
      <c r="D1671" s="8">
        <v>1667</v>
      </c>
      <c r="E1671" s="8">
        <f t="shared" ca="1" si="165"/>
        <v>0.45530883449951554</v>
      </c>
      <c r="F1671" s="21">
        <f t="shared" ca="1" si="166"/>
        <v>190.83042837738427</v>
      </c>
      <c r="H1671" s="8">
        <v>1667</v>
      </c>
      <c r="I1671" s="21">
        <f t="shared" ca="1" si="167"/>
        <v>0.39953540284213473</v>
      </c>
      <c r="J1671" s="21">
        <f t="shared" ca="1" si="168"/>
        <v>19.492533684921987</v>
      </c>
      <c r="R1671" s="1"/>
      <c r="AF1671">
        <v>1661</v>
      </c>
      <c r="AG1671">
        <v>0.93472333535464713</v>
      </c>
      <c r="AH1671">
        <v>1</v>
      </c>
      <c r="AI1671">
        <v>1</v>
      </c>
      <c r="AJ1671">
        <v>1</v>
      </c>
      <c r="AK1671">
        <v>1</v>
      </c>
      <c r="AL1671">
        <v>3.0432084472219383E-2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0.41065585186345382</v>
      </c>
      <c r="AU1671">
        <v>6</v>
      </c>
    </row>
    <row r="1672" spans="4:47" x14ac:dyDescent="0.25">
      <c r="D1672" s="8">
        <v>1668</v>
      </c>
      <c r="E1672" s="8">
        <f t="shared" ca="1" si="165"/>
        <v>0.18145881582273315</v>
      </c>
      <c r="F1672" s="21">
        <f t="shared" ca="1" si="166"/>
        <v>407.9813969953658</v>
      </c>
      <c r="H1672" s="8">
        <v>1668</v>
      </c>
      <c r="I1672" s="21">
        <f t="shared" ca="1" si="167"/>
        <v>0.28833500570800041</v>
      </c>
      <c r="J1672" s="21">
        <f t="shared" ca="1" si="168"/>
        <v>0.8711353549460128</v>
      </c>
      <c r="R1672" s="1"/>
      <c r="AF1672">
        <v>1662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12</v>
      </c>
    </row>
    <row r="1673" spans="4:47" x14ac:dyDescent="0.25">
      <c r="D1673" s="8">
        <v>1669</v>
      </c>
      <c r="E1673" s="8">
        <f t="shared" ca="1" si="165"/>
        <v>0.62510239850850136</v>
      </c>
      <c r="F1673" s="21">
        <f t="shared" ca="1" si="166"/>
        <v>115.06704312947767</v>
      </c>
      <c r="H1673" s="8">
        <v>1669</v>
      </c>
      <c r="I1673" s="21">
        <f t="shared" ca="1" si="167"/>
        <v>0.26657798534637633</v>
      </c>
      <c r="J1673" s="21">
        <f t="shared" ca="1" si="168"/>
        <v>3.1106109128083546</v>
      </c>
      <c r="R1673" s="1"/>
      <c r="AF1673">
        <v>1663</v>
      </c>
      <c r="AG1673">
        <v>1</v>
      </c>
      <c r="AH1673">
        <v>1</v>
      </c>
      <c r="AI1673">
        <v>0.6787731430527093</v>
      </c>
      <c r="AJ1673">
        <v>0</v>
      </c>
      <c r="AK1673">
        <v>0</v>
      </c>
      <c r="AL1673">
        <v>0</v>
      </c>
      <c r="AM1673">
        <v>0.62934334195362618</v>
      </c>
      <c r="AN1673">
        <v>0.1589158026883172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0.28624109840694312</v>
      </c>
      <c r="AU1673">
        <v>7</v>
      </c>
    </row>
    <row r="1674" spans="4:47" x14ac:dyDescent="0.25">
      <c r="D1674" s="8">
        <v>1670</v>
      </c>
      <c r="E1674" s="8">
        <f t="shared" ca="1" si="165"/>
        <v>0.76456563245332587</v>
      </c>
      <c r="F1674" s="21">
        <f t="shared" ca="1" si="166"/>
        <v>66.439644101523527</v>
      </c>
      <c r="H1674" s="8">
        <v>1670</v>
      </c>
      <c r="I1674" s="21">
        <f t="shared" ca="1" si="167"/>
        <v>0.61718750626126118</v>
      </c>
      <c r="J1674" s="21">
        <f t="shared" ca="1" si="168"/>
        <v>53.377849402318709</v>
      </c>
      <c r="R1674" s="1"/>
      <c r="AF1674">
        <v>1664</v>
      </c>
      <c r="AG1674">
        <v>1</v>
      </c>
      <c r="AH1674">
        <v>1</v>
      </c>
      <c r="AI1674">
        <v>1</v>
      </c>
      <c r="AJ1674">
        <v>0.37045931951894695</v>
      </c>
      <c r="AK1674">
        <v>0</v>
      </c>
      <c r="AL1674">
        <v>0.54646258281912496</v>
      </c>
      <c r="AM1674">
        <v>1</v>
      </c>
      <c r="AN1674">
        <v>1</v>
      </c>
      <c r="AO1674">
        <v>1</v>
      </c>
      <c r="AP1674">
        <v>1</v>
      </c>
      <c r="AQ1674">
        <v>0.96326084843264348</v>
      </c>
      <c r="AR1674">
        <v>0</v>
      </c>
      <c r="AS1674">
        <v>0</v>
      </c>
      <c r="AT1674">
        <v>0.73809721239211357</v>
      </c>
      <c r="AU1674">
        <v>2</v>
      </c>
    </row>
    <row r="1675" spans="4:47" x14ac:dyDescent="0.25">
      <c r="D1675" s="8">
        <v>1671</v>
      </c>
      <c r="E1675" s="8">
        <f t="shared" ca="1" si="165"/>
        <v>0.99423872562422766</v>
      </c>
      <c r="F1675" s="21">
        <f t="shared" ca="1" si="166"/>
        <v>1.5369517164587192</v>
      </c>
      <c r="H1675" s="8">
        <v>1671</v>
      </c>
      <c r="I1675" s="21">
        <f t="shared" ca="1" si="167"/>
        <v>0.3657211317941681</v>
      </c>
      <c r="J1675" s="21">
        <f t="shared" ca="1" si="168"/>
        <v>14.056570655120854</v>
      </c>
      <c r="R1675" s="1"/>
      <c r="AF1675">
        <v>1665</v>
      </c>
      <c r="AG1675">
        <v>1</v>
      </c>
      <c r="AH1675">
        <v>1</v>
      </c>
      <c r="AI1675">
        <v>0.52557373846596622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7.9965099384086594E-2</v>
      </c>
      <c r="AR1675">
        <v>1</v>
      </c>
      <c r="AS1675">
        <v>0</v>
      </c>
      <c r="AT1675">
        <v>0.29778558595607546</v>
      </c>
      <c r="AU1675">
        <v>7</v>
      </c>
    </row>
    <row r="1676" spans="4:47" x14ac:dyDescent="0.25">
      <c r="D1676" s="8">
        <v>1672</v>
      </c>
      <c r="E1676" s="8">
        <f t="shared" ca="1" si="165"/>
        <v>0.18348173725078798</v>
      </c>
      <c r="F1676" s="21">
        <f t="shared" ca="1" si="166"/>
        <v>405.38089251924316</v>
      </c>
      <c r="H1676" s="8">
        <v>1672</v>
      </c>
      <c r="I1676" s="21">
        <f t="shared" ca="1" si="167"/>
        <v>0.40345311648240079</v>
      </c>
      <c r="J1676" s="21">
        <f t="shared" ca="1" si="168"/>
        <v>20.113688322979115</v>
      </c>
      <c r="R1676" s="1"/>
      <c r="AF1676">
        <v>1666</v>
      </c>
      <c r="AG1676">
        <v>1</v>
      </c>
      <c r="AH1676">
        <v>0.50559365322182459</v>
      </c>
      <c r="AI1676">
        <v>1</v>
      </c>
      <c r="AJ1676">
        <v>1</v>
      </c>
      <c r="AK1676">
        <v>1</v>
      </c>
      <c r="AL1676">
        <v>1</v>
      </c>
      <c r="AM1676">
        <v>1</v>
      </c>
      <c r="AN1676">
        <v>1</v>
      </c>
      <c r="AO1676">
        <v>1</v>
      </c>
      <c r="AP1676">
        <v>1</v>
      </c>
      <c r="AQ1676">
        <v>1</v>
      </c>
      <c r="AR1676">
        <v>1</v>
      </c>
      <c r="AS1676">
        <v>0.50559365322182459</v>
      </c>
      <c r="AT1676">
        <v>0.96207293778140024</v>
      </c>
      <c r="AU1676">
        <v>0</v>
      </c>
    </row>
    <row r="1677" spans="4:47" x14ac:dyDescent="0.25">
      <c r="D1677" s="8">
        <v>1673</v>
      </c>
      <c r="E1677" s="8">
        <f t="shared" ca="1" si="165"/>
        <v>0.50579093090262084</v>
      </c>
      <c r="F1677" s="21">
        <f t="shared" ca="1" si="166"/>
        <v>165.77348174340958</v>
      </c>
      <c r="H1677" s="8">
        <v>1673</v>
      </c>
      <c r="I1677" s="21">
        <f t="shared" ca="1" si="167"/>
        <v>0.45969355143637969</v>
      </c>
      <c r="J1677" s="21">
        <f t="shared" ca="1" si="168"/>
        <v>28.894669371741692</v>
      </c>
      <c r="R1677" s="1"/>
      <c r="AF1677">
        <v>1667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0.84569579535239048</v>
      </c>
      <c r="AN1677">
        <v>1</v>
      </c>
      <c r="AO1677">
        <v>1</v>
      </c>
      <c r="AP1677">
        <v>1</v>
      </c>
      <c r="AQ1677">
        <v>1</v>
      </c>
      <c r="AR1677">
        <v>1</v>
      </c>
      <c r="AS1677">
        <v>0</v>
      </c>
      <c r="AT1677">
        <v>0.49100430042718934</v>
      </c>
      <c r="AU1677">
        <v>6</v>
      </c>
    </row>
    <row r="1678" spans="4:47" x14ac:dyDescent="0.25">
      <c r="D1678" s="8">
        <v>1674</v>
      </c>
      <c r="E1678" s="8">
        <f t="shared" ca="1" si="165"/>
        <v>0.7182296686128018</v>
      </c>
      <c r="F1678" s="21">
        <f t="shared" ca="1" si="166"/>
        <v>81.591164331185539</v>
      </c>
      <c r="H1678" s="8">
        <v>1674</v>
      </c>
      <c r="I1678" s="21">
        <f t="shared" ca="1" si="167"/>
        <v>0.45500626781102926</v>
      </c>
      <c r="J1678" s="21">
        <f t="shared" ca="1" si="168"/>
        <v>28.170125519396851</v>
      </c>
      <c r="R1678" s="1"/>
      <c r="AF1678">
        <v>1668</v>
      </c>
      <c r="AG1678">
        <v>1</v>
      </c>
      <c r="AH1678">
        <v>0.31879159249131461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0.69316373163582612</v>
      </c>
      <c r="AS1678">
        <v>0</v>
      </c>
      <c r="AT1678">
        <v>0.16825819252182853</v>
      </c>
      <c r="AU1678">
        <v>9</v>
      </c>
    </row>
    <row r="1679" spans="4:47" x14ac:dyDescent="0.25">
      <c r="D1679" s="8">
        <v>1675</v>
      </c>
      <c r="E1679" s="8">
        <f t="shared" ca="1" si="165"/>
        <v>0.42019816137156796</v>
      </c>
      <c r="F1679" s="21">
        <f t="shared" ca="1" si="166"/>
        <v>209.91128736747268</v>
      </c>
      <c r="H1679" s="8">
        <v>1675</v>
      </c>
      <c r="I1679" s="21">
        <f t="shared" ca="1" si="167"/>
        <v>0.11135870479339405</v>
      </c>
      <c r="J1679" s="21">
        <f t="shared" ca="1" si="168"/>
        <v>39.662239172228986</v>
      </c>
      <c r="R1679" s="1"/>
      <c r="AF1679">
        <v>1669</v>
      </c>
      <c r="AG1679">
        <v>0.28213367619243779</v>
      </c>
      <c r="AH1679">
        <v>1</v>
      </c>
      <c r="AI1679">
        <v>1</v>
      </c>
      <c r="AJ1679">
        <v>0.37703823240978335</v>
      </c>
      <c r="AK1679">
        <v>0</v>
      </c>
      <c r="AL1679">
        <v>0</v>
      </c>
      <c r="AM1679">
        <v>0</v>
      </c>
      <c r="AN1679">
        <v>0.46115679553106254</v>
      </c>
      <c r="AO1679">
        <v>1</v>
      </c>
      <c r="AP1679">
        <v>1</v>
      </c>
      <c r="AQ1679">
        <v>1</v>
      </c>
      <c r="AR1679">
        <v>1</v>
      </c>
      <c r="AS1679">
        <v>0</v>
      </c>
      <c r="AT1679">
        <v>0.59000863450882746</v>
      </c>
      <c r="AU1679">
        <v>3</v>
      </c>
    </row>
    <row r="1680" spans="4:47" x14ac:dyDescent="0.25">
      <c r="D1680" s="8">
        <v>1676</v>
      </c>
      <c r="E1680" s="8">
        <f t="shared" ca="1" si="165"/>
        <v>0.42068206613919379</v>
      </c>
      <c r="F1680" s="21">
        <f t="shared" ca="1" si="166"/>
        <v>209.63786958334077</v>
      </c>
      <c r="H1680" s="8">
        <v>1676</v>
      </c>
      <c r="I1680" s="21">
        <f t="shared" ca="1" si="167"/>
        <v>0.28310716327713892</v>
      </c>
      <c r="J1680" s="21">
        <f t="shared" ca="1" si="168"/>
        <v>7.1895605817246633E-2</v>
      </c>
      <c r="R1680" s="1"/>
      <c r="AF1680">
        <v>1670</v>
      </c>
      <c r="AG1680">
        <v>0</v>
      </c>
      <c r="AH1680">
        <v>0</v>
      </c>
      <c r="AI1680">
        <v>0</v>
      </c>
      <c r="AJ1680">
        <v>1.9511394573783036E-3</v>
      </c>
      <c r="AK1680">
        <v>1</v>
      </c>
      <c r="AL1680">
        <v>1</v>
      </c>
      <c r="AM1680">
        <v>1</v>
      </c>
      <c r="AN1680">
        <v>1</v>
      </c>
      <c r="AO1680">
        <v>1</v>
      </c>
      <c r="AP1680">
        <v>1</v>
      </c>
      <c r="AQ1680">
        <v>1</v>
      </c>
      <c r="AR1680">
        <v>1</v>
      </c>
      <c r="AS1680">
        <v>0</v>
      </c>
      <c r="AT1680">
        <v>0.67139324433896264</v>
      </c>
      <c r="AU1680">
        <v>3</v>
      </c>
    </row>
    <row r="1681" spans="4:47" x14ac:dyDescent="0.25">
      <c r="D1681" s="8">
        <v>1677</v>
      </c>
      <c r="E1681" s="8">
        <f t="shared" ca="1" si="165"/>
        <v>6.5011203190061595E-2</v>
      </c>
      <c r="F1681" s="21">
        <f t="shared" ca="1" si="166"/>
        <v>647.5973638061289</v>
      </c>
      <c r="H1681" s="8">
        <v>1677</v>
      </c>
      <c r="I1681" s="21">
        <f t="shared" ca="1" si="167"/>
        <v>0.40219568811650597</v>
      </c>
      <c r="J1681" s="21">
        <f t="shared" ca="1" si="168"/>
        <v>19.914493302650193</v>
      </c>
      <c r="R1681" s="1"/>
      <c r="AF1681">
        <v>1671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0.72529823044404174</v>
      </c>
      <c r="AN1681">
        <v>0</v>
      </c>
      <c r="AO1681">
        <v>0.66173701694303111</v>
      </c>
      <c r="AP1681">
        <v>1</v>
      </c>
      <c r="AQ1681">
        <v>1</v>
      </c>
      <c r="AR1681">
        <v>1</v>
      </c>
      <c r="AS1681">
        <v>0</v>
      </c>
      <c r="AT1681">
        <v>0.36804481000563349</v>
      </c>
      <c r="AU1681">
        <v>7</v>
      </c>
    </row>
    <row r="1682" spans="4:47" x14ac:dyDescent="0.25">
      <c r="D1682" s="8">
        <v>1678</v>
      </c>
      <c r="E1682" s="8">
        <f t="shared" ca="1" si="165"/>
        <v>0.74030760039988586</v>
      </c>
      <c r="F1682" s="21">
        <f t="shared" ca="1" si="166"/>
        <v>74.261022049281237</v>
      </c>
      <c r="H1682" s="8">
        <v>1678</v>
      </c>
      <c r="I1682" s="21">
        <f t="shared" ca="1" si="167"/>
        <v>0.69131009441485036</v>
      </c>
      <c r="J1682" s="21">
        <f t="shared" ca="1" si="168"/>
        <v>65.730462448243614</v>
      </c>
      <c r="R1682" s="1"/>
      <c r="AF1682">
        <v>1672</v>
      </c>
      <c r="AG1682">
        <v>0.81059787808161698</v>
      </c>
      <c r="AH1682">
        <v>0</v>
      </c>
      <c r="AI1682">
        <v>0</v>
      </c>
      <c r="AJ1682">
        <v>0</v>
      </c>
      <c r="AK1682">
        <v>0.69711626676261429</v>
      </c>
      <c r="AL1682">
        <v>1</v>
      </c>
      <c r="AM1682">
        <v>1</v>
      </c>
      <c r="AN1682">
        <v>1</v>
      </c>
      <c r="AO1682">
        <v>1</v>
      </c>
      <c r="AP1682">
        <v>1</v>
      </c>
      <c r="AQ1682">
        <v>1</v>
      </c>
      <c r="AR1682">
        <v>1</v>
      </c>
      <c r="AS1682">
        <v>0</v>
      </c>
      <c r="AT1682">
        <v>0.71435380408266069</v>
      </c>
      <c r="AU1682">
        <v>3</v>
      </c>
    </row>
    <row r="1683" spans="4:47" x14ac:dyDescent="0.25">
      <c r="D1683" s="8">
        <v>1679</v>
      </c>
      <c r="E1683" s="8">
        <f t="shared" ca="1" si="165"/>
        <v>3.2742473585307685E-2</v>
      </c>
      <c r="F1683" s="21">
        <f t="shared" ca="1" si="166"/>
        <v>806.70929609496761</v>
      </c>
      <c r="H1683" s="8">
        <v>1679</v>
      </c>
      <c r="I1683" s="21">
        <f t="shared" ca="1" si="167"/>
        <v>0.56980505025987471</v>
      </c>
      <c r="J1683" s="21">
        <f t="shared" ca="1" si="168"/>
        <v>45.88377335848142</v>
      </c>
      <c r="R1683" s="1"/>
      <c r="AF1683">
        <v>1673</v>
      </c>
      <c r="AG1683">
        <v>0</v>
      </c>
      <c r="AH1683">
        <v>0</v>
      </c>
      <c r="AI1683">
        <v>3.4819834822443342E-4</v>
      </c>
      <c r="AJ1683">
        <v>0.92116222236630463</v>
      </c>
      <c r="AK1683">
        <v>0</v>
      </c>
      <c r="AL1683">
        <v>0</v>
      </c>
      <c r="AM1683">
        <v>0</v>
      </c>
      <c r="AN1683">
        <v>0.81434541145825923</v>
      </c>
      <c r="AO1683">
        <v>1</v>
      </c>
      <c r="AP1683">
        <v>1</v>
      </c>
      <c r="AQ1683">
        <v>1</v>
      </c>
      <c r="AR1683">
        <v>1</v>
      </c>
      <c r="AS1683">
        <v>0</v>
      </c>
      <c r="AT1683">
        <v>0.47915169472600039</v>
      </c>
      <c r="AU1683">
        <v>5</v>
      </c>
    </row>
    <row r="1684" spans="4:47" x14ac:dyDescent="0.25">
      <c r="D1684" s="8">
        <v>1680</v>
      </c>
      <c r="E1684" s="8">
        <f t="shared" ca="1" si="165"/>
        <v>0.97028460865587607</v>
      </c>
      <c r="F1684" s="21">
        <f t="shared" ca="1" si="166"/>
        <v>7.7789110198255438</v>
      </c>
      <c r="H1684" s="8">
        <v>1680</v>
      </c>
      <c r="I1684" s="21">
        <f t="shared" ca="1" si="167"/>
        <v>4.0733232685834841E-2</v>
      </c>
      <c r="J1684" s="21">
        <f t="shared" ca="1" si="168"/>
        <v>71.723683326830155</v>
      </c>
      <c r="R1684" s="1"/>
      <c r="AF1684">
        <v>1674</v>
      </c>
      <c r="AG1684">
        <v>1</v>
      </c>
      <c r="AH1684">
        <v>1</v>
      </c>
      <c r="AI1684">
        <v>1</v>
      </c>
      <c r="AJ1684">
        <v>1</v>
      </c>
      <c r="AK1684">
        <v>1</v>
      </c>
      <c r="AL1684">
        <v>1</v>
      </c>
      <c r="AM1684">
        <v>1</v>
      </c>
      <c r="AN1684">
        <v>1</v>
      </c>
      <c r="AO1684">
        <v>1</v>
      </c>
      <c r="AP1684">
        <v>1</v>
      </c>
      <c r="AQ1684">
        <v>1</v>
      </c>
      <c r="AR1684">
        <v>1</v>
      </c>
      <c r="AS1684">
        <v>1</v>
      </c>
      <c r="AT1684">
        <v>1</v>
      </c>
      <c r="AU1684">
        <v>0</v>
      </c>
    </row>
    <row r="1685" spans="4:47" x14ac:dyDescent="0.25">
      <c r="D1685" s="8">
        <v>1681</v>
      </c>
      <c r="E1685" s="8">
        <f t="shared" ca="1" si="165"/>
        <v>0.22114421185732003</v>
      </c>
      <c r="F1685" s="21">
        <f t="shared" ca="1" si="166"/>
        <v>361.53754731471611</v>
      </c>
      <c r="H1685" s="8">
        <v>1681</v>
      </c>
      <c r="I1685" s="21">
        <f t="shared" ca="1" si="167"/>
        <v>0.51254587246672256</v>
      </c>
      <c r="J1685" s="21">
        <f t="shared" ca="1" si="168"/>
        <v>37.028510397774724</v>
      </c>
      <c r="R1685" s="1"/>
      <c r="AF1685">
        <v>1675</v>
      </c>
      <c r="AG1685">
        <v>1</v>
      </c>
      <c r="AH1685">
        <v>1</v>
      </c>
      <c r="AI1685">
        <v>1</v>
      </c>
      <c r="AJ1685">
        <v>1</v>
      </c>
      <c r="AK1685">
        <v>0.36784606073366199</v>
      </c>
      <c r="AL1685">
        <v>0</v>
      </c>
      <c r="AM1685">
        <v>0</v>
      </c>
      <c r="AN1685">
        <v>1.0596064579834591E-3</v>
      </c>
      <c r="AO1685">
        <v>1</v>
      </c>
      <c r="AP1685">
        <v>1</v>
      </c>
      <c r="AQ1685">
        <v>1</v>
      </c>
      <c r="AR1685">
        <v>1</v>
      </c>
      <c r="AS1685">
        <v>0</v>
      </c>
      <c r="AT1685">
        <v>0.69434541282997542</v>
      </c>
      <c r="AU1685">
        <v>2</v>
      </c>
    </row>
    <row r="1686" spans="4:47" x14ac:dyDescent="0.25">
      <c r="D1686" s="8">
        <v>1682</v>
      </c>
      <c r="E1686" s="8">
        <f t="shared" ca="1" si="165"/>
        <v>0.56458717130099489</v>
      </c>
      <c r="F1686" s="21">
        <f t="shared" ca="1" si="166"/>
        <v>139.48865509024537</v>
      </c>
      <c r="H1686" s="8">
        <v>1682</v>
      </c>
      <c r="I1686" s="21">
        <f t="shared" ca="1" si="167"/>
        <v>0.34085957139424383</v>
      </c>
      <c r="J1686" s="21">
        <f t="shared" ca="1" si="168"/>
        <v>9.9540084124785331</v>
      </c>
      <c r="R1686" s="1"/>
      <c r="AF1686">
        <v>1676</v>
      </c>
      <c r="AG1686">
        <v>1</v>
      </c>
      <c r="AH1686">
        <v>1</v>
      </c>
      <c r="AI1686">
        <v>9.9652860063689591E-2</v>
      </c>
      <c r="AJ1686">
        <v>0.45197192430738747</v>
      </c>
      <c r="AK1686">
        <v>1</v>
      </c>
      <c r="AL1686">
        <v>1</v>
      </c>
      <c r="AM1686">
        <v>1</v>
      </c>
      <c r="AN1686">
        <v>0.5863451331597096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0.50910985073738901</v>
      </c>
      <c r="AU1686">
        <v>4</v>
      </c>
    </row>
    <row r="1687" spans="4:47" x14ac:dyDescent="0.25">
      <c r="D1687" s="8">
        <v>1683</v>
      </c>
      <c r="E1687" s="8">
        <f t="shared" ca="1" si="165"/>
        <v>0.15944704802757736</v>
      </c>
      <c r="F1687" s="21">
        <f t="shared" ca="1" si="166"/>
        <v>438.29190729779481</v>
      </c>
      <c r="H1687" s="8">
        <v>1683</v>
      </c>
      <c r="I1687" s="21">
        <f t="shared" ca="1" si="167"/>
        <v>0.63697821840052837</v>
      </c>
      <c r="J1687" s="21">
        <f t="shared" ca="1" si="168"/>
        <v>56.58401056990229</v>
      </c>
      <c r="R1687" s="1"/>
      <c r="AF1687">
        <v>1677</v>
      </c>
      <c r="AG1687">
        <v>0.7158078066544652</v>
      </c>
      <c r="AH1687">
        <v>0.65918524126910982</v>
      </c>
      <c r="AI1687">
        <v>0.40905139270363444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0.14610362174146896</v>
      </c>
      <c r="AU1687">
        <v>9</v>
      </c>
    </row>
    <row r="1688" spans="4:47" x14ac:dyDescent="0.25">
      <c r="D1688" s="8">
        <v>1684</v>
      </c>
      <c r="E1688" s="8">
        <f t="shared" ca="1" si="165"/>
        <v>0.56745448777440932</v>
      </c>
      <c r="F1688" s="21">
        <f t="shared" ca="1" si="166"/>
        <v>138.27570084424659</v>
      </c>
      <c r="H1688" s="8">
        <v>1684</v>
      </c>
      <c r="I1688" s="21">
        <f t="shared" ca="1" si="167"/>
        <v>0.36233160434729228</v>
      </c>
      <c r="J1688" s="21">
        <f t="shared" ca="1" si="168"/>
        <v>13.503163024028872</v>
      </c>
      <c r="R1688" s="1"/>
      <c r="AF1688">
        <v>1678</v>
      </c>
      <c r="AG1688">
        <v>1</v>
      </c>
      <c r="AH1688">
        <v>0.50166010110686854</v>
      </c>
      <c r="AI1688">
        <v>0.51802983652681089</v>
      </c>
      <c r="AJ1688">
        <v>1</v>
      </c>
      <c r="AK1688">
        <v>1</v>
      </c>
      <c r="AL1688">
        <v>1</v>
      </c>
      <c r="AM1688">
        <v>1</v>
      </c>
      <c r="AN1688">
        <v>1</v>
      </c>
      <c r="AO1688">
        <v>1</v>
      </c>
      <c r="AP1688">
        <v>0.11038223153258103</v>
      </c>
      <c r="AQ1688">
        <v>0</v>
      </c>
      <c r="AR1688">
        <v>0</v>
      </c>
      <c r="AS1688">
        <v>0</v>
      </c>
      <c r="AT1688">
        <v>0.6781568683310506</v>
      </c>
      <c r="AU1688">
        <v>2</v>
      </c>
    </row>
    <row r="1689" spans="4:47" x14ac:dyDescent="0.25">
      <c r="D1689" s="8">
        <v>1685</v>
      </c>
      <c r="E1689" s="8">
        <f t="shared" ca="1" si="165"/>
        <v>0.98787182980649757</v>
      </c>
      <c r="F1689" s="21">
        <f t="shared" ca="1" si="166"/>
        <v>3.2005921241469015</v>
      </c>
      <c r="H1689" s="8">
        <v>1685</v>
      </c>
      <c r="I1689" s="21">
        <f t="shared" ca="1" si="167"/>
        <v>0.66333178580317753</v>
      </c>
      <c r="J1689" s="21">
        <f t="shared" ca="1" si="168"/>
        <v>60.948347014842845</v>
      </c>
      <c r="R1689" s="1"/>
      <c r="AF1689">
        <v>1679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0.89916721714471348</v>
      </c>
      <c r="AM1689">
        <v>1</v>
      </c>
      <c r="AN1689">
        <v>1</v>
      </c>
      <c r="AO1689">
        <v>0.69729704007622784</v>
      </c>
      <c r="AP1689">
        <v>0</v>
      </c>
      <c r="AQ1689">
        <v>0</v>
      </c>
      <c r="AR1689">
        <v>8.7825093734981263E-2</v>
      </c>
      <c r="AS1689">
        <v>0</v>
      </c>
      <c r="AT1689">
        <v>0.30853837156825387</v>
      </c>
      <c r="AU1689">
        <v>7</v>
      </c>
    </row>
    <row r="1690" spans="4:47" x14ac:dyDescent="0.25">
      <c r="D1690" s="8">
        <v>1686</v>
      </c>
      <c r="E1690" s="8">
        <f t="shared" ca="1" si="165"/>
        <v>0.38616481571864814</v>
      </c>
      <c r="F1690" s="21">
        <f t="shared" ca="1" si="166"/>
        <v>229.9579752348339</v>
      </c>
      <c r="H1690" s="8">
        <v>1686</v>
      </c>
      <c r="I1690" s="21">
        <f t="shared" ca="1" si="167"/>
        <v>0.74352860346406346</v>
      </c>
      <c r="J1690" s="21">
        <f t="shared" ca="1" si="168"/>
        <v>75.215435713022259</v>
      </c>
      <c r="R1690" s="1"/>
      <c r="AF1690">
        <v>1680</v>
      </c>
      <c r="AG1690">
        <v>1</v>
      </c>
      <c r="AH1690">
        <v>1</v>
      </c>
      <c r="AI1690">
        <v>1</v>
      </c>
      <c r="AJ1690">
        <v>1</v>
      </c>
      <c r="AK1690">
        <v>1</v>
      </c>
      <c r="AL1690">
        <v>1</v>
      </c>
      <c r="AM1690">
        <v>1</v>
      </c>
      <c r="AN1690">
        <v>0.68736001593389384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0.63920043970945395</v>
      </c>
      <c r="AU1690">
        <v>4</v>
      </c>
    </row>
    <row r="1691" spans="4:47" x14ac:dyDescent="0.25">
      <c r="D1691" s="8">
        <v>1687</v>
      </c>
      <c r="E1691" s="8">
        <f t="shared" ca="1" si="165"/>
        <v>0.27540089312035443</v>
      </c>
      <c r="F1691" s="21">
        <f t="shared" ca="1" si="166"/>
        <v>309.8803279129171</v>
      </c>
      <c r="H1691" s="8">
        <v>1687</v>
      </c>
      <c r="I1691" s="21">
        <f t="shared" ca="1" si="167"/>
        <v>0.72741857884962924</v>
      </c>
      <c r="J1691" s="21">
        <f t="shared" ca="1" si="168"/>
        <v>72.196454728356855</v>
      </c>
      <c r="R1691" s="1"/>
      <c r="AF1691">
        <v>1681</v>
      </c>
      <c r="AG1691">
        <v>1</v>
      </c>
      <c r="AH1691">
        <v>1</v>
      </c>
      <c r="AI1691">
        <v>0.61457027899286332</v>
      </c>
      <c r="AJ1691">
        <v>0</v>
      </c>
      <c r="AK1691">
        <v>0</v>
      </c>
      <c r="AL1691">
        <v>0</v>
      </c>
      <c r="AM1691">
        <v>0</v>
      </c>
      <c r="AN1691">
        <v>0.39683254810487628</v>
      </c>
      <c r="AO1691">
        <v>1</v>
      </c>
      <c r="AP1691">
        <v>1</v>
      </c>
      <c r="AQ1691">
        <v>1</v>
      </c>
      <c r="AR1691">
        <v>1</v>
      </c>
      <c r="AS1691">
        <v>0</v>
      </c>
      <c r="AT1691">
        <v>0.58179037709597237</v>
      </c>
      <c r="AU1691">
        <v>4</v>
      </c>
    </row>
    <row r="1692" spans="4:47" x14ac:dyDescent="0.25">
      <c r="D1692" s="8">
        <v>1688</v>
      </c>
      <c r="E1692" s="8">
        <f t="shared" ca="1" si="165"/>
        <v>0.14114635196683767</v>
      </c>
      <c r="F1692" s="21">
        <f t="shared" ca="1" si="166"/>
        <v>466.83061942397933</v>
      </c>
      <c r="H1692" s="8">
        <v>1688</v>
      </c>
      <c r="I1692" s="21">
        <f t="shared" ca="1" si="167"/>
        <v>0.66814797714342389</v>
      </c>
      <c r="J1692" s="21">
        <f t="shared" ca="1" si="168"/>
        <v>61.759623522088667</v>
      </c>
      <c r="R1692" s="1"/>
      <c r="AF1692">
        <v>1682</v>
      </c>
      <c r="AG1692">
        <v>1</v>
      </c>
      <c r="AH1692">
        <v>1</v>
      </c>
      <c r="AI1692">
        <v>1</v>
      </c>
      <c r="AJ1692">
        <v>1</v>
      </c>
      <c r="AK1692">
        <v>1</v>
      </c>
      <c r="AL1692">
        <v>1</v>
      </c>
      <c r="AM1692">
        <v>0.67626472706944052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0.55332659325795253</v>
      </c>
      <c r="AU1692">
        <v>5</v>
      </c>
    </row>
    <row r="1693" spans="4:47" x14ac:dyDescent="0.25">
      <c r="D1693" s="8">
        <v>1689</v>
      </c>
      <c r="E1693" s="8">
        <f t="shared" ca="1" si="165"/>
        <v>0.94063142546077116</v>
      </c>
      <c r="F1693" s="21">
        <f t="shared" ca="1" si="166"/>
        <v>15.574349897840966</v>
      </c>
      <c r="H1693" s="8">
        <v>1689</v>
      </c>
      <c r="I1693" s="21">
        <f t="shared" ca="1" si="167"/>
        <v>0.11749344315373134</v>
      </c>
      <c r="J1693" s="21">
        <f t="shared" ca="1" si="168"/>
        <v>37.717140441817698</v>
      </c>
      <c r="R1693" s="1"/>
      <c r="AF1693">
        <v>1683</v>
      </c>
      <c r="AG1693">
        <v>1</v>
      </c>
      <c r="AH1693">
        <v>1</v>
      </c>
      <c r="AI1693">
        <v>1</v>
      </c>
      <c r="AJ1693">
        <v>1</v>
      </c>
      <c r="AK1693">
        <v>1</v>
      </c>
      <c r="AL1693">
        <v>1</v>
      </c>
      <c r="AM1693">
        <v>1</v>
      </c>
      <c r="AN1693">
        <v>1</v>
      </c>
      <c r="AO1693">
        <v>1</v>
      </c>
      <c r="AP1693">
        <v>1</v>
      </c>
      <c r="AQ1693">
        <v>1</v>
      </c>
      <c r="AR1693">
        <v>0.50339452746547686</v>
      </c>
      <c r="AS1693">
        <v>0.50339452746547686</v>
      </c>
      <c r="AT1693">
        <v>0.95782254890802676</v>
      </c>
      <c r="AU1693">
        <v>0</v>
      </c>
    </row>
    <row r="1694" spans="4:47" x14ac:dyDescent="0.25">
      <c r="D1694" s="8">
        <v>1690</v>
      </c>
      <c r="E1694" s="8">
        <f t="shared" ca="1" si="165"/>
        <v>0.8378062636480812</v>
      </c>
      <c r="F1694" s="21">
        <f t="shared" ca="1" si="166"/>
        <v>44.143173491821955</v>
      </c>
      <c r="H1694" s="8">
        <v>1690</v>
      </c>
      <c r="I1694" s="21">
        <f t="shared" ca="1" si="167"/>
        <v>0.45435619653162751</v>
      </c>
      <c r="J1694" s="21">
        <f t="shared" ca="1" si="168"/>
        <v>28.069565625329609</v>
      </c>
      <c r="R1694" s="1"/>
      <c r="AF1694">
        <v>1684</v>
      </c>
      <c r="AG1694">
        <v>0</v>
      </c>
      <c r="AH1694">
        <v>0</v>
      </c>
      <c r="AI1694">
        <v>0.16403049873746745</v>
      </c>
      <c r="AJ1694">
        <v>0</v>
      </c>
      <c r="AK1694">
        <v>0.82111818929702318</v>
      </c>
      <c r="AL1694">
        <v>1</v>
      </c>
      <c r="AM1694">
        <v>1</v>
      </c>
      <c r="AN1694">
        <v>1</v>
      </c>
      <c r="AO1694">
        <v>1</v>
      </c>
      <c r="AP1694">
        <v>1</v>
      </c>
      <c r="AQ1694">
        <v>1</v>
      </c>
      <c r="AR1694">
        <v>1</v>
      </c>
      <c r="AS1694">
        <v>0</v>
      </c>
      <c r="AT1694">
        <v>0.66997153240840879</v>
      </c>
      <c r="AU1694">
        <v>3</v>
      </c>
    </row>
    <row r="1695" spans="4:47" x14ac:dyDescent="0.25">
      <c r="D1695" s="8">
        <v>1691</v>
      </c>
      <c r="E1695" s="8">
        <f t="shared" ca="1" si="165"/>
        <v>0.79450331831047039</v>
      </c>
      <c r="F1695" s="21">
        <f t="shared" ca="1" si="166"/>
        <v>57.098898528860829</v>
      </c>
      <c r="H1695" s="8">
        <v>1691</v>
      </c>
      <c r="I1695" s="21">
        <f t="shared" ca="1" si="167"/>
        <v>1.2912863993000068E-2</v>
      </c>
      <c r="J1695" s="21">
        <f t="shared" ca="1" si="168"/>
        <v>101.55799083183794</v>
      </c>
      <c r="R1695" s="1"/>
      <c r="AF1695">
        <v>1685</v>
      </c>
      <c r="AG1695">
        <v>0</v>
      </c>
      <c r="AH1695">
        <v>0</v>
      </c>
      <c r="AI1695">
        <v>0</v>
      </c>
      <c r="AJ1695">
        <v>0.7165134193945657</v>
      </c>
      <c r="AK1695">
        <v>1</v>
      </c>
      <c r="AL1695">
        <v>1</v>
      </c>
      <c r="AM1695">
        <v>1</v>
      </c>
      <c r="AN1695">
        <v>1</v>
      </c>
      <c r="AO1695">
        <v>1</v>
      </c>
      <c r="AP1695">
        <v>1</v>
      </c>
      <c r="AQ1695">
        <v>1</v>
      </c>
      <c r="AR1695">
        <v>1</v>
      </c>
      <c r="AS1695">
        <v>0</v>
      </c>
      <c r="AT1695">
        <v>0.73012439063516976</v>
      </c>
      <c r="AU1695">
        <v>3</v>
      </c>
    </row>
    <row r="1696" spans="4:47" x14ac:dyDescent="0.25">
      <c r="D1696" s="8">
        <v>1692</v>
      </c>
      <c r="E1696" s="8">
        <f t="shared" ca="1" si="165"/>
        <v>0.43710238921674949</v>
      </c>
      <c r="F1696" s="21">
        <f t="shared" ca="1" si="166"/>
        <v>200.53777118276489</v>
      </c>
      <c r="H1696" s="8">
        <v>1692</v>
      </c>
      <c r="I1696" s="21">
        <f t="shared" ca="1" si="167"/>
        <v>5.6582401102274194E-3</v>
      </c>
      <c r="J1696" s="21">
        <f t="shared" ca="1" si="168"/>
        <v>120.1943063335585</v>
      </c>
      <c r="R1696" s="1"/>
      <c r="AF1696">
        <v>1686</v>
      </c>
      <c r="AG1696">
        <v>1</v>
      </c>
      <c r="AH1696">
        <v>1</v>
      </c>
      <c r="AI1696">
        <v>1</v>
      </c>
      <c r="AJ1696">
        <v>1</v>
      </c>
      <c r="AK1696">
        <v>1</v>
      </c>
      <c r="AL1696">
        <v>1</v>
      </c>
      <c r="AM1696">
        <v>1</v>
      </c>
      <c r="AN1696">
        <v>0.32435588347758432</v>
      </c>
      <c r="AO1696">
        <v>0</v>
      </c>
      <c r="AP1696">
        <v>0.41237655065431739</v>
      </c>
      <c r="AQ1696">
        <v>1</v>
      </c>
      <c r="AR1696">
        <v>1</v>
      </c>
      <c r="AS1696">
        <v>0</v>
      </c>
      <c r="AT1696">
        <v>0.81051700125503823</v>
      </c>
      <c r="AU1696">
        <v>1</v>
      </c>
    </row>
    <row r="1697" spans="4:47" x14ac:dyDescent="0.25">
      <c r="D1697" s="8">
        <v>1693</v>
      </c>
      <c r="E1697" s="8">
        <f t="shared" ca="1" si="165"/>
        <v>0.33045540404639806</v>
      </c>
      <c r="F1697" s="21">
        <f t="shared" ca="1" si="166"/>
        <v>266.84891180549482</v>
      </c>
      <c r="H1697" s="8">
        <v>1693</v>
      </c>
      <c r="I1697" s="21">
        <f t="shared" ca="1" si="167"/>
        <v>0.87706637503867813</v>
      </c>
      <c r="J1697" s="21">
        <f t="shared" ca="1" si="168"/>
        <v>106.2515771924248</v>
      </c>
      <c r="R1697" s="1"/>
      <c r="AF1697">
        <v>1687</v>
      </c>
      <c r="AG1697">
        <v>1</v>
      </c>
      <c r="AH1697">
        <v>0.83227735648896284</v>
      </c>
      <c r="AI1697">
        <v>0.81261278317927665</v>
      </c>
      <c r="AJ1697">
        <v>1</v>
      </c>
      <c r="AK1697">
        <v>1</v>
      </c>
      <c r="AL1697">
        <v>1</v>
      </c>
      <c r="AM1697">
        <v>1</v>
      </c>
      <c r="AN1697">
        <v>1</v>
      </c>
      <c r="AO1697">
        <v>1</v>
      </c>
      <c r="AP1697">
        <v>1</v>
      </c>
      <c r="AQ1697">
        <v>1</v>
      </c>
      <c r="AR1697">
        <v>1</v>
      </c>
      <c r="AS1697">
        <v>0.81261278317927665</v>
      </c>
      <c r="AT1697">
        <v>0.97121852674040698</v>
      </c>
      <c r="AU1697">
        <v>0</v>
      </c>
    </row>
    <row r="1698" spans="4:47" x14ac:dyDescent="0.25">
      <c r="D1698" s="8">
        <v>1694</v>
      </c>
      <c r="E1698" s="8">
        <f t="shared" ca="1" si="165"/>
        <v>0.56788724485707098</v>
      </c>
      <c r="F1698" s="21">
        <f t="shared" ca="1" si="166"/>
        <v>138.0931475266473</v>
      </c>
      <c r="H1698" s="8">
        <v>1694</v>
      </c>
      <c r="I1698" s="21">
        <f t="shared" ca="1" si="167"/>
        <v>0.81134399339315721</v>
      </c>
      <c r="J1698" s="21">
        <f t="shared" ca="1" si="168"/>
        <v>89.231658476536552</v>
      </c>
      <c r="R1698" s="1"/>
      <c r="AF1698">
        <v>1688</v>
      </c>
      <c r="AG1698">
        <v>0</v>
      </c>
      <c r="AH1698">
        <v>0</v>
      </c>
      <c r="AI1698">
        <v>0</v>
      </c>
      <c r="AJ1698">
        <v>0.43632629972829212</v>
      </c>
      <c r="AK1698">
        <v>1</v>
      </c>
      <c r="AL1698">
        <v>1</v>
      </c>
      <c r="AM1698">
        <v>1</v>
      </c>
      <c r="AN1698">
        <v>1</v>
      </c>
      <c r="AO1698">
        <v>1</v>
      </c>
      <c r="AP1698">
        <v>1</v>
      </c>
      <c r="AQ1698">
        <v>1</v>
      </c>
      <c r="AR1698">
        <v>1</v>
      </c>
      <c r="AS1698">
        <v>0</v>
      </c>
      <c r="AT1698">
        <v>0.70709531230643496</v>
      </c>
      <c r="AU1698">
        <v>3</v>
      </c>
    </row>
    <row r="1699" spans="4:47" x14ac:dyDescent="0.25">
      <c r="D1699" s="8">
        <v>1695</v>
      </c>
      <c r="E1699" s="8">
        <f t="shared" ca="1" si="165"/>
        <v>0.359016540178137</v>
      </c>
      <c r="F1699" s="21">
        <f t="shared" ca="1" si="166"/>
        <v>247.23244731361351</v>
      </c>
      <c r="H1699" s="8">
        <v>1695</v>
      </c>
      <c r="I1699" s="21">
        <f t="shared" ca="1" si="167"/>
        <v>0.33589435033217785</v>
      </c>
      <c r="J1699" s="21">
        <f t="shared" ca="1" si="168"/>
        <v>9.121605828676838</v>
      </c>
      <c r="R1699" s="1"/>
      <c r="AF1699">
        <v>1689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0.99818639518901664</v>
      </c>
      <c r="AM1699">
        <v>1</v>
      </c>
      <c r="AN1699">
        <v>1</v>
      </c>
      <c r="AO1699">
        <v>1</v>
      </c>
      <c r="AP1699">
        <v>1</v>
      </c>
      <c r="AQ1699">
        <v>1</v>
      </c>
      <c r="AR1699">
        <v>1</v>
      </c>
      <c r="AS1699">
        <v>0</v>
      </c>
      <c r="AT1699">
        <v>0.58615230645389182</v>
      </c>
      <c r="AU1699">
        <v>5</v>
      </c>
    </row>
    <row r="1700" spans="4:47" x14ac:dyDescent="0.25">
      <c r="D1700" s="8">
        <v>1696</v>
      </c>
      <c r="E1700" s="8">
        <f t="shared" ca="1" si="165"/>
        <v>2.2131888620953166E-3</v>
      </c>
      <c r="F1700" s="21">
        <f t="shared" ca="1" si="166"/>
        <v>1426.7355758802717</v>
      </c>
      <c r="H1700" s="8">
        <v>1696</v>
      </c>
      <c r="I1700" s="21">
        <f t="shared" ca="1" si="167"/>
        <v>6.3333224521009202E-2</v>
      </c>
      <c r="J1700" s="21">
        <f t="shared" ca="1" si="168"/>
        <v>58.549786313784615</v>
      </c>
      <c r="R1700" s="1"/>
      <c r="AF1700">
        <v>1690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0.39330994733538849</v>
      </c>
      <c r="AN1700">
        <v>1</v>
      </c>
      <c r="AO1700">
        <v>1</v>
      </c>
      <c r="AP1700">
        <v>1</v>
      </c>
      <c r="AQ1700">
        <v>1</v>
      </c>
      <c r="AR1700">
        <v>1</v>
      </c>
      <c r="AS1700">
        <v>0</v>
      </c>
      <c r="AT1700">
        <v>0.4525824886778001</v>
      </c>
      <c r="AU1700">
        <v>6</v>
      </c>
    </row>
    <row r="1701" spans="4:47" x14ac:dyDescent="0.25">
      <c r="D1701" s="8">
        <v>1697</v>
      </c>
      <c r="E1701" s="8">
        <f t="shared" ca="1" si="165"/>
        <v>0.26977671785546564</v>
      </c>
      <c r="F1701" s="21">
        <f t="shared" ca="1" si="166"/>
        <v>314.74471387490468</v>
      </c>
      <c r="H1701" s="8">
        <v>1697</v>
      </c>
      <c r="I1701" s="21">
        <f t="shared" ca="1" si="167"/>
        <v>0.68455148101431873</v>
      </c>
      <c r="J1701" s="21">
        <f t="shared" ca="1" si="168"/>
        <v>64.559204410243694</v>
      </c>
      <c r="R1701" s="1"/>
      <c r="AF1701">
        <v>1691</v>
      </c>
      <c r="AG1701">
        <v>1</v>
      </c>
      <c r="AH1701">
        <v>1</v>
      </c>
      <c r="AI1701">
        <v>1</v>
      </c>
      <c r="AJ1701">
        <v>1</v>
      </c>
      <c r="AK1701">
        <v>1</v>
      </c>
      <c r="AL1701">
        <v>1</v>
      </c>
      <c r="AM1701">
        <v>1</v>
      </c>
      <c r="AN1701">
        <v>1</v>
      </c>
      <c r="AO1701">
        <v>1</v>
      </c>
      <c r="AP1701">
        <v>1</v>
      </c>
      <c r="AQ1701">
        <v>1</v>
      </c>
      <c r="AR1701">
        <v>1</v>
      </c>
      <c r="AS1701">
        <v>1</v>
      </c>
      <c r="AT1701">
        <v>1</v>
      </c>
      <c r="AU1701">
        <v>0</v>
      </c>
    </row>
    <row r="1702" spans="4:47" x14ac:dyDescent="0.25">
      <c r="D1702" s="8">
        <v>1698</v>
      </c>
      <c r="E1702" s="8">
        <f t="shared" ca="1" si="165"/>
        <v>0.1902046017966057</v>
      </c>
      <c r="F1702" s="21">
        <f t="shared" ca="1" si="166"/>
        <v>396.93775071750753</v>
      </c>
      <c r="H1702" s="8">
        <v>1698</v>
      </c>
      <c r="I1702" s="21">
        <f t="shared" ca="1" si="167"/>
        <v>0.2799767327477557</v>
      </c>
      <c r="J1702" s="21">
        <f t="shared" ca="1" si="168"/>
        <v>0.64057648925982136</v>
      </c>
      <c r="R1702" s="1"/>
      <c r="AF1702">
        <v>1692</v>
      </c>
      <c r="AG1702">
        <v>1</v>
      </c>
      <c r="AH1702">
        <v>1</v>
      </c>
      <c r="AI1702">
        <v>0.55355857464418212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9.7990103088523031E-2</v>
      </c>
      <c r="AR1702">
        <v>1</v>
      </c>
      <c r="AS1702">
        <v>0</v>
      </c>
      <c r="AT1702">
        <v>0.30164388741541187</v>
      </c>
      <c r="AU1702">
        <v>7</v>
      </c>
    </row>
    <row r="1703" spans="4:47" x14ac:dyDescent="0.25">
      <c r="D1703" s="8">
        <v>1699</v>
      </c>
      <c r="E1703" s="8">
        <f t="shared" ca="1" si="165"/>
        <v>7.359084754943146E-2</v>
      </c>
      <c r="F1703" s="21">
        <f t="shared" ca="1" si="166"/>
        <v>618.7656270538705</v>
      </c>
      <c r="H1703" s="8">
        <v>1699</v>
      </c>
      <c r="I1703" s="21">
        <f t="shared" ca="1" si="167"/>
        <v>0.2285443010724697</v>
      </c>
      <c r="J1703" s="21">
        <f t="shared" ca="1" si="168"/>
        <v>10.496112633212668</v>
      </c>
      <c r="R1703" s="1"/>
      <c r="AF1703">
        <v>1693</v>
      </c>
      <c r="AG1703">
        <v>1</v>
      </c>
      <c r="AH1703">
        <v>1</v>
      </c>
      <c r="AI1703">
        <v>1</v>
      </c>
      <c r="AJ1703">
        <v>1</v>
      </c>
      <c r="AK1703">
        <v>1</v>
      </c>
      <c r="AL1703">
        <v>1</v>
      </c>
      <c r="AM1703">
        <v>1</v>
      </c>
      <c r="AN1703">
        <v>0.58302162469185381</v>
      </c>
      <c r="AO1703">
        <v>0</v>
      </c>
      <c r="AP1703">
        <v>0.54898557156482108</v>
      </c>
      <c r="AQ1703">
        <v>1</v>
      </c>
      <c r="AR1703">
        <v>1</v>
      </c>
      <c r="AS1703">
        <v>0</v>
      </c>
      <c r="AT1703">
        <v>0.84408828242179978</v>
      </c>
      <c r="AU1703">
        <v>1</v>
      </c>
    </row>
    <row r="1704" spans="4:47" x14ac:dyDescent="0.25">
      <c r="D1704" s="8">
        <v>1700</v>
      </c>
      <c r="E1704" s="8">
        <f t="shared" ca="1" si="165"/>
        <v>0.20489008674027775</v>
      </c>
      <c r="F1704" s="21">
        <f t="shared" ca="1" si="166"/>
        <v>379.47668501444434</v>
      </c>
      <c r="H1704" s="8">
        <v>1700</v>
      </c>
      <c r="I1704" s="21">
        <f t="shared" ca="1" si="167"/>
        <v>0.81099044094381001</v>
      </c>
      <c r="J1704" s="21">
        <f t="shared" ca="1" si="168"/>
        <v>89.151471044495807</v>
      </c>
      <c r="R1704" s="1"/>
      <c r="AF1704">
        <v>1694</v>
      </c>
      <c r="AG1704">
        <v>1</v>
      </c>
      <c r="AH1704">
        <v>1</v>
      </c>
      <c r="AI1704">
        <v>1</v>
      </c>
      <c r="AJ1704">
        <v>1</v>
      </c>
      <c r="AK1704">
        <v>1</v>
      </c>
      <c r="AL1704">
        <v>1</v>
      </c>
      <c r="AM1704">
        <v>1</v>
      </c>
      <c r="AN1704">
        <v>1</v>
      </c>
      <c r="AO1704">
        <v>1</v>
      </c>
      <c r="AP1704">
        <v>1</v>
      </c>
      <c r="AQ1704">
        <v>1</v>
      </c>
      <c r="AR1704">
        <v>0.58581242205095363</v>
      </c>
      <c r="AS1704">
        <v>0.58581242205095363</v>
      </c>
      <c r="AT1704">
        <v>0.96482242488651937</v>
      </c>
      <c r="AU1704">
        <v>0</v>
      </c>
    </row>
    <row r="1705" spans="4:47" x14ac:dyDescent="0.25">
      <c r="R1705" s="1"/>
      <c r="AF1705">
        <v>1695</v>
      </c>
      <c r="AG1705">
        <v>1</v>
      </c>
      <c r="AH1705">
        <v>1</v>
      </c>
      <c r="AI1705">
        <v>1</v>
      </c>
      <c r="AJ1705">
        <v>1</v>
      </c>
      <c r="AK1705">
        <v>1</v>
      </c>
      <c r="AL1705">
        <v>1</v>
      </c>
      <c r="AM1705">
        <v>1</v>
      </c>
      <c r="AN1705">
        <v>0.81245100145503291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0.64982460560303024</v>
      </c>
      <c r="AU1705">
        <v>4</v>
      </c>
    </row>
    <row r="1706" spans="4:47" x14ac:dyDescent="0.25">
      <c r="R1706" s="1"/>
      <c r="AF1706">
        <v>1696</v>
      </c>
      <c r="AG1706">
        <v>1</v>
      </c>
      <c r="AH1706">
        <v>1</v>
      </c>
      <c r="AI1706">
        <v>1</v>
      </c>
      <c r="AJ1706">
        <v>1</v>
      </c>
      <c r="AK1706">
        <v>1</v>
      </c>
      <c r="AL1706">
        <v>1</v>
      </c>
      <c r="AM1706">
        <v>1</v>
      </c>
      <c r="AN1706">
        <v>1</v>
      </c>
      <c r="AO1706">
        <v>1</v>
      </c>
      <c r="AP1706">
        <v>1</v>
      </c>
      <c r="AQ1706">
        <v>1</v>
      </c>
      <c r="AR1706">
        <v>1</v>
      </c>
      <c r="AS1706">
        <v>1</v>
      </c>
      <c r="AT1706">
        <v>1</v>
      </c>
      <c r="AU1706">
        <v>0</v>
      </c>
    </row>
    <row r="1707" spans="4:47" x14ac:dyDescent="0.25">
      <c r="R1707" s="1"/>
      <c r="AF1707">
        <v>1697</v>
      </c>
      <c r="AG1707">
        <v>1</v>
      </c>
      <c r="AH1707">
        <v>1</v>
      </c>
      <c r="AI1707">
        <v>1</v>
      </c>
      <c r="AJ1707">
        <v>1</v>
      </c>
      <c r="AK1707">
        <v>1</v>
      </c>
      <c r="AL1707">
        <v>1</v>
      </c>
      <c r="AM1707">
        <v>1</v>
      </c>
      <c r="AN1707">
        <v>1</v>
      </c>
      <c r="AO1707">
        <v>1</v>
      </c>
      <c r="AP1707">
        <v>1</v>
      </c>
      <c r="AQ1707">
        <v>1</v>
      </c>
      <c r="AR1707">
        <v>1</v>
      </c>
      <c r="AS1707">
        <v>1</v>
      </c>
      <c r="AT1707">
        <v>1</v>
      </c>
      <c r="AU1707">
        <v>0</v>
      </c>
    </row>
    <row r="1708" spans="4:47" x14ac:dyDescent="0.25">
      <c r="R1708" s="1"/>
      <c r="AF1708">
        <v>1698</v>
      </c>
      <c r="AG1708">
        <v>0</v>
      </c>
      <c r="AH1708">
        <v>0</v>
      </c>
      <c r="AI1708">
        <v>0.64670157857331256</v>
      </c>
      <c r="AJ1708">
        <v>1</v>
      </c>
      <c r="AK1708">
        <v>1</v>
      </c>
      <c r="AL1708">
        <v>1</v>
      </c>
      <c r="AM1708">
        <v>1</v>
      </c>
      <c r="AN1708">
        <v>1</v>
      </c>
      <c r="AO1708">
        <v>1</v>
      </c>
      <c r="AP1708">
        <v>1</v>
      </c>
      <c r="AQ1708">
        <v>1</v>
      </c>
      <c r="AR1708">
        <v>0.75127763951111837</v>
      </c>
      <c r="AS1708">
        <v>0</v>
      </c>
      <c r="AT1708">
        <v>0.7872256322208695</v>
      </c>
      <c r="AU1708">
        <v>2</v>
      </c>
    </row>
    <row r="1709" spans="4:47" x14ac:dyDescent="0.25">
      <c r="R1709" s="1"/>
      <c r="AF1709">
        <v>1699</v>
      </c>
      <c r="AG1709">
        <v>1</v>
      </c>
      <c r="AH1709">
        <v>1</v>
      </c>
      <c r="AI1709">
        <v>1</v>
      </c>
      <c r="AJ1709">
        <v>1</v>
      </c>
      <c r="AK1709">
        <v>1</v>
      </c>
      <c r="AL1709">
        <v>0.63964472352551338</v>
      </c>
      <c r="AM1709">
        <v>0</v>
      </c>
      <c r="AN1709">
        <v>0</v>
      </c>
      <c r="AO1709">
        <v>0</v>
      </c>
      <c r="AP1709">
        <v>0.53731049912946016</v>
      </c>
      <c r="AQ1709">
        <v>1</v>
      </c>
      <c r="AR1709">
        <v>1</v>
      </c>
      <c r="AS1709">
        <v>0</v>
      </c>
      <c r="AT1709">
        <v>0.67903004706514702</v>
      </c>
      <c r="AU1709">
        <v>3</v>
      </c>
    </row>
    <row r="1710" spans="4:47" x14ac:dyDescent="0.25">
      <c r="R1710" s="1"/>
      <c r="AF1710">
        <v>1700</v>
      </c>
      <c r="AG1710">
        <v>1</v>
      </c>
      <c r="AH1710">
        <v>1</v>
      </c>
      <c r="AI1710">
        <v>1</v>
      </c>
      <c r="AJ1710">
        <v>0.48017688310574158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0.28604193559773217</v>
      </c>
      <c r="AU1710">
        <v>8</v>
      </c>
    </row>
    <row r="1711" spans="4:47" x14ac:dyDescent="0.25">
      <c r="R1711" s="1"/>
      <c r="AF1711">
        <v>1701</v>
      </c>
      <c r="AG1711">
        <v>1</v>
      </c>
      <c r="AH1711">
        <v>1</v>
      </c>
      <c r="AI1711">
        <v>1</v>
      </c>
      <c r="AJ1711">
        <v>1</v>
      </c>
      <c r="AK1711">
        <v>0.98910125176987473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0.8987644276540474</v>
      </c>
      <c r="AR1711">
        <v>1</v>
      </c>
      <c r="AS1711">
        <v>0</v>
      </c>
      <c r="AT1711">
        <v>0.57157553872462341</v>
      </c>
      <c r="AU1711">
        <v>5</v>
      </c>
    </row>
    <row r="1712" spans="4:47" x14ac:dyDescent="0.25">
      <c r="R1712" s="1"/>
      <c r="AF1712">
        <v>1702</v>
      </c>
      <c r="AG1712">
        <v>1</v>
      </c>
      <c r="AH1712">
        <v>1</v>
      </c>
      <c r="AI1712">
        <v>1</v>
      </c>
      <c r="AJ1712">
        <v>1</v>
      </c>
      <c r="AK1712">
        <v>1</v>
      </c>
      <c r="AL1712">
        <v>1</v>
      </c>
      <c r="AM1712">
        <v>1</v>
      </c>
      <c r="AN1712">
        <v>0.2645094080613607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0.60328710041069089</v>
      </c>
      <c r="AU1712">
        <v>4</v>
      </c>
    </row>
    <row r="1713" spans="18:47" x14ac:dyDescent="0.25">
      <c r="R1713" s="1"/>
      <c r="AF1713">
        <v>1703</v>
      </c>
      <c r="AG1713">
        <v>1</v>
      </c>
      <c r="AH1713">
        <v>1</v>
      </c>
      <c r="AI1713">
        <v>1</v>
      </c>
      <c r="AJ1713">
        <v>1</v>
      </c>
      <c r="AK1713">
        <v>1</v>
      </c>
      <c r="AL1713">
        <v>1</v>
      </c>
      <c r="AM1713">
        <v>1</v>
      </c>
      <c r="AN1713">
        <v>1</v>
      </c>
      <c r="AO1713">
        <v>0.65591590216329976</v>
      </c>
      <c r="AP1713">
        <v>0</v>
      </c>
      <c r="AQ1713">
        <v>0</v>
      </c>
      <c r="AR1713">
        <v>0</v>
      </c>
      <c r="AS1713">
        <v>0</v>
      </c>
      <c r="AT1713">
        <v>0.71966432072575071</v>
      </c>
      <c r="AU1713">
        <v>3</v>
      </c>
    </row>
    <row r="1714" spans="18:47" x14ac:dyDescent="0.25">
      <c r="R1714" s="1"/>
      <c r="AF1714">
        <v>1704</v>
      </c>
      <c r="AG1714">
        <v>0.53343363981219871</v>
      </c>
      <c r="AH1714">
        <v>1</v>
      </c>
      <c r="AI1714">
        <v>0.5665521455061201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0.66975590869988078</v>
      </c>
      <c r="AR1714">
        <v>1</v>
      </c>
      <c r="AS1714">
        <v>0</v>
      </c>
      <c r="AT1714">
        <v>0.31011571672839539</v>
      </c>
      <c r="AU1714">
        <v>7</v>
      </c>
    </row>
    <row r="1715" spans="18:47" x14ac:dyDescent="0.25">
      <c r="R1715" s="1"/>
      <c r="AF1715">
        <v>1705</v>
      </c>
      <c r="AG1715">
        <v>1</v>
      </c>
      <c r="AH1715">
        <v>1</v>
      </c>
      <c r="AI1715">
        <v>1</v>
      </c>
      <c r="AJ1715">
        <v>1</v>
      </c>
      <c r="AK1715">
        <v>1</v>
      </c>
      <c r="AL1715">
        <v>1</v>
      </c>
      <c r="AM1715">
        <v>0.51686624294891392</v>
      </c>
      <c r="AN1715">
        <v>1.9126438556169537E-2</v>
      </c>
      <c r="AO1715">
        <v>1</v>
      </c>
      <c r="AP1715">
        <v>0.67736228934494824</v>
      </c>
      <c r="AQ1715">
        <v>0</v>
      </c>
      <c r="AR1715">
        <v>0</v>
      </c>
      <c r="AS1715">
        <v>0</v>
      </c>
      <c r="AT1715">
        <v>0.6811342577982219</v>
      </c>
      <c r="AU1715">
        <v>2</v>
      </c>
    </row>
    <row r="1716" spans="18:47" x14ac:dyDescent="0.25">
      <c r="R1716" s="1"/>
      <c r="AF1716">
        <v>1706</v>
      </c>
      <c r="AG1716">
        <v>1</v>
      </c>
      <c r="AH1716">
        <v>1</v>
      </c>
      <c r="AI1716">
        <v>1</v>
      </c>
      <c r="AJ1716">
        <v>4.5508806604872616E-2</v>
      </c>
      <c r="AK1716">
        <v>0</v>
      </c>
      <c r="AL1716">
        <v>0</v>
      </c>
      <c r="AM1716">
        <v>0</v>
      </c>
      <c r="AN1716">
        <v>0.7818573780586443</v>
      </c>
      <c r="AO1716">
        <v>1</v>
      </c>
      <c r="AP1716">
        <v>1</v>
      </c>
      <c r="AQ1716">
        <v>1</v>
      </c>
      <c r="AR1716">
        <v>1</v>
      </c>
      <c r="AS1716">
        <v>0</v>
      </c>
      <c r="AT1716">
        <v>0.65096669292592924</v>
      </c>
      <c r="AU1716">
        <v>3</v>
      </c>
    </row>
    <row r="1717" spans="18:47" x14ac:dyDescent="0.25">
      <c r="R1717" s="1"/>
      <c r="AF1717">
        <v>1707</v>
      </c>
      <c r="AG1717">
        <v>1</v>
      </c>
      <c r="AH1717">
        <v>1</v>
      </c>
      <c r="AI1717">
        <v>1</v>
      </c>
      <c r="AJ1717">
        <v>1</v>
      </c>
      <c r="AK1717">
        <v>1</v>
      </c>
      <c r="AL1717">
        <v>0.89830160965017669</v>
      </c>
      <c r="AM1717">
        <v>0</v>
      </c>
      <c r="AN1717">
        <v>0</v>
      </c>
      <c r="AO1717">
        <v>0.23212201583058534</v>
      </c>
      <c r="AP1717">
        <v>1</v>
      </c>
      <c r="AQ1717">
        <v>1</v>
      </c>
      <c r="AR1717">
        <v>0.10204191773406027</v>
      </c>
      <c r="AS1717">
        <v>0</v>
      </c>
      <c r="AT1717">
        <v>0.6824000225045993</v>
      </c>
      <c r="AU1717">
        <v>2</v>
      </c>
    </row>
    <row r="1718" spans="18:47" x14ac:dyDescent="0.25">
      <c r="R1718" s="1"/>
      <c r="AF1718">
        <v>1708</v>
      </c>
      <c r="AG1718">
        <v>0</v>
      </c>
      <c r="AH1718">
        <v>0</v>
      </c>
      <c r="AI1718">
        <v>0.27310365664156816</v>
      </c>
      <c r="AJ1718">
        <v>1</v>
      </c>
      <c r="AK1718">
        <v>1</v>
      </c>
      <c r="AL1718">
        <v>1</v>
      </c>
      <c r="AM1718">
        <v>1</v>
      </c>
      <c r="AN1718">
        <v>1</v>
      </c>
      <c r="AO1718">
        <v>1</v>
      </c>
      <c r="AP1718">
        <v>1</v>
      </c>
      <c r="AQ1718">
        <v>1</v>
      </c>
      <c r="AR1718">
        <v>1</v>
      </c>
      <c r="AS1718">
        <v>0</v>
      </c>
      <c r="AT1718">
        <v>0.77661976261887289</v>
      </c>
      <c r="AU1718">
        <v>2</v>
      </c>
    </row>
    <row r="1719" spans="18:47" x14ac:dyDescent="0.25">
      <c r="R1719" s="1"/>
      <c r="AF1719">
        <v>1709</v>
      </c>
      <c r="AG1719">
        <v>1</v>
      </c>
      <c r="AH1719">
        <v>1</v>
      </c>
      <c r="AI1719">
        <v>1</v>
      </c>
      <c r="AJ1719">
        <v>1</v>
      </c>
      <c r="AK1719">
        <v>1</v>
      </c>
      <c r="AL1719">
        <v>1</v>
      </c>
      <c r="AM1719">
        <v>1</v>
      </c>
      <c r="AN1719">
        <v>1</v>
      </c>
      <c r="AO1719">
        <v>1</v>
      </c>
      <c r="AP1719">
        <v>1</v>
      </c>
      <c r="AQ1719">
        <v>1</v>
      </c>
      <c r="AR1719">
        <v>1</v>
      </c>
      <c r="AS1719">
        <v>1</v>
      </c>
      <c r="AT1719">
        <v>1</v>
      </c>
      <c r="AU1719">
        <v>0</v>
      </c>
    </row>
    <row r="1720" spans="18:47" x14ac:dyDescent="0.25">
      <c r="R1720" s="1"/>
      <c r="AF1720">
        <v>1710</v>
      </c>
      <c r="AG1720">
        <v>0</v>
      </c>
      <c r="AH1720">
        <v>0</v>
      </c>
      <c r="AI1720">
        <v>0</v>
      </c>
      <c r="AJ1720">
        <v>0</v>
      </c>
      <c r="AK1720">
        <v>2.0207954390629782E-2</v>
      </c>
      <c r="AL1720">
        <v>0.91330951883719536</v>
      </c>
      <c r="AM1720">
        <v>8.7368711430416066E-2</v>
      </c>
      <c r="AN1720">
        <v>1</v>
      </c>
      <c r="AO1720">
        <v>0.68080879279101891</v>
      </c>
      <c r="AP1720">
        <v>0</v>
      </c>
      <c r="AQ1720">
        <v>0.11050307284579806</v>
      </c>
      <c r="AR1720">
        <v>1</v>
      </c>
      <c r="AS1720">
        <v>0</v>
      </c>
      <c r="AT1720">
        <v>0.31910552924567887</v>
      </c>
      <c r="AU1720">
        <v>5</v>
      </c>
    </row>
    <row r="1721" spans="18:47" x14ac:dyDescent="0.25">
      <c r="R1721" s="1"/>
      <c r="AF1721">
        <v>1711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0.21923107815593773</v>
      </c>
      <c r="AN1721">
        <v>0.35498475330513751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4.8769015822721459E-2</v>
      </c>
      <c r="AU1721">
        <v>10</v>
      </c>
    </row>
    <row r="1722" spans="18:47" x14ac:dyDescent="0.25">
      <c r="R1722" s="1"/>
      <c r="AF1722">
        <v>1712</v>
      </c>
      <c r="AG1722">
        <v>1</v>
      </c>
      <c r="AH1722">
        <v>1</v>
      </c>
      <c r="AI1722">
        <v>1</v>
      </c>
      <c r="AJ1722">
        <v>1</v>
      </c>
      <c r="AK1722">
        <v>1</v>
      </c>
      <c r="AL1722">
        <v>1</v>
      </c>
      <c r="AM1722">
        <v>1</v>
      </c>
      <c r="AN1722">
        <v>1</v>
      </c>
      <c r="AO1722">
        <v>1</v>
      </c>
      <c r="AP1722">
        <v>1</v>
      </c>
      <c r="AQ1722">
        <v>1</v>
      </c>
      <c r="AR1722">
        <v>1</v>
      </c>
      <c r="AS1722">
        <v>1</v>
      </c>
      <c r="AT1722">
        <v>1</v>
      </c>
      <c r="AU1722">
        <v>0</v>
      </c>
    </row>
    <row r="1723" spans="18:47" x14ac:dyDescent="0.25">
      <c r="R1723" s="1"/>
      <c r="AF1723">
        <v>1713</v>
      </c>
      <c r="AG1723">
        <v>1</v>
      </c>
      <c r="AH1723">
        <v>1</v>
      </c>
      <c r="AI1723">
        <v>1</v>
      </c>
      <c r="AJ1723">
        <v>1</v>
      </c>
      <c r="AK1723">
        <v>1</v>
      </c>
      <c r="AL1723">
        <v>1</v>
      </c>
      <c r="AM1723">
        <v>1</v>
      </c>
      <c r="AN1723">
        <v>1</v>
      </c>
      <c r="AO1723">
        <v>1</v>
      </c>
      <c r="AP1723">
        <v>1</v>
      </c>
      <c r="AQ1723">
        <v>1</v>
      </c>
      <c r="AR1723">
        <v>1</v>
      </c>
      <c r="AS1723">
        <v>1</v>
      </c>
      <c r="AT1723">
        <v>1</v>
      </c>
      <c r="AU1723">
        <v>0</v>
      </c>
    </row>
    <row r="1724" spans="18:47" x14ac:dyDescent="0.25">
      <c r="R1724" s="1"/>
      <c r="AF1724">
        <v>1714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0.77744943959623924</v>
      </c>
      <c r="AP1724">
        <v>1</v>
      </c>
      <c r="AQ1724">
        <v>0.87874519765658377</v>
      </c>
      <c r="AR1724">
        <v>0</v>
      </c>
      <c r="AS1724">
        <v>0</v>
      </c>
      <c r="AT1724">
        <v>0.22105709347283478</v>
      </c>
      <c r="AU1724">
        <v>9</v>
      </c>
    </row>
    <row r="1725" spans="18:47" x14ac:dyDescent="0.25">
      <c r="R1725" s="1"/>
      <c r="AF1725">
        <v>1715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0.70671677570232228</v>
      </c>
      <c r="AM1725">
        <v>0.33460394605583954</v>
      </c>
      <c r="AN1725">
        <v>0</v>
      </c>
      <c r="AO1725">
        <v>0</v>
      </c>
      <c r="AP1725">
        <v>0.76284428311801977</v>
      </c>
      <c r="AQ1725">
        <v>1</v>
      </c>
      <c r="AR1725">
        <v>1</v>
      </c>
      <c r="AS1725">
        <v>0</v>
      </c>
      <c r="AT1725">
        <v>0.31841752979577892</v>
      </c>
      <c r="AU1725">
        <v>7</v>
      </c>
    </row>
    <row r="1726" spans="18:47" x14ac:dyDescent="0.25">
      <c r="R1726" s="1"/>
      <c r="AF1726">
        <v>1716</v>
      </c>
      <c r="AG1726">
        <v>1</v>
      </c>
      <c r="AH1726">
        <v>1</v>
      </c>
      <c r="AI1726">
        <v>1</v>
      </c>
      <c r="AJ1726">
        <v>1</v>
      </c>
      <c r="AK1726">
        <v>1</v>
      </c>
      <c r="AL1726">
        <v>0.99302752918859671</v>
      </c>
      <c r="AM1726">
        <v>0</v>
      </c>
      <c r="AN1726">
        <v>0.74185708320639543</v>
      </c>
      <c r="AO1726">
        <v>1</v>
      </c>
      <c r="AP1726">
        <v>1</v>
      </c>
      <c r="AQ1726">
        <v>0.21963570009344646</v>
      </c>
      <c r="AR1726">
        <v>0</v>
      </c>
      <c r="AS1726">
        <v>0</v>
      </c>
      <c r="AT1726">
        <v>0.74349990810372479</v>
      </c>
      <c r="AU1726">
        <v>2</v>
      </c>
    </row>
    <row r="1727" spans="18:47" x14ac:dyDescent="0.25">
      <c r="R1727" s="1"/>
      <c r="AF1727">
        <v>1717</v>
      </c>
      <c r="AG1727">
        <v>1</v>
      </c>
      <c r="AH1727">
        <v>1</v>
      </c>
      <c r="AI1727">
        <v>1</v>
      </c>
      <c r="AJ1727">
        <v>0.86420108469610568</v>
      </c>
      <c r="AK1727">
        <v>0</v>
      </c>
      <c r="AL1727">
        <v>0</v>
      </c>
      <c r="AM1727">
        <v>0.50790088188260862</v>
      </c>
      <c r="AN1727">
        <v>1</v>
      </c>
      <c r="AO1727">
        <v>1</v>
      </c>
      <c r="AP1727">
        <v>1</v>
      </c>
      <c r="AQ1727">
        <v>1</v>
      </c>
      <c r="AR1727">
        <v>1</v>
      </c>
      <c r="AS1727">
        <v>0</v>
      </c>
      <c r="AT1727">
        <v>0.77992043802532618</v>
      </c>
      <c r="AU1727">
        <v>2</v>
      </c>
    </row>
    <row r="1728" spans="18:47" x14ac:dyDescent="0.25">
      <c r="R1728" s="1"/>
      <c r="AF1728">
        <v>1718</v>
      </c>
      <c r="AG1728">
        <v>0.62529145991579904</v>
      </c>
      <c r="AH1728">
        <v>0</v>
      </c>
      <c r="AI1728">
        <v>0</v>
      </c>
      <c r="AJ1728">
        <v>0</v>
      </c>
      <c r="AK1728">
        <v>0</v>
      </c>
      <c r="AL1728">
        <v>8.3552959904045571E-2</v>
      </c>
      <c r="AM1728">
        <v>1</v>
      </c>
      <c r="AN1728">
        <v>1</v>
      </c>
      <c r="AO1728">
        <v>1</v>
      </c>
      <c r="AP1728">
        <v>1</v>
      </c>
      <c r="AQ1728">
        <v>1</v>
      </c>
      <c r="AR1728">
        <v>1</v>
      </c>
      <c r="AS1728">
        <v>0</v>
      </c>
      <c r="AT1728">
        <v>0.56408390151920862</v>
      </c>
      <c r="AU1728">
        <v>4</v>
      </c>
    </row>
    <row r="1729" spans="18:47" x14ac:dyDescent="0.25">
      <c r="R1729" s="1"/>
      <c r="AF1729">
        <v>1719</v>
      </c>
      <c r="AG1729">
        <v>0</v>
      </c>
      <c r="AH1729">
        <v>0.46100330709149212</v>
      </c>
      <c r="AI1729">
        <v>1</v>
      </c>
      <c r="AJ1729">
        <v>1</v>
      </c>
      <c r="AK1729">
        <v>1</v>
      </c>
      <c r="AL1729">
        <v>1</v>
      </c>
      <c r="AM1729">
        <v>1</v>
      </c>
      <c r="AN1729">
        <v>0.18052043070178292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0.46987459164470424</v>
      </c>
      <c r="AU1729">
        <v>5</v>
      </c>
    </row>
    <row r="1730" spans="18:47" x14ac:dyDescent="0.25">
      <c r="R1730" s="1"/>
      <c r="AF1730">
        <v>1720</v>
      </c>
      <c r="AG1730">
        <v>1</v>
      </c>
      <c r="AH1730">
        <v>1</v>
      </c>
      <c r="AI1730">
        <v>0.32552726769556045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0.69161085697827118</v>
      </c>
      <c r="AP1730">
        <v>1</v>
      </c>
      <c r="AQ1730">
        <v>1</v>
      </c>
      <c r="AR1730">
        <v>0.54817844140380922</v>
      </c>
      <c r="AS1730">
        <v>0</v>
      </c>
      <c r="AT1730">
        <v>0.45981699367514683</v>
      </c>
      <c r="AU1730">
        <v>5</v>
      </c>
    </row>
    <row r="1731" spans="18:47" x14ac:dyDescent="0.25">
      <c r="R1731" s="1"/>
      <c r="AF1731">
        <v>1721</v>
      </c>
      <c r="AG1731">
        <v>0</v>
      </c>
      <c r="AH1731">
        <v>0</v>
      </c>
      <c r="AI1731">
        <v>0</v>
      </c>
      <c r="AJ1731">
        <v>0</v>
      </c>
      <c r="AK1731">
        <v>0.81163192286335439</v>
      </c>
      <c r="AL1731">
        <v>1</v>
      </c>
      <c r="AM1731">
        <v>1</v>
      </c>
      <c r="AN1731">
        <v>1</v>
      </c>
      <c r="AO1731">
        <v>1</v>
      </c>
      <c r="AP1731">
        <v>0.19955756026531396</v>
      </c>
      <c r="AQ1731">
        <v>0</v>
      </c>
      <c r="AR1731">
        <v>0</v>
      </c>
      <c r="AS1731">
        <v>0</v>
      </c>
      <c r="AT1731">
        <v>0.42012842185476362</v>
      </c>
      <c r="AU1731">
        <v>6</v>
      </c>
    </row>
    <row r="1732" spans="18:47" x14ac:dyDescent="0.25">
      <c r="R1732" s="1"/>
      <c r="AF1732">
        <v>1722</v>
      </c>
      <c r="AG1732">
        <v>1</v>
      </c>
      <c r="AH1732">
        <v>1</v>
      </c>
      <c r="AI1732">
        <v>1</v>
      </c>
      <c r="AJ1732">
        <v>1</v>
      </c>
      <c r="AK1732">
        <v>0.8974994194952981</v>
      </c>
      <c r="AL1732">
        <v>0</v>
      </c>
      <c r="AM1732">
        <v>0</v>
      </c>
      <c r="AN1732">
        <v>0</v>
      </c>
      <c r="AO1732">
        <v>0</v>
      </c>
      <c r="AP1732">
        <v>0.59692392506140979</v>
      </c>
      <c r="AQ1732">
        <v>1</v>
      </c>
      <c r="AR1732">
        <v>0.70258384835840604</v>
      </c>
      <c r="AS1732">
        <v>0</v>
      </c>
      <c r="AT1732">
        <v>0.59755403556265352</v>
      </c>
      <c r="AU1732">
        <v>4</v>
      </c>
    </row>
    <row r="1733" spans="18:47" x14ac:dyDescent="0.25">
      <c r="R1733" s="1"/>
      <c r="AF1733">
        <v>1723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8.5526505323463009E-2</v>
      </c>
      <c r="AQ1733">
        <v>1</v>
      </c>
      <c r="AR1733">
        <v>1</v>
      </c>
      <c r="AS1733">
        <v>0</v>
      </c>
      <c r="AT1733">
        <v>0.17438718264391057</v>
      </c>
      <c r="AU1733">
        <v>9</v>
      </c>
    </row>
    <row r="1734" spans="18:47" x14ac:dyDescent="0.25">
      <c r="R1734" s="1"/>
      <c r="AF1734">
        <v>1724</v>
      </c>
      <c r="AG1734">
        <v>1</v>
      </c>
      <c r="AH1734">
        <v>1</v>
      </c>
      <c r="AI1734">
        <v>1</v>
      </c>
      <c r="AJ1734">
        <v>0.34529379926898401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0.17440136865601139</v>
      </c>
      <c r="AR1734">
        <v>1</v>
      </c>
      <c r="AS1734">
        <v>0</v>
      </c>
      <c r="AT1734">
        <v>0.37422152065136949</v>
      </c>
      <c r="AU1734">
        <v>6</v>
      </c>
    </row>
    <row r="1735" spans="18:47" x14ac:dyDescent="0.25">
      <c r="R1735" s="1"/>
      <c r="AF1735">
        <v>1725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0.50887795503779976</v>
      </c>
      <c r="AP1735">
        <v>1</v>
      </c>
      <c r="AQ1735">
        <v>0.77101776356115204</v>
      </c>
      <c r="AR1735">
        <v>0</v>
      </c>
      <c r="AS1735">
        <v>0</v>
      </c>
      <c r="AT1735">
        <v>0.19012841522731111</v>
      </c>
      <c r="AU1735">
        <v>9</v>
      </c>
    </row>
    <row r="1736" spans="18:47" x14ac:dyDescent="0.25">
      <c r="R1736" s="1"/>
      <c r="AF1736">
        <v>1726</v>
      </c>
      <c r="AG1736">
        <v>1</v>
      </c>
      <c r="AH1736">
        <v>1</v>
      </c>
      <c r="AI1736">
        <v>1</v>
      </c>
      <c r="AJ1736">
        <v>1</v>
      </c>
      <c r="AK1736">
        <v>1</v>
      </c>
      <c r="AL1736">
        <v>0.33417345914494945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0.99422483520644278</v>
      </c>
      <c r="AS1736">
        <v>0</v>
      </c>
      <c r="AT1736">
        <v>0.52560595524862519</v>
      </c>
      <c r="AU1736">
        <v>5</v>
      </c>
    </row>
    <row r="1737" spans="18:47" x14ac:dyDescent="0.25">
      <c r="R1737" s="1"/>
      <c r="AF1737">
        <v>1727</v>
      </c>
      <c r="AG1737">
        <v>1</v>
      </c>
      <c r="AH1737">
        <v>1</v>
      </c>
      <c r="AI1737">
        <v>0.27219307622398181</v>
      </c>
      <c r="AJ1737">
        <v>0</v>
      </c>
      <c r="AK1737">
        <v>0</v>
      </c>
      <c r="AL1737">
        <v>0.39509596397062219</v>
      </c>
      <c r="AM1737">
        <v>1</v>
      </c>
      <c r="AN1737">
        <v>1</v>
      </c>
      <c r="AO1737">
        <v>1</v>
      </c>
      <c r="AP1737">
        <v>0.31762467093311342</v>
      </c>
      <c r="AQ1737">
        <v>0</v>
      </c>
      <c r="AR1737">
        <v>0</v>
      </c>
      <c r="AS1737">
        <v>0</v>
      </c>
      <c r="AT1737">
        <v>0.49626638104380444</v>
      </c>
      <c r="AU1737">
        <v>4</v>
      </c>
    </row>
    <row r="1738" spans="18:47" x14ac:dyDescent="0.25">
      <c r="R1738" s="1"/>
      <c r="AF1738">
        <v>1728</v>
      </c>
      <c r="AG1738">
        <v>1</v>
      </c>
      <c r="AH1738">
        <v>1</v>
      </c>
      <c r="AI1738">
        <v>1</v>
      </c>
      <c r="AJ1738">
        <v>1</v>
      </c>
      <c r="AK1738">
        <v>1</v>
      </c>
      <c r="AL1738">
        <v>1</v>
      </c>
      <c r="AM1738">
        <v>1</v>
      </c>
      <c r="AN1738">
        <v>1</v>
      </c>
      <c r="AO1738">
        <v>0.21582431994659904</v>
      </c>
      <c r="AP1738">
        <v>0.50355847880048044</v>
      </c>
      <c r="AQ1738">
        <v>1</v>
      </c>
      <c r="AR1738">
        <v>1</v>
      </c>
      <c r="AS1738">
        <v>0.21582431994659904</v>
      </c>
      <c r="AT1738">
        <v>0.89338367792113116</v>
      </c>
      <c r="AU1738">
        <v>0</v>
      </c>
    </row>
    <row r="1739" spans="18:47" x14ac:dyDescent="0.25">
      <c r="R1739" s="1"/>
      <c r="AF1739">
        <v>1729</v>
      </c>
      <c r="AG1739">
        <v>1</v>
      </c>
      <c r="AH1739">
        <v>1</v>
      </c>
      <c r="AI1739">
        <v>0.90583939237014066</v>
      </c>
      <c r="AJ1739">
        <v>0.24187344972063632</v>
      </c>
      <c r="AK1739">
        <v>0.3369026801594901</v>
      </c>
      <c r="AL1739">
        <v>0</v>
      </c>
      <c r="AM1739">
        <v>0</v>
      </c>
      <c r="AN1739">
        <v>0.52050519645760485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0.33127909268554356</v>
      </c>
      <c r="AU1739">
        <v>6</v>
      </c>
    </row>
    <row r="1740" spans="18:47" x14ac:dyDescent="0.25">
      <c r="R1740" s="1"/>
      <c r="AF1740">
        <v>1730</v>
      </c>
      <c r="AG1740">
        <v>1</v>
      </c>
      <c r="AH1740">
        <v>1</v>
      </c>
      <c r="AI1740">
        <v>1</v>
      </c>
      <c r="AJ1740">
        <v>1</v>
      </c>
      <c r="AK1740">
        <v>1</v>
      </c>
      <c r="AL1740">
        <v>1</v>
      </c>
      <c r="AM1740">
        <v>1</v>
      </c>
      <c r="AN1740">
        <v>0.46746566807902828</v>
      </c>
      <c r="AO1740">
        <v>0</v>
      </c>
      <c r="AP1740">
        <v>0</v>
      </c>
      <c r="AQ1740">
        <v>0</v>
      </c>
      <c r="AR1740">
        <v>0.41775235598470317</v>
      </c>
      <c r="AS1740">
        <v>0</v>
      </c>
      <c r="AT1740">
        <v>0.65600481848212511</v>
      </c>
      <c r="AU1740">
        <v>3</v>
      </c>
    </row>
    <row r="1741" spans="18:47" x14ac:dyDescent="0.25">
      <c r="R1741" s="1"/>
      <c r="AF1741">
        <v>1731</v>
      </c>
      <c r="AG1741">
        <v>1</v>
      </c>
      <c r="AH1741">
        <v>1</v>
      </c>
      <c r="AI1741">
        <v>1</v>
      </c>
      <c r="AJ1741">
        <v>1</v>
      </c>
      <c r="AK1741">
        <v>1</v>
      </c>
      <c r="AL1741">
        <v>1</v>
      </c>
      <c r="AM1741">
        <v>1</v>
      </c>
      <c r="AN1741">
        <v>1</v>
      </c>
      <c r="AO1741">
        <v>1</v>
      </c>
      <c r="AP1741">
        <v>1</v>
      </c>
      <c r="AQ1741">
        <v>1</v>
      </c>
      <c r="AR1741">
        <v>1</v>
      </c>
      <c r="AS1741">
        <v>1</v>
      </c>
      <c r="AT1741">
        <v>1</v>
      </c>
      <c r="AU1741">
        <v>0</v>
      </c>
    </row>
    <row r="1742" spans="18:47" x14ac:dyDescent="0.25">
      <c r="R1742" s="1"/>
      <c r="AF1742">
        <v>1732</v>
      </c>
      <c r="AG1742">
        <v>1</v>
      </c>
      <c r="AH1742">
        <v>1</v>
      </c>
      <c r="AI1742">
        <v>1</v>
      </c>
      <c r="AJ1742">
        <v>1</v>
      </c>
      <c r="AK1742">
        <v>0.35174180533513499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0.90336597999797252</v>
      </c>
      <c r="AS1742">
        <v>0</v>
      </c>
      <c r="AT1742">
        <v>0.43536531875431872</v>
      </c>
      <c r="AU1742">
        <v>6</v>
      </c>
    </row>
    <row r="1743" spans="18:47" x14ac:dyDescent="0.25">
      <c r="R1743" s="1"/>
      <c r="AF1743">
        <v>1733</v>
      </c>
      <c r="AG1743">
        <v>0</v>
      </c>
      <c r="AH1743">
        <v>0</v>
      </c>
      <c r="AI1743">
        <v>0</v>
      </c>
      <c r="AJ1743">
        <v>0</v>
      </c>
      <c r="AK1743">
        <v>0.84322286064965624</v>
      </c>
      <c r="AL1743">
        <v>0.29497678625436191</v>
      </c>
      <c r="AM1743">
        <v>0</v>
      </c>
      <c r="AN1743">
        <v>0</v>
      </c>
      <c r="AO1743">
        <v>0</v>
      </c>
      <c r="AP1743">
        <v>0</v>
      </c>
      <c r="AQ1743">
        <v>0.32394758770145321</v>
      </c>
      <c r="AR1743">
        <v>1</v>
      </c>
      <c r="AS1743">
        <v>0</v>
      </c>
      <c r="AT1743">
        <v>0.20741819150359944</v>
      </c>
      <c r="AU1743">
        <v>8</v>
      </c>
    </row>
    <row r="1744" spans="18:47" x14ac:dyDescent="0.25">
      <c r="R1744" s="1"/>
      <c r="AF1744">
        <v>1734</v>
      </c>
      <c r="AG1744">
        <v>1</v>
      </c>
      <c r="AH1744">
        <v>1</v>
      </c>
      <c r="AI1744">
        <v>1</v>
      </c>
      <c r="AJ1744">
        <v>1</v>
      </c>
      <c r="AK1744">
        <v>1</v>
      </c>
      <c r="AL1744">
        <v>1</v>
      </c>
      <c r="AM1744">
        <v>1</v>
      </c>
      <c r="AN1744">
        <v>0.55770601332985659</v>
      </c>
      <c r="AO1744">
        <v>1</v>
      </c>
      <c r="AP1744">
        <v>0.82665127739282096</v>
      </c>
      <c r="AQ1744">
        <v>0</v>
      </c>
      <c r="AR1744">
        <v>0</v>
      </c>
      <c r="AS1744">
        <v>0</v>
      </c>
      <c r="AT1744">
        <v>0.78058924934904939</v>
      </c>
      <c r="AU1744">
        <v>2</v>
      </c>
    </row>
    <row r="1745" spans="18:47" x14ac:dyDescent="0.25">
      <c r="R1745" s="1"/>
      <c r="AF1745">
        <v>1735</v>
      </c>
      <c r="AG1745">
        <v>1</v>
      </c>
      <c r="AH1745">
        <v>1</v>
      </c>
      <c r="AI1745">
        <v>1</v>
      </c>
      <c r="AJ1745">
        <v>1</v>
      </c>
      <c r="AK1745">
        <v>1</v>
      </c>
      <c r="AL1745">
        <v>1</v>
      </c>
      <c r="AM1745">
        <v>1</v>
      </c>
      <c r="AN1745">
        <v>1</v>
      </c>
      <c r="AO1745">
        <v>1</v>
      </c>
      <c r="AP1745">
        <v>0.35073660628873887</v>
      </c>
      <c r="AQ1745">
        <v>0</v>
      </c>
      <c r="AR1745">
        <v>0</v>
      </c>
      <c r="AS1745">
        <v>0</v>
      </c>
      <c r="AT1745">
        <v>0.77773379395876963</v>
      </c>
      <c r="AU1745">
        <v>2</v>
      </c>
    </row>
    <row r="1746" spans="18:47" x14ac:dyDescent="0.25">
      <c r="R1746" s="1"/>
      <c r="AF1746">
        <v>1736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0.69218749634164856</v>
      </c>
      <c r="AP1746">
        <v>1</v>
      </c>
      <c r="AQ1746">
        <v>1</v>
      </c>
      <c r="AR1746">
        <v>1</v>
      </c>
      <c r="AS1746">
        <v>0</v>
      </c>
      <c r="AT1746">
        <v>0.30894691750753278</v>
      </c>
      <c r="AU1746">
        <v>8</v>
      </c>
    </row>
    <row r="1747" spans="18:47" x14ac:dyDescent="0.25">
      <c r="R1747" s="1"/>
      <c r="AF1747">
        <v>1737</v>
      </c>
      <c r="AG1747">
        <v>1</v>
      </c>
      <c r="AH1747">
        <v>1</v>
      </c>
      <c r="AI1747">
        <v>1</v>
      </c>
      <c r="AJ1747">
        <v>1</v>
      </c>
      <c r="AK1747">
        <v>1</v>
      </c>
      <c r="AL1747">
        <v>1</v>
      </c>
      <c r="AM1747">
        <v>1</v>
      </c>
      <c r="AN1747">
        <v>1</v>
      </c>
      <c r="AO1747">
        <v>1</v>
      </c>
      <c r="AP1747">
        <v>1</v>
      </c>
      <c r="AQ1747">
        <v>1</v>
      </c>
      <c r="AR1747">
        <v>1</v>
      </c>
      <c r="AS1747">
        <v>1</v>
      </c>
      <c r="AT1747">
        <v>1</v>
      </c>
      <c r="AU1747">
        <v>0</v>
      </c>
    </row>
    <row r="1748" spans="18:47" x14ac:dyDescent="0.25">
      <c r="R1748" s="1"/>
      <c r="AF1748">
        <v>1738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0.2635300101833612</v>
      </c>
      <c r="AM1748">
        <v>1</v>
      </c>
      <c r="AN1748">
        <v>1</v>
      </c>
      <c r="AO1748">
        <v>1</v>
      </c>
      <c r="AP1748">
        <v>1</v>
      </c>
      <c r="AQ1748">
        <v>1</v>
      </c>
      <c r="AR1748">
        <v>1</v>
      </c>
      <c r="AS1748">
        <v>0</v>
      </c>
      <c r="AT1748">
        <v>0.52576958987808453</v>
      </c>
      <c r="AU1748">
        <v>5</v>
      </c>
    </row>
    <row r="1749" spans="18:47" x14ac:dyDescent="0.25">
      <c r="R1749" s="1"/>
      <c r="AF1749">
        <v>1739</v>
      </c>
      <c r="AG1749">
        <v>0</v>
      </c>
      <c r="AH1749">
        <v>0.65481797394490315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0.70352135362261303</v>
      </c>
      <c r="AS1749">
        <v>0</v>
      </c>
      <c r="AT1749">
        <v>0.10998374036372136</v>
      </c>
      <c r="AU1749">
        <v>10</v>
      </c>
    </row>
    <row r="1750" spans="18:47" x14ac:dyDescent="0.25">
      <c r="R1750" s="1"/>
      <c r="AF1750">
        <v>1740</v>
      </c>
      <c r="AG1750">
        <v>0.47276016068973414</v>
      </c>
      <c r="AH1750">
        <v>1</v>
      </c>
      <c r="AI1750">
        <v>0.88310426065741454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0.38782084560443764</v>
      </c>
      <c r="AR1750">
        <v>0</v>
      </c>
      <c r="AS1750">
        <v>0</v>
      </c>
      <c r="AT1750">
        <v>0.22374362309560203</v>
      </c>
      <c r="AU1750">
        <v>8</v>
      </c>
    </row>
    <row r="1751" spans="18:47" x14ac:dyDescent="0.25">
      <c r="R1751" s="1"/>
      <c r="AF1751">
        <v>1741</v>
      </c>
      <c r="AG1751">
        <v>1</v>
      </c>
      <c r="AH1751">
        <v>1</v>
      </c>
      <c r="AI1751">
        <v>1</v>
      </c>
      <c r="AJ1751">
        <v>1</v>
      </c>
      <c r="AK1751">
        <v>1</v>
      </c>
      <c r="AL1751">
        <v>1</v>
      </c>
      <c r="AM1751">
        <v>1</v>
      </c>
      <c r="AN1751">
        <v>1</v>
      </c>
      <c r="AO1751">
        <v>1</v>
      </c>
      <c r="AP1751">
        <v>1</v>
      </c>
      <c r="AQ1751">
        <v>1</v>
      </c>
      <c r="AR1751">
        <v>1</v>
      </c>
      <c r="AS1751">
        <v>1</v>
      </c>
      <c r="AT1751">
        <v>1</v>
      </c>
      <c r="AU1751">
        <v>0</v>
      </c>
    </row>
    <row r="1752" spans="18:47" x14ac:dyDescent="0.25">
      <c r="R1752" s="1"/>
      <c r="AF1752">
        <v>1742</v>
      </c>
      <c r="AG1752">
        <v>1</v>
      </c>
      <c r="AH1752">
        <v>1</v>
      </c>
      <c r="AI1752">
        <v>1</v>
      </c>
      <c r="AJ1752">
        <v>1</v>
      </c>
      <c r="AK1752">
        <v>1</v>
      </c>
      <c r="AL1752">
        <v>0.36135684547213409</v>
      </c>
      <c r="AM1752">
        <v>3.9614551474158127E-2</v>
      </c>
      <c r="AN1752">
        <v>0.4093355911092893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0.4815292048883586</v>
      </c>
      <c r="AU1752">
        <v>4</v>
      </c>
    </row>
    <row r="1753" spans="18:47" x14ac:dyDescent="0.25">
      <c r="R1753" s="1"/>
      <c r="AF1753">
        <v>1743</v>
      </c>
      <c r="AG1753">
        <v>1</v>
      </c>
      <c r="AH1753">
        <v>1</v>
      </c>
      <c r="AI1753">
        <v>0.28161211825523247</v>
      </c>
      <c r="AJ1753">
        <v>0</v>
      </c>
      <c r="AK1753">
        <v>0.41354307112745908</v>
      </c>
      <c r="AL1753">
        <v>1</v>
      </c>
      <c r="AM1753">
        <v>1</v>
      </c>
      <c r="AN1753">
        <v>1</v>
      </c>
      <c r="AO1753">
        <v>0.34068343248145538</v>
      </c>
      <c r="AP1753">
        <v>0</v>
      </c>
      <c r="AQ1753">
        <v>0</v>
      </c>
      <c r="AR1753">
        <v>0</v>
      </c>
      <c r="AS1753">
        <v>0</v>
      </c>
      <c r="AT1753">
        <v>0.50074058587755366</v>
      </c>
      <c r="AU1753">
        <v>4</v>
      </c>
    </row>
    <row r="1754" spans="18:47" x14ac:dyDescent="0.25">
      <c r="R1754" s="1"/>
      <c r="AF1754">
        <v>1744</v>
      </c>
      <c r="AG1754">
        <v>1</v>
      </c>
      <c r="AH1754">
        <v>1</v>
      </c>
      <c r="AI1754">
        <v>1</v>
      </c>
      <c r="AJ1754">
        <v>1</v>
      </c>
      <c r="AK1754">
        <v>1</v>
      </c>
      <c r="AL1754">
        <v>1</v>
      </c>
      <c r="AM1754">
        <v>1</v>
      </c>
      <c r="AN1754">
        <v>0.47444629532565746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0.62111735658930245</v>
      </c>
      <c r="AU1754">
        <v>4</v>
      </c>
    </row>
    <row r="1755" spans="18:47" x14ac:dyDescent="0.25">
      <c r="R1755" s="1"/>
      <c r="AF1755">
        <v>1745</v>
      </c>
      <c r="AG1755">
        <v>1</v>
      </c>
      <c r="AH1755">
        <v>5.7435410762731669E-2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0.42692402902684989</v>
      </c>
      <c r="AP1755">
        <v>1</v>
      </c>
      <c r="AQ1755">
        <v>1</v>
      </c>
      <c r="AR1755">
        <v>1</v>
      </c>
      <c r="AS1755">
        <v>0</v>
      </c>
      <c r="AT1755">
        <v>0.3764819517045534</v>
      </c>
      <c r="AU1755">
        <v>6</v>
      </c>
    </row>
    <row r="1756" spans="18:47" x14ac:dyDescent="0.25">
      <c r="R1756" s="1"/>
      <c r="AF1756">
        <v>1746</v>
      </c>
      <c r="AG1756">
        <v>0</v>
      </c>
      <c r="AH1756">
        <v>0</v>
      </c>
      <c r="AI1756">
        <v>0.76469603190649182</v>
      </c>
      <c r="AJ1756">
        <v>1</v>
      </c>
      <c r="AK1756">
        <v>1</v>
      </c>
      <c r="AL1756">
        <v>1</v>
      </c>
      <c r="AM1756">
        <v>1</v>
      </c>
      <c r="AN1756">
        <v>1</v>
      </c>
      <c r="AO1756">
        <v>1</v>
      </c>
      <c r="AP1756">
        <v>1</v>
      </c>
      <c r="AQ1756">
        <v>1</v>
      </c>
      <c r="AR1756">
        <v>0.51986890577433276</v>
      </c>
      <c r="AS1756">
        <v>0</v>
      </c>
      <c r="AT1756">
        <v>0.77759318648796039</v>
      </c>
      <c r="AU1756">
        <v>2</v>
      </c>
    </row>
    <row r="1757" spans="18:47" x14ac:dyDescent="0.25">
      <c r="R1757" s="1"/>
      <c r="AF1757">
        <v>1747</v>
      </c>
      <c r="AG1757">
        <v>1</v>
      </c>
      <c r="AH1757">
        <v>1</v>
      </c>
      <c r="AI1757">
        <v>1</v>
      </c>
      <c r="AJ1757">
        <v>1</v>
      </c>
      <c r="AK1757">
        <v>1</v>
      </c>
      <c r="AL1757">
        <v>1</v>
      </c>
      <c r="AM1757">
        <v>1</v>
      </c>
      <c r="AN1757">
        <v>1</v>
      </c>
      <c r="AO1757">
        <v>1</v>
      </c>
      <c r="AP1757">
        <v>1</v>
      </c>
      <c r="AQ1757">
        <v>1</v>
      </c>
      <c r="AR1757">
        <v>1</v>
      </c>
      <c r="AS1757">
        <v>1</v>
      </c>
      <c r="AT1757">
        <v>1</v>
      </c>
      <c r="AU1757">
        <v>0</v>
      </c>
    </row>
    <row r="1758" spans="18:47" x14ac:dyDescent="0.25">
      <c r="R1758" s="1"/>
      <c r="AF1758">
        <v>1748</v>
      </c>
      <c r="AG1758">
        <v>4.3682739649797912E-3</v>
      </c>
      <c r="AH1758">
        <v>0</v>
      </c>
      <c r="AI1758">
        <v>0</v>
      </c>
      <c r="AJ1758">
        <v>0.72646399839868536</v>
      </c>
      <c r="AK1758">
        <v>1</v>
      </c>
      <c r="AL1758">
        <v>1</v>
      </c>
      <c r="AM1758">
        <v>1</v>
      </c>
      <c r="AN1758">
        <v>1</v>
      </c>
      <c r="AO1758">
        <v>1</v>
      </c>
      <c r="AP1758">
        <v>1</v>
      </c>
      <c r="AQ1758">
        <v>1</v>
      </c>
      <c r="AR1758">
        <v>1</v>
      </c>
      <c r="AS1758">
        <v>0</v>
      </c>
      <c r="AT1758">
        <v>0.73131325053390395</v>
      </c>
      <c r="AU1758">
        <v>2</v>
      </c>
    </row>
    <row r="1759" spans="18:47" x14ac:dyDescent="0.25">
      <c r="R1759" s="1"/>
      <c r="AF1759">
        <v>1749</v>
      </c>
      <c r="AG1759">
        <v>1</v>
      </c>
      <c r="AH1759">
        <v>1</v>
      </c>
      <c r="AI1759">
        <v>1</v>
      </c>
      <c r="AJ1759">
        <v>1</v>
      </c>
      <c r="AK1759">
        <v>1</v>
      </c>
      <c r="AL1759">
        <v>1</v>
      </c>
      <c r="AM1759">
        <v>4.8059519702116131E-2</v>
      </c>
      <c r="AN1759">
        <v>0</v>
      </c>
      <c r="AO1759">
        <v>0</v>
      </c>
      <c r="AP1759">
        <v>0.46440670835351827</v>
      </c>
      <c r="AQ1759">
        <v>1</v>
      </c>
      <c r="AR1759">
        <v>1</v>
      </c>
      <c r="AS1759">
        <v>0</v>
      </c>
      <c r="AT1759">
        <v>0.70653822758828677</v>
      </c>
      <c r="AU1759">
        <v>2</v>
      </c>
    </row>
    <row r="1760" spans="18:47" x14ac:dyDescent="0.25">
      <c r="R1760" s="1"/>
      <c r="AF1760">
        <v>1750</v>
      </c>
      <c r="AG1760">
        <v>0</v>
      </c>
      <c r="AH1760">
        <v>0</v>
      </c>
      <c r="AI1760">
        <v>0</v>
      </c>
      <c r="AJ1760">
        <v>0.50850220035984728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4.6379455089927725E-2</v>
      </c>
      <c r="AQ1760">
        <v>0</v>
      </c>
      <c r="AR1760">
        <v>0</v>
      </c>
      <c r="AS1760">
        <v>0</v>
      </c>
      <c r="AT1760">
        <v>4.5733778407077194E-2</v>
      </c>
      <c r="AU1760">
        <v>10</v>
      </c>
    </row>
    <row r="1761" spans="18:47" x14ac:dyDescent="0.25">
      <c r="R1761" s="1"/>
      <c r="AF1761">
        <v>1751</v>
      </c>
      <c r="AG1761">
        <v>0</v>
      </c>
      <c r="AH1761">
        <v>0</v>
      </c>
      <c r="AI1761">
        <v>0</v>
      </c>
      <c r="AJ1761">
        <v>0.89023458586161719</v>
      </c>
      <c r="AK1761">
        <v>1</v>
      </c>
      <c r="AL1761">
        <v>1</v>
      </c>
      <c r="AM1761">
        <v>1</v>
      </c>
      <c r="AN1761">
        <v>1</v>
      </c>
      <c r="AO1761">
        <v>1</v>
      </c>
      <c r="AP1761">
        <v>1</v>
      </c>
      <c r="AQ1761">
        <v>1</v>
      </c>
      <c r="AR1761">
        <v>1</v>
      </c>
      <c r="AS1761">
        <v>0</v>
      </c>
      <c r="AT1761">
        <v>0.74440284267355761</v>
      </c>
      <c r="AU1761">
        <v>3</v>
      </c>
    </row>
    <row r="1762" spans="18:47" x14ac:dyDescent="0.25">
      <c r="R1762" s="1"/>
      <c r="AF1762">
        <v>1752</v>
      </c>
      <c r="AG1762">
        <v>0</v>
      </c>
      <c r="AH1762">
        <v>0.93035261983693218</v>
      </c>
      <c r="AI1762">
        <v>1</v>
      </c>
      <c r="AJ1762">
        <v>1</v>
      </c>
      <c r="AK1762">
        <v>1</v>
      </c>
      <c r="AL1762">
        <v>1</v>
      </c>
      <c r="AM1762">
        <v>1</v>
      </c>
      <c r="AN1762">
        <v>1</v>
      </c>
      <c r="AO1762">
        <v>1</v>
      </c>
      <c r="AP1762">
        <v>1</v>
      </c>
      <c r="AQ1762">
        <v>1</v>
      </c>
      <c r="AR1762">
        <v>1</v>
      </c>
      <c r="AS1762">
        <v>0</v>
      </c>
      <c r="AT1762">
        <v>0.90972568042584689</v>
      </c>
      <c r="AU1762">
        <v>1</v>
      </c>
    </row>
    <row r="1763" spans="18:47" x14ac:dyDescent="0.25">
      <c r="R1763" s="1"/>
      <c r="AF1763">
        <v>1753</v>
      </c>
      <c r="AG1763">
        <v>1</v>
      </c>
      <c r="AH1763">
        <v>1</v>
      </c>
      <c r="AI1763">
        <v>1</v>
      </c>
      <c r="AJ1763">
        <v>1</v>
      </c>
      <c r="AK1763">
        <v>0.11768085970130239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0.81460782373033003</v>
      </c>
      <c r="AR1763">
        <v>1</v>
      </c>
      <c r="AS1763">
        <v>0</v>
      </c>
      <c r="AT1763">
        <v>0.49064751058260347</v>
      </c>
      <c r="AU1763">
        <v>5</v>
      </c>
    </row>
    <row r="1764" spans="18:47" x14ac:dyDescent="0.25">
      <c r="R1764" s="1"/>
      <c r="AF1764">
        <v>1754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0.52043334552769427</v>
      </c>
      <c r="AN1764">
        <v>1</v>
      </c>
      <c r="AO1764">
        <v>1</v>
      </c>
      <c r="AP1764">
        <v>1</v>
      </c>
      <c r="AQ1764">
        <v>1</v>
      </c>
      <c r="AR1764">
        <v>1</v>
      </c>
      <c r="AS1764">
        <v>0</v>
      </c>
      <c r="AT1764">
        <v>0.46337927044207816</v>
      </c>
      <c r="AU1764">
        <v>6</v>
      </c>
    </row>
    <row r="1765" spans="18:47" x14ac:dyDescent="0.25">
      <c r="R1765" s="1"/>
      <c r="AF1765">
        <v>1755</v>
      </c>
      <c r="AG1765">
        <v>1</v>
      </c>
      <c r="AH1765">
        <v>0.26103513416455826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0.61777492160786829</v>
      </c>
      <c r="AS1765">
        <v>0</v>
      </c>
      <c r="AT1765">
        <v>0.15742467486699055</v>
      </c>
      <c r="AU1765">
        <v>9</v>
      </c>
    </row>
    <row r="1766" spans="18:47" x14ac:dyDescent="0.25">
      <c r="R1766" s="1"/>
      <c r="AF1766">
        <v>1756</v>
      </c>
      <c r="AG1766">
        <v>1</v>
      </c>
      <c r="AH1766">
        <v>1</v>
      </c>
      <c r="AI1766">
        <v>1</v>
      </c>
      <c r="AJ1766">
        <v>1</v>
      </c>
      <c r="AK1766">
        <v>1</v>
      </c>
      <c r="AL1766">
        <v>1</v>
      </c>
      <c r="AM1766">
        <v>1</v>
      </c>
      <c r="AN1766">
        <v>1</v>
      </c>
      <c r="AO1766">
        <v>1</v>
      </c>
      <c r="AP1766">
        <v>1</v>
      </c>
      <c r="AQ1766">
        <v>1</v>
      </c>
      <c r="AR1766">
        <v>1</v>
      </c>
      <c r="AS1766">
        <v>1</v>
      </c>
      <c r="AT1766">
        <v>1</v>
      </c>
      <c r="AU1766">
        <v>0</v>
      </c>
    </row>
    <row r="1767" spans="18:47" x14ac:dyDescent="0.25">
      <c r="R1767" s="1"/>
      <c r="AF1767">
        <v>1757</v>
      </c>
      <c r="AG1767">
        <v>0.98103574111343239</v>
      </c>
      <c r="AH1767">
        <v>0.94247146448209862</v>
      </c>
      <c r="AI1767">
        <v>9.4239471000741287E-2</v>
      </c>
      <c r="AJ1767">
        <v>1</v>
      </c>
      <c r="AK1767">
        <v>1</v>
      </c>
      <c r="AL1767">
        <v>1</v>
      </c>
      <c r="AM1767">
        <v>1</v>
      </c>
      <c r="AN1767">
        <v>1</v>
      </c>
      <c r="AO1767">
        <v>1</v>
      </c>
      <c r="AP1767">
        <v>0.46567051683251198</v>
      </c>
      <c r="AQ1767">
        <v>0</v>
      </c>
      <c r="AR1767">
        <v>0</v>
      </c>
      <c r="AS1767">
        <v>0</v>
      </c>
      <c r="AT1767">
        <v>0.70454388658313982</v>
      </c>
      <c r="AU1767">
        <v>2</v>
      </c>
    </row>
    <row r="1768" spans="18:47" x14ac:dyDescent="0.25">
      <c r="R1768" s="1"/>
      <c r="AF1768">
        <v>1758</v>
      </c>
      <c r="AG1768">
        <v>1</v>
      </c>
      <c r="AH1768">
        <v>1</v>
      </c>
      <c r="AI1768">
        <v>1</v>
      </c>
      <c r="AJ1768">
        <v>1</v>
      </c>
      <c r="AK1768">
        <v>1</v>
      </c>
      <c r="AL1768">
        <v>1</v>
      </c>
      <c r="AM1768">
        <v>0.57523972121857847</v>
      </c>
      <c r="AN1768">
        <v>0</v>
      </c>
      <c r="AO1768">
        <v>0</v>
      </c>
      <c r="AP1768">
        <v>0</v>
      </c>
      <c r="AQ1768">
        <v>0.92019387545102893</v>
      </c>
      <c r="AR1768">
        <v>1</v>
      </c>
      <c r="AS1768">
        <v>0</v>
      </c>
      <c r="AT1768">
        <v>0.70531026745563508</v>
      </c>
      <c r="AU1768">
        <v>3</v>
      </c>
    </row>
    <row r="1769" spans="18:47" x14ac:dyDescent="0.25">
      <c r="R1769" s="1"/>
      <c r="AF1769">
        <v>1759</v>
      </c>
      <c r="AG1769">
        <v>0</v>
      </c>
      <c r="AH1769">
        <v>0.5765125981233723</v>
      </c>
      <c r="AI1769">
        <v>1</v>
      </c>
      <c r="AJ1769">
        <v>1</v>
      </c>
      <c r="AK1769">
        <v>0.7772399363680198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0.61614333341858585</v>
      </c>
      <c r="AR1769">
        <v>1</v>
      </c>
      <c r="AS1769">
        <v>0</v>
      </c>
      <c r="AT1769">
        <v>0.41293449528060444</v>
      </c>
      <c r="AU1769">
        <v>6</v>
      </c>
    </row>
    <row r="1770" spans="18:47" x14ac:dyDescent="0.25">
      <c r="R1770" s="1"/>
      <c r="AF1770">
        <v>1760</v>
      </c>
      <c r="AG1770">
        <v>1</v>
      </c>
      <c r="AH1770">
        <v>1</v>
      </c>
      <c r="AI1770">
        <v>1</v>
      </c>
      <c r="AJ1770">
        <v>1</v>
      </c>
      <c r="AK1770">
        <v>0.52015463620327573</v>
      </c>
      <c r="AL1770">
        <v>0</v>
      </c>
      <c r="AM1770">
        <v>0</v>
      </c>
      <c r="AN1770">
        <v>0.22294576339833927</v>
      </c>
      <c r="AO1770">
        <v>1</v>
      </c>
      <c r="AP1770">
        <v>1</v>
      </c>
      <c r="AQ1770">
        <v>0.31180871167453006</v>
      </c>
      <c r="AR1770">
        <v>0</v>
      </c>
      <c r="AS1770">
        <v>0</v>
      </c>
      <c r="AT1770">
        <v>0.58463116092571499</v>
      </c>
      <c r="AU1770">
        <v>3</v>
      </c>
    </row>
    <row r="1771" spans="18:47" x14ac:dyDescent="0.25">
      <c r="R1771" s="1"/>
      <c r="AF1771">
        <v>1761</v>
      </c>
      <c r="AG1771">
        <v>0</v>
      </c>
      <c r="AH1771">
        <v>0.29621198341036298</v>
      </c>
      <c r="AI1771">
        <v>1</v>
      </c>
      <c r="AJ1771">
        <v>1</v>
      </c>
      <c r="AK1771">
        <v>1</v>
      </c>
      <c r="AL1771">
        <v>1</v>
      </c>
      <c r="AM1771">
        <v>1</v>
      </c>
      <c r="AN1771">
        <v>1</v>
      </c>
      <c r="AO1771">
        <v>1</v>
      </c>
      <c r="AP1771">
        <v>1</v>
      </c>
      <c r="AQ1771">
        <v>1</v>
      </c>
      <c r="AR1771">
        <v>1</v>
      </c>
      <c r="AS1771">
        <v>0</v>
      </c>
      <c r="AT1771">
        <v>0.86107927543969909</v>
      </c>
      <c r="AU1771">
        <v>1</v>
      </c>
    </row>
    <row r="1772" spans="18:47" x14ac:dyDescent="0.25">
      <c r="R1772" s="1"/>
      <c r="AF1772">
        <v>1762</v>
      </c>
      <c r="AG1772">
        <v>1</v>
      </c>
      <c r="AH1772">
        <v>1</v>
      </c>
      <c r="AI1772">
        <v>1</v>
      </c>
      <c r="AJ1772">
        <v>1</v>
      </c>
      <c r="AK1772">
        <v>1</v>
      </c>
      <c r="AL1772">
        <v>1</v>
      </c>
      <c r="AM1772">
        <v>1</v>
      </c>
      <c r="AN1772">
        <v>0.5975824591131963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0.63157549652742218</v>
      </c>
      <c r="AU1772">
        <v>4</v>
      </c>
    </row>
    <row r="1773" spans="18:47" x14ac:dyDescent="0.25">
      <c r="R1773" s="1"/>
      <c r="AF1773">
        <v>1763</v>
      </c>
      <c r="AG1773">
        <v>0</v>
      </c>
      <c r="AH1773">
        <v>0</v>
      </c>
      <c r="AI1773">
        <v>0</v>
      </c>
      <c r="AJ1773">
        <v>0.867460764474284</v>
      </c>
      <c r="AK1773">
        <v>1</v>
      </c>
      <c r="AL1773">
        <v>1</v>
      </c>
      <c r="AM1773">
        <v>1</v>
      </c>
      <c r="AN1773">
        <v>0.21254245726266807</v>
      </c>
      <c r="AO1773">
        <v>0</v>
      </c>
      <c r="AP1773">
        <v>0</v>
      </c>
      <c r="AQ1773">
        <v>4.4342021073195306E-2</v>
      </c>
      <c r="AR1773">
        <v>0.68277830155256525</v>
      </c>
      <c r="AS1773">
        <v>0</v>
      </c>
      <c r="AT1773">
        <v>0.40303843038273046</v>
      </c>
      <c r="AU1773">
        <v>5</v>
      </c>
    </row>
    <row r="1774" spans="18:47" x14ac:dyDescent="0.25">
      <c r="R1774" s="1"/>
      <c r="AF1774">
        <v>1764</v>
      </c>
      <c r="AG1774">
        <v>0</v>
      </c>
      <c r="AH1774">
        <v>0</v>
      </c>
      <c r="AI1774">
        <v>0</v>
      </c>
      <c r="AJ1774">
        <v>0</v>
      </c>
      <c r="AK1774">
        <v>0.53075537193146904</v>
      </c>
      <c r="AL1774">
        <v>1</v>
      </c>
      <c r="AM1774">
        <v>1</v>
      </c>
      <c r="AN1774">
        <v>1</v>
      </c>
      <c r="AO1774">
        <v>1</v>
      </c>
      <c r="AP1774">
        <v>1</v>
      </c>
      <c r="AQ1774">
        <v>1</v>
      </c>
      <c r="AR1774">
        <v>1</v>
      </c>
      <c r="AS1774">
        <v>0</v>
      </c>
      <c r="AT1774">
        <v>0.63137922336952201</v>
      </c>
      <c r="AU1774">
        <v>4</v>
      </c>
    </row>
    <row r="1775" spans="18:47" x14ac:dyDescent="0.25">
      <c r="R1775" s="1"/>
      <c r="AF1775">
        <v>1765</v>
      </c>
      <c r="AG1775">
        <v>1</v>
      </c>
      <c r="AH1775">
        <v>1</v>
      </c>
      <c r="AI1775">
        <v>1</v>
      </c>
      <c r="AJ1775">
        <v>1</v>
      </c>
      <c r="AK1775">
        <v>1</v>
      </c>
      <c r="AL1775">
        <v>1</v>
      </c>
      <c r="AM1775">
        <v>0.19250132743364967</v>
      </c>
      <c r="AN1775">
        <v>0.89389527441075656</v>
      </c>
      <c r="AO1775">
        <v>0</v>
      </c>
      <c r="AP1775">
        <v>0</v>
      </c>
      <c r="AQ1775">
        <v>0.32626185002736746</v>
      </c>
      <c r="AR1775">
        <v>1</v>
      </c>
      <c r="AS1775">
        <v>0</v>
      </c>
      <c r="AT1775">
        <v>0.69990726070684284</v>
      </c>
      <c r="AU1775">
        <v>2</v>
      </c>
    </row>
    <row r="1776" spans="18:47" x14ac:dyDescent="0.25">
      <c r="R1776" s="1"/>
      <c r="AF1776">
        <v>1766</v>
      </c>
      <c r="AG1776">
        <v>0</v>
      </c>
      <c r="AH1776">
        <v>0.22045010765473957</v>
      </c>
      <c r="AI1776">
        <v>1</v>
      </c>
      <c r="AJ1776">
        <v>1</v>
      </c>
      <c r="AK1776">
        <v>1</v>
      </c>
      <c r="AL1776">
        <v>1</v>
      </c>
      <c r="AM1776">
        <v>5.6643069167377338E-2</v>
      </c>
      <c r="AN1776">
        <v>0</v>
      </c>
      <c r="AO1776">
        <v>0.18709012503944297</v>
      </c>
      <c r="AP1776">
        <v>1</v>
      </c>
      <c r="AQ1776">
        <v>1</v>
      </c>
      <c r="AR1776">
        <v>1</v>
      </c>
      <c r="AS1776">
        <v>0</v>
      </c>
      <c r="AT1776">
        <v>0.62340066276631423</v>
      </c>
      <c r="AU1776">
        <v>2</v>
      </c>
    </row>
    <row r="1777" spans="18:47" x14ac:dyDescent="0.25">
      <c r="R1777" s="1"/>
      <c r="AF1777">
        <v>1767</v>
      </c>
      <c r="AG1777">
        <v>1</v>
      </c>
      <c r="AH1777">
        <v>1</v>
      </c>
      <c r="AI1777">
        <v>1</v>
      </c>
      <c r="AJ1777">
        <v>1</v>
      </c>
      <c r="AK1777">
        <v>1</v>
      </c>
      <c r="AL1777">
        <v>1</v>
      </c>
      <c r="AM1777">
        <v>1</v>
      </c>
      <c r="AN1777">
        <v>1</v>
      </c>
      <c r="AO1777">
        <v>1</v>
      </c>
      <c r="AP1777">
        <v>1</v>
      </c>
      <c r="AQ1777">
        <v>1</v>
      </c>
      <c r="AR1777">
        <v>1</v>
      </c>
      <c r="AS1777">
        <v>1</v>
      </c>
      <c r="AT1777">
        <v>1</v>
      </c>
      <c r="AU1777">
        <v>0</v>
      </c>
    </row>
    <row r="1778" spans="18:47" x14ac:dyDescent="0.25">
      <c r="R1778" s="1"/>
      <c r="AF1778">
        <v>1768</v>
      </c>
      <c r="AG1778">
        <v>0</v>
      </c>
      <c r="AH1778">
        <v>0.77705011484431452</v>
      </c>
      <c r="AI1778">
        <v>0.71654676669582373</v>
      </c>
      <c r="AJ1778">
        <v>0</v>
      </c>
      <c r="AK1778">
        <v>0.60827909851838247</v>
      </c>
      <c r="AL1778">
        <v>0.93574559944900104</v>
      </c>
      <c r="AM1778">
        <v>1</v>
      </c>
      <c r="AN1778">
        <v>1</v>
      </c>
      <c r="AO1778">
        <v>1</v>
      </c>
      <c r="AP1778">
        <v>0.53542212601338002</v>
      </c>
      <c r="AQ1778">
        <v>0</v>
      </c>
      <c r="AR1778">
        <v>0</v>
      </c>
      <c r="AS1778">
        <v>0</v>
      </c>
      <c r="AT1778">
        <v>0.54656838062237267</v>
      </c>
      <c r="AU1778">
        <v>4</v>
      </c>
    </row>
    <row r="1779" spans="18:47" x14ac:dyDescent="0.25">
      <c r="R1779" s="1"/>
      <c r="AF1779">
        <v>1769</v>
      </c>
      <c r="AG1779">
        <v>1</v>
      </c>
      <c r="AH1779">
        <v>1</v>
      </c>
      <c r="AI1779">
        <v>1</v>
      </c>
      <c r="AJ1779">
        <v>1</v>
      </c>
      <c r="AK1779">
        <v>1</v>
      </c>
      <c r="AL1779">
        <v>1</v>
      </c>
      <c r="AM1779">
        <v>1</v>
      </c>
      <c r="AN1779">
        <v>1</v>
      </c>
      <c r="AO1779">
        <v>1</v>
      </c>
      <c r="AP1779">
        <v>1</v>
      </c>
      <c r="AQ1779">
        <v>1</v>
      </c>
      <c r="AR1779">
        <v>1</v>
      </c>
      <c r="AS1779">
        <v>1</v>
      </c>
      <c r="AT1779">
        <v>1</v>
      </c>
      <c r="AU1779">
        <v>0</v>
      </c>
    </row>
    <row r="1780" spans="18:47" x14ac:dyDescent="0.25">
      <c r="R1780" s="1"/>
      <c r="AF1780">
        <v>1770</v>
      </c>
      <c r="AG1780">
        <v>0.99921863671812805</v>
      </c>
      <c r="AH1780">
        <v>0.13566459713079634</v>
      </c>
      <c r="AI1780">
        <v>6.3536793270501338E-2</v>
      </c>
      <c r="AJ1780">
        <v>1</v>
      </c>
      <c r="AK1780">
        <v>1</v>
      </c>
      <c r="AL1780">
        <v>1</v>
      </c>
      <c r="AM1780">
        <v>1</v>
      </c>
      <c r="AN1780">
        <v>1</v>
      </c>
      <c r="AO1780">
        <v>0.83756737948545679</v>
      </c>
      <c r="AP1780">
        <v>0</v>
      </c>
      <c r="AQ1780">
        <v>0.33314805756793553</v>
      </c>
      <c r="AR1780">
        <v>1</v>
      </c>
      <c r="AS1780">
        <v>0</v>
      </c>
      <c r="AT1780">
        <v>0.70100134290660709</v>
      </c>
      <c r="AU1780">
        <v>1</v>
      </c>
    </row>
    <row r="1781" spans="18:47" x14ac:dyDescent="0.25">
      <c r="R1781" s="1"/>
      <c r="AF1781">
        <v>1771</v>
      </c>
      <c r="AG1781">
        <v>1</v>
      </c>
      <c r="AH1781">
        <v>1</v>
      </c>
      <c r="AI1781">
        <v>1</v>
      </c>
      <c r="AJ1781">
        <v>1</v>
      </c>
      <c r="AK1781">
        <v>1</v>
      </c>
      <c r="AL1781">
        <v>0.21326046375082416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0.7290202684774657</v>
      </c>
      <c r="AS1781">
        <v>0</v>
      </c>
      <c r="AT1781">
        <v>0.493143677357058</v>
      </c>
      <c r="AU1781">
        <v>5</v>
      </c>
    </row>
    <row r="1782" spans="18:47" x14ac:dyDescent="0.25">
      <c r="R1782" s="1"/>
      <c r="AF1782">
        <v>1772</v>
      </c>
      <c r="AG1782">
        <v>0</v>
      </c>
      <c r="AH1782">
        <v>0</v>
      </c>
      <c r="AI1782">
        <v>0</v>
      </c>
      <c r="AJ1782">
        <v>0</v>
      </c>
      <c r="AK1782">
        <v>4.1484688457022724E-2</v>
      </c>
      <c r="AL1782">
        <v>1</v>
      </c>
      <c r="AM1782">
        <v>1</v>
      </c>
      <c r="AN1782">
        <v>1</v>
      </c>
      <c r="AO1782">
        <v>1</v>
      </c>
      <c r="AP1782">
        <v>1</v>
      </c>
      <c r="AQ1782">
        <v>1</v>
      </c>
      <c r="AR1782">
        <v>1</v>
      </c>
      <c r="AS1782">
        <v>0</v>
      </c>
      <c r="AT1782">
        <v>0.589824726964843</v>
      </c>
      <c r="AU1782">
        <v>4</v>
      </c>
    </row>
    <row r="1783" spans="18:47" x14ac:dyDescent="0.25">
      <c r="R1783" s="1"/>
      <c r="AF1783">
        <v>1773</v>
      </c>
      <c r="AG1783">
        <v>0.48529286844507535</v>
      </c>
      <c r="AH1783">
        <v>0</v>
      </c>
      <c r="AI1783">
        <v>0</v>
      </c>
      <c r="AJ1783">
        <v>0</v>
      </c>
      <c r="AK1783">
        <v>0.28228153900460212</v>
      </c>
      <c r="AL1783">
        <v>1</v>
      </c>
      <c r="AM1783">
        <v>1</v>
      </c>
      <c r="AN1783">
        <v>1</v>
      </c>
      <c r="AO1783">
        <v>1</v>
      </c>
      <c r="AP1783">
        <v>1</v>
      </c>
      <c r="AQ1783">
        <v>1</v>
      </c>
      <c r="AR1783">
        <v>1</v>
      </c>
      <c r="AS1783">
        <v>0</v>
      </c>
      <c r="AT1783">
        <v>0.65149262090668492</v>
      </c>
      <c r="AU1783">
        <v>3</v>
      </c>
    </row>
    <row r="1784" spans="18:47" x14ac:dyDescent="0.25">
      <c r="R1784" s="1"/>
      <c r="AF1784">
        <v>1774</v>
      </c>
      <c r="AG1784">
        <v>0</v>
      </c>
      <c r="AH1784">
        <v>0</v>
      </c>
      <c r="AI1784">
        <v>0</v>
      </c>
      <c r="AJ1784">
        <v>0.89004140975375778</v>
      </c>
      <c r="AK1784">
        <v>1</v>
      </c>
      <c r="AL1784">
        <v>0.77906694869937687</v>
      </c>
      <c r="AM1784">
        <v>0</v>
      </c>
      <c r="AN1784">
        <v>0</v>
      </c>
      <c r="AO1784">
        <v>0</v>
      </c>
      <c r="AP1784">
        <v>0</v>
      </c>
      <c r="AQ1784">
        <v>0.87132740896486216</v>
      </c>
      <c r="AR1784">
        <v>1</v>
      </c>
      <c r="AS1784">
        <v>0</v>
      </c>
      <c r="AT1784">
        <v>0.37866595348641069</v>
      </c>
      <c r="AU1784">
        <v>7</v>
      </c>
    </row>
    <row r="1785" spans="18:47" x14ac:dyDescent="0.25">
      <c r="R1785" s="1"/>
      <c r="AF1785">
        <v>1775</v>
      </c>
      <c r="AG1785">
        <v>1</v>
      </c>
      <c r="AH1785">
        <v>1</v>
      </c>
      <c r="AI1785">
        <v>1</v>
      </c>
      <c r="AJ1785">
        <v>1</v>
      </c>
      <c r="AK1785">
        <v>1</v>
      </c>
      <c r="AL1785">
        <v>1</v>
      </c>
      <c r="AM1785">
        <v>1</v>
      </c>
      <c r="AN1785">
        <v>1</v>
      </c>
      <c r="AO1785">
        <v>1</v>
      </c>
      <c r="AP1785">
        <v>3.1469334140814272E-2</v>
      </c>
      <c r="AQ1785">
        <v>0.62595932214753702</v>
      </c>
      <c r="AR1785">
        <v>1</v>
      </c>
      <c r="AS1785">
        <v>3.1469334140814272E-2</v>
      </c>
      <c r="AT1785">
        <v>0.88699816170627765</v>
      </c>
      <c r="AU1785">
        <v>0</v>
      </c>
    </row>
    <row r="1786" spans="18:47" x14ac:dyDescent="0.25">
      <c r="R1786" s="1"/>
      <c r="AF1786">
        <v>1776</v>
      </c>
      <c r="AG1786">
        <v>0</v>
      </c>
      <c r="AH1786">
        <v>0.14547488818009566</v>
      </c>
      <c r="AI1786">
        <v>1</v>
      </c>
      <c r="AJ1786">
        <v>1</v>
      </c>
      <c r="AK1786">
        <v>1</v>
      </c>
      <c r="AL1786">
        <v>1</v>
      </c>
      <c r="AM1786">
        <v>1</v>
      </c>
      <c r="AN1786">
        <v>7.7685642956508205E-2</v>
      </c>
      <c r="AO1786">
        <v>0</v>
      </c>
      <c r="AP1786">
        <v>0</v>
      </c>
      <c r="AQ1786">
        <v>0</v>
      </c>
      <c r="AR1786">
        <v>0.87525365947024714</v>
      </c>
      <c r="AS1786">
        <v>0</v>
      </c>
      <c r="AT1786">
        <v>0.51127237053225227</v>
      </c>
      <c r="AU1786">
        <v>4</v>
      </c>
    </row>
    <row r="1787" spans="18:47" x14ac:dyDescent="0.25">
      <c r="R1787" s="1"/>
      <c r="AF1787">
        <v>1777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0.11622333191577733</v>
      </c>
      <c r="AM1787">
        <v>1</v>
      </c>
      <c r="AN1787">
        <v>1</v>
      </c>
      <c r="AO1787">
        <v>0.50191397433979246</v>
      </c>
      <c r="AP1787">
        <v>0</v>
      </c>
      <c r="AQ1787">
        <v>0.96580545401933093</v>
      </c>
      <c r="AR1787">
        <v>1</v>
      </c>
      <c r="AS1787">
        <v>0</v>
      </c>
      <c r="AT1787">
        <v>0.38498159673492333</v>
      </c>
      <c r="AU1787">
        <v>6</v>
      </c>
    </row>
    <row r="1788" spans="18:47" x14ac:dyDescent="0.25">
      <c r="R1788" s="1"/>
      <c r="AF1788">
        <v>1778</v>
      </c>
      <c r="AG1788">
        <v>1</v>
      </c>
      <c r="AH1788">
        <v>1</v>
      </c>
      <c r="AI1788">
        <v>1</v>
      </c>
      <c r="AJ1788">
        <v>1</v>
      </c>
      <c r="AK1788">
        <v>1</v>
      </c>
      <c r="AL1788">
        <v>1</v>
      </c>
      <c r="AM1788">
        <v>1</v>
      </c>
      <c r="AN1788">
        <v>1</v>
      </c>
      <c r="AO1788">
        <v>0.2904164290628008</v>
      </c>
      <c r="AP1788">
        <v>0</v>
      </c>
      <c r="AQ1788">
        <v>0</v>
      </c>
      <c r="AR1788">
        <v>0</v>
      </c>
      <c r="AS1788">
        <v>0</v>
      </c>
      <c r="AT1788">
        <v>0.68962326814214803</v>
      </c>
      <c r="AU1788">
        <v>3</v>
      </c>
    </row>
    <row r="1789" spans="18:47" x14ac:dyDescent="0.25">
      <c r="R1789" s="1"/>
      <c r="AF1789">
        <v>1779</v>
      </c>
      <c r="AG1789">
        <v>1</v>
      </c>
      <c r="AH1789">
        <v>1</v>
      </c>
      <c r="AI1789">
        <v>1</v>
      </c>
      <c r="AJ1789">
        <v>1</v>
      </c>
      <c r="AK1789">
        <v>0.9056728490961119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0.40568728307391633</v>
      </c>
      <c r="AU1789">
        <v>7</v>
      </c>
    </row>
    <row r="1790" spans="18:47" x14ac:dyDescent="0.25">
      <c r="R1790" s="1"/>
      <c r="AF1790">
        <v>1780</v>
      </c>
      <c r="AG1790">
        <v>1</v>
      </c>
      <c r="AH1790">
        <v>1</v>
      </c>
      <c r="AI1790">
        <v>1.5165080704572309E-2</v>
      </c>
      <c r="AJ1790">
        <v>0</v>
      </c>
      <c r="AK1790">
        <v>0</v>
      </c>
      <c r="AL1790">
        <v>0.62419335222536276</v>
      </c>
      <c r="AM1790">
        <v>1</v>
      </c>
      <c r="AN1790">
        <v>1</v>
      </c>
      <c r="AO1790">
        <v>1</v>
      </c>
      <c r="AP1790">
        <v>1</v>
      </c>
      <c r="AQ1790">
        <v>1</v>
      </c>
      <c r="AR1790">
        <v>1</v>
      </c>
      <c r="AS1790">
        <v>0</v>
      </c>
      <c r="AT1790">
        <v>0.71834498100987021</v>
      </c>
      <c r="AU1790">
        <v>2</v>
      </c>
    </row>
    <row r="1791" spans="18:47" x14ac:dyDescent="0.25">
      <c r="R1791" s="1"/>
      <c r="AF1791">
        <v>1781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0.3690193725616458</v>
      </c>
      <c r="AP1791">
        <v>1</v>
      </c>
      <c r="AQ1791">
        <v>1</v>
      </c>
      <c r="AR1791">
        <v>1</v>
      </c>
      <c r="AS1791">
        <v>0</v>
      </c>
      <c r="AT1791">
        <v>0.28238515390917635</v>
      </c>
      <c r="AU1791">
        <v>8</v>
      </c>
    </row>
    <row r="1792" spans="18:47" x14ac:dyDescent="0.25">
      <c r="R1792" s="1"/>
      <c r="AF1792">
        <v>1782</v>
      </c>
      <c r="AG1792">
        <v>1</v>
      </c>
      <c r="AH1792">
        <v>1</v>
      </c>
      <c r="AI1792">
        <v>1</v>
      </c>
      <c r="AJ1792">
        <v>1</v>
      </c>
      <c r="AK1792">
        <v>1</v>
      </c>
      <c r="AL1792">
        <v>1</v>
      </c>
      <c r="AM1792">
        <v>1</v>
      </c>
      <c r="AN1792">
        <v>1</v>
      </c>
      <c r="AO1792">
        <v>1</v>
      </c>
      <c r="AP1792">
        <v>1</v>
      </c>
      <c r="AQ1792">
        <v>1</v>
      </c>
      <c r="AR1792">
        <v>0.42747975590464193</v>
      </c>
      <c r="AS1792">
        <v>0.42747975590464193</v>
      </c>
      <c r="AT1792">
        <v>0.95137499296724359</v>
      </c>
      <c r="AU1792">
        <v>0</v>
      </c>
    </row>
    <row r="1793" spans="18:47" x14ac:dyDescent="0.25">
      <c r="R1793" s="1"/>
      <c r="AF1793">
        <v>1783</v>
      </c>
      <c r="AG1793">
        <v>1</v>
      </c>
      <c r="AH1793">
        <v>1</v>
      </c>
      <c r="AI1793">
        <v>1</v>
      </c>
      <c r="AJ1793">
        <v>1</v>
      </c>
      <c r="AK1793">
        <v>1</v>
      </c>
      <c r="AL1793">
        <v>1</v>
      </c>
      <c r="AM1793">
        <v>1</v>
      </c>
      <c r="AN1793">
        <v>1</v>
      </c>
      <c r="AO1793">
        <v>1</v>
      </c>
      <c r="AP1793">
        <v>1</v>
      </c>
      <c r="AQ1793">
        <v>1</v>
      </c>
      <c r="AR1793">
        <v>1</v>
      </c>
      <c r="AS1793">
        <v>1</v>
      </c>
      <c r="AT1793">
        <v>1</v>
      </c>
      <c r="AU1793">
        <v>0</v>
      </c>
    </row>
    <row r="1794" spans="18:47" x14ac:dyDescent="0.25">
      <c r="R1794" s="1"/>
      <c r="AF1794">
        <v>1784</v>
      </c>
      <c r="AG1794">
        <v>0.83705710887912688</v>
      </c>
      <c r="AH1794">
        <v>1</v>
      </c>
      <c r="AI1794">
        <v>0.92059609688012933</v>
      </c>
      <c r="AJ1794">
        <v>1</v>
      </c>
      <c r="AK1794">
        <v>1</v>
      </c>
      <c r="AL1794">
        <v>1</v>
      </c>
      <c r="AM1794">
        <v>1</v>
      </c>
      <c r="AN1794">
        <v>1</v>
      </c>
      <c r="AO1794">
        <v>1</v>
      </c>
      <c r="AP1794">
        <v>1</v>
      </c>
      <c r="AQ1794">
        <v>0.35022767753519779</v>
      </c>
      <c r="AR1794">
        <v>1</v>
      </c>
      <c r="AS1794">
        <v>0.35022767753519779</v>
      </c>
      <c r="AT1794">
        <v>0.9260111772728572</v>
      </c>
      <c r="AU1794">
        <v>0</v>
      </c>
    </row>
    <row r="1795" spans="18:47" x14ac:dyDescent="0.25">
      <c r="R1795" s="1"/>
      <c r="AF1795">
        <v>1785</v>
      </c>
      <c r="AG1795">
        <v>0</v>
      </c>
      <c r="AH1795">
        <v>0.91677877353348391</v>
      </c>
      <c r="AI1795">
        <v>1.5204767603145522E-2</v>
      </c>
      <c r="AJ1795">
        <v>0</v>
      </c>
      <c r="AK1795">
        <v>0.6357873450570849</v>
      </c>
      <c r="AL1795">
        <v>1</v>
      </c>
      <c r="AM1795">
        <v>1</v>
      </c>
      <c r="AN1795">
        <v>1</v>
      </c>
      <c r="AO1795">
        <v>1</v>
      </c>
      <c r="AP1795">
        <v>1</v>
      </c>
      <c r="AQ1795">
        <v>1</v>
      </c>
      <c r="AR1795">
        <v>1</v>
      </c>
      <c r="AS1795">
        <v>0</v>
      </c>
      <c r="AT1795">
        <v>0.7119193456202868</v>
      </c>
      <c r="AU1795">
        <v>2</v>
      </c>
    </row>
    <row r="1796" spans="18:47" x14ac:dyDescent="0.25">
      <c r="R1796" s="1"/>
      <c r="AF1796">
        <v>1786</v>
      </c>
      <c r="AG1796">
        <v>0</v>
      </c>
      <c r="AH1796">
        <v>0</v>
      </c>
      <c r="AI1796">
        <v>0</v>
      </c>
      <c r="AJ1796">
        <v>0</v>
      </c>
      <c r="AK1796">
        <v>0.20126534814405586</v>
      </c>
      <c r="AL1796">
        <v>1</v>
      </c>
      <c r="AM1796">
        <v>1</v>
      </c>
      <c r="AN1796">
        <v>1</v>
      </c>
      <c r="AO1796">
        <v>0.93576250948050677</v>
      </c>
      <c r="AP1796">
        <v>0</v>
      </c>
      <c r="AQ1796">
        <v>0</v>
      </c>
      <c r="AR1796">
        <v>0</v>
      </c>
      <c r="AS1796">
        <v>0</v>
      </c>
      <c r="AT1796">
        <v>0.3460605508955642</v>
      </c>
      <c r="AU1796">
        <v>7</v>
      </c>
    </row>
    <row r="1797" spans="18:47" x14ac:dyDescent="0.25">
      <c r="R1797" s="1"/>
      <c r="AF1797">
        <v>1787</v>
      </c>
      <c r="AG1797">
        <v>1</v>
      </c>
      <c r="AH1797">
        <v>1</v>
      </c>
      <c r="AI1797">
        <v>1</v>
      </c>
      <c r="AJ1797">
        <v>1</v>
      </c>
      <c r="AK1797">
        <v>1</v>
      </c>
      <c r="AL1797">
        <v>1</v>
      </c>
      <c r="AM1797">
        <v>1</v>
      </c>
      <c r="AN1797">
        <v>1</v>
      </c>
      <c r="AO1797">
        <v>1</v>
      </c>
      <c r="AP1797">
        <v>1</v>
      </c>
      <c r="AQ1797">
        <v>1</v>
      </c>
      <c r="AR1797">
        <v>1</v>
      </c>
      <c r="AS1797">
        <v>1</v>
      </c>
      <c r="AT1797">
        <v>1</v>
      </c>
      <c r="AU1797">
        <v>0</v>
      </c>
    </row>
    <row r="1798" spans="18:47" x14ac:dyDescent="0.25">
      <c r="R1798" s="1"/>
      <c r="AF1798">
        <v>1788</v>
      </c>
      <c r="AG1798">
        <v>1</v>
      </c>
      <c r="AH1798">
        <v>1</v>
      </c>
      <c r="AI1798">
        <v>1</v>
      </c>
      <c r="AJ1798">
        <v>1</v>
      </c>
      <c r="AK1798">
        <v>0.12997379399213618</v>
      </c>
      <c r="AL1798">
        <v>0</v>
      </c>
      <c r="AM1798">
        <v>0.73826477888407327</v>
      </c>
      <c r="AN1798">
        <v>1</v>
      </c>
      <c r="AO1798">
        <v>1</v>
      </c>
      <c r="AP1798">
        <v>1</v>
      </c>
      <c r="AQ1798">
        <v>0.55946689923002846</v>
      </c>
      <c r="AR1798">
        <v>0.24854354630177464</v>
      </c>
      <c r="AS1798">
        <v>0</v>
      </c>
      <c r="AT1798">
        <v>0.72165548677100921</v>
      </c>
      <c r="AU1798">
        <v>1</v>
      </c>
    </row>
    <row r="1799" spans="18:47" x14ac:dyDescent="0.25">
      <c r="R1799" s="1"/>
      <c r="AF1799">
        <v>1789</v>
      </c>
      <c r="AG1799">
        <v>1</v>
      </c>
      <c r="AH1799">
        <v>1</v>
      </c>
      <c r="AI1799">
        <v>1</v>
      </c>
      <c r="AJ1799">
        <v>1</v>
      </c>
      <c r="AK1799">
        <v>1</v>
      </c>
      <c r="AL1799">
        <v>1</v>
      </c>
      <c r="AM1799">
        <v>0.80602951813160606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0.56434771249884874</v>
      </c>
      <c r="AU1799">
        <v>5</v>
      </c>
    </row>
    <row r="1800" spans="18:47" x14ac:dyDescent="0.25">
      <c r="R1800" s="1"/>
      <c r="AF1800">
        <v>1790</v>
      </c>
      <c r="AG1800">
        <v>1</v>
      </c>
      <c r="AH1800">
        <v>1</v>
      </c>
      <c r="AI1800">
        <v>0.56708378044934382</v>
      </c>
      <c r="AJ1800">
        <v>0.19166137110611695</v>
      </c>
      <c r="AK1800">
        <v>1</v>
      </c>
      <c r="AL1800">
        <v>0.49260225513353362</v>
      </c>
      <c r="AM1800">
        <v>0</v>
      </c>
      <c r="AN1800">
        <v>0</v>
      </c>
      <c r="AO1800">
        <v>0.38909624761799932</v>
      </c>
      <c r="AP1800">
        <v>1</v>
      </c>
      <c r="AQ1800">
        <v>1</v>
      </c>
      <c r="AR1800">
        <v>1</v>
      </c>
      <c r="AS1800">
        <v>0</v>
      </c>
      <c r="AT1800">
        <v>0.63501477646481963</v>
      </c>
      <c r="AU1800">
        <v>2</v>
      </c>
    </row>
    <row r="1801" spans="18:47" x14ac:dyDescent="0.25">
      <c r="R1801" s="1"/>
      <c r="AF1801">
        <v>1791</v>
      </c>
      <c r="AG1801">
        <v>0</v>
      </c>
      <c r="AH1801">
        <v>0.2195184845152523</v>
      </c>
      <c r="AI1801">
        <v>1</v>
      </c>
      <c r="AJ1801">
        <v>1</v>
      </c>
      <c r="AK1801">
        <v>1</v>
      </c>
      <c r="AL1801">
        <v>1</v>
      </c>
      <c r="AM1801">
        <v>0.32977948988874201</v>
      </c>
      <c r="AN1801">
        <v>0</v>
      </c>
      <c r="AO1801">
        <v>0</v>
      </c>
      <c r="AP1801">
        <v>0</v>
      </c>
      <c r="AQ1801">
        <v>0</v>
      </c>
      <c r="AR1801">
        <v>0.64907408223089369</v>
      </c>
      <c r="AS1801">
        <v>0</v>
      </c>
      <c r="AT1801">
        <v>0.43422185836201582</v>
      </c>
      <c r="AU1801">
        <v>5</v>
      </c>
    </row>
    <row r="1802" spans="18:47" x14ac:dyDescent="0.25">
      <c r="R1802" s="1"/>
      <c r="AF1802">
        <v>1792</v>
      </c>
      <c r="AG1802">
        <v>1</v>
      </c>
      <c r="AH1802">
        <v>1</v>
      </c>
      <c r="AI1802">
        <v>1</v>
      </c>
      <c r="AJ1802">
        <v>1</v>
      </c>
      <c r="AK1802">
        <v>1</v>
      </c>
      <c r="AL1802">
        <v>1</v>
      </c>
      <c r="AM1802">
        <v>1</v>
      </c>
      <c r="AN1802">
        <v>1</v>
      </c>
      <c r="AO1802">
        <v>1</v>
      </c>
      <c r="AP1802">
        <v>1</v>
      </c>
      <c r="AQ1802">
        <v>1</v>
      </c>
      <c r="AR1802">
        <v>1</v>
      </c>
      <c r="AS1802">
        <v>1</v>
      </c>
      <c r="AT1802">
        <v>1</v>
      </c>
      <c r="AU1802">
        <v>0</v>
      </c>
    </row>
    <row r="1803" spans="18:47" x14ac:dyDescent="0.25">
      <c r="R1803" s="1"/>
      <c r="AF1803">
        <v>1793</v>
      </c>
      <c r="AG1803">
        <v>1</v>
      </c>
      <c r="AH1803">
        <v>1</v>
      </c>
      <c r="AI1803">
        <v>0.86609991594319113</v>
      </c>
      <c r="AJ1803">
        <v>0</v>
      </c>
      <c r="AK1803">
        <v>0</v>
      </c>
      <c r="AL1803">
        <v>0.5388394277208135</v>
      </c>
      <c r="AM1803">
        <v>1</v>
      </c>
      <c r="AN1803">
        <v>1</v>
      </c>
      <c r="AO1803">
        <v>1</v>
      </c>
      <c r="AP1803">
        <v>1</v>
      </c>
      <c r="AQ1803">
        <v>1</v>
      </c>
      <c r="AR1803">
        <v>0.19228813092523789</v>
      </c>
      <c r="AS1803">
        <v>0</v>
      </c>
      <c r="AT1803">
        <v>0.71500058160149504</v>
      </c>
      <c r="AU1803">
        <v>2</v>
      </c>
    </row>
    <row r="1804" spans="18:47" x14ac:dyDescent="0.25">
      <c r="R1804" s="1"/>
      <c r="AF1804">
        <v>1794</v>
      </c>
      <c r="AG1804">
        <v>1</v>
      </c>
      <c r="AH1804">
        <v>1</v>
      </c>
      <c r="AI1804">
        <v>1</v>
      </c>
      <c r="AJ1804">
        <v>1</v>
      </c>
      <c r="AK1804">
        <v>1</v>
      </c>
      <c r="AL1804">
        <v>1</v>
      </c>
      <c r="AM1804">
        <v>1</v>
      </c>
      <c r="AN1804">
        <v>0.86024137096190378</v>
      </c>
      <c r="AO1804">
        <v>0.55553947996910813</v>
      </c>
      <c r="AP1804">
        <v>1</v>
      </c>
      <c r="AQ1804">
        <v>1</v>
      </c>
      <c r="AR1804">
        <v>1</v>
      </c>
      <c r="AS1804">
        <v>0.55553947996910813</v>
      </c>
      <c r="AT1804">
        <v>0.95159908739422538</v>
      </c>
      <c r="AU1804">
        <v>0</v>
      </c>
    </row>
    <row r="1805" spans="18:47" x14ac:dyDescent="0.25">
      <c r="R1805" s="1"/>
      <c r="AF1805">
        <v>1795</v>
      </c>
      <c r="AG1805">
        <v>0</v>
      </c>
      <c r="AH1805">
        <v>0</v>
      </c>
      <c r="AI1805">
        <v>0.28071918264275508</v>
      </c>
      <c r="AJ1805">
        <v>0.11463627688426641</v>
      </c>
      <c r="AK1805">
        <v>5.7530601153097626E-2</v>
      </c>
      <c r="AL1805">
        <v>1</v>
      </c>
      <c r="AM1805">
        <v>1</v>
      </c>
      <c r="AN1805">
        <v>1</v>
      </c>
      <c r="AO1805">
        <v>1</v>
      </c>
      <c r="AP1805">
        <v>1</v>
      </c>
      <c r="AQ1805">
        <v>1</v>
      </c>
      <c r="AR1805">
        <v>1</v>
      </c>
      <c r="AS1805">
        <v>0</v>
      </c>
      <c r="AT1805">
        <v>0.62445159343616286</v>
      </c>
      <c r="AU1805">
        <v>2</v>
      </c>
    </row>
    <row r="1806" spans="18:47" x14ac:dyDescent="0.25">
      <c r="R1806" s="1"/>
      <c r="AF1806">
        <v>1796</v>
      </c>
      <c r="AG1806">
        <v>0</v>
      </c>
      <c r="AH1806">
        <v>0</v>
      </c>
      <c r="AI1806">
        <v>0</v>
      </c>
      <c r="AJ1806">
        <v>0.25554343290156489</v>
      </c>
      <c r="AK1806">
        <v>1</v>
      </c>
      <c r="AL1806">
        <v>1</v>
      </c>
      <c r="AM1806">
        <v>1</v>
      </c>
      <c r="AN1806">
        <v>1</v>
      </c>
      <c r="AO1806">
        <v>0.48722996330883084</v>
      </c>
      <c r="AP1806">
        <v>0</v>
      </c>
      <c r="AQ1806">
        <v>0</v>
      </c>
      <c r="AR1806">
        <v>0</v>
      </c>
      <c r="AS1806">
        <v>0</v>
      </c>
      <c r="AT1806">
        <v>0.39803616955153936</v>
      </c>
      <c r="AU1806">
        <v>6</v>
      </c>
    </row>
    <row r="1807" spans="18:47" x14ac:dyDescent="0.25">
      <c r="R1807" s="1"/>
      <c r="AF1807">
        <v>1797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0.84307883476609391</v>
      </c>
      <c r="AQ1807">
        <v>1</v>
      </c>
      <c r="AR1807">
        <v>1</v>
      </c>
      <c r="AS1807">
        <v>0</v>
      </c>
      <c r="AT1807">
        <v>0.23872724350068195</v>
      </c>
      <c r="AU1807">
        <v>9</v>
      </c>
    </row>
    <row r="1808" spans="18:47" x14ac:dyDescent="0.25">
      <c r="R1808" s="1"/>
      <c r="AF1808">
        <v>1798</v>
      </c>
      <c r="AG1808">
        <v>1</v>
      </c>
      <c r="AH1808">
        <v>1</v>
      </c>
      <c r="AI1808">
        <v>1</v>
      </c>
      <c r="AJ1808">
        <v>1</v>
      </c>
      <c r="AK1808">
        <v>1</v>
      </c>
      <c r="AL1808">
        <v>1</v>
      </c>
      <c r="AM1808">
        <v>1</v>
      </c>
      <c r="AN1808">
        <v>1</v>
      </c>
      <c r="AO1808">
        <v>0.48425656809728629</v>
      </c>
      <c r="AP1808">
        <v>0</v>
      </c>
      <c r="AQ1808">
        <v>0</v>
      </c>
      <c r="AR1808">
        <v>0</v>
      </c>
      <c r="AS1808">
        <v>0</v>
      </c>
      <c r="AT1808">
        <v>0.70555533436416051</v>
      </c>
      <c r="AU1808">
        <v>3</v>
      </c>
    </row>
    <row r="1809" spans="18:47" x14ac:dyDescent="0.25">
      <c r="R1809" s="1"/>
      <c r="AF1809">
        <v>1799</v>
      </c>
      <c r="AG1809">
        <v>1</v>
      </c>
      <c r="AH1809">
        <v>1</v>
      </c>
      <c r="AI1809">
        <v>0.69077349001083588</v>
      </c>
      <c r="AJ1809">
        <v>0</v>
      </c>
      <c r="AK1809">
        <v>0</v>
      </c>
      <c r="AL1809">
        <v>0</v>
      </c>
      <c r="AM1809">
        <v>4.4230216450805236E-2</v>
      </c>
      <c r="AN1809">
        <v>1</v>
      </c>
      <c r="AO1809">
        <v>1</v>
      </c>
      <c r="AP1809">
        <v>1</v>
      </c>
      <c r="AQ1809">
        <v>0.95133884847455197</v>
      </c>
      <c r="AR1809">
        <v>1</v>
      </c>
      <c r="AS1809">
        <v>0</v>
      </c>
      <c r="AT1809">
        <v>0.6392473434371162</v>
      </c>
      <c r="AU1809">
        <v>3</v>
      </c>
    </row>
    <row r="1810" spans="18:47" x14ac:dyDescent="0.25">
      <c r="R1810" s="1"/>
      <c r="AF1810">
        <v>1800</v>
      </c>
      <c r="AG1810">
        <v>0</v>
      </c>
      <c r="AH1810">
        <v>0</v>
      </c>
      <c r="AI1810">
        <v>6.9002435347365762E-2</v>
      </c>
      <c r="AJ1810">
        <v>1</v>
      </c>
      <c r="AK1810">
        <v>1</v>
      </c>
      <c r="AL1810">
        <v>1</v>
      </c>
      <c r="AM1810">
        <v>1</v>
      </c>
      <c r="AN1810">
        <v>1</v>
      </c>
      <c r="AO1810">
        <v>1</v>
      </c>
      <c r="AP1810">
        <v>1</v>
      </c>
      <c r="AQ1810">
        <v>1</v>
      </c>
      <c r="AR1810">
        <v>1</v>
      </c>
      <c r="AS1810">
        <v>0</v>
      </c>
      <c r="AT1810">
        <v>0.75928513834457079</v>
      </c>
      <c r="AU1810">
        <v>2</v>
      </c>
    </row>
    <row r="1811" spans="18:47" x14ac:dyDescent="0.25">
      <c r="R1811" s="1"/>
      <c r="AF1811">
        <v>1801</v>
      </c>
      <c r="AG1811">
        <v>0.94773009483845183</v>
      </c>
      <c r="AH1811">
        <v>0</v>
      </c>
      <c r="AI1811">
        <v>0</v>
      </c>
      <c r="AJ1811">
        <v>0</v>
      </c>
      <c r="AK1811">
        <v>0.3595726050355757</v>
      </c>
      <c r="AL1811">
        <v>1</v>
      </c>
      <c r="AM1811">
        <v>1</v>
      </c>
      <c r="AN1811">
        <v>1</v>
      </c>
      <c r="AO1811">
        <v>1</v>
      </c>
      <c r="AP1811">
        <v>1</v>
      </c>
      <c r="AQ1811">
        <v>1</v>
      </c>
      <c r="AR1811">
        <v>1</v>
      </c>
      <c r="AS1811">
        <v>0</v>
      </c>
      <c r="AT1811">
        <v>0.69733255807149275</v>
      </c>
      <c r="AU1811">
        <v>3</v>
      </c>
    </row>
    <row r="1812" spans="18:47" x14ac:dyDescent="0.25">
      <c r="R1812" s="1"/>
      <c r="AF1812">
        <v>1802</v>
      </c>
      <c r="AG1812">
        <v>1</v>
      </c>
      <c r="AH1812">
        <v>1</v>
      </c>
      <c r="AI1812">
        <v>1</v>
      </c>
      <c r="AJ1812">
        <v>1</v>
      </c>
      <c r="AK1812">
        <v>1.809409577676448E-2</v>
      </c>
      <c r="AL1812">
        <v>0</v>
      </c>
      <c r="AM1812">
        <v>0.49706656901065388</v>
      </c>
      <c r="AN1812">
        <v>1</v>
      </c>
      <c r="AO1812">
        <v>1</v>
      </c>
      <c r="AP1812">
        <v>1</v>
      </c>
      <c r="AQ1812">
        <v>1</v>
      </c>
      <c r="AR1812">
        <v>0.68980273494831168</v>
      </c>
      <c r="AS1812">
        <v>0</v>
      </c>
      <c r="AT1812">
        <v>0.76535305586796609</v>
      </c>
      <c r="AU1812">
        <v>1</v>
      </c>
    </row>
    <row r="1813" spans="18:47" x14ac:dyDescent="0.25">
      <c r="R1813" s="1"/>
      <c r="AF1813">
        <v>1803</v>
      </c>
      <c r="AG1813">
        <v>1</v>
      </c>
      <c r="AH1813">
        <v>1</v>
      </c>
      <c r="AI1813">
        <v>1</v>
      </c>
      <c r="AJ1813">
        <v>0.76470237731312707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0.30942759265587344</v>
      </c>
      <c r="AU1813">
        <v>8</v>
      </c>
    </row>
    <row r="1814" spans="18:47" x14ac:dyDescent="0.25">
      <c r="R1814" s="1"/>
      <c r="AF1814">
        <v>1804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0.2597655728616613</v>
      </c>
      <c r="AN1814">
        <v>1</v>
      </c>
      <c r="AO1814">
        <v>1</v>
      </c>
      <c r="AP1814">
        <v>1</v>
      </c>
      <c r="AQ1814">
        <v>1</v>
      </c>
      <c r="AR1814">
        <v>1</v>
      </c>
      <c r="AS1814">
        <v>0</v>
      </c>
      <c r="AT1814">
        <v>0.44124036372249725</v>
      </c>
      <c r="AU1814">
        <v>6</v>
      </c>
    </row>
    <row r="1815" spans="18:47" x14ac:dyDescent="0.25">
      <c r="R1815" s="1"/>
      <c r="AF1815">
        <v>1805</v>
      </c>
      <c r="AG1815">
        <v>0.11533100674968146</v>
      </c>
      <c r="AH1815">
        <v>0</v>
      </c>
      <c r="AI1815">
        <v>0</v>
      </c>
      <c r="AJ1815">
        <v>0</v>
      </c>
      <c r="AK1815">
        <v>0.41700715274923678</v>
      </c>
      <c r="AL1815">
        <v>1</v>
      </c>
      <c r="AM1815">
        <v>1</v>
      </c>
      <c r="AN1815">
        <v>1</v>
      </c>
      <c r="AO1815">
        <v>1</v>
      </c>
      <c r="AP1815">
        <v>1</v>
      </c>
      <c r="AQ1815">
        <v>1</v>
      </c>
      <c r="AR1815">
        <v>1</v>
      </c>
      <c r="AS1815">
        <v>0</v>
      </c>
      <c r="AT1815">
        <v>0.63151365190264785</v>
      </c>
      <c r="AU1815">
        <v>3</v>
      </c>
    </row>
    <row r="1816" spans="18:47" x14ac:dyDescent="0.25">
      <c r="R1816" s="1"/>
      <c r="AF1816">
        <v>1806</v>
      </c>
      <c r="AG1816">
        <v>1</v>
      </c>
      <c r="AH1816">
        <v>0.84830240027310666</v>
      </c>
      <c r="AI1816">
        <v>0</v>
      </c>
      <c r="AJ1816">
        <v>0</v>
      </c>
      <c r="AK1816">
        <v>0.9418943059654632</v>
      </c>
      <c r="AL1816">
        <v>1</v>
      </c>
      <c r="AM1816">
        <v>1</v>
      </c>
      <c r="AN1816">
        <v>1</v>
      </c>
      <c r="AO1816">
        <v>1</v>
      </c>
      <c r="AP1816">
        <v>1</v>
      </c>
      <c r="AQ1816">
        <v>1</v>
      </c>
      <c r="AR1816">
        <v>1</v>
      </c>
      <c r="AS1816">
        <v>0</v>
      </c>
      <c r="AT1816">
        <v>0.81630463203445569</v>
      </c>
      <c r="AU1816">
        <v>2</v>
      </c>
    </row>
    <row r="1817" spans="18:47" x14ac:dyDescent="0.25">
      <c r="R1817" s="1"/>
      <c r="AF1817">
        <v>1807</v>
      </c>
      <c r="AG1817">
        <v>1</v>
      </c>
      <c r="AH1817">
        <v>1</v>
      </c>
      <c r="AI1817">
        <v>1</v>
      </c>
      <c r="AJ1817">
        <v>1</v>
      </c>
      <c r="AK1817">
        <v>1</v>
      </c>
      <c r="AL1817">
        <v>1</v>
      </c>
      <c r="AM1817">
        <v>1</v>
      </c>
      <c r="AN1817">
        <v>1</v>
      </c>
      <c r="AO1817">
        <v>1</v>
      </c>
      <c r="AP1817">
        <v>0.99032452748806754</v>
      </c>
      <c r="AQ1817">
        <v>0</v>
      </c>
      <c r="AR1817">
        <v>0.44534420526930085</v>
      </c>
      <c r="AS1817">
        <v>0</v>
      </c>
      <c r="AT1817">
        <v>0.869878714288982</v>
      </c>
      <c r="AU1817">
        <v>1</v>
      </c>
    </row>
    <row r="1818" spans="18:47" x14ac:dyDescent="0.25">
      <c r="R1818" s="1"/>
      <c r="AF1818">
        <v>1808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0.63926988039935584</v>
      </c>
      <c r="AN1818">
        <v>1</v>
      </c>
      <c r="AO1818">
        <v>1</v>
      </c>
      <c r="AP1818">
        <v>1</v>
      </c>
      <c r="AQ1818">
        <v>0.81109042509027252</v>
      </c>
      <c r="AR1818">
        <v>0</v>
      </c>
      <c r="AS1818">
        <v>0</v>
      </c>
      <c r="AT1818">
        <v>0.37301391519202248</v>
      </c>
      <c r="AU1818">
        <v>7</v>
      </c>
    </row>
    <row r="1819" spans="18:47" x14ac:dyDescent="0.25">
      <c r="R1819" s="1"/>
      <c r="AF1819">
        <v>1809</v>
      </c>
      <c r="AG1819">
        <v>0.70609758249502774</v>
      </c>
      <c r="AH1819">
        <v>1</v>
      </c>
      <c r="AI1819">
        <v>1</v>
      </c>
      <c r="AJ1819">
        <v>1</v>
      </c>
      <c r="AK1819">
        <v>1</v>
      </c>
      <c r="AL1819">
        <v>1</v>
      </c>
      <c r="AM1819">
        <v>1</v>
      </c>
      <c r="AN1819">
        <v>0.54512535039412469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0.6021586600535993</v>
      </c>
      <c r="AU1819">
        <v>4</v>
      </c>
    </row>
    <row r="1820" spans="18:47" x14ac:dyDescent="0.25">
      <c r="R1820" s="1"/>
      <c r="AF1820">
        <v>1810</v>
      </c>
      <c r="AG1820">
        <v>1</v>
      </c>
      <c r="AH1820">
        <v>1</v>
      </c>
      <c r="AI1820">
        <v>1</v>
      </c>
      <c r="AJ1820">
        <v>1</v>
      </c>
      <c r="AK1820">
        <v>1</v>
      </c>
      <c r="AL1820">
        <v>0.47815016495272478</v>
      </c>
      <c r="AM1820">
        <v>0</v>
      </c>
      <c r="AN1820">
        <v>0</v>
      </c>
      <c r="AO1820">
        <v>0</v>
      </c>
      <c r="AP1820">
        <v>0</v>
      </c>
      <c r="AQ1820">
        <v>0.16493150123739422</v>
      </c>
      <c r="AR1820">
        <v>1</v>
      </c>
      <c r="AS1820">
        <v>0</v>
      </c>
      <c r="AT1820">
        <v>0.55148616434439335</v>
      </c>
      <c r="AU1820">
        <v>4</v>
      </c>
    </row>
    <row r="1821" spans="18:47" x14ac:dyDescent="0.25">
      <c r="R1821" s="1"/>
      <c r="AF1821">
        <v>1811</v>
      </c>
      <c r="AG1821">
        <v>1</v>
      </c>
      <c r="AH1821">
        <v>1</v>
      </c>
      <c r="AI1821">
        <v>0.81126783098419941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0.35800583386697971</v>
      </c>
      <c r="AS1821">
        <v>0</v>
      </c>
      <c r="AT1821">
        <v>0.26095200989146999</v>
      </c>
      <c r="AU1821">
        <v>8</v>
      </c>
    </row>
    <row r="1822" spans="18:47" x14ac:dyDescent="0.25">
      <c r="R1822" s="1"/>
      <c r="AF1822">
        <v>1812</v>
      </c>
      <c r="AG1822">
        <v>4.4846437781562866E-2</v>
      </c>
      <c r="AH1822">
        <v>0</v>
      </c>
      <c r="AI1822">
        <v>0.80722026552863213</v>
      </c>
      <c r="AJ1822">
        <v>1</v>
      </c>
      <c r="AK1822">
        <v>1</v>
      </c>
      <c r="AL1822">
        <v>1</v>
      </c>
      <c r="AM1822">
        <v>0.76720693396806205</v>
      </c>
      <c r="AN1822">
        <v>1</v>
      </c>
      <c r="AO1822">
        <v>0.70831211976280128</v>
      </c>
      <c r="AP1822">
        <v>0</v>
      </c>
      <c r="AQ1822">
        <v>0</v>
      </c>
      <c r="AR1822">
        <v>0.97648104806590241</v>
      </c>
      <c r="AS1822">
        <v>0</v>
      </c>
      <c r="AT1822">
        <v>0.61292536668096709</v>
      </c>
      <c r="AU1822">
        <v>3</v>
      </c>
    </row>
    <row r="1823" spans="18:47" x14ac:dyDescent="0.25">
      <c r="R1823" s="1"/>
      <c r="AF1823">
        <v>1813</v>
      </c>
      <c r="AG1823">
        <v>0</v>
      </c>
      <c r="AH1823">
        <v>0</v>
      </c>
      <c r="AI1823">
        <v>0</v>
      </c>
      <c r="AJ1823">
        <v>0.73757882389472795</v>
      </c>
      <c r="AK1823">
        <v>1</v>
      </c>
      <c r="AL1823">
        <v>1</v>
      </c>
      <c r="AM1823">
        <v>1</v>
      </c>
      <c r="AN1823">
        <v>1</v>
      </c>
      <c r="AO1823">
        <v>1</v>
      </c>
      <c r="AP1823">
        <v>1</v>
      </c>
      <c r="AQ1823">
        <v>0.93045746262141615</v>
      </c>
      <c r="AR1823">
        <v>0</v>
      </c>
      <c r="AS1823">
        <v>0</v>
      </c>
      <c r="AT1823">
        <v>0.64120846190543646</v>
      </c>
      <c r="AU1823">
        <v>4</v>
      </c>
    </row>
    <row r="1824" spans="18:47" x14ac:dyDescent="0.25">
      <c r="R1824" s="1"/>
      <c r="AF1824">
        <v>1814</v>
      </c>
      <c r="AG1824">
        <v>0.15828069065079739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0.84757046535354852</v>
      </c>
      <c r="AN1824">
        <v>1</v>
      </c>
      <c r="AO1824">
        <v>0.13266111882233719</v>
      </c>
      <c r="AP1824">
        <v>0</v>
      </c>
      <c r="AQ1824">
        <v>0</v>
      </c>
      <c r="AR1824">
        <v>0</v>
      </c>
      <c r="AS1824">
        <v>0</v>
      </c>
      <c r="AT1824">
        <v>0.18126361479672559</v>
      </c>
      <c r="AU1824">
        <v>8</v>
      </c>
    </row>
    <row r="1825" spans="18:47" x14ac:dyDescent="0.25">
      <c r="R1825" s="1"/>
      <c r="AF1825">
        <v>1815</v>
      </c>
      <c r="AG1825">
        <v>0.6037754170925661</v>
      </c>
      <c r="AH1825">
        <v>0</v>
      </c>
      <c r="AI1825">
        <v>0</v>
      </c>
      <c r="AJ1825">
        <v>0</v>
      </c>
      <c r="AK1825">
        <v>0</v>
      </c>
      <c r="AL1825">
        <v>0.44573678012432844</v>
      </c>
      <c r="AM1825">
        <v>1</v>
      </c>
      <c r="AN1825">
        <v>1</v>
      </c>
      <c r="AO1825">
        <v>1</v>
      </c>
      <c r="AP1825">
        <v>1</v>
      </c>
      <c r="AQ1825">
        <v>1</v>
      </c>
      <c r="AR1825">
        <v>0.80172893567895143</v>
      </c>
      <c r="AS1825">
        <v>0</v>
      </c>
      <c r="AT1825">
        <v>0.57518558449218327</v>
      </c>
      <c r="AU1825">
        <v>4</v>
      </c>
    </row>
    <row r="1826" spans="18:47" x14ac:dyDescent="0.25">
      <c r="R1826" s="1"/>
      <c r="AF1826">
        <v>1816</v>
      </c>
      <c r="AG1826">
        <v>1</v>
      </c>
      <c r="AH1826">
        <v>1</v>
      </c>
      <c r="AI1826">
        <v>0.4207103318314635</v>
      </c>
      <c r="AJ1826">
        <v>0</v>
      </c>
      <c r="AK1826">
        <v>0</v>
      </c>
      <c r="AL1826">
        <v>0</v>
      </c>
      <c r="AM1826">
        <v>0.43701217556935584</v>
      </c>
      <c r="AN1826">
        <v>0.41943697205621694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0.27011491469361132</v>
      </c>
      <c r="AU1826">
        <v>7</v>
      </c>
    </row>
    <row r="1827" spans="18:47" x14ac:dyDescent="0.25">
      <c r="R1827" s="1"/>
      <c r="AF1827">
        <v>1817</v>
      </c>
      <c r="AG1827">
        <v>1</v>
      </c>
      <c r="AH1827">
        <v>1</v>
      </c>
      <c r="AI1827">
        <v>1</v>
      </c>
      <c r="AJ1827">
        <v>1</v>
      </c>
      <c r="AK1827">
        <v>1</v>
      </c>
      <c r="AL1827">
        <v>1</v>
      </c>
      <c r="AM1827">
        <v>1</v>
      </c>
      <c r="AN1827">
        <v>1</v>
      </c>
      <c r="AO1827">
        <v>0.9728466346168716</v>
      </c>
      <c r="AP1827">
        <v>0</v>
      </c>
      <c r="AQ1827">
        <v>0.30356073062769912</v>
      </c>
      <c r="AR1827">
        <v>1</v>
      </c>
      <c r="AS1827">
        <v>0</v>
      </c>
      <c r="AT1827">
        <v>0.85559512591051268</v>
      </c>
      <c r="AU1827">
        <v>1</v>
      </c>
    </row>
    <row r="1828" spans="18:47" x14ac:dyDescent="0.25">
      <c r="R1828" s="1"/>
      <c r="AF1828">
        <v>1818</v>
      </c>
      <c r="AG1828">
        <v>1</v>
      </c>
      <c r="AH1828">
        <v>0.67270271726244701</v>
      </c>
      <c r="AI1828">
        <v>0.22443133369703108</v>
      </c>
      <c r="AJ1828">
        <v>1</v>
      </c>
      <c r="AK1828">
        <v>0.36501404127263792</v>
      </c>
      <c r="AL1828">
        <v>0</v>
      </c>
      <c r="AM1828">
        <v>0.29407699090980682</v>
      </c>
      <c r="AN1828">
        <v>1</v>
      </c>
      <c r="AO1828">
        <v>1</v>
      </c>
      <c r="AP1828">
        <v>1</v>
      </c>
      <c r="AQ1828">
        <v>1</v>
      </c>
      <c r="AR1828">
        <v>1</v>
      </c>
      <c r="AS1828">
        <v>0</v>
      </c>
      <c r="AT1828">
        <v>0.71294484774140343</v>
      </c>
      <c r="AU1828">
        <v>1</v>
      </c>
    </row>
    <row r="1829" spans="18:47" x14ac:dyDescent="0.25">
      <c r="R1829" s="1"/>
      <c r="AF1829">
        <v>1819</v>
      </c>
      <c r="AG1829">
        <v>1</v>
      </c>
      <c r="AH1829">
        <v>1</v>
      </c>
      <c r="AI1829">
        <v>1</v>
      </c>
      <c r="AJ1829">
        <v>1</v>
      </c>
      <c r="AK1829">
        <v>1</v>
      </c>
      <c r="AL1829">
        <v>1</v>
      </c>
      <c r="AM1829">
        <v>1</v>
      </c>
      <c r="AN1829">
        <v>1</v>
      </c>
      <c r="AO1829">
        <v>1</v>
      </c>
      <c r="AP1829">
        <v>1</v>
      </c>
      <c r="AQ1829">
        <v>1</v>
      </c>
      <c r="AR1829">
        <v>1</v>
      </c>
      <c r="AS1829">
        <v>1</v>
      </c>
      <c r="AT1829">
        <v>1</v>
      </c>
      <c r="AU1829">
        <v>0</v>
      </c>
    </row>
    <row r="1830" spans="18:47" x14ac:dyDescent="0.25">
      <c r="R1830" s="1"/>
      <c r="AF1830">
        <v>1820</v>
      </c>
      <c r="AG1830">
        <v>0.20052944357608324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0.88696681968479729</v>
      </c>
      <c r="AR1830">
        <v>1</v>
      </c>
      <c r="AS1830">
        <v>0</v>
      </c>
      <c r="AT1830">
        <v>0.17486415709973288</v>
      </c>
      <c r="AU1830">
        <v>9</v>
      </c>
    </row>
    <row r="1831" spans="18:47" x14ac:dyDescent="0.25">
      <c r="R1831" s="1"/>
      <c r="AF1831">
        <v>1821</v>
      </c>
      <c r="AG1831">
        <v>1</v>
      </c>
      <c r="AH1831">
        <v>1</v>
      </c>
      <c r="AI1831">
        <v>1</v>
      </c>
      <c r="AJ1831">
        <v>1</v>
      </c>
      <c r="AK1831">
        <v>0.27180370482575755</v>
      </c>
      <c r="AL1831">
        <v>0</v>
      </c>
      <c r="AM1831">
        <v>0.83044343800570308</v>
      </c>
      <c r="AN1831">
        <v>1</v>
      </c>
      <c r="AO1831">
        <v>1</v>
      </c>
      <c r="AP1831">
        <v>1</v>
      </c>
      <c r="AQ1831">
        <v>1</v>
      </c>
      <c r="AR1831">
        <v>0.25483010033396214</v>
      </c>
      <c r="AS1831">
        <v>0</v>
      </c>
      <c r="AT1831">
        <v>0.7782723138030907</v>
      </c>
      <c r="AU1831">
        <v>1</v>
      </c>
    </row>
    <row r="1832" spans="18:47" x14ac:dyDescent="0.25">
      <c r="R1832" s="1"/>
      <c r="AF1832">
        <v>1822</v>
      </c>
      <c r="AG1832">
        <v>1</v>
      </c>
      <c r="AH1832">
        <v>1</v>
      </c>
      <c r="AI1832">
        <v>1</v>
      </c>
      <c r="AJ1832">
        <v>1</v>
      </c>
      <c r="AK1832">
        <v>1</v>
      </c>
      <c r="AL1832">
        <v>1</v>
      </c>
      <c r="AM1832">
        <v>1</v>
      </c>
      <c r="AN1832">
        <v>0.95514042441045022</v>
      </c>
      <c r="AO1832">
        <v>1</v>
      </c>
      <c r="AP1832">
        <v>1</v>
      </c>
      <c r="AQ1832">
        <v>1</v>
      </c>
      <c r="AR1832">
        <v>1</v>
      </c>
      <c r="AS1832">
        <v>0.95514042441045022</v>
      </c>
      <c r="AT1832">
        <v>0.99619000864855878</v>
      </c>
      <c r="AU1832">
        <v>0</v>
      </c>
    </row>
    <row r="1833" spans="18:47" x14ac:dyDescent="0.25">
      <c r="R1833" s="1"/>
      <c r="AF1833">
        <v>1823</v>
      </c>
      <c r="AG1833">
        <v>1</v>
      </c>
      <c r="AH1833">
        <v>1</v>
      </c>
      <c r="AI1833">
        <v>1</v>
      </c>
      <c r="AJ1833">
        <v>1</v>
      </c>
      <c r="AK1833">
        <v>1</v>
      </c>
      <c r="AL1833">
        <v>1</v>
      </c>
      <c r="AM1833">
        <v>0.10718357270501831</v>
      </c>
      <c r="AN1833">
        <v>0</v>
      </c>
      <c r="AO1833">
        <v>0</v>
      </c>
      <c r="AP1833">
        <v>0</v>
      </c>
      <c r="AQ1833">
        <v>2.0411402491784733E-2</v>
      </c>
      <c r="AR1833">
        <v>0</v>
      </c>
      <c r="AS1833">
        <v>0</v>
      </c>
      <c r="AT1833">
        <v>0.50667132281810712</v>
      </c>
      <c r="AU1833">
        <v>4</v>
      </c>
    </row>
    <row r="1834" spans="18:47" x14ac:dyDescent="0.25">
      <c r="R1834" s="1"/>
      <c r="AF1834">
        <v>1824</v>
      </c>
      <c r="AG1834">
        <v>0.66446992801596227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0.15679430265111977</v>
      </c>
      <c r="AN1834">
        <v>1</v>
      </c>
      <c r="AO1834">
        <v>1</v>
      </c>
      <c r="AP1834">
        <v>1</v>
      </c>
      <c r="AQ1834">
        <v>1</v>
      </c>
      <c r="AR1834">
        <v>1</v>
      </c>
      <c r="AS1834">
        <v>0</v>
      </c>
      <c r="AT1834">
        <v>0.48892929082377956</v>
      </c>
      <c r="AU1834">
        <v>5</v>
      </c>
    </row>
    <row r="1835" spans="18:47" x14ac:dyDescent="0.25">
      <c r="R1835" s="1"/>
      <c r="AF1835">
        <v>1825</v>
      </c>
      <c r="AG1835">
        <v>1</v>
      </c>
      <c r="AH1835">
        <v>1</v>
      </c>
      <c r="AI1835">
        <v>0.49599408292100811</v>
      </c>
      <c r="AJ1835">
        <v>0</v>
      </c>
      <c r="AK1835">
        <v>0</v>
      </c>
      <c r="AL1835">
        <v>0.20677636060936494</v>
      </c>
      <c r="AM1835">
        <v>0.66662183570376998</v>
      </c>
      <c r="AN1835">
        <v>1</v>
      </c>
      <c r="AO1835">
        <v>0.88936539917849589</v>
      </c>
      <c r="AP1835">
        <v>0</v>
      </c>
      <c r="AQ1835">
        <v>0</v>
      </c>
      <c r="AR1835">
        <v>0</v>
      </c>
      <c r="AS1835">
        <v>0</v>
      </c>
      <c r="AT1835">
        <v>0.43541190759179166</v>
      </c>
      <c r="AU1835">
        <v>5</v>
      </c>
    </row>
    <row r="1836" spans="18:47" x14ac:dyDescent="0.25">
      <c r="R1836" s="1"/>
      <c r="AF1836">
        <v>1826</v>
      </c>
      <c r="AG1836">
        <v>1</v>
      </c>
      <c r="AH1836">
        <v>1</v>
      </c>
      <c r="AI1836">
        <v>1</v>
      </c>
      <c r="AJ1836">
        <v>1</v>
      </c>
      <c r="AK1836">
        <v>1</v>
      </c>
      <c r="AL1836">
        <v>1</v>
      </c>
      <c r="AM1836">
        <v>1</v>
      </c>
      <c r="AN1836">
        <v>1</v>
      </c>
      <c r="AO1836">
        <v>1</v>
      </c>
      <c r="AP1836">
        <v>1</v>
      </c>
      <c r="AQ1836">
        <v>1</v>
      </c>
      <c r="AR1836">
        <v>1</v>
      </c>
      <c r="AS1836">
        <v>1</v>
      </c>
      <c r="AT1836">
        <v>1</v>
      </c>
      <c r="AU1836">
        <v>0</v>
      </c>
    </row>
    <row r="1837" spans="18:47" x14ac:dyDescent="0.25">
      <c r="R1837" s="1"/>
      <c r="AF1837">
        <v>1827</v>
      </c>
      <c r="AG1837">
        <v>1</v>
      </c>
      <c r="AH1837">
        <v>1</v>
      </c>
      <c r="AI1837">
        <v>1</v>
      </c>
      <c r="AJ1837">
        <v>1</v>
      </c>
      <c r="AK1837">
        <v>1</v>
      </c>
      <c r="AL1837">
        <v>1</v>
      </c>
      <c r="AM1837">
        <v>1</v>
      </c>
      <c r="AN1837">
        <v>1</v>
      </c>
      <c r="AO1837">
        <v>1</v>
      </c>
      <c r="AP1837">
        <v>1</v>
      </c>
      <c r="AQ1837">
        <v>1</v>
      </c>
      <c r="AR1837">
        <v>7.2252107458376902E-2</v>
      </c>
      <c r="AS1837">
        <v>7.2252107458376902E-2</v>
      </c>
      <c r="AT1837">
        <v>0.92120497351016351</v>
      </c>
      <c r="AU1837">
        <v>0</v>
      </c>
    </row>
    <row r="1838" spans="18:47" x14ac:dyDescent="0.25">
      <c r="R1838" s="1"/>
      <c r="AF1838">
        <v>1828</v>
      </c>
      <c r="AG1838">
        <v>1</v>
      </c>
      <c r="AH1838">
        <v>1</v>
      </c>
      <c r="AI1838">
        <v>0.6121520524287799</v>
      </c>
      <c r="AJ1838">
        <v>0</v>
      </c>
      <c r="AK1838">
        <v>0</v>
      </c>
      <c r="AL1838">
        <v>0.73528574870530672</v>
      </c>
      <c r="AM1838">
        <v>1</v>
      </c>
      <c r="AN1838">
        <v>1</v>
      </c>
      <c r="AO1838">
        <v>1</v>
      </c>
      <c r="AP1838">
        <v>1</v>
      </c>
      <c r="AQ1838">
        <v>1</v>
      </c>
      <c r="AR1838">
        <v>1</v>
      </c>
      <c r="AS1838">
        <v>0</v>
      </c>
      <c r="AT1838">
        <v>0.77817886599027775</v>
      </c>
      <c r="AU1838">
        <v>2</v>
      </c>
    </row>
    <row r="1839" spans="18:47" x14ac:dyDescent="0.25">
      <c r="R1839" s="1"/>
      <c r="AF1839">
        <v>1829</v>
      </c>
      <c r="AG1839">
        <v>1</v>
      </c>
      <c r="AH1839">
        <v>1</v>
      </c>
      <c r="AI1839">
        <v>1</v>
      </c>
      <c r="AJ1839">
        <v>0.63224313065851068</v>
      </c>
      <c r="AK1839">
        <v>0</v>
      </c>
      <c r="AL1839">
        <v>0.82615469535206409</v>
      </c>
      <c r="AM1839">
        <v>1</v>
      </c>
      <c r="AN1839">
        <v>1</v>
      </c>
      <c r="AO1839">
        <v>0.44359933257195128</v>
      </c>
      <c r="AP1839">
        <v>0</v>
      </c>
      <c r="AQ1839">
        <v>0</v>
      </c>
      <c r="AR1839">
        <v>0</v>
      </c>
      <c r="AS1839">
        <v>0</v>
      </c>
      <c r="AT1839">
        <v>0.57276688974650902</v>
      </c>
      <c r="AU1839">
        <v>4</v>
      </c>
    </row>
    <row r="1840" spans="18:47" x14ac:dyDescent="0.25">
      <c r="R1840" s="1"/>
      <c r="AF1840">
        <v>1830</v>
      </c>
      <c r="AG1840">
        <v>1</v>
      </c>
      <c r="AH1840">
        <v>1</v>
      </c>
      <c r="AI1840">
        <v>1</v>
      </c>
      <c r="AJ1840">
        <v>1</v>
      </c>
      <c r="AK1840">
        <v>1</v>
      </c>
      <c r="AL1840">
        <v>1</v>
      </c>
      <c r="AM1840">
        <v>1</v>
      </c>
      <c r="AN1840">
        <v>1</v>
      </c>
      <c r="AO1840">
        <v>1</v>
      </c>
      <c r="AP1840">
        <v>1</v>
      </c>
      <c r="AQ1840">
        <v>1</v>
      </c>
      <c r="AR1840">
        <v>1</v>
      </c>
      <c r="AS1840">
        <v>1</v>
      </c>
      <c r="AT1840">
        <v>1</v>
      </c>
      <c r="AU1840">
        <v>0</v>
      </c>
    </row>
    <row r="1841" spans="18:47" x14ac:dyDescent="0.25">
      <c r="R1841" s="1"/>
      <c r="AF1841">
        <v>1831</v>
      </c>
      <c r="AG1841">
        <v>1</v>
      </c>
      <c r="AH1841">
        <v>1</v>
      </c>
      <c r="AI1841">
        <v>1</v>
      </c>
      <c r="AJ1841">
        <v>1</v>
      </c>
      <c r="AK1841">
        <v>1</v>
      </c>
      <c r="AL1841">
        <v>0.70972349211103092</v>
      </c>
      <c r="AM1841">
        <v>0.75124222427515519</v>
      </c>
      <c r="AN1841">
        <v>1</v>
      </c>
      <c r="AO1841">
        <v>1</v>
      </c>
      <c r="AP1841">
        <v>1</v>
      </c>
      <c r="AQ1841">
        <v>1</v>
      </c>
      <c r="AR1841">
        <v>1</v>
      </c>
      <c r="AS1841">
        <v>0.70972349211103092</v>
      </c>
      <c r="AT1841">
        <v>0.95501428415304312</v>
      </c>
      <c r="AU1841">
        <v>0</v>
      </c>
    </row>
    <row r="1842" spans="18:47" x14ac:dyDescent="0.25">
      <c r="R1842" s="1"/>
      <c r="AF1842">
        <v>1832</v>
      </c>
      <c r="AG1842">
        <v>1</v>
      </c>
      <c r="AH1842">
        <v>1</v>
      </c>
      <c r="AI1842">
        <v>1</v>
      </c>
      <c r="AJ1842">
        <v>1</v>
      </c>
      <c r="AK1842">
        <v>1</v>
      </c>
      <c r="AL1842">
        <v>1</v>
      </c>
      <c r="AM1842">
        <v>1</v>
      </c>
      <c r="AN1842">
        <v>1</v>
      </c>
      <c r="AO1842">
        <v>1</v>
      </c>
      <c r="AP1842">
        <v>1</v>
      </c>
      <c r="AQ1842">
        <v>1</v>
      </c>
      <c r="AR1842">
        <v>1</v>
      </c>
      <c r="AS1842">
        <v>1</v>
      </c>
      <c r="AT1842">
        <v>1</v>
      </c>
      <c r="AU1842">
        <v>0</v>
      </c>
    </row>
    <row r="1843" spans="18:47" x14ac:dyDescent="0.25">
      <c r="R1843" s="1"/>
      <c r="AF1843">
        <v>1833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0.15913236239963832</v>
      </c>
      <c r="AM1843">
        <v>0.84154171955906931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8.4552778570740547E-2</v>
      </c>
      <c r="AU1843">
        <v>10</v>
      </c>
    </row>
    <row r="1844" spans="18:47" x14ac:dyDescent="0.25">
      <c r="R1844" s="1"/>
      <c r="AF1844">
        <v>1834</v>
      </c>
      <c r="AG1844">
        <v>1</v>
      </c>
      <c r="AH1844">
        <v>1</v>
      </c>
      <c r="AI1844">
        <v>1</v>
      </c>
      <c r="AJ1844">
        <v>0.97099012880620039</v>
      </c>
      <c r="AK1844">
        <v>0</v>
      </c>
      <c r="AL1844">
        <v>5.7362967317749279E-2</v>
      </c>
      <c r="AM1844">
        <v>0</v>
      </c>
      <c r="AN1844">
        <v>0</v>
      </c>
      <c r="AO1844">
        <v>0</v>
      </c>
      <c r="AP1844">
        <v>0</v>
      </c>
      <c r="AQ1844">
        <v>8.1888490707691136E-2</v>
      </c>
      <c r="AR1844">
        <v>0</v>
      </c>
      <c r="AS1844">
        <v>0</v>
      </c>
      <c r="AT1844">
        <v>0.33782807562999789</v>
      </c>
      <c r="AU1844">
        <v>6</v>
      </c>
    </row>
    <row r="1845" spans="18:47" x14ac:dyDescent="0.25">
      <c r="R1845" s="1"/>
      <c r="AF1845">
        <v>1835</v>
      </c>
      <c r="AG1845">
        <v>1</v>
      </c>
      <c r="AH1845">
        <v>1</v>
      </c>
      <c r="AI1845">
        <v>1</v>
      </c>
      <c r="AJ1845">
        <v>1</v>
      </c>
      <c r="AK1845">
        <v>1</v>
      </c>
      <c r="AL1845">
        <v>1</v>
      </c>
      <c r="AM1845">
        <v>1</v>
      </c>
      <c r="AN1845">
        <v>1</v>
      </c>
      <c r="AO1845">
        <v>7.6194075065480621E-2</v>
      </c>
      <c r="AP1845">
        <v>0</v>
      </c>
      <c r="AQ1845">
        <v>0</v>
      </c>
      <c r="AR1845">
        <v>0</v>
      </c>
      <c r="AS1845">
        <v>0</v>
      </c>
      <c r="AT1845">
        <v>0.67201595137524495</v>
      </c>
      <c r="AU1845">
        <v>3</v>
      </c>
    </row>
    <row r="1846" spans="18:47" x14ac:dyDescent="0.25">
      <c r="R1846" s="1"/>
      <c r="AF1846">
        <v>1836</v>
      </c>
      <c r="AG1846">
        <v>1</v>
      </c>
      <c r="AH1846">
        <v>1</v>
      </c>
      <c r="AI1846">
        <v>1</v>
      </c>
      <c r="AJ1846">
        <v>1</v>
      </c>
      <c r="AK1846">
        <v>1</v>
      </c>
      <c r="AL1846">
        <v>1</v>
      </c>
      <c r="AM1846">
        <v>1</v>
      </c>
      <c r="AN1846">
        <v>1</v>
      </c>
      <c r="AO1846">
        <v>1</v>
      </c>
      <c r="AP1846">
        <v>1</v>
      </c>
      <c r="AQ1846">
        <v>1</v>
      </c>
      <c r="AR1846">
        <v>1</v>
      </c>
      <c r="AS1846">
        <v>1</v>
      </c>
      <c r="AT1846">
        <v>1</v>
      </c>
      <c r="AU1846">
        <v>0</v>
      </c>
    </row>
    <row r="1847" spans="18:47" x14ac:dyDescent="0.25">
      <c r="R1847" s="1"/>
      <c r="AF1847">
        <v>1837</v>
      </c>
      <c r="AG1847">
        <v>1</v>
      </c>
      <c r="AH1847">
        <v>1</v>
      </c>
      <c r="AI1847">
        <v>1</v>
      </c>
      <c r="AJ1847">
        <v>0.23366741219748899</v>
      </c>
      <c r="AK1847">
        <v>0</v>
      </c>
      <c r="AL1847">
        <v>0</v>
      </c>
      <c r="AM1847">
        <v>0</v>
      </c>
      <c r="AN1847">
        <v>0.47846644217403783</v>
      </c>
      <c r="AO1847">
        <v>1</v>
      </c>
      <c r="AP1847">
        <v>1</v>
      </c>
      <c r="AQ1847">
        <v>1</v>
      </c>
      <c r="AR1847">
        <v>1</v>
      </c>
      <c r="AS1847">
        <v>0</v>
      </c>
      <c r="AT1847">
        <v>0.64066433444745163</v>
      </c>
      <c r="AU1847">
        <v>3</v>
      </c>
    </row>
    <row r="1848" spans="18:47" x14ac:dyDescent="0.25">
      <c r="R1848" s="1"/>
      <c r="AF1848">
        <v>1838</v>
      </c>
      <c r="AG1848">
        <v>1</v>
      </c>
      <c r="AH1848">
        <v>1</v>
      </c>
      <c r="AI1848">
        <v>1</v>
      </c>
      <c r="AJ1848">
        <v>0.24913316150001871</v>
      </c>
      <c r="AK1848">
        <v>0</v>
      </c>
      <c r="AL1848">
        <v>0.49231745993383813</v>
      </c>
      <c r="AM1848">
        <v>1</v>
      </c>
      <c r="AN1848">
        <v>1</v>
      </c>
      <c r="AO1848">
        <v>1</v>
      </c>
      <c r="AP1848">
        <v>1</v>
      </c>
      <c r="AQ1848">
        <v>1</v>
      </c>
      <c r="AR1848">
        <v>0.89419280207502816</v>
      </c>
      <c r="AS1848">
        <v>0</v>
      </c>
      <c r="AT1848">
        <v>0.8026397137187441</v>
      </c>
      <c r="AU1848">
        <v>1</v>
      </c>
    </row>
    <row r="1849" spans="18:47" x14ac:dyDescent="0.25">
      <c r="R1849" s="1"/>
      <c r="AF1849">
        <v>1839</v>
      </c>
      <c r="AG1849">
        <v>0</v>
      </c>
      <c r="AH1849">
        <v>8.590680356012724E-2</v>
      </c>
      <c r="AI1849">
        <v>1</v>
      </c>
      <c r="AJ1849">
        <v>0.26613516479386212</v>
      </c>
      <c r="AK1849">
        <v>0</v>
      </c>
      <c r="AL1849">
        <v>0.78004979320248824</v>
      </c>
      <c r="AM1849">
        <v>1</v>
      </c>
      <c r="AN1849">
        <v>1</v>
      </c>
      <c r="AO1849">
        <v>1</v>
      </c>
      <c r="AP1849">
        <v>1</v>
      </c>
      <c r="AQ1849">
        <v>1</v>
      </c>
      <c r="AR1849">
        <v>1</v>
      </c>
      <c r="AS1849">
        <v>0</v>
      </c>
      <c r="AT1849">
        <v>0.68161901161527139</v>
      </c>
      <c r="AU1849">
        <v>2</v>
      </c>
    </row>
    <row r="1850" spans="18:47" x14ac:dyDescent="0.25">
      <c r="R1850" s="1"/>
      <c r="AF1850">
        <v>1840</v>
      </c>
      <c r="AG1850">
        <v>0</v>
      </c>
      <c r="AH1850">
        <v>0</v>
      </c>
      <c r="AI1850">
        <v>0</v>
      </c>
      <c r="AJ1850">
        <v>0</v>
      </c>
      <c r="AK1850">
        <v>0.66306505811817551</v>
      </c>
      <c r="AL1850">
        <v>1</v>
      </c>
      <c r="AM1850">
        <v>1</v>
      </c>
      <c r="AN1850">
        <v>1</v>
      </c>
      <c r="AO1850">
        <v>1</v>
      </c>
      <c r="AP1850">
        <v>1</v>
      </c>
      <c r="AQ1850">
        <v>1</v>
      </c>
      <c r="AR1850">
        <v>1</v>
      </c>
      <c r="AS1850">
        <v>0</v>
      </c>
      <c r="AT1850">
        <v>0.64261648438811902</v>
      </c>
      <c r="AU1850">
        <v>4</v>
      </c>
    </row>
    <row r="1851" spans="18:47" x14ac:dyDescent="0.25">
      <c r="R1851" s="1"/>
      <c r="AF1851">
        <v>1841</v>
      </c>
      <c r="AG1851">
        <v>1</v>
      </c>
      <c r="AH1851">
        <v>1</v>
      </c>
      <c r="AI1851">
        <v>1</v>
      </c>
      <c r="AJ1851">
        <v>0.64556363366621861</v>
      </c>
      <c r="AK1851">
        <v>0</v>
      </c>
      <c r="AL1851">
        <v>0</v>
      </c>
      <c r="AM1851">
        <v>0.38521692257223372</v>
      </c>
      <c r="AN1851">
        <v>1</v>
      </c>
      <c r="AO1851">
        <v>0.54121810777699764</v>
      </c>
      <c r="AP1851">
        <v>0</v>
      </c>
      <c r="AQ1851">
        <v>0</v>
      </c>
      <c r="AR1851">
        <v>0</v>
      </c>
      <c r="AS1851">
        <v>0</v>
      </c>
      <c r="AT1851">
        <v>0.461767607789139</v>
      </c>
      <c r="AU1851">
        <v>5</v>
      </c>
    </row>
    <row r="1852" spans="18:47" x14ac:dyDescent="0.25">
      <c r="R1852" s="1"/>
      <c r="AF1852">
        <v>1842</v>
      </c>
      <c r="AG1852">
        <v>1</v>
      </c>
      <c r="AH1852">
        <v>1</v>
      </c>
      <c r="AI1852">
        <v>1</v>
      </c>
      <c r="AJ1852">
        <v>0.74919238263246368</v>
      </c>
      <c r="AK1852">
        <v>0</v>
      </c>
      <c r="AL1852">
        <v>0</v>
      </c>
      <c r="AM1852">
        <v>0</v>
      </c>
      <c r="AN1852">
        <v>0</v>
      </c>
      <c r="AO1852">
        <v>0.45982241094510151</v>
      </c>
      <c r="AP1852">
        <v>1</v>
      </c>
      <c r="AQ1852">
        <v>1</v>
      </c>
      <c r="AR1852">
        <v>1</v>
      </c>
      <c r="AS1852">
        <v>0</v>
      </c>
      <c r="AT1852">
        <v>0.59800121591048483</v>
      </c>
      <c r="AU1852">
        <v>4</v>
      </c>
    </row>
    <row r="1853" spans="18:47" x14ac:dyDescent="0.25">
      <c r="R1853" s="1"/>
      <c r="AF1853">
        <v>1843</v>
      </c>
      <c r="AG1853">
        <v>1</v>
      </c>
      <c r="AH1853">
        <v>0.18082487102947198</v>
      </c>
      <c r="AI1853">
        <v>0</v>
      </c>
      <c r="AJ1853">
        <v>0</v>
      </c>
      <c r="AK1853">
        <v>0</v>
      </c>
      <c r="AL1853">
        <v>0</v>
      </c>
      <c r="AM1853">
        <v>0.55889823973026775</v>
      </c>
      <c r="AN1853">
        <v>0.29348146446019169</v>
      </c>
      <c r="AO1853">
        <v>1</v>
      </c>
      <c r="AP1853">
        <v>1</v>
      </c>
      <c r="AQ1853">
        <v>1</v>
      </c>
      <c r="AR1853">
        <v>1</v>
      </c>
      <c r="AS1853">
        <v>0</v>
      </c>
      <c r="AT1853">
        <v>0.50544347183213545</v>
      </c>
      <c r="AU1853">
        <v>4</v>
      </c>
    </row>
    <row r="1854" spans="18:47" x14ac:dyDescent="0.25">
      <c r="R1854" s="1"/>
      <c r="AF1854">
        <v>1844</v>
      </c>
      <c r="AG1854">
        <v>1</v>
      </c>
      <c r="AH1854">
        <v>1</v>
      </c>
      <c r="AI1854">
        <v>1</v>
      </c>
      <c r="AJ1854">
        <v>1</v>
      </c>
      <c r="AK1854">
        <v>0.75282690025943011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0.39270584632340366</v>
      </c>
      <c r="AU1854">
        <v>7</v>
      </c>
    </row>
    <row r="1855" spans="18:47" x14ac:dyDescent="0.25">
      <c r="R1855" s="1"/>
      <c r="AF1855">
        <v>1845</v>
      </c>
      <c r="AG1855">
        <v>1</v>
      </c>
      <c r="AH1855">
        <v>0.5274140308088785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0.17486763848207756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0.14024243741258358</v>
      </c>
      <c r="AU1855">
        <v>9</v>
      </c>
    </row>
    <row r="1856" spans="18:47" x14ac:dyDescent="0.25">
      <c r="R1856" s="1"/>
      <c r="AF1856">
        <v>1846</v>
      </c>
      <c r="AG1856">
        <v>0</v>
      </c>
      <c r="AH1856">
        <v>0</v>
      </c>
      <c r="AI1856">
        <v>0</v>
      </c>
      <c r="AJ1856">
        <v>0</v>
      </c>
      <c r="AK1856">
        <v>0.90758248419391041</v>
      </c>
      <c r="AL1856">
        <v>0.26719321509905664</v>
      </c>
      <c r="AM1856">
        <v>0</v>
      </c>
      <c r="AN1856">
        <v>0</v>
      </c>
      <c r="AO1856">
        <v>0</v>
      </c>
      <c r="AP1856">
        <v>0.35712137890955237</v>
      </c>
      <c r="AQ1856">
        <v>1</v>
      </c>
      <c r="AR1856">
        <v>1</v>
      </c>
      <c r="AS1856">
        <v>0</v>
      </c>
      <c r="AT1856">
        <v>0.29649757865528503</v>
      </c>
      <c r="AU1856">
        <v>7</v>
      </c>
    </row>
    <row r="1857" spans="18:47" x14ac:dyDescent="0.25">
      <c r="R1857" s="1"/>
      <c r="AF1857">
        <v>1847</v>
      </c>
      <c r="AG1857">
        <v>1</v>
      </c>
      <c r="AH1857">
        <v>1</v>
      </c>
      <c r="AI1857">
        <v>1</v>
      </c>
      <c r="AJ1857">
        <v>1</v>
      </c>
      <c r="AK1857">
        <v>1</v>
      </c>
      <c r="AL1857">
        <v>1</v>
      </c>
      <c r="AM1857">
        <v>1</v>
      </c>
      <c r="AN1857">
        <v>1</v>
      </c>
      <c r="AO1857">
        <v>0.57304258493895754</v>
      </c>
      <c r="AP1857">
        <v>0</v>
      </c>
      <c r="AQ1857">
        <v>0</v>
      </c>
      <c r="AR1857">
        <v>0</v>
      </c>
      <c r="AS1857">
        <v>0</v>
      </c>
      <c r="AT1857">
        <v>0.71285281520046229</v>
      </c>
      <c r="AU1857">
        <v>3</v>
      </c>
    </row>
    <row r="1858" spans="18:47" x14ac:dyDescent="0.25">
      <c r="R1858" s="1"/>
      <c r="AF1858">
        <v>1848</v>
      </c>
      <c r="AG1858">
        <v>0</v>
      </c>
      <c r="AH1858">
        <v>0</v>
      </c>
      <c r="AI1858">
        <v>0</v>
      </c>
      <c r="AJ1858">
        <v>0.18774988087582944</v>
      </c>
      <c r="AK1858">
        <v>1</v>
      </c>
      <c r="AL1858">
        <v>1</v>
      </c>
      <c r="AM1858">
        <v>1</v>
      </c>
      <c r="AN1858">
        <v>1</v>
      </c>
      <c r="AO1858">
        <v>1</v>
      </c>
      <c r="AP1858">
        <v>5.8959763620101337E-2</v>
      </c>
      <c r="AQ1858">
        <v>0</v>
      </c>
      <c r="AR1858">
        <v>0</v>
      </c>
      <c r="AS1858">
        <v>0</v>
      </c>
      <c r="AT1858">
        <v>0.4396171208178028</v>
      </c>
      <c r="AU1858">
        <v>5</v>
      </c>
    </row>
    <row r="1859" spans="18:47" x14ac:dyDescent="0.25">
      <c r="R1859" s="1"/>
      <c r="AF1859">
        <v>1849</v>
      </c>
      <c r="AG1859">
        <v>0</v>
      </c>
      <c r="AH1859">
        <v>0</v>
      </c>
      <c r="AI1859">
        <v>0</v>
      </c>
      <c r="AJ1859">
        <v>0.10752511825752056</v>
      </c>
      <c r="AK1859">
        <v>0.7276838298027043</v>
      </c>
      <c r="AL1859">
        <v>0</v>
      </c>
      <c r="AM1859">
        <v>2.6883846500206875E-2</v>
      </c>
      <c r="AN1859">
        <v>1</v>
      </c>
      <c r="AO1859">
        <v>0.99222567643955695</v>
      </c>
      <c r="AP1859">
        <v>1</v>
      </c>
      <c r="AQ1859">
        <v>1</v>
      </c>
      <c r="AR1859">
        <v>0.7212100264113096</v>
      </c>
      <c r="AS1859">
        <v>0</v>
      </c>
      <c r="AT1859">
        <v>0.4677852948631594</v>
      </c>
      <c r="AU1859">
        <v>4</v>
      </c>
    </row>
    <row r="1860" spans="18:47" x14ac:dyDescent="0.25">
      <c r="R1860" s="1"/>
      <c r="AF1860">
        <v>1850</v>
      </c>
      <c r="AG1860">
        <v>1</v>
      </c>
      <c r="AH1860">
        <v>4.7312790267304602E-2</v>
      </c>
      <c r="AI1860">
        <v>0</v>
      </c>
      <c r="AJ1860">
        <v>0.43455667393645853</v>
      </c>
      <c r="AK1860">
        <v>1</v>
      </c>
      <c r="AL1860">
        <v>1</v>
      </c>
      <c r="AM1860">
        <v>1</v>
      </c>
      <c r="AN1860">
        <v>1</v>
      </c>
      <c r="AO1860">
        <v>0.12315322998135041</v>
      </c>
      <c r="AP1860">
        <v>0</v>
      </c>
      <c r="AQ1860">
        <v>3.4293463888510206E-2</v>
      </c>
      <c r="AR1860">
        <v>1</v>
      </c>
      <c r="AS1860">
        <v>0</v>
      </c>
      <c r="AT1860">
        <v>0.55913660044294278</v>
      </c>
      <c r="AU1860">
        <v>2</v>
      </c>
    </row>
    <row r="1861" spans="18:47" x14ac:dyDescent="0.25">
      <c r="R1861" s="1"/>
      <c r="AF1861">
        <v>1851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5.5958066399457052E-2</v>
      </c>
      <c r="AN1861">
        <v>1</v>
      </c>
      <c r="AO1861">
        <v>1</v>
      </c>
      <c r="AP1861">
        <v>1</v>
      </c>
      <c r="AQ1861">
        <v>0.64763887684481836</v>
      </c>
      <c r="AR1861">
        <v>0</v>
      </c>
      <c r="AS1861">
        <v>0</v>
      </c>
      <c r="AT1861">
        <v>0.31003799003761018</v>
      </c>
      <c r="AU1861">
        <v>7</v>
      </c>
    </row>
    <row r="1862" spans="18:47" x14ac:dyDescent="0.25">
      <c r="R1862" s="1"/>
      <c r="AF1862">
        <v>1852</v>
      </c>
      <c r="AG1862">
        <v>0.83302858855900164</v>
      </c>
      <c r="AH1862">
        <v>0</v>
      </c>
      <c r="AI1862">
        <v>0</v>
      </c>
      <c r="AJ1862">
        <v>0.54483136808703425</v>
      </c>
      <c r="AK1862">
        <v>1</v>
      </c>
      <c r="AL1862">
        <v>1</v>
      </c>
      <c r="AM1862">
        <v>1</v>
      </c>
      <c r="AN1862">
        <v>1</v>
      </c>
      <c r="AO1862">
        <v>1</v>
      </c>
      <c r="AP1862">
        <v>1</v>
      </c>
      <c r="AQ1862">
        <v>0.81889229383717366</v>
      </c>
      <c r="AR1862">
        <v>0</v>
      </c>
      <c r="AS1862">
        <v>0</v>
      </c>
      <c r="AT1862">
        <v>0.68694683863850758</v>
      </c>
      <c r="AU1862">
        <v>3</v>
      </c>
    </row>
    <row r="1863" spans="18:47" x14ac:dyDescent="0.25">
      <c r="R1863" s="1"/>
      <c r="AF1863">
        <v>1853</v>
      </c>
      <c r="AG1863">
        <v>0</v>
      </c>
      <c r="AH1863">
        <v>0</v>
      </c>
      <c r="AI1863">
        <v>0.68938516004099282</v>
      </c>
      <c r="AJ1863">
        <v>0.43669775511831782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0.96077854899715842</v>
      </c>
      <c r="AQ1863">
        <v>1</v>
      </c>
      <c r="AR1863">
        <v>1</v>
      </c>
      <c r="AS1863">
        <v>0</v>
      </c>
      <c r="AT1863">
        <v>0.34316714420200611</v>
      </c>
      <c r="AU1863">
        <v>7</v>
      </c>
    </row>
    <row r="1864" spans="18:47" x14ac:dyDescent="0.25">
      <c r="R1864" s="1"/>
      <c r="AF1864">
        <v>1854</v>
      </c>
      <c r="AG1864">
        <v>0.31678308898981122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0.53995660007543245</v>
      </c>
      <c r="AP1864">
        <v>1</v>
      </c>
      <c r="AQ1864">
        <v>1</v>
      </c>
      <c r="AR1864">
        <v>1</v>
      </c>
      <c r="AS1864">
        <v>0</v>
      </c>
      <c r="AT1864">
        <v>0.32333965413958116</v>
      </c>
      <c r="AU1864">
        <v>7</v>
      </c>
    </row>
    <row r="1865" spans="18:47" x14ac:dyDescent="0.25">
      <c r="R1865" s="1"/>
      <c r="AF1865">
        <v>1855</v>
      </c>
      <c r="AG1865">
        <v>1</v>
      </c>
      <c r="AH1865">
        <v>1</v>
      </c>
      <c r="AI1865">
        <v>1</v>
      </c>
      <c r="AJ1865">
        <v>1</v>
      </c>
      <c r="AK1865">
        <v>1</v>
      </c>
      <c r="AL1865">
        <v>1</v>
      </c>
      <c r="AM1865">
        <v>1</v>
      </c>
      <c r="AN1865">
        <v>1</v>
      </c>
      <c r="AO1865">
        <v>0.52195136908218653</v>
      </c>
      <c r="AP1865">
        <v>0</v>
      </c>
      <c r="AQ1865">
        <v>0</v>
      </c>
      <c r="AR1865">
        <v>0</v>
      </c>
      <c r="AS1865">
        <v>0</v>
      </c>
      <c r="AT1865">
        <v>0.70865353718483726</v>
      </c>
      <c r="AU1865">
        <v>3</v>
      </c>
    </row>
    <row r="1866" spans="18:47" x14ac:dyDescent="0.25">
      <c r="R1866" s="1"/>
      <c r="AF1866">
        <v>1856</v>
      </c>
      <c r="AG1866">
        <v>1</v>
      </c>
      <c r="AH1866">
        <v>1</v>
      </c>
      <c r="AI1866">
        <v>1</v>
      </c>
      <c r="AJ1866">
        <v>1</v>
      </c>
      <c r="AK1866">
        <v>1</v>
      </c>
      <c r="AL1866">
        <v>1</v>
      </c>
      <c r="AM1866">
        <v>0.45882046798402781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0.53485872467809548</v>
      </c>
      <c r="AU1866">
        <v>5</v>
      </c>
    </row>
    <row r="1867" spans="18:47" x14ac:dyDescent="0.25">
      <c r="R1867" s="1"/>
      <c r="AF1867">
        <v>1857</v>
      </c>
      <c r="AG1867">
        <v>1</v>
      </c>
      <c r="AH1867">
        <v>1</v>
      </c>
      <c r="AI1867">
        <v>1</v>
      </c>
      <c r="AJ1867">
        <v>0.10390755214175443</v>
      </c>
      <c r="AK1867">
        <v>0</v>
      </c>
      <c r="AL1867">
        <v>0</v>
      </c>
      <c r="AM1867">
        <v>0.60072918905995809</v>
      </c>
      <c r="AN1867">
        <v>1</v>
      </c>
      <c r="AO1867">
        <v>1</v>
      </c>
      <c r="AP1867">
        <v>1</v>
      </c>
      <c r="AQ1867">
        <v>0.50694404331346354</v>
      </c>
      <c r="AR1867">
        <v>0</v>
      </c>
      <c r="AS1867">
        <v>0</v>
      </c>
      <c r="AT1867">
        <v>0.59985795266990471</v>
      </c>
      <c r="AU1867">
        <v>3</v>
      </c>
    </row>
    <row r="1868" spans="18:47" x14ac:dyDescent="0.25">
      <c r="R1868" s="1"/>
      <c r="AF1868">
        <v>1858</v>
      </c>
      <c r="AG1868">
        <v>1</v>
      </c>
      <c r="AH1868">
        <v>1</v>
      </c>
      <c r="AI1868">
        <v>1</v>
      </c>
      <c r="AJ1868">
        <v>1</v>
      </c>
      <c r="AK1868">
        <v>1</v>
      </c>
      <c r="AL1868">
        <v>1</v>
      </c>
      <c r="AM1868">
        <v>0.44642592570392392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0.53380603752553879</v>
      </c>
      <c r="AU1868">
        <v>5</v>
      </c>
    </row>
    <row r="1869" spans="18:47" x14ac:dyDescent="0.25">
      <c r="R1869" s="1"/>
      <c r="AF1869">
        <v>1859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0.51270171858462465</v>
      </c>
      <c r="AR1869">
        <v>0.17963306871881227</v>
      </c>
      <c r="AS1869">
        <v>0</v>
      </c>
      <c r="AT1869">
        <v>5.7396374487183342E-2</v>
      </c>
      <c r="AU1869">
        <v>10</v>
      </c>
    </row>
    <row r="1870" spans="18:47" x14ac:dyDescent="0.25">
      <c r="R1870" s="1"/>
      <c r="AF1870">
        <v>1860</v>
      </c>
      <c r="AG1870">
        <v>0</v>
      </c>
      <c r="AH1870">
        <v>0.37156570234115599</v>
      </c>
      <c r="AI1870">
        <v>1</v>
      </c>
      <c r="AJ1870">
        <v>1</v>
      </c>
      <c r="AK1870">
        <v>1</v>
      </c>
      <c r="AL1870">
        <v>1</v>
      </c>
      <c r="AM1870">
        <v>1</v>
      </c>
      <c r="AN1870">
        <v>1</v>
      </c>
      <c r="AO1870">
        <v>1</v>
      </c>
      <c r="AP1870">
        <v>1</v>
      </c>
      <c r="AQ1870">
        <v>1</v>
      </c>
      <c r="AR1870">
        <v>1</v>
      </c>
      <c r="AS1870">
        <v>0</v>
      </c>
      <c r="AT1870">
        <v>0.86685983470014349</v>
      </c>
      <c r="AU1870">
        <v>1</v>
      </c>
    </row>
    <row r="1871" spans="18:47" x14ac:dyDescent="0.25">
      <c r="R1871" s="1"/>
      <c r="AF1871">
        <v>1861</v>
      </c>
      <c r="AG1871">
        <v>1</v>
      </c>
      <c r="AH1871">
        <v>1</v>
      </c>
      <c r="AI1871">
        <v>1</v>
      </c>
      <c r="AJ1871">
        <v>1</v>
      </c>
      <c r="AK1871">
        <v>1</v>
      </c>
      <c r="AL1871">
        <v>1</v>
      </c>
      <c r="AM1871">
        <v>1</v>
      </c>
      <c r="AN1871">
        <v>1</v>
      </c>
      <c r="AO1871">
        <v>1</v>
      </c>
      <c r="AP1871">
        <v>0.60730986659567154</v>
      </c>
      <c r="AQ1871">
        <v>1</v>
      </c>
      <c r="AR1871">
        <v>1</v>
      </c>
      <c r="AS1871">
        <v>0.60730986659567154</v>
      </c>
      <c r="AT1871">
        <v>0.96664823524511179</v>
      </c>
      <c r="AU1871">
        <v>0</v>
      </c>
    </row>
    <row r="1872" spans="18:47" x14ac:dyDescent="0.25">
      <c r="R1872" s="1"/>
      <c r="AF1872">
        <v>1862</v>
      </c>
      <c r="AG1872">
        <v>1</v>
      </c>
      <c r="AH1872">
        <v>1</v>
      </c>
      <c r="AI1872">
        <v>1</v>
      </c>
      <c r="AJ1872">
        <v>1</v>
      </c>
      <c r="AK1872">
        <v>1.4608212948059513E-2</v>
      </c>
      <c r="AL1872">
        <v>0</v>
      </c>
      <c r="AM1872">
        <v>0</v>
      </c>
      <c r="AN1872">
        <v>0.25329482311621354</v>
      </c>
      <c r="AO1872">
        <v>1</v>
      </c>
      <c r="AP1872">
        <v>1</v>
      </c>
      <c r="AQ1872">
        <v>1</v>
      </c>
      <c r="AR1872">
        <v>1</v>
      </c>
      <c r="AS1872">
        <v>0</v>
      </c>
      <c r="AT1872">
        <v>0.68576710717258205</v>
      </c>
      <c r="AU1872">
        <v>2</v>
      </c>
    </row>
    <row r="1873" spans="18:47" x14ac:dyDescent="0.25">
      <c r="R1873" s="1"/>
      <c r="AF1873">
        <v>1863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0.56939106779100257</v>
      </c>
      <c r="AR1873">
        <v>1</v>
      </c>
      <c r="AS1873">
        <v>0</v>
      </c>
      <c r="AT1873">
        <v>0.13173077269515091</v>
      </c>
      <c r="AU1873">
        <v>10</v>
      </c>
    </row>
    <row r="1874" spans="18:47" x14ac:dyDescent="0.25">
      <c r="R1874" s="1"/>
      <c r="AF1874">
        <v>1864</v>
      </c>
      <c r="AG1874">
        <v>0.65553279099314687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0.19110834603804203</v>
      </c>
      <c r="AP1874">
        <v>1</v>
      </c>
      <c r="AQ1874">
        <v>1</v>
      </c>
      <c r="AR1874">
        <v>1</v>
      </c>
      <c r="AS1874">
        <v>0</v>
      </c>
      <c r="AT1874">
        <v>0.32343771753953099</v>
      </c>
      <c r="AU1874">
        <v>7</v>
      </c>
    </row>
    <row r="1875" spans="18:47" x14ac:dyDescent="0.25">
      <c r="R1875" s="1"/>
      <c r="AF1875">
        <v>1865</v>
      </c>
      <c r="AG1875">
        <v>1</v>
      </c>
      <c r="AH1875">
        <v>1</v>
      </c>
      <c r="AI1875">
        <v>1</v>
      </c>
      <c r="AJ1875">
        <v>1</v>
      </c>
      <c r="AK1875">
        <v>0.29002578724893902</v>
      </c>
      <c r="AL1875">
        <v>0</v>
      </c>
      <c r="AM1875">
        <v>0</v>
      </c>
      <c r="AN1875">
        <v>0.81101179276776103</v>
      </c>
      <c r="AO1875">
        <v>1</v>
      </c>
      <c r="AP1875">
        <v>1</v>
      </c>
      <c r="AQ1875">
        <v>1</v>
      </c>
      <c r="AR1875">
        <v>1</v>
      </c>
      <c r="AS1875">
        <v>0</v>
      </c>
      <c r="AT1875">
        <v>0.75652647939867868</v>
      </c>
      <c r="AU1875">
        <v>2</v>
      </c>
    </row>
    <row r="1876" spans="18:47" x14ac:dyDescent="0.25">
      <c r="R1876" s="1"/>
      <c r="AF1876">
        <v>1866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0.76657214523232053</v>
      </c>
      <c r="AQ1876">
        <v>1</v>
      </c>
      <c r="AR1876">
        <v>1</v>
      </c>
      <c r="AS1876">
        <v>0</v>
      </c>
      <c r="AT1876">
        <v>0.23222941507452585</v>
      </c>
      <c r="AU1876">
        <v>9</v>
      </c>
    </row>
    <row r="1877" spans="18:47" x14ac:dyDescent="0.25">
      <c r="R1877" s="1"/>
      <c r="AF1877">
        <v>1867</v>
      </c>
      <c r="AG1877">
        <v>0</v>
      </c>
      <c r="AH1877">
        <v>0</v>
      </c>
      <c r="AI1877">
        <v>0</v>
      </c>
      <c r="AJ1877">
        <v>0.40557869107384853</v>
      </c>
      <c r="AK1877">
        <v>1</v>
      </c>
      <c r="AL1877">
        <v>1</v>
      </c>
      <c r="AM1877">
        <v>1</v>
      </c>
      <c r="AN1877">
        <v>1</v>
      </c>
      <c r="AO1877">
        <v>1</v>
      </c>
      <c r="AP1877">
        <v>1</v>
      </c>
      <c r="AQ1877">
        <v>1</v>
      </c>
      <c r="AR1877">
        <v>1</v>
      </c>
      <c r="AS1877">
        <v>0</v>
      </c>
      <c r="AT1877">
        <v>0.70456811159511079</v>
      </c>
      <c r="AU1877">
        <v>3</v>
      </c>
    </row>
    <row r="1878" spans="18:47" x14ac:dyDescent="0.25">
      <c r="R1878" s="1"/>
      <c r="AF1878">
        <v>1868</v>
      </c>
      <c r="AG1878">
        <v>1</v>
      </c>
      <c r="AH1878">
        <v>1</v>
      </c>
      <c r="AI1878">
        <v>0.55482038813563361</v>
      </c>
      <c r="AJ1878">
        <v>0.82223058366216717</v>
      </c>
      <c r="AK1878">
        <v>0.20906202989769349</v>
      </c>
      <c r="AL1878">
        <v>0.77682655748455243</v>
      </c>
      <c r="AM1878">
        <v>0.32674726887677435</v>
      </c>
      <c r="AN1878">
        <v>0</v>
      </c>
      <c r="AO1878">
        <v>0.33465612067763384</v>
      </c>
      <c r="AP1878">
        <v>1</v>
      </c>
      <c r="AQ1878">
        <v>1</v>
      </c>
      <c r="AR1878">
        <v>1</v>
      </c>
      <c r="AS1878">
        <v>0</v>
      </c>
      <c r="AT1878">
        <v>0.66526278944916095</v>
      </c>
      <c r="AU1878">
        <v>1</v>
      </c>
    </row>
    <row r="1879" spans="18:47" x14ac:dyDescent="0.25">
      <c r="R1879" s="1"/>
      <c r="AF1879">
        <v>1869</v>
      </c>
      <c r="AG1879">
        <v>1</v>
      </c>
      <c r="AH1879">
        <v>1</v>
      </c>
      <c r="AI1879">
        <v>1</v>
      </c>
      <c r="AJ1879">
        <v>1</v>
      </c>
      <c r="AK1879">
        <v>1</v>
      </c>
      <c r="AL1879">
        <v>1</v>
      </c>
      <c r="AM1879">
        <v>1</v>
      </c>
      <c r="AN1879">
        <v>1</v>
      </c>
      <c r="AO1879">
        <v>7.0722432630524662E-2</v>
      </c>
      <c r="AP1879">
        <v>0</v>
      </c>
      <c r="AQ1879">
        <v>0</v>
      </c>
      <c r="AR1879">
        <v>0</v>
      </c>
      <c r="AS1879">
        <v>0</v>
      </c>
      <c r="AT1879">
        <v>0.67156622733949523</v>
      </c>
      <c r="AU1879">
        <v>3</v>
      </c>
    </row>
    <row r="1880" spans="18:47" x14ac:dyDescent="0.25">
      <c r="R1880" s="1"/>
      <c r="AF1880">
        <v>1870</v>
      </c>
      <c r="AG1880">
        <v>1</v>
      </c>
      <c r="AH1880">
        <v>1</v>
      </c>
      <c r="AI1880">
        <v>1</v>
      </c>
      <c r="AJ1880">
        <v>1</v>
      </c>
      <c r="AK1880">
        <v>1</v>
      </c>
      <c r="AL1880">
        <v>1</v>
      </c>
      <c r="AM1880">
        <v>1</v>
      </c>
      <c r="AN1880">
        <v>1</v>
      </c>
      <c r="AO1880">
        <v>1</v>
      </c>
      <c r="AP1880">
        <v>1</v>
      </c>
      <c r="AQ1880">
        <v>0.86136266005293394</v>
      </c>
      <c r="AR1880">
        <v>0</v>
      </c>
      <c r="AS1880">
        <v>0</v>
      </c>
      <c r="AT1880">
        <v>0.90367364329202193</v>
      </c>
      <c r="AU1880">
        <v>1</v>
      </c>
    </row>
    <row r="1881" spans="18:47" x14ac:dyDescent="0.25">
      <c r="R1881" s="1"/>
      <c r="AF1881">
        <v>1871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0.26112837546233714</v>
      </c>
      <c r="AQ1881">
        <v>1</v>
      </c>
      <c r="AR1881">
        <v>1</v>
      </c>
      <c r="AS1881">
        <v>0</v>
      </c>
      <c r="AT1881">
        <v>0.18930131408036288</v>
      </c>
      <c r="AU1881">
        <v>9</v>
      </c>
    </row>
    <row r="1882" spans="18:47" x14ac:dyDescent="0.25">
      <c r="R1882" s="1"/>
      <c r="AF1882">
        <v>1872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12</v>
      </c>
    </row>
    <row r="1883" spans="18:47" x14ac:dyDescent="0.25">
      <c r="R1883" s="1"/>
      <c r="AF1883">
        <v>1873</v>
      </c>
      <c r="AG1883">
        <v>0</v>
      </c>
      <c r="AH1883">
        <v>0</v>
      </c>
      <c r="AI1883">
        <v>0</v>
      </c>
      <c r="AJ1883">
        <v>0.77855549004016211</v>
      </c>
      <c r="AK1883">
        <v>1</v>
      </c>
      <c r="AL1883">
        <v>0.2381851399234923</v>
      </c>
      <c r="AM1883">
        <v>0</v>
      </c>
      <c r="AN1883">
        <v>0</v>
      </c>
      <c r="AO1883">
        <v>0.96485008009428086</v>
      </c>
      <c r="AP1883">
        <v>1</v>
      </c>
      <c r="AQ1883">
        <v>1</v>
      </c>
      <c r="AR1883">
        <v>1</v>
      </c>
      <c r="AS1883">
        <v>0</v>
      </c>
      <c r="AT1883">
        <v>0.49985677068969331</v>
      </c>
      <c r="AU1883">
        <v>5</v>
      </c>
    </row>
    <row r="1884" spans="18:47" x14ac:dyDescent="0.25">
      <c r="R1884" s="1"/>
      <c r="AF1884">
        <v>1874</v>
      </c>
      <c r="AG1884">
        <v>0</v>
      </c>
      <c r="AH1884">
        <v>0</v>
      </c>
      <c r="AI1884">
        <v>0</v>
      </c>
      <c r="AJ1884">
        <v>0</v>
      </c>
      <c r="AK1884">
        <v>0.73508309103682778</v>
      </c>
      <c r="AL1884">
        <v>1</v>
      </c>
      <c r="AM1884">
        <v>1</v>
      </c>
      <c r="AN1884">
        <v>1</v>
      </c>
      <c r="AO1884">
        <v>0.6008263721591599</v>
      </c>
      <c r="AP1884">
        <v>0.31601362998433968</v>
      </c>
      <c r="AQ1884">
        <v>0</v>
      </c>
      <c r="AR1884">
        <v>0</v>
      </c>
      <c r="AS1884">
        <v>0</v>
      </c>
      <c r="AT1884">
        <v>0.39070901237378353</v>
      </c>
      <c r="AU1884">
        <v>6</v>
      </c>
    </row>
    <row r="1885" spans="18:47" x14ac:dyDescent="0.25">
      <c r="R1885" s="1"/>
      <c r="AF1885">
        <v>1875</v>
      </c>
      <c r="AG1885">
        <v>2.9749597258952206E-2</v>
      </c>
      <c r="AH1885">
        <v>1</v>
      </c>
      <c r="AI1885">
        <v>1</v>
      </c>
      <c r="AJ1885">
        <v>1</v>
      </c>
      <c r="AK1885">
        <v>1</v>
      </c>
      <c r="AL1885">
        <v>0.73980702956493283</v>
      </c>
      <c r="AM1885">
        <v>0</v>
      </c>
      <c r="AN1885">
        <v>0</v>
      </c>
      <c r="AO1885">
        <v>0</v>
      </c>
      <c r="AP1885">
        <v>0.51989942385966237</v>
      </c>
      <c r="AQ1885">
        <v>1</v>
      </c>
      <c r="AR1885">
        <v>1</v>
      </c>
      <c r="AS1885">
        <v>0</v>
      </c>
      <c r="AT1885">
        <v>0.6033789877852741</v>
      </c>
      <c r="AU1885">
        <v>3</v>
      </c>
    </row>
    <row r="1886" spans="18:47" x14ac:dyDescent="0.25">
      <c r="R1886" s="1"/>
      <c r="AF1886">
        <v>1876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9.924736915385321E-2</v>
      </c>
      <c r="AO1886">
        <v>1</v>
      </c>
      <c r="AP1886">
        <v>1</v>
      </c>
      <c r="AQ1886">
        <v>1</v>
      </c>
      <c r="AR1886">
        <v>1</v>
      </c>
      <c r="AS1886">
        <v>0</v>
      </c>
      <c r="AT1886">
        <v>0.34267580395553277</v>
      </c>
      <c r="AU1886">
        <v>7</v>
      </c>
    </row>
    <row r="1887" spans="18:47" x14ac:dyDescent="0.25">
      <c r="R1887" s="1"/>
      <c r="AF1887">
        <v>1877</v>
      </c>
      <c r="AG1887">
        <v>1</v>
      </c>
      <c r="AH1887">
        <v>1</v>
      </c>
      <c r="AI1887">
        <v>1</v>
      </c>
      <c r="AJ1887">
        <v>1</v>
      </c>
      <c r="AK1887">
        <v>1</v>
      </c>
      <c r="AL1887">
        <v>1</v>
      </c>
      <c r="AM1887">
        <v>1</v>
      </c>
      <c r="AN1887">
        <v>1</v>
      </c>
      <c r="AO1887">
        <v>1</v>
      </c>
      <c r="AP1887">
        <v>1</v>
      </c>
      <c r="AQ1887">
        <v>1</v>
      </c>
      <c r="AR1887">
        <v>1</v>
      </c>
      <c r="AS1887">
        <v>1</v>
      </c>
      <c r="AT1887">
        <v>1</v>
      </c>
      <c r="AU1887">
        <v>0</v>
      </c>
    </row>
    <row r="1888" spans="18:47" x14ac:dyDescent="0.25">
      <c r="R1888" s="1"/>
      <c r="AF1888">
        <v>1878</v>
      </c>
      <c r="AG1888">
        <v>0</v>
      </c>
      <c r="AH1888">
        <v>0</v>
      </c>
      <c r="AI1888">
        <v>0</v>
      </c>
      <c r="AJ1888">
        <v>0.16662315753904597</v>
      </c>
      <c r="AK1888">
        <v>1</v>
      </c>
      <c r="AL1888">
        <v>1</v>
      </c>
      <c r="AM1888">
        <v>1</v>
      </c>
      <c r="AN1888">
        <v>1</v>
      </c>
      <c r="AO1888">
        <v>1</v>
      </c>
      <c r="AP1888">
        <v>1</v>
      </c>
      <c r="AQ1888">
        <v>1</v>
      </c>
      <c r="AR1888">
        <v>0.71246741694701465</v>
      </c>
      <c r="AS1888">
        <v>0</v>
      </c>
      <c r="AT1888">
        <v>0.66050735520966808</v>
      </c>
      <c r="AU1888">
        <v>3</v>
      </c>
    </row>
    <row r="1889" spans="18:47" x14ac:dyDescent="0.25">
      <c r="R1889" s="1"/>
      <c r="AF1889">
        <v>1879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0.94753605051761647</v>
      </c>
      <c r="AP1889">
        <v>0.38630586641609682</v>
      </c>
      <c r="AQ1889">
        <v>0</v>
      </c>
      <c r="AR1889">
        <v>0.18243300748285801</v>
      </c>
      <c r="AS1889">
        <v>0</v>
      </c>
      <c r="AT1889">
        <v>0.1261835249490304</v>
      </c>
      <c r="AU1889">
        <v>9</v>
      </c>
    </row>
    <row r="1890" spans="18:47" x14ac:dyDescent="0.25">
      <c r="R1890" s="1"/>
      <c r="AF1890">
        <v>1880</v>
      </c>
      <c r="AG1890">
        <v>1</v>
      </c>
      <c r="AH1890">
        <v>1</v>
      </c>
      <c r="AI1890">
        <v>1</v>
      </c>
      <c r="AJ1890">
        <v>1</v>
      </c>
      <c r="AK1890">
        <v>1</v>
      </c>
      <c r="AL1890">
        <v>0.25951550035533727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0.4350286712620825</v>
      </c>
      <c r="AU1890">
        <v>6</v>
      </c>
    </row>
    <row r="1891" spans="18:47" x14ac:dyDescent="0.25">
      <c r="R1891" s="1"/>
      <c r="AF1891">
        <v>1881</v>
      </c>
      <c r="AG1891">
        <v>1</v>
      </c>
      <c r="AH1891">
        <v>1</v>
      </c>
      <c r="AI1891">
        <v>1</v>
      </c>
      <c r="AJ1891">
        <v>1</v>
      </c>
      <c r="AK1891">
        <v>1</v>
      </c>
      <c r="AL1891">
        <v>1</v>
      </c>
      <c r="AM1891">
        <v>1</v>
      </c>
      <c r="AN1891">
        <v>1</v>
      </c>
      <c r="AO1891">
        <v>1</v>
      </c>
      <c r="AP1891">
        <v>1</v>
      </c>
      <c r="AQ1891">
        <v>1</v>
      </c>
      <c r="AR1891">
        <v>1</v>
      </c>
      <c r="AS1891">
        <v>1</v>
      </c>
      <c r="AT1891">
        <v>1</v>
      </c>
      <c r="AU1891">
        <v>0</v>
      </c>
    </row>
    <row r="1892" spans="18:47" x14ac:dyDescent="0.25">
      <c r="R1892" s="1"/>
      <c r="AF1892">
        <v>1882</v>
      </c>
      <c r="AG1892">
        <v>1</v>
      </c>
      <c r="AH1892">
        <v>1</v>
      </c>
      <c r="AI1892">
        <v>1</v>
      </c>
      <c r="AJ1892">
        <v>1</v>
      </c>
      <c r="AK1892">
        <v>0.79768099643678725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0.39651537230011069</v>
      </c>
      <c r="AU1892">
        <v>7</v>
      </c>
    </row>
    <row r="1893" spans="18:47" x14ac:dyDescent="0.25">
      <c r="R1893" s="1"/>
      <c r="AF1893">
        <v>1883</v>
      </c>
      <c r="AG1893">
        <v>1</v>
      </c>
      <c r="AH1893">
        <v>1</v>
      </c>
      <c r="AI1893">
        <v>1</v>
      </c>
      <c r="AJ1893">
        <v>1</v>
      </c>
      <c r="AK1893">
        <v>1</v>
      </c>
      <c r="AL1893">
        <v>1</v>
      </c>
      <c r="AM1893">
        <v>1</v>
      </c>
      <c r="AN1893">
        <v>1</v>
      </c>
      <c r="AO1893">
        <v>1</v>
      </c>
      <c r="AP1893">
        <v>1</v>
      </c>
      <c r="AQ1893">
        <v>1</v>
      </c>
      <c r="AR1893">
        <v>1</v>
      </c>
      <c r="AS1893">
        <v>1</v>
      </c>
      <c r="AT1893">
        <v>1</v>
      </c>
      <c r="AU1893">
        <v>0</v>
      </c>
    </row>
    <row r="1894" spans="18:47" x14ac:dyDescent="0.25">
      <c r="R1894" s="1"/>
      <c r="AF1894">
        <v>1884</v>
      </c>
      <c r="AG1894">
        <v>1</v>
      </c>
      <c r="AH1894">
        <v>0.24747403444000934</v>
      </c>
      <c r="AI1894">
        <v>0.67369881640526375</v>
      </c>
      <c r="AJ1894">
        <v>1</v>
      </c>
      <c r="AK1894">
        <v>1</v>
      </c>
      <c r="AL1894">
        <v>1</v>
      </c>
      <c r="AM1894">
        <v>1</v>
      </c>
      <c r="AN1894">
        <v>1</v>
      </c>
      <c r="AO1894">
        <v>1</v>
      </c>
      <c r="AP1894">
        <v>1</v>
      </c>
      <c r="AQ1894">
        <v>1</v>
      </c>
      <c r="AR1894">
        <v>1</v>
      </c>
      <c r="AS1894">
        <v>0.24747403444000934</v>
      </c>
      <c r="AT1894">
        <v>0.91455872951474915</v>
      </c>
      <c r="AU1894">
        <v>0</v>
      </c>
    </row>
    <row r="1895" spans="18:47" x14ac:dyDescent="0.25">
      <c r="R1895" s="1"/>
      <c r="AF1895">
        <v>1885</v>
      </c>
      <c r="AG1895">
        <v>0</v>
      </c>
      <c r="AH1895">
        <v>0</v>
      </c>
      <c r="AI1895">
        <v>0</v>
      </c>
      <c r="AJ1895">
        <v>8.4539042957718871E-2</v>
      </c>
      <c r="AK1895">
        <v>1</v>
      </c>
      <c r="AL1895">
        <v>1</v>
      </c>
      <c r="AM1895">
        <v>1</v>
      </c>
      <c r="AN1895">
        <v>1</v>
      </c>
      <c r="AO1895">
        <v>5.7122337915158521E-2</v>
      </c>
      <c r="AP1895">
        <v>0</v>
      </c>
      <c r="AQ1895">
        <v>0</v>
      </c>
      <c r="AR1895">
        <v>0.44848672552372237</v>
      </c>
      <c r="AS1895">
        <v>0</v>
      </c>
      <c r="AT1895">
        <v>0.38672035593814169</v>
      </c>
      <c r="AU1895">
        <v>5</v>
      </c>
    </row>
    <row r="1896" spans="18:47" x14ac:dyDescent="0.25">
      <c r="R1896" s="1"/>
      <c r="AF1896">
        <v>1886</v>
      </c>
      <c r="AG1896">
        <v>0</v>
      </c>
      <c r="AH1896">
        <v>0</v>
      </c>
      <c r="AI1896">
        <v>0.587968136458761</v>
      </c>
      <c r="AJ1896">
        <v>1</v>
      </c>
      <c r="AK1896">
        <v>0.29607254183253146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0.59893080102410745</v>
      </c>
      <c r="AR1896">
        <v>1</v>
      </c>
      <c r="AS1896">
        <v>0</v>
      </c>
      <c r="AT1896">
        <v>0.29143338371987204</v>
      </c>
      <c r="AU1896">
        <v>7</v>
      </c>
    </row>
    <row r="1897" spans="18:47" x14ac:dyDescent="0.25">
      <c r="R1897" s="1"/>
      <c r="AF1897">
        <v>1887</v>
      </c>
      <c r="AG1897">
        <v>1</v>
      </c>
      <c r="AH1897">
        <v>1</v>
      </c>
      <c r="AI1897">
        <v>1</v>
      </c>
      <c r="AJ1897">
        <v>1</v>
      </c>
      <c r="AK1897">
        <v>1</v>
      </c>
      <c r="AL1897">
        <v>8.0474182646867121E-2</v>
      </c>
      <c r="AM1897">
        <v>0.9544123377225685</v>
      </c>
      <c r="AN1897">
        <v>1</v>
      </c>
      <c r="AO1897">
        <v>1</v>
      </c>
      <c r="AP1897">
        <v>1</v>
      </c>
      <c r="AQ1897">
        <v>1</v>
      </c>
      <c r="AR1897">
        <v>1</v>
      </c>
      <c r="AS1897">
        <v>8.0474182646867121E-2</v>
      </c>
      <c r="AT1897">
        <v>0.92055070670905659</v>
      </c>
      <c r="AU1897">
        <v>0</v>
      </c>
    </row>
    <row r="1898" spans="18:47" x14ac:dyDescent="0.25">
      <c r="R1898" s="1"/>
      <c r="AF1898">
        <v>1888</v>
      </c>
      <c r="AG1898">
        <v>1</v>
      </c>
      <c r="AH1898">
        <v>1</v>
      </c>
      <c r="AI1898">
        <v>1</v>
      </c>
      <c r="AJ1898">
        <v>1</v>
      </c>
      <c r="AK1898">
        <v>1</v>
      </c>
      <c r="AL1898">
        <v>1</v>
      </c>
      <c r="AM1898">
        <v>1</v>
      </c>
      <c r="AN1898">
        <v>0.405133828660661</v>
      </c>
      <c r="AO1898">
        <v>0</v>
      </c>
      <c r="AP1898">
        <v>0</v>
      </c>
      <c r="AQ1898">
        <v>0</v>
      </c>
      <c r="AR1898">
        <v>0.51478829967457007</v>
      </c>
      <c r="AS1898">
        <v>0</v>
      </c>
      <c r="AT1898">
        <v>0.6589522903517594</v>
      </c>
      <c r="AU1898">
        <v>3</v>
      </c>
    </row>
    <row r="1899" spans="18:47" x14ac:dyDescent="0.25">
      <c r="R1899" s="1"/>
      <c r="AF1899">
        <v>1889</v>
      </c>
      <c r="AG1899">
        <v>0</v>
      </c>
      <c r="AH1899">
        <v>0</v>
      </c>
      <c r="AI1899">
        <v>0.7199010386349044</v>
      </c>
      <c r="AJ1899">
        <v>0.21042229563681758</v>
      </c>
      <c r="AK1899">
        <v>0</v>
      </c>
      <c r="AL1899">
        <v>0</v>
      </c>
      <c r="AM1899">
        <v>0</v>
      </c>
      <c r="AN1899">
        <v>0</v>
      </c>
      <c r="AO1899">
        <v>0.88998621693366053</v>
      </c>
      <c r="AP1899">
        <v>1</v>
      </c>
      <c r="AQ1899">
        <v>1</v>
      </c>
      <c r="AR1899">
        <v>1</v>
      </c>
      <c r="AS1899">
        <v>0</v>
      </c>
      <c r="AT1899">
        <v>0.40364160979396269</v>
      </c>
      <c r="AU1899">
        <v>6</v>
      </c>
    </row>
    <row r="1900" spans="18:47" x14ac:dyDescent="0.25">
      <c r="R1900" s="1"/>
      <c r="AF1900">
        <v>1890</v>
      </c>
      <c r="AG1900">
        <v>0</v>
      </c>
      <c r="AH1900">
        <v>0</v>
      </c>
      <c r="AI1900">
        <v>0</v>
      </c>
      <c r="AJ1900">
        <v>0</v>
      </c>
      <c r="AK1900">
        <v>0.55246715005106972</v>
      </c>
      <c r="AL1900">
        <v>1</v>
      </c>
      <c r="AM1900">
        <v>1</v>
      </c>
      <c r="AN1900">
        <v>1</v>
      </c>
      <c r="AO1900">
        <v>1</v>
      </c>
      <c r="AP1900">
        <v>1</v>
      </c>
      <c r="AQ1900">
        <v>1</v>
      </c>
      <c r="AR1900">
        <v>1</v>
      </c>
      <c r="AS1900">
        <v>0</v>
      </c>
      <c r="AT1900">
        <v>0.63322323740159769</v>
      </c>
      <c r="AU1900">
        <v>4</v>
      </c>
    </row>
    <row r="1901" spans="18:47" x14ac:dyDescent="0.25">
      <c r="R1901" s="1"/>
      <c r="AF1901">
        <v>1891</v>
      </c>
      <c r="AG1901">
        <v>0.9247040068988891</v>
      </c>
      <c r="AH1901">
        <v>0</v>
      </c>
      <c r="AI1901">
        <v>0</v>
      </c>
      <c r="AJ1901">
        <v>0</v>
      </c>
      <c r="AK1901">
        <v>0.8595554139389987</v>
      </c>
      <c r="AL1901">
        <v>1</v>
      </c>
      <c r="AM1901">
        <v>1</v>
      </c>
      <c r="AN1901">
        <v>1</v>
      </c>
      <c r="AO1901">
        <v>1</v>
      </c>
      <c r="AP1901">
        <v>0.35488955146748563</v>
      </c>
      <c r="AQ1901">
        <v>0.20444518468672565</v>
      </c>
      <c r="AR1901">
        <v>1</v>
      </c>
      <c r="AS1901">
        <v>0</v>
      </c>
      <c r="AT1901">
        <v>0.6176629415947078</v>
      </c>
      <c r="AU1901">
        <v>3</v>
      </c>
    </row>
    <row r="1902" spans="18:47" x14ac:dyDescent="0.25">
      <c r="R1902" s="1"/>
      <c r="AF1902">
        <v>1892</v>
      </c>
      <c r="AG1902">
        <v>0</v>
      </c>
      <c r="AH1902">
        <v>0</v>
      </c>
      <c r="AI1902">
        <v>0</v>
      </c>
      <c r="AJ1902">
        <v>0</v>
      </c>
      <c r="AK1902">
        <v>0.26037478160405075</v>
      </c>
      <c r="AL1902">
        <v>1</v>
      </c>
      <c r="AM1902">
        <v>1</v>
      </c>
      <c r="AN1902">
        <v>1</v>
      </c>
      <c r="AO1902">
        <v>1</v>
      </c>
      <c r="AP1902">
        <v>1</v>
      </c>
      <c r="AQ1902">
        <v>1</v>
      </c>
      <c r="AR1902">
        <v>1</v>
      </c>
      <c r="AS1902">
        <v>0</v>
      </c>
      <c r="AT1902">
        <v>0.60841539241020703</v>
      </c>
      <c r="AU1902">
        <v>4</v>
      </c>
    </row>
    <row r="1903" spans="18:47" x14ac:dyDescent="0.25">
      <c r="R1903" s="1"/>
      <c r="AF1903">
        <v>1893</v>
      </c>
      <c r="AG1903">
        <v>1</v>
      </c>
      <c r="AH1903">
        <v>1</v>
      </c>
      <c r="AI1903">
        <v>1</v>
      </c>
      <c r="AJ1903">
        <v>0.19374936547610561</v>
      </c>
      <c r="AK1903">
        <v>0.348407029206658</v>
      </c>
      <c r="AL1903">
        <v>1</v>
      </c>
      <c r="AM1903">
        <v>1</v>
      </c>
      <c r="AN1903">
        <v>1</v>
      </c>
      <c r="AO1903">
        <v>1</v>
      </c>
      <c r="AP1903">
        <v>1</v>
      </c>
      <c r="AQ1903">
        <v>1</v>
      </c>
      <c r="AR1903">
        <v>0.84558404950967669</v>
      </c>
      <c r="AS1903">
        <v>0.19374936547610561</v>
      </c>
      <c r="AT1903">
        <v>0.86527727234106722</v>
      </c>
      <c r="AU1903">
        <v>0</v>
      </c>
    </row>
    <row r="1904" spans="18:47" x14ac:dyDescent="0.25">
      <c r="R1904" s="1"/>
      <c r="AF1904">
        <v>1894</v>
      </c>
      <c r="AG1904">
        <v>0.68332646196147595</v>
      </c>
      <c r="AH1904">
        <v>0</v>
      </c>
      <c r="AI1904">
        <v>0</v>
      </c>
      <c r="AJ1904">
        <v>0</v>
      </c>
      <c r="AK1904">
        <v>0</v>
      </c>
      <c r="AL1904">
        <v>0.64982218297397287</v>
      </c>
      <c r="AM1904">
        <v>1</v>
      </c>
      <c r="AN1904">
        <v>1</v>
      </c>
      <c r="AO1904">
        <v>1</v>
      </c>
      <c r="AP1904">
        <v>1</v>
      </c>
      <c r="AQ1904">
        <v>1</v>
      </c>
      <c r="AR1904">
        <v>1</v>
      </c>
      <c r="AS1904">
        <v>0</v>
      </c>
      <c r="AT1904">
        <v>0.6155555775617122</v>
      </c>
      <c r="AU1904">
        <v>4</v>
      </c>
    </row>
    <row r="1905" spans="18:47" x14ac:dyDescent="0.25">
      <c r="R1905" s="1"/>
      <c r="AF1905">
        <v>1895</v>
      </c>
      <c r="AG1905">
        <v>0.28694679220455827</v>
      </c>
      <c r="AH1905">
        <v>0</v>
      </c>
      <c r="AI1905">
        <v>0.47682665391297513</v>
      </c>
      <c r="AJ1905">
        <v>0.71491262405203693</v>
      </c>
      <c r="AK1905">
        <v>0</v>
      </c>
      <c r="AL1905">
        <v>0</v>
      </c>
      <c r="AM1905">
        <v>0</v>
      </c>
      <c r="AN1905">
        <v>0.59980772769866297</v>
      </c>
      <c r="AO1905">
        <v>0.35459078058362742</v>
      </c>
      <c r="AP1905">
        <v>0</v>
      </c>
      <c r="AQ1905">
        <v>0.2690897267673184</v>
      </c>
      <c r="AR1905">
        <v>1</v>
      </c>
      <c r="AS1905">
        <v>0</v>
      </c>
      <c r="AT1905">
        <v>0.310763863918881</v>
      </c>
      <c r="AU1905">
        <v>5</v>
      </c>
    </row>
    <row r="1906" spans="18:47" x14ac:dyDescent="0.25">
      <c r="R1906" s="1"/>
      <c r="AF1906">
        <v>1896</v>
      </c>
      <c r="AG1906">
        <v>0</v>
      </c>
      <c r="AH1906">
        <v>0</v>
      </c>
      <c r="AI1906">
        <v>0</v>
      </c>
      <c r="AJ1906">
        <v>0.74062149884872874</v>
      </c>
      <c r="AK1906">
        <v>1</v>
      </c>
      <c r="AL1906">
        <v>1</v>
      </c>
      <c r="AM1906">
        <v>1</v>
      </c>
      <c r="AN1906">
        <v>1</v>
      </c>
      <c r="AO1906">
        <v>1</v>
      </c>
      <c r="AP1906">
        <v>1</v>
      </c>
      <c r="AQ1906">
        <v>1</v>
      </c>
      <c r="AR1906">
        <v>6.8285394498924429E-2</v>
      </c>
      <c r="AS1906">
        <v>0</v>
      </c>
      <c r="AT1906">
        <v>0.65297395121898227</v>
      </c>
      <c r="AU1906">
        <v>3</v>
      </c>
    </row>
    <row r="1907" spans="18:47" x14ac:dyDescent="0.25">
      <c r="R1907" s="1"/>
      <c r="AF1907">
        <v>1897</v>
      </c>
      <c r="AG1907">
        <v>1</v>
      </c>
      <c r="AH1907">
        <v>6.3420521773878136E-2</v>
      </c>
      <c r="AI1907">
        <v>0</v>
      </c>
      <c r="AJ1907">
        <v>0</v>
      </c>
      <c r="AK1907">
        <v>0</v>
      </c>
      <c r="AL1907">
        <v>0.10277112507149772</v>
      </c>
      <c r="AM1907">
        <v>1</v>
      </c>
      <c r="AN1907">
        <v>1</v>
      </c>
      <c r="AO1907">
        <v>1</v>
      </c>
      <c r="AP1907">
        <v>1</v>
      </c>
      <c r="AQ1907">
        <v>1</v>
      </c>
      <c r="AR1907">
        <v>1</v>
      </c>
      <c r="AS1907">
        <v>0</v>
      </c>
      <c r="AT1907">
        <v>0.60235317359400964</v>
      </c>
      <c r="AU1907">
        <v>3</v>
      </c>
    </row>
    <row r="1908" spans="18:47" x14ac:dyDescent="0.25">
      <c r="R1908" s="1"/>
      <c r="AF1908">
        <v>1898</v>
      </c>
      <c r="AG1908">
        <v>0</v>
      </c>
      <c r="AH1908">
        <v>0.72789111580407606</v>
      </c>
      <c r="AI1908">
        <v>1</v>
      </c>
      <c r="AJ1908">
        <v>1</v>
      </c>
      <c r="AK1908">
        <v>1</v>
      </c>
      <c r="AL1908">
        <v>1</v>
      </c>
      <c r="AM1908">
        <v>1</v>
      </c>
      <c r="AN1908">
        <v>1</v>
      </c>
      <c r="AO1908">
        <v>1</v>
      </c>
      <c r="AP1908">
        <v>0.16152901722248755</v>
      </c>
      <c r="AQ1908">
        <v>0</v>
      </c>
      <c r="AR1908">
        <v>0</v>
      </c>
      <c r="AS1908">
        <v>0</v>
      </c>
      <c r="AT1908">
        <v>0.65585849527783902</v>
      </c>
      <c r="AU1908">
        <v>3</v>
      </c>
    </row>
    <row r="1909" spans="18:47" x14ac:dyDescent="0.25">
      <c r="R1909" s="1"/>
      <c r="AF1909">
        <v>1899</v>
      </c>
      <c r="AG1909">
        <v>1</v>
      </c>
      <c r="AH1909">
        <v>1</v>
      </c>
      <c r="AI1909">
        <v>1</v>
      </c>
      <c r="AJ1909">
        <v>1</v>
      </c>
      <c r="AK1909">
        <v>2.8642849768080087E-2</v>
      </c>
      <c r="AL1909">
        <v>0.5999108009117966</v>
      </c>
      <c r="AM1909">
        <v>1</v>
      </c>
      <c r="AN1909">
        <v>1</v>
      </c>
      <c r="AO1909">
        <v>1</v>
      </c>
      <c r="AP1909">
        <v>1</v>
      </c>
      <c r="AQ1909">
        <v>1</v>
      </c>
      <c r="AR1909">
        <v>1</v>
      </c>
      <c r="AS1909">
        <v>2.8642849768080087E-2</v>
      </c>
      <c r="AT1909">
        <v>0.88461712978127227</v>
      </c>
      <c r="AU1909">
        <v>0</v>
      </c>
    </row>
    <row r="1910" spans="18:47" x14ac:dyDescent="0.25">
      <c r="R1910" s="1"/>
      <c r="AF1910">
        <v>1900</v>
      </c>
      <c r="AG1910">
        <v>1</v>
      </c>
      <c r="AH1910">
        <v>1</v>
      </c>
      <c r="AI1910">
        <v>1</v>
      </c>
      <c r="AJ1910">
        <v>1</v>
      </c>
      <c r="AK1910">
        <v>1</v>
      </c>
      <c r="AL1910">
        <v>1</v>
      </c>
      <c r="AM1910">
        <v>1</v>
      </c>
      <c r="AN1910">
        <v>0.85757255737130877</v>
      </c>
      <c r="AO1910">
        <v>0</v>
      </c>
      <c r="AP1910">
        <v>0</v>
      </c>
      <c r="AQ1910">
        <v>0</v>
      </c>
      <c r="AR1910">
        <v>0.40913062159046193</v>
      </c>
      <c r="AS1910">
        <v>0</v>
      </c>
      <c r="AT1910">
        <v>0.68840492752825999</v>
      </c>
      <c r="AU1910">
        <v>3</v>
      </c>
    </row>
    <row r="1911" spans="18:47" x14ac:dyDescent="0.25">
      <c r="R1911" s="1"/>
      <c r="AF1911">
        <v>1901</v>
      </c>
      <c r="AG1911">
        <v>1</v>
      </c>
      <c r="AH1911">
        <v>1</v>
      </c>
      <c r="AI1911">
        <v>1</v>
      </c>
      <c r="AJ1911">
        <v>1</v>
      </c>
      <c r="AK1911">
        <v>1</v>
      </c>
      <c r="AL1911">
        <v>1</v>
      </c>
      <c r="AM1911">
        <v>1</v>
      </c>
      <c r="AN1911">
        <v>1</v>
      </c>
      <c r="AO1911">
        <v>1</v>
      </c>
      <c r="AP1911">
        <v>1</v>
      </c>
      <c r="AQ1911">
        <v>1</v>
      </c>
      <c r="AR1911">
        <v>1</v>
      </c>
      <c r="AS1911">
        <v>1</v>
      </c>
      <c r="AT1911">
        <v>1</v>
      </c>
      <c r="AU1911">
        <v>0</v>
      </c>
    </row>
    <row r="1912" spans="18:47" x14ac:dyDescent="0.25">
      <c r="R1912" s="1"/>
      <c r="AF1912">
        <v>1902</v>
      </c>
      <c r="AG1912">
        <v>1</v>
      </c>
      <c r="AH1912">
        <v>1</v>
      </c>
      <c r="AI1912">
        <v>1</v>
      </c>
      <c r="AJ1912">
        <v>1</v>
      </c>
      <c r="AK1912">
        <v>1</v>
      </c>
      <c r="AL1912">
        <v>1</v>
      </c>
      <c r="AM1912">
        <v>1</v>
      </c>
      <c r="AN1912">
        <v>1</v>
      </c>
      <c r="AO1912">
        <v>1</v>
      </c>
      <c r="AP1912">
        <v>1</v>
      </c>
      <c r="AQ1912">
        <v>1</v>
      </c>
      <c r="AR1912">
        <v>1</v>
      </c>
      <c r="AS1912">
        <v>1</v>
      </c>
      <c r="AT1912">
        <v>1</v>
      </c>
      <c r="AU1912">
        <v>0</v>
      </c>
    </row>
    <row r="1913" spans="18:47" x14ac:dyDescent="0.25">
      <c r="R1913" s="1"/>
      <c r="AF1913">
        <v>1903</v>
      </c>
      <c r="AG1913">
        <v>0</v>
      </c>
      <c r="AH1913">
        <v>0</v>
      </c>
      <c r="AI1913">
        <v>0.99642806022752817</v>
      </c>
      <c r="AJ1913">
        <v>1</v>
      </c>
      <c r="AK1913">
        <v>2.9453057712676273E-2</v>
      </c>
      <c r="AL1913">
        <v>1</v>
      </c>
      <c r="AM1913">
        <v>1</v>
      </c>
      <c r="AN1913">
        <v>1</v>
      </c>
      <c r="AO1913">
        <v>1</v>
      </c>
      <c r="AP1913">
        <v>1</v>
      </c>
      <c r="AQ1913">
        <v>0.66431464280976793</v>
      </c>
      <c r="AR1913">
        <v>0</v>
      </c>
      <c r="AS1913">
        <v>0</v>
      </c>
      <c r="AT1913">
        <v>0.64310069572723116</v>
      </c>
      <c r="AU1913">
        <v>3</v>
      </c>
    </row>
    <row r="1914" spans="18:47" x14ac:dyDescent="0.25">
      <c r="R1914" s="1"/>
      <c r="AF1914">
        <v>1904</v>
      </c>
      <c r="AG1914">
        <v>0.26142083394018212</v>
      </c>
      <c r="AH1914">
        <v>0</v>
      </c>
      <c r="AI1914">
        <v>0.83180315589138887</v>
      </c>
      <c r="AJ1914">
        <v>1</v>
      </c>
      <c r="AK1914">
        <v>1</v>
      </c>
      <c r="AL1914">
        <v>1</v>
      </c>
      <c r="AM1914">
        <v>1</v>
      </c>
      <c r="AN1914">
        <v>1</v>
      </c>
      <c r="AO1914">
        <v>1</v>
      </c>
      <c r="AP1914">
        <v>0.93443509561550475</v>
      </c>
      <c r="AQ1914">
        <v>0</v>
      </c>
      <c r="AR1914">
        <v>0</v>
      </c>
      <c r="AS1914">
        <v>0</v>
      </c>
      <c r="AT1914">
        <v>0.67358200451742289</v>
      </c>
      <c r="AU1914">
        <v>3</v>
      </c>
    </row>
    <row r="1915" spans="18:47" x14ac:dyDescent="0.25">
      <c r="R1915" s="1"/>
      <c r="AF1915">
        <v>1905</v>
      </c>
      <c r="AG1915">
        <v>1</v>
      </c>
      <c r="AH1915">
        <v>1</v>
      </c>
      <c r="AI1915">
        <v>1</v>
      </c>
      <c r="AJ1915">
        <v>1</v>
      </c>
      <c r="AK1915">
        <v>0.38704079403865882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0.3987865508820202</v>
      </c>
      <c r="AR1915">
        <v>0.62083410067204947</v>
      </c>
      <c r="AS1915">
        <v>0</v>
      </c>
      <c r="AT1915">
        <v>0.44714443359587003</v>
      </c>
      <c r="AU1915">
        <v>5</v>
      </c>
    </row>
    <row r="1916" spans="18:47" x14ac:dyDescent="0.25">
      <c r="R1916" s="1"/>
      <c r="AF1916">
        <v>1906</v>
      </c>
      <c r="AG1916">
        <v>1</v>
      </c>
      <c r="AH1916">
        <v>1</v>
      </c>
      <c r="AI1916">
        <v>0.596280897187347</v>
      </c>
      <c r="AJ1916">
        <v>0.45214688930645935</v>
      </c>
      <c r="AK1916">
        <v>1</v>
      </c>
      <c r="AL1916">
        <v>1</v>
      </c>
      <c r="AM1916">
        <v>1</v>
      </c>
      <c r="AN1916">
        <v>1</v>
      </c>
      <c r="AO1916">
        <v>1</v>
      </c>
      <c r="AP1916">
        <v>1</v>
      </c>
      <c r="AQ1916">
        <v>1</v>
      </c>
      <c r="AR1916">
        <v>1</v>
      </c>
      <c r="AS1916">
        <v>0.45214688930645935</v>
      </c>
      <c r="AT1916">
        <v>0.92068250545753849</v>
      </c>
      <c r="AU1916">
        <v>0</v>
      </c>
    </row>
    <row r="1917" spans="18:47" x14ac:dyDescent="0.25">
      <c r="R1917" s="1"/>
      <c r="AF1917">
        <v>1907</v>
      </c>
      <c r="AG1917">
        <v>0</v>
      </c>
      <c r="AH1917">
        <v>0</v>
      </c>
      <c r="AI1917">
        <v>0</v>
      </c>
      <c r="AJ1917">
        <v>0</v>
      </c>
      <c r="AK1917">
        <v>0.3144748986883168</v>
      </c>
      <c r="AL1917">
        <v>0.84515379692990489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0.54655260357427438</v>
      </c>
      <c r="AS1917">
        <v>0</v>
      </c>
      <c r="AT1917">
        <v>0.14259305884393828</v>
      </c>
      <c r="AU1917">
        <v>9</v>
      </c>
    </row>
    <row r="1918" spans="18:47" x14ac:dyDescent="0.25">
      <c r="R1918" s="1"/>
      <c r="AF1918">
        <v>1908</v>
      </c>
      <c r="AG1918">
        <v>1</v>
      </c>
      <c r="AH1918">
        <v>1</v>
      </c>
      <c r="AI1918">
        <v>1</v>
      </c>
      <c r="AJ1918">
        <v>1</v>
      </c>
      <c r="AK1918">
        <v>1</v>
      </c>
      <c r="AL1918">
        <v>1</v>
      </c>
      <c r="AM1918">
        <v>0.27645491274151646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0.51937014327393705</v>
      </c>
      <c r="AU1918">
        <v>5</v>
      </c>
    </row>
    <row r="1919" spans="18:47" x14ac:dyDescent="0.25">
      <c r="R1919" s="1"/>
      <c r="AF1919">
        <v>1909</v>
      </c>
      <c r="AG1919">
        <v>1</v>
      </c>
      <c r="AH1919">
        <v>1</v>
      </c>
      <c r="AI1919">
        <v>1</v>
      </c>
      <c r="AJ1919">
        <v>0.79748296362959081</v>
      </c>
      <c r="AK1919">
        <v>0</v>
      </c>
      <c r="AL1919">
        <v>0</v>
      </c>
      <c r="AM1919">
        <v>0</v>
      </c>
      <c r="AN1919">
        <v>0.67972459033579424</v>
      </c>
      <c r="AO1919">
        <v>1</v>
      </c>
      <c r="AP1919">
        <v>1</v>
      </c>
      <c r="AQ1919">
        <v>1</v>
      </c>
      <c r="AR1919">
        <v>1</v>
      </c>
      <c r="AS1919">
        <v>0</v>
      </c>
      <c r="AT1919">
        <v>0.70409849646382838</v>
      </c>
      <c r="AU1919">
        <v>3</v>
      </c>
    </row>
    <row r="1920" spans="18:47" x14ac:dyDescent="0.25">
      <c r="R1920" s="1"/>
      <c r="AF1920">
        <v>1910</v>
      </c>
      <c r="AG1920">
        <v>1</v>
      </c>
      <c r="AH1920">
        <v>1</v>
      </c>
      <c r="AI1920">
        <v>1</v>
      </c>
      <c r="AJ1920">
        <v>1</v>
      </c>
      <c r="AK1920">
        <v>1</v>
      </c>
      <c r="AL1920">
        <v>1</v>
      </c>
      <c r="AM1920">
        <v>1</v>
      </c>
      <c r="AN1920">
        <v>1</v>
      </c>
      <c r="AO1920">
        <v>1</v>
      </c>
      <c r="AP1920">
        <v>1</v>
      </c>
      <c r="AQ1920">
        <v>1</v>
      </c>
      <c r="AR1920">
        <v>1</v>
      </c>
      <c r="AS1920">
        <v>1</v>
      </c>
      <c r="AT1920">
        <v>1</v>
      </c>
      <c r="AU1920">
        <v>0</v>
      </c>
    </row>
    <row r="1921" spans="18:47" x14ac:dyDescent="0.25">
      <c r="R1921" s="1"/>
      <c r="AF1921">
        <v>1911</v>
      </c>
      <c r="AG1921">
        <v>1</v>
      </c>
      <c r="AH1921">
        <v>1</v>
      </c>
      <c r="AI1921">
        <v>1</v>
      </c>
      <c r="AJ1921">
        <v>1</v>
      </c>
      <c r="AK1921">
        <v>1</v>
      </c>
      <c r="AL1921">
        <v>0.87859483855839549</v>
      </c>
      <c r="AM1921">
        <v>0</v>
      </c>
      <c r="AN1921">
        <v>0</v>
      </c>
      <c r="AO1921">
        <v>0</v>
      </c>
      <c r="AP1921">
        <v>0.47865820992569019</v>
      </c>
      <c r="AQ1921">
        <v>1</v>
      </c>
      <c r="AR1921">
        <v>1</v>
      </c>
      <c r="AS1921">
        <v>0</v>
      </c>
      <c r="AT1921">
        <v>0.69368835524506367</v>
      </c>
      <c r="AU1921">
        <v>3</v>
      </c>
    </row>
    <row r="1922" spans="18:47" x14ac:dyDescent="0.25">
      <c r="R1922" s="1"/>
      <c r="AF1922">
        <v>1912</v>
      </c>
      <c r="AG1922">
        <v>1</v>
      </c>
      <c r="AH1922">
        <v>1</v>
      </c>
      <c r="AI1922">
        <v>1</v>
      </c>
      <c r="AJ1922">
        <v>1</v>
      </c>
      <c r="AK1922">
        <v>1</v>
      </c>
      <c r="AL1922">
        <v>1</v>
      </c>
      <c r="AM1922">
        <v>0.52369637512193523</v>
      </c>
      <c r="AN1922">
        <v>0</v>
      </c>
      <c r="AO1922">
        <v>0.42165321327338462</v>
      </c>
      <c r="AP1922">
        <v>1</v>
      </c>
      <c r="AQ1922">
        <v>1</v>
      </c>
      <c r="AR1922">
        <v>1</v>
      </c>
      <c r="AS1922">
        <v>0</v>
      </c>
      <c r="AT1922">
        <v>0.82707995623830555</v>
      </c>
      <c r="AU1922">
        <v>1</v>
      </c>
    </row>
    <row r="1923" spans="18:47" x14ac:dyDescent="0.25">
      <c r="R1923" s="1"/>
      <c r="AF1923">
        <v>1913</v>
      </c>
      <c r="AG1923">
        <v>1</v>
      </c>
      <c r="AH1923">
        <v>0.47398255694601438</v>
      </c>
      <c r="AI1923">
        <v>0</v>
      </c>
      <c r="AJ1923">
        <v>0</v>
      </c>
      <c r="AK1923">
        <v>0</v>
      </c>
      <c r="AL1923">
        <v>0</v>
      </c>
      <c r="AM1923">
        <v>0.41119264619145168</v>
      </c>
      <c r="AN1923">
        <v>1</v>
      </c>
      <c r="AO1923">
        <v>1</v>
      </c>
      <c r="AP1923">
        <v>1</v>
      </c>
      <c r="AQ1923">
        <v>1</v>
      </c>
      <c r="AR1923">
        <v>1</v>
      </c>
      <c r="AS1923">
        <v>0</v>
      </c>
      <c r="AT1923">
        <v>0.5753931058258176</v>
      </c>
      <c r="AU1923">
        <v>4</v>
      </c>
    </row>
    <row r="1924" spans="18:47" x14ac:dyDescent="0.25">
      <c r="R1924" s="1"/>
      <c r="AF1924">
        <v>1914</v>
      </c>
      <c r="AG1924">
        <v>0.45755155668913144</v>
      </c>
      <c r="AH1924">
        <v>0</v>
      </c>
      <c r="AI1924">
        <v>0</v>
      </c>
      <c r="AJ1924">
        <v>0.64570532391032132</v>
      </c>
      <c r="AK1924">
        <v>1</v>
      </c>
      <c r="AL1924">
        <v>1</v>
      </c>
      <c r="AM1924">
        <v>1</v>
      </c>
      <c r="AN1924">
        <v>1</v>
      </c>
      <c r="AO1924">
        <v>1</v>
      </c>
      <c r="AP1924">
        <v>1</v>
      </c>
      <c r="AQ1924">
        <v>1</v>
      </c>
      <c r="AR1924">
        <v>0.56476372197850588</v>
      </c>
      <c r="AS1924">
        <v>0</v>
      </c>
      <c r="AT1924">
        <v>0.7261998174137162</v>
      </c>
      <c r="AU1924">
        <v>2</v>
      </c>
    </row>
    <row r="1925" spans="18:47" x14ac:dyDescent="0.25">
      <c r="R1925" s="1"/>
      <c r="AF1925">
        <v>1915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6.4202592508809178E-2</v>
      </c>
      <c r="AM1925">
        <v>0.98768342013570343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8.916236657389337E-2</v>
      </c>
      <c r="AU1925">
        <v>10</v>
      </c>
    </row>
    <row r="1926" spans="18:47" x14ac:dyDescent="0.25">
      <c r="R1926" s="1"/>
      <c r="AF1926">
        <v>1916</v>
      </c>
      <c r="AG1926">
        <v>1</v>
      </c>
      <c r="AH1926">
        <v>1</v>
      </c>
      <c r="AI1926">
        <v>1</v>
      </c>
      <c r="AJ1926">
        <v>1</v>
      </c>
      <c r="AK1926">
        <v>1</v>
      </c>
      <c r="AL1926">
        <v>1</v>
      </c>
      <c r="AM1926">
        <v>1</v>
      </c>
      <c r="AN1926">
        <v>1</v>
      </c>
      <c r="AO1926">
        <v>1</v>
      </c>
      <c r="AP1926">
        <v>0.82879882546107941</v>
      </c>
      <c r="AQ1926">
        <v>0</v>
      </c>
      <c r="AR1926">
        <v>0</v>
      </c>
      <c r="AS1926">
        <v>0</v>
      </c>
      <c r="AT1926">
        <v>0.81833633860080401</v>
      </c>
      <c r="AU1926">
        <v>2</v>
      </c>
    </row>
    <row r="1927" spans="18:47" x14ac:dyDescent="0.25">
      <c r="R1927" s="1"/>
      <c r="AF1927">
        <v>1917</v>
      </c>
      <c r="AG1927">
        <v>1</v>
      </c>
      <c r="AH1927">
        <v>1</v>
      </c>
      <c r="AI1927">
        <v>0.66245875760608708</v>
      </c>
      <c r="AJ1927">
        <v>1</v>
      </c>
      <c r="AK1927">
        <v>1</v>
      </c>
      <c r="AL1927">
        <v>1</v>
      </c>
      <c r="AM1927">
        <v>0.80459427027920849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0.53555792839573746</v>
      </c>
      <c r="AU1927">
        <v>5</v>
      </c>
    </row>
    <row r="1928" spans="18:47" x14ac:dyDescent="0.25">
      <c r="R1928" s="1"/>
      <c r="AF1928">
        <v>1918</v>
      </c>
      <c r="AG1928">
        <v>1</v>
      </c>
      <c r="AH1928">
        <v>1</v>
      </c>
      <c r="AI1928">
        <v>1</v>
      </c>
      <c r="AJ1928">
        <v>0.51125631894489443</v>
      </c>
      <c r="AK1928">
        <v>0</v>
      </c>
      <c r="AL1928">
        <v>0</v>
      </c>
      <c r="AM1928">
        <v>0</v>
      </c>
      <c r="AN1928">
        <v>0</v>
      </c>
      <c r="AO1928">
        <v>0.5502026855804919</v>
      </c>
      <c r="AP1928">
        <v>1</v>
      </c>
      <c r="AQ1928">
        <v>1</v>
      </c>
      <c r="AR1928">
        <v>1</v>
      </c>
      <c r="AS1928">
        <v>0</v>
      </c>
      <c r="AT1928">
        <v>0.58587334283770298</v>
      </c>
      <c r="AU1928">
        <v>4</v>
      </c>
    </row>
    <row r="1929" spans="18:47" x14ac:dyDescent="0.25">
      <c r="R1929" s="1"/>
      <c r="AF1929">
        <v>1919</v>
      </c>
      <c r="AG1929">
        <v>1</v>
      </c>
      <c r="AH1929">
        <v>1</v>
      </c>
      <c r="AI1929">
        <v>1</v>
      </c>
      <c r="AJ1929">
        <v>1</v>
      </c>
      <c r="AK1929">
        <v>0.87188686440851837</v>
      </c>
      <c r="AL1929">
        <v>1</v>
      </c>
      <c r="AM1929">
        <v>1</v>
      </c>
      <c r="AN1929">
        <v>1</v>
      </c>
      <c r="AO1929">
        <v>1</v>
      </c>
      <c r="AP1929">
        <v>1</v>
      </c>
      <c r="AQ1929">
        <v>1</v>
      </c>
      <c r="AR1929">
        <v>1</v>
      </c>
      <c r="AS1929">
        <v>0.87188686440851837</v>
      </c>
      <c r="AT1929">
        <v>0.9891191583470248</v>
      </c>
      <c r="AU1929">
        <v>0</v>
      </c>
    </row>
    <row r="1930" spans="18:47" x14ac:dyDescent="0.25">
      <c r="R1930" s="1"/>
      <c r="AF1930">
        <v>1920</v>
      </c>
      <c r="AG1930">
        <v>0</v>
      </c>
      <c r="AH1930">
        <v>0.87024681057742526</v>
      </c>
      <c r="AI1930">
        <v>7.8656010435342094E-2</v>
      </c>
      <c r="AJ1930">
        <v>0</v>
      </c>
      <c r="AK1930">
        <v>0.76197361254162388</v>
      </c>
      <c r="AL1930">
        <v>1</v>
      </c>
      <c r="AM1930">
        <v>0.88396551852506933</v>
      </c>
      <c r="AN1930">
        <v>3.3739137593769439E-2</v>
      </c>
      <c r="AO1930">
        <v>1</v>
      </c>
      <c r="AP1930">
        <v>1</v>
      </c>
      <c r="AQ1930">
        <v>1</v>
      </c>
      <c r="AR1930">
        <v>1</v>
      </c>
      <c r="AS1930">
        <v>0</v>
      </c>
      <c r="AT1930">
        <v>0.63253499547435033</v>
      </c>
      <c r="AU1930">
        <v>2</v>
      </c>
    </row>
    <row r="1931" spans="18:47" x14ac:dyDescent="0.25">
      <c r="R1931" s="1"/>
      <c r="AF1931">
        <v>1921</v>
      </c>
      <c r="AG1931">
        <v>1</v>
      </c>
      <c r="AH1931">
        <v>6.0791614752296094E-2</v>
      </c>
      <c r="AI1931">
        <v>0.10434276522057424</v>
      </c>
      <c r="AJ1931">
        <v>1</v>
      </c>
      <c r="AK1931">
        <v>1</v>
      </c>
      <c r="AL1931">
        <v>1</v>
      </c>
      <c r="AM1931">
        <v>1</v>
      </c>
      <c r="AN1931">
        <v>1</v>
      </c>
      <c r="AO1931">
        <v>1</v>
      </c>
      <c r="AP1931">
        <v>1</v>
      </c>
      <c r="AQ1931">
        <v>0.46900874562221967</v>
      </c>
      <c r="AR1931">
        <v>0</v>
      </c>
      <c r="AS1931">
        <v>0</v>
      </c>
      <c r="AT1931">
        <v>0.72330699535224297</v>
      </c>
      <c r="AU1931">
        <v>1</v>
      </c>
    </row>
    <row r="1932" spans="18:47" x14ac:dyDescent="0.25">
      <c r="R1932" s="1"/>
      <c r="AF1932">
        <v>1922</v>
      </c>
      <c r="AG1932">
        <v>1</v>
      </c>
      <c r="AH1932">
        <v>1</v>
      </c>
      <c r="AI1932">
        <v>1</v>
      </c>
      <c r="AJ1932">
        <v>1</v>
      </c>
      <c r="AK1932">
        <v>1</v>
      </c>
      <c r="AL1932">
        <v>1</v>
      </c>
      <c r="AM1932">
        <v>1.0214207885221713E-2</v>
      </c>
      <c r="AN1932">
        <v>0</v>
      </c>
      <c r="AO1932">
        <v>0</v>
      </c>
      <c r="AP1932">
        <v>0</v>
      </c>
      <c r="AQ1932">
        <v>0.63758656052911344</v>
      </c>
      <c r="AR1932">
        <v>1</v>
      </c>
      <c r="AS1932">
        <v>0</v>
      </c>
      <c r="AT1932">
        <v>0.63409380071319255</v>
      </c>
      <c r="AU1932">
        <v>3</v>
      </c>
    </row>
    <row r="1933" spans="18:47" x14ac:dyDescent="0.25">
      <c r="R1933" s="1"/>
      <c r="AF1933">
        <v>1923</v>
      </c>
      <c r="AG1933">
        <v>1</v>
      </c>
      <c r="AH1933">
        <v>1</v>
      </c>
      <c r="AI1933">
        <v>1</v>
      </c>
      <c r="AJ1933">
        <v>1</v>
      </c>
      <c r="AK1933">
        <v>1</v>
      </c>
      <c r="AL1933">
        <v>1</v>
      </c>
      <c r="AM1933">
        <v>1</v>
      </c>
      <c r="AN1933">
        <v>1</v>
      </c>
      <c r="AO1933">
        <v>1</v>
      </c>
      <c r="AP1933">
        <v>1</v>
      </c>
      <c r="AQ1933">
        <v>1</v>
      </c>
      <c r="AR1933">
        <v>1</v>
      </c>
      <c r="AS1933">
        <v>1</v>
      </c>
      <c r="AT1933">
        <v>1</v>
      </c>
      <c r="AU1933">
        <v>0</v>
      </c>
    </row>
    <row r="1934" spans="18:47" x14ac:dyDescent="0.25">
      <c r="R1934" s="1"/>
      <c r="AF1934">
        <v>1924</v>
      </c>
      <c r="AG1934">
        <v>0</v>
      </c>
      <c r="AH1934">
        <v>0</v>
      </c>
      <c r="AI1934">
        <v>3.3786520214503513E-2</v>
      </c>
      <c r="AJ1934">
        <v>1</v>
      </c>
      <c r="AK1934">
        <v>1</v>
      </c>
      <c r="AL1934">
        <v>1</v>
      </c>
      <c r="AM1934">
        <v>1</v>
      </c>
      <c r="AN1934">
        <v>1</v>
      </c>
      <c r="AO1934">
        <v>0.71488217395017273</v>
      </c>
      <c r="AP1934">
        <v>0</v>
      </c>
      <c r="AQ1934">
        <v>0</v>
      </c>
      <c r="AR1934">
        <v>0</v>
      </c>
      <c r="AS1934">
        <v>0</v>
      </c>
      <c r="AT1934">
        <v>0.48080506121960215</v>
      </c>
      <c r="AU1934">
        <v>5</v>
      </c>
    </row>
    <row r="1935" spans="18:47" x14ac:dyDescent="0.25">
      <c r="R1935" s="1"/>
      <c r="AF1935">
        <v>1925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0.8822312082287681</v>
      </c>
      <c r="AP1935">
        <v>1</v>
      </c>
      <c r="AQ1935">
        <v>1</v>
      </c>
      <c r="AR1935">
        <v>1</v>
      </c>
      <c r="AS1935">
        <v>0</v>
      </c>
      <c r="AT1935">
        <v>0.32456694862154256</v>
      </c>
      <c r="AU1935">
        <v>8</v>
      </c>
    </row>
    <row r="1936" spans="18:47" x14ac:dyDescent="0.25">
      <c r="R1936" s="1"/>
      <c r="AF1936">
        <v>1926</v>
      </c>
      <c r="AG1936">
        <v>1</v>
      </c>
      <c r="AH1936">
        <v>1</v>
      </c>
      <c r="AI1936">
        <v>1</v>
      </c>
      <c r="AJ1936">
        <v>1</v>
      </c>
      <c r="AK1936">
        <v>1</v>
      </c>
      <c r="AL1936">
        <v>1</v>
      </c>
      <c r="AM1936">
        <v>1</v>
      </c>
      <c r="AN1936">
        <v>1</v>
      </c>
      <c r="AO1936">
        <v>1</v>
      </c>
      <c r="AP1936">
        <v>1</v>
      </c>
      <c r="AQ1936">
        <v>1</v>
      </c>
      <c r="AR1936">
        <v>1</v>
      </c>
      <c r="AS1936">
        <v>1</v>
      </c>
      <c r="AT1936">
        <v>1</v>
      </c>
      <c r="AU1936">
        <v>0</v>
      </c>
    </row>
    <row r="1937" spans="18:47" x14ac:dyDescent="0.25">
      <c r="R1937" s="1"/>
      <c r="AF1937">
        <v>1927</v>
      </c>
      <c r="AG1937">
        <v>0</v>
      </c>
      <c r="AH1937">
        <v>0</v>
      </c>
      <c r="AI1937">
        <v>0</v>
      </c>
      <c r="AJ1937">
        <v>0</v>
      </c>
      <c r="AK1937">
        <v>0.22584260709892637</v>
      </c>
      <c r="AL1937">
        <v>1</v>
      </c>
      <c r="AM1937">
        <v>1</v>
      </c>
      <c r="AN1937">
        <v>1</v>
      </c>
      <c r="AO1937">
        <v>1</v>
      </c>
      <c r="AP1937">
        <v>1</v>
      </c>
      <c r="AQ1937">
        <v>1</v>
      </c>
      <c r="AR1937">
        <v>1</v>
      </c>
      <c r="AS1937">
        <v>0</v>
      </c>
      <c r="AT1937">
        <v>0.60548252279470338</v>
      </c>
      <c r="AU1937">
        <v>4</v>
      </c>
    </row>
    <row r="1938" spans="18:47" x14ac:dyDescent="0.25">
      <c r="R1938" s="1"/>
      <c r="AF1938">
        <v>1928</v>
      </c>
      <c r="AG1938">
        <v>1</v>
      </c>
      <c r="AH1938">
        <v>1</v>
      </c>
      <c r="AI1938">
        <v>1</v>
      </c>
      <c r="AJ1938">
        <v>1</v>
      </c>
      <c r="AK1938">
        <v>1</v>
      </c>
      <c r="AL1938">
        <v>1</v>
      </c>
      <c r="AM1938">
        <v>1</v>
      </c>
      <c r="AN1938">
        <v>1</v>
      </c>
      <c r="AO1938">
        <v>0.12720602530995773</v>
      </c>
      <c r="AP1938">
        <v>0</v>
      </c>
      <c r="AQ1938">
        <v>0.71809172408102317</v>
      </c>
      <c r="AR1938">
        <v>1</v>
      </c>
      <c r="AS1938">
        <v>0</v>
      </c>
      <c r="AT1938">
        <v>0.82016145885405323</v>
      </c>
      <c r="AU1938">
        <v>1</v>
      </c>
    </row>
    <row r="1939" spans="18:47" x14ac:dyDescent="0.25">
      <c r="R1939" s="1"/>
      <c r="AF1939">
        <v>1929</v>
      </c>
      <c r="AG1939">
        <v>1</v>
      </c>
      <c r="AH1939">
        <v>1</v>
      </c>
      <c r="AI1939">
        <v>0.123813807401025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0.17215952884775829</v>
      </c>
      <c r="AU1939">
        <v>9</v>
      </c>
    </row>
    <row r="1940" spans="18:47" x14ac:dyDescent="0.25">
      <c r="R1940" s="1"/>
      <c r="AF1940">
        <v>1930</v>
      </c>
      <c r="AG1940">
        <v>1</v>
      </c>
      <c r="AH1940">
        <v>0.59744019942913185</v>
      </c>
      <c r="AI1940">
        <v>1</v>
      </c>
      <c r="AJ1940">
        <v>1</v>
      </c>
      <c r="AK1940">
        <v>1</v>
      </c>
      <c r="AL1940">
        <v>1</v>
      </c>
      <c r="AM1940">
        <v>1</v>
      </c>
      <c r="AN1940">
        <v>1</v>
      </c>
      <c r="AO1940">
        <v>1</v>
      </c>
      <c r="AP1940">
        <v>1</v>
      </c>
      <c r="AQ1940">
        <v>1</v>
      </c>
      <c r="AR1940">
        <v>1</v>
      </c>
      <c r="AS1940">
        <v>0.59744019942913185</v>
      </c>
      <c r="AT1940">
        <v>0.96911870023017999</v>
      </c>
      <c r="AU1940">
        <v>0</v>
      </c>
    </row>
    <row r="1941" spans="18:47" x14ac:dyDescent="0.25">
      <c r="R1941" s="1"/>
      <c r="AF1941">
        <v>1931</v>
      </c>
      <c r="AG1941">
        <v>1</v>
      </c>
      <c r="AH1941">
        <v>1</v>
      </c>
      <c r="AI1941">
        <v>1</v>
      </c>
      <c r="AJ1941">
        <v>0.673512930735645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3.6426198830961383E-2</v>
      </c>
      <c r="AQ1941">
        <v>1</v>
      </c>
      <c r="AR1941">
        <v>0.44670816905695132</v>
      </c>
      <c r="AS1941">
        <v>0</v>
      </c>
      <c r="AT1941">
        <v>0.42515768034683465</v>
      </c>
      <c r="AU1941">
        <v>5</v>
      </c>
    </row>
    <row r="1942" spans="18:47" x14ac:dyDescent="0.25">
      <c r="R1942" s="1"/>
      <c r="AF1942">
        <v>1932</v>
      </c>
      <c r="AG1942">
        <v>1</v>
      </c>
      <c r="AH1942">
        <v>1</v>
      </c>
      <c r="AI1942">
        <v>1</v>
      </c>
      <c r="AJ1942">
        <v>1</v>
      </c>
      <c r="AK1942">
        <v>1</v>
      </c>
      <c r="AL1942">
        <v>1</v>
      </c>
      <c r="AM1942">
        <v>1</v>
      </c>
      <c r="AN1942">
        <v>1</v>
      </c>
      <c r="AO1942">
        <v>1</v>
      </c>
      <c r="AP1942">
        <v>1</v>
      </c>
      <c r="AQ1942">
        <v>1</v>
      </c>
      <c r="AR1942">
        <v>1</v>
      </c>
      <c r="AS1942">
        <v>1</v>
      </c>
      <c r="AT1942">
        <v>1</v>
      </c>
      <c r="AU1942">
        <v>0</v>
      </c>
    </row>
    <row r="1943" spans="18:47" x14ac:dyDescent="0.25">
      <c r="R1943" s="1"/>
      <c r="AF1943">
        <v>1933</v>
      </c>
      <c r="AG1943">
        <v>1</v>
      </c>
      <c r="AH1943">
        <v>1</v>
      </c>
      <c r="AI1943">
        <v>1</v>
      </c>
      <c r="AJ1943">
        <v>1</v>
      </c>
      <c r="AK1943">
        <v>1</v>
      </c>
      <c r="AL1943">
        <v>1</v>
      </c>
      <c r="AM1943">
        <v>1</v>
      </c>
      <c r="AN1943">
        <v>1</v>
      </c>
      <c r="AO1943">
        <v>1</v>
      </c>
      <c r="AP1943">
        <v>1</v>
      </c>
      <c r="AQ1943">
        <v>1</v>
      </c>
      <c r="AR1943">
        <v>1</v>
      </c>
      <c r="AS1943">
        <v>1</v>
      </c>
      <c r="AT1943">
        <v>1</v>
      </c>
      <c r="AU1943">
        <v>0</v>
      </c>
    </row>
    <row r="1944" spans="18:47" x14ac:dyDescent="0.25">
      <c r="R1944" s="1"/>
      <c r="AF1944">
        <v>1934</v>
      </c>
      <c r="AG1944">
        <v>1</v>
      </c>
      <c r="AH1944">
        <v>0.85509855860410811</v>
      </c>
      <c r="AI1944">
        <v>0</v>
      </c>
      <c r="AJ1944">
        <v>0</v>
      </c>
      <c r="AK1944">
        <v>0.88638603553009754</v>
      </c>
      <c r="AL1944">
        <v>0.16310543320626797</v>
      </c>
      <c r="AM1944">
        <v>0</v>
      </c>
      <c r="AN1944">
        <v>0</v>
      </c>
      <c r="AO1944">
        <v>0.77863090034055249</v>
      </c>
      <c r="AP1944">
        <v>1</v>
      </c>
      <c r="AQ1944">
        <v>1</v>
      </c>
      <c r="AR1944">
        <v>1</v>
      </c>
      <c r="AS1944">
        <v>0</v>
      </c>
      <c r="AT1944">
        <v>0.55526799109247305</v>
      </c>
      <c r="AU1944">
        <v>4</v>
      </c>
    </row>
    <row r="1945" spans="18:47" x14ac:dyDescent="0.25">
      <c r="R1945" s="1"/>
      <c r="AF1945">
        <v>1935</v>
      </c>
      <c r="AG1945">
        <v>0</v>
      </c>
      <c r="AH1945">
        <v>0.4113386620948794</v>
      </c>
      <c r="AI1945">
        <v>1</v>
      </c>
      <c r="AJ1945">
        <v>1</v>
      </c>
      <c r="AK1945">
        <v>1</v>
      </c>
      <c r="AL1945">
        <v>1</v>
      </c>
      <c r="AM1945">
        <v>1</v>
      </c>
      <c r="AN1945">
        <v>1</v>
      </c>
      <c r="AO1945">
        <v>0.47378858874459789</v>
      </c>
      <c r="AP1945">
        <v>0</v>
      </c>
      <c r="AQ1945">
        <v>0</v>
      </c>
      <c r="AR1945">
        <v>0</v>
      </c>
      <c r="AS1945">
        <v>0</v>
      </c>
      <c r="AT1945">
        <v>0.5746058635643686</v>
      </c>
      <c r="AU1945">
        <v>4</v>
      </c>
    </row>
    <row r="1946" spans="18:47" x14ac:dyDescent="0.25">
      <c r="R1946" s="1"/>
      <c r="AF1946">
        <v>1936</v>
      </c>
      <c r="AG1946">
        <v>1</v>
      </c>
      <c r="AH1946">
        <v>0.9304547319370613</v>
      </c>
      <c r="AI1946">
        <v>4.5499789241265749E-2</v>
      </c>
      <c r="AJ1946">
        <v>0.63061635813016137</v>
      </c>
      <c r="AK1946">
        <v>1</v>
      </c>
      <c r="AL1946">
        <v>1</v>
      </c>
      <c r="AM1946">
        <v>1</v>
      </c>
      <c r="AN1946">
        <v>1</v>
      </c>
      <c r="AO1946">
        <v>1</v>
      </c>
      <c r="AP1946">
        <v>0.82453237672551394</v>
      </c>
      <c r="AQ1946">
        <v>0</v>
      </c>
      <c r="AR1946">
        <v>0</v>
      </c>
      <c r="AS1946">
        <v>0</v>
      </c>
      <c r="AT1946">
        <v>0.70121156269345952</v>
      </c>
      <c r="AU1946">
        <v>2</v>
      </c>
    </row>
    <row r="1947" spans="18:47" x14ac:dyDescent="0.25">
      <c r="R1947" s="1"/>
      <c r="AF1947">
        <v>1937</v>
      </c>
      <c r="AG1947">
        <v>0</v>
      </c>
      <c r="AH1947">
        <v>0</v>
      </c>
      <c r="AI1947">
        <v>5.5806987149070106E-2</v>
      </c>
      <c r="AJ1947">
        <v>1</v>
      </c>
      <c r="AK1947">
        <v>1</v>
      </c>
      <c r="AL1947">
        <v>1</v>
      </c>
      <c r="AM1947">
        <v>1</v>
      </c>
      <c r="AN1947">
        <v>1</v>
      </c>
      <c r="AO1947">
        <v>1</v>
      </c>
      <c r="AP1947">
        <v>1</v>
      </c>
      <c r="AQ1947">
        <v>1</v>
      </c>
      <c r="AR1947">
        <v>1</v>
      </c>
      <c r="AS1947">
        <v>0</v>
      </c>
      <c r="AT1947">
        <v>0.75816442904553749</v>
      </c>
      <c r="AU1947">
        <v>2</v>
      </c>
    </row>
    <row r="1948" spans="18:47" x14ac:dyDescent="0.25">
      <c r="R1948" s="1"/>
      <c r="AF1948">
        <v>1938</v>
      </c>
      <c r="AG1948">
        <v>0.94694189659287897</v>
      </c>
      <c r="AH1948">
        <v>0</v>
      </c>
      <c r="AI1948">
        <v>0.112684833137234</v>
      </c>
      <c r="AJ1948">
        <v>1</v>
      </c>
      <c r="AK1948">
        <v>1</v>
      </c>
      <c r="AL1948">
        <v>1</v>
      </c>
      <c r="AM1948">
        <v>1</v>
      </c>
      <c r="AN1948">
        <v>3.32028312353237E-2</v>
      </c>
      <c r="AO1948">
        <v>0</v>
      </c>
      <c r="AP1948">
        <v>0.35367679103200639</v>
      </c>
      <c r="AQ1948">
        <v>0</v>
      </c>
      <c r="AR1948">
        <v>0</v>
      </c>
      <c r="AS1948">
        <v>0</v>
      </c>
      <c r="AT1948">
        <v>0.45710053948471435</v>
      </c>
      <c r="AU1948">
        <v>4</v>
      </c>
    </row>
    <row r="1949" spans="18:47" x14ac:dyDescent="0.25">
      <c r="R1949" s="1"/>
      <c r="AF1949">
        <v>1939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0.740284729043439</v>
      </c>
      <c r="AM1949">
        <v>1</v>
      </c>
      <c r="AN1949">
        <v>1</v>
      </c>
      <c r="AO1949">
        <v>1</v>
      </c>
      <c r="AP1949">
        <v>0.5145295091593477</v>
      </c>
      <c r="AQ1949">
        <v>0</v>
      </c>
      <c r="AR1949">
        <v>0</v>
      </c>
      <c r="AS1949">
        <v>0</v>
      </c>
      <c r="AT1949">
        <v>0.35659988124724096</v>
      </c>
      <c r="AU1949">
        <v>7</v>
      </c>
    </row>
    <row r="1950" spans="18:47" x14ac:dyDescent="0.25">
      <c r="R1950" s="1"/>
      <c r="AF1950">
        <v>1940</v>
      </c>
      <c r="AG1950">
        <v>1</v>
      </c>
      <c r="AH1950">
        <v>1</v>
      </c>
      <c r="AI1950">
        <v>1</v>
      </c>
      <c r="AJ1950">
        <v>1</v>
      </c>
      <c r="AK1950">
        <v>1</v>
      </c>
      <c r="AL1950">
        <v>0.1113064430008914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0.42284710490418287</v>
      </c>
      <c r="AU1950">
        <v>6</v>
      </c>
    </row>
    <row r="1951" spans="18:47" x14ac:dyDescent="0.25">
      <c r="R1951" s="1"/>
      <c r="AF1951">
        <v>1941</v>
      </c>
      <c r="AG1951">
        <v>1</v>
      </c>
      <c r="AH1951">
        <v>1</v>
      </c>
      <c r="AI1951">
        <v>0.48753176157192829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0.15362176015502579</v>
      </c>
      <c r="AP1951">
        <v>1</v>
      </c>
      <c r="AQ1951">
        <v>1</v>
      </c>
      <c r="AR1951">
        <v>1</v>
      </c>
      <c r="AS1951">
        <v>0</v>
      </c>
      <c r="AT1951">
        <v>0.4677318833243303</v>
      </c>
      <c r="AU1951">
        <v>5</v>
      </c>
    </row>
    <row r="1952" spans="18:47" x14ac:dyDescent="0.25">
      <c r="R1952" s="1"/>
      <c r="AF1952">
        <v>1942</v>
      </c>
      <c r="AG1952">
        <v>0</v>
      </c>
      <c r="AH1952">
        <v>0</v>
      </c>
      <c r="AI1952">
        <v>0</v>
      </c>
      <c r="AJ1952">
        <v>0.26382927184895377</v>
      </c>
      <c r="AK1952">
        <v>1</v>
      </c>
      <c r="AL1952">
        <v>1</v>
      </c>
      <c r="AM1952">
        <v>1</v>
      </c>
      <c r="AN1952">
        <v>1</v>
      </c>
      <c r="AO1952">
        <v>1</v>
      </c>
      <c r="AP1952">
        <v>1</v>
      </c>
      <c r="AQ1952">
        <v>1</v>
      </c>
      <c r="AR1952">
        <v>1</v>
      </c>
      <c r="AS1952">
        <v>0</v>
      </c>
      <c r="AT1952">
        <v>0.69291747439854412</v>
      </c>
      <c r="AU1952">
        <v>3</v>
      </c>
    </row>
    <row r="1953" spans="18:47" x14ac:dyDescent="0.25">
      <c r="R1953" s="1"/>
      <c r="AF1953">
        <v>1943</v>
      </c>
      <c r="AG1953">
        <v>1</v>
      </c>
      <c r="AH1953">
        <v>1</v>
      </c>
      <c r="AI1953">
        <v>1</v>
      </c>
      <c r="AJ1953">
        <v>1</v>
      </c>
      <c r="AK1953">
        <v>1</v>
      </c>
      <c r="AL1953">
        <v>1</v>
      </c>
      <c r="AM1953">
        <v>1</v>
      </c>
      <c r="AN1953">
        <v>0.96252227420993752</v>
      </c>
      <c r="AO1953">
        <v>0</v>
      </c>
      <c r="AP1953">
        <v>0</v>
      </c>
      <c r="AQ1953">
        <v>0.69990822042479217</v>
      </c>
      <c r="AR1953">
        <v>0</v>
      </c>
      <c r="AS1953">
        <v>0</v>
      </c>
      <c r="AT1953">
        <v>0.72009708798151184</v>
      </c>
      <c r="AU1953">
        <v>3</v>
      </c>
    </row>
    <row r="1954" spans="18:47" x14ac:dyDescent="0.25">
      <c r="R1954" s="1"/>
      <c r="AF1954">
        <v>1944</v>
      </c>
      <c r="AG1954">
        <v>1</v>
      </c>
      <c r="AH1954">
        <v>1</v>
      </c>
      <c r="AI1954">
        <v>1</v>
      </c>
      <c r="AJ1954">
        <v>1</v>
      </c>
      <c r="AK1954">
        <v>1</v>
      </c>
      <c r="AL1954">
        <v>1</v>
      </c>
      <c r="AM1954">
        <v>1</v>
      </c>
      <c r="AN1954">
        <v>1</v>
      </c>
      <c r="AO1954">
        <v>1</v>
      </c>
      <c r="AP1954">
        <v>1</v>
      </c>
      <c r="AQ1954">
        <v>1</v>
      </c>
      <c r="AR1954">
        <v>1</v>
      </c>
      <c r="AS1954">
        <v>1</v>
      </c>
      <c r="AT1954">
        <v>1</v>
      </c>
      <c r="AU1954">
        <v>0</v>
      </c>
    </row>
    <row r="1955" spans="18:47" x14ac:dyDescent="0.25">
      <c r="R1955" s="1"/>
      <c r="AF1955">
        <v>1945</v>
      </c>
      <c r="AG1955">
        <v>1</v>
      </c>
      <c r="AH1955">
        <v>1</v>
      </c>
      <c r="AI1955">
        <v>1</v>
      </c>
      <c r="AJ1955">
        <v>1</v>
      </c>
      <c r="AK1955">
        <v>1</v>
      </c>
      <c r="AL1955">
        <v>1</v>
      </c>
      <c r="AM1955">
        <v>1</v>
      </c>
      <c r="AN1955">
        <v>0.63115679610036168</v>
      </c>
      <c r="AO1955">
        <v>0</v>
      </c>
      <c r="AP1955">
        <v>0</v>
      </c>
      <c r="AQ1955">
        <v>0.51807483933128728</v>
      </c>
      <c r="AR1955">
        <v>1</v>
      </c>
      <c r="AS1955">
        <v>0</v>
      </c>
      <c r="AT1955">
        <v>0.7619400160521913</v>
      </c>
      <c r="AU1955">
        <v>2</v>
      </c>
    </row>
    <row r="1956" spans="18:47" x14ac:dyDescent="0.25">
      <c r="R1956" s="1"/>
      <c r="AF1956">
        <v>1946</v>
      </c>
      <c r="AG1956">
        <v>0</v>
      </c>
      <c r="AH1956">
        <v>0</v>
      </c>
      <c r="AI1956">
        <v>0</v>
      </c>
      <c r="AJ1956">
        <v>0.3246222569333137</v>
      </c>
      <c r="AK1956">
        <v>1</v>
      </c>
      <c r="AL1956">
        <v>1</v>
      </c>
      <c r="AM1956">
        <v>1</v>
      </c>
      <c r="AN1956">
        <v>1</v>
      </c>
      <c r="AO1956">
        <v>1</v>
      </c>
      <c r="AP1956">
        <v>1</v>
      </c>
      <c r="AQ1956">
        <v>1</v>
      </c>
      <c r="AR1956">
        <v>1</v>
      </c>
      <c r="AS1956">
        <v>0</v>
      </c>
      <c r="AT1956">
        <v>0.69791415810410795</v>
      </c>
      <c r="AU1956">
        <v>3</v>
      </c>
    </row>
    <row r="1957" spans="18:47" x14ac:dyDescent="0.25">
      <c r="R1957" s="1"/>
      <c r="AF1957">
        <v>1947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0.29764263695946164</v>
      </c>
      <c r="AN1957">
        <v>1</v>
      </c>
      <c r="AO1957">
        <v>0.9926816751787555</v>
      </c>
      <c r="AP1957">
        <v>0</v>
      </c>
      <c r="AQ1957">
        <v>0</v>
      </c>
      <c r="AR1957">
        <v>0</v>
      </c>
      <c r="AS1957">
        <v>0</v>
      </c>
      <c r="AT1957">
        <v>0.19180101918111228</v>
      </c>
      <c r="AU1957">
        <v>9</v>
      </c>
    </row>
    <row r="1958" spans="18:47" x14ac:dyDescent="0.25">
      <c r="R1958" s="1"/>
      <c r="AF1958">
        <v>1948</v>
      </c>
      <c r="AG1958">
        <v>0</v>
      </c>
      <c r="AH1958">
        <v>0</v>
      </c>
      <c r="AI1958">
        <v>0.77751968301022467</v>
      </c>
      <c r="AJ1958">
        <v>1</v>
      </c>
      <c r="AK1958">
        <v>0.18669711722853413</v>
      </c>
      <c r="AL1958">
        <v>0</v>
      </c>
      <c r="AM1958">
        <v>0</v>
      </c>
      <c r="AN1958">
        <v>0</v>
      </c>
      <c r="AO1958">
        <v>0.56251116302179682</v>
      </c>
      <c r="AP1958">
        <v>1</v>
      </c>
      <c r="AQ1958">
        <v>1</v>
      </c>
      <c r="AR1958">
        <v>1</v>
      </c>
      <c r="AS1958">
        <v>0</v>
      </c>
      <c r="AT1958">
        <v>0.46237275533713817</v>
      </c>
      <c r="AU1958">
        <v>5</v>
      </c>
    </row>
    <row r="1959" spans="18:47" x14ac:dyDescent="0.25">
      <c r="R1959" s="1"/>
      <c r="AF1959">
        <v>1949</v>
      </c>
      <c r="AG1959">
        <v>1</v>
      </c>
      <c r="AH1959">
        <v>1</v>
      </c>
      <c r="AI1959">
        <v>1</v>
      </c>
      <c r="AJ1959">
        <v>1</v>
      </c>
      <c r="AK1959">
        <v>1</v>
      </c>
      <c r="AL1959">
        <v>1</v>
      </c>
      <c r="AM1959">
        <v>1</v>
      </c>
      <c r="AN1959">
        <v>1</v>
      </c>
      <c r="AO1959">
        <v>1</v>
      </c>
      <c r="AP1959">
        <v>1</v>
      </c>
      <c r="AQ1959">
        <v>1</v>
      </c>
      <c r="AR1959">
        <v>0.45253682528287287</v>
      </c>
      <c r="AS1959">
        <v>0.45253682528287287</v>
      </c>
      <c r="AT1959">
        <v>0.95350312762676459</v>
      </c>
      <c r="AU1959">
        <v>0</v>
      </c>
    </row>
    <row r="1960" spans="18:47" x14ac:dyDescent="0.25">
      <c r="R1960" s="1"/>
      <c r="AF1960">
        <v>1950</v>
      </c>
      <c r="AG1960">
        <v>0.69367637329912302</v>
      </c>
      <c r="AH1960">
        <v>1</v>
      </c>
      <c r="AI1960">
        <v>1</v>
      </c>
      <c r="AJ1960">
        <v>1</v>
      </c>
      <c r="AK1960">
        <v>1</v>
      </c>
      <c r="AL1960">
        <v>1</v>
      </c>
      <c r="AM1960">
        <v>1</v>
      </c>
      <c r="AN1960">
        <v>1</v>
      </c>
      <c r="AO1960">
        <v>1</v>
      </c>
      <c r="AP1960">
        <v>0.29124056483804805</v>
      </c>
      <c r="AQ1960">
        <v>0</v>
      </c>
      <c r="AR1960">
        <v>0</v>
      </c>
      <c r="AS1960">
        <v>0</v>
      </c>
      <c r="AT1960">
        <v>0.7466641783075405</v>
      </c>
      <c r="AU1960">
        <v>2</v>
      </c>
    </row>
    <row r="1961" spans="18:47" x14ac:dyDescent="0.25">
      <c r="R1961" s="1"/>
      <c r="AF1961">
        <v>1951</v>
      </c>
      <c r="AG1961">
        <v>1</v>
      </c>
      <c r="AH1961">
        <v>1</v>
      </c>
      <c r="AI1961">
        <v>1</v>
      </c>
      <c r="AJ1961">
        <v>1</v>
      </c>
      <c r="AK1961">
        <v>1</v>
      </c>
      <c r="AL1961">
        <v>1</v>
      </c>
      <c r="AM1961">
        <v>1</v>
      </c>
      <c r="AN1961">
        <v>1</v>
      </c>
      <c r="AO1961">
        <v>0.32286206080631624</v>
      </c>
      <c r="AP1961">
        <v>0</v>
      </c>
      <c r="AQ1961">
        <v>0</v>
      </c>
      <c r="AR1961">
        <v>0</v>
      </c>
      <c r="AS1961">
        <v>0</v>
      </c>
      <c r="AT1961">
        <v>0.69229003239503972</v>
      </c>
      <c r="AU1961">
        <v>3</v>
      </c>
    </row>
    <row r="1962" spans="18:47" x14ac:dyDescent="0.25">
      <c r="R1962" s="1"/>
      <c r="AF1962">
        <v>1952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0.50617396512025148</v>
      </c>
      <c r="AM1962">
        <v>1</v>
      </c>
      <c r="AN1962">
        <v>1</v>
      </c>
      <c r="AO1962">
        <v>1</v>
      </c>
      <c r="AP1962">
        <v>1</v>
      </c>
      <c r="AQ1962">
        <v>0.86323216630771638</v>
      </c>
      <c r="AR1962">
        <v>0</v>
      </c>
      <c r="AS1962">
        <v>0</v>
      </c>
      <c r="AT1962">
        <v>0.4495402299803809</v>
      </c>
      <c r="AU1962">
        <v>6</v>
      </c>
    </row>
    <row r="1963" spans="18:47" x14ac:dyDescent="0.25">
      <c r="R1963" s="1"/>
      <c r="AF1963">
        <v>1953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0.19146537651055648</v>
      </c>
      <c r="AM1963">
        <v>1</v>
      </c>
      <c r="AN1963">
        <v>1</v>
      </c>
      <c r="AO1963">
        <v>1</v>
      </c>
      <c r="AP1963">
        <v>1</v>
      </c>
      <c r="AQ1963">
        <v>1</v>
      </c>
      <c r="AR1963">
        <v>1</v>
      </c>
      <c r="AS1963">
        <v>0</v>
      </c>
      <c r="AT1963">
        <v>0.51984646930223755</v>
      </c>
      <c r="AU1963">
        <v>5</v>
      </c>
    </row>
    <row r="1964" spans="18:47" x14ac:dyDescent="0.25">
      <c r="R1964" s="1"/>
      <c r="AF1964">
        <v>1954</v>
      </c>
      <c r="AG1964">
        <v>0.76431171329022618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8.6515574936978132E-2</v>
      </c>
      <c r="AP1964">
        <v>1</v>
      </c>
      <c r="AQ1964">
        <v>1</v>
      </c>
      <c r="AR1964">
        <v>1</v>
      </c>
      <c r="AS1964">
        <v>0</v>
      </c>
      <c r="AT1964">
        <v>0.32407980920577084</v>
      </c>
      <c r="AU1964">
        <v>7</v>
      </c>
    </row>
    <row r="1965" spans="18:47" x14ac:dyDescent="0.25">
      <c r="R1965" s="1"/>
      <c r="AF1965">
        <v>1955</v>
      </c>
      <c r="AG1965">
        <v>1</v>
      </c>
      <c r="AH1965">
        <v>1</v>
      </c>
      <c r="AI1965">
        <v>1</v>
      </c>
      <c r="AJ1965">
        <v>0.43368128362271818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0.28222037947583983</v>
      </c>
      <c r="AU1965">
        <v>8</v>
      </c>
    </row>
    <row r="1966" spans="18:47" x14ac:dyDescent="0.25">
      <c r="R1966" s="1"/>
      <c r="AF1966">
        <v>1956</v>
      </c>
      <c r="AG1966">
        <v>0.43398409217268402</v>
      </c>
      <c r="AH1966">
        <v>0.14065809149828315</v>
      </c>
      <c r="AI1966">
        <v>1</v>
      </c>
      <c r="AJ1966">
        <v>1</v>
      </c>
      <c r="AK1966">
        <v>1</v>
      </c>
      <c r="AL1966">
        <v>1</v>
      </c>
      <c r="AM1966">
        <v>1</v>
      </c>
      <c r="AN1966">
        <v>1</v>
      </c>
      <c r="AO1966">
        <v>1</v>
      </c>
      <c r="AP1966">
        <v>1</v>
      </c>
      <c r="AQ1966">
        <v>1</v>
      </c>
      <c r="AR1966">
        <v>1</v>
      </c>
      <c r="AS1966">
        <v>0.14065809149828315</v>
      </c>
      <c r="AT1966">
        <v>0.88600529703919217</v>
      </c>
      <c r="AU1966">
        <v>0</v>
      </c>
    </row>
    <row r="1967" spans="18:47" x14ac:dyDescent="0.25">
      <c r="R1967" s="1"/>
      <c r="AF1967">
        <v>1957</v>
      </c>
      <c r="AG1967">
        <v>1</v>
      </c>
      <c r="AH1967">
        <v>1</v>
      </c>
      <c r="AI1967">
        <v>0.81366160582429958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0.23074934186452956</v>
      </c>
      <c r="AU1967">
        <v>9</v>
      </c>
    </row>
    <row r="1968" spans="18:47" x14ac:dyDescent="0.25">
      <c r="R1968" s="1"/>
      <c r="AF1968">
        <v>1958</v>
      </c>
      <c r="AG1968">
        <v>1</v>
      </c>
      <c r="AH1968">
        <v>1</v>
      </c>
      <c r="AI1968">
        <v>1</v>
      </c>
      <c r="AJ1968">
        <v>0.95305307477513757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0.32490847189932637</v>
      </c>
      <c r="AU1968">
        <v>8</v>
      </c>
    </row>
    <row r="1969" spans="18:47" x14ac:dyDescent="0.25">
      <c r="R1969" s="1"/>
      <c r="AF1969">
        <v>1959</v>
      </c>
      <c r="AG1969">
        <v>1</v>
      </c>
      <c r="AH1969">
        <v>1</v>
      </c>
      <c r="AI1969">
        <v>0.64718016623843255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6.4134238182062597E-2</v>
      </c>
      <c r="AP1969">
        <v>0.25011214575258028</v>
      </c>
      <c r="AQ1969">
        <v>0</v>
      </c>
      <c r="AR1969">
        <v>0.73892056944192341</v>
      </c>
      <c r="AS1969">
        <v>0</v>
      </c>
      <c r="AT1969">
        <v>0.30588116841063812</v>
      </c>
      <c r="AU1969">
        <v>6</v>
      </c>
    </row>
    <row r="1970" spans="18:47" x14ac:dyDescent="0.25">
      <c r="R1970" s="1"/>
      <c r="AF1970">
        <v>1960</v>
      </c>
      <c r="AG1970">
        <v>0.75435322449465603</v>
      </c>
      <c r="AH1970">
        <v>1</v>
      </c>
      <c r="AI1970">
        <v>1</v>
      </c>
      <c r="AJ1970">
        <v>1</v>
      </c>
      <c r="AK1970">
        <v>1</v>
      </c>
      <c r="AL1970">
        <v>1</v>
      </c>
      <c r="AM1970">
        <v>1</v>
      </c>
      <c r="AN1970">
        <v>1</v>
      </c>
      <c r="AO1970">
        <v>1</v>
      </c>
      <c r="AP1970">
        <v>1</v>
      </c>
      <c r="AQ1970">
        <v>1</v>
      </c>
      <c r="AR1970">
        <v>1</v>
      </c>
      <c r="AS1970">
        <v>0.75435322449465603</v>
      </c>
      <c r="AT1970">
        <v>0.97913684920365573</v>
      </c>
      <c r="AU1970">
        <v>0</v>
      </c>
    </row>
    <row r="1971" spans="18:47" x14ac:dyDescent="0.25">
      <c r="R1971" s="1"/>
      <c r="AF1971">
        <v>1961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4.6606574073181646E-2</v>
      </c>
      <c r="AM1971">
        <v>1</v>
      </c>
      <c r="AN1971">
        <v>1</v>
      </c>
      <c r="AO1971">
        <v>1</v>
      </c>
      <c r="AP1971">
        <v>1</v>
      </c>
      <c r="AQ1971">
        <v>1</v>
      </c>
      <c r="AR1971">
        <v>1</v>
      </c>
      <c r="AS1971">
        <v>0</v>
      </c>
      <c r="AT1971">
        <v>0.50794026636217926</v>
      </c>
      <c r="AU1971">
        <v>5</v>
      </c>
    </row>
    <row r="1972" spans="18:47" x14ac:dyDescent="0.25">
      <c r="R1972" s="1"/>
      <c r="AF1972">
        <v>1962</v>
      </c>
      <c r="AG1972">
        <v>1</v>
      </c>
      <c r="AH1972">
        <v>1</v>
      </c>
      <c r="AI1972">
        <v>1</v>
      </c>
      <c r="AJ1972">
        <v>1</v>
      </c>
      <c r="AK1972">
        <v>1</v>
      </c>
      <c r="AL1972">
        <v>1</v>
      </c>
      <c r="AM1972">
        <v>1</v>
      </c>
      <c r="AN1972">
        <v>1</v>
      </c>
      <c r="AO1972">
        <v>1</v>
      </c>
      <c r="AP1972">
        <v>1</v>
      </c>
      <c r="AQ1972">
        <v>1</v>
      </c>
      <c r="AR1972">
        <v>1</v>
      </c>
      <c r="AS1972">
        <v>1</v>
      </c>
      <c r="AT1972">
        <v>1</v>
      </c>
      <c r="AU1972">
        <v>0</v>
      </c>
    </row>
    <row r="1973" spans="18:47" x14ac:dyDescent="0.25">
      <c r="R1973" s="1"/>
      <c r="AF1973">
        <v>1963</v>
      </c>
      <c r="AG1973">
        <v>0.8711785358917099</v>
      </c>
      <c r="AH1973">
        <v>0</v>
      </c>
      <c r="AI1973">
        <v>0</v>
      </c>
      <c r="AJ1973">
        <v>0</v>
      </c>
      <c r="AK1973">
        <v>0</v>
      </c>
      <c r="AL1973">
        <v>0.32449578136996327</v>
      </c>
      <c r="AM1973">
        <v>1</v>
      </c>
      <c r="AN1973">
        <v>1</v>
      </c>
      <c r="AO1973">
        <v>0.69054372267831543</v>
      </c>
      <c r="AP1973">
        <v>0</v>
      </c>
      <c r="AQ1973">
        <v>0</v>
      </c>
      <c r="AR1973">
        <v>0</v>
      </c>
      <c r="AS1973">
        <v>0</v>
      </c>
      <c r="AT1973">
        <v>0.32728142392901743</v>
      </c>
      <c r="AU1973">
        <v>7</v>
      </c>
    </row>
    <row r="1974" spans="18:47" x14ac:dyDescent="0.25">
      <c r="R1974" s="1"/>
      <c r="AF1974">
        <v>1964</v>
      </c>
      <c r="AG1974">
        <v>1</v>
      </c>
      <c r="AH1974">
        <v>1</v>
      </c>
      <c r="AI1974">
        <v>1</v>
      </c>
      <c r="AJ1974">
        <v>1</v>
      </c>
      <c r="AK1974">
        <v>1</v>
      </c>
      <c r="AL1974">
        <v>1</v>
      </c>
      <c r="AM1974">
        <v>1</v>
      </c>
      <c r="AN1974">
        <v>0.9412462196515633</v>
      </c>
      <c r="AO1974">
        <v>0</v>
      </c>
      <c r="AP1974">
        <v>0</v>
      </c>
      <c r="AQ1974">
        <v>0</v>
      </c>
      <c r="AR1974">
        <v>0.80428633919748993</v>
      </c>
      <c r="AS1974">
        <v>0</v>
      </c>
      <c r="AT1974">
        <v>0.72907262828580999</v>
      </c>
      <c r="AU1974">
        <v>3</v>
      </c>
    </row>
    <row r="1975" spans="18:47" x14ac:dyDescent="0.25">
      <c r="R1975" s="1"/>
      <c r="AF1975">
        <v>1965</v>
      </c>
      <c r="AG1975">
        <v>0</v>
      </c>
      <c r="AH1975">
        <v>0</v>
      </c>
      <c r="AI1975">
        <v>0</v>
      </c>
      <c r="AJ1975">
        <v>0</v>
      </c>
      <c r="AK1975">
        <v>0.55772333128533647</v>
      </c>
      <c r="AL1975">
        <v>1</v>
      </c>
      <c r="AM1975">
        <v>1</v>
      </c>
      <c r="AN1975">
        <v>1</v>
      </c>
      <c r="AO1975">
        <v>0.50591335554757577</v>
      </c>
      <c r="AP1975">
        <v>0</v>
      </c>
      <c r="AQ1975">
        <v>0</v>
      </c>
      <c r="AR1975">
        <v>0.26844637986012515</v>
      </c>
      <c r="AS1975">
        <v>0</v>
      </c>
      <c r="AT1975">
        <v>0.3638045526354427</v>
      </c>
      <c r="AU1975">
        <v>6</v>
      </c>
    </row>
    <row r="1976" spans="18:47" x14ac:dyDescent="0.25">
      <c r="R1976" s="1"/>
      <c r="AF1976">
        <v>1966</v>
      </c>
      <c r="AG1976">
        <v>0.66181909570901376</v>
      </c>
      <c r="AH1976">
        <v>1</v>
      </c>
      <c r="AI1976">
        <v>1</v>
      </c>
      <c r="AJ1976">
        <v>1</v>
      </c>
      <c r="AK1976">
        <v>0.16606930276752646</v>
      </c>
      <c r="AL1976">
        <v>0.82300497329197242</v>
      </c>
      <c r="AM1976">
        <v>1</v>
      </c>
      <c r="AN1976">
        <v>1</v>
      </c>
      <c r="AO1976">
        <v>0.36758560599822282</v>
      </c>
      <c r="AP1976">
        <v>0</v>
      </c>
      <c r="AQ1976">
        <v>0</v>
      </c>
      <c r="AR1976">
        <v>0</v>
      </c>
      <c r="AS1976">
        <v>0</v>
      </c>
      <c r="AT1976">
        <v>0.5818691992643249</v>
      </c>
      <c r="AU1976">
        <v>3</v>
      </c>
    </row>
    <row r="1977" spans="18:47" x14ac:dyDescent="0.25">
      <c r="R1977" s="1"/>
      <c r="AF1977">
        <v>1967</v>
      </c>
      <c r="AG1977">
        <v>1</v>
      </c>
      <c r="AH1977">
        <v>1</v>
      </c>
      <c r="AI1977">
        <v>0.44373619976507933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0.46292739590623361</v>
      </c>
      <c r="AS1977">
        <v>0</v>
      </c>
      <c r="AT1977">
        <v>0.23864814100222109</v>
      </c>
      <c r="AU1977">
        <v>8</v>
      </c>
    </row>
    <row r="1978" spans="18:47" x14ac:dyDescent="0.25">
      <c r="R1978" s="1"/>
      <c r="AF1978">
        <v>1968</v>
      </c>
      <c r="AG1978">
        <v>1</v>
      </c>
      <c r="AH1978">
        <v>1</v>
      </c>
      <c r="AI1978">
        <v>0.82107745843607138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0.23137918140141975</v>
      </c>
      <c r="AU1978">
        <v>9</v>
      </c>
    </row>
    <row r="1979" spans="18:47" x14ac:dyDescent="0.25">
      <c r="R1979" s="1"/>
      <c r="AF1979">
        <v>1969</v>
      </c>
      <c r="AG1979">
        <v>0.58043014182405916</v>
      </c>
      <c r="AH1979">
        <v>1</v>
      </c>
      <c r="AI1979">
        <v>1</v>
      </c>
      <c r="AJ1979">
        <v>1</v>
      </c>
      <c r="AK1979">
        <v>1</v>
      </c>
      <c r="AL1979">
        <v>1</v>
      </c>
      <c r="AM1979">
        <v>1</v>
      </c>
      <c r="AN1979">
        <v>1</v>
      </c>
      <c r="AO1979">
        <v>0.64954092425323329</v>
      </c>
      <c r="AP1979">
        <v>0</v>
      </c>
      <c r="AQ1979">
        <v>0</v>
      </c>
      <c r="AR1979">
        <v>0</v>
      </c>
      <c r="AS1979">
        <v>0</v>
      </c>
      <c r="AT1979">
        <v>0.68350564965518579</v>
      </c>
      <c r="AU1979">
        <v>3</v>
      </c>
    </row>
    <row r="1980" spans="18:47" x14ac:dyDescent="0.25">
      <c r="R1980" s="1"/>
      <c r="AF1980">
        <v>1970</v>
      </c>
      <c r="AG1980">
        <v>1</v>
      </c>
      <c r="AH1980">
        <v>0.15894003531034936</v>
      </c>
      <c r="AI1980">
        <v>0</v>
      </c>
      <c r="AJ1980">
        <v>0</v>
      </c>
      <c r="AK1980">
        <v>0.96394915881612708</v>
      </c>
      <c r="AL1980">
        <v>1</v>
      </c>
      <c r="AM1980">
        <v>1</v>
      </c>
      <c r="AN1980">
        <v>1</v>
      </c>
      <c r="AO1980">
        <v>1</v>
      </c>
      <c r="AP1980">
        <v>1</v>
      </c>
      <c r="AQ1980">
        <v>1</v>
      </c>
      <c r="AR1980">
        <v>1</v>
      </c>
      <c r="AS1980">
        <v>0</v>
      </c>
      <c r="AT1980">
        <v>0.76529519153969783</v>
      </c>
      <c r="AU1980">
        <v>2</v>
      </c>
    </row>
    <row r="1981" spans="18:47" x14ac:dyDescent="0.25">
      <c r="R1981" s="1"/>
      <c r="AF1981">
        <v>1971</v>
      </c>
      <c r="AG1981">
        <v>1</v>
      </c>
      <c r="AH1981">
        <v>1</v>
      </c>
      <c r="AI1981">
        <v>1</v>
      </c>
      <c r="AJ1981">
        <v>1</v>
      </c>
      <c r="AK1981">
        <v>1</v>
      </c>
      <c r="AL1981">
        <v>1</v>
      </c>
      <c r="AM1981">
        <v>1</v>
      </c>
      <c r="AN1981">
        <v>1</v>
      </c>
      <c r="AO1981">
        <v>0.24384803248103709</v>
      </c>
      <c r="AP1981">
        <v>0.11532526511549687</v>
      </c>
      <c r="AQ1981">
        <v>0.96889939884058551</v>
      </c>
      <c r="AR1981">
        <v>0</v>
      </c>
      <c r="AS1981">
        <v>0</v>
      </c>
      <c r="AT1981">
        <v>0.77522604426912078</v>
      </c>
      <c r="AU1981">
        <v>1</v>
      </c>
    </row>
    <row r="1982" spans="18:47" x14ac:dyDescent="0.25">
      <c r="R1982" s="1"/>
      <c r="AF1982">
        <v>1972</v>
      </c>
      <c r="AG1982">
        <v>1</v>
      </c>
      <c r="AH1982">
        <v>1</v>
      </c>
      <c r="AI1982">
        <v>1</v>
      </c>
      <c r="AJ1982">
        <v>1</v>
      </c>
      <c r="AK1982">
        <v>1</v>
      </c>
      <c r="AL1982">
        <v>1</v>
      </c>
      <c r="AM1982">
        <v>1</v>
      </c>
      <c r="AN1982">
        <v>1</v>
      </c>
      <c r="AO1982">
        <v>1</v>
      </c>
      <c r="AP1982">
        <v>1</v>
      </c>
      <c r="AQ1982">
        <v>0.38211812225078273</v>
      </c>
      <c r="AR1982">
        <v>0</v>
      </c>
      <c r="AS1982">
        <v>0</v>
      </c>
      <c r="AT1982">
        <v>0.86428368128088628</v>
      </c>
      <c r="AU1982">
        <v>1</v>
      </c>
    </row>
    <row r="1983" spans="18:47" x14ac:dyDescent="0.25">
      <c r="R1983" s="1"/>
      <c r="AF1983">
        <v>1973</v>
      </c>
      <c r="AG1983">
        <v>1</v>
      </c>
      <c r="AH1983">
        <v>1</v>
      </c>
      <c r="AI1983">
        <v>1</v>
      </c>
      <c r="AJ1983">
        <v>1</v>
      </c>
      <c r="AK1983">
        <v>1</v>
      </c>
      <c r="AL1983">
        <v>1</v>
      </c>
      <c r="AM1983">
        <v>0.49113537088569792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0.53760327807522368</v>
      </c>
      <c r="AU1983">
        <v>5</v>
      </c>
    </row>
    <row r="1984" spans="18:47" x14ac:dyDescent="0.25">
      <c r="R1984" s="1"/>
      <c r="AF1984">
        <v>1974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0.29896637492468775</v>
      </c>
      <c r="AM1984">
        <v>1</v>
      </c>
      <c r="AN1984">
        <v>1</v>
      </c>
      <c r="AO1984">
        <v>1</v>
      </c>
      <c r="AP1984">
        <v>1</v>
      </c>
      <c r="AQ1984">
        <v>1</v>
      </c>
      <c r="AR1984">
        <v>1</v>
      </c>
      <c r="AS1984">
        <v>0</v>
      </c>
      <c r="AT1984">
        <v>0.52868216780202915</v>
      </c>
      <c r="AU1984">
        <v>5</v>
      </c>
    </row>
    <row r="1985" spans="18:47" x14ac:dyDescent="0.25">
      <c r="R1985" s="1"/>
      <c r="AF1985">
        <v>1975</v>
      </c>
      <c r="AG1985">
        <v>1</v>
      </c>
      <c r="AH1985">
        <v>1</v>
      </c>
      <c r="AI1985">
        <v>0.35722202448349921</v>
      </c>
      <c r="AJ1985">
        <v>0</v>
      </c>
      <c r="AK1985">
        <v>0.13103204844082939</v>
      </c>
      <c r="AL1985">
        <v>1</v>
      </c>
      <c r="AM1985">
        <v>1</v>
      </c>
      <c r="AN1985">
        <v>1</v>
      </c>
      <c r="AO1985">
        <v>1</v>
      </c>
      <c r="AP1985">
        <v>1</v>
      </c>
      <c r="AQ1985">
        <v>1</v>
      </c>
      <c r="AR1985">
        <v>1</v>
      </c>
      <c r="AS1985">
        <v>0</v>
      </c>
      <c r="AT1985">
        <v>0.78941335961823067</v>
      </c>
      <c r="AU1985">
        <v>1</v>
      </c>
    </row>
    <row r="1986" spans="18:47" x14ac:dyDescent="0.25">
      <c r="R1986" s="1"/>
      <c r="AF1986">
        <v>1976</v>
      </c>
      <c r="AG1986">
        <v>1</v>
      </c>
      <c r="AH1986">
        <v>1</v>
      </c>
      <c r="AI1986">
        <v>1</v>
      </c>
      <c r="AJ1986">
        <v>1</v>
      </c>
      <c r="AK1986">
        <v>1</v>
      </c>
      <c r="AL1986">
        <v>1</v>
      </c>
      <c r="AM1986">
        <v>1</v>
      </c>
      <c r="AN1986">
        <v>1</v>
      </c>
      <c r="AO1986">
        <v>1</v>
      </c>
      <c r="AP1986">
        <v>1</v>
      </c>
      <c r="AQ1986">
        <v>1</v>
      </c>
      <c r="AR1986">
        <v>1</v>
      </c>
      <c r="AS1986">
        <v>1</v>
      </c>
      <c r="AT1986">
        <v>1</v>
      </c>
      <c r="AU1986">
        <v>0</v>
      </c>
    </row>
    <row r="1987" spans="18:47" x14ac:dyDescent="0.25">
      <c r="R1987" s="1"/>
      <c r="AF1987">
        <v>1977</v>
      </c>
      <c r="AG1987">
        <v>0</v>
      </c>
      <c r="AH1987">
        <v>0</v>
      </c>
      <c r="AI1987">
        <v>0</v>
      </c>
      <c r="AJ1987">
        <v>0</v>
      </c>
      <c r="AK1987">
        <v>0.55143908101543337</v>
      </c>
      <c r="AL1987">
        <v>6.7898623408837011E-2</v>
      </c>
      <c r="AM1987">
        <v>1</v>
      </c>
      <c r="AN1987">
        <v>0.50316616966301808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0.18008142869396468</v>
      </c>
      <c r="AU1987">
        <v>8</v>
      </c>
    </row>
    <row r="1988" spans="18:47" x14ac:dyDescent="0.25">
      <c r="R1988" s="1"/>
      <c r="AF1988">
        <v>1978</v>
      </c>
      <c r="AG1988">
        <v>1</v>
      </c>
      <c r="AH1988">
        <v>1</v>
      </c>
      <c r="AI1988">
        <v>1</v>
      </c>
      <c r="AJ1988">
        <v>1</v>
      </c>
      <c r="AK1988">
        <v>1</v>
      </c>
      <c r="AL1988">
        <v>1</v>
      </c>
      <c r="AM1988">
        <v>1</v>
      </c>
      <c r="AN1988">
        <v>1</v>
      </c>
      <c r="AO1988">
        <v>1</v>
      </c>
      <c r="AP1988">
        <v>1</v>
      </c>
      <c r="AQ1988">
        <v>1</v>
      </c>
      <c r="AR1988">
        <v>1</v>
      </c>
      <c r="AS1988">
        <v>1</v>
      </c>
      <c r="AT1988">
        <v>1</v>
      </c>
      <c r="AU1988">
        <v>0</v>
      </c>
    </row>
    <row r="1989" spans="18:47" x14ac:dyDescent="0.25">
      <c r="R1989" s="1"/>
      <c r="AF1989">
        <v>1979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0.79528906762061524</v>
      </c>
      <c r="AM1989">
        <v>1</v>
      </c>
      <c r="AN1989">
        <v>1</v>
      </c>
      <c r="AO1989">
        <v>0.96361839901243607</v>
      </c>
      <c r="AP1989">
        <v>0</v>
      </c>
      <c r="AQ1989">
        <v>0</v>
      </c>
      <c r="AR1989">
        <v>0</v>
      </c>
      <c r="AS1989">
        <v>0</v>
      </c>
      <c r="AT1989">
        <v>0.31443075068216858</v>
      </c>
      <c r="AU1989">
        <v>8</v>
      </c>
    </row>
    <row r="1990" spans="18:47" x14ac:dyDescent="0.25">
      <c r="R1990" s="1"/>
      <c r="AF1990">
        <v>1980</v>
      </c>
      <c r="AG1990">
        <v>1</v>
      </c>
      <c r="AH1990">
        <v>1</v>
      </c>
      <c r="AI1990">
        <v>0.80993608634725534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8.2440837917543364E-2</v>
      </c>
      <c r="AQ1990">
        <v>1</v>
      </c>
      <c r="AR1990">
        <v>1</v>
      </c>
      <c r="AS1990">
        <v>0</v>
      </c>
      <c r="AT1990">
        <v>0.4045580401430377</v>
      </c>
      <c r="AU1990">
        <v>6</v>
      </c>
    </row>
    <row r="1991" spans="18:47" x14ac:dyDescent="0.25">
      <c r="R1991" s="1"/>
      <c r="AF1991">
        <v>1981</v>
      </c>
      <c r="AG1991">
        <v>1</v>
      </c>
      <c r="AH1991">
        <v>1</v>
      </c>
      <c r="AI1991">
        <v>1</v>
      </c>
      <c r="AJ1991">
        <v>1</v>
      </c>
      <c r="AK1991">
        <v>1</v>
      </c>
      <c r="AL1991">
        <v>1</v>
      </c>
      <c r="AM1991">
        <v>1</v>
      </c>
      <c r="AN1991">
        <v>1</v>
      </c>
      <c r="AO1991">
        <v>1</v>
      </c>
      <c r="AP1991">
        <v>1</v>
      </c>
      <c r="AQ1991">
        <v>1</v>
      </c>
      <c r="AR1991">
        <v>1</v>
      </c>
      <c r="AS1991">
        <v>1</v>
      </c>
      <c r="AT1991">
        <v>1</v>
      </c>
      <c r="AU1991">
        <v>0</v>
      </c>
    </row>
    <row r="1992" spans="18:47" x14ac:dyDescent="0.25">
      <c r="R1992" s="1"/>
      <c r="AF1992">
        <v>1982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0.32335164998876281</v>
      </c>
      <c r="AM1992">
        <v>1</v>
      </c>
      <c r="AN1992">
        <v>1</v>
      </c>
      <c r="AO1992">
        <v>1</v>
      </c>
      <c r="AP1992">
        <v>0.57009715852074161</v>
      </c>
      <c r="AQ1992">
        <v>1</v>
      </c>
      <c r="AR1992">
        <v>0.68187857866090074</v>
      </c>
      <c r="AS1992">
        <v>0</v>
      </c>
      <c r="AT1992">
        <v>0.46715560918436655</v>
      </c>
      <c r="AU1992">
        <v>5</v>
      </c>
    </row>
    <row r="1993" spans="18:47" x14ac:dyDescent="0.25">
      <c r="R1993" s="1"/>
      <c r="AF1993">
        <v>1983</v>
      </c>
      <c r="AG1993">
        <v>1</v>
      </c>
      <c r="AH1993">
        <v>1</v>
      </c>
      <c r="AI1993">
        <v>1</v>
      </c>
      <c r="AJ1993">
        <v>1</v>
      </c>
      <c r="AK1993">
        <v>1</v>
      </c>
      <c r="AL1993">
        <v>1</v>
      </c>
      <c r="AM1993">
        <v>3.3657042535196524E-2</v>
      </c>
      <c r="AN1993">
        <v>0</v>
      </c>
      <c r="AO1993">
        <v>0</v>
      </c>
      <c r="AP1993">
        <v>0.48829662362338916</v>
      </c>
      <c r="AQ1993">
        <v>1</v>
      </c>
      <c r="AR1993">
        <v>1</v>
      </c>
      <c r="AS1993">
        <v>0</v>
      </c>
      <c r="AT1993">
        <v>0.70734401000251002</v>
      </c>
      <c r="AU1993">
        <v>2</v>
      </c>
    </row>
    <row r="1994" spans="18:47" x14ac:dyDescent="0.25">
      <c r="R1994" s="1"/>
      <c r="AF1994">
        <v>1984</v>
      </c>
      <c r="AG1994">
        <v>1</v>
      </c>
      <c r="AH1994">
        <v>1</v>
      </c>
      <c r="AI1994">
        <v>0.49517942167820422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0.20370017006034064</v>
      </c>
      <c r="AU1994">
        <v>9</v>
      </c>
    </row>
    <row r="1995" spans="18:47" x14ac:dyDescent="0.25">
      <c r="R1995" s="1"/>
      <c r="AF1995">
        <v>1985</v>
      </c>
      <c r="AG1995">
        <v>1</v>
      </c>
      <c r="AH1995">
        <v>1</v>
      </c>
      <c r="AI1995">
        <v>0.69680409628035123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2.3962826844460019E-2</v>
      </c>
      <c r="AP1995">
        <v>1</v>
      </c>
      <c r="AQ1995">
        <v>1</v>
      </c>
      <c r="AR1995">
        <v>1</v>
      </c>
      <c r="AS1995">
        <v>0</v>
      </c>
      <c r="AT1995">
        <v>0.47484879942472519</v>
      </c>
      <c r="AU1995">
        <v>5</v>
      </c>
    </row>
    <row r="1996" spans="18:47" x14ac:dyDescent="0.25">
      <c r="R1996" s="1"/>
      <c r="AF1996">
        <v>1986</v>
      </c>
      <c r="AG1996">
        <v>0.33338559923351802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0.55546980243986277</v>
      </c>
      <c r="AP1996">
        <v>1</v>
      </c>
      <c r="AQ1996">
        <v>1</v>
      </c>
      <c r="AR1996">
        <v>1</v>
      </c>
      <c r="AS1996">
        <v>0</v>
      </c>
      <c r="AT1996">
        <v>0.32602478808064367</v>
      </c>
      <c r="AU1996">
        <v>7</v>
      </c>
    </row>
    <row r="1997" spans="18:47" x14ac:dyDescent="0.25">
      <c r="R1997" s="1"/>
      <c r="AF1997">
        <v>1987</v>
      </c>
      <c r="AG1997">
        <v>1</v>
      </c>
      <c r="AH1997">
        <v>1</v>
      </c>
      <c r="AI1997">
        <v>5.331299276487346E-2</v>
      </c>
      <c r="AJ1997">
        <v>0</v>
      </c>
      <c r="AK1997">
        <v>0</v>
      </c>
      <c r="AL1997">
        <v>0</v>
      </c>
      <c r="AM1997">
        <v>6.2241793550070257E-2</v>
      </c>
      <c r="AN1997">
        <v>1</v>
      </c>
      <c r="AO1997">
        <v>0.8538597029439795</v>
      </c>
      <c r="AP1997">
        <v>0</v>
      </c>
      <c r="AQ1997">
        <v>0</v>
      </c>
      <c r="AR1997">
        <v>0</v>
      </c>
      <c r="AS1997">
        <v>0</v>
      </c>
      <c r="AT1997">
        <v>0.32656983414817159</v>
      </c>
      <c r="AU1997">
        <v>6</v>
      </c>
    </row>
    <row r="1998" spans="18:47" x14ac:dyDescent="0.25">
      <c r="R1998" s="1"/>
      <c r="AF1998">
        <v>1988</v>
      </c>
      <c r="AG1998">
        <v>1</v>
      </c>
      <c r="AH1998">
        <v>1</v>
      </c>
      <c r="AI1998">
        <v>1</v>
      </c>
      <c r="AJ1998">
        <v>1</v>
      </c>
      <c r="AK1998">
        <v>1</v>
      </c>
      <c r="AL1998">
        <v>1</v>
      </c>
      <c r="AM1998">
        <v>1</v>
      </c>
      <c r="AN1998">
        <v>1</v>
      </c>
      <c r="AO1998">
        <v>1</v>
      </c>
      <c r="AP1998">
        <v>1</v>
      </c>
      <c r="AQ1998">
        <v>1</v>
      </c>
      <c r="AR1998">
        <v>1</v>
      </c>
      <c r="AS1998">
        <v>1</v>
      </c>
      <c r="AT1998">
        <v>1</v>
      </c>
      <c r="AU1998">
        <v>0</v>
      </c>
    </row>
    <row r="1999" spans="18:47" x14ac:dyDescent="0.25">
      <c r="R1999" s="1"/>
      <c r="AF1999">
        <v>1989</v>
      </c>
      <c r="AG1999">
        <v>0.85204374661829674</v>
      </c>
      <c r="AH1999">
        <v>1</v>
      </c>
      <c r="AI1999">
        <v>1</v>
      </c>
      <c r="AJ1999">
        <v>1</v>
      </c>
      <c r="AK1999">
        <v>5.5519303416311288E-3</v>
      </c>
      <c r="AL1999">
        <v>0.32240040692704497</v>
      </c>
      <c r="AM1999">
        <v>1</v>
      </c>
      <c r="AN1999">
        <v>0.45825854383503845</v>
      </c>
      <c r="AO1999">
        <v>0</v>
      </c>
      <c r="AP1999">
        <v>0</v>
      </c>
      <c r="AQ1999">
        <v>0.75675134125049226</v>
      </c>
      <c r="AR1999">
        <v>1</v>
      </c>
      <c r="AS1999">
        <v>0</v>
      </c>
      <c r="AT1999">
        <v>0.61415351586293165</v>
      </c>
      <c r="AU1999">
        <v>2</v>
      </c>
    </row>
    <row r="2000" spans="18:47" x14ac:dyDescent="0.25">
      <c r="R2000" s="1"/>
      <c r="AF2000">
        <v>1990</v>
      </c>
      <c r="AG2000">
        <v>1</v>
      </c>
      <c r="AH2000">
        <v>0.68760703939525614</v>
      </c>
      <c r="AI2000">
        <v>0</v>
      </c>
      <c r="AJ2000">
        <v>0</v>
      </c>
      <c r="AK2000">
        <v>0</v>
      </c>
      <c r="AL2000">
        <v>0.4322377740102335</v>
      </c>
      <c r="AM2000">
        <v>1</v>
      </c>
      <c r="AN2000">
        <v>1</v>
      </c>
      <c r="AO2000">
        <v>1</v>
      </c>
      <c r="AP2000">
        <v>1</v>
      </c>
      <c r="AQ2000">
        <v>1</v>
      </c>
      <c r="AR2000">
        <v>1</v>
      </c>
      <c r="AS2000">
        <v>0</v>
      </c>
      <c r="AT2000">
        <v>0.67731542554349089</v>
      </c>
      <c r="AU2000">
        <v>3</v>
      </c>
    </row>
    <row r="2001" spans="18:47" x14ac:dyDescent="0.25">
      <c r="R2001" s="1"/>
      <c r="AF2001">
        <v>1991</v>
      </c>
      <c r="AG2001">
        <v>1</v>
      </c>
      <c r="AH2001">
        <v>1</v>
      </c>
      <c r="AI2001">
        <v>0.90262638099915005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0.85458018923213053</v>
      </c>
      <c r="AS2001">
        <v>0</v>
      </c>
      <c r="AT2001">
        <v>0.3108860374716978</v>
      </c>
      <c r="AU2001">
        <v>8</v>
      </c>
    </row>
    <row r="2002" spans="18:47" x14ac:dyDescent="0.25">
      <c r="R2002" s="1"/>
      <c r="AF2002">
        <v>1992</v>
      </c>
      <c r="AG2002">
        <v>1</v>
      </c>
      <c r="AH2002">
        <v>1</v>
      </c>
      <c r="AI2002">
        <v>1</v>
      </c>
      <c r="AJ2002">
        <v>1</v>
      </c>
      <c r="AK2002">
        <v>0.18839455085981172</v>
      </c>
      <c r="AL2002">
        <v>0.56564549649726059</v>
      </c>
      <c r="AM2002">
        <v>1</v>
      </c>
      <c r="AN2002">
        <v>1</v>
      </c>
      <c r="AO2002">
        <v>1</v>
      </c>
      <c r="AP2002">
        <v>1</v>
      </c>
      <c r="AQ2002">
        <v>0.68565369316129365</v>
      </c>
      <c r="AR2002">
        <v>0</v>
      </c>
      <c r="AS2002">
        <v>0</v>
      </c>
      <c r="AT2002">
        <v>0.78460056648331722</v>
      </c>
      <c r="AU2002">
        <v>1</v>
      </c>
    </row>
    <row r="2003" spans="18:47" x14ac:dyDescent="0.25">
      <c r="R2003" s="1"/>
      <c r="AF2003">
        <v>1993</v>
      </c>
      <c r="AG2003">
        <v>1</v>
      </c>
      <c r="AH2003">
        <v>1</v>
      </c>
      <c r="AI2003">
        <v>1</v>
      </c>
      <c r="AJ2003">
        <v>1</v>
      </c>
      <c r="AK2003">
        <v>1</v>
      </c>
      <c r="AL2003">
        <v>1</v>
      </c>
      <c r="AM2003">
        <v>1</v>
      </c>
      <c r="AN2003">
        <v>1</v>
      </c>
      <c r="AO2003">
        <v>1</v>
      </c>
      <c r="AP2003">
        <v>1</v>
      </c>
      <c r="AQ2003">
        <v>1</v>
      </c>
      <c r="AR2003">
        <v>1</v>
      </c>
      <c r="AS2003">
        <v>1</v>
      </c>
      <c r="AT2003">
        <v>1</v>
      </c>
      <c r="AU2003">
        <v>0</v>
      </c>
    </row>
    <row r="2004" spans="18:47" x14ac:dyDescent="0.25">
      <c r="R2004" s="1"/>
      <c r="AF2004">
        <v>1994</v>
      </c>
      <c r="AG2004">
        <v>1</v>
      </c>
      <c r="AH2004">
        <v>1</v>
      </c>
      <c r="AI2004">
        <v>0.23122464285857389</v>
      </c>
      <c r="AJ2004">
        <v>0.73558762078027939</v>
      </c>
      <c r="AK2004">
        <v>1</v>
      </c>
      <c r="AL2004">
        <v>1</v>
      </c>
      <c r="AM2004">
        <v>1</v>
      </c>
      <c r="AN2004">
        <v>1</v>
      </c>
      <c r="AO2004">
        <v>0.57214413665036168</v>
      </c>
      <c r="AP2004">
        <v>0</v>
      </c>
      <c r="AQ2004">
        <v>0</v>
      </c>
      <c r="AR2004">
        <v>0</v>
      </c>
      <c r="AS2004">
        <v>0</v>
      </c>
      <c r="AT2004">
        <v>0.62575319630557535</v>
      </c>
      <c r="AU2004">
        <v>3</v>
      </c>
    </row>
    <row r="2005" spans="18:47" x14ac:dyDescent="0.25">
      <c r="R2005" s="1"/>
      <c r="AF2005">
        <v>1995</v>
      </c>
      <c r="AG2005">
        <v>0</v>
      </c>
      <c r="AH2005">
        <v>0</v>
      </c>
      <c r="AI2005">
        <v>0</v>
      </c>
      <c r="AJ2005">
        <v>0</v>
      </c>
      <c r="AK2005">
        <v>0.61030167005388181</v>
      </c>
      <c r="AL2005">
        <v>1</v>
      </c>
      <c r="AM2005">
        <v>1</v>
      </c>
      <c r="AN2005">
        <v>1</v>
      </c>
      <c r="AO2005">
        <v>1</v>
      </c>
      <c r="AP2005">
        <v>1</v>
      </c>
      <c r="AQ2005">
        <v>1</v>
      </c>
      <c r="AR2005">
        <v>1</v>
      </c>
      <c r="AS2005">
        <v>0</v>
      </c>
      <c r="AT2005">
        <v>0.63813521033334342</v>
      </c>
      <c r="AU2005">
        <v>4</v>
      </c>
    </row>
    <row r="2006" spans="18:47" x14ac:dyDescent="0.25">
      <c r="R2006" s="1"/>
      <c r="AF2006">
        <v>1996</v>
      </c>
      <c r="AG2006">
        <v>1</v>
      </c>
      <c r="AH2006">
        <v>1</v>
      </c>
      <c r="AI2006">
        <v>1</v>
      </c>
      <c r="AJ2006">
        <v>1</v>
      </c>
      <c r="AK2006">
        <v>1</v>
      </c>
      <c r="AL2006">
        <v>1</v>
      </c>
      <c r="AM2006">
        <v>1</v>
      </c>
      <c r="AN2006">
        <v>1</v>
      </c>
      <c r="AO2006">
        <v>1</v>
      </c>
      <c r="AP2006">
        <v>1</v>
      </c>
      <c r="AQ2006">
        <v>1</v>
      </c>
      <c r="AR2006">
        <v>1</v>
      </c>
      <c r="AS2006">
        <v>1</v>
      </c>
      <c r="AT2006">
        <v>1</v>
      </c>
      <c r="AU2006">
        <v>0</v>
      </c>
    </row>
    <row r="2007" spans="18:47" x14ac:dyDescent="0.25">
      <c r="R2007" s="1"/>
      <c r="AF2007">
        <v>1997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0.35151606511405381</v>
      </c>
      <c r="AO2007">
        <v>1</v>
      </c>
      <c r="AP2007">
        <v>0.7864762686581197</v>
      </c>
      <c r="AQ2007">
        <v>0.93183743317810397</v>
      </c>
      <c r="AR2007">
        <v>1</v>
      </c>
      <c r="AS2007">
        <v>0</v>
      </c>
      <c r="AT2007">
        <v>0.34036406943090547</v>
      </c>
      <c r="AU2007">
        <v>7</v>
      </c>
    </row>
    <row r="2008" spans="18:47" x14ac:dyDescent="0.25">
      <c r="R2008" s="1"/>
      <c r="AF2008">
        <v>1998</v>
      </c>
      <c r="AG2008">
        <v>1</v>
      </c>
      <c r="AH2008">
        <v>1</v>
      </c>
      <c r="AI2008">
        <v>1</v>
      </c>
      <c r="AJ2008">
        <v>1</v>
      </c>
      <c r="AK2008">
        <v>1</v>
      </c>
      <c r="AL2008">
        <v>1</v>
      </c>
      <c r="AM2008">
        <v>1</v>
      </c>
      <c r="AN2008">
        <v>1</v>
      </c>
      <c r="AO2008">
        <v>0.40833380721426998</v>
      </c>
      <c r="AP2008">
        <v>0.10146170295305521</v>
      </c>
      <c r="AQ2008">
        <v>1</v>
      </c>
      <c r="AR2008">
        <v>1</v>
      </c>
      <c r="AS2008">
        <v>0.10146170295305521</v>
      </c>
      <c r="AT2008">
        <v>0.87505569043280218</v>
      </c>
      <c r="AU2008">
        <v>0</v>
      </c>
    </row>
    <row r="2009" spans="18:47" x14ac:dyDescent="0.25">
      <c r="R2009" s="1"/>
      <c r="AF2009">
        <v>1999</v>
      </c>
      <c r="AG2009">
        <v>1</v>
      </c>
      <c r="AH2009">
        <v>1</v>
      </c>
      <c r="AI2009">
        <v>1</v>
      </c>
      <c r="AJ2009">
        <v>1</v>
      </c>
      <c r="AK2009">
        <v>0.26791513086702196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0.94403149402628073</v>
      </c>
      <c r="AS2009">
        <v>0</v>
      </c>
      <c r="AT2009">
        <v>0.43169957636080103</v>
      </c>
      <c r="AU2009">
        <v>6</v>
      </c>
    </row>
    <row r="2010" spans="18:47" x14ac:dyDescent="0.25">
      <c r="R2010" s="1"/>
      <c r="AF2010">
        <v>2000</v>
      </c>
      <c r="AG2010">
        <v>1</v>
      </c>
      <c r="AH2010">
        <v>0.67050063534251036</v>
      </c>
      <c r="AI2010">
        <v>0</v>
      </c>
      <c r="AJ2010">
        <v>0.9517916586305849</v>
      </c>
      <c r="AK2010">
        <v>1</v>
      </c>
      <c r="AL2010">
        <v>1</v>
      </c>
      <c r="AM2010">
        <v>1</v>
      </c>
      <c r="AN2010">
        <v>1</v>
      </c>
      <c r="AO2010">
        <v>1</v>
      </c>
      <c r="AP2010">
        <v>1</v>
      </c>
      <c r="AQ2010">
        <v>1</v>
      </c>
      <c r="AR2010">
        <v>1</v>
      </c>
      <c r="AS2010">
        <v>0</v>
      </c>
      <c r="AT2010">
        <v>0.88582950013289818</v>
      </c>
      <c r="AU2010">
        <v>1</v>
      </c>
    </row>
    <row r="2011" spans="18:47" x14ac:dyDescent="0.25">
      <c r="R2011" s="1"/>
      <c r="AF2011">
        <v>2001</v>
      </c>
      <c r="AG2011">
        <v>0.4729061709419306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0.29330801471458529</v>
      </c>
      <c r="AS2011">
        <v>0</v>
      </c>
      <c r="AT2011">
        <v>6.5075725357128744E-2</v>
      </c>
      <c r="AU2011">
        <v>10</v>
      </c>
    </row>
    <row r="2012" spans="18:47" x14ac:dyDescent="0.25">
      <c r="R2012" s="1"/>
      <c r="AF2012">
        <v>2002</v>
      </c>
      <c r="AG2012">
        <v>1</v>
      </c>
      <c r="AH2012">
        <v>1</v>
      </c>
      <c r="AI2012">
        <v>1</v>
      </c>
      <c r="AJ2012">
        <v>1</v>
      </c>
      <c r="AK2012">
        <v>1</v>
      </c>
      <c r="AL2012">
        <v>1</v>
      </c>
      <c r="AM2012">
        <v>0.76277457878055543</v>
      </c>
      <c r="AN2012">
        <v>0</v>
      </c>
      <c r="AO2012">
        <v>0.6570909620439731</v>
      </c>
      <c r="AP2012">
        <v>1</v>
      </c>
      <c r="AQ2012">
        <v>1</v>
      </c>
      <c r="AR2012">
        <v>1</v>
      </c>
      <c r="AS2012">
        <v>0</v>
      </c>
      <c r="AT2012">
        <v>0.86673627617401761</v>
      </c>
      <c r="AU2012">
        <v>1</v>
      </c>
    </row>
    <row r="2013" spans="18:47" x14ac:dyDescent="0.25">
      <c r="R2013" s="1"/>
      <c r="AF2013">
        <v>2003</v>
      </c>
      <c r="AG2013">
        <v>1</v>
      </c>
      <c r="AH2013">
        <v>0.17369605716261763</v>
      </c>
      <c r="AI2013">
        <v>0</v>
      </c>
      <c r="AJ2013">
        <v>0</v>
      </c>
      <c r="AK2013">
        <v>0</v>
      </c>
      <c r="AL2013">
        <v>0</v>
      </c>
      <c r="AM2013">
        <v>0.7130949006295263</v>
      </c>
      <c r="AN2013">
        <v>1</v>
      </c>
      <c r="AO2013">
        <v>1</v>
      </c>
      <c r="AP2013">
        <v>1</v>
      </c>
      <c r="AQ2013">
        <v>1</v>
      </c>
      <c r="AR2013">
        <v>1</v>
      </c>
      <c r="AS2013">
        <v>0</v>
      </c>
      <c r="AT2013">
        <v>0.57799844252073596</v>
      </c>
      <c r="AU2013">
        <v>4</v>
      </c>
    </row>
    <row r="2014" spans="18:47" x14ac:dyDescent="0.25">
      <c r="R2014" s="1"/>
      <c r="AF2014">
        <v>2004</v>
      </c>
      <c r="AG2014">
        <v>0.69073778533751351</v>
      </c>
      <c r="AH2014">
        <v>0</v>
      </c>
      <c r="AI2014">
        <v>0</v>
      </c>
      <c r="AJ2014">
        <v>0</v>
      </c>
      <c r="AK2014">
        <v>0.67029638037779327</v>
      </c>
      <c r="AL2014">
        <v>1</v>
      </c>
      <c r="AM2014">
        <v>0.11244819425173186</v>
      </c>
      <c r="AN2014">
        <v>0</v>
      </c>
      <c r="AO2014">
        <v>0</v>
      </c>
      <c r="AP2014">
        <v>0</v>
      </c>
      <c r="AQ2014">
        <v>0</v>
      </c>
      <c r="AR2014">
        <v>0.60098623930952599</v>
      </c>
      <c r="AS2014">
        <v>0</v>
      </c>
      <c r="AT2014">
        <v>0.25837952487006438</v>
      </c>
      <c r="AU2014">
        <v>7</v>
      </c>
    </row>
    <row r="2015" spans="18:47" x14ac:dyDescent="0.25">
      <c r="R2015" s="1"/>
      <c r="AF2015">
        <v>2005</v>
      </c>
      <c r="AG2015">
        <v>0.45930890553192455</v>
      </c>
      <c r="AH2015">
        <v>1</v>
      </c>
      <c r="AI2015">
        <v>1</v>
      </c>
      <c r="AJ2015">
        <v>1</v>
      </c>
      <c r="AK2015">
        <v>1</v>
      </c>
      <c r="AL2015">
        <v>1</v>
      </c>
      <c r="AM2015">
        <v>1</v>
      </c>
      <c r="AN2015">
        <v>1</v>
      </c>
      <c r="AO2015">
        <v>1</v>
      </c>
      <c r="AP2015">
        <v>1</v>
      </c>
      <c r="AQ2015">
        <v>1</v>
      </c>
      <c r="AR2015">
        <v>1</v>
      </c>
      <c r="AS2015">
        <v>0.45930890553192455</v>
      </c>
      <c r="AT2015">
        <v>0.95407829060682103</v>
      </c>
      <c r="AU2015">
        <v>0</v>
      </c>
    </row>
    <row r="2016" spans="18:47" x14ac:dyDescent="0.25">
      <c r="R2016" s="1"/>
      <c r="AF2016">
        <v>2006</v>
      </c>
      <c r="AG2016">
        <v>0.32645660954585765</v>
      </c>
      <c r="AH2016">
        <v>0</v>
      </c>
      <c r="AI2016">
        <v>0.94841341213079078</v>
      </c>
      <c r="AJ2016">
        <v>0.88133830043880157</v>
      </c>
      <c r="AK2016">
        <v>0</v>
      </c>
      <c r="AL2016">
        <v>0</v>
      </c>
      <c r="AM2016">
        <v>0</v>
      </c>
      <c r="AN2016">
        <v>0.82482603855990622</v>
      </c>
      <c r="AO2016">
        <v>1</v>
      </c>
      <c r="AP2016">
        <v>2.9990559669151422E-2</v>
      </c>
      <c r="AQ2016">
        <v>0</v>
      </c>
      <c r="AR2016">
        <v>3.1045005524403327E-2</v>
      </c>
      <c r="AS2016">
        <v>0</v>
      </c>
      <c r="AT2016">
        <v>0.33814473808629436</v>
      </c>
      <c r="AU2016">
        <v>5</v>
      </c>
    </row>
    <row r="2017" spans="18:47" x14ac:dyDescent="0.25">
      <c r="R2017" s="1"/>
      <c r="AF2017">
        <v>2007</v>
      </c>
      <c r="AG2017">
        <v>0</v>
      </c>
      <c r="AH2017">
        <v>0</v>
      </c>
      <c r="AI2017">
        <v>0</v>
      </c>
      <c r="AJ2017">
        <v>0.18821946323587327</v>
      </c>
      <c r="AK2017">
        <v>1</v>
      </c>
      <c r="AL2017">
        <v>1</v>
      </c>
      <c r="AM2017">
        <v>1</v>
      </c>
      <c r="AN2017">
        <v>1</v>
      </c>
      <c r="AO2017">
        <v>1</v>
      </c>
      <c r="AP2017">
        <v>0.52862801285007133</v>
      </c>
      <c r="AQ2017">
        <v>0</v>
      </c>
      <c r="AR2017">
        <v>0</v>
      </c>
      <c r="AS2017">
        <v>0</v>
      </c>
      <c r="AT2017">
        <v>0.47954534875459837</v>
      </c>
      <c r="AU2017">
        <v>5</v>
      </c>
    </row>
    <row r="2018" spans="18:47" x14ac:dyDescent="0.25">
      <c r="R2018" s="1"/>
      <c r="AF2018">
        <v>2008</v>
      </c>
      <c r="AG2018">
        <v>1</v>
      </c>
      <c r="AH2018">
        <v>1</v>
      </c>
      <c r="AI2018">
        <v>1</v>
      </c>
      <c r="AJ2018">
        <v>1</v>
      </c>
      <c r="AK2018">
        <v>1</v>
      </c>
      <c r="AL2018">
        <v>1</v>
      </c>
      <c r="AM2018">
        <v>0.75876684641585712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0.56033362257230568</v>
      </c>
      <c r="AU2018">
        <v>5</v>
      </c>
    </row>
    <row r="2019" spans="18:47" x14ac:dyDescent="0.25">
      <c r="R2019" s="1"/>
      <c r="AF2019">
        <v>2009</v>
      </c>
      <c r="AG2019">
        <v>0.4358565637702404</v>
      </c>
      <c r="AH2019">
        <v>0</v>
      </c>
      <c r="AI2019">
        <v>0</v>
      </c>
      <c r="AJ2019">
        <v>0.72290236728877066</v>
      </c>
      <c r="AK2019">
        <v>1</v>
      </c>
      <c r="AL2019">
        <v>1</v>
      </c>
      <c r="AM2019">
        <v>1</v>
      </c>
      <c r="AN2019">
        <v>1</v>
      </c>
      <c r="AO2019">
        <v>1</v>
      </c>
      <c r="AP2019">
        <v>1</v>
      </c>
      <c r="AQ2019">
        <v>1</v>
      </c>
      <c r="AR2019">
        <v>1</v>
      </c>
      <c r="AS2019">
        <v>0</v>
      </c>
      <c r="AT2019">
        <v>0.76766746437134403</v>
      </c>
      <c r="AU2019">
        <v>2</v>
      </c>
    </row>
    <row r="2020" spans="18:47" x14ac:dyDescent="0.25">
      <c r="R2020" s="1"/>
      <c r="AF2020">
        <v>2010</v>
      </c>
      <c r="AG2020">
        <v>1</v>
      </c>
      <c r="AH2020">
        <v>0.68087704458100362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0.87661000886922313</v>
      </c>
      <c r="AP2020">
        <v>1</v>
      </c>
      <c r="AQ2020">
        <v>1</v>
      </c>
      <c r="AR2020">
        <v>1</v>
      </c>
      <c r="AS2020">
        <v>0</v>
      </c>
      <c r="AT2020">
        <v>0.46126810277902686</v>
      </c>
      <c r="AU2020">
        <v>6</v>
      </c>
    </row>
    <row r="2021" spans="18:47" x14ac:dyDescent="0.25">
      <c r="R2021" s="1"/>
      <c r="AF2021">
        <v>2011</v>
      </c>
      <c r="AG2021">
        <v>1</v>
      </c>
      <c r="AH2021">
        <v>1</v>
      </c>
      <c r="AI2021">
        <v>1</v>
      </c>
      <c r="AJ2021">
        <v>1</v>
      </c>
      <c r="AK2021">
        <v>1</v>
      </c>
      <c r="AL2021">
        <v>1</v>
      </c>
      <c r="AM2021">
        <v>1</v>
      </c>
      <c r="AN2021">
        <v>1</v>
      </c>
      <c r="AO2021">
        <v>1</v>
      </c>
      <c r="AP2021">
        <v>0.29882217441509934</v>
      </c>
      <c r="AQ2021">
        <v>0</v>
      </c>
      <c r="AR2021">
        <v>0</v>
      </c>
      <c r="AS2021">
        <v>0</v>
      </c>
      <c r="AT2021">
        <v>0.77332462303251526</v>
      </c>
      <c r="AU2021">
        <v>2</v>
      </c>
    </row>
    <row r="2022" spans="18:47" x14ac:dyDescent="0.25">
      <c r="R2022" s="1"/>
      <c r="AF2022">
        <v>2012</v>
      </c>
      <c r="AG2022">
        <v>1</v>
      </c>
      <c r="AH2022">
        <v>0.1401838644459141</v>
      </c>
      <c r="AI2022">
        <v>0</v>
      </c>
      <c r="AJ2022">
        <v>0.2944150106481781</v>
      </c>
      <c r="AK2022">
        <v>1</v>
      </c>
      <c r="AL2022">
        <v>1</v>
      </c>
      <c r="AM2022">
        <v>1</v>
      </c>
      <c r="AN2022">
        <v>1</v>
      </c>
      <c r="AO2022">
        <v>1</v>
      </c>
      <c r="AP2022">
        <v>1</v>
      </c>
      <c r="AQ2022">
        <v>1</v>
      </c>
      <c r="AR2022">
        <v>1</v>
      </c>
      <c r="AS2022">
        <v>0</v>
      </c>
      <c r="AT2022">
        <v>0.79111670828474234</v>
      </c>
      <c r="AU2022">
        <v>1</v>
      </c>
    </row>
    <row r="2023" spans="18:47" x14ac:dyDescent="0.25">
      <c r="R2023" s="1"/>
      <c r="AF2023">
        <v>2013</v>
      </c>
      <c r="AG2023">
        <v>0</v>
      </c>
      <c r="AH2023">
        <v>0</v>
      </c>
      <c r="AI2023">
        <v>0</v>
      </c>
      <c r="AJ2023">
        <v>0.84388956160716289</v>
      </c>
      <c r="AK2023">
        <v>1</v>
      </c>
      <c r="AL2023">
        <v>1</v>
      </c>
      <c r="AM2023">
        <v>1</v>
      </c>
      <c r="AN2023">
        <v>1</v>
      </c>
      <c r="AO2023">
        <v>1</v>
      </c>
      <c r="AP2023">
        <v>1</v>
      </c>
      <c r="AQ2023">
        <v>1</v>
      </c>
      <c r="AR2023">
        <v>1</v>
      </c>
      <c r="AS2023">
        <v>0</v>
      </c>
      <c r="AT2023">
        <v>0.74059366259784898</v>
      </c>
      <c r="AU2023">
        <v>3</v>
      </c>
    </row>
    <row r="2024" spans="18:47" x14ac:dyDescent="0.25">
      <c r="R2024" s="1"/>
      <c r="AF2024">
        <v>2014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0.32317994672038985</v>
      </c>
      <c r="AN2024">
        <v>1</v>
      </c>
      <c r="AO2024">
        <v>1</v>
      </c>
      <c r="AP2024">
        <v>1</v>
      </c>
      <c r="AQ2024">
        <v>1</v>
      </c>
      <c r="AR2024">
        <v>1</v>
      </c>
      <c r="AS2024">
        <v>0</v>
      </c>
      <c r="AT2024">
        <v>0.44662624205022489</v>
      </c>
      <c r="AU2024">
        <v>6</v>
      </c>
    </row>
    <row r="2025" spans="18:47" x14ac:dyDescent="0.25">
      <c r="R2025" s="1"/>
      <c r="AF2025">
        <v>2015</v>
      </c>
      <c r="AG2025">
        <v>0.78145426880444335</v>
      </c>
      <c r="AH2025">
        <v>1</v>
      </c>
      <c r="AI2025">
        <v>0.36413870964832079</v>
      </c>
      <c r="AJ2025">
        <v>0.96480849209983721</v>
      </c>
      <c r="AK2025">
        <v>1</v>
      </c>
      <c r="AL2025">
        <v>1</v>
      </c>
      <c r="AM2025">
        <v>0.80618680426907241</v>
      </c>
      <c r="AN2025">
        <v>6.9556556319800997E-2</v>
      </c>
      <c r="AO2025">
        <v>1</v>
      </c>
      <c r="AP2025">
        <v>1</v>
      </c>
      <c r="AQ2025">
        <v>1</v>
      </c>
      <c r="AR2025">
        <v>1</v>
      </c>
      <c r="AS2025">
        <v>6.9556556319800997E-2</v>
      </c>
      <c r="AT2025">
        <v>0.82905666102270104</v>
      </c>
      <c r="AU2025">
        <v>0</v>
      </c>
    </row>
    <row r="2026" spans="18:47" x14ac:dyDescent="0.25">
      <c r="R2026" s="1"/>
      <c r="AF2026">
        <v>2016</v>
      </c>
      <c r="AG2026">
        <v>1</v>
      </c>
      <c r="AH2026">
        <v>1</v>
      </c>
      <c r="AI2026">
        <v>1</v>
      </c>
      <c r="AJ2026">
        <v>1</v>
      </c>
      <c r="AK2026">
        <v>1</v>
      </c>
      <c r="AL2026">
        <v>1</v>
      </c>
      <c r="AM2026">
        <v>1</v>
      </c>
      <c r="AN2026">
        <v>1</v>
      </c>
      <c r="AO2026">
        <v>1</v>
      </c>
      <c r="AP2026">
        <v>1</v>
      </c>
      <c r="AQ2026">
        <v>1</v>
      </c>
      <c r="AR2026">
        <v>1</v>
      </c>
      <c r="AS2026">
        <v>1</v>
      </c>
      <c r="AT2026">
        <v>1</v>
      </c>
      <c r="AU2026">
        <v>0</v>
      </c>
    </row>
    <row r="2027" spans="18:47" x14ac:dyDescent="0.25">
      <c r="R2027" s="1"/>
      <c r="AF2027">
        <v>2017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0.69438132355618665</v>
      </c>
      <c r="AN2027">
        <v>1</v>
      </c>
      <c r="AO2027">
        <v>1</v>
      </c>
      <c r="AP2027">
        <v>1</v>
      </c>
      <c r="AQ2027">
        <v>1</v>
      </c>
      <c r="AR2027">
        <v>1</v>
      </c>
      <c r="AS2027">
        <v>0</v>
      </c>
      <c r="AT2027">
        <v>0.47815293432942957</v>
      </c>
      <c r="AU2027">
        <v>6</v>
      </c>
    </row>
    <row r="2028" spans="18:47" x14ac:dyDescent="0.25">
      <c r="R2028" s="1"/>
      <c r="AF2028">
        <v>2018</v>
      </c>
      <c r="AG2028">
        <v>1</v>
      </c>
      <c r="AH2028">
        <v>1</v>
      </c>
      <c r="AI2028">
        <v>1</v>
      </c>
      <c r="AJ2028">
        <v>1</v>
      </c>
      <c r="AK2028">
        <v>1</v>
      </c>
      <c r="AL2028">
        <v>1</v>
      </c>
      <c r="AM2028">
        <v>0.98457485328277294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0.57951183685415331</v>
      </c>
      <c r="AU2028">
        <v>5</v>
      </c>
    </row>
    <row r="2029" spans="18:47" x14ac:dyDescent="0.25">
      <c r="R2029" s="1"/>
      <c r="AF2029">
        <v>2019</v>
      </c>
      <c r="AG2029">
        <v>1</v>
      </c>
      <c r="AH2029">
        <v>0.44183617769860056</v>
      </c>
      <c r="AI2029">
        <v>0</v>
      </c>
      <c r="AJ2029">
        <v>0</v>
      </c>
      <c r="AK2029">
        <v>0.80841364365821189</v>
      </c>
      <c r="AL2029">
        <v>1</v>
      </c>
      <c r="AM2029">
        <v>1</v>
      </c>
      <c r="AN2029">
        <v>1</v>
      </c>
      <c r="AO2029">
        <v>1</v>
      </c>
      <c r="AP2029">
        <v>1</v>
      </c>
      <c r="AQ2029">
        <v>1</v>
      </c>
      <c r="AR2029">
        <v>0.46136543298099797</v>
      </c>
      <c r="AS2029">
        <v>0</v>
      </c>
      <c r="AT2029">
        <v>0.7280399023325379</v>
      </c>
      <c r="AU2029">
        <v>2</v>
      </c>
    </row>
    <row r="2030" spans="18:47" x14ac:dyDescent="0.25">
      <c r="R2030" s="1"/>
      <c r="AF2030">
        <v>2020</v>
      </c>
      <c r="AG2030">
        <v>0</v>
      </c>
      <c r="AH2030">
        <v>0</v>
      </c>
      <c r="AI2030">
        <v>0</v>
      </c>
      <c r="AJ2030">
        <v>0</v>
      </c>
      <c r="AK2030">
        <v>0.52776383582057596</v>
      </c>
      <c r="AL2030">
        <v>1</v>
      </c>
      <c r="AM2030">
        <v>1</v>
      </c>
      <c r="AN2030">
        <v>1</v>
      </c>
      <c r="AO2030">
        <v>1</v>
      </c>
      <c r="AP2030">
        <v>1</v>
      </c>
      <c r="AQ2030">
        <v>1</v>
      </c>
      <c r="AR2030">
        <v>0.52757237142073032</v>
      </c>
      <c r="AS2030">
        <v>0</v>
      </c>
      <c r="AT2030">
        <v>0.59100115732734382</v>
      </c>
      <c r="AU2030">
        <v>4</v>
      </c>
    </row>
    <row r="2031" spans="18:47" x14ac:dyDescent="0.25">
      <c r="R2031" s="1"/>
      <c r="AF2031">
        <v>2021</v>
      </c>
      <c r="AG2031">
        <v>1</v>
      </c>
      <c r="AH2031">
        <v>1</v>
      </c>
      <c r="AI2031">
        <v>1</v>
      </c>
      <c r="AJ2031">
        <v>1</v>
      </c>
      <c r="AK2031">
        <v>1</v>
      </c>
      <c r="AL2031">
        <v>1</v>
      </c>
      <c r="AM2031">
        <v>1</v>
      </c>
      <c r="AN2031">
        <v>1</v>
      </c>
      <c r="AO2031">
        <v>0.65109428467039832</v>
      </c>
      <c r="AP2031">
        <v>0</v>
      </c>
      <c r="AQ2031">
        <v>0</v>
      </c>
      <c r="AR2031">
        <v>0</v>
      </c>
      <c r="AS2031">
        <v>0</v>
      </c>
      <c r="AT2031">
        <v>0.71926802339756701</v>
      </c>
      <c r="AU2031">
        <v>3</v>
      </c>
    </row>
    <row r="2032" spans="18:47" x14ac:dyDescent="0.25">
      <c r="R2032" s="1"/>
      <c r="AF2032">
        <v>2022</v>
      </c>
      <c r="AG2032">
        <v>1</v>
      </c>
      <c r="AH2032">
        <v>0.33164776188199802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0.18264781788190401</v>
      </c>
      <c r="AP2032">
        <v>1</v>
      </c>
      <c r="AQ2032">
        <v>0.30413118916330861</v>
      </c>
      <c r="AR2032">
        <v>0.8222441574950109</v>
      </c>
      <c r="AS2032">
        <v>0</v>
      </c>
      <c r="AT2032">
        <v>0.30514815459287031</v>
      </c>
      <c r="AU2032">
        <v>6</v>
      </c>
    </row>
    <row r="2033" spans="18:47" x14ac:dyDescent="0.25">
      <c r="R2033" s="1"/>
      <c r="AF2033">
        <v>2023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0.73516303828059348</v>
      </c>
      <c r="AO2033">
        <v>1</v>
      </c>
      <c r="AP2033">
        <v>1</v>
      </c>
      <c r="AQ2033">
        <v>1</v>
      </c>
      <c r="AR2033">
        <v>1</v>
      </c>
      <c r="AS2033">
        <v>0</v>
      </c>
      <c r="AT2033">
        <v>0.39668507996355723</v>
      </c>
      <c r="AU2033">
        <v>7</v>
      </c>
    </row>
    <row r="2034" spans="18:47" x14ac:dyDescent="0.25">
      <c r="R2034" s="1"/>
      <c r="AF2034">
        <v>2024</v>
      </c>
      <c r="AG2034">
        <v>1</v>
      </c>
      <c r="AH2034">
        <v>1</v>
      </c>
      <c r="AI2034">
        <v>1</v>
      </c>
      <c r="AJ2034">
        <v>1</v>
      </c>
      <c r="AK2034">
        <v>1</v>
      </c>
      <c r="AL2034">
        <v>1</v>
      </c>
      <c r="AM2034">
        <v>1</v>
      </c>
      <c r="AN2034">
        <v>0.64089085516541433</v>
      </c>
      <c r="AO2034">
        <v>0</v>
      </c>
      <c r="AP2034">
        <v>0.81948688380972246</v>
      </c>
      <c r="AQ2034">
        <v>1</v>
      </c>
      <c r="AR2034">
        <v>1</v>
      </c>
      <c r="AS2034">
        <v>0</v>
      </c>
      <c r="AT2034">
        <v>0.87197728741980618</v>
      </c>
      <c r="AU2034">
        <v>1</v>
      </c>
    </row>
    <row r="2035" spans="18:47" x14ac:dyDescent="0.25">
      <c r="R2035" s="1"/>
      <c r="AF2035">
        <v>2025</v>
      </c>
      <c r="AG2035">
        <v>0.31376312921507166</v>
      </c>
      <c r="AH2035">
        <v>1</v>
      </c>
      <c r="AI2035">
        <v>0.95496979854895825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0.14778033142501953</v>
      </c>
      <c r="AR2035">
        <v>1</v>
      </c>
      <c r="AS2035">
        <v>0</v>
      </c>
      <c r="AT2035">
        <v>0.2815455635710562</v>
      </c>
      <c r="AU2035">
        <v>7</v>
      </c>
    </row>
    <row r="2036" spans="18:47" x14ac:dyDescent="0.25">
      <c r="R2036" s="1"/>
      <c r="AF2036">
        <v>2026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12</v>
      </c>
    </row>
    <row r="2037" spans="18:47" x14ac:dyDescent="0.25">
      <c r="R2037" s="1"/>
      <c r="AF2037">
        <v>2027</v>
      </c>
      <c r="AG2037">
        <v>1</v>
      </c>
      <c r="AH2037">
        <v>1</v>
      </c>
      <c r="AI2037">
        <v>1</v>
      </c>
      <c r="AJ2037">
        <v>1</v>
      </c>
      <c r="AK2037">
        <v>1</v>
      </c>
      <c r="AL2037">
        <v>1</v>
      </c>
      <c r="AM2037">
        <v>1</v>
      </c>
      <c r="AN2037">
        <v>1</v>
      </c>
      <c r="AO2037">
        <v>1</v>
      </c>
      <c r="AP2037">
        <v>0.47407592905214951</v>
      </c>
      <c r="AQ2037">
        <v>0</v>
      </c>
      <c r="AR2037">
        <v>0</v>
      </c>
      <c r="AS2037">
        <v>0</v>
      </c>
      <c r="AT2037">
        <v>0.78820918849484012</v>
      </c>
      <c r="AU2037">
        <v>2</v>
      </c>
    </row>
    <row r="2038" spans="18:47" x14ac:dyDescent="0.25">
      <c r="R2038" s="1"/>
      <c r="AF2038">
        <v>2028</v>
      </c>
      <c r="AG2038">
        <v>1</v>
      </c>
      <c r="AH2038">
        <v>1</v>
      </c>
      <c r="AI2038">
        <v>1</v>
      </c>
      <c r="AJ2038">
        <v>1</v>
      </c>
      <c r="AK2038">
        <v>1</v>
      </c>
      <c r="AL2038">
        <v>0.60305026492278557</v>
      </c>
      <c r="AM2038">
        <v>1</v>
      </c>
      <c r="AN2038">
        <v>1</v>
      </c>
      <c r="AO2038">
        <v>1</v>
      </c>
      <c r="AP2038">
        <v>1</v>
      </c>
      <c r="AQ2038">
        <v>1</v>
      </c>
      <c r="AR2038">
        <v>1</v>
      </c>
      <c r="AS2038">
        <v>0.60305026492278557</v>
      </c>
      <c r="AT2038">
        <v>0.96737399437721527</v>
      </c>
      <c r="AU2038">
        <v>0</v>
      </c>
    </row>
    <row r="2039" spans="18:47" x14ac:dyDescent="0.25">
      <c r="R2039" s="1"/>
      <c r="AF2039">
        <v>2029</v>
      </c>
      <c r="AG2039">
        <v>1</v>
      </c>
      <c r="AH2039">
        <v>1</v>
      </c>
      <c r="AI2039">
        <v>1</v>
      </c>
      <c r="AJ2039">
        <v>1</v>
      </c>
      <c r="AK2039">
        <v>1</v>
      </c>
      <c r="AL2039">
        <v>1</v>
      </c>
      <c r="AM2039">
        <v>1</v>
      </c>
      <c r="AN2039">
        <v>1</v>
      </c>
      <c r="AO2039">
        <v>1</v>
      </c>
      <c r="AP2039">
        <v>0.99379530577003139</v>
      </c>
      <c r="AQ2039">
        <v>0</v>
      </c>
      <c r="AR2039">
        <v>0</v>
      </c>
      <c r="AS2039">
        <v>0</v>
      </c>
      <c r="AT2039">
        <v>0.83234973829827663</v>
      </c>
      <c r="AU2039">
        <v>2</v>
      </c>
    </row>
    <row r="2040" spans="18:47" x14ac:dyDescent="0.25">
      <c r="R2040" s="1"/>
      <c r="AF2040">
        <v>2030</v>
      </c>
      <c r="AG2040">
        <v>1</v>
      </c>
      <c r="AH2040">
        <v>1</v>
      </c>
      <c r="AI2040">
        <v>1</v>
      </c>
      <c r="AJ2040">
        <v>1</v>
      </c>
      <c r="AK2040">
        <v>1</v>
      </c>
      <c r="AL2040">
        <v>1</v>
      </c>
      <c r="AM2040">
        <v>1</v>
      </c>
      <c r="AN2040">
        <v>1</v>
      </c>
      <c r="AO2040">
        <v>1</v>
      </c>
      <c r="AP2040">
        <v>1</v>
      </c>
      <c r="AQ2040">
        <v>0.8818237900522945</v>
      </c>
      <c r="AR2040">
        <v>0</v>
      </c>
      <c r="AS2040">
        <v>0</v>
      </c>
      <c r="AT2040">
        <v>0.90535538000429816</v>
      </c>
      <c r="AU2040">
        <v>1</v>
      </c>
    </row>
    <row r="2041" spans="18:47" x14ac:dyDescent="0.25">
      <c r="R2041" s="1"/>
      <c r="AF2041">
        <v>2031</v>
      </c>
      <c r="AG2041">
        <v>1</v>
      </c>
      <c r="AH2041">
        <v>1</v>
      </c>
      <c r="AI2041">
        <v>1</v>
      </c>
      <c r="AJ2041">
        <v>1</v>
      </c>
      <c r="AK2041">
        <v>1</v>
      </c>
      <c r="AL2041">
        <v>1</v>
      </c>
      <c r="AM2041">
        <v>1</v>
      </c>
      <c r="AN2041">
        <v>1</v>
      </c>
      <c r="AO2041">
        <v>1</v>
      </c>
      <c r="AP2041">
        <v>1</v>
      </c>
      <c r="AQ2041">
        <v>1</v>
      </c>
      <c r="AR2041">
        <v>1</v>
      </c>
      <c r="AS2041">
        <v>1</v>
      </c>
      <c r="AT2041">
        <v>1</v>
      </c>
      <c r="AU2041">
        <v>0</v>
      </c>
    </row>
    <row r="2042" spans="18:47" x14ac:dyDescent="0.25">
      <c r="R2042" s="1"/>
      <c r="AF2042">
        <v>2032</v>
      </c>
      <c r="AG2042">
        <v>0.38214680808619783</v>
      </c>
      <c r="AH2042">
        <v>0.67030174049744218</v>
      </c>
      <c r="AI2042">
        <v>1</v>
      </c>
      <c r="AJ2042">
        <v>1</v>
      </c>
      <c r="AK2042">
        <v>0.22919231180980382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0.27046564781014915</v>
      </c>
      <c r="AU2042">
        <v>7</v>
      </c>
    </row>
    <row r="2043" spans="18:47" x14ac:dyDescent="0.25">
      <c r="R2043" s="1"/>
      <c r="AF2043">
        <v>2033</v>
      </c>
      <c r="AG2043">
        <v>0</v>
      </c>
      <c r="AH2043">
        <v>0</v>
      </c>
      <c r="AI2043">
        <v>0.81964458852059086</v>
      </c>
      <c r="AJ2043">
        <v>0.5148468034329805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0.71717563917791849</v>
      </c>
      <c r="AQ2043">
        <v>1</v>
      </c>
      <c r="AR2043">
        <v>1</v>
      </c>
      <c r="AS2043">
        <v>0</v>
      </c>
      <c r="AT2043">
        <v>0.3399639209908033</v>
      </c>
      <c r="AU2043">
        <v>7</v>
      </c>
    </row>
    <row r="2044" spans="18:47" x14ac:dyDescent="0.25">
      <c r="R2044" s="1"/>
      <c r="AF2044">
        <v>2034</v>
      </c>
      <c r="AG2044">
        <v>1</v>
      </c>
      <c r="AH2044">
        <v>1</v>
      </c>
      <c r="AI2044">
        <v>1</v>
      </c>
      <c r="AJ2044">
        <v>1</v>
      </c>
      <c r="AK2044">
        <v>1</v>
      </c>
      <c r="AL2044">
        <v>1</v>
      </c>
      <c r="AM2044">
        <v>1</v>
      </c>
      <c r="AN2044">
        <v>1</v>
      </c>
      <c r="AO2044">
        <v>1</v>
      </c>
      <c r="AP2044">
        <v>1</v>
      </c>
      <c r="AQ2044">
        <v>1</v>
      </c>
      <c r="AR2044">
        <v>1</v>
      </c>
      <c r="AS2044">
        <v>1</v>
      </c>
      <c r="AT2044">
        <v>1</v>
      </c>
      <c r="AU2044">
        <v>0</v>
      </c>
    </row>
    <row r="2045" spans="18:47" x14ac:dyDescent="0.25">
      <c r="R2045" s="1"/>
      <c r="AF2045">
        <v>2035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0.1812390678479763</v>
      </c>
      <c r="AP2045">
        <v>1</v>
      </c>
      <c r="AQ2045">
        <v>1</v>
      </c>
      <c r="AR2045">
        <v>1</v>
      </c>
      <c r="AS2045">
        <v>0</v>
      </c>
      <c r="AT2045">
        <v>0.26695115626147753</v>
      </c>
      <c r="AU2045">
        <v>8</v>
      </c>
    </row>
    <row r="2046" spans="18:47" x14ac:dyDescent="0.25">
      <c r="R2046" s="1"/>
      <c r="AF2046">
        <v>2036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0.27053519209725746</v>
      </c>
      <c r="AS2046">
        <v>0</v>
      </c>
      <c r="AT2046">
        <v>2.2976961520588989E-2</v>
      </c>
      <c r="AU2046">
        <v>11</v>
      </c>
    </row>
    <row r="2047" spans="18:47" x14ac:dyDescent="0.25">
      <c r="R2047" s="1"/>
      <c r="AF2047">
        <v>2037</v>
      </c>
      <c r="AG2047">
        <v>1</v>
      </c>
      <c r="AH2047">
        <v>1</v>
      </c>
      <c r="AI2047">
        <v>1</v>
      </c>
      <c r="AJ2047">
        <v>1</v>
      </c>
      <c r="AK2047">
        <v>0.28334706127474596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0.3528322161630606</v>
      </c>
      <c r="AU2047">
        <v>7</v>
      </c>
    </row>
    <row r="2048" spans="18:47" x14ac:dyDescent="0.25">
      <c r="R2048" s="1"/>
      <c r="AF2048">
        <v>2038</v>
      </c>
      <c r="AG2048">
        <v>0.33973592194524826</v>
      </c>
      <c r="AH2048">
        <v>1</v>
      </c>
      <c r="AI2048">
        <v>1</v>
      </c>
      <c r="AJ2048">
        <v>1</v>
      </c>
      <c r="AK2048">
        <v>1</v>
      </c>
      <c r="AL2048">
        <v>1</v>
      </c>
      <c r="AM2048">
        <v>1</v>
      </c>
      <c r="AN2048">
        <v>1</v>
      </c>
      <c r="AO2048">
        <v>1</v>
      </c>
      <c r="AP2048">
        <v>1</v>
      </c>
      <c r="AQ2048">
        <v>1</v>
      </c>
      <c r="AR2048">
        <v>1</v>
      </c>
      <c r="AS2048">
        <v>0.33973592194524826</v>
      </c>
      <c r="AT2048">
        <v>0.94392277693233617</v>
      </c>
      <c r="AU2048">
        <v>0</v>
      </c>
    </row>
    <row r="2049" spans="18:47" x14ac:dyDescent="0.25">
      <c r="R2049" s="1"/>
      <c r="AF2049">
        <v>2039</v>
      </c>
      <c r="AG2049">
        <v>1</v>
      </c>
      <c r="AH2049">
        <v>1</v>
      </c>
      <c r="AI2049">
        <v>1</v>
      </c>
      <c r="AJ2049">
        <v>1</v>
      </c>
      <c r="AK2049">
        <v>1</v>
      </c>
      <c r="AL2049">
        <v>1</v>
      </c>
      <c r="AM2049">
        <v>0.53368354159230813</v>
      </c>
      <c r="AN2049">
        <v>0</v>
      </c>
      <c r="AO2049">
        <v>0.22073037497175391</v>
      </c>
      <c r="AP2049">
        <v>1</v>
      </c>
      <c r="AQ2049">
        <v>1</v>
      </c>
      <c r="AR2049">
        <v>1</v>
      </c>
      <c r="AS2049">
        <v>0</v>
      </c>
      <c r="AT2049">
        <v>0.81141397544798399</v>
      </c>
      <c r="AU2049">
        <v>1</v>
      </c>
    </row>
    <row r="2050" spans="18:47" x14ac:dyDescent="0.25">
      <c r="R2050" s="1"/>
      <c r="AF2050">
        <v>2040</v>
      </c>
      <c r="AG2050">
        <v>0.81482125257541826</v>
      </c>
      <c r="AH2050">
        <v>1</v>
      </c>
      <c r="AI2050">
        <v>1</v>
      </c>
      <c r="AJ2050">
        <v>1</v>
      </c>
      <c r="AK2050">
        <v>1</v>
      </c>
      <c r="AL2050">
        <v>1</v>
      </c>
      <c r="AM2050">
        <v>1</v>
      </c>
      <c r="AN2050">
        <v>1</v>
      </c>
      <c r="AO2050">
        <v>1</v>
      </c>
      <c r="AP2050">
        <v>1</v>
      </c>
      <c r="AQ2050">
        <v>1</v>
      </c>
      <c r="AR2050">
        <v>1</v>
      </c>
      <c r="AS2050">
        <v>0.81482125257541826</v>
      </c>
      <c r="AT2050">
        <v>0.98427248994476157</v>
      </c>
      <c r="AU2050">
        <v>0</v>
      </c>
    </row>
    <row r="2051" spans="18:47" x14ac:dyDescent="0.25">
      <c r="R2051" s="1"/>
      <c r="AF2051">
        <v>2041</v>
      </c>
      <c r="AG2051">
        <v>0</v>
      </c>
      <c r="AH2051">
        <v>0</v>
      </c>
      <c r="AI2051">
        <v>0</v>
      </c>
      <c r="AJ2051">
        <v>0.26164644130306747</v>
      </c>
      <c r="AK2051">
        <v>1</v>
      </c>
      <c r="AL2051">
        <v>1</v>
      </c>
      <c r="AM2051">
        <v>1</v>
      </c>
      <c r="AN2051">
        <v>1</v>
      </c>
      <c r="AO2051">
        <v>1</v>
      </c>
      <c r="AP2051">
        <v>1</v>
      </c>
      <c r="AQ2051">
        <v>1</v>
      </c>
      <c r="AR2051">
        <v>1</v>
      </c>
      <c r="AS2051">
        <v>0</v>
      </c>
      <c r="AT2051">
        <v>0.69273806366874524</v>
      </c>
      <c r="AU2051">
        <v>3</v>
      </c>
    </row>
    <row r="2052" spans="18:47" x14ac:dyDescent="0.25">
      <c r="R2052" s="1"/>
      <c r="AF2052">
        <v>2042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0.89115222314964437</v>
      </c>
      <c r="AM2052">
        <v>1</v>
      </c>
      <c r="AN2052">
        <v>1</v>
      </c>
      <c r="AO2052">
        <v>1</v>
      </c>
      <c r="AP2052">
        <v>1</v>
      </c>
      <c r="AQ2052">
        <v>1</v>
      </c>
      <c r="AR2052">
        <v>1</v>
      </c>
      <c r="AS2052">
        <v>0</v>
      </c>
      <c r="AT2052">
        <v>0.57735497724517626</v>
      </c>
      <c r="AU2052">
        <v>5</v>
      </c>
    </row>
    <row r="2053" spans="18:47" x14ac:dyDescent="0.25">
      <c r="R2053" s="1"/>
      <c r="AF2053">
        <v>2043</v>
      </c>
      <c r="AG2053">
        <v>0.99314004581866622</v>
      </c>
      <c r="AH2053">
        <v>0</v>
      </c>
      <c r="AI2053">
        <v>0.36782475096368861</v>
      </c>
      <c r="AJ2053">
        <v>1</v>
      </c>
      <c r="AK2053">
        <v>1</v>
      </c>
      <c r="AL2053">
        <v>1</v>
      </c>
      <c r="AM2053">
        <v>1</v>
      </c>
      <c r="AN2053">
        <v>0.14840040262389531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0.46243923611395549</v>
      </c>
      <c r="AU2053">
        <v>5</v>
      </c>
    </row>
    <row r="2054" spans="18:47" x14ac:dyDescent="0.25">
      <c r="R2054" s="1"/>
      <c r="AF2054">
        <v>2044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8.7341364708845501E-2</v>
      </c>
      <c r="AM2054">
        <v>1</v>
      </c>
      <c r="AN2054">
        <v>1</v>
      </c>
      <c r="AO2054">
        <v>0.51028494296818583</v>
      </c>
      <c r="AP2054">
        <v>1</v>
      </c>
      <c r="AQ2054">
        <v>1</v>
      </c>
      <c r="AR2054">
        <v>0.75018789688070797</v>
      </c>
      <c r="AS2054">
        <v>0</v>
      </c>
      <c r="AT2054">
        <v>0.44982086036606272</v>
      </c>
      <c r="AU2054">
        <v>5</v>
      </c>
    </row>
    <row r="2055" spans="18:47" x14ac:dyDescent="0.25">
      <c r="R2055" s="1"/>
      <c r="AF2055">
        <v>2045</v>
      </c>
      <c r="AG2055">
        <v>0</v>
      </c>
      <c r="AH2055">
        <v>0</v>
      </c>
      <c r="AI2055">
        <v>0</v>
      </c>
      <c r="AJ2055">
        <v>0</v>
      </c>
      <c r="AK2055">
        <v>0.24778571311030501</v>
      </c>
      <c r="AL2055">
        <v>1</v>
      </c>
      <c r="AM2055">
        <v>1</v>
      </c>
      <c r="AN2055">
        <v>1</v>
      </c>
      <c r="AO2055">
        <v>1</v>
      </c>
      <c r="AP2055">
        <v>1</v>
      </c>
      <c r="AQ2055">
        <v>0.66385231064923578</v>
      </c>
      <c r="AR2055">
        <v>0</v>
      </c>
      <c r="AS2055">
        <v>0</v>
      </c>
      <c r="AT2055">
        <v>0.4947860997969768</v>
      </c>
      <c r="AU2055">
        <v>5</v>
      </c>
    </row>
    <row r="2056" spans="18:47" x14ac:dyDescent="0.25">
      <c r="R2056" s="1"/>
      <c r="AF2056">
        <v>2046</v>
      </c>
      <c r="AG2056">
        <v>0.23908504945645673</v>
      </c>
      <c r="AH2056">
        <v>0</v>
      </c>
      <c r="AI2056">
        <v>0.55194593408997472</v>
      </c>
      <c r="AJ2056">
        <v>1</v>
      </c>
      <c r="AK2056">
        <v>1</v>
      </c>
      <c r="AL2056">
        <v>1</v>
      </c>
      <c r="AM2056">
        <v>1</v>
      </c>
      <c r="AN2056">
        <v>1</v>
      </c>
      <c r="AO2056">
        <v>0.77073426733040828</v>
      </c>
      <c r="AP2056">
        <v>0</v>
      </c>
      <c r="AQ2056">
        <v>0</v>
      </c>
      <c r="AR2056">
        <v>2.1056337444479729E-2</v>
      </c>
      <c r="AS2056">
        <v>0</v>
      </c>
      <c r="AT2056">
        <v>0.55149790402912469</v>
      </c>
      <c r="AU2056">
        <v>3</v>
      </c>
    </row>
    <row r="2057" spans="18:47" x14ac:dyDescent="0.25">
      <c r="R2057" s="1"/>
      <c r="AF2057">
        <v>2047</v>
      </c>
      <c r="AG2057">
        <v>0</v>
      </c>
      <c r="AH2057">
        <v>0.79984082032517889</v>
      </c>
      <c r="AI2057">
        <v>0.27048237944531606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0.55133141172536271</v>
      </c>
      <c r="AS2057">
        <v>0</v>
      </c>
      <c r="AT2057">
        <v>0.13115553560382479</v>
      </c>
      <c r="AU2057">
        <v>9</v>
      </c>
    </row>
    <row r="2058" spans="18:47" x14ac:dyDescent="0.25">
      <c r="R2058" s="1"/>
      <c r="AF2058">
        <v>2048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0.74929561565829017</v>
      </c>
      <c r="AM2058">
        <v>1</v>
      </c>
      <c r="AN2058">
        <v>1</v>
      </c>
      <c r="AO2058">
        <v>0.82332207896542964</v>
      </c>
      <c r="AP2058">
        <v>0</v>
      </c>
      <c r="AQ2058">
        <v>0</v>
      </c>
      <c r="AR2058">
        <v>0</v>
      </c>
      <c r="AS2058">
        <v>0</v>
      </c>
      <c r="AT2058">
        <v>0.29911926257181259</v>
      </c>
      <c r="AU2058">
        <v>8</v>
      </c>
    </row>
    <row r="2059" spans="18:47" x14ac:dyDescent="0.25">
      <c r="R2059" s="1"/>
      <c r="AF2059">
        <v>2049</v>
      </c>
      <c r="AG2059">
        <v>1</v>
      </c>
      <c r="AH2059">
        <v>1</v>
      </c>
      <c r="AI2059">
        <v>1</v>
      </c>
      <c r="AJ2059">
        <v>1</v>
      </c>
      <c r="AK2059">
        <v>1</v>
      </c>
      <c r="AL2059">
        <v>1</v>
      </c>
      <c r="AM2059">
        <v>1</v>
      </c>
      <c r="AN2059">
        <v>1</v>
      </c>
      <c r="AO2059">
        <v>1</v>
      </c>
      <c r="AP2059">
        <v>0.44838868144025551</v>
      </c>
      <c r="AQ2059">
        <v>0</v>
      </c>
      <c r="AR2059">
        <v>0</v>
      </c>
      <c r="AS2059">
        <v>0</v>
      </c>
      <c r="AT2059">
        <v>0.7860275318483505</v>
      </c>
      <c r="AU2059">
        <v>2</v>
      </c>
    </row>
    <row r="2060" spans="18:47" x14ac:dyDescent="0.25">
      <c r="R2060" s="1"/>
      <c r="AF2060">
        <v>2050</v>
      </c>
      <c r="AG2060">
        <v>1</v>
      </c>
      <c r="AH2060">
        <v>1</v>
      </c>
      <c r="AI2060">
        <v>1</v>
      </c>
      <c r="AJ2060">
        <v>1</v>
      </c>
      <c r="AK2060">
        <v>0.10930323919901933</v>
      </c>
      <c r="AL2060">
        <v>0</v>
      </c>
      <c r="AM2060">
        <v>0</v>
      </c>
      <c r="AN2060">
        <v>0</v>
      </c>
      <c r="AO2060">
        <v>0.60199428086173912</v>
      </c>
      <c r="AP2060">
        <v>1</v>
      </c>
      <c r="AQ2060">
        <v>1</v>
      </c>
      <c r="AR2060">
        <v>1</v>
      </c>
      <c r="AS2060">
        <v>0</v>
      </c>
      <c r="AT2060">
        <v>0.63958418860553912</v>
      </c>
      <c r="AU2060">
        <v>3</v>
      </c>
    </row>
    <row r="2061" spans="18:47" x14ac:dyDescent="0.25">
      <c r="R2061" s="1"/>
      <c r="AF2061">
        <v>2051</v>
      </c>
      <c r="AG2061">
        <v>1.4059474873882268E-2</v>
      </c>
      <c r="AH2061">
        <v>1</v>
      </c>
      <c r="AI2061">
        <v>1</v>
      </c>
      <c r="AJ2061">
        <v>1</v>
      </c>
      <c r="AK2061">
        <v>1</v>
      </c>
      <c r="AL2061">
        <v>9.3137317324969146E-2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0.33761633764613541</v>
      </c>
      <c r="AU2061">
        <v>6</v>
      </c>
    </row>
    <row r="2062" spans="18:47" x14ac:dyDescent="0.25">
      <c r="R2062" s="1"/>
      <c r="AF2062">
        <v>2052</v>
      </c>
      <c r="AG2062">
        <v>1</v>
      </c>
      <c r="AH2062">
        <v>1</v>
      </c>
      <c r="AI2062">
        <v>1</v>
      </c>
      <c r="AJ2062">
        <v>1</v>
      </c>
      <c r="AK2062">
        <v>0.25418269610541289</v>
      </c>
      <c r="AL2062">
        <v>0</v>
      </c>
      <c r="AM2062">
        <v>0</v>
      </c>
      <c r="AN2062">
        <v>0.23197479828377254</v>
      </c>
      <c r="AO2062">
        <v>0.45296422386333385</v>
      </c>
      <c r="AP2062">
        <v>0</v>
      </c>
      <c r="AQ2062">
        <v>0</v>
      </c>
      <c r="AR2062">
        <v>0</v>
      </c>
      <c r="AS2062">
        <v>0</v>
      </c>
      <c r="AT2062">
        <v>0.40728714806017741</v>
      </c>
      <c r="AU2062">
        <v>5</v>
      </c>
    </row>
    <row r="2063" spans="18:47" x14ac:dyDescent="0.25">
      <c r="R2063" s="1"/>
      <c r="AF2063">
        <v>2053</v>
      </c>
      <c r="AG2063">
        <v>1</v>
      </c>
      <c r="AH2063">
        <v>1</v>
      </c>
      <c r="AI2063">
        <v>1</v>
      </c>
      <c r="AJ2063">
        <v>1</v>
      </c>
      <c r="AK2063">
        <v>1</v>
      </c>
      <c r="AL2063">
        <v>1</v>
      </c>
      <c r="AM2063">
        <v>0.16773964134641103</v>
      </c>
      <c r="AN2063">
        <v>0</v>
      </c>
      <c r="AO2063">
        <v>0</v>
      </c>
      <c r="AP2063">
        <v>0</v>
      </c>
      <c r="AQ2063">
        <v>0.8181883639847608</v>
      </c>
      <c r="AR2063">
        <v>1</v>
      </c>
      <c r="AS2063">
        <v>0</v>
      </c>
      <c r="AT2063">
        <v>0.66231665698981246</v>
      </c>
      <c r="AU2063">
        <v>3</v>
      </c>
    </row>
    <row r="2064" spans="18:47" x14ac:dyDescent="0.25">
      <c r="R2064" s="1"/>
      <c r="AF2064">
        <v>2054</v>
      </c>
      <c r="AG2064">
        <v>0</v>
      </c>
      <c r="AH2064">
        <v>0.9113977578428083</v>
      </c>
      <c r="AI2064">
        <v>1</v>
      </c>
      <c r="AJ2064">
        <v>1</v>
      </c>
      <c r="AK2064">
        <v>1</v>
      </c>
      <c r="AL2064">
        <v>1</v>
      </c>
      <c r="AM2064">
        <v>1</v>
      </c>
      <c r="AN2064">
        <v>0.85731188809023151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0.56190631712437211</v>
      </c>
      <c r="AU2064">
        <v>5</v>
      </c>
    </row>
    <row r="2065" spans="18:47" x14ac:dyDescent="0.25">
      <c r="R2065" s="1"/>
      <c r="AF2065">
        <v>2055</v>
      </c>
      <c r="AG2065">
        <v>1</v>
      </c>
      <c r="AH2065">
        <v>1</v>
      </c>
      <c r="AI2065">
        <v>1</v>
      </c>
      <c r="AJ2065">
        <v>1</v>
      </c>
      <c r="AK2065">
        <v>1</v>
      </c>
      <c r="AL2065">
        <v>1</v>
      </c>
      <c r="AM2065">
        <v>1</v>
      </c>
      <c r="AN2065">
        <v>1</v>
      </c>
      <c r="AO2065">
        <v>1</v>
      </c>
      <c r="AP2065">
        <v>1</v>
      </c>
      <c r="AQ2065">
        <v>1</v>
      </c>
      <c r="AR2065">
        <v>1</v>
      </c>
      <c r="AS2065">
        <v>1</v>
      </c>
      <c r="AT2065">
        <v>1</v>
      </c>
      <c r="AU2065">
        <v>0</v>
      </c>
    </row>
    <row r="2066" spans="18:47" x14ac:dyDescent="0.25">
      <c r="R2066" s="1"/>
      <c r="AF2066">
        <v>2056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0.47164737673980806</v>
      </c>
      <c r="AP2066">
        <v>1</v>
      </c>
      <c r="AQ2066">
        <v>1</v>
      </c>
      <c r="AR2066">
        <v>0.663608477699698</v>
      </c>
      <c r="AS2066">
        <v>0</v>
      </c>
      <c r="AT2066">
        <v>0.26225009345447914</v>
      </c>
      <c r="AU2066">
        <v>8</v>
      </c>
    </row>
    <row r="2067" spans="18:47" x14ac:dyDescent="0.25">
      <c r="R2067" s="1"/>
      <c r="AF2067">
        <v>2057</v>
      </c>
      <c r="AG2067">
        <v>0</v>
      </c>
      <c r="AH2067">
        <v>0.76323613629054832</v>
      </c>
      <c r="AI2067">
        <v>1</v>
      </c>
      <c r="AJ2067">
        <v>1</v>
      </c>
      <c r="AK2067">
        <v>1</v>
      </c>
      <c r="AL2067">
        <v>0.71668331784870432</v>
      </c>
      <c r="AM2067">
        <v>0</v>
      </c>
      <c r="AN2067">
        <v>0.40734203143895892</v>
      </c>
      <c r="AO2067">
        <v>0</v>
      </c>
      <c r="AP2067">
        <v>0.45260397435166883</v>
      </c>
      <c r="AQ2067">
        <v>1</v>
      </c>
      <c r="AR2067">
        <v>1</v>
      </c>
      <c r="AS2067">
        <v>0</v>
      </c>
      <c r="AT2067">
        <v>0.60966969186604369</v>
      </c>
      <c r="AU2067">
        <v>3</v>
      </c>
    </row>
    <row r="2068" spans="18:47" x14ac:dyDescent="0.25">
      <c r="AF2068">
        <v>2058</v>
      </c>
      <c r="AG2068">
        <v>1</v>
      </c>
      <c r="AH2068">
        <v>1</v>
      </c>
      <c r="AI2068">
        <v>1</v>
      </c>
      <c r="AJ2068">
        <v>1</v>
      </c>
      <c r="AK2068">
        <v>1</v>
      </c>
      <c r="AL2068">
        <v>0.82580186607641126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0.48157275611586942</v>
      </c>
      <c r="AU2068">
        <v>6</v>
      </c>
    </row>
    <row r="2069" spans="18:47" x14ac:dyDescent="0.25">
      <c r="AF2069">
        <v>2059</v>
      </c>
      <c r="AG2069">
        <v>1</v>
      </c>
      <c r="AH2069">
        <v>1</v>
      </c>
      <c r="AI2069">
        <v>1</v>
      </c>
      <c r="AJ2069">
        <v>1</v>
      </c>
      <c r="AK2069">
        <v>1</v>
      </c>
      <c r="AL2069">
        <v>1</v>
      </c>
      <c r="AM2069">
        <v>1</v>
      </c>
      <c r="AN2069">
        <v>1</v>
      </c>
      <c r="AO2069">
        <v>1</v>
      </c>
      <c r="AP2069">
        <v>0.85044557075584193</v>
      </c>
      <c r="AQ2069">
        <v>0</v>
      </c>
      <c r="AR2069">
        <v>0</v>
      </c>
      <c r="AS2069">
        <v>0</v>
      </c>
      <c r="AT2069">
        <v>0.82017482929707153</v>
      </c>
      <c r="AU2069">
        <v>2</v>
      </c>
    </row>
    <row r="2070" spans="18:47" x14ac:dyDescent="0.25">
      <c r="AF2070">
        <v>2060</v>
      </c>
      <c r="AG2070">
        <v>1</v>
      </c>
      <c r="AH2070">
        <v>1</v>
      </c>
      <c r="AI2070">
        <v>1</v>
      </c>
      <c r="AJ2070">
        <v>1</v>
      </c>
      <c r="AK2070">
        <v>1</v>
      </c>
      <c r="AL2070">
        <v>1</v>
      </c>
      <c r="AM2070">
        <v>1</v>
      </c>
      <c r="AN2070">
        <v>1</v>
      </c>
      <c r="AO2070">
        <v>2.9376694744132691E-2</v>
      </c>
      <c r="AP2070">
        <v>0</v>
      </c>
      <c r="AQ2070">
        <v>0</v>
      </c>
      <c r="AR2070">
        <v>0</v>
      </c>
      <c r="AS2070">
        <v>0</v>
      </c>
      <c r="AT2070">
        <v>0.6681679475132164</v>
      </c>
      <c r="AU2070">
        <v>3</v>
      </c>
    </row>
    <row r="2071" spans="18:47" x14ac:dyDescent="0.25">
      <c r="AF2071">
        <v>2061</v>
      </c>
      <c r="AG2071">
        <v>0</v>
      </c>
      <c r="AH2071">
        <v>0</v>
      </c>
      <c r="AI2071">
        <v>0.67527157042223407</v>
      </c>
      <c r="AJ2071">
        <v>1</v>
      </c>
      <c r="AK2071">
        <v>1</v>
      </c>
      <c r="AL2071">
        <v>1</v>
      </c>
      <c r="AM2071">
        <v>1</v>
      </c>
      <c r="AN2071">
        <v>0.55704897115872642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0.43890941586030074</v>
      </c>
      <c r="AU2071">
        <v>6</v>
      </c>
    </row>
    <row r="2072" spans="18:47" x14ac:dyDescent="0.25">
      <c r="AF2072">
        <v>2062</v>
      </c>
      <c r="AG2072">
        <v>1</v>
      </c>
      <c r="AH2072">
        <v>1</v>
      </c>
      <c r="AI2072">
        <v>1</v>
      </c>
      <c r="AJ2072">
        <v>1</v>
      </c>
      <c r="AK2072">
        <v>0.91890691822153447</v>
      </c>
      <c r="AL2072">
        <v>0</v>
      </c>
      <c r="AM2072">
        <v>0</v>
      </c>
      <c r="AN2072">
        <v>0</v>
      </c>
      <c r="AO2072">
        <v>0</v>
      </c>
      <c r="AP2072">
        <v>0.33033194150536266</v>
      </c>
      <c r="AQ2072">
        <v>0.99830393095641434</v>
      </c>
      <c r="AR2072">
        <v>0</v>
      </c>
      <c r="AS2072">
        <v>0</v>
      </c>
      <c r="AT2072">
        <v>0.51691923994582534</v>
      </c>
      <c r="AU2072">
        <v>5</v>
      </c>
    </row>
    <row r="2073" spans="18:47" x14ac:dyDescent="0.25">
      <c r="AF2073">
        <v>2063</v>
      </c>
      <c r="AG2073">
        <v>2.3007583856064404E-3</v>
      </c>
      <c r="AH2073">
        <v>1</v>
      </c>
      <c r="AI2073">
        <v>1</v>
      </c>
      <c r="AJ2073">
        <v>1</v>
      </c>
      <c r="AK2073">
        <v>1</v>
      </c>
      <c r="AL2073">
        <v>1</v>
      </c>
      <c r="AM2073">
        <v>1</v>
      </c>
      <c r="AN2073">
        <v>0.50120245599171009</v>
      </c>
      <c r="AO2073">
        <v>0</v>
      </c>
      <c r="AP2073">
        <v>0.75400279844372209</v>
      </c>
      <c r="AQ2073">
        <v>1</v>
      </c>
      <c r="AR2073">
        <v>1</v>
      </c>
      <c r="AS2073">
        <v>0</v>
      </c>
      <c r="AT2073">
        <v>0.76981557917110188</v>
      </c>
      <c r="AU2073">
        <v>1</v>
      </c>
    </row>
    <row r="2074" spans="18:47" x14ac:dyDescent="0.25">
      <c r="AF2074">
        <v>2064</v>
      </c>
      <c r="AG2074">
        <v>1</v>
      </c>
      <c r="AH2074">
        <v>0.92730629379236362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0.85113133798961738</v>
      </c>
      <c r="AO2074">
        <v>1</v>
      </c>
      <c r="AP2074">
        <v>1</v>
      </c>
      <c r="AQ2074">
        <v>1</v>
      </c>
      <c r="AR2074">
        <v>1</v>
      </c>
      <c r="AS2074">
        <v>0</v>
      </c>
      <c r="AT2074">
        <v>0.56260177453113513</v>
      </c>
      <c r="AU2074">
        <v>5</v>
      </c>
    </row>
    <row r="2075" spans="18:47" x14ac:dyDescent="0.25">
      <c r="AF2075">
        <v>2065</v>
      </c>
      <c r="AG2075">
        <v>0</v>
      </c>
      <c r="AH2075">
        <v>0</v>
      </c>
      <c r="AI2075">
        <v>0.86829581080429863</v>
      </c>
      <c r="AJ2075">
        <v>1</v>
      </c>
      <c r="AK2075">
        <v>1</v>
      </c>
      <c r="AL2075">
        <v>1</v>
      </c>
      <c r="AM2075">
        <v>1</v>
      </c>
      <c r="AN2075">
        <v>1</v>
      </c>
      <c r="AO2075">
        <v>0.65781665525719291</v>
      </c>
      <c r="AP2075">
        <v>0</v>
      </c>
      <c r="AQ2075">
        <v>0</v>
      </c>
      <c r="AR2075">
        <v>0</v>
      </c>
      <c r="AS2075">
        <v>0</v>
      </c>
      <c r="AT2075">
        <v>0.54699087614424391</v>
      </c>
      <c r="AU2075">
        <v>5</v>
      </c>
    </row>
    <row r="2076" spans="18:47" x14ac:dyDescent="0.25">
      <c r="AF2076">
        <v>2066</v>
      </c>
      <c r="AG2076">
        <v>1</v>
      </c>
      <c r="AH2076">
        <v>1</v>
      </c>
      <c r="AI2076">
        <v>1</v>
      </c>
      <c r="AJ2076">
        <v>1</v>
      </c>
      <c r="AK2076">
        <v>1</v>
      </c>
      <c r="AL2076">
        <v>1</v>
      </c>
      <c r="AM2076">
        <v>1</v>
      </c>
      <c r="AN2076">
        <v>1</v>
      </c>
      <c r="AO2076">
        <v>4.5671377487451537E-2</v>
      </c>
      <c r="AP2076">
        <v>0</v>
      </c>
      <c r="AQ2076">
        <v>0</v>
      </c>
      <c r="AR2076">
        <v>0</v>
      </c>
      <c r="AS2076">
        <v>0</v>
      </c>
      <c r="AT2076">
        <v>0.66950723650581789</v>
      </c>
      <c r="AU2076">
        <v>3</v>
      </c>
    </row>
    <row r="2077" spans="18:47" x14ac:dyDescent="0.25">
      <c r="AF2077">
        <v>2067</v>
      </c>
      <c r="AG2077">
        <v>0.96281649425744098</v>
      </c>
      <c r="AH2077">
        <v>0.4336719459840554</v>
      </c>
      <c r="AI2077">
        <v>1</v>
      </c>
      <c r="AJ2077">
        <v>0.4106340240017744</v>
      </c>
      <c r="AK2077">
        <v>0.35757498011873629</v>
      </c>
      <c r="AL2077">
        <v>1</v>
      </c>
      <c r="AM2077">
        <v>1</v>
      </c>
      <c r="AN2077">
        <v>1</v>
      </c>
      <c r="AO2077">
        <v>1</v>
      </c>
      <c r="AP2077">
        <v>1</v>
      </c>
      <c r="AQ2077">
        <v>1</v>
      </c>
      <c r="AR2077">
        <v>1</v>
      </c>
      <c r="AS2077">
        <v>0.35757498011873629</v>
      </c>
      <c r="AT2077">
        <v>0.85039444085826921</v>
      </c>
      <c r="AU2077">
        <v>0</v>
      </c>
    </row>
    <row r="2078" spans="18:47" x14ac:dyDescent="0.25">
      <c r="AF2078">
        <v>2068</v>
      </c>
      <c r="AG2078">
        <v>0.77769389081954765</v>
      </c>
      <c r="AH2078">
        <v>1</v>
      </c>
      <c r="AI2078">
        <v>0.15381133000529748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0.48018278047745677</v>
      </c>
      <c r="AS2078">
        <v>0</v>
      </c>
      <c r="AT2078">
        <v>0.19660911791882563</v>
      </c>
      <c r="AU2078">
        <v>8</v>
      </c>
    </row>
    <row r="2079" spans="18:47" x14ac:dyDescent="0.25">
      <c r="AF2079">
        <v>2069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12</v>
      </c>
    </row>
    <row r="2080" spans="18:47" x14ac:dyDescent="0.25">
      <c r="AF2080">
        <v>2070</v>
      </c>
      <c r="AG2080">
        <v>1</v>
      </c>
      <c r="AH2080">
        <v>1</v>
      </c>
      <c r="AI2080">
        <v>1</v>
      </c>
      <c r="AJ2080">
        <v>1</v>
      </c>
      <c r="AK2080">
        <v>1</v>
      </c>
      <c r="AL2080">
        <v>1</v>
      </c>
      <c r="AM2080">
        <v>1</v>
      </c>
      <c r="AN2080">
        <v>1</v>
      </c>
      <c r="AO2080">
        <v>1</v>
      </c>
      <c r="AP2080">
        <v>1</v>
      </c>
      <c r="AQ2080">
        <v>1</v>
      </c>
      <c r="AR2080">
        <v>1</v>
      </c>
      <c r="AS2080">
        <v>1</v>
      </c>
      <c r="AT2080">
        <v>1</v>
      </c>
      <c r="AU2080">
        <v>0</v>
      </c>
    </row>
    <row r="2081" spans="32:47" x14ac:dyDescent="0.25">
      <c r="AF2081">
        <v>2071</v>
      </c>
      <c r="AG2081">
        <v>0.61436148117401546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0.66055926208840299</v>
      </c>
      <c r="AP2081">
        <v>1</v>
      </c>
      <c r="AQ2081">
        <v>0.70410910911571889</v>
      </c>
      <c r="AR2081">
        <v>0</v>
      </c>
      <c r="AS2081">
        <v>0</v>
      </c>
      <c r="AT2081">
        <v>0.24927467685621407</v>
      </c>
      <c r="AU2081">
        <v>8</v>
      </c>
    </row>
    <row r="2082" spans="32:47" x14ac:dyDescent="0.25">
      <c r="AF2082">
        <v>2072</v>
      </c>
      <c r="AG2082">
        <v>1</v>
      </c>
      <c r="AH2082">
        <v>0.71090679164314807</v>
      </c>
      <c r="AI2082">
        <v>0</v>
      </c>
      <c r="AJ2082">
        <v>0</v>
      </c>
      <c r="AK2082">
        <v>0</v>
      </c>
      <c r="AL2082">
        <v>0</v>
      </c>
      <c r="AM2082">
        <v>0.46250297113452221</v>
      </c>
      <c r="AN2082">
        <v>1</v>
      </c>
      <c r="AO2082">
        <v>1</v>
      </c>
      <c r="AP2082">
        <v>1</v>
      </c>
      <c r="AQ2082">
        <v>1</v>
      </c>
      <c r="AR2082">
        <v>1</v>
      </c>
      <c r="AS2082">
        <v>0</v>
      </c>
      <c r="AT2082">
        <v>0.59792597882514609</v>
      </c>
      <c r="AU2082">
        <v>4</v>
      </c>
    </row>
    <row r="2083" spans="32:47" x14ac:dyDescent="0.25">
      <c r="AF2083">
        <v>2073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0.66726210061363722</v>
      </c>
      <c r="AP2083">
        <v>1</v>
      </c>
      <c r="AQ2083">
        <v>1</v>
      </c>
      <c r="AR2083">
        <v>1</v>
      </c>
      <c r="AS2083">
        <v>0</v>
      </c>
      <c r="AT2083">
        <v>0.30689825484495648</v>
      </c>
      <c r="AU2083">
        <v>8</v>
      </c>
    </row>
    <row r="2084" spans="32:47" x14ac:dyDescent="0.25">
      <c r="AF2084">
        <v>2074</v>
      </c>
      <c r="AG2084">
        <v>1</v>
      </c>
      <c r="AH2084">
        <v>1</v>
      </c>
      <c r="AI2084">
        <v>0.51747352780207179</v>
      </c>
      <c r="AJ2084">
        <v>0</v>
      </c>
      <c r="AK2084">
        <v>0</v>
      </c>
      <c r="AL2084">
        <v>0.47678678860417373</v>
      </c>
      <c r="AM2084">
        <v>1</v>
      </c>
      <c r="AN2084">
        <v>1</v>
      </c>
      <c r="AO2084">
        <v>1</v>
      </c>
      <c r="AP2084">
        <v>1</v>
      </c>
      <c r="AQ2084">
        <v>1</v>
      </c>
      <c r="AR2084">
        <v>1</v>
      </c>
      <c r="AS2084">
        <v>0</v>
      </c>
      <c r="AT2084">
        <v>0.7488911863561355</v>
      </c>
      <c r="AU2084">
        <v>2</v>
      </c>
    </row>
    <row r="2085" spans="32:47" x14ac:dyDescent="0.25">
      <c r="AF2085">
        <v>2075</v>
      </c>
      <c r="AG2085">
        <v>1</v>
      </c>
      <c r="AH2085">
        <v>1</v>
      </c>
      <c r="AI2085">
        <v>1</v>
      </c>
      <c r="AJ2085">
        <v>1</v>
      </c>
      <c r="AK2085">
        <v>1</v>
      </c>
      <c r="AL2085">
        <v>1</v>
      </c>
      <c r="AM2085">
        <v>1</v>
      </c>
      <c r="AN2085">
        <v>1</v>
      </c>
      <c r="AO2085">
        <v>1</v>
      </c>
      <c r="AP2085">
        <v>1</v>
      </c>
      <c r="AQ2085">
        <v>1</v>
      </c>
      <c r="AR2085">
        <v>0.79950852465633704</v>
      </c>
      <c r="AS2085">
        <v>0.79950852465633704</v>
      </c>
      <c r="AT2085">
        <v>0.98297195688862038</v>
      </c>
      <c r="AU2085">
        <v>0</v>
      </c>
    </row>
    <row r="2086" spans="32:47" x14ac:dyDescent="0.25">
      <c r="AF2086">
        <v>2076</v>
      </c>
      <c r="AG2086">
        <v>0</v>
      </c>
      <c r="AH2086">
        <v>0</v>
      </c>
      <c r="AI2086">
        <v>0</v>
      </c>
      <c r="AJ2086">
        <v>0.22653342832636553</v>
      </c>
      <c r="AK2086">
        <v>1</v>
      </c>
      <c r="AL2086">
        <v>1</v>
      </c>
      <c r="AM2086">
        <v>1</v>
      </c>
      <c r="AN2086">
        <v>0.64907233124751895</v>
      </c>
      <c r="AO2086">
        <v>0</v>
      </c>
      <c r="AP2086">
        <v>0.34968911799120589</v>
      </c>
      <c r="AQ2086">
        <v>1</v>
      </c>
      <c r="AR2086">
        <v>1</v>
      </c>
      <c r="AS2086">
        <v>0</v>
      </c>
      <c r="AT2086">
        <v>0.52262358294846967</v>
      </c>
      <c r="AU2086">
        <v>4</v>
      </c>
    </row>
    <row r="2087" spans="32:47" x14ac:dyDescent="0.25">
      <c r="AF2087">
        <v>2077</v>
      </c>
      <c r="AG2087">
        <v>1</v>
      </c>
      <c r="AH2087">
        <v>1</v>
      </c>
      <c r="AI2087">
        <v>1</v>
      </c>
      <c r="AJ2087">
        <v>1</v>
      </c>
      <c r="AK2087">
        <v>1</v>
      </c>
      <c r="AL2087">
        <v>1</v>
      </c>
      <c r="AM2087">
        <v>1</v>
      </c>
      <c r="AN2087">
        <v>0.17223321890266943</v>
      </c>
      <c r="AO2087">
        <v>0</v>
      </c>
      <c r="AP2087">
        <v>0</v>
      </c>
      <c r="AQ2087">
        <v>0.77763524480542401</v>
      </c>
      <c r="AR2087">
        <v>1</v>
      </c>
      <c r="AS2087">
        <v>0</v>
      </c>
      <c r="AT2087">
        <v>0.74429667706889169</v>
      </c>
      <c r="AU2087">
        <v>2</v>
      </c>
    </row>
    <row r="2088" spans="32:47" x14ac:dyDescent="0.25">
      <c r="AF2088">
        <v>2078</v>
      </c>
      <c r="AG2088">
        <v>1</v>
      </c>
      <c r="AH2088">
        <v>1</v>
      </c>
      <c r="AI2088">
        <v>1</v>
      </c>
      <c r="AJ2088">
        <v>1</v>
      </c>
      <c r="AK2088">
        <v>1</v>
      </c>
      <c r="AL2088">
        <v>1</v>
      </c>
      <c r="AM2088">
        <v>1</v>
      </c>
      <c r="AN2088">
        <v>1</v>
      </c>
      <c r="AO2088">
        <v>1</v>
      </c>
      <c r="AP2088">
        <v>1</v>
      </c>
      <c r="AQ2088">
        <v>1</v>
      </c>
      <c r="AR2088">
        <v>1</v>
      </c>
      <c r="AS2088">
        <v>1</v>
      </c>
      <c r="AT2088">
        <v>1</v>
      </c>
      <c r="AU2088">
        <v>0</v>
      </c>
    </row>
    <row r="2089" spans="32:47" x14ac:dyDescent="0.25">
      <c r="AF2089">
        <v>2079</v>
      </c>
      <c r="AG2089">
        <v>1</v>
      </c>
      <c r="AH2089">
        <v>1</v>
      </c>
      <c r="AI2089">
        <v>1</v>
      </c>
      <c r="AJ2089">
        <v>1</v>
      </c>
      <c r="AK2089">
        <v>1</v>
      </c>
      <c r="AL2089">
        <v>1</v>
      </c>
      <c r="AM2089">
        <v>1</v>
      </c>
      <c r="AN2089">
        <v>1</v>
      </c>
      <c r="AO2089">
        <v>1</v>
      </c>
      <c r="AP2089">
        <v>0.73011873125294857</v>
      </c>
      <c r="AQ2089">
        <v>0</v>
      </c>
      <c r="AR2089">
        <v>0.22125063657022698</v>
      </c>
      <c r="AS2089">
        <v>0</v>
      </c>
      <c r="AT2089">
        <v>0.82874643945895465</v>
      </c>
      <c r="AU2089">
        <v>1</v>
      </c>
    </row>
    <row r="2090" spans="32:47" x14ac:dyDescent="0.25">
      <c r="AF2090">
        <v>2080</v>
      </c>
      <c r="AG2090">
        <v>1</v>
      </c>
      <c r="AH2090">
        <v>1</v>
      </c>
      <c r="AI2090">
        <v>1</v>
      </c>
      <c r="AJ2090">
        <v>1</v>
      </c>
      <c r="AK2090">
        <v>1</v>
      </c>
      <c r="AL2090">
        <v>1</v>
      </c>
      <c r="AM2090">
        <v>0.45531594745308768</v>
      </c>
      <c r="AN2090">
        <v>0.45961398762395428</v>
      </c>
      <c r="AO2090">
        <v>1</v>
      </c>
      <c r="AP2090">
        <v>1</v>
      </c>
      <c r="AQ2090">
        <v>1</v>
      </c>
      <c r="AR2090">
        <v>1</v>
      </c>
      <c r="AS2090">
        <v>0.45531594745308768</v>
      </c>
      <c r="AT2090">
        <v>0.90784336434900903</v>
      </c>
      <c r="AU2090">
        <v>0</v>
      </c>
    </row>
    <row r="2091" spans="32:47" x14ac:dyDescent="0.25">
      <c r="AF2091">
        <v>2081</v>
      </c>
      <c r="AG2091">
        <v>0</v>
      </c>
      <c r="AH2091">
        <v>0</v>
      </c>
      <c r="AI2091">
        <v>0.83093807423715438</v>
      </c>
      <c r="AJ2091">
        <v>1</v>
      </c>
      <c r="AK2091">
        <v>1</v>
      </c>
      <c r="AL2091">
        <v>1</v>
      </c>
      <c r="AM2091">
        <v>1</v>
      </c>
      <c r="AN2091">
        <v>1</v>
      </c>
      <c r="AO2091">
        <v>1</v>
      </c>
      <c r="AP2091">
        <v>1</v>
      </c>
      <c r="AQ2091">
        <v>1</v>
      </c>
      <c r="AR2091">
        <v>1</v>
      </c>
      <c r="AS2091">
        <v>0</v>
      </c>
      <c r="AT2091">
        <v>0.82399748027767616</v>
      </c>
      <c r="AU2091">
        <v>2</v>
      </c>
    </row>
    <row r="2092" spans="32:47" x14ac:dyDescent="0.25">
      <c r="AF2092">
        <v>2082</v>
      </c>
      <c r="AG2092">
        <v>1</v>
      </c>
      <c r="AH2092">
        <v>1</v>
      </c>
      <c r="AI2092">
        <v>1</v>
      </c>
      <c r="AJ2092">
        <v>1</v>
      </c>
      <c r="AK2092">
        <v>1</v>
      </c>
      <c r="AL2092">
        <v>1</v>
      </c>
      <c r="AM2092">
        <v>0.76327245882238193</v>
      </c>
      <c r="AN2092">
        <v>1</v>
      </c>
      <c r="AO2092">
        <v>1</v>
      </c>
      <c r="AP2092">
        <v>1</v>
      </c>
      <c r="AQ2092">
        <v>0.5622840275563552</v>
      </c>
      <c r="AR2092">
        <v>0</v>
      </c>
      <c r="AS2092">
        <v>0</v>
      </c>
      <c r="AT2092">
        <v>0.85898621109639584</v>
      </c>
      <c r="AU2092">
        <v>1</v>
      </c>
    </row>
    <row r="2093" spans="32:47" x14ac:dyDescent="0.25">
      <c r="AF2093">
        <v>2083</v>
      </c>
      <c r="AG2093">
        <v>0</v>
      </c>
      <c r="AH2093">
        <v>0</v>
      </c>
      <c r="AI2093">
        <v>0</v>
      </c>
      <c r="AJ2093">
        <v>0</v>
      </c>
      <c r="AK2093">
        <v>0.22779889918315493</v>
      </c>
      <c r="AL2093">
        <v>0.52424404272290603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0.71021604234321722</v>
      </c>
      <c r="AS2093">
        <v>0</v>
      </c>
      <c r="AT2093">
        <v>0.12275557388768417</v>
      </c>
      <c r="AU2093">
        <v>9</v>
      </c>
    </row>
    <row r="2094" spans="32:47" x14ac:dyDescent="0.25">
      <c r="AF2094">
        <v>2084</v>
      </c>
      <c r="AG2094">
        <v>1</v>
      </c>
      <c r="AH2094">
        <v>1</v>
      </c>
      <c r="AI2094">
        <v>1</v>
      </c>
      <c r="AJ2094">
        <v>0.4924138237021301</v>
      </c>
      <c r="AK2094">
        <v>0</v>
      </c>
      <c r="AL2094">
        <v>0.50949168308725346</v>
      </c>
      <c r="AM2094">
        <v>1</v>
      </c>
      <c r="AN2094">
        <v>0.414941685242323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0.4490968697155987</v>
      </c>
      <c r="AU2094">
        <v>5</v>
      </c>
    </row>
    <row r="2095" spans="32:47" x14ac:dyDescent="0.25">
      <c r="AF2095">
        <v>2085</v>
      </c>
      <c r="AG2095">
        <v>1</v>
      </c>
      <c r="AH2095">
        <v>1</v>
      </c>
      <c r="AI2095">
        <v>1</v>
      </c>
      <c r="AJ2095">
        <v>1</v>
      </c>
      <c r="AK2095">
        <v>1</v>
      </c>
      <c r="AL2095">
        <v>1</v>
      </c>
      <c r="AM2095">
        <v>1</v>
      </c>
      <c r="AN2095">
        <v>0.90738391141114272</v>
      </c>
      <c r="AO2095">
        <v>0.6323555638235121</v>
      </c>
      <c r="AP2095">
        <v>1</v>
      </c>
      <c r="AQ2095">
        <v>1</v>
      </c>
      <c r="AR2095">
        <v>1</v>
      </c>
      <c r="AS2095">
        <v>0.6323555638235121</v>
      </c>
      <c r="AT2095">
        <v>0.9619166251190433</v>
      </c>
      <c r="AU2095">
        <v>0</v>
      </c>
    </row>
    <row r="2096" spans="32:47" x14ac:dyDescent="0.25">
      <c r="AF2096">
        <v>2086</v>
      </c>
      <c r="AG2096">
        <v>1</v>
      </c>
      <c r="AH2096">
        <v>1</v>
      </c>
      <c r="AI2096">
        <v>1</v>
      </c>
      <c r="AJ2096">
        <v>0.52207766001180667</v>
      </c>
      <c r="AK2096">
        <v>0</v>
      </c>
      <c r="AL2096">
        <v>0</v>
      </c>
      <c r="AM2096">
        <v>0.53510280793007925</v>
      </c>
      <c r="AN2096">
        <v>1</v>
      </c>
      <c r="AO2096">
        <v>1</v>
      </c>
      <c r="AP2096">
        <v>1</v>
      </c>
      <c r="AQ2096">
        <v>1</v>
      </c>
      <c r="AR2096">
        <v>0.40814615878292487</v>
      </c>
      <c r="AS2096">
        <v>0</v>
      </c>
      <c r="AT2096">
        <v>0.70384396648892422</v>
      </c>
      <c r="AU2096">
        <v>2</v>
      </c>
    </row>
    <row r="2097" spans="32:47" x14ac:dyDescent="0.25">
      <c r="AF2097">
        <v>2087</v>
      </c>
      <c r="AG2097">
        <v>0</v>
      </c>
      <c r="AH2097">
        <v>0</v>
      </c>
      <c r="AI2097">
        <v>0.85498265821027619</v>
      </c>
      <c r="AJ2097">
        <v>0.98928192874979382</v>
      </c>
      <c r="AK2097">
        <v>0</v>
      </c>
      <c r="AL2097">
        <v>0</v>
      </c>
      <c r="AM2097">
        <v>0</v>
      </c>
      <c r="AN2097">
        <v>0.50919478669816121</v>
      </c>
      <c r="AO2097">
        <v>1</v>
      </c>
      <c r="AP2097">
        <v>1</v>
      </c>
      <c r="AQ2097">
        <v>1</v>
      </c>
      <c r="AR2097">
        <v>0.32131124404939682</v>
      </c>
      <c r="AS2097">
        <v>0</v>
      </c>
      <c r="AT2097">
        <v>0.47377700608270323</v>
      </c>
      <c r="AU2097">
        <v>5</v>
      </c>
    </row>
    <row r="2098" spans="32:47" x14ac:dyDescent="0.25">
      <c r="AF2098">
        <v>2088</v>
      </c>
      <c r="AG2098">
        <v>0.59443502876022269</v>
      </c>
      <c r="AH2098">
        <v>0</v>
      </c>
      <c r="AI2098">
        <v>0</v>
      </c>
      <c r="AJ2098">
        <v>0</v>
      </c>
      <c r="AK2098">
        <v>0</v>
      </c>
      <c r="AL2098">
        <v>0.13909010248632209</v>
      </c>
      <c r="AM2098">
        <v>1</v>
      </c>
      <c r="AN2098">
        <v>1</v>
      </c>
      <c r="AO2098">
        <v>1</v>
      </c>
      <c r="AP2098">
        <v>1</v>
      </c>
      <c r="AQ2098">
        <v>1</v>
      </c>
      <c r="AR2098">
        <v>1</v>
      </c>
      <c r="AS2098">
        <v>0</v>
      </c>
      <c r="AT2098">
        <v>0.56602791497577143</v>
      </c>
      <c r="AU2098">
        <v>4</v>
      </c>
    </row>
    <row r="2099" spans="32:47" x14ac:dyDescent="0.25">
      <c r="AF2099">
        <v>2089</v>
      </c>
      <c r="AG2099">
        <v>1</v>
      </c>
      <c r="AH2099">
        <v>1</v>
      </c>
      <c r="AI2099">
        <v>0.74465314741269872</v>
      </c>
      <c r="AJ2099">
        <v>0</v>
      </c>
      <c r="AK2099">
        <v>0</v>
      </c>
      <c r="AL2099">
        <v>0</v>
      </c>
      <c r="AM2099">
        <v>0.96278041273809878</v>
      </c>
      <c r="AN2099">
        <v>1</v>
      </c>
      <c r="AO2099">
        <v>1</v>
      </c>
      <c r="AP2099">
        <v>1</v>
      </c>
      <c r="AQ2099">
        <v>1</v>
      </c>
      <c r="AR2099">
        <v>1</v>
      </c>
      <c r="AS2099">
        <v>0</v>
      </c>
      <c r="AT2099">
        <v>0.72583682291691709</v>
      </c>
      <c r="AU2099">
        <v>3</v>
      </c>
    </row>
    <row r="2100" spans="32:47" x14ac:dyDescent="0.25">
      <c r="AF2100">
        <v>2090</v>
      </c>
      <c r="AG2100">
        <v>0</v>
      </c>
      <c r="AH2100">
        <v>0.33501097830438603</v>
      </c>
      <c r="AI2100">
        <v>0.1096793705045486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3.5014706515517302E-2</v>
      </c>
      <c r="AU2100">
        <v>10</v>
      </c>
    </row>
    <row r="2101" spans="32:47" x14ac:dyDescent="0.25">
      <c r="AF2101">
        <v>2091</v>
      </c>
      <c r="AG2101">
        <v>0</v>
      </c>
      <c r="AH2101">
        <v>0.2014152491371663</v>
      </c>
      <c r="AI2101">
        <v>1</v>
      </c>
      <c r="AJ2101">
        <v>1</v>
      </c>
      <c r="AK2101">
        <v>1</v>
      </c>
      <c r="AL2101">
        <v>0.63156392221159574</v>
      </c>
      <c r="AM2101">
        <v>0</v>
      </c>
      <c r="AN2101">
        <v>0</v>
      </c>
      <c r="AO2101">
        <v>0.49621908663684733</v>
      </c>
      <c r="AP2101">
        <v>0</v>
      </c>
      <c r="AQ2101">
        <v>0</v>
      </c>
      <c r="AR2101">
        <v>0</v>
      </c>
      <c r="AS2101">
        <v>0</v>
      </c>
      <c r="AT2101">
        <v>0.36020032120902451</v>
      </c>
      <c r="AU2101">
        <v>6</v>
      </c>
    </row>
    <row r="2102" spans="32:47" x14ac:dyDescent="0.25">
      <c r="AF2102">
        <v>2092</v>
      </c>
      <c r="AG2102">
        <v>1</v>
      </c>
      <c r="AH2102">
        <v>1</v>
      </c>
      <c r="AI2102">
        <v>1</v>
      </c>
      <c r="AJ2102">
        <v>1</v>
      </c>
      <c r="AK2102">
        <v>0.6360043428257115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0.72778419676427386</v>
      </c>
      <c r="AS2102">
        <v>0</v>
      </c>
      <c r="AT2102">
        <v>0.4445957389788755</v>
      </c>
      <c r="AU2102">
        <v>6</v>
      </c>
    </row>
    <row r="2103" spans="32:47" x14ac:dyDescent="0.25">
      <c r="AF2103">
        <v>2093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0.6908993152873365</v>
      </c>
      <c r="AS2103">
        <v>0</v>
      </c>
      <c r="AT2103">
        <v>5.8679119928513511E-2</v>
      </c>
      <c r="AU2103">
        <v>11</v>
      </c>
    </row>
    <row r="2104" spans="32:47" x14ac:dyDescent="0.25">
      <c r="AF2104">
        <v>2094</v>
      </c>
      <c r="AG2104">
        <v>0.81466936029544501</v>
      </c>
      <c r="AH2104">
        <v>1</v>
      </c>
      <c r="AI2104">
        <v>1</v>
      </c>
      <c r="AJ2104">
        <v>1</v>
      </c>
      <c r="AK2104">
        <v>1</v>
      </c>
      <c r="AL2104">
        <v>1</v>
      </c>
      <c r="AM2104">
        <v>1</v>
      </c>
      <c r="AN2104">
        <v>1</v>
      </c>
      <c r="AO2104">
        <v>1</v>
      </c>
      <c r="AP2104">
        <v>1</v>
      </c>
      <c r="AQ2104">
        <v>1</v>
      </c>
      <c r="AR2104">
        <v>0.94286614370902233</v>
      </c>
      <c r="AS2104">
        <v>0.81466936029544501</v>
      </c>
      <c r="AT2104">
        <v>0.97940712499763971</v>
      </c>
      <c r="AU2104">
        <v>0</v>
      </c>
    </row>
    <row r="2105" spans="32:47" x14ac:dyDescent="0.25">
      <c r="AF2105">
        <v>2095</v>
      </c>
      <c r="AG2105">
        <v>0</v>
      </c>
      <c r="AH2105">
        <v>0</v>
      </c>
      <c r="AI2105">
        <v>0</v>
      </c>
      <c r="AJ2105">
        <v>4.5511320126630983E-3</v>
      </c>
      <c r="AK2105">
        <v>1</v>
      </c>
      <c r="AL2105">
        <v>1</v>
      </c>
      <c r="AM2105">
        <v>1</v>
      </c>
      <c r="AN2105">
        <v>1</v>
      </c>
      <c r="AO2105">
        <v>1</v>
      </c>
      <c r="AP2105">
        <v>1</v>
      </c>
      <c r="AQ2105">
        <v>1</v>
      </c>
      <c r="AR2105">
        <v>1</v>
      </c>
      <c r="AS2105">
        <v>0</v>
      </c>
      <c r="AT2105">
        <v>0.67160694235720519</v>
      </c>
      <c r="AU2105">
        <v>3</v>
      </c>
    </row>
    <row r="2106" spans="32:47" x14ac:dyDescent="0.25">
      <c r="AF2106">
        <v>2096</v>
      </c>
      <c r="AG2106">
        <v>1</v>
      </c>
      <c r="AH2106">
        <v>1</v>
      </c>
      <c r="AI2106">
        <v>1</v>
      </c>
      <c r="AJ2106">
        <v>1</v>
      </c>
      <c r="AK2106">
        <v>0.51528527595514939</v>
      </c>
      <c r="AL2106">
        <v>1</v>
      </c>
      <c r="AM2106">
        <v>1</v>
      </c>
      <c r="AN2106">
        <v>1</v>
      </c>
      <c r="AO2106">
        <v>1</v>
      </c>
      <c r="AP2106">
        <v>1</v>
      </c>
      <c r="AQ2106">
        <v>1</v>
      </c>
      <c r="AR2106">
        <v>1</v>
      </c>
      <c r="AS2106">
        <v>0.51528527595514939</v>
      </c>
      <c r="AT2106">
        <v>0.95883244809482093</v>
      </c>
      <c r="AU2106">
        <v>0</v>
      </c>
    </row>
    <row r="2107" spans="32:47" x14ac:dyDescent="0.25">
      <c r="AF2107">
        <v>2097</v>
      </c>
      <c r="AG2107">
        <v>0.41445493090014357</v>
      </c>
      <c r="AH2107">
        <v>0.9812640918262332</v>
      </c>
      <c r="AI2107">
        <v>0.58175158579627262</v>
      </c>
      <c r="AJ2107">
        <v>1</v>
      </c>
      <c r="AK2107">
        <v>1</v>
      </c>
      <c r="AL2107">
        <v>1</v>
      </c>
      <c r="AM2107">
        <v>1</v>
      </c>
      <c r="AN2107">
        <v>1</v>
      </c>
      <c r="AO2107">
        <v>1</v>
      </c>
      <c r="AP2107">
        <v>0.52057142785375732</v>
      </c>
      <c r="AQ2107">
        <v>0</v>
      </c>
      <c r="AR2107">
        <v>0</v>
      </c>
      <c r="AS2107">
        <v>0</v>
      </c>
      <c r="AT2107">
        <v>0.70546715301969842</v>
      </c>
      <c r="AU2107">
        <v>2</v>
      </c>
    </row>
    <row r="2108" spans="32:47" x14ac:dyDescent="0.25">
      <c r="AF2108">
        <v>2098</v>
      </c>
      <c r="AG2108">
        <v>1</v>
      </c>
      <c r="AH2108">
        <v>1</v>
      </c>
      <c r="AI2108">
        <v>1</v>
      </c>
      <c r="AJ2108">
        <v>1</v>
      </c>
      <c r="AK2108">
        <v>1</v>
      </c>
      <c r="AL2108">
        <v>1</v>
      </c>
      <c r="AM2108">
        <v>1</v>
      </c>
      <c r="AN2108">
        <v>1</v>
      </c>
      <c r="AO2108">
        <v>1</v>
      </c>
      <c r="AP2108">
        <v>1</v>
      </c>
      <c r="AQ2108">
        <v>1</v>
      </c>
      <c r="AR2108">
        <v>1</v>
      </c>
      <c r="AS2108">
        <v>1</v>
      </c>
      <c r="AT2108">
        <v>1</v>
      </c>
      <c r="AU2108">
        <v>0</v>
      </c>
    </row>
    <row r="2109" spans="32:47" x14ac:dyDescent="0.25">
      <c r="AF2109">
        <v>2099</v>
      </c>
      <c r="AG2109">
        <v>1</v>
      </c>
      <c r="AH2109">
        <v>1</v>
      </c>
      <c r="AI2109">
        <v>1</v>
      </c>
      <c r="AJ2109">
        <v>1</v>
      </c>
      <c r="AK2109">
        <v>1</v>
      </c>
      <c r="AL2109">
        <v>0.98099572727078344</v>
      </c>
      <c r="AM2109">
        <v>1.0964150839549069E-3</v>
      </c>
      <c r="AN2109">
        <v>1</v>
      </c>
      <c r="AO2109">
        <v>1</v>
      </c>
      <c r="AP2109">
        <v>1</v>
      </c>
      <c r="AQ2109">
        <v>1</v>
      </c>
      <c r="AR2109">
        <v>1</v>
      </c>
      <c r="AS2109">
        <v>1.0964150839549069E-3</v>
      </c>
      <c r="AT2109">
        <v>0.91359961831705783</v>
      </c>
      <c r="AU2109">
        <v>0</v>
      </c>
    </row>
    <row r="2110" spans="32:47" x14ac:dyDescent="0.25">
      <c r="AF2110">
        <v>2100</v>
      </c>
      <c r="AG2110">
        <v>1</v>
      </c>
      <c r="AH2110">
        <v>1</v>
      </c>
      <c r="AI2110">
        <v>1</v>
      </c>
      <c r="AJ2110">
        <v>1</v>
      </c>
      <c r="AK2110">
        <v>1</v>
      </c>
      <c r="AL2110">
        <v>1</v>
      </c>
      <c r="AM2110">
        <v>1</v>
      </c>
      <c r="AN2110">
        <v>1</v>
      </c>
      <c r="AO2110">
        <v>1</v>
      </c>
      <c r="AP2110">
        <v>1</v>
      </c>
      <c r="AQ2110">
        <v>1</v>
      </c>
      <c r="AR2110">
        <v>1</v>
      </c>
      <c r="AS2110">
        <v>1</v>
      </c>
      <c r="AT2110">
        <v>1</v>
      </c>
      <c r="AU2110">
        <v>0</v>
      </c>
    </row>
    <row r="2111" spans="32:47" x14ac:dyDescent="0.25">
      <c r="AF2111">
        <v>2101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0.66450353858747424</v>
      </c>
      <c r="AN2111">
        <v>1</v>
      </c>
      <c r="AO2111">
        <v>1</v>
      </c>
      <c r="AP2111">
        <v>1</v>
      </c>
      <c r="AQ2111">
        <v>1</v>
      </c>
      <c r="AR2111">
        <v>1</v>
      </c>
      <c r="AS2111">
        <v>0</v>
      </c>
      <c r="AT2111">
        <v>0.47561536903071699</v>
      </c>
      <c r="AU2111">
        <v>6</v>
      </c>
    </row>
    <row r="2112" spans="32:47" x14ac:dyDescent="0.25">
      <c r="AF2112">
        <v>2102</v>
      </c>
      <c r="AG2112">
        <v>0</v>
      </c>
      <c r="AH2112">
        <v>0.86961343275626335</v>
      </c>
      <c r="AI2112">
        <v>0.21598643076703733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5.3237227234809149E-2</v>
      </c>
      <c r="AQ2112">
        <v>1</v>
      </c>
      <c r="AR2112">
        <v>1</v>
      </c>
      <c r="AS2112">
        <v>0</v>
      </c>
      <c r="AT2112">
        <v>0.25669893017871948</v>
      </c>
      <c r="AU2112">
        <v>7</v>
      </c>
    </row>
    <row r="2113" spans="32:47" x14ac:dyDescent="0.25">
      <c r="AF2113">
        <v>2103</v>
      </c>
      <c r="AG2113">
        <v>0.84647129449876957</v>
      </c>
      <c r="AH2113">
        <v>1</v>
      </c>
      <c r="AI2113">
        <v>1</v>
      </c>
      <c r="AJ2113">
        <v>1</v>
      </c>
      <c r="AK2113">
        <v>1</v>
      </c>
      <c r="AL2113">
        <v>1</v>
      </c>
      <c r="AM2113">
        <v>1</v>
      </c>
      <c r="AN2113">
        <v>1</v>
      </c>
      <c r="AO2113">
        <v>0.3401004133738752</v>
      </c>
      <c r="AP2113">
        <v>0.69544610461560941</v>
      </c>
      <c r="AQ2113">
        <v>1</v>
      </c>
      <c r="AR2113">
        <v>1</v>
      </c>
      <c r="AS2113">
        <v>0.3401004133738752</v>
      </c>
      <c r="AT2113">
        <v>0.90685603225688216</v>
      </c>
      <c r="AU2113">
        <v>0</v>
      </c>
    </row>
    <row r="2114" spans="32:47" x14ac:dyDescent="0.25">
      <c r="AF2114">
        <v>2104</v>
      </c>
      <c r="AG2114">
        <v>0.50339088584188441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4.2753746468762781E-2</v>
      </c>
      <c r="AU2114">
        <v>11</v>
      </c>
    </row>
    <row r="2115" spans="32:47" x14ac:dyDescent="0.25">
      <c r="AF2115">
        <v>2105</v>
      </c>
      <c r="AG2115">
        <v>1</v>
      </c>
      <c r="AH2115">
        <v>0.81325928331144881</v>
      </c>
      <c r="AI2115">
        <v>0</v>
      </c>
      <c r="AJ2115">
        <v>0</v>
      </c>
      <c r="AK2115">
        <v>0</v>
      </c>
      <c r="AL2115">
        <v>0.80252666207888979</v>
      </c>
      <c r="AM2115">
        <v>0.71892449044037587</v>
      </c>
      <c r="AN2115">
        <v>0</v>
      </c>
      <c r="AO2115">
        <v>0.75458112763396157</v>
      </c>
      <c r="AP2115">
        <v>1</v>
      </c>
      <c r="AQ2115">
        <v>1</v>
      </c>
      <c r="AR2115">
        <v>1</v>
      </c>
      <c r="AS2115">
        <v>0</v>
      </c>
      <c r="AT2115">
        <v>0.58841411733632265</v>
      </c>
      <c r="AU2115">
        <v>4</v>
      </c>
    </row>
    <row r="2116" spans="32:47" x14ac:dyDescent="0.25">
      <c r="AF2116">
        <v>2106</v>
      </c>
      <c r="AG2116">
        <v>1</v>
      </c>
      <c r="AH2116">
        <v>1</v>
      </c>
      <c r="AI2116">
        <v>1</v>
      </c>
      <c r="AJ2116">
        <v>1</v>
      </c>
      <c r="AK2116">
        <v>1</v>
      </c>
      <c r="AL2116">
        <v>1</v>
      </c>
      <c r="AM2116">
        <v>1</v>
      </c>
      <c r="AN2116">
        <v>0.90924013692711014</v>
      </c>
      <c r="AO2116">
        <v>0</v>
      </c>
      <c r="AP2116">
        <v>0.14160514906759472</v>
      </c>
      <c r="AQ2116">
        <v>0</v>
      </c>
      <c r="AR2116">
        <v>0</v>
      </c>
      <c r="AS2116">
        <v>0</v>
      </c>
      <c r="AT2116">
        <v>0.67007179141324891</v>
      </c>
      <c r="AU2116">
        <v>3</v>
      </c>
    </row>
    <row r="2117" spans="32:47" x14ac:dyDescent="0.25">
      <c r="AF2117">
        <v>2107</v>
      </c>
      <c r="AG2117">
        <v>1</v>
      </c>
      <c r="AH2117">
        <v>1</v>
      </c>
      <c r="AI2117">
        <v>1</v>
      </c>
      <c r="AJ2117">
        <v>1</v>
      </c>
      <c r="AK2117">
        <v>1</v>
      </c>
      <c r="AL2117">
        <v>1</v>
      </c>
      <c r="AM2117">
        <v>1</v>
      </c>
      <c r="AN2117">
        <v>1</v>
      </c>
      <c r="AO2117">
        <v>1</v>
      </c>
      <c r="AP2117">
        <v>0.49792065506710881</v>
      </c>
      <c r="AQ2117">
        <v>0</v>
      </c>
      <c r="AR2117">
        <v>0</v>
      </c>
      <c r="AS2117">
        <v>0</v>
      </c>
      <c r="AT2117">
        <v>0.79023435700569966</v>
      </c>
      <c r="AU2117">
        <v>2</v>
      </c>
    </row>
    <row r="2118" spans="32:47" x14ac:dyDescent="0.25">
      <c r="AF2118">
        <v>2108</v>
      </c>
      <c r="AG2118">
        <v>1</v>
      </c>
      <c r="AH2118">
        <v>0.41190477256844005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0.82739113261607899</v>
      </c>
      <c r="AR2118">
        <v>1</v>
      </c>
      <c r="AS2118">
        <v>0</v>
      </c>
      <c r="AT2118">
        <v>0.26946593865862656</v>
      </c>
      <c r="AU2118">
        <v>8</v>
      </c>
    </row>
    <row r="2119" spans="32:47" x14ac:dyDescent="0.25">
      <c r="AF2119">
        <v>2109</v>
      </c>
      <c r="AG2119">
        <v>1</v>
      </c>
      <c r="AH2119">
        <v>0.56354627016012926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0.9343577188985599</v>
      </c>
      <c r="AS2119">
        <v>0</v>
      </c>
      <c r="AT2119">
        <v>0.20751886260366842</v>
      </c>
      <c r="AU2119">
        <v>9</v>
      </c>
    </row>
    <row r="2120" spans="32:47" x14ac:dyDescent="0.25">
      <c r="AF2120">
        <v>2110</v>
      </c>
      <c r="AG2120">
        <v>1</v>
      </c>
      <c r="AH2120">
        <v>0.33944031077407999</v>
      </c>
      <c r="AI2120">
        <v>0</v>
      </c>
      <c r="AJ2120">
        <v>0</v>
      </c>
      <c r="AK2120">
        <v>0.42126217369748759</v>
      </c>
      <c r="AL2120">
        <v>1</v>
      </c>
      <c r="AM2120">
        <v>1</v>
      </c>
      <c r="AN2120">
        <v>1</v>
      </c>
      <c r="AO2120">
        <v>1</v>
      </c>
      <c r="AP2120">
        <v>1</v>
      </c>
      <c r="AQ2120">
        <v>1</v>
      </c>
      <c r="AR2120">
        <v>1</v>
      </c>
      <c r="AS2120">
        <v>0</v>
      </c>
      <c r="AT2120">
        <v>0.73305056461998996</v>
      </c>
      <c r="AU2120">
        <v>2</v>
      </c>
    </row>
    <row r="2121" spans="32:47" x14ac:dyDescent="0.25">
      <c r="AF2121">
        <v>2111</v>
      </c>
      <c r="AG2121">
        <v>0.76952421009393157</v>
      </c>
      <c r="AH2121">
        <v>0</v>
      </c>
      <c r="AI2121">
        <v>0</v>
      </c>
      <c r="AJ2121">
        <v>0</v>
      </c>
      <c r="AK2121">
        <v>0</v>
      </c>
      <c r="AL2121">
        <v>0.22151443263234494</v>
      </c>
      <c r="AM2121">
        <v>1</v>
      </c>
      <c r="AN2121">
        <v>1</v>
      </c>
      <c r="AO2121">
        <v>1</v>
      </c>
      <c r="AP2121">
        <v>1</v>
      </c>
      <c r="AQ2121">
        <v>1</v>
      </c>
      <c r="AR2121">
        <v>0.3889704267874608</v>
      </c>
      <c r="AS2121">
        <v>0</v>
      </c>
      <c r="AT2121">
        <v>0.5357774430747767</v>
      </c>
      <c r="AU2121">
        <v>4</v>
      </c>
    </row>
    <row r="2122" spans="32:47" x14ac:dyDescent="0.25">
      <c r="AF2122">
        <v>2112</v>
      </c>
      <c r="AG2122">
        <v>0</v>
      </c>
      <c r="AH2122">
        <v>0</v>
      </c>
      <c r="AI2122">
        <v>0</v>
      </c>
      <c r="AJ2122">
        <v>0</v>
      </c>
      <c r="AK2122">
        <v>0.64913539045477175</v>
      </c>
      <c r="AL2122">
        <v>0.19509639725923383</v>
      </c>
      <c r="AM2122">
        <v>0.23952200115731573</v>
      </c>
      <c r="AN2122">
        <v>1</v>
      </c>
      <c r="AO2122">
        <v>1</v>
      </c>
      <c r="AP2122">
        <v>1</v>
      </c>
      <c r="AQ2122">
        <v>0.40651081671943151</v>
      </c>
      <c r="AR2122">
        <v>0</v>
      </c>
      <c r="AS2122">
        <v>0</v>
      </c>
      <c r="AT2122">
        <v>0.37697697413516351</v>
      </c>
      <c r="AU2122">
        <v>5</v>
      </c>
    </row>
    <row r="2123" spans="32:47" x14ac:dyDescent="0.25">
      <c r="AF2123">
        <v>2113</v>
      </c>
      <c r="AG2123">
        <v>1</v>
      </c>
      <c r="AH2123">
        <v>1</v>
      </c>
      <c r="AI2123">
        <v>1</v>
      </c>
      <c r="AJ2123">
        <v>1</v>
      </c>
      <c r="AK2123">
        <v>1</v>
      </c>
      <c r="AL2123">
        <v>0.93640445417137619</v>
      </c>
      <c r="AM2123">
        <v>0.15208965745982678</v>
      </c>
      <c r="AN2123">
        <v>1</v>
      </c>
      <c r="AO2123">
        <v>1</v>
      </c>
      <c r="AP2123">
        <v>1</v>
      </c>
      <c r="AQ2123">
        <v>1</v>
      </c>
      <c r="AR2123">
        <v>1</v>
      </c>
      <c r="AS2123">
        <v>0.15208965745982678</v>
      </c>
      <c r="AT2123">
        <v>0.92275866577094767</v>
      </c>
      <c r="AU2123">
        <v>0</v>
      </c>
    </row>
    <row r="2124" spans="32:47" x14ac:dyDescent="0.25">
      <c r="AF2124">
        <v>2114</v>
      </c>
      <c r="AG2124">
        <v>0.59335753396425717</v>
      </c>
      <c r="AH2124">
        <v>0</v>
      </c>
      <c r="AI2124">
        <v>0.36438298678953168</v>
      </c>
      <c r="AJ2124">
        <v>1</v>
      </c>
      <c r="AK2124">
        <v>1</v>
      </c>
      <c r="AL2124">
        <v>1</v>
      </c>
      <c r="AM2124">
        <v>1</v>
      </c>
      <c r="AN2124">
        <v>0.38262668583047343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0.44808598192907434</v>
      </c>
      <c r="AU2124">
        <v>5</v>
      </c>
    </row>
    <row r="2125" spans="32:47" x14ac:dyDescent="0.25">
      <c r="AF2125">
        <v>2115</v>
      </c>
      <c r="AG2125">
        <v>1</v>
      </c>
      <c r="AH2125">
        <v>1</v>
      </c>
      <c r="AI2125">
        <v>0.27307637556241976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0.18483662367790415</v>
      </c>
      <c r="AU2125">
        <v>9</v>
      </c>
    </row>
    <row r="2126" spans="32:47" x14ac:dyDescent="0.25">
      <c r="AF2126">
        <v>2116</v>
      </c>
      <c r="AG2126">
        <v>1</v>
      </c>
      <c r="AH2126">
        <v>1</v>
      </c>
      <c r="AI2126">
        <v>0.97019603210754857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0.91221806055643051</v>
      </c>
      <c r="AR2126">
        <v>1</v>
      </c>
      <c r="AS2126">
        <v>0</v>
      </c>
      <c r="AT2126">
        <v>0.4039523803069231</v>
      </c>
      <c r="AU2126">
        <v>7</v>
      </c>
    </row>
    <row r="2127" spans="32:47" x14ac:dyDescent="0.25">
      <c r="AF2127">
        <v>2117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0.13400311268730244</v>
      </c>
      <c r="AM2127">
        <v>1</v>
      </c>
      <c r="AN2127">
        <v>1</v>
      </c>
      <c r="AO2127">
        <v>1</v>
      </c>
      <c r="AP2127">
        <v>1</v>
      </c>
      <c r="AQ2127">
        <v>1</v>
      </c>
      <c r="AR2127">
        <v>1</v>
      </c>
      <c r="AS2127">
        <v>0</v>
      </c>
      <c r="AT2127">
        <v>0.51512354350854539</v>
      </c>
      <c r="AU2127">
        <v>5</v>
      </c>
    </row>
    <row r="2128" spans="32:47" x14ac:dyDescent="0.25">
      <c r="AF2128">
        <v>2118</v>
      </c>
      <c r="AG2128">
        <v>0.97463424589542202</v>
      </c>
      <c r="AH2128">
        <v>0</v>
      </c>
      <c r="AI2128">
        <v>0</v>
      </c>
      <c r="AJ2128">
        <v>0.88398863922169157</v>
      </c>
      <c r="AK2128">
        <v>1</v>
      </c>
      <c r="AL2128">
        <v>1</v>
      </c>
      <c r="AM2128">
        <v>1</v>
      </c>
      <c r="AN2128">
        <v>1</v>
      </c>
      <c r="AO2128">
        <v>1</v>
      </c>
      <c r="AP2128">
        <v>1</v>
      </c>
      <c r="AQ2128">
        <v>1</v>
      </c>
      <c r="AR2128">
        <v>1</v>
      </c>
      <c r="AS2128">
        <v>0</v>
      </c>
      <c r="AT2128">
        <v>0.82666663232714743</v>
      </c>
      <c r="AU2128">
        <v>2</v>
      </c>
    </row>
    <row r="2129" spans="32:47" x14ac:dyDescent="0.25">
      <c r="AF2129">
        <v>2119</v>
      </c>
      <c r="AG2129">
        <v>1</v>
      </c>
      <c r="AH2129">
        <v>1</v>
      </c>
      <c r="AI2129">
        <v>1</v>
      </c>
      <c r="AJ2129">
        <v>1</v>
      </c>
      <c r="AK2129">
        <v>1</v>
      </c>
      <c r="AL2129">
        <v>1</v>
      </c>
      <c r="AM2129">
        <v>1</v>
      </c>
      <c r="AN2129">
        <v>1</v>
      </c>
      <c r="AO2129">
        <v>1</v>
      </c>
      <c r="AP2129">
        <v>1</v>
      </c>
      <c r="AQ2129">
        <v>1</v>
      </c>
      <c r="AR2129">
        <v>1</v>
      </c>
      <c r="AS2129">
        <v>1</v>
      </c>
      <c r="AT2129">
        <v>1</v>
      </c>
      <c r="AU2129">
        <v>0</v>
      </c>
    </row>
    <row r="2130" spans="32:47" x14ac:dyDescent="0.25">
      <c r="AF2130">
        <v>2120</v>
      </c>
      <c r="AG2130">
        <v>1</v>
      </c>
      <c r="AH2130">
        <v>1</v>
      </c>
      <c r="AI2130">
        <v>0.24356089481302806</v>
      </c>
      <c r="AJ2130">
        <v>0</v>
      </c>
      <c r="AK2130">
        <v>0.33158770431961576</v>
      </c>
      <c r="AL2130">
        <v>1</v>
      </c>
      <c r="AM2130">
        <v>1</v>
      </c>
      <c r="AN2130">
        <v>1</v>
      </c>
      <c r="AO2130">
        <v>0.93565070896559821</v>
      </c>
      <c r="AP2130">
        <v>0</v>
      </c>
      <c r="AQ2130">
        <v>0</v>
      </c>
      <c r="AR2130">
        <v>0</v>
      </c>
      <c r="AS2130">
        <v>0</v>
      </c>
      <c r="AT2130">
        <v>0.53944966532076688</v>
      </c>
      <c r="AU2130">
        <v>4</v>
      </c>
    </row>
    <row r="2131" spans="32:47" x14ac:dyDescent="0.25">
      <c r="AF2131">
        <v>2121</v>
      </c>
      <c r="AG2131">
        <v>1</v>
      </c>
      <c r="AH2131">
        <v>1</v>
      </c>
      <c r="AI2131">
        <v>1</v>
      </c>
      <c r="AJ2131">
        <v>1</v>
      </c>
      <c r="AK2131">
        <v>1</v>
      </c>
      <c r="AL2131">
        <v>1</v>
      </c>
      <c r="AM2131">
        <v>0.12414900228078853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0.50643457279645054</v>
      </c>
      <c r="AU2131">
        <v>5</v>
      </c>
    </row>
    <row r="2132" spans="32:47" x14ac:dyDescent="0.25">
      <c r="AF2132">
        <v>2122</v>
      </c>
      <c r="AG2132">
        <v>0</v>
      </c>
      <c r="AH2132">
        <v>0</v>
      </c>
      <c r="AI2132">
        <v>0.63514949170958945</v>
      </c>
      <c r="AJ2132">
        <v>0.8471238552793996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0.84929697774561885</v>
      </c>
      <c r="AS2132">
        <v>0</v>
      </c>
      <c r="AT2132">
        <v>0.19570289373011904</v>
      </c>
      <c r="AU2132">
        <v>9</v>
      </c>
    </row>
    <row r="2133" spans="32:47" x14ac:dyDescent="0.25">
      <c r="AF2133">
        <v>2123</v>
      </c>
      <c r="AG2133">
        <v>0</v>
      </c>
      <c r="AH2133">
        <v>0.30126104533649467</v>
      </c>
      <c r="AI2133">
        <v>1</v>
      </c>
      <c r="AJ2133">
        <v>1</v>
      </c>
      <c r="AK2133">
        <v>1</v>
      </c>
      <c r="AL2133">
        <v>1</v>
      </c>
      <c r="AM2133">
        <v>1</v>
      </c>
      <c r="AN2133">
        <v>0.8164241193310684</v>
      </c>
      <c r="AO2133">
        <v>0</v>
      </c>
      <c r="AP2133">
        <v>0</v>
      </c>
      <c r="AQ2133">
        <v>0</v>
      </c>
      <c r="AR2133">
        <v>0.42440617507189371</v>
      </c>
      <c r="AS2133">
        <v>0</v>
      </c>
      <c r="AT2133">
        <v>0.54767410519428406</v>
      </c>
      <c r="AU2133">
        <v>4</v>
      </c>
    </row>
    <row r="2134" spans="32:47" x14ac:dyDescent="0.25">
      <c r="AF2134">
        <v>2124</v>
      </c>
      <c r="AG2134">
        <v>0.55286649440700608</v>
      </c>
      <c r="AH2134">
        <v>0</v>
      </c>
      <c r="AI2134">
        <v>0.27615559771173492</v>
      </c>
      <c r="AJ2134">
        <v>1</v>
      </c>
      <c r="AK2134">
        <v>1</v>
      </c>
      <c r="AL2134">
        <v>1</v>
      </c>
      <c r="AM2134">
        <v>1</v>
      </c>
      <c r="AN2134">
        <v>1</v>
      </c>
      <c r="AO2134">
        <v>1</v>
      </c>
      <c r="AP2134">
        <v>1</v>
      </c>
      <c r="AQ2134">
        <v>1</v>
      </c>
      <c r="AR2134">
        <v>1</v>
      </c>
      <c r="AS2134">
        <v>0</v>
      </c>
      <c r="AT2134">
        <v>0.8238347530292629</v>
      </c>
      <c r="AU2134">
        <v>1</v>
      </c>
    </row>
    <row r="2135" spans="32:47" x14ac:dyDescent="0.25">
      <c r="AF2135">
        <v>2125</v>
      </c>
      <c r="AG2135">
        <v>0</v>
      </c>
      <c r="AH2135">
        <v>0</v>
      </c>
      <c r="AI2135">
        <v>0</v>
      </c>
      <c r="AJ2135">
        <v>0</v>
      </c>
      <c r="AK2135">
        <v>0.23205563298711973</v>
      </c>
      <c r="AL2135">
        <v>1</v>
      </c>
      <c r="AM2135">
        <v>1</v>
      </c>
      <c r="AN2135">
        <v>1</v>
      </c>
      <c r="AO2135">
        <v>0.32241668575976895</v>
      </c>
      <c r="AP2135">
        <v>0.24845214533002768</v>
      </c>
      <c r="AQ2135">
        <v>1</v>
      </c>
      <c r="AR2135">
        <v>1</v>
      </c>
      <c r="AS2135">
        <v>0</v>
      </c>
      <c r="AT2135">
        <v>0.48648833342636888</v>
      </c>
      <c r="AU2135">
        <v>4</v>
      </c>
    </row>
    <row r="2136" spans="32:47" x14ac:dyDescent="0.25">
      <c r="AF2136">
        <v>2126</v>
      </c>
      <c r="AG2136">
        <v>0.63972358501703108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0.39386073184798609</v>
      </c>
      <c r="AS2136">
        <v>0</v>
      </c>
      <c r="AT2136">
        <v>8.7783873487165848E-2</v>
      </c>
      <c r="AU2136">
        <v>10</v>
      </c>
    </row>
    <row r="2137" spans="32:47" x14ac:dyDescent="0.25">
      <c r="AF2137">
        <v>2127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8.858453171997098E-2</v>
      </c>
      <c r="AP2137">
        <v>1</v>
      </c>
      <c r="AQ2137">
        <v>1</v>
      </c>
      <c r="AR2137">
        <v>1</v>
      </c>
      <c r="AS2137">
        <v>0</v>
      </c>
      <c r="AT2137">
        <v>0.25933571493588803</v>
      </c>
      <c r="AU2137">
        <v>8</v>
      </c>
    </row>
    <row r="2138" spans="32:47" x14ac:dyDescent="0.25">
      <c r="AF2138">
        <v>2128</v>
      </c>
      <c r="AG2138">
        <v>0</v>
      </c>
      <c r="AH2138">
        <v>0</v>
      </c>
      <c r="AI2138">
        <v>0.6233227341980373</v>
      </c>
      <c r="AJ2138">
        <v>1</v>
      </c>
      <c r="AK2138">
        <v>1</v>
      </c>
      <c r="AL2138">
        <v>1</v>
      </c>
      <c r="AM2138">
        <v>1</v>
      </c>
      <c r="AN2138">
        <v>0.88345479336590693</v>
      </c>
      <c r="AO2138">
        <v>1</v>
      </c>
      <c r="AP2138">
        <v>1</v>
      </c>
      <c r="AQ2138">
        <v>1</v>
      </c>
      <c r="AR2138">
        <v>1</v>
      </c>
      <c r="AS2138">
        <v>0</v>
      </c>
      <c r="AT2138">
        <v>0.79646603658762261</v>
      </c>
      <c r="AU2138">
        <v>2</v>
      </c>
    </row>
    <row r="2139" spans="32:47" x14ac:dyDescent="0.25">
      <c r="AF2139">
        <v>2129</v>
      </c>
      <c r="AG2139">
        <v>0.94539854463284667</v>
      </c>
      <c r="AH2139">
        <v>1</v>
      </c>
      <c r="AI2139">
        <v>0.88566989807863605</v>
      </c>
      <c r="AJ2139">
        <v>0</v>
      </c>
      <c r="AK2139">
        <v>0</v>
      </c>
      <c r="AL2139">
        <v>0</v>
      </c>
      <c r="AM2139">
        <v>0</v>
      </c>
      <c r="AN2139">
        <v>0.95922184577836067</v>
      </c>
      <c r="AO2139">
        <v>1</v>
      </c>
      <c r="AP2139">
        <v>1</v>
      </c>
      <c r="AQ2139">
        <v>1</v>
      </c>
      <c r="AR2139">
        <v>1</v>
      </c>
      <c r="AS2139">
        <v>0</v>
      </c>
      <c r="AT2139">
        <v>0.64794246285804147</v>
      </c>
      <c r="AU2139">
        <v>4</v>
      </c>
    </row>
    <row r="2140" spans="32:47" x14ac:dyDescent="0.25">
      <c r="AF2140">
        <v>2130</v>
      </c>
      <c r="AG2140">
        <v>1</v>
      </c>
      <c r="AH2140">
        <v>1</v>
      </c>
      <c r="AI2140">
        <v>1</v>
      </c>
      <c r="AJ2140">
        <v>1</v>
      </c>
      <c r="AK2140">
        <v>1</v>
      </c>
      <c r="AL2140">
        <v>5.8240292284123522E-2</v>
      </c>
      <c r="AM2140">
        <v>0</v>
      </c>
      <c r="AN2140">
        <v>0</v>
      </c>
      <c r="AO2140">
        <v>0</v>
      </c>
      <c r="AP2140">
        <v>0.11612343103479361</v>
      </c>
      <c r="AQ2140">
        <v>1</v>
      </c>
      <c r="AR2140">
        <v>1</v>
      </c>
      <c r="AS2140">
        <v>0</v>
      </c>
      <c r="AT2140">
        <v>0.59547132912493783</v>
      </c>
      <c r="AU2140">
        <v>3</v>
      </c>
    </row>
    <row r="2141" spans="32:47" x14ac:dyDescent="0.25">
      <c r="AF2141">
        <v>2131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0.74465509890966741</v>
      </c>
      <c r="AM2141">
        <v>1</v>
      </c>
      <c r="AN2141">
        <v>0.39616781776872345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0.17978316525512453</v>
      </c>
      <c r="AU2141">
        <v>9</v>
      </c>
    </row>
    <row r="2142" spans="32:47" x14ac:dyDescent="0.25">
      <c r="AF2142">
        <v>2132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0.16329819165621301</v>
      </c>
      <c r="AP2142">
        <v>1</v>
      </c>
      <c r="AQ2142">
        <v>1</v>
      </c>
      <c r="AR2142">
        <v>1</v>
      </c>
      <c r="AS2142">
        <v>0</v>
      </c>
      <c r="AT2142">
        <v>0.26547656369777095</v>
      </c>
      <c r="AU2142">
        <v>8</v>
      </c>
    </row>
    <row r="2143" spans="32:47" x14ac:dyDescent="0.25">
      <c r="AF2143">
        <v>2133</v>
      </c>
      <c r="AG2143">
        <v>0.46191420708994207</v>
      </c>
      <c r="AH2143">
        <v>1</v>
      </c>
      <c r="AI2143">
        <v>1</v>
      </c>
      <c r="AJ2143">
        <v>1</v>
      </c>
      <c r="AK2143">
        <v>1</v>
      </c>
      <c r="AL2143">
        <v>9.5084759874589503E-2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5.4897043664588578E-2</v>
      </c>
      <c r="AS2143">
        <v>0</v>
      </c>
      <c r="AT2143">
        <v>0.3804758673140497</v>
      </c>
      <c r="AU2143">
        <v>5</v>
      </c>
    </row>
    <row r="2144" spans="32:47" x14ac:dyDescent="0.25">
      <c r="AF2144">
        <v>2134</v>
      </c>
      <c r="AG2144">
        <v>1</v>
      </c>
      <c r="AH2144">
        <v>1</v>
      </c>
      <c r="AI2144">
        <v>1</v>
      </c>
      <c r="AJ2144">
        <v>1</v>
      </c>
      <c r="AK2144">
        <v>1</v>
      </c>
      <c r="AL2144">
        <v>0.63745470834182927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0.46609216780891749</v>
      </c>
      <c r="AU2144">
        <v>6</v>
      </c>
    </row>
    <row r="2145" spans="32:47" x14ac:dyDescent="0.25">
      <c r="AF2145">
        <v>2135</v>
      </c>
      <c r="AG2145">
        <v>1</v>
      </c>
      <c r="AH2145">
        <v>1</v>
      </c>
      <c r="AI2145">
        <v>1</v>
      </c>
      <c r="AJ2145">
        <v>1</v>
      </c>
      <c r="AK2145">
        <v>1</v>
      </c>
      <c r="AL2145">
        <v>1</v>
      </c>
      <c r="AM2145">
        <v>1</v>
      </c>
      <c r="AN2145">
        <v>1</v>
      </c>
      <c r="AO2145">
        <v>1</v>
      </c>
      <c r="AP2145">
        <v>1</v>
      </c>
      <c r="AQ2145">
        <v>1</v>
      </c>
      <c r="AR2145">
        <v>1</v>
      </c>
      <c r="AS2145">
        <v>1</v>
      </c>
      <c r="AT2145">
        <v>1</v>
      </c>
      <c r="AU2145">
        <v>0</v>
      </c>
    </row>
    <row r="2146" spans="32:47" x14ac:dyDescent="0.25">
      <c r="AF2146">
        <v>2136</v>
      </c>
      <c r="AG2146">
        <v>0.47823638408214808</v>
      </c>
      <c r="AH2146">
        <v>0.49298018468679011</v>
      </c>
      <c r="AI2146">
        <v>1</v>
      </c>
      <c r="AJ2146">
        <v>1</v>
      </c>
      <c r="AK2146">
        <v>1</v>
      </c>
      <c r="AL2146">
        <v>1</v>
      </c>
      <c r="AM2146">
        <v>1</v>
      </c>
      <c r="AN2146">
        <v>1</v>
      </c>
      <c r="AO2146">
        <v>1</v>
      </c>
      <c r="AP2146">
        <v>1</v>
      </c>
      <c r="AQ2146">
        <v>1</v>
      </c>
      <c r="AR2146">
        <v>1</v>
      </c>
      <c r="AS2146">
        <v>0.47823638408214808</v>
      </c>
      <c r="AT2146">
        <v>0.91679115911719644</v>
      </c>
      <c r="AU2146">
        <v>0</v>
      </c>
    </row>
    <row r="2147" spans="32:47" x14ac:dyDescent="0.25">
      <c r="AF2147">
        <v>2137</v>
      </c>
      <c r="AG2147">
        <v>1</v>
      </c>
      <c r="AH2147">
        <v>1</v>
      </c>
      <c r="AI2147">
        <v>1</v>
      </c>
      <c r="AJ2147">
        <v>1</v>
      </c>
      <c r="AK2147">
        <v>1</v>
      </c>
      <c r="AL2147">
        <v>1</v>
      </c>
      <c r="AM2147">
        <v>1</v>
      </c>
      <c r="AN2147">
        <v>1</v>
      </c>
      <c r="AO2147">
        <v>1</v>
      </c>
      <c r="AP2147">
        <v>1</v>
      </c>
      <c r="AQ2147">
        <v>1</v>
      </c>
      <c r="AR2147">
        <v>1</v>
      </c>
      <c r="AS2147">
        <v>1</v>
      </c>
      <c r="AT2147">
        <v>1</v>
      </c>
      <c r="AU2147">
        <v>0</v>
      </c>
    </row>
    <row r="2148" spans="32:47" x14ac:dyDescent="0.25">
      <c r="AF2148">
        <v>2138</v>
      </c>
      <c r="AG2148">
        <v>1</v>
      </c>
      <c r="AH2148">
        <v>1</v>
      </c>
      <c r="AI2148">
        <v>1</v>
      </c>
      <c r="AJ2148">
        <v>0.74783195282046411</v>
      </c>
      <c r="AK2148">
        <v>0</v>
      </c>
      <c r="AL2148">
        <v>0.30097922804125121</v>
      </c>
      <c r="AM2148">
        <v>1</v>
      </c>
      <c r="AN2148">
        <v>1</v>
      </c>
      <c r="AO2148">
        <v>1</v>
      </c>
      <c r="AP2148">
        <v>1</v>
      </c>
      <c r="AQ2148">
        <v>1</v>
      </c>
      <c r="AR2148">
        <v>1</v>
      </c>
      <c r="AS2148">
        <v>0</v>
      </c>
      <c r="AT2148">
        <v>0.83688859020781226</v>
      </c>
      <c r="AU2148">
        <v>1</v>
      </c>
    </row>
    <row r="2149" spans="32:47" x14ac:dyDescent="0.25">
      <c r="AF2149">
        <v>2139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0.18399614052806659</v>
      </c>
      <c r="AO2149">
        <v>0.37198376307060244</v>
      </c>
      <c r="AP2149">
        <v>1</v>
      </c>
      <c r="AQ2149">
        <v>1</v>
      </c>
      <c r="AR2149">
        <v>1</v>
      </c>
      <c r="AS2149">
        <v>0</v>
      </c>
      <c r="AT2149">
        <v>0.29825587191366615</v>
      </c>
      <c r="AU2149">
        <v>7</v>
      </c>
    </row>
    <row r="2150" spans="32:47" x14ac:dyDescent="0.25">
      <c r="AF2150">
        <v>2140</v>
      </c>
      <c r="AG2150">
        <v>0.43271833646881974</v>
      </c>
      <c r="AH2150">
        <v>0.28188272645534845</v>
      </c>
      <c r="AI2150">
        <v>1</v>
      </c>
      <c r="AJ2150">
        <v>1</v>
      </c>
      <c r="AK2150">
        <v>1</v>
      </c>
      <c r="AL2150">
        <v>1</v>
      </c>
      <c r="AM2150">
        <v>1</v>
      </c>
      <c r="AN2150">
        <v>1</v>
      </c>
      <c r="AO2150">
        <v>1</v>
      </c>
      <c r="AP2150">
        <v>1</v>
      </c>
      <c r="AQ2150">
        <v>1</v>
      </c>
      <c r="AR2150">
        <v>7.9982911941647944E-2</v>
      </c>
      <c r="AS2150">
        <v>7.9982911941647944E-2</v>
      </c>
      <c r="AT2150">
        <v>0.81859302751088836</v>
      </c>
      <c r="AU2150">
        <v>0</v>
      </c>
    </row>
    <row r="2151" spans="32:47" x14ac:dyDescent="0.25">
      <c r="AF2151">
        <v>2141</v>
      </c>
      <c r="AG2151">
        <v>0.85336664490234637</v>
      </c>
      <c r="AH2151">
        <v>0</v>
      </c>
      <c r="AI2151">
        <v>0.46699725626263722</v>
      </c>
      <c r="AJ2151">
        <v>1</v>
      </c>
      <c r="AK2151">
        <v>1</v>
      </c>
      <c r="AL2151">
        <v>1</v>
      </c>
      <c r="AM2151">
        <v>0.75036320959629998</v>
      </c>
      <c r="AN2151">
        <v>0</v>
      </c>
      <c r="AO2151">
        <v>0</v>
      </c>
      <c r="AP2151">
        <v>0</v>
      </c>
      <c r="AQ2151">
        <v>0.67180910759464796</v>
      </c>
      <c r="AR2151">
        <v>1</v>
      </c>
      <c r="AS2151">
        <v>0</v>
      </c>
      <c r="AT2151">
        <v>0.5653337360587376</v>
      </c>
      <c r="AU2151">
        <v>4</v>
      </c>
    </row>
    <row r="2152" spans="32:47" x14ac:dyDescent="0.25">
      <c r="AF2152">
        <v>2142</v>
      </c>
      <c r="AG2152">
        <v>0.75392355879810036</v>
      </c>
      <c r="AH2152">
        <v>1</v>
      </c>
      <c r="AI2152">
        <v>0.75426666813925092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0.20480519735632299</v>
      </c>
      <c r="AU2152">
        <v>9</v>
      </c>
    </row>
    <row r="2153" spans="32:47" x14ac:dyDescent="0.25">
      <c r="AF2153">
        <v>2143</v>
      </c>
      <c r="AG2153">
        <v>0</v>
      </c>
      <c r="AH2153">
        <v>0</v>
      </c>
      <c r="AI2153">
        <v>0.45352961074663212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0.36526945492791596</v>
      </c>
      <c r="AQ2153">
        <v>1</v>
      </c>
      <c r="AR2153">
        <v>0.48705422139168913</v>
      </c>
      <c r="AS2153">
        <v>0</v>
      </c>
      <c r="AT2153">
        <v>0.19309986821658454</v>
      </c>
      <c r="AU2153">
        <v>8</v>
      </c>
    </row>
    <row r="2154" spans="32:47" x14ac:dyDescent="0.25">
      <c r="AF2154">
        <v>2144</v>
      </c>
      <c r="AG2154">
        <v>1</v>
      </c>
      <c r="AH2154">
        <v>1</v>
      </c>
      <c r="AI2154">
        <v>0.10989745817336839</v>
      </c>
      <c r="AJ2154">
        <v>0</v>
      </c>
      <c r="AK2154">
        <v>0</v>
      </c>
      <c r="AL2154">
        <v>0.87475074067818548</v>
      </c>
      <c r="AM2154">
        <v>1</v>
      </c>
      <c r="AN2154">
        <v>1</v>
      </c>
      <c r="AO2154">
        <v>1</v>
      </c>
      <c r="AP2154">
        <v>1</v>
      </c>
      <c r="AQ2154">
        <v>1</v>
      </c>
      <c r="AR2154">
        <v>1</v>
      </c>
      <c r="AS2154">
        <v>0</v>
      </c>
      <c r="AT2154">
        <v>0.74698450253073967</v>
      </c>
      <c r="AU2154">
        <v>2</v>
      </c>
    </row>
    <row r="2155" spans="32:47" x14ac:dyDescent="0.25">
      <c r="AF2155">
        <v>2145</v>
      </c>
      <c r="AG2155">
        <v>9.5917746396744705E-2</v>
      </c>
      <c r="AH2155">
        <v>0.41889243477063637</v>
      </c>
      <c r="AI2155">
        <v>0</v>
      </c>
      <c r="AJ2155">
        <v>0.58158320163735577</v>
      </c>
      <c r="AK2155">
        <v>1</v>
      </c>
      <c r="AL2155">
        <v>1</v>
      </c>
      <c r="AM2155">
        <v>1</v>
      </c>
      <c r="AN2155">
        <v>1</v>
      </c>
      <c r="AO2155">
        <v>1</v>
      </c>
      <c r="AP2155">
        <v>1</v>
      </c>
      <c r="AQ2155">
        <v>1</v>
      </c>
      <c r="AR2155">
        <v>1</v>
      </c>
      <c r="AS2155">
        <v>0</v>
      </c>
      <c r="AT2155">
        <v>0.75931488866026731</v>
      </c>
      <c r="AU2155">
        <v>1</v>
      </c>
    </row>
    <row r="2156" spans="32:47" x14ac:dyDescent="0.25">
      <c r="AF2156">
        <v>2146</v>
      </c>
      <c r="AG2156">
        <v>0.49977357036409703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0.88837985796318764</v>
      </c>
      <c r="AQ2156">
        <v>1</v>
      </c>
      <c r="AR2156">
        <v>1</v>
      </c>
      <c r="AS2156">
        <v>0</v>
      </c>
      <c r="AT2156">
        <v>0.28502125007711188</v>
      </c>
      <c r="AU2156">
        <v>8</v>
      </c>
    </row>
    <row r="2157" spans="32:47" x14ac:dyDescent="0.25">
      <c r="AF2157">
        <v>2147</v>
      </c>
      <c r="AG2157">
        <v>1</v>
      </c>
      <c r="AH2157">
        <v>1</v>
      </c>
      <c r="AI2157">
        <v>1</v>
      </c>
      <c r="AJ2157">
        <v>1</v>
      </c>
      <c r="AK2157">
        <v>1</v>
      </c>
      <c r="AL2157">
        <v>0.64079916667978976</v>
      </c>
      <c r="AM2157">
        <v>0</v>
      </c>
      <c r="AN2157">
        <v>0</v>
      </c>
      <c r="AO2157">
        <v>0</v>
      </c>
      <c r="AP2157">
        <v>0.73381514659488478</v>
      </c>
      <c r="AQ2157">
        <v>0.63029457785111542</v>
      </c>
      <c r="AR2157">
        <v>0</v>
      </c>
      <c r="AS2157">
        <v>0</v>
      </c>
      <c r="AT2157">
        <v>0.58049611474073581</v>
      </c>
      <c r="AU2157">
        <v>4</v>
      </c>
    </row>
    <row r="2158" spans="32:47" x14ac:dyDescent="0.25">
      <c r="AF2158">
        <v>2148</v>
      </c>
      <c r="AG2158">
        <v>0</v>
      </c>
      <c r="AH2158">
        <v>0</v>
      </c>
      <c r="AI2158">
        <v>0</v>
      </c>
      <c r="AJ2158">
        <v>0.79547871268271897</v>
      </c>
      <c r="AK2158">
        <v>1</v>
      </c>
      <c r="AL2158">
        <v>1</v>
      </c>
      <c r="AM2158">
        <v>0.79762966431453897</v>
      </c>
      <c r="AN2158">
        <v>0.70649056906897323</v>
      </c>
      <c r="AO2158">
        <v>1</v>
      </c>
      <c r="AP2158">
        <v>1</v>
      </c>
      <c r="AQ2158">
        <v>1</v>
      </c>
      <c r="AR2158">
        <v>1</v>
      </c>
      <c r="AS2158">
        <v>0</v>
      </c>
      <c r="AT2158">
        <v>0.69449887291882317</v>
      </c>
      <c r="AU2158">
        <v>3</v>
      </c>
    </row>
    <row r="2159" spans="32:47" x14ac:dyDescent="0.25">
      <c r="AF2159">
        <v>2149</v>
      </c>
      <c r="AG2159">
        <v>1</v>
      </c>
      <c r="AH2159">
        <v>1</v>
      </c>
      <c r="AI2159">
        <v>1</v>
      </c>
      <c r="AJ2159">
        <v>1</v>
      </c>
      <c r="AK2159">
        <v>1</v>
      </c>
      <c r="AL2159">
        <v>1</v>
      </c>
      <c r="AM2159">
        <v>0.84625455085328971</v>
      </c>
      <c r="AN2159">
        <v>0</v>
      </c>
      <c r="AO2159">
        <v>0</v>
      </c>
      <c r="AP2159">
        <v>0</v>
      </c>
      <c r="AQ2159">
        <v>0.83240702514667642</v>
      </c>
      <c r="AR2159">
        <v>1</v>
      </c>
      <c r="AS2159">
        <v>0</v>
      </c>
      <c r="AT2159">
        <v>0.72111260775575969</v>
      </c>
      <c r="AU2159">
        <v>3</v>
      </c>
    </row>
    <row r="2160" spans="32:47" x14ac:dyDescent="0.25">
      <c r="AF2160">
        <v>2150</v>
      </c>
      <c r="AG2160">
        <v>1</v>
      </c>
      <c r="AH2160">
        <v>1</v>
      </c>
      <c r="AI2160">
        <v>1</v>
      </c>
      <c r="AJ2160">
        <v>1</v>
      </c>
      <c r="AK2160">
        <v>1</v>
      </c>
      <c r="AL2160">
        <v>1</v>
      </c>
      <c r="AM2160">
        <v>1</v>
      </c>
      <c r="AN2160">
        <v>1</v>
      </c>
      <c r="AO2160">
        <v>1</v>
      </c>
      <c r="AP2160">
        <v>1</v>
      </c>
      <c r="AQ2160">
        <v>1</v>
      </c>
      <c r="AR2160">
        <v>1</v>
      </c>
      <c r="AS2160">
        <v>1</v>
      </c>
      <c r="AT2160">
        <v>1</v>
      </c>
      <c r="AU2160">
        <v>0</v>
      </c>
    </row>
    <row r="2161" spans="32:47" x14ac:dyDescent="0.25">
      <c r="AF2161">
        <v>2151</v>
      </c>
      <c r="AG2161">
        <v>1</v>
      </c>
      <c r="AH2161">
        <v>0.2661737974688419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0.32086148226080696</v>
      </c>
      <c r="AP2161">
        <v>1</v>
      </c>
      <c r="AQ2161">
        <v>1</v>
      </c>
      <c r="AR2161">
        <v>1</v>
      </c>
      <c r="AS2161">
        <v>0</v>
      </c>
      <c r="AT2161">
        <v>0.38377728985466242</v>
      </c>
      <c r="AU2161">
        <v>6</v>
      </c>
    </row>
    <row r="2162" spans="32:47" x14ac:dyDescent="0.25">
      <c r="AF2162">
        <v>2152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12</v>
      </c>
    </row>
    <row r="2163" spans="32:47" x14ac:dyDescent="0.25">
      <c r="AF2163">
        <v>2153</v>
      </c>
      <c r="AG2163">
        <v>1</v>
      </c>
      <c r="AH2163">
        <v>1</v>
      </c>
      <c r="AI2163">
        <v>1</v>
      </c>
      <c r="AJ2163">
        <v>1</v>
      </c>
      <c r="AK2163">
        <v>1</v>
      </c>
      <c r="AL2163">
        <v>1</v>
      </c>
      <c r="AM2163">
        <v>0.3443024956774729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0.52513254072877169</v>
      </c>
      <c r="AU2163">
        <v>5</v>
      </c>
    </row>
    <row r="2164" spans="32:47" x14ac:dyDescent="0.25">
      <c r="AF2164">
        <v>2154</v>
      </c>
      <c r="AG2164">
        <v>0.37337908904174261</v>
      </c>
      <c r="AH2164">
        <v>0</v>
      </c>
      <c r="AI2164">
        <v>0</v>
      </c>
      <c r="AJ2164">
        <v>0.93703424310030337</v>
      </c>
      <c r="AK2164">
        <v>1</v>
      </c>
      <c r="AL2164">
        <v>1</v>
      </c>
      <c r="AM2164">
        <v>1</v>
      </c>
      <c r="AN2164">
        <v>1</v>
      </c>
      <c r="AO2164">
        <v>1</v>
      </c>
      <c r="AP2164">
        <v>1</v>
      </c>
      <c r="AQ2164">
        <v>0.2349491690591094</v>
      </c>
      <c r="AR2164">
        <v>0.92817151146910848</v>
      </c>
      <c r="AS2164">
        <v>0</v>
      </c>
      <c r="AT2164">
        <v>0.71097964652224321</v>
      </c>
      <c r="AU2164">
        <v>2</v>
      </c>
    </row>
    <row r="2165" spans="32:47" x14ac:dyDescent="0.25">
      <c r="AF2165">
        <v>2155</v>
      </c>
      <c r="AG2165">
        <v>1</v>
      </c>
      <c r="AH2165">
        <v>1</v>
      </c>
      <c r="AI2165">
        <v>0.67500833694089857</v>
      </c>
      <c r="AJ2165">
        <v>0.40783791175538986</v>
      </c>
      <c r="AK2165">
        <v>1</v>
      </c>
      <c r="AL2165">
        <v>1</v>
      </c>
      <c r="AM2165">
        <v>1</v>
      </c>
      <c r="AN2165">
        <v>1</v>
      </c>
      <c r="AO2165">
        <v>1</v>
      </c>
      <c r="AP2165">
        <v>1</v>
      </c>
      <c r="AQ2165">
        <v>1</v>
      </c>
      <c r="AR2165">
        <v>1</v>
      </c>
      <c r="AS2165">
        <v>0.40783791175538986</v>
      </c>
      <c r="AT2165">
        <v>0.92372711177487543</v>
      </c>
      <c r="AU2165">
        <v>0</v>
      </c>
    </row>
    <row r="2166" spans="32:47" x14ac:dyDescent="0.25">
      <c r="AF2166">
        <v>2156</v>
      </c>
      <c r="AG2166">
        <v>8.7150554641407182E-2</v>
      </c>
      <c r="AH2166">
        <v>0</v>
      </c>
      <c r="AI2166">
        <v>0</v>
      </c>
      <c r="AJ2166">
        <v>0</v>
      </c>
      <c r="AK2166">
        <v>0.49764841369065954</v>
      </c>
      <c r="AL2166">
        <v>1</v>
      </c>
      <c r="AM2166">
        <v>1</v>
      </c>
      <c r="AN2166">
        <v>1</v>
      </c>
      <c r="AO2166">
        <v>1</v>
      </c>
      <c r="AP2166">
        <v>1</v>
      </c>
      <c r="AQ2166">
        <v>1</v>
      </c>
      <c r="AR2166">
        <v>1</v>
      </c>
      <c r="AS2166">
        <v>0</v>
      </c>
      <c r="AT2166">
        <v>0.63596922744738105</v>
      </c>
      <c r="AU2166">
        <v>3</v>
      </c>
    </row>
    <row r="2167" spans="32:47" x14ac:dyDescent="0.25">
      <c r="AF2167">
        <v>2157</v>
      </c>
      <c r="AG2167">
        <v>0.68620234149209625</v>
      </c>
      <c r="AH2167">
        <v>1</v>
      </c>
      <c r="AI2167">
        <v>1</v>
      </c>
      <c r="AJ2167">
        <v>1</v>
      </c>
      <c r="AK2167">
        <v>1</v>
      </c>
      <c r="AL2167">
        <v>1</v>
      </c>
      <c r="AM2167">
        <v>1</v>
      </c>
      <c r="AN2167">
        <v>0.10309260729475007</v>
      </c>
      <c r="AO2167">
        <v>0.90034156178007829</v>
      </c>
      <c r="AP2167">
        <v>1</v>
      </c>
      <c r="AQ2167">
        <v>1</v>
      </c>
      <c r="AR2167">
        <v>1</v>
      </c>
      <c r="AS2167">
        <v>0.10309260729475007</v>
      </c>
      <c r="AT2167">
        <v>0.88898189113916326</v>
      </c>
      <c r="AU2167">
        <v>0</v>
      </c>
    </row>
    <row r="2168" spans="32:47" x14ac:dyDescent="0.25">
      <c r="AF2168">
        <v>2158</v>
      </c>
      <c r="AG2168">
        <v>1</v>
      </c>
      <c r="AH2168">
        <v>1</v>
      </c>
      <c r="AI2168">
        <v>1</v>
      </c>
      <c r="AJ2168">
        <v>1</v>
      </c>
      <c r="AK2168">
        <v>1</v>
      </c>
      <c r="AL2168">
        <v>1</v>
      </c>
      <c r="AM2168">
        <v>1</v>
      </c>
      <c r="AN2168">
        <v>1</v>
      </c>
      <c r="AO2168">
        <v>1</v>
      </c>
      <c r="AP2168">
        <v>1</v>
      </c>
      <c r="AQ2168">
        <v>1</v>
      </c>
      <c r="AR2168">
        <v>1</v>
      </c>
      <c r="AS2168">
        <v>1</v>
      </c>
      <c r="AT2168">
        <v>1</v>
      </c>
      <c r="AU2168">
        <v>0</v>
      </c>
    </row>
    <row r="2169" spans="32:47" x14ac:dyDescent="0.25">
      <c r="AF2169">
        <v>2159</v>
      </c>
      <c r="AG2169">
        <v>0</v>
      </c>
      <c r="AH2169">
        <v>0.97825970469369039</v>
      </c>
      <c r="AI2169">
        <v>1</v>
      </c>
      <c r="AJ2169">
        <v>1</v>
      </c>
      <c r="AK2169">
        <v>1</v>
      </c>
      <c r="AL2169">
        <v>1</v>
      </c>
      <c r="AM2169">
        <v>1</v>
      </c>
      <c r="AN2169">
        <v>1</v>
      </c>
      <c r="AO2169">
        <v>0.35049126650192192</v>
      </c>
      <c r="AP2169">
        <v>0</v>
      </c>
      <c r="AQ2169">
        <v>0</v>
      </c>
      <c r="AR2169">
        <v>0</v>
      </c>
      <c r="AS2169">
        <v>0</v>
      </c>
      <c r="AT2169">
        <v>0.60796167048350958</v>
      </c>
      <c r="AU2169">
        <v>4</v>
      </c>
    </row>
    <row r="2170" spans="32:47" x14ac:dyDescent="0.25">
      <c r="AF2170">
        <v>2160</v>
      </c>
      <c r="AG2170">
        <v>0.89069711777354377</v>
      </c>
      <c r="AH2170">
        <v>1</v>
      </c>
      <c r="AI2170">
        <v>1</v>
      </c>
      <c r="AJ2170">
        <v>1</v>
      </c>
      <c r="AK2170">
        <v>1</v>
      </c>
      <c r="AL2170">
        <v>1</v>
      </c>
      <c r="AM2170">
        <v>1</v>
      </c>
      <c r="AN2170">
        <v>1</v>
      </c>
      <c r="AO2170">
        <v>1</v>
      </c>
      <c r="AP2170">
        <v>0.67189993060075659</v>
      </c>
      <c r="AQ2170">
        <v>0</v>
      </c>
      <c r="AR2170">
        <v>0</v>
      </c>
      <c r="AS2170">
        <v>0</v>
      </c>
      <c r="AT2170">
        <v>0.79572742054685841</v>
      </c>
      <c r="AU2170">
        <v>2</v>
      </c>
    </row>
    <row r="2171" spans="32:47" x14ac:dyDescent="0.25">
      <c r="AF2171">
        <v>2161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0.86649240673505123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7.1218553978223381E-2</v>
      </c>
      <c r="AU2171">
        <v>11</v>
      </c>
    </row>
    <row r="2172" spans="32:47" x14ac:dyDescent="0.25">
      <c r="AF2172">
        <v>2162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0.68530978805445619</v>
      </c>
      <c r="AN2172">
        <v>1</v>
      </c>
      <c r="AO2172">
        <v>9.0432673775649161E-2</v>
      </c>
      <c r="AP2172">
        <v>0</v>
      </c>
      <c r="AQ2172">
        <v>0</v>
      </c>
      <c r="AR2172">
        <v>0</v>
      </c>
      <c r="AS2172">
        <v>0</v>
      </c>
      <c r="AT2172">
        <v>0.15056872230947291</v>
      </c>
      <c r="AU2172">
        <v>9</v>
      </c>
    </row>
    <row r="2173" spans="32:47" x14ac:dyDescent="0.25">
      <c r="AF2173">
        <v>2163</v>
      </c>
      <c r="AG2173">
        <v>1</v>
      </c>
      <c r="AH2173">
        <v>1</v>
      </c>
      <c r="AI2173">
        <v>1</v>
      </c>
      <c r="AJ2173">
        <v>1</v>
      </c>
      <c r="AK2173">
        <v>1</v>
      </c>
      <c r="AL2173">
        <v>1</v>
      </c>
      <c r="AM2173">
        <v>0.65383615632679482</v>
      </c>
      <c r="AN2173">
        <v>0</v>
      </c>
      <c r="AO2173">
        <v>0.60033001018988819</v>
      </c>
      <c r="AP2173">
        <v>1</v>
      </c>
      <c r="AQ2173">
        <v>1</v>
      </c>
      <c r="AR2173">
        <v>1</v>
      </c>
      <c r="AS2173">
        <v>0</v>
      </c>
      <c r="AT2173">
        <v>0.85281868808719807</v>
      </c>
      <c r="AU2173">
        <v>1</v>
      </c>
    </row>
    <row r="2174" spans="32:47" x14ac:dyDescent="0.25">
      <c r="AF2174">
        <v>2164</v>
      </c>
      <c r="AG2174">
        <v>1</v>
      </c>
      <c r="AH2174">
        <v>8.5416075594756488E-2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0.60936183226952001</v>
      </c>
      <c r="AQ2174">
        <v>1</v>
      </c>
      <c r="AR2174">
        <v>1</v>
      </c>
      <c r="AS2174">
        <v>0</v>
      </c>
      <c r="AT2174">
        <v>0.31036127922468026</v>
      </c>
      <c r="AU2174">
        <v>7</v>
      </c>
    </row>
    <row r="2175" spans="32:47" x14ac:dyDescent="0.25">
      <c r="AF2175">
        <v>2165</v>
      </c>
      <c r="AG2175">
        <v>1</v>
      </c>
      <c r="AH2175">
        <v>1</v>
      </c>
      <c r="AI2175">
        <v>1</v>
      </c>
      <c r="AJ2175">
        <v>1</v>
      </c>
      <c r="AK2175">
        <v>1</v>
      </c>
      <c r="AL2175">
        <v>1</v>
      </c>
      <c r="AM2175">
        <v>1</v>
      </c>
      <c r="AN2175">
        <v>1</v>
      </c>
      <c r="AO2175">
        <v>1</v>
      </c>
      <c r="AP2175">
        <v>1</v>
      </c>
      <c r="AQ2175">
        <v>1</v>
      </c>
      <c r="AR2175">
        <v>1</v>
      </c>
      <c r="AS2175">
        <v>1</v>
      </c>
      <c r="AT2175">
        <v>1</v>
      </c>
      <c r="AU2175">
        <v>0</v>
      </c>
    </row>
    <row r="2176" spans="32:47" x14ac:dyDescent="0.25">
      <c r="AF2176">
        <v>2166</v>
      </c>
      <c r="AG2176">
        <v>0</v>
      </c>
      <c r="AH2176">
        <v>0</v>
      </c>
      <c r="AI2176">
        <v>0</v>
      </c>
      <c r="AJ2176">
        <v>0.62540073499258142</v>
      </c>
      <c r="AK2176">
        <v>1</v>
      </c>
      <c r="AL2176">
        <v>1</v>
      </c>
      <c r="AM2176">
        <v>1</v>
      </c>
      <c r="AN2176">
        <v>0.84605474801520031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0.37531429928287302</v>
      </c>
      <c r="AU2176">
        <v>7</v>
      </c>
    </row>
    <row r="2177" spans="32:47" x14ac:dyDescent="0.25">
      <c r="AF2177">
        <v>2167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0.53608676316701653</v>
      </c>
      <c r="AM2177">
        <v>0.20731886112104891</v>
      </c>
      <c r="AN2177">
        <v>0</v>
      </c>
      <c r="AO2177">
        <v>0</v>
      </c>
      <c r="AP2177">
        <v>0</v>
      </c>
      <c r="AQ2177">
        <v>0.120218342471829</v>
      </c>
      <c r="AR2177">
        <v>1</v>
      </c>
      <c r="AS2177">
        <v>0</v>
      </c>
      <c r="AT2177">
        <v>0.15648229551758325</v>
      </c>
      <c r="AU2177">
        <v>8</v>
      </c>
    </row>
    <row r="2178" spans="32:47" x14ac:dyDescent="0.25">
      <c r="AF2178">
        <v>2168</v>
      </c>
      <c r="AG2178">
        <v>1</v>
      </c>
      <c r="AH2178">
        <v>1</v>
      </c>
      <c r="AI2178">
        <v>1</v>
      </c>
      <c r="AJ2178">
        <v>1</v>
      </c>
      <c r="AK2178">
        <v>1</v>
      </c>
      <c r="AL2178">
        <v>1</v>
      </c>
      <c r="AM2178">
        <v>1</v>
      </c>
      <c r="AN2178">
        <v>0.44261392112469278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0.61841378508182321</v>
      </c>
      <c r="AU2178">
        <v>4</v>
      </c>
    </row>
    <row r="2179" spans="32:47" x14ac:dyDescent="0.25">
      <c r="AF2179">
        <v>2169</v>
      </c>
      <c r="AG2179">
        <v>1</v>
      </c>
      <c r="AH2179">
        <v>1</v>
      </c>
      <c r="AI2179">
        <v>1</v>
      </c>
      <c r="AJ2179">
        <v>1</v>
      </c>
      <c r="AK2179">
        <v>1</v>
      </c>
      <c r="AL2179">
        <v>1</v>
      </c>
      <c r="AM2179">
        <v>0.837359584935785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0.56700862228221738</v>
      </c>
      <c r="AU2179">
        <v>5</v>
      </c>
    </row>
    <row r="2180" spans="32:47" x14ac:dyDescent="0.25">
      <c r="AF2180">
        <v>2170</v>
      </c>
      <c r="AG2180">
        <v>1</v>
      </c>
      <c r="AH2180">
        <v>1</v>
      </c>
      <c r="AI2180">
        <v>0.12682777391103539</v>
      </c>
      <c r="AJ2180">
        <v>0</v>
      </c>
      <c r="AK2180">
        <v>0.12261421917167853</v>
      </c>
      <c r="AL2180">
        <v>1</v>
      </c>
      <c r="AM2180">
        <v>1</v>
      </c>
      <c r="AN2180">
        <v>1</v>
      </c>
      <c r="AO2180">
        <v>1</v>
      </c>
      <c r="AP2180">
        <v>1</v>
      </c>
      <c r="AQ2180">
        <v>1</v>
      </c>
      <c r="AR2180">
        <v>1</v>
      </c>
      <c r="AS2180">
        <v>0</v>
      </c>
      <c r="AT2180">
        <v>0.76913068982346333</v>
      </c>
      <c r="AU2180">
        <v>1</v>
      </c>
    </row>
    <row r="2181" spans="32:47" x14ac:dyDescent="0.25">
      <c r="AF2181">
        <v>2171</v>
      </c>
      <c r="AG2181">
        <v>0.80169152622247275</v>
      </c>
      <c r="AH2181">
        <v>0</v>
      </c>
      <c r="AI2181">
        <v>0</v>
      </c>
      <c r="AJ2181">
        <v>0</v>
      </c>
      <c r="AK2181">
        <v>0</v>
      </c>
      <c r="AL2181">
        <v>0.6065393086973927</v>
      </c>
      <c r="AM2181">
        <v>1</v>
      </c>
      <c r="AN2181">
        <v>1</v>
      </c>
      <c r="AO2181">
        <v>1</v>
      </c>
      <c r="AP2181">
        <v>1</v>
      </c>
      <c r="AQ2181">
        <v>1</v>
      </c>
      <c r="AR2181">
        <v>1</v>
      </c>
      <c r="AS2181">
        <v>0</v>
      </c>
      <c r="AT2181">
        <v>0.62205100431183136</v>
      </c>
      <c r="AU2181">
        <v>4</v>
      </c>
    </row>
    <row r="2182" spans="32:47" x14ac:dyDescent="0.25">
      <c r="AF2182">
        <v>2172</v>
      </c>
      <c r="AG2182">
        <v>0.41909461845141543</v>
      </c>
      <c r="AH2182">
        <v>4.5539164059196731E-2</v>
      </c>
      <c r="AI2182">
        <v>1</v>
      </c>
      <c r="AJ2182">
        <v>1</v>
      </c>
      <c r="AK2182">
        <v>1</v>
      </c>
      <c r="AL2182">
        <v>1</v>
      </c>
      <c r="AM2182">
        <v>1</v>
      </c>
      <c r="AN2182">
        <v>1</v>
      </c>
      <c r="AO2182">
        <v>1</v>
      </c>
      <c r="AP2182">
        <v>4.9499790853822619E-2</v>
      </c>
      <c r="AQ2182">
        <v>0</v>
      </c>
      <c r="AR2182">
        <v>0</v>
      </c>
      <c r="AS2182">
        <v>0</v>
      </c>
      <c r="AT2182">
        <v>0.62959321447156136</v>
      </c>
      <c r="AU2182">
        <v>2</v>
      </c>
    </row>
    <row r="2183" spans="32:47" x14ac:dyDescent="0.25">
      <c r="AF2183">
        <v>2173</v>
      </c>
      <c r="AG2183">
        <v>1</v>
      </c>
      <c r="AH2183">
        <v>1</v>
      </c>
      <c r="AI2183">
        <v>1</v>
      </c>
      <c r="AJ2183">
        <v>0.87904705239416214</v>
      </c>
      <c r="AK2183">
        <v>0</v>
      </c>
      <c r="AL2183">
        <v>0</v>
      </c>
      <c r="AM2183">
        <v>0.62248018265076566</v>
      </c>
      <c r="AN2183">
        <v>1</v>
      </c>
      <c r="AO2183">
        <v>1</v>
      </c>
      <c r="AP2183">
        <v>1</v>
      </c>
      <c r="AQ2183">
        <v>1</v>
      </c>
      <c r="AR2183">
        <v>1</v>
      </c>
      <c r="AS2183">
        <v>0</v>
      </c>
      <c r="AT2183">
        <v>0.79087204721643456</v>
      </c>
      <c r="AU2183">
        <v>2</v>
      </c>
    </row>
    <row r="2184" spans="32:47" x14ac:dyDescent="0.25">
      <c r="AF2184">
        <v>2174</v>
      </c>
      <c r="AG2184">
        <v>1</v>
      </c>
      <c r="AH2184">
        <v>1</v>
      </c>
      <c r="AI2184">
        <v>1</v>
      </c>
      <c r="AJ2184">
        <v>1</v>
      </c>
      <c r="AK2184">
        <v>0.61428263045625853</v>
      </c>
      <c r="AL2184">
        <v>0</v>
      </c>
      <c r="AM2184">
        <v>0.95552769955646644</v>
      </c>
      <c r="AN2184">
        <v>0.68473949372808773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0.52024943708483617</v>
      </c>
      <c r="AU2184">
        <v>5</v>
      </c>
    </row>
    <row r="2185" spans="32:47" x14ac:dyDescent="0.25">
      <c r="AF2185">
        <v>2175</v>
      </c>
      <c r="AG2185">
        <v>0</v>
      </c>
      <c r="AH2185">
        <v>0</v>
      </c>
      <c r="AI2185">
        <v>0</v>
      </c>
      <c r="AJ2185">
        <v>0</v>
      </c>
      <c r="AK2185">
        <v>0.31009445770835176</v>
      </c>
      <c r="AL2185">
        <v>1</v>
      </c>
      <c r="AM2185">
        <v>0.10140994138501194</v>
      </c>
      <c r="AN2185">
        <v>0</v>
      </c>
      <c r="AO2185">
        <v>0</v>
      </c>
      <c r="AP2185">
        <v>1.2006317959833635E-2</v>
      </c>
      <c r="AQ2185">
        <v>1</v>
      </c>
      <c r="AR2185">
        <v>0.26126347734797523</v>
      </c>
      <c r="AS2185">
        <v>0</v>
      </c>
      <c r="AT2185">
        <v>0.22254246582585302</v>
      </c>
      <c r="AU2185">
        <v>6</v>
      </c>
    </row>
    <row r="2186" spans="32:47" x14ac:dyDescent="0.25">
      <c r="AF2186">
        <v>2176</v>
      </c>
      <c r="AG2186">
        <v>1</v>
      </c>
      <c r="AH2186">
        <v>0.94324795742873646</v>
      </c>
      <c r="AI2186">
        <v>0</v>
      </c>
      <c r="AJ2186">
        <v>0</v>
      </c>
      <c r="AK2186">
        <v>0.56254527788217767</v>
      </c>
      <c r="AL2186">
        <v>0.12390923082833373</v>
      </c>
      <c r="AM2186">
        <v>0.82409153265184765</v>
      </c>
      <c r="AN2186">
        <v>1</v>
      </c>
      <c r="AO2186">
        <v>1</v>
      </c>
      <c r="AP2186">
        <v>1</v>
      </c>
      <c r="AQ2186">
        <v>0.96121980671450724</v>
      </c>
      <c r="AR2186">
        <v>0</v>
      </c>
      <c r="AS2186">
        <v>0</v>
      </c>
      <c r="AT2186">
        <v>0.61630289057765653</v>
      </c>
      <c r="AU2186">
        <v>3</v>
      </c>
    </row>
    <row r="2187" spans="32:47" x14ac:dyDescent="0.25">
      <c r="AF2187">
        <v>2177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4.272537836198656E-2</v>
      </c>
      <c r="AR2187">
        <v>1</v>
      </c>
      <c r="AS2187">
        <v>0</v>
      </c>
      <c r="AT2187">
        <v>8.8443181783176977E-2</v>
      </c>
      <c r="AU2187">
        <v>10</v>
      </c>
    </row>
    <row r="2188" spans="32:47" x14ac:dyDescent="0.25">
      <c r="AF2188">
        <v>2178</v>
      </c>
      <c r="AG2188">
        <v>0.80457308612042855</v>
      </c>
      <c r="AH2188">
        <v>6.5460126622773326E-2</v>
      </c>
      <c r="AI2188">
        <v>0.18301321715966146</v>
      </c>
      <c r="AJ2188">
        <v>0</v>
      </c>
      <c r="AK2188">
        <v>0</v>
      </c>
      <c r="AL2188">
        <v>0.15060607066334342</v>
      </c>
      <c r="AM2188">
        <v>1</v>
      </c>
      <c r="AN2188">
        <v>1</v>
      </c>
      <c r="AO2188">
        <v>1</v>
      </c>
      <c r="AP2188">
        <v>1</v>
      </c>
      <c r="AQ2188">
        <v>1</v>
      </c>
      <c r="AR2188">
        <v>1</v>
      </c>
      <c r="AS2188">
        <v>0</v>
      </c>
      <c r="AT2188">
        <v>0.60538696182745411</v>
      </c>
      <c r="AU2188">
        <v>2</v>
      </c>
    </row>
    <row r="2189" spans="32:47" x14ac:dyDescent="0.25">
      <c r="AF2189">
        <v>2179</v>
      </c>
      <c r="AG2189">
        <v>1</v>
      </c>
      <c r="AH2189">
        <v>0.38385554075518613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0.66754947308848689</v>
      </c>
      <c r="AP2189">
        <v>1</v>
      </c>
      <c r="AQ2189">
        <v>1</v>
      </c>
      <c r="AR2189">
        <v>1</v>
      </c>
      <c r="AS2189">
        <v>0</v>
      </c>
      <c r="AT2189">
        <v>0.42129983379123237</v>
      </c>
      <c r="AU2189">
        <v>6</v>
      </c>
    </row>
    <row r="2190" spans="32:47" x14ac:dyDescent="0.25">
      <c r="AF2190">
        <v>2180</v>
      </c>
      <c r="AG2190">
        <v>0.69024140378854593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0.45701276964318821</v>
      </c>
      <c r="AR2190">
        <v>0.98117310459084339</v>
      </c>
      <c r="AS2190">
        <v>0</v>
      </c>
      <c r="AT2190">
        <v>0.17951844616179921</v>
      </c>
      <c r="AU2190">
        <v>9</v>
      </c>
    </row>
    <row r="2191" spans="32:47" x14ac:dyDescent="0.25">
      <c r="AF2191">
        <v>2181</v>
      </c>
      <c r="AG2191">
        <v>1</v>
      </c>
      <c r="AH2191">
        <v>1</v>
      </c>
      <c r="AI2191">
        <v>1</v>
      </c>
      <c r="AJ2191">
        <v>1</v>
      </c>
      <c r="AK2191">
        <v>0.89836689816682691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0.46992574251423996</v>
      </c>
      <c r="AS2191">
        <v>0</v>
      </c>
      <c r="AT2191">
        <v>0.44497827907154264</v>
      </c>
      <c r="AU2191">
        <v>6</v>
      </c>
    </row>
    <row r="2192" spans="32:47" x14ac:dyDescent="0.25">
      <c r="AF2192">
        <v>2182</v>
      </c>
      <c r="AG2192">
        <v>1</v>
      </c>
      <c r="AH2192">
        <v>1</v>
      </c>
      <c r="AI2192">
        <v>1</v>
      </c>
      <c r="AJ2192">
        <v>1</v>
      </c>
      <c r="AK2192">
        <v>1</v>
      </c>
      <c r="AL2192">
        <v>1</v>
      </c>
      <c r="AM2192">
        <v>1</v>
      </c>
      <c r="AN2192">
        <v>1</v>
      </c>
      <c r="AO2192">
        <v>0.16201985421187903</v>
      </c>
      <c r="AP2192">
        <v>0</v>
      </c>
      <c r="AQ2192">
        <v>0</v>
      </c>
      <c r="AR2192">
        <v>0</v>
      </c>
      <c r="AS2192">
        <v>0</v>
      </c>
      <c r="AT2192">
        <v>0.67907012500371611</v>
      </c>
      <c r="AU2192">
        <v>3</v>
      </c>
    </row>
    <row r="2193" spans="32:47" x14ac:dyDescent="0.25">
      <c r="AF2193">
        <v>2183</v>
      </c>
      <c r="AG2193">
        <v>1</v>
      </c>
      <c r="AH2193">
        <v>1</v>
      </c>
      <c r="AI2193">
        <v>1</v>
      </c>
      <c r="AJ2193">
        <v>1</v>
      </c>
      <c r="AK2193">
        <v>4.5231097321976124E-2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0.76431819619920716</v>
      </c>
      <c r="AS2193">
        <v>0</v>
      </c>
      <c r="AT2193">
        <v>0.39752336465522381</v>
      </c>
      <c r="AU2193">
        <v>6</v>
      </c>
    </row>
    <row r="2194" spans="32:47" x14ac:dyDescent="0.25">
      <c r="AF2194">
        <v>2184</v>
      </c>
      <c r="AG2194">
        <v>1</v>
      </c>
      <c r="AH2194">
        <v>1</v>
      </c>
      <c r="AI2194">
        <v>1</v>
      </c>
      <c r="AJ2194">
        <v>1</v>
      </c>
      <c r="AK2194">
        <v>1</v>
      </c>
      <c r="AL2194">
        <v>1</v>
      </c>
      <c r="AM2194">
        <v>1</v>
      </c>
      <c r="AN2194">
        <v>1</v>
      </c>
      <c r="AO2194">
        <v>0.15879462801797975</v>
      </c>
      <c r="AP2194">
        <v>0</v>
      </c>
      <c r="AQ2194">
        <v>0</v>
      </c>
      <c r="AR2194">
        <v>0</v>
      </c>
      <c r="AS2194">
        <v>0</v>
      </c>
      <c r="AT2194">
        <v>0.67880503791928604</v>
      </c>
      <c r="AU2194">
        <v>3</v>
      </c>
    </row>
    <row r="2195" spans="32:47" x14ac:dyDescent="0.25">
      <c r="AF2195">
        <v>2185</v>
      </c>
      <c r="AG2195">
        <v>0</v>
      </c>
      <c r="AH2195">
        <v>0</v>
      </c>
      <c r="AI2195">
        <v>0.9733856655990577</v>
      </c>
      <c r="AJ2195">
        <v>1</v>
      </c>
      <c r="AK2195">
        <v>1</v>
      </c>
      <c r="AL2195">
        <v>1</v>
      </c>
      <c r="AM2195">
        <v>1</v>
      </c>
      <c r="AN2195">
        <v>1</v>
      </c>
      <c r="AO2195">
        <v>1</v>
      </c>
      <c r="AP2195">
        <v>1</v>
      </c>
      <c r="AQ2195">
        <v>1</v>
      </c>
      <c r="AR2195">
        <v>1</v>
      </c>
      <c r="AS2195">
        <v>0</v>
      </c>
      <c r="AT2195">
        <v>0.83609576885909809</v>
      </c>
      <c r="AU2195">
        <v>2</v>
      </c>
    </row>
    <row r="2196" spans="32:47" x14ac:dyDescent="0.25">
      <c r="AF2196">
        <v>2186</v>
      </c>
      <c r="AG2196">
        <v>0.52406062494382266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0.8635199632830336</v>
      </c>
      <c r="AP2196">
        <v>1</v>
      </c>
      <c r="AQ2196">
        <v>1</v>
      </c>
      <c r="AR2196">
        <v>1</v>
      </c>
      <c r="AS2196">
        <v>0</v>
      </c>
      <c r="AT2196">
        <v>0.36753829663493015</v>
      </c>
      <c r="AU2196">
        <v>7</v>
      </c>
    </row>
    <row r="2197" spans="32:47" x14ac:dyDescent="0.25">
      <c r="AF2197">
        <v>2187</v>
      </c>
      <c r="AG2197">
        <v>1</v>
      </c>
      <c r="AH2197">
        <v>1</v>
      </c>
      <c r="AI2197">
        <v>0.1933652793661402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0.38855805733797871</v>
      </c>
      <c r="AQ2197">
        <v>1</v>
      </c>
      <c r="AR2197">
        <v>1</v>
      </c>
      <c r="AS2197">
        <v>0</v>
      </c>
      <c r="AT2197">
        <v>0.37819074914473338</v>
      </c>
      <c r="AU2197">
        <v>6</v>
      </c>
    </row>
    <row r="2198" spans="32:47" x14ac:dyDescent="0.25">
      <c r="AF2198">
        <v>2188</v>
      </c>
      <c r="AG2198">
        <v>1</v>
      </c>
      <c r="AH2198">
        <v>0.97809529022379138</v>
      </c>
      <c r="AI2198">
        <v>0.66420040016565773</v>
      </c>
      <c r="AJ2198">
        <v>1</v>
      </c>
      <c r="AK2198">
        <v>1</v>
      </c>
      <c r="AL2198">
        <v>1</v>
      </c>
      <c r="AM2198">
        <v>1</v>
      </c>
      <c r="AN2198">
        <v>1</v>
      </c>
      <c r="AO2198">
        <v>1</v>
      </c>
      <c r="AP2198">
        <v>0.13623610321167601</v>
      </c>
      <c r="AQ2198">
        <v>0.40408230441316845</v>
      </c>
      <c r="AR2198">
        <v>1</v>
      </c>
      <c r="AS2198">
        <v>0.13623610321167601</v>
      </c>
      <c r="AT2198">
        <v>0.84745936674892752</v>
      </c>
      <c r="AU2198">
        <v>0</v>
      </c>
    </row>
    <row r="2199" spans="32:47" x14ac:dyDescent="0.25">
      <c r="AF2199">
        <v>2189</v>
      </c>
      <c r="AG2199">
        <v>0.10051611921423295</v>
      </c>
      <c r="AH2199">
        <v>1</v>
      </c>
      <c r="AI2199">
        <v>1</v>
      </c>
      <c r="AJ2199">
        <v>1</v>
      </c>
      <c r="AK2199">
        <v>1</v>
      </c>
      <c r="AL2199">
        <v>1</v>
      </c>
      <c r="AM2199">
        <v>1</v>
      </c>
      <c r="AN2199">
        <v>1</v>
      </c>
      <c r="AO2199">
        <v>1</v>
      </c>
      <c r="AP2199">
        <v>1</v>
      </c>
      <c r="AQ2199">
        <v>1</v>
      </c>
      <c r="AR2199">
        <v>1</v>
      </c>
      <c r="AS2199">
        <v>0.10051611921423295</v>
      </c>
      <c r="AT2199">
        <v>0.92360547861819509</v>
      </c>
      <c r="AU2199">
        <v>0</v>
      </c>
    </row>
    <row r="2200" spans="32:47" x14ac:dyDescent="0.25">
      <c r="AF2200">
        <v>2190</v>
      </c>
      <c r="AG2200">
        <v>1</v>
      </c>
      <c r="AH2200">
        <v>1</v>
      </c>
      <c r="AI2200">
        <v>1</v>
      </c>
      <c r="AJ2200">
        <v>1</v>
      </c>
      <c r="AK2200">
        <v>1</v>
      </c>
      <c r="AL2200">
        <v>1</v>
      </c>
      <c r="AM2200">
        <v>1</v>
      </c>
      <c r="AN2200">
        <v>1</v>
      </c>
      <c r="AO2200">
        <v>1</v>
      </c>
      <c r="AP2200">
        <v>0.42187106497646798</v>
      </c>
      <c r="AQ2200">
        <v>0.5213135578812701</v>
      </c>
      <c r="AR2200">
        <v>1</v>
      </c>
      <c r="AS2200">
        <v>0.42187106497646798</v>
      </c>
      <c r="AT2200">
        <v>0.91155454726221541</v>
      </c>
      <c r="AU2200">
        <v>0</v>
      </c>
    </row>
    <row r="2201" spans="32:47" x14ac:dyDescent="0.25">
      <c r="AF2201">
        <v>2191</v>
      </c>
      <c r="AG2201">
        <v>1</v>
      </c>
      <c r="AH2201">
        <v>1</v>
      </c>
      <c r="AI2201">
        <v>1</v>
      </c>
      <c r="AJ2201">
        <v>1</v>
      </c>
      <c r="AK2201">
        <v>0.26741850257178978</v>
      </c>
      <c r="AL2201">
        <v>0</v>
      </c>
      <c r="AM2201">
        <v>0.79069052342299162</v>
      </c>
      <c r="AN2201">
        <v>1</v>
      </c>
      <c r="AO2201">
        <v>1</v>
      </c>
      <c r="AP2201">
        <v>1</v>
      </c>
      <c r="AQ2201">
        <v>0.91307182640666729</v>
      </c>
      <c r="AR2201">
        <v>1</v>
      </c>
      <c r="AS2201">
        <v>0</v>
      </c>
      <c r="AT2201">
        <v>0.83066721807681709</v>
      </c>
      <c r="AU2201">
        <v>1</v>
      </c>
    </row>
    <row r="2202" spans="32:47" x14ac:dyDescent="0.25">
      <c r="AF2202">
        <v>2192</v>
      </c>
      <c r="AG2202">
        <v>1</v>
      </c>
      <c r="AH2202">
        <v>1</v>
      </c>
      <c r="AI2202">
        <v>1</v>
      </c>
      <c r="AJ2202">
        <v>3.9915008588529116E-2</v>
      </c>
      <c r="AK2202">
        <v>0</v>
      </c>
      <c r="AL2202">
        <v>0</v>
      </c>
      <c r="AM2202">
        <v>0</v>
      </c>
      <c r="AN2202">
        <v>0.73521386737716499</v>
      </c>
      <c r="AO2202">
        <v>1</v>
      </c>
      <c r="AP2202">
        <v>1</v>
      </c>
      <c r="AQ2202">
        <v>1</v>
      </c>
      <c r="AR2202">
        <v>1</v>
      </c>
      <c r="AS2202">
        <v>0</v>
      </c>
      <c r="AT2202">
        <v>0.64654542505848767</v>
      </c>
      <c r="AU2202">
        <v>3</v>
      </c>
    </row>
    <row r="2203" spans="32:47" x14ac:dyDescent="0.25">
      <c r="AF2203">
        <v>2193</v>
      </c>
      <c r="AG2203">
        <v>1</v>
      </c>
      <c r="AH2203">
        <v>1</v>
      </c>
      <c r="AI2203">
        <v>1</v>
      </c>
      <c r="AJ2203">
        <v>1</v>
      </c>
      <c r="AK2203">
        <v>1</v>
      </c>
      <c r="AL2203">
        <v>0.86955188419815388</v>
      </c>
      <c r="AM2203">
        <v>0</v>
      </c>
      <c r="AN2203">
        <v>0</v>
      </c>
      <c r="AO2203">
        <v>0</v>
      </c>
      <c r="AP2203">
        <v>0</v>
      </c>
      <c r="AQ2203">
        <v>0.7892797183349709</v>
      </c>
      <c r="AR2203">
        <v>1</v>
      </c>
      <c r="AS2203">
        <v>0</v>
      </c>
      <c r="AT2203">
        <v>0.63497246048217459</v>
      </c>
      <c r="AU2203">
        <v>4</v>
      </c>
    </row>
    <row r="2204" spans="32:47" x14ac:dyDescent="0.25">
      <c r="AF2204">
        <v>2194</v>
      </c>
      <c r="AG2204">
        <v>0.87620891290345992</v>
      </c>
      <c r="AH2204">
        <v>1</v>
      </c>
      <c r="AI2204">
        <v>1</v>
      </c>
      <c r="AJ2204">
        <v>1</v>
      </c>
      <c r="AK2204">
        <v>1</v>
      </c>
      <c r="AL2204">
        <v>1</v>
      </c>
      <c r="AM2204">
        <v>1</v>
      </c>
      <c r="AN2204">
        <v>0.57036692846351444</v>
      </c>
      <c r="AO2204">
        <v>0.23131426211766665</v>
      </c>
      <c r="AP2204">
        <v>1</v>
      </c>
      <c r="AQ2204">
        <v>1</v>
      </c>
      <c r="AR2204">
        <v>0.17000453458111284</v>
      </c>
      <c r="AS2204">
        <v>0.17000453458111284</v>
      </c>
      <c r="AT2204">
        <v>0.81932443703539914</v>
      </c>
      <c r="AU2204">
        <v>0</v>
      </c>
    </row>
    <row r="2205" spans="32:47" x14ac:dyDescent="0.25">
      <c r="AF2205">
        <v>2195</v>
      </c>
      <c r="AG2205">
        <v>1</v>
      </c>
      <c r="AH2205">
        <v>1</v>
      </c>
      <c r="AI2205">
        <v>1</v>
      </c>
      <c r="AJ2205">
        <v>1</v>
      </c>
      <c r="AK2205">
        <v>1</v>
      </c>
      <c r="AL2205">
        <v>1</v>
      </c>
      <c r="AM2205">
        <v>1</v>
      </c>
      <c r="AN2205">
        <v>1</v>
      </c>
      <c r="AO2205">
        <v>1</v>
      </c>
      <c r="AP2205">
        <v>1</v>
      </c>
      <c r="AQ2205">
        <v>1</v>
      </c>
      <c r="AR2205">
        <v>1</v>
      </c>
      <c r="AS2205">
        <v>1</v>
      </c>
      <c r="AT2205">
        <v>1</v>
      </c>
      <c r="AU2205">
        <v>0</v>
      </c>
    </row>
    <row r="2206" spans="32:47" x14ac:dyDescent="0.25">
      <c r="AF2206">
        <v>2196</v>
      </c>
      <c r="AG2206">
        <v>1</v>
      </c>
      <c r="AH2206">
        <v>1</v>
      </c>
      <c r="AI2206">
        <v>1</v>
      </c>
      <c r="AJ2206">
        <v>1</v>
      </c>
      <c r="AK2206">
        <v>1</v>
      </c>
      <c r="AL2206">
        <v>1</v>
      </c>
      <c r="AM2206">
        <v>1</v>
      </c>
      <c r="AN2206">
        <v>0.59434308123097923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0.63130037128263117</v>
      </c>
      <c r="AU2206">
        <v>4</v>
      </c>
    </row>
    <row r="2207" spans="32:47" x14ac:dyDescent="0.25">
      <c r="AF2207">
        <v>2197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0.76096336636222872</v>
      </c>
      <c r="AN2207">
        <v>0.16659683493837232</v>
      </c>
      <c r="AO2207">
        <v>0</v>
      </c>
      <c r="AP2207">
        <v>0</v>
      </c>
      <c r="AQ2207">
        <v>0</v>
      </c>
      <c r="AR2207">
        <v>0.23447521682711311</v>
      </c>
      <c r="AS2207">
        <v>0</v>
      </c>
      <c r="AT2207">
        <v>9.8693419073860658E-2</v>
      </c>
      <c r="AU2207">
        <v>9</v>
      </c>
    </row>
    <row r="2208" spans="32:47" x14ac:dyDescent="0.25">
      <c r="AF2208">
        <v>2198</v>
      </c>
      <c r="AG2208">
        <v>0.341870465197116</v>
      </c>
      <c r="AH2208">
        <v>1</v>
      </c>
      <c r="AI2208">
        <v>1</v>
      </c>
      <c r="AJ2208">
        <v>1</v>
      </c>
      <c r="AK2208">
        <v>1</v>
      </c>
      <c r="AL2208">
        <v>0.17357548644504278</v>
      </c>
      <c r="AM2208">
        <v>0</v>
      </c>
      <c r="AN2208">
        <v>0</v>
      </c>
      <c r="AO2208">
        <v>0.68663230918731033</v>
      </c>
      <c r="AP2208">
        <v>1</v>
      </c>
      <c r="AQ2208">
        <v>1</v>
      </c>
      <c r="AR2208">
        <v>1</v>
      </c>
      <c r="AS2208">
        <v>0</v>
      </c>
      <c r="AT2208">
        <v>0.68055950216460603</v>
      </c>
      <c r="AU2208">
        <v>2</v>
      </c>
    </row>
    <row r="2209" spans="32:47" x14ac:dyDescent="0.25">
      <c r="AF2209">
        <v>2199</v>
      </c>
      <c r="AG2209">
        <v>0.70243061576653532</v>
      </c>
      <c r="AH2209">
        <v>0.79829422798996219</v>
      </c>
      <c r="AI2209">
        <v>0.14984630708368646</v>
      </c>
      <c r="AJ2209">
        <v>1</v>
      </c>
      <c r="AK2209">
        <v>1</v>
      </c>
      <c r="AL2209">
        <v>0.72174923113780098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0.36006931486632837</v>
      </c>
      <c r="AU2209">
        <v>6</v>
      </c>
    </row>
    <row r="2210" spans="32:47" x14ac:dyDescent="0.25">
      <c r="AF2210">
        <v>2200</v>
      </c>
      <c r="AG2210">
        <v>1</v>
      </c>
      <c r="AH2210">
        <v>1</v>
      </c>
      <c r="AI2210">
        <v>1</v>
      </c>
      <c r="AJ2210">
        <v>1</v>
      </c>
      <c r="AK2210">
        <v>1</v>
      </c>
      <c r="AL2210">
        <v>1</v>
      </c>
      <c r="AM2210">
        <v>1</v>
      </c>
      <c r="AN2210">
        <v>1</v>
      </c>
      <c r="AO2210">
        <v>1</v>
      </c>
      <c r="AP2210">
        <v>1</v>
      </c>
      <c r="AQ2210">
        <v>1</v>
      </c>
      <c r="AR2210">
        <v>1</v>
      </c>
      <c r="AS2210">
        <v>1</v>
      </c>
      <c r="AT2210">
        <v>1</v>
      </c>
      <c r="AU2210">
        <v>0</v>
      </c>
    </row>
    <row r="2211" spans="32:47" x14ac:dyDescent="0.25">
      <c r="AF2211">
        <v>2201</v>
      </c>
      <c r="AG2211">
        <v>1</v>
      </c>
      <c r="AH2211">
        <v>1</v>
      </c>
      <c r="AI2211">
        <v>1</v>
      </c>
      <c r="AJ2211">
        <v>1</v>
      </c>
      <c r="AK2211">
        <v>1</v>
      </c>
      <c r="AL2211">
        <v>1</v>
      </c>
      <c r="AM2211">
        <v>1</v>
      </c>
      <c r="AN2211">
        <v>1</v>
      </c>
      <c r="AO2211">
        <v>1</v>
      </c>
      <c r="AP2211">
        <v>1</v>
      </c>
      <c r="AQ2211">
        <v>1</v>
      </c>
      <c r="AR2211">
        <v>1</v>
      </c>
      <c r="AS2211">
        <v>1</v>
      </c>
      <c r="AT2211">
        <v>1</v>
      </c>
      <c r="AU2211">
        <v>0</v>
      </c>
    </row>
    <row r="2212" spans="32:47" x14ac:dyDescent="0.25">
      <c r="AF2212">
        <v>2202</v>
      </c>
      <c r="AG2212">
        <v>0</v>
      </c>
      <c r="AH2212">
        <v>0</v>
      </c>
      <c r="AI2212">
        <v>0</v>
      </c>
      <c r="AJ2212">
        <v>0</v>
      </c>
      <c r="AK2212">
        <v>0.48539198502581832</v>
      </c>
      <c r="AL2212">
        <v>0.29129823434122953</v>
      </c>
      <c r="AM2212">
        <v>1</v>
      </c>
      <c r="AN2212">
        <v>1</v>
      </c>
      <c r="AO2212">
        <v>1</v>
      </c>
      <c r="AP2212">
        <v>1</v>
      </c>
      <c r="AQ2212">
        <v>0.50191372882666963</v>
      </c>
      <c r="AR2212">
        <v>0</v>
      </c>
      <c r="AS2212">
        <v>0</v>
      </c>
      <c r="AT2212">
        <v>0.44340687789270505</v>
      </c>
      <c r="AU2212">
        <v>5</v>
      </c>
    </row>
    <row r="2213" spans="32:47" x14ac:dyDescent="0.25">
      <c r="AF2213">
        <v>2203</v>
      </c>
      <c r="AG2213">
        <v>1</v>
      </c>
      <c r="AH2213">
        <v>1</v>
      </c>
      <c r="AI2213">
        <v>1</v>
      </c>
      <c r="AJ2213">
        <v>1</v>
      </c>
      <c r="AK2213">
        <v>1</v>
      </c>
      <c r="AL2213">
        <v>0.40138977088039002</v>
      </c>
      <c r="AM2213">
        <v>0</v>
      </c>
      <c r="AN2213">
        <v>0</v>
      </c>
      <c r="AO2213">
        <v>0</v>
      </c>
      <c r="AP2213">
        <v>2.0506092897126255E-2</v>
      </c>
      <c r="AQ2213">
        <v>0.94046624158145276</v>
      </c>
      <c r="AR2213">
        <v>0</v>
      </c>
      <c r="AS2213">
        <v>0</v>
      </c>
      <c r="AT2213">
        <v>0.52572977877716764</v>
      </c>
      <c r="AU2213">
        <v>4</v>
      </c>
    </row>
    <row r="2214" spans="32:47" x14ac:dyDescent="0.25">
      <c r="AF2214">
        <v>2204</v>
      </c>
      <c r="AG2214">
        <v>1</v>
      </c>
      <c r="AH2214">
        <v>1</v>
      </c>
      <c r="AI2214">
        <v>1</v>
      </c>
      <c r="AJ2214">
        <v>1</v>
      </c>
      <c r="AK2214">
        <v>1</v>
      </c>
      <c r="AL2214">
        <v>0.44785392219976833</v>
      </c>
      <c r="AM2214">
        <v>1</v>
      </c>
      <c r="AN2214">
        <v>1</v>
      </c>
      <c r="AO2214">
        <v>1</v>
      </c>
      <c r="AP2214">
        <v>1</v>
      </c>
      <c r="AQ2214">
        <v>1</v>
      </c>
      <c r="AR2214">
        <v>1</v>
      </c>
      <c r="AS2214">
        <v>0.44785392219976833</v>
      </c>
      <c r="AT2214">
        <v>0.95461813059176182</v>
      </c>
      <c r="AU2214">
        <v>0</v>
      </c>
    </row>
    <row r="2215" spans="32:47" x14ac:dyDescent="0.25">
      <c r="AF2215">
        <v>2205</v>
      </c>
      <c r="AG2215">
        <v>1</v>
      </c>
      <c r="AH2215">
        <v>1</v>
      </c>
      <c r="AI2215">
        <v>1</v>
      </c>
      <c r="AJ2215">
        <v>1</v>
      </c>
      <c r="AK2215">
        <v>1</v>
      </c>
      <c r="AL2215">
        <v>1</v>
      </c>
      <c r="AM2215">
        <v>0.66823783511720269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0.55264485722913226</v>
      </c>
      <c r="AU2215">
        <v>5</v>
      </c>
    </row>
    <row r="2216" spans="32:47" x14ac:dyDescent="0.25">
      <c r="AF2216">
        <v>2206</v>
      </c>
      <c r="AG2216">
        <v>1</v>
      </c>
      <c r="AH2216">
        <v>1</v>
      </c>
      <c r="AI2216">
        <v>1</v>
      </c>
      <c r="AJ2216">
        <v>1</v>
      </c>
      <c r="AK2216">
        <v>1</v>
      </c>
      <c r="AL2216">
        <v>1</v>
      </c>
      <c r="AM2216">
        <v>0.37381007693799012</v>
      </c>
      <c r="AN2216">
        <v>0.96394577098591627</v>
      </c>
      <c r="AO2216">
        <v>1</v>
      </c>
      <c r="AP2216">
        <v>1</v>
      </c>
      <c r="AQ2216">
        <v>1</v>
      </c>
      <c r="AR2216">
        <v>1</v>
      </c>
      <c r="AS2216">
        <v>0.37381007693799012</v>
      </c>
      <c r="AT2216">
        <v>0.94375460626203045</v>
      </c>
      <c r="AU2216">
        <v>0</v>
      </c>
    </row>
    <row r="2217" spans="32:47" x14ac:dyDescent="0.25">
      <c r="AF2217">
        <v>2207</v>
      </c>
      <c r="AG2217">
        <v>1</v>
      </c>
      <c r="AH2217">
        <v>1</v>
      </c>
      <c r="AI2217">
        <v>1</v>
      </c>
      <c r="AJ2217">
        <v>1</v>
      </c>
      <c r="AK2217">
        <v>0.43859213523072899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0.32354480574698147</v>
      </c>
      <c r="AR2217">
        <v>1</v>
      </c>
      <c r="AS2217">
        <v>0</v>
      </c>
      <c r="AT2217">
        <v>0.47754164483441658</v>
      </c>
      <c r="AU2217">
        <v>5</v>
      </c>
    </row>
    <row r="2218" spans="32:47" x14ac:dyDescent="0.25">
      <c r="AF2218">
        <v>2208</v>
      </c>
      <c r="AG2218">
        <v>0.35018865553748552</v>
      </c>
      <c r="AH2218">
        <v>0</v>
      </c>
      <c r="AI2218">
        <v>0</v>
      </c>
      <c r="AJ2218">
        <v>0</v>
      </c>
      <c r="AK2218">
        <v>0</v>
      </c>
      <c r="AL2218">
        <v>0.40498250441645117</v>
      </c>
      <c r="AM2218">
        <v>1</v>
      </c>
      <c r="AN2218">
        <v>1</v>
      </c>
      <c r="AO2218">
        <v>1</v>
      </c>
      <c r="AP2218">
        <v>1</v>
      </c>
      <c r="AQ2218">
        <v>1</v>
      </c>
      <c r="AR2218">
        <v>1</v>
      </c>
      <c r="AS2218">
        <v>0</v>
      </c>
      <c r="AT2218">
        <v>0.56713787247713854</v>
      </c>
      <c r="AU2218">
        <v>4</v>
      </c>
    </row>
    <row r="2219" spans="32:47" x14ac:dyDescent="0.25">
      <c r="AF2219">
        <v>2209</v>
      </c>
      <c r="AG2219">
        <v>0</v>
      </c>
      <c r="AH2219">
        <v>0</v>
      </c>
      <c r="AI2219">
        <v>9.1070029564904079E-2</v>
      </c>
      <c r="AJ2219">
        <v>0</v>
      </c>
      <c r="AK2219">
        <v>0.79830295118177497</v>
      </c>
      <c r="AL2219">
        <v>1</v>
      </c>
      <c r="AM2219">
        <v>1</v>
      </c>
      <c r="AN2219">
        <v>1</v>
      </c>
      <c r="AO2219">
        <v>1</v>
      </c>
      <c r="AP2219">
        <v>1</v>
      </c>
      <c r="AQ2219">
        <v>1</v>
      </c>
      <c r="AR2219">
        <v>1</v>
      </c>
      <c r="AS2219">
        <v>0</v>
      </c>
      <c r="AT2219">
        <v>0.66183715726889603</v>
      </c>
      <c r="AU2219">
        <v>3</v>
      </c>
    </row>
    <row r="2220" spans="32:47" x14ac:dyDescent="0.25">
      <c r="AF2220">
        <v>2210</v>
      </c>
      <c r="AG2220">
        <v>1</v>
      </c>
      <c r="AH2220">
        <v>1</v>
      </c>
      <c r="AI2220">
        <v>1</v>
      </c>
      <c r="AJ2220">
        <v>1</v>
      </c>
      <c r="AK2220">
        <v>1</v>
      </c>
      <c r="AL2220">
        <v>1</v>
      </c>
      <c r="AM2220">
        <v>1</v>
      </c>
      <c r="AN2220">
        <v>1</v>
      </c>
      <c r="AO2220">
        <v>1</v>
      </c>
      <c r="AP2220">
        <v>1</v>
      </c>
      <c r="AQ2220">
        <v>1</v>
      </c>
      <c r="AR2220">
        <v>1</v>
      </c>
      <c r="AS2220">
        <v>1</v>
      </c>
      <c r="AT2220">
        <v>1</v>
      </c>
      <c r="AU2220">
        <v>0</v>
      </c>
    </row>
    <row r="2221" spans="32:47" x14ac:dyDescent="0.25">
      <c r="AF2221">
        <v>2211</v>
      </c>
      <c r="AG2221">
        <v>0.11737303134929877</v>
      </c>
      <c r="AH2221">
        <v>1</v>
      </c>
      <c r="AI2221">
        <v>1</v>
      </c>
      <c r="AJ2221">
        <v>1</v>
      </c>
      <c r="AK2221">
        <v>1</v>
      </c>
      <c r="AL2221">
        <v>1</v>
      </c>
      <c r="AM2221">
        <v>1</v>
      </c>
      <c r="AN2221">
        <v>1</v>
      </c>
      <c r="AO2221">
        <v>1</v>
      </c>
      <c r="AP2221">
        <v>1</v>
      </c>
      <c r="AQ2221">
        <v>1</v>
      </c>
      <c r="AR2221">
        <v>1</v>
      </c>
      <c r="AS2221">
        <v>0.11737303134929877</v>
      </c>
      <c r="AT2221">
        <v>0.92503716156665272</v>
      </c>
      <c r="AU2221">
        <v>0</v>
      </c>
    </row>
    <row r="2222" spans="32:47" x14ac:dyDescent="0.25">
      <c r="AF2222">
        <v>2212</v>
      </c>
      <c r="AG2222">
        <v>1</v>
      </c>
      <c r="AH2222">
        <v>1</v>
      </c>
      <c r="AI2222">
        <v>1</v>
      </c>
      <c r="AJ2222">
        <v>1</v>
      </c>
      <c r="AK2222">
        <v>0.86388491010110291</v>
      </c>
      <c r="AL2222">
        <v>0</v>
      </c>
      <c r="AM2222">
        <v>0</v>
      </c>
      <c r="AN2222">
        <v>0.29807698478074479</v>
      </c>
      <c r="AO2222">
        <v>1</v>
      </c>
      <c r="AP2222">
        <v>1</v>
      </c>
      <c r="AQ2222">
        <v>1</v>
      </c>
      <c r="AR2222">
        <v>1</v>
      </c>
      <c r="AS2222">
        <v>0</v>
      </c>
      <c r="AT2222">
        <v>0.76170087326393776</v>
      </c>
      <c r="AU2222">
        <v>2</v>
      </c>
    </row>
    <row r="2223" spans="32:47" x14ac:dyDescent="0.25">
      <c r="AF2223">
        <v>2213</v>
      </c>
      <c r="AG2223">
        <v>0</v>
      </c>
      <c r="AH2223">
        <v>0.26357254726281099</v>
      </c>
      <c r="AI2223">
        <v>0.36195373606742287</v>
      </c>
      <c r="AJ2223">
        <v>0</v>
      </c>
      <c r="AK2223">
        <v>0</v>
      </c>
      <c r="AL2223">
        <v>0.40453012258682669</v>
      </c>
      <c r="AM2223">
        <v>0.4385727678147246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0.12145823731865775</v>
      </c>
      <c r="AU2223">
        <v>8</v>
      </c>
    </row>
    <row r="2224" spans="32:47" x14ac:dyDescent="0.25">
      <c r="AF2224">
        <v>2214</v>
      </c>
      <c r="AG2224">
        <v>1</v>
      </c>
      <c r="AH2224">
        <v>1</v>
      </c>
      <c r="AI2224">
        <v>1</v>
      </c>
      <c r="AJ2224">
        <v>1</v>
      </c>
      <c r="AK2224">
        <v>1</v>
      </c>
      <c r="AL2224">
        <v>1</v>
      </c>
      <c r="AM2224">
        <v>1</v>
      </c>
      <c r="AN2224">
        <v>1</v>
      </c>
      <c r="AO2224">
        <v>1</v>
      </c>
      <c r="AP2224">
        <v>0.29064676054164712</v>
      </c>
      <c r="AQ2224">
        <v>0</v>
      </c>
      <c r="AR2224">
        <v>0</v>
      </c>
      <c r="AS2224">
        <v>0</v>
      </c>
      <c r="AT2224">
        <v>0.77263027281312624</v>
      </c>
      <c r="AU2224">
        <v>2</v>
      </c>
    </row>
    <row r="2225" spans="32:47" x14ac:dyDescent="0.25">
      <c r="AF2225">
        <v>2215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0.25306477814099765</v>
      </c>
      <c r="AN2225">
        <v>1</v>
      </c>
      <c r="AO2225">
        <v>0.8065935140189443</v>
      </c>
      <c r="AP2225">
        <v>0</v>
      </c>
      <c r="AQ2225">
        <v>0</v>
      </c>
      <c r="AR2225">
        <v>0</v>
      </c>
      <c r="AS2225">
        <v>0</v>
      </c>
      <c r="AT2225">
        <v>0.17272003710394318</v>
      </c>
      <c r="AU2225">
        <v>9</v>
      </c>
    </row>
    <row r="2226" spans="32:47" x14ac:dyDescent="0.25">
      <c r="AF2226">
        <v>2216</v>
      </c>
      <c r="AG2226">
        <v>1</v>
      </c>
      <c r="AH2226">
        <v>1</v>
      </c>
      <c r="AI2226">
        <v>1</v>
      </c>
      <c r="AJ2226">
        <v>0.77130179692855261</v>
      </c>
      <c r="AK2226">
        <v>9.6349044006332873E-2</v>
      </c>
      <c r="AL2226">
        <v>1</v>
      </c>
      <c r="AM2226">
        <v>1</v>
      </c>
      <c r="AN2226">
        <v>0.64366434159103758</v>
      </c>
      <c r="AO2226">
        <v>0</v>
      </c>
      <c r="AP2226">
        <v>0.63508433747131587</v>
      </c>
      <c r="AQ2226">
        <v>1</v>
      </c>
      <c r="AR2226">
        <v>1</v>
      </c>
      <c r="AS2226">
        <v>0</v>
      </c>
      <c r="AT2226">
        <v>0.76100570773420784</v>
      </c>
      <c r="AU2226">
        <v>1</v>
      </c>
    </row>
    <row r="2227" spans="32:47" x14ac:dyDescent="0.25">
      <c r="AF2227">
        <v>2217</v>
      </c>
      <c r="AG2227">
        <v>0</v>
      </c>
      <c r="AH2227">
        <v>0</v>
      </c>
      <c r="AI2227">
        <v>0.50857157832069788</v>
      </c>
      <c r="AJ2227">
        <v>0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4.4695643251132774E-2</v>
      </c>
      <c r="AQ2227">
        <v>1</v>
      </c>
      <c r="AR2227">
        <v>0.84252771801073967</v>
      </c>
      <c r="AS2227">
        <v>0</v>
      </c>
      <c r="AT2227">
        <v>0.2007387482933142</v>
      </c>
      <c r="AU2227">
        <v>8</v>
      </c>
    </row>
    <row r="2228" spans="32:47" x14ac:dyDescent="0.25">
      <c r="AF2228">
        <v>2218</v>
      </c>
      <c r="AG2228">
        <v>0</v>
      </c>
      <c r="AH2228">
        <v>0.80025133995306008</v>
      </c>
      <c r="AI2228">
        <v>1</v>
      </c>
      <c r="AJ2228">
        <v>1</v>
      </c>
      <c r="AK2228">
        <v>1</v>
      </c>
      <c r="AL2228">
        <v>1</v>
      </c>
      <c r="AM2228">
        <v>1</v>
      </c>
      <c r="AN2228">
        <v>1</v>
      </c>
      <c r="AO2228">
        <v>1</v>
      </c>
      <c r="AP2228">
        <v>1</v>
      </c>
      <c r="AQ2228">
        <v>0.28750890729570527</v>
      </c>
      <c r="AR2228">
        <v>0</v>
      </c>
      <c r="AS2228">
        <v>0</v>
      </c>
      <c r="AT2228">
        <v>0.7562528896919366</v>
      </c>
      <c r="AU2228">
        <v>2</v>
      </c>
    </row>
    <row r="2229" spans="32:47" x14ac:dyDescent="0.25">
      <c r="AF2229">
        <v>2219</v>
      </c>
      <c r="AG2229">
        <v>1</v>
      </c>
      <c r="AH2229">
        <v>1</v>
      </c>
      <c r="AI2229">
        <v>1</v>
      </c>
      <c r="AJ2229">
        <v>1</v>
      </c>
      <c r="AK2229">
        <v>1</v>
      </c>
      <c r="AL2229">
        <v>0.79610401638856276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0.47913183696344352</v>
      </c>
      <c r="AU2229">
        <v>6</v>
      </c>
    </row>
    <row r="2230" spans="32:47" x14ac:dyDescent="0.25">
      <c r="AF2230">
        <v>2220</v>
      </c>
      <c r="AG2230">
        <v>1</v>
      </c>
      <c r="AH2230">
        <v>0.37855445215219724</v>
      </c>
      <c r="AI2230">
        <v>0.96223969399180798</v>
      </c>
      <c r="AJ2230">
        <v>0</v>
      </c>
      <c r="AK2230">
        <v>0</v>
      </c>
      <c r="AL2230">
        <v>0</v>
      </c>
      <c r="AM2230">
        <v>0</v>
      </c>
      <c r="AN2230">
        <v>0.60677725542876526</v>
      </c>
      <c r="AO2230">
        <v>1</v>
      </c>
      <c r="AP2230">
        <v>1</v>
      </c>
      <c r="AQ2230">
        <v>1</v>
      </c>
      <c r="AR2230">
        <v>1</v>
      </c>
      <c r="AS2230">
        <v>0</v>
      </c>
      <c r="AT2230">
        <v>0.58147684956794332</v>
      </c>
      <c r="AU2230">
        <v>4</v>
      </c>
    </row>
    <row r="2231" spans="32:47" x14ac:dyDescent="0.25">
      <c r="AF2231">
        <v>2221</v>
      </c>
      <c r="AG2231">
        <v>1</v>
      </c>
      <c r="AH2231">
        <v>1</v>
      </c>
      <c r="AI2231">
        <v>1</v>
      </c>
      <c r="AJ2231">
        <v>1</v>
      </c>
      <c r="AK2231">
        <v>0.96057580058526759</v>
      </c>
      <c r="AL2231">
        <v>0</v>
      </c>
      <c r="AM2231">
        <v>0</v>
      </c>
      <c r="AN2231">
        <v>0</v>
      </c>
      <c r="AO2231">
        <v>0.25829773598694977</v>
      </c>
      <c r="AP2231">
        <v>1</v>
      </c>
      <c r="AQ2231">
        <v>0.48529592954340234</v>
      </c>
      <c r="AR2231">
        <v>0</v>
      </c>
      <c r="AS2231">
        <v>0</v>
      </c>
      <c r="AT2231">
        <v>0.55639906790151739</v>
      </c>
      <c r="AU2231">
        <v>4</v>
      </c>
    </row>
    <row r="2232" spans="32:47" x14ac:dyDescent="0.25">
      <c r="AF2232">
        <v>2222</v>
      </c>
      <c r="AG2232">
        <v>1</v>
      </c>
      <c r="AH2232">
        <v>1</v>
      </c>
      <c r="AI2232">
        <v>1</v>
      </c>
      <c r="AJ2232">
        <v>0.64150424337203726</v>
      </c>
      <c r="AK2232">
        <v>0.67003589885303705</v>
      </c>
      <c r="AL2232">
        <v>1</v>
      </c>
      <c r="AM2232">
        <v>1</v>
      </c>
      <c r="AN2232">
        <v>1</v>
      </c>
      <c r="AO2232">
        <v>0.49534992374974535</v>
      </c>
      <c r="AP2232">
        <v>0</v>
      </c>
      <c r="AQ2232">
        <v>0</v>
      </c>
      <c r="AR2232">
        <v>0</v>
      </c>
      <c r="AS2232">
        <v>0</v>
      </c>
      <c r="AT2232">
        <v>0.64897736404958251</v>
      </c>
      <c r="AU2232">
        <v>3</v>
      </c>
    </row>
    <row r="2233" spans="32:47" x14ac:dyDescent="0.25">
      <c r="AF2233">
        <v>2223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0.88366888479152206</v>
      </c>
      <c r="AN2233">
        <v>1</v>
      </c>
      <c r="AO2233">
        <v>1</v>
      </c>
      <c r="AP2233">
        <v>1</v>
      </c>
      <c r="AQ2233">
        <v>1</v>
      </c>
      <c r="AR2233">
        <v>1</v>
      </c>
      <c r="AS2233">
        <v>0</v>
      </c>
      <c r="AT2233">
        <v>0.49422941213297861</v>
      </c>
      <c r="AU2233">
        <v>6</v>
      </c>
    </row>
    <row r="2234" spans="32:47" x14ac:dyDescent="0.25">
      <c r="AF2234">
        <v>2224</v>
      </c>
      <c r="AG2234">
        <v>1</v>
      </c>
      <c r="AH2234">
        <v>1</v>
      </c>
      <c r="AI2234">
        <v>1</v>
      </c>
      <c r="AJ2234">
        <v>1</v>
      </c>
      <c r="AK2234">
        <v>1</v>
      </c>
      <c r="AL2234">
        <v>1</v>
      </c>
      <c r="AM2234">
        <v>1</v>
      </c>
      <c r="AN2234">
        <v>1</v>
      </c>
      <c r="AO2234">
        <v>1</v>
      </c>
      <c r="AP2234">
        <v>0.22456521199473495</v>
      </c>
      <c r="AQ2234">
        <v>0</v>
      </c>
      <c r="AR2234">
        <v>0</v>
      </c>
      <c r="AS2234">
        <v>0</v>
      </c>
      <c r="AT2234">
        <v>0.7670178673201008</v>
      </c>
      <c r="AU2234">
        <v>2</v>
      </c>
    </row>
    <row r="2235" spans="32:47" x14ac:dyDescent="0.25">
      <c r="AF2235">
        <v>2225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0.16090220970654628</v>
      </c>
      <c r="AR2235">
        <v>1</v>
      </c>
      <c r="AS2235">
        <v>0</v>
      </c>
      <c r="AT2235">
        <v>9.8156346003277772E-2</v>
      </c>
      <c r="AU2235">
        <v>10</v>
      </c>
    </row>
    <row r="2236" spans="32:47" x14ac:dyDescent="0.25">
      <c r="AF2236">
        <v>2226</v>
      </c>
      <c r="AG2236">
        <v>1</v>
      </c>
      <c r="AH2236">
        <v>1</v>
      </c>
      <c r="AI2236">
        <v>1</v>
      </c>
      <c r="AJ2236">
        <v>1</v>
      </c>
      <c r="AK2236">
        <v>1</v>
      </c>
      <c r="AL2236">
        <v>1</v>
      </c>
      <c r="AM2236">
        <v>1</v>
      </c>
      <c r="AN2236">
        <v>1</v>
      </c>
      <c r="AO2236">
        <v>1</v>
      </c>
      <c r="AP2236">
        <v>1</v>
      </c>
      <c r="AQ2236">
        <v>1</v>
      </c>
      <c r="AR2236">
        <v>1</v>
      </c>
      <c r="AS2236">
        <v>1</v>
      </c>
      <c r="AT2236">
        <v>1</v>
      </c>
      <c r="AU2236">
        <v>0</v>
      </c>
    </row>
    <row r="2237" spans="32:47" x14ac:dyDescent="0.25">
      <c r="AF2237">
        <v>2227</v>
      </c>
      <c r="AG2237">
        <v>0</v>
      </c>
      <c r="AH2237">
        <v>0</v>
      </c>
      <c r="AI2237">
        <v>0</v>
      </c>
      <c r="AJ2237">
        <v>0</v>
      </c>
      <c r="AK2237">
        <v>0.32918044523431755</v>
      </c>
      <c r="AL2237">
        <v>1</v>
      </c>
      <c r="AM2237">
        <v>1</v>
      </c>
      <c r="AN2237">
        <v>1</v>
      </c>
      <c r="AO2237">
        <v>0.94558271862188126</v>
      </c>
      <c r="AP2237">
        <v>0</v>
      </c>
      <c r="AQ2237">
        <v>0</v>
      </c>
      <c r="AR2237">
        <v>0</v>
      </c>
      <c r="AS2237">
        <v>0</v>
      </c>
      <c r="AT2237">
        <v>0.35773171331758979</v>
      </c>
      <c r="AU2237">
        <v>7</v>
      </c>
    </row>
    <row r="2238" spans="32:47" x14ac:dyDescent="0.25">
      <c r="AF2238">
        <v>2228</v>
      </c>
      <c r="AG2238">
        <v>1</v>
      </c>
      <c r="AH2238">
        <v>1</v>
      </c>
      <c r="AI2238">
        <v>0.49318082845134231</v>
      </c>
      <c r="AJ2238">
        <v>0</v>
      </c>
      <c r="AK2238">
        <v>0</v>
      </c>
      <c r="AL2238">
        <v>0</v>
      </c>
      <c r="AM2238">
        <v>0</v>
      </c>
      <c r="AN2238">
        <v>0.26492502153034309</v>
      </c>
      <c r="AO2238">
        <v>0</v>
      </c>
      <c r="AP2238">
        <v>0</v>
      </c>
      <c r="AQ2238">
        <v>0</v>
      </c>
      <c r="AR2238">
        <v>0.77069315632440027</v>
      </c>
      <c r="AS2238">
        <v>0</v>
      </c>
      <c r="AT2238">
        <v>0.29148703889174976</v>
      </c>
      <c r="AU2238">
        <v>7</v>
      </c>
    </row>
    <row r="2239" spans="32:47" x14ac:dyDescent="0.25">
      <c r="AF2239">
        <v>2229</v>
      </c>
      <c r="AG2239">
        <v>1</v>
      </c>
      <c r="AH2239">
        <v>1</v>
      </c>
      <c r="AI2239">
        <v>1</v>
      </c>
      <c r="AJ2239">
        <v>1</v>
      </c>
      <c r="AK2239">
        <v>1</v>
      </c>
      <c r="AL2239">
        <v>1</v>
      </c>
      <c r="AM2239">
        <v>0.34197969376292614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0.52493526166205673</v>
      </c>
      <c r="AU2239">
        <v>5</v>
      </c>
    </row>
    <row r="2240" spans="32:47" x14ac:dyDescent="0.25">
      <c r="AF2240">
        <v>2230</v>
      </c>
      <c r="AG2240">
        <v>0.65918547945705452</v>
      </c>
      <c r="AH2240">
        <v>1</v>
      </c>
      <c r="AI2240">
        <v>1</v>
      </c>
      <c r="AJ2240">
        <v>1</v>
      </c>
      <c r="AK2240">
        <v>1</v>
      </c>
      <c r="AL2240">
        <v>0.26022079602116721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0.6628307777502942</v>
      </c>
      <c r="AS2240">
        <v>0</v>
      </c>
      <c r="AT2240">
        <v>0.46243596672345982</v>
      </c>
      <c r="AU2240">
        <v>5</v>
      </c>
    </row>
    <row r="2241" spans="32:47" x14ac:dyDescent="0.25">
      <c r="AF2241">
        <v>2231</v>
      </c>
      <c r="AG2241">
        <v>1</v>
      </c>
      <c r="AH2241">
        <v>0.58046554349233959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0.65902034342270199</v>
      </c>
      <c r="AO2241">
        <v>1</v>
      </c>
      <c r="AP2241">
        <v>1</v>
      </c>
      <c r="AQ2241">
        <v>1</v>
      </c>
      <c r="AR2241">
        <v>1</v>
      </c>
      <c r="AS2241">
        <v>0</v>
      </c>
      <c r="AT2241">
        <v>0.51967853661339525</v>
      </c>
      <c r="AU2241">
        <v>5</v>
      </c>
    </row>
    <row r="2242" spans="32:47" x14ac:dyDescent="0.25">
      <c r="AF2242">
        <v>2232</v>
      </c>
      <c r="AG2242">
        <v>0</v>
      </c>
      <c r="AH2242">
        <v>4.7854451415332733E-2</v>
      </c>
      <c r="AI2242">
        <v>1</v>
      </c>
      <c r="AJ2242">
        <v>1</v>
      </c>
      <c r="AK2242">
        <v>1</v>
      </c>
      <c r="AL2242">
        <v>1</v>
      </c>
      <c r="AM2242">
        <v>1</v>
      </c>
      <c r="AN2242">
        <v>1</v>
      </c>
      <c r="AO2242">
        <v>1</v>
      </c>
      <c r="AP2242">
        <v>1</v>
      </c>
      <c r="AQ2242">
        <v>1</v>
      </c>
      <c r="AR2242">
        <v>1</v>
      </c>
      <c r="AS2242">
        <v>0</v>
      </c>
      <c r="AT2242">
        <v>0.84202719079350496</v>
      </c>
      <c r="AU2242">
        <v>1</v>
      </c>
    </row>
    <row r="2243" spans="32:47" x14ac:dyDescent="0.25">
      <c r="AF2243">
        <v>2233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0.52113567101989777</v>
      </c>
      <c r="AN2243">
        <v>1</v>
      </c>
      <c r="AO2243">
        <v>1</v>
      </c>
      <c r="AP2243">
        <v>0.52437669149695731</v>
      </c>
      <c r="AQ2243">
        <v>0</v>
      </c>
      <c r="AR2243">
        <v>0</v>
      </c>
      <c r="AS2243">
        <v>0</v>
      </c>
      <c r="AT2243">
        <v>0.25592022804937675</v>
      </c>
      <c r="AU2243">
        <v>8</v>
      </c>
    </row>
    <row r="2244" spans="32:47" x14ac:dyDescent="0.25">
      <c r="AF2244">
        <v>2234</v>
      </c>
      <c r="AG2244">
        <v>1</v>
      </c>
      <c r="AH2244">
        <v>0.45851317665151975</v>
      </c>
      <c r="AI2244">
        <v>0.81504260402758633</v>
      </c>
      <c r="AJ2244">
        <v>1</v>
      </c>
      <c r="AK2244">
        <v>1</v>
      </c>
      <c r="AL2244">
        <v>1</v>
      </c>
      <c r="AM2244">
        <v>1</v>
      </c>
      <c r="AN2244">
        <v>1</v>
      </c>
      <c r="AO2244">
        <v>1</v>
      </c>
      <c r="AP2244">
        <v>1</v>
      </c>
      <c r="AQ2244">
        <v>1</v>
      </c>
      <c r="AR2244">
        <v>0.4771577159924838</v>
      </c>
      <c r="AS2244">
        <v>0.45851317665151975</v>
      </c>
      <c r="AT2244">
        <v>0.89834679141606777</v>
      </c>
      <c r="AU2244">
        <v>0</v>
      </c>
    </row>
    <row r="2245" spans="32:47" x14ac:dyDescent="0.25">
      <c r="AF2245">
        <v>2235</v>
      </c>
      <c r="AG2245">
        <v>0</v>
      </c>
      <c r="AH2245">
        <v>0.92602794385103537</v>
      </c>
      <c r="AI2245">
        <v>0.64659401736242861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0.77683586333836085</v>
      </c>
      <c r="AQ2245">
        <v>0.81020770404162856</v>
      </c>
      <c r="AR2245">
        <v>0</v>
      </c>
      <c r="AS2245">
        <v>0</v>
      </c>
      <c r="AT2245">
        <v>0.25852421876932141</v>
      </c>
      <c r="AU2245">
        <v>8</v>
      </c>
    </row>
    <row r="2246" spans="32:47" x14ac:dyDescent="0.25">
      <c r="AF2246">
        <v>2236</v>
      </c>
      <c r="AG2246">
        <v>1</v>
      </c>
      <c r="AH2246">
        <v>0.89962535821437739</v>
      </c>
      <c r="AI2246">
        <v>0</v>
      </c>
      <c r="AJ2246">
        <v>0.614479304975733</v>
      </c>
      <c r="AK2246">
        <v>1</v>
      </c>
      <c r="AL2246">
        <v>1</v>
      </c>
      <c r="AM2246">
        <v>0.72561856239964628</v>
      </c>
      <c r="AN2246">
        <v>0</v>
      </c>
      <c r="AO2246">
        <v>0</v>
      </c>
      <c r="AP2246">
        <v>0</v>
      </c>
      <c r="AQ2246">
        <v>0</v>
      </c>
      <c r="AR2246">
        <v>0.43846890719179366</v>
      </c>
      <c r="AS2246">
        <v>0</v>
      </c>
      <c r="AT2246">
        <v>0.47044000201810737</v>
      </c>
      <c r="AU2246">
        <v>5</v>
      </c>
    </row>
    <row r="2247" spans="32:47" x14ac:dyDescent="0.25">
      <c r="AF2247">
        <v>2237</v>
      </c>
      <c r="AG2247">
        <v>0.67637011562938798</v>
      </c>
      <c r="AH2247">
        <v>0</v>
      </c>
      <c r="AI2247">
        <v>0</v>
      </c>
      <c r="AJ2247">
        <v>0</v>
      </c>
      <c r="AK2247">
        <v>0</v>
      </c>
      <c r="AL2247">
        <v>0.61764876346108699</v>
      </c>
      <c r="AM2247">
        <v>1</v>
      </c>
      <c r="AN2247">
        <v>1</v>
      </c>
      <c r="AO2247">
        <v>1</v>
      </c>
      <c r="AP2247">
        <v>1</v>
      </c>
      <c r="AQ2247">
        <v>1</v>
      </c>
      <c r="AR2247">
        <v>1</v>
      </c>
      <c r="AS2247">
        <v>0</v>
      </c>
      <c r="AT2247">
        <v>0.61232037394066752</v>
      </c>
      <c r="AU2247">
        <v>4</v>
      </c>
    </row>
    <row r="2248" spans="32:47" x14ac:dyDescent="0.25">
      <c r="AF2248">
        <v>2238</v>
      </c>
      <c r="AG2248">
        <v>1</v>
      </c>
      <c r="AH2248">
        <v>1</v>
      </c>
      <c r="AI2248">
        <v>1</v>
      </c>
      <c r="AJ2248">
        <v>1</v>
      </c>
      <c r="AK2248">
        <v>0.10864405810007743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0.33799442685233533</v>
      </c>
      <c r="AU2248">
        <v>7</v>
      </c>
    </row>
    <row r="2249" spans="32:47" x14ac:dyDescent="0.25">
      <c r="AF2249">
        <v>2239</v>
      </c>
      <c r="AG2249">
        <v>1</v>
      </c>
      <c r="AH2249">
        <v>1</v>
      </c>
      <c r="AI2249">
        <v>0.11943161214050281</v>
      </c>
      <c r="AJ2249">
        <v>0</v>
      </c>
      <c r="AK2249">
        <v>0.77218916306845775</v>
      </c>
      <c r="AL2249">
        <v>1</v>
      </c>
      <c r="AM2249">
        <v>1</v>
      </c>
      <c r="AN2249">
        <v>1</v>
      </c>
      <c r="AO2249">
        <v>1</v>
      </c>
      <c r="AP2249">
        <v>1</v>
      </c>
      <c r="AQ2249">
        <v>1</v>
      </c>
      <c r="AR2249">
        <v>1</v>
      </c>
      <c r="AS2249">
        <v>0</v>
      </c>
      <c r="AT2249">
        <v>0.82367190145610347</v>
      </c>
      <c r="AU2249">
        <v>1</v>
      </c>
    </row>
    <row r="2250" spans="32:47" x14ac:dyDescent="0.25">
      <c r="AF2250">
        <v>2240</v>
      </c>
      <c r="AG2250">
        <v>0</v>
      </c>
      <c r="AH2250">
        <v>0</v>
      </c>
      <c r="AI2250">
        <v>0</v>
      </c>
      <c r="AJ2250">
        <v>0.15094219128853487</v>
      </c>
      <c r="AK2250">
        <v>1</v>
      </c>
      <c r="AL2250">
        <v>1</v>
      </c>
      <c r="AM2250">
        <v>0.96221330554474283</v>
      </c>
      <c r="AN2250">
        <v>5.3061196344412656E-2</v>
      </c>
      <c r="AO2250">
        <v>1</v>
      </c>
      <c r="AP2250">
        <v>1</v>
      </c>
      <c r="AQ2250">
        <v>1</v>
      </c>
      <c r="AR2250">
        <v>1</v>
      </c>
      <c r="AS2250">
        <v>0</v>
      </c>
      <c r="AT2250">
        <v>0.60000486382799967</v>
      </c>
      <c r="AU2250">
        <v>3</v>
      </c>
    </row>
    <row r="2251" spans="32:47" x14ac:dyDescent="0.25">
      <c r="AF2251">
        <v>2241</v>
      </c>
      <c r="AG2251">
        <v>0.26653084522437104</v>
      </c>
      <c r="AH2251">
        <v>0.9167197554564025</v>
      </c>
      <c r="AI2251">
        <v>0</v>
      </c>
      <c r="AJ2251">
        <v>0</v>
      </c>
      <c r="AK2251">
        <v>0.87756999382597112</v>
      </c>
      <c r="AL2251">
        <v>1</v>
      </c>
      <c r="AM2251">
        <v>1</v>
      </c>
      <c r="AN2251">
        <v>1</v>
      </c>
      <c r="AO2251">
        <v>0.29421962958658698</v>
      </c>
      <c r="AP2251">
        <v>0</v>
      </c>
      <c r="AQ2251">
        <v>0</v>
      </c>
      <c r="AR2251">
        <v>0</v>
      </c>
      <c r="AS2251">
        <v>0</v>
      </c>
      <c r="AT2251">
        <v>0.44373114534503422</v>
      </c>
      <c r="AU2251">
        <v>5</v>
      </c>
    </row>
    <row r="2252" spans="32:47" x14ac:dyDescent="0.25">
      <c r="AF2252">
        <v>2242</v>
      </c>
      <c r="AG2252">
        <v>1</v>
      </c>
      <c r="AH2252">
        <v>1</v>
      </c>
      <c r="AI2252">
        <v>1</v>
      </c>
      <c r="AJ2252">
        <v>1</v>
      </c>
      <c r="AK2252">
        <v>1</v>
      </c>
      <c r="AL2252">
        <v>1</v>
      </c>
      <c r="AM2252">
        <v>1</v>
      </c>
      <c r="AN2252">
        <v>1</v>
      </c>
      <c r="AO2252">
        <v>1</v>
      </c>
      <c r="AP2252">
        <v>1</v>
      </c>
      <c r="AQ2252">
        <v>1</v>
      </c>
      <c r="AR2252">
        <v>1</v>
      </c>
      <c r="AS2252">
        <v>1</v>
      </c>
      <c r="AT2252">
        <v>1</v>
      </c>
      <c r="AU2252">
        <v>0</v>
      </c>
    </row>
    <row r="2253" spans="32:47" x14ac:dyDescent="0.25">
      <c r="AF2253">
        <v>2243</v>
      </c>
      <c r="AG2253">
        <v>1</v>
      </c>
      <c r="AH2253">
        <v>1</v>
      </c>
      <c r="AI2253">
        <v>1</v>
      </c>
      <c r="AJ2253">
        <v>1</v>
      </c>
      <c r="AK2253">
        <v>0.95528912163905677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0.40990126786523495</v>
      </c>
      <c r="AU2253">
        <v>7</v>
      </c>
    </row>
    <row r="2254" spans="32:47" x14ac:dyDescent="0.25">
      <c r="AF2254">
        <v>2244</v>
      </c>
      <c r="AG2254">
        <v>1</v>
      </c>
      <c r="AH2254">
        <v>1</v>
      </c>
      <c r="AI2254">
        <v>0.71624076727265118</v>
      </c>
      <c r="AJ2254">
        <v>0</v>
      </c>
      <c r="AK2254">
        <v>0</v>
      </c>
      <c r="AL2254">
        <v>0</v>
      </c>
      <c r="AM2254">
        <v>0.21322377716780699</v>
      </c>
      <c r="AN2254">
        <v>1</v>
      </c>
      <c r="AO2254">
        <v>1</v>
      </c>
      <c r="AP2254">
        <v>1</v>
      </c>
      <c r="AQ2254">
        <v>1</v>
      </c>
      <c r="AR2254">
        <v>1</v>
      </c>
      <c r="AS2254">
        <v>0</v>
      </c>
      <c r="AT2254">
        <v>0.65976274213055941</v>
      </c>
      <c r="AU2254">
        <v>3</v>
      </c>
    </row>
    <row r="2255" spans="32:47" x14ac:dyDescent="0.25">
      <c r="AF2255">
        <v>2245</v>
      </c>
      <c r="AG2255">
        <v>0</v>
      </c>
      <c r="AH2255">
        <v>4.9742409139331097E-2</v>
      </c>
      <c r="AI2255">
        <v>1</v>
      </c>
      <c r="AJ2255">
        <v>1</v>
      </c>
      <c r="AK2255">
        <v>1</v>
      </c>
      <c r="AL2255">
        <v>0.49935876303910237</v>
      </c>
      <c r="AM2255">
        <v>0.82448793796168995</v>
      </c>
      <c r="AN2255">
        <v>0.26346001472777592</v>
      </c>
      <c r="AO2255">
        <v>1</v>
      </c>
      <c r="AP2255">
        <v>1</v>
      </c>
      <c r="AQ2255">
        <v>1</v>
      </c>
      <c r="AR2255">
        <v>1</v>
      </c>
      <c r="AS2255">
        <v>0</v>
      </c>
      <c r="AT2255">
        <v>0.7235614709053364</v>
      </c>
      <c r="AU2255">
        <v>1</v>
      </c>
    </row>
    <row r="2256" spans="32:47" x14ac:dyDescent="0.25">
      <c r="AF2256">
        <v>2246</v>
      </c>
      <c r="AG2256">
        <v>1</v>
      </c>
      <c r="AH2256">
        <v>1</v>
      </c>
      <c r="AI2256">
        <v>1</v>
      </c>
      <c r="AJ2256">
        <v>1</v>
      </c>
      <c r="AK2256">
        <v>1</v>
      </c>
      <c r="AL2256">
        <v>1</v>
      </c>
      <c r="AM2256">
        <v>1</v>
      </c>
      <c r="AN2256">
        <v>1</v>
      </c>
      <c r="AO2256">
        <v>1</v>
      </c>
      <c r="AP2256">
        <v>0.16072894423785095</v>
      </c>
      <c r="AQ2256">
        <v>0</v>
      </c>
      <c r="AR2256">
        <v>0</v>
      </c>
      <c r="AS2256">
        <v>0</v>
      </c>
      <c r="AT2256">
        <v>0.7615961569078723</v>
      </c>
      <c r="AU2256">
        <v>2</v>
      </c>
    </row>
    <row r="2257" spans="32:47" x14ac:dyDescent="0.25">
      <c r="AF2257">
        <v>2247</v>
      </c>
      <c r="AG2257">
        <v>1</v>
      </c>
      <c r="AH2257">
        <v>1</v>
      </c>
      <c r="AI2257">
        <v>1</v>
      </c>
      <c r="AJ2257">
        <v>1</v>
      </c>
      <c r="AK2257">
        <v>1</v>
      </c>
      <c r="AL2257">
        <v>1</v>
      </c>
      <c r="AM2257">
        <v>1</v>
      </c>
      <c r="AN2257">
        <v>1</v>
      </c>
      <c r="AO2257">
        <v>1</v>
      </c>
      <c r="AP2257">
        <v>1</v>
      </c>
      <c r="AQ2257">
        <v>0.20182760790751975</v>
      </c>
      <c r="AR2257">
        <v>0</v>
      </c>
      <c r="AS2257">
        <v>0</v>
      </c>
      <c r="AT2257">
        <v>0.84946528284171396</v>
      </c>
      <c r="AU2257">
        <v>1</v>
      </c>
    </row>
    <row r="2258" spans="32:47" x14ac:dyDescent="0.25">
      <c r="AF2258">
        <v>2248</v>
      </c>
      <c r="AG2258">
        <v>1</v>
      </c>
      <c r="AH2258">
        <v>1</v>
      </c>
      <c r="AI2258">
        <v>1</v>
      </c>
      <c r="AJ2258">
        <v>1</v>
      </c>
      <c r="AK2258">
        <v>1</v>
      </c>
      <c r="AL2258">
        <v>1</v>
      </c>
      <c r="AM2258">
        <v>0.69203530159457816</v>
      </c>
      <c r="AN2258">
        <v>0</v>
      </c>
      <c r="AO2258">
        <v>0</v>
      </c>
      <c r="AP2258">
        <v>0.72018140572547584</v>
      </c>
      <c r="AQ2258">
        <v>1</v>
      </c>
      <c r="AR2258">
        <v>0.92859441946324472</v>
      </c>
      <c r="AS2258">
        <v>0</v>
      </c>
      <c r="AT2258">
        <v>0.77689080802817057</v>
      </c>
      <c r="AU2258">
        <v>2</v>
      </c>
    </row>
    <row r="2259" spans="32:47" x14ac:dyDescent="0.25">
      <c r="AF2259">
        <v>2249</v>
      </c>
      <c r="AG2259">
        <v>1</v>
      </c>
      <c r="AH2259">
        <v>5.6478735749416434E-2</v>
      </c>
      <c r="AI2259">
        <v>0</v>
      </c>
      <c r="AJ2259">
        <v>0</v>
      </c>
      <c r="AK2259">
        <v>0</v>
      </c>
      <c r="AL2259">
        <v>0.62556885080363522</v>
      </c>
      <c r="AM2259">
        <v>0.83714587723901079</v>
      </c>
      <c r="AN2259">
        <v>0</v>
      </c>
      <c r="AO2259">
        <v>7.153059714692063E-2</v>
      </c>
      <c r="AP2259">
        <v>1</v>
      </c>
      <c r="AQ2259">
        <v>0.67426452106131662</v>
      </c>
      <c r="AR2259">
        <v>1</v>
      </c>
      <c r="AS2259">
        <v>0</v>
      </c>
      <c r="AT2259">
        <v>0.44294204346780597</v>
      </c>
      <c r="AU2259">
        <v>4</v>
      </c>
    </row>
    <row r="2260" spans="32:47" x14ac:dyDescent="0.25">
      <c r="AF2260">
        <v>2250</v>
      </c>
      <c r="AG2260">
        <v>0</v>
      </c>
      <c r="AH2260">
        <v>0</v>
      </c>
      <c r="AI2260">
        <v>0</v>
      </c>
      <c r="AJ2260">
        <v>0.1650204175171287</v>
      </c>
      <c r="AK2260">
        <v>0</v>
      </c>
      <c r="AL2260">
        <v>0.26291276448731271</v>
      </c>
      <c r="AM2260">
        <v>1</v>
      </c>
      <c r="AN2260">
        <v>1</v>
      </c>
      <c r="AO2260">
        <v>1</v>
      </c>
      <c r="AP2260">
        <v>1</v>
      </c>
      <c r="AQ2260">
        <v>1</v>
      </c>
      <c r="AR2260">
        <v>1</v>
      </c>
      <c r="AS2260">
        <v>0</v>
      </c>
      <c r="AT2260">
        <v>0.53928217934283085</v>
      </c>
      <c r="AU2260">
        <v>4</v>
      </c>
    </row>
    <row r="2261" spans="32:47" x14ac:dyDescent="0.25">
      <c r="AF2261">
        <v>2251</v>
      </c>
      <c r="AG2261">
        <v>1</v>
      </c>
      <c r="AH2261">
        <v>1</v>
      </c>
      <c r="AI2261">
        <v>1</v>
      </c>
      <c r="AJ2261">
        <v>1</v>
      </c>
      <c r="AK2261">
        <v>1</v>
      </c>
      <c r="AL2261">
        <v>0.42760714709632641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0.44884442304901312</v>
      </c>
      <c r="AU2261">
        <v>6</v>
      </c>
    </row>
    <row r="2262" spans="32:47" x14ac:dyDescent="0.25">
      <c r="AF2262">
        <v>2252</v>
      </c>
      <c r="AG2262">
        <v>0.64783319579193277</v>
      </c>
      <c r="AH2262">
        <v>0</v>
      </c>
      <c r="AI2262">
        <v>0</v>
      </c>
      <c r="AJ2262">
        <v>0</v>
      </c>
      <c r="AK2262">
        <v>0.95317013261721451</v>
      </c>
      <c r="AL2262">
        <v>1</v>
      </c>
      <c r="AM2262">
        <v>0.76222975330306175</v>
      </c>
      <c r="AN2262">
        <v>0</v>
      </c>
      <c r="AO2262">
        <v>0</v>
      </c>
      <c r="AP2262">
        <v>0.7250501508662579</v>
      </c>
      <c r="AQ2262">
        <v>1</v>
      </c>
      <c r="AR2262">
        <v>1</v>
      </c>
      <c r="AS2262">
        <v>0</v>
      </c>
      <c r="AT2262">
        <v>0.51160761701351365</v>
      </c>
      <c r="AU2262">
        <v>5</v>
      </c>
    </row>
    <row r="2263" spans="32:47" x14ac:dyDescent="0.25">
      <c r="AF2263">
        <v>2253</v>
      </c>
      <c r="AG2263">
        <v>0</v>
      </c>
      <c r="AH2263">
        <v>0</v>
      </c>
      <c r="AI2263">
        <v>0</v>
      </c>
      <c r="AJ2263">
        <v>0.56913755039155756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4.6778428799306097E-2</v>
      </c>
      <c r="AU2263">
        <v>11</v>
      </c>
    </row>
    <row r="2264" spans="32:47" x14ac:dyDescent="0.25">
      <c r="AF2264">
        <v>2254</v>
      </c>
      <c r="AG2264">
        <v>0</v>
      </c>
      <c r="AH2264">
        <v>0.81969499117414146</v>
      </c>
      <c r="AI2264">
        <v>1</v>
      </c>
      <c r="AJ2264">
        <v>1</v>
      </c>
      <c r="AK2264">
        <v>1</v>
      </c>
      <c r="AL2264">
        <v>1</v>
      </c>
      <c r="AM2264">
        <v>1</v>
      </c>
      <c r="AN2264">
        <v>1</v>
      </c>
      <c r="AO2264">
        <v>1</v>
      </c>
      <c r="AP2264">
        <v>1</v>
      </c>
      <c r="AQ2264">
        <v>1</v>
      </c>
      <c r="AR2264">
        <v>0.63538637420870436</v>
      </c>
      <c r="AS2264">
        <v>0</v>
      </c>
      <c r="AT2264">
        <v>0.87026969137902954</v>
      </c>
      <c r="AU2264">
        <v>1</v>
      </c>
    </row>
    <row r="2265" spans="32:47" x14ac:dyDescent="0.25">
      <c r="AF2265">
        <v>2255</v>
      </c>
      <c r="AG2265">
        <v>1</v>
      </c>
      <c r="AH2265">
        <v>1</v>
      </c>
      <c r="AI2265">
        <v>1</v>
      </c>
      <c r="AJ2265">
        <v>1</v>
      </c>
      <c r="AK2265">
        <v>1</v>
      </c>
      <c r="AL2265">
        <v>1</v>
      </c>
      <c r="AM2265">
        <v>1</v>
      </c>
      <c r="AN2265">
        <v>1</v>
      </c>
      <c r="AO2265">
        <v>1</v>
      </c>
      <c r="AP2265">
        <v>1</v>
      </c>
      <c r="AQ2265">
        <v>1</v>
      </c>
      <c r="AR2265">
        <v>1</v>
      </c>
      <c r="AS2265">
        <v>1</v>
      </c>
      <c r="AT2265">
        <v>1</v>
      </c>
      <c r="AU2265">
        <v>0</v>
      </c>
    </row>
    <row r="2266" spans="32:47" x14ac:dyDescent="0.25">
      <c r="AF2266">
        <v>2256</v>
      </c>
      <c r="AG2266">
        <v>0</v>
      </c>
      <c r="AH2266">
        <v>0.31382811168961261</v>
      </c>
      <c r="AI2266">
        <v>1</v>
      </c>
      <c r="AJ2266">
        <v>1</v>
      </c>
      <c r="AK2266">
        <v>1</v>
      </c>
      <c r="AL2266">
        <v>1</v>
      </c>
      <c r="AM2266">
        <v>1</v>
      </c>
      <c r="AN2266">
        <v>1</v>
      </c>
      <c r="AO2266">
        <v>1</v>
      </c>
      <c r="AP2266">
        <v>0.94389248640143175</v>
      </c>
      <c r="AQ2266">
        <v>0</v>
      </c>
      <c r="AR2266">
        <v>0.4188840663299479</v>
      </c>
      <c r="AS2266">
        <v>0</v>
      </c>
      <c r="AT2266">
        <v>0.72611852126570386</v>
      </c>
      <c r="AU2266">
        <v>2</v>
      </c>
    </row>
    <row r="2267" spans="32:47" x14ac:dyDescent="0.25">
      <c r="AF2267">
        <v>2257</v>
      </c>
      <c r="AG2267">
        <v>0</v>
      </c>
      <c r="AH2267">
        <v>0</v>
      </c>
      <c r="AI2267">
        <v>0.88548278832815652</v>
      </c>
      <c r="AJ2267">
        <v>1</v>
      </c>
      <c r="AK2267">
        <v>1</v>
      </c>
      <c r="AL2267">
        <v>1</v>
      </c>
      <c r="AM2267">
        <v>1</v>
      </c>
      <c r="AN2267">
        <v>1</v>
      </c>
      <c r="AO2267">
        <v>1</v>
      </c>
      <c r="AP2267">
        <v>1</v>
      </c>
      <c r="AQ2267">
        <v>1</v>
      </c>
      <c r="AR2267">
        <v>1</v>
      </c>
      <c r="AS2267">
        <v>0</v>
      </c>
      <c r="AT2267">
        <v>0.82863004503609006</v>
      </c>
      <c r="AU2267">
        <v>2</v>
      </c>
    </row>
    <row r="2268" spans="32:47" x14ac:dyDescent="0.25">
      <c r="AF2268">
        <v>2258</v>
      </c>
      <c r="AG2268">
        <v>1</v>
      </c>
      <c r="AH2268">
        <v>1</v>
      </c>
      <c r="AI2268">
        <v>0.39486111734356288</v>
      </c>
      <c r="AJ2268">
        <v>0</v>
      </c>
      <c r="AK2268">
        <v>0.17074324213711906</v>
      </c>
      <c r="AL2268">
        <v>1</v>
      </c>
      <c r="AM2268">
        <v>0.84494721533959705</v>
      </c>
      <c r="AN2268">
        <v>0</v>
      </c>
      <c r="AO2268">
        <v>0</v>
      </c>
      <c r="AP2268">
        <v>0</v>
      </c>
      <c r="AQ2268">
        <v>0.69261518554994839</v>
      </c>
      <c r="AR2268">
        <v>0</v>
      </c>
      <c r="AS2268">
        <v>0</v>
      </c>
      <c r="AT2268">
        <v>0.42056316270117011</v>
      </c>
      <c r="AU2268">
        <v>5</v>
      </c>
    </row>
    <row r="2269" spans="32:47" x14ac:dyDescent="0.25">
      <c r="AF2269">
        <v>2259</v>
      </c>
      <c r="AG2269">
        <v>1</v>
      </c>
      <c r="AH2269">
        <v>1</v>
      </c>
      <c r="AI2269">
        <v>1</v>
      </c>
      <c r="AJ2269">
        <v>0.52345585731842825</v>
      </c>
      <c r="AK2269">
        <v>0</v>
      </c>
      <c r="AL2269">
        <v>0</v>
      </c>
      <c r="AM2269">
        <v>0</v>
      </c>
      <c r="AN2269">
        <v>0.51050606335071103</v>
      </c>
      <c r="AO2269">
        <v>1</v>
      </c>
      <c r="AP2269">
        <v>1</v>
      </c>
      <c r="AQ2269">
        <v>0.42265751461212253</v>
      </c>
      <c r="AR2269">
        <v>0</v>
      </c>
      <c r="AS2269">
        <v>0</v>
      </c>
      <c r="AT2269">
        <v>0.5348194222514755</v>
      </c>
      <c r="AU2269">
        <v>4</v>
      </c>
    </row>
    <row r="2270" spans="32:47" x14ac:dyDescent="0.25">
      <c r="AF2270">
        <v>2260</v>
      </c>
      <c r="AG2270">
        <v>1</v>
      </c>
      <c r="AH2270">
        <v>1</v>
      </c>
      <c r="AI2270">
        <v>1</v>
      </c>
      <c r="AJ2270">
        <v>0.30083786780232913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0.57155501895783045</v>
      </c>
      <c r="AR2270">
        <v>1</v>
      </c>
      <c r="AS2270">
        <v>0</v>
      </c>
      <c r="AT2270">
        <v>0.40321037425425971</v>
      </c>
      <c r="AU2270">
        <v>6</v>
      </c>
    </row>
    <row r="2271" spans="32:47" x14ac:dyDescent="0.25">
      <c r="AF2271">
        <v>2261</v>
      </c>
      <c r="AG2271">
        <v>0.70867493922630653</v>
      </c>
      <c r="AH2271">
        <v>0</v>
      </c>
      <c r="AI2271">
        <v>0</v>
      </c>
      <c r="AJ2271">
        <v>0</v>
      </c>
      <c r="AK2271">
        <v>0</v>
      </c>
      <c r="AL2271">
        <v>0.74912261509840994</v>
      </c>
      <c r="AM2271">
        <v>0</v>
      </c>
      <c r="AN2271">
        <v>0</v>
      </c>
      <c r="AO2271">
        <v>0.17720701381889134</v>
      </c>
      <c r="AP2271">
        <v>1</v>
      </c>
      <c r="AQ2271">
        <v>1</v>
      </c>
      <c r="AR2271">
        <v>1</v>
      </c>
      <c r="AS2271">
        <v>0</v>
      </c>
      <c r="AT2271">
        <v>0.38838030680420421</v>
      </c>
      <c r="AU2271">
        <v>6</v>
      </c>
    </row>
    <row r="2272" spans="32:47" x14ac:dyDescent="0.25">
      <c r="AF2272">
        <v>2262</v>
      </c>
      <c r="AG2272">
        <v>1</v>
      </c>
      <c r="AH2272">
        <v>1</v>
      </c>
      <c r="AI2272">
        <v>1</v>
      </c>
      <c r="AJ2272">
        <v>1</v>
      </c>
      <c r="AK2272">
        <v>1</v>
      </c>
      <c r="AL2272">
        <v>1</v>
      </c>
      <c r="AM2272">
        <v>0.90462729893718663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0.57272177059466511</v>
      </c>
      <c r="AU2272">
        <v>5</v>
      </c>
    </row>
    <row r="2273" spans="32:47" x14ac:dyDescent="0.25">
      <c r="AF2273">
        <v>2263</v>
      </c>
      <c r="AG2273">
        <v>1</v>
      </c>
      <c r="AH2273">
        <v>1</v>
      </c>
      <c r="AI2273">
        <v>1</v>
      </c>
      <c r="AJ2273">
        <v>1</v>
      </c>
      <c r="AK2273">
        <v>1</v>
      </c>
      <c r="AL2273">
        <v>1</v>
      </c>
      <c r="AM2273">
        <v>0.12583159249662723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0.50657747771889161</v>
      </c>
      <c r="AU2273">
        <v>5</v>
      </c>
    </row>
    <row r="2274" spans="32:47" x14ac:dyDescent="0.25">
      <c r="AF2274">
        <v>2264</v>
      </c>
      <c r="AG2274">
        <v>1</v>
      </c>
      <c r="AH2274">
        <v>1</v>
      </c>
      <c r="AI2274">
        <v>0.46653718078056455</v>
      </c>
      <c r="AJ2274">
        <v>0.24847999026290685</v>
      </c>
      <c r="AK2274">
        <v>1</v>
      </c>
      <c r="AL2274">
        <v>1</v>
      </c>
      <c r="AM2274">
        <v>1</v>
      </c>
      <c r="AN2274">
        <v>1</v>
      </c>
      <c r="AO2274">
        <v>1</v>
      </c>
      <c r="AP2274">
        <v>1</v>
      </c>
      <c r="AQ2274">
        <v>1</v>
      </c>
      <c r="AR2274">
        <v>1</v>
      </c>
      <c r="AS2274">
        <v>0.24847999026290685</v>
      </c>
      <c r="AT2274">
        <v>0.89292343099201288</v>
      </c>
      <c r="AU2274">
        <v>0</v>
      </c>
    </row>
    <row r="2275" spans="32:47" x14ac:dyDescent="0.25">
      <c r="AF2275">
        <v>2265</v>
      </c>
      <c r="AG2275">
        <v>0</v>
      </c>
      <c r="AH2275">
        <v>0</v>
      </c>
      <c r="AI2275">
        <v>0</v>
      </c>
      <c r="AJ2275">
        <v>0.77651055012781101</v>
      </c>
      <c r="AK2275">
        <v>1</v>
      </c>
      <c r="AL2275">
        <v>1</v>
      </c>
      <c r="AM2275">
        <v>1</v>
      </c>
      <c r="AN2275">
        <v>1</v>
      </c>
      <c r="AO2275">
        <v>1</v>
      </c>
      <c r="AP2275">
        <v>1</v>
      </c>
      <c r="AQ2275">
        <v>1</v>
      </c>
      <c r="AR2275">
        <v>1</v>
      </c>
      <c r="AS2275">
        <v>0</v>
      </c>
      <c r="AT2275">
        <v>0.73505566165434066</v>
      </c>
      <c r="AU2275">
        <v>3</v>
      </c>
    </row>
    <row r="2276" spans="32:47" x14ac:dyDescent="0.25">
      <c r="AF2276">
        <v>2266</v>
      </c>
      <c r="AG2276">
        <v>0</v>
      </c>
      <c r="AH2276">
        <v>0</v>
      </c>
      <c r="AI2276">
        <v>0.93247003892001001</v>
      </c>
      <c r="AJ2276">
        <v>1</v>
      </c>
      <c r="AK2276">
        <v>1</v>
      </c>
      <c r="AL2276">
        <v>1</v>
      </c>
      <c r="AM2276">
        <v>0.27516386636923396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0.35188123579168923</v>
      </c>
      <c r="AU2276">
        <v>7</v>
      </c>
    </row>
    <row r="2277" spans="32:47" x14ac:dyDescent="0.25">
      <c r="AF2277">
        <v>2267</v>
      </c>
      <c r="AG2277">
        <v>1</v>
      </c>
      <c r="AH2277">
        <v>1</v>
      </c>
      <c r="AI2277">
        <v>1</v>
      </c>
      <c r="AJ2277">
        <v>1</v>
      </c>
      <c r="AK2277">
        <v>1</v>
      </c>
      <c r="AL2277">
        <v>1</v>
      </c>
      <c r="AM2277">
        <v>1</v>
      </c>
      <c r="AN2277">
        <v>1</v>
      </c>
      <c r="AO2277">
        <v>1</v>
      </c>
      <c r="AP2277">
        <v>1</v>
      </c>
      <c r="AQ2277">
        <v>1</v>
      </c>
      <c r="AR2277">
        <v>1</v>
      </c>
      <c r="AS2277">
        <v>1</v>
      </c>
      <c r="AT2277">
        <v>1</v>
      </c>
      <c r="AU2277">
        <v>0</v>
      </c>
    </row>
    <row r="2278" spans="32:47" x14ac:dyDescent="0.25">
      <c r="AF2278">
        <v>2268</v>
      </c>
      <c r="AG2278">
        <v>9.3550374856755714E-2</v>
      </c>
      <c r="AH2278">
        <v>1</v>
      </c>
      <c r="AI2278">
        <v>1</v>
      </c>
      <c r="AJ2278">
        <v>1</v>
      </c>
      <c r="AK2278">
        <v>0.76292280196808393</v>
      </c>
      <c r="AL2278">
        <v>0</v>
      </c>
      <c r="AM2278">
        <v>0</v>
      </c>
      <c r="AN2278">
        <v>0</v>
      </c>
      <c r="AO2278">
        <v>0</v>
      </c>
      <c r="AP2278">
        <v>0.55621597555305458</v>
      </c>
      <c r="AQ2278">
        <v>1</v>
      </c>
      <c r="AR2278">
        <v>1</v>
      </c>
      <c r="AS2278">
        <v>0</v>
      </c>
      <c r="AT2278">
        <v>0.53094072253072522</v>
      </c>
      <c r="AU2278">
        <v>4</v>
      </c>
    </row>
    <row r="2279" spans="32:47" x14ac:dyDescent="0.25">
      <c r="AF2279">
        <v>2269</v>
      </c>
      <c r="AG2279">
        <v>0</v>
      </c>
      <c r="AH2279">
        <v>0.59852132267691815</v>
      </c>
      <c r="AI2279">
        <v>1</v>
      </c>
      <c r="AJ2279">
        <v>1</v>
      </c>
      <c r="AK2279">
        <v>1</v>
      </c>
      <c r="AL2279">
        <v>1</v>
      </c>
      <c r="AM2279">
        <v>1</v>
      </c>
      <c r="AN2279">
        <v>1</v>
      </c>
      <c r="AO2279">
        <v>1</v>
      </c>
      <c r="AP2279">
        <v>1</v>
      </c>
      <c r="AQ2279">
        <v>1</v>
      </c>
      <c r="AR2279">
        <v>1</v>
      </c>
      <c r="AS2279">
        <v>0</v>
      </c>
      <c r="AT2279">
        <v>0.88427012886288692</v>
      </c>
      <c r="AU2279">
        <v>1</v>
      </c>
    </row>
    <row r="2280" spans="32:47" x14ac:dyDescent="0.25">
      <c r="AF2280">
        <v>2270</v>
      </c>
      <c r="AG2280">
        <v>1</v>
      </c>
      <c r="AH2280">
        <v>1</v>
      </c>
      <c r="AI2280">
        <v>1</v>
      </c>
      <c r="AJ2280">
        <v>7.8160813846382862E-2</v>
      </c>
      <c r="AK2280">
        <v>0</v>
      </c>
      <c r="AL2280">
        <v>0</v>
      </c>
      <c r="AM2280">
        <v>0.20441431763596954</v>
      </c>
      <c r="AN2280">
        <v>1</v>
      </c>
      <c r="AO2280">
        <v>1</v>
      </c>
      <c r="AP2280">
        <v>0.67764746402310505</v>
      </c>
      <c r="AQ2280">
        <v>0</v>
      </c>
      <c r="AR2280">
        <v>0</v>
      </c>
      <c r="AS2280">
        <v>0</v>
      </c>
      <c r="AT2280">
        <v>0.49503764286800767</v>
      </c>
      <c r="AU2280">
        <v>4</v>
      </c>
    </row>
    <row r="2281" spans="32:47" x14ac:dyDescent="0.25">
      <c r="AF2281">
        <v>2271</v>
      </c>
      <c r="AG2281">
        <v>0</v>
      </c>
      <c r="AH2281">
        <v>0.80956045015149614</v>
      </c>
      <c r="AI2281">
        <v>1</v>
      </c>
      <c r="AJ2281">
        <v>1</v>
      </c>
      <c r="AK2281">
        <v>1</v>
      </c>
      <c r="AL2281">
        <v>1</v>
      </c>
      <c r="AM2281">
        <v>1</v>
      </c>
      <c r="AN2281">
        <v>1</v>
      </c>
      <c r="AO2281">
        <v>1</v>
      </c>
      <c r="AP2281">
        <v>1</v>
      </c>
      <c r="AQ2281">
        <v>1</v>
      </c>
      <c r="AR2281">
        <v>1</v>
      </c>
      <c r="AS2281">
        <v>0</v>
      </c>
      <c r="AT2281">
        <v>0.90045943179244359</v>
      </c>
      <c r="AU2281">
        <v>1</v>
      </c>
    </row>
    <row r="2282" spans="32:47" x14ac:dyDescent="0.25">
      <c r="AF2282">
        <v>2272</v>
      </c>
      <c r="AG2282">
        <v>1</v>
      </c>
      <c r="AH2282">
        <v>1</v>
      </c>
      <c r="AI2282">
        <v>1</v>
      </c>
      <c r="AJ2282">
        <v>1</v>
      </c>
      <c r="AK2282">
        <v>0.43927743375365202</v>
      </c>
      <c r="AL2282">
        <v>0</v>
      </c>
      <c r="AM2282">
        <v>0.37126486113007678</v>
      </c>
      <c r="AN2282">
        <v>1</v>
      </c>
      <c r="AO2282">
        <v>1</v>
      </c>
      <c r="AP2282">
        <v>1</v>
      </c>
      <c r="AQ2282">
        <v>1</v>
      </c>
      <c r="AR2282">
        <v>1</v>
      </c>
      <c r="AS2282">
        <v>0</v>
      </c>
      <c r="AT2282">
        <v>0.81678578394902901</v>
      </c>
      <c r="AU2282">
        <v>1</v>
      </c>
    </row>
    <row r="2283" spans="32:47" x14ac:dyDescent="0.25">
      <c r="AF2283">
        <v>2273</v>
      </c>
      <c r="AG2283">
        <v>0</v>
      </c>
      <c r="AH2283">
        <v>0</v>
      </c>
      <c r="AI2283">
        <v>0</v>
      </c>
      <c r="AJ2283">
        <v>0.77323253149976756</v>
      </c>
      <c r="AK2283">
        <v>1</v>
      </c>
      <c r="AL2283">
        <v>1</v>
      </c>
      <c r="AM2283">
        <v>1</v>
      </c>
      <c r="AN2283">
        <v>1</v>
      </c>
      <c r="AO2283">
        <v>0.46611179999114632</v>
      </c>
      <c r="AP2283">
        <v>0.90051045334234181</v>
      </c>
      <c r="AQ2283">
        <v>1</v>
      </c>
      <c r="AR2283">
        <v>1</v>
      </c>
      <c r="AS2283">
        <v>0</v>
      </c>
      <c r="AT2283">
        <v>0.68245521643380824</v>
      </c>
      <c r="AU2283">
        <v>3</v>
      </c>
    </row>
    <row r="2284" spans="32:47" x14ac:dyDescent="0.25">
      <c r="AF2284">
        <v>2274</v>
      </c>
      <c r="AG2284">
        <v>0.46414279120677571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0.72263642524873528</v>
      </c>
      <c r="AR2284">
        <v>1</v>
      </c>
      <c r="AS2284">
        <v>0</v>
      </c>
      <c r="AT2284">
        <v>0.1837466281777318</v>
      </c>
      <c r="AU2284">
        <v>9</v>
      </c>
    </row>
    <row r="2285" spans="32:47" x14ac:dyDescent="0.25">
      <c r="AF2285">
        <v>2275</v>
      </c>
      <c r="AG2285">
        <v>0</v>
      </c>
      <c r="AH2285">
        <v>0.65764379056963662</v>
      </c>
      <c r="AI2285">
        <v>1</v>
      </c>
      <c r="AJ2285">
        <v>1</v>
      </c>
      <c r="AK2285">
        <v>1</v>
      </c>
      <c r="AL2285">
        <v>1</v>
      </c>
      <c r="AM2285">
        <v>1</v>
      </c>
      <c r="AN2285">
        <v>1</v>
      </c>
      <c r="AO2285">
        <v>0.17762321340220902</v>
      </c>
      <c r="AP2285">
        <v>0</v>
      </c>
      <c r="AQ2285">
        <v>0</v>
      </c>
      <c r="AR2285">
        <v>0</v>
      </c>
      <c r="AS2285">
        <v>0</v>
      </c>
      <c r="AT2285">
        <v>0.56915814393977016</v>
      </c>
      <c r="AU2285">
        <v>4</v>
      </c>
    </row>
    <row r="2286" spans="32:47" x14ac:dyDescent="0.25">
      <c r="AF2286">
        <v>2276</v>
      </c>
      <c r="AG2286">
        <v>0</v>
      </c>
      <c r="AH2286">
        <v>0</v>
      </c>
      <c r="AI2286">
        <v>0</v>
      </c>
      <c r="AJ2286">
        <v>4.6682477833868079E-2</v>
      </c>
      <c r="AK2286">
        <v>0</v>
      </c>
      <c r="AL2286">
        <v>0</v>
      </c>
      <c r="AM2286">
        <v>0.18137073828655692</v>
      </c>
      <c r="AN2286">
        <v>1</v>
      </c>
      <c r="AO2286">
        <v>1</v>
      </c>
      <c r="AP2286">
        <v>1</v>
      </c>
      <c r="AQ2286">
        <v>1</v>
      </c>
      <c r="AR2286">
        <v>1</v>
      </c>
      <c r="AS2286">
        <v>0</v>
      </c>
      <c r="AT2286">
        <v>0.43841908827917619</v>
      </c>
      <c r="AU2286">
        <v>5</v>
      </c>
    </row>
    <row r="2287" spans="32:47" x14ac:dyDescent="0.25">
      <c r="AF2287">
        <v>2277</v>
      </c>
      <c r="AG2287">
        <v>5.2194316837196837E-2</v>
      </c>
      <c r="AH2287">
        <v>1</v>
      </c>
      <c r="AI2287">
        <v>1</v>
      </c>
      <c r="AJ2287">
        <v>1</v>
      </c>
      <c r="AK2287">
        <v>1</v>
      </c>
      <c r="AL2287">
        <v>1</v>
      </c>
      <c r="AM2287">
        <v>1</v>
      </c>
      <c r="AN2287">
        <v>0.53501611729077392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0.54576307796703316</v>
      </c>
      <c r="AU2287">
        <v>4</v>
      </c>
    </row>
    <row r="2288" spans="32:47" x14ac:dyDescent="0.25">
      <c r="AF2288">
        <v>2278</v>
      </c>
      <c r="AG2288">
        <v>1</v>
      </c>
      <c r="AH2288">
        <v>1</v>
      </c>
      <c r="AI2288">
        <v>1</v>
      </c>
      <c r="AJ2288">
        <v>1</v>
      </c>
      <c r="AK2288">
        <v>1</v>
      </c>
      <c r="AL2288">
        <v>1</v>
      </c>
      <c r="AM2288">
        <v>1</v>
      </c>
      <c r="AN2288">
        <v>1</v>
      </c>
      <c r="AO2288">
        <v>1</v>
      </c>
      <c r="AP2288">
        <v>1</v>
      </c>
      <c r="AQ2288">
        <v>1</v>
      </c>
      <c r="AR2288">
        <v>1</v>
      </c>
      <c r="AS2288">
        <v>1</v>
      </c>
      <c r="AT2288">
        <v>1</v>
      </c>
      <c r="AU2288">
        <v>0</v>
      </c>
    </row>
    <row r="2289" spans="32:47" x14ac:dyDescent="0.25">
      <c r="AF2289">
        <v>2279</v>
      </c>
      <c r="AG2289">
        <v>1</v>
      </c>
      <c r="AH2289">
        <v>1</v>
      </c>
      <c r="AI2289">
        <v>1</v>
      </c>
      <c r="AJ2289">
        <v>1</v>
      </c>
      <c r="AK2289">
        <v>1</v>
      </c>
      <c r="AL2289">
        <v>1</v>
      </c>
      <c r="AM2289">
        <v>1</v>
      </c>
      <c r="AN2289">
        <v>1</v>
      </c>
      <c r="AO2289">
        <v>1</v>
      </c>
      <c r="AP2289">
        <v>1</v>
      </c>
      <c r="AQ2289">
        <v>1</v>
      </c>
      <c r="AR2289">
        <v>1</v>
      </c>
      <c r="AS2289">
        <v>1</v>
      </c>
      <c r="AT2289">
        <v>1</v>
      </c>
      <c r="AU2289">
        <v>0</v>
      </c>
    </row>
    <row r="2290" spans="32:47" x14ac:dyDescent="0.25">
      <c r="AF2290">
        <v>2280</v>
      </c>
      <c r="AG2290">
        <v>0</v>
      </c>
      <c r="AH2290">
        <v>0.99238451649008697</v>
      </c>
      <c r="AI2290">
        <v>1</v>
      </c>
      <c r="AJ2290">
        <v>1</v>
      </c>
      <c r="AK2290">
        <v>0.38293594162443639</v>
      </c>
      <c r="AL2290">
        <v>1</v>
      </c>
      <c r="AM2290">
        <v>1</v>
      </c>
      <c r="AN2290">
        <v>1</v>
      </c>
      <c r="AO2290">
        <v>1</v>
      </c>
      <c r="AP2290">
        <v>1</v>
      </c>
      <c r="AQ2290">
        <v>0.45163735974298713</v>
      </c>
      <c r="AR2290">
        <v>0</v>
      </c>
      <c r="AS2290">
        <v>0</v>
      </c>
      <c r="AT2290">
        <v>0.73207370258731386</v>
      </c>
      <c r="AU2290">
        <v>2</v>
      </c>
    </row>
    <row r="2291" spans="32:47" x14ac:dyDescent="0.25">
      <c r="AF2291">
        <v>2281</v>
      </c>
      <c r="AG2291">
        <v>1</v>
      </c>
      <c r="AH2291">
        <v>1</v>
      </c>
      <c r="AI2291">
        <v>1</v>
      </c>
      <c r="AJ2291">
        <v>1</v>
      </c>
      <c r="AK2291">
        <v>1</v>
      </c>
      <c r="AL2291">
        <v>1</v>
      </c>
      <c r="AM2291">
        <v>1</v>
      </c>
      <c r="AN2291">
        <v>0.56889189759714365</v>
      </c>
      <c r="AO2291">
        <v>0.34134544283636692</v>
      </c>
      <c r="AP2291">
        <v>1</v>
      </c>
      <c r="AQ2291">
        <v>1</v>
      </c>
      <c r="AR2291">
        <v>1</v>
      </c>
      <c r="AS2291">
        <v>0.34134544283636692</v>
      </c>
      <c r="AT2291">
        <v>0.9092493482482259</v>
      </c>
      <c r="AU2291">
        <v>0</v>
      </c>
    </row>
    <row r="2292" spans="32:47" x14ac:dyDescent="0.25">
      <c r="AF2292">
        <v>2282</v>
      </c>
      <c r="AG2292">
        <v>0.72850824649785573</v>
      </c>
      <c r="AH2292">
        <v>1</v>
      </c>
      <c r="AI2292">
        <v>0.73429421175199916</v>
      </c>
      <c r="AJ2292">
        <v>0.13120879982961925</v>
      </c>
      <c r="AK2292">
        <v>1</v>
      </c>
      <c r="AL2292">
        <v>1</v>
      </c>
      <c r="AM2292">
        <v>1</v>
      </c>
      <c r="AN2292">
        <v>0.49256223337837463</v>
      </c>
      <c r="AO2292">
        <v>0</v>
      </c>
      <c r="AP2292">
        <v>0</v>
      </c>
      <c r="AQ2292">
        <v>0</v>
      </c>
      <c r="AR2292">
        <v>0.17676651445611741</v>
      </c>
      <c r="AS2292">
        <v>0</v>
      </c>
      <c r="AT2292">
        <v>0.52063652433836527</v>
      </c>
      <c r="AU2292">
        <v>3</v>
      </c>
    </row>
    <row r="2293" spans="32:47" x14ac:dyDescent="0.25">
      <c r="AF2293">
        <v>2283</v>
      </c>
      <c r="AG2293">
        <v>1</v>
      </c>
      <c r="AH2293">
        <v>1</v>
      </c>
      <c r="AI2293">
        <v>0.93917741668701638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0.24140958881451371</v>
      </c>
      <c r="AU2293">
        <v>9</v>
      </c>
    </row>
    <row r="2294" spans="32:47" x14ac:dyDescent="0.25">
      <c r="AF2294">
        <v>2284</v>
      </c>
      <c r="AG2294">
        <v>1</v>
      </c>
      <c r="AH2294">
        <v>1</v>
      </c>
      <c r="AI2294">
        <v>1</v>
      </c>
      <c r="AJ2294">
        <v>1</v>
      </c>
      <c r="AK2294">
        <v>0.45516440608175357</v>
      </c>
      <c r="AL2294">
        <v>1</v>
      </c>
      <c r="AM2294">
        <v>1</v>
      </c>
      <c r="AN2294">
        <v>1</v>
      </c>
      <c r="AO2294">
        <v>1</v>
      </c>
      <c r="AP2294">
        <v>1</v>
      </c>
      <c r="AQ2294">
        <v>1</v>
      </c>
      <c r="AR2294">
        <v>0.6201919157057062</v>
      </c>
      <c r="AS2294">
        <v>0.45516440608175357</v>
      </c>
      <c r="AT2294">
        <v>0.92146861911071576</v>
      </c>
      <c r="AU2294">
        <v>0</v>
      </c>
    </row>
    <row r="2295" spans="32:47" x14ac:dyDescent="0.25">
      <c r="AF2295">
        <v>2285</v>
      </c>
      <c r="AG2295">
        <v>1</v>
      </c>
      <c r="AH2295">
        <v>0.63381085633903111</v>
      </c>
      <c r="AI2295">
        <v>0</v>
      </c>
      <c r="AJ2295">
        <v>0.92147876443050336</v>
      </c>
      <c r="AK2295">
        <v>1</v>
      </c>
      <c r="AL2295">
        <v>1</v>
      </c>
      <c r="AM2295">
        <v>1</v>
      </c>
      <c r="AN2295">
        <v>0.73849810914027569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0.52406714601029181</v>
      </c>
      <c r="AU2295">
        <v>5</v>
      </c>
    </row>
    <row r="2296" spans="32:47" x14ac:dyDescent="0.25">
      <c r="AF2296">
        <v>2286</v>
      </c>
      <c r="AG2296">
        <v>1</v>
      </c>
      <c r="AH2296">
        <v>0.87273060296502081</v>
      </c>
      <c r="AI2296">
        <v>0.1653871629915234</v>
      </c>
      <c r="AJ2296">
        <v>0.67135455230163643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0.22110711097207369</v>
      </c>
      <c r="AU2296">
        <v>8</v>
      </c>
    </row>
    <row r="2297" spans="32:47" x14ac:dyDescent="0.25">
      <c r="AF2297">
        <v>2287</v>
      </c>
      <c r="AG2297">
        <v>1</v>
      </c>
      <c r="AH2297">
        <v>1</v>
      </c>
      <c r="AI2297">
        <v>1</v>
      </c>
      <c r="AJ2297">
        <v>1</v>
      </c>
      <c r="AK2297">
        <v>1</v>
      </c>
      <c r="AL2297">
        <v>1</v>
      </c>
      <c r="AM2297">
        <v>1</v>
      </c>
      <c r="AN2297">
        <v>1</v>
      </c>
      <c r="AO2297">
        <v>1</v>
      </c>
      <c r="AP2297">
        <v>0.11613261950133752</v>
      </c>
      <c r="AQ2297">
        <v>0</v>
      </c>
      <c r="AR2297">
        <v>0</v>
      </c>
      <c r="AS2297">
        <v>0</v>
      </c>
      <c r="AT2297">
        <v>0.75780852384805886</v>
      </c>
      <c r="AU2297">
        <v>2</v>
      </c>
    </row>
    <row r="2298" spans="32:47" x14ac:dyDescent="0.25">
      <c r="AF2298">
        <v>2288</v>
      </c>
      <c r="AG2298">
        <v>0</v>
      </c>
      <c r="AH2298">
        <v>0.98296585108723122</v>
      </c>
      <c r="AI2298">
        <v>1</v>
      </c>
      <c r="AJ2298">
        <v>1</v>
      </c>
      <c r="AK2298">
        <v>1</v>
      </c>
      <c r="AL2298">
        <v>1</v>
      </c>
      <c r="AM2298">
        <v>1</v>
      </c>
      <c r="AN2298">
        <v>1</v>
      </c>
      <c r="AO2298">
        <v>1</v>
      </c>
      <c r="AP2298">
        <v>1</v>
      </c>
      <c r="AQ2298">
        <v>0.65951901834026405</v>
      </c>
      <c r="AR2298">
        <v>0</v>
      </c>
      <c r="AS2298">
        <v>0</v>
      </c>
      <c r="AT2298">
        <v>0.800845518851097</v>
      </c>
      <c r="AU2298">
        <v>2</v>
      </c>
    </row>
    <row r="2299" spans="32:47" x14ac:dyDescent="0.25">
      <c r="AF2299">
        <v>2289</v>
      </c>
      <c r="AG2299">
        <v>0</v>
      </c>
      <c r="AH2299">
        <v>0</v>
      </c>
      <c r="AI2299">
        <v>0.41560391292812476</v>
      </c>
      <c r="AJ2299">
        <v>1</v>
      </c>
      <c r="AK2299">
        <v>1</v>
      </c>
      <c r="AL2299">
        <v>0.94276750276646148</v>
      </c>
      <c r="AM2299">
        <v>0</v>
      </c>
      <c r="AN2299">
        <v>0.7745995864771108</v>
      </c>
      <c r="AO2299">
        <v>1</v>
      </c>
      <c r="AP2299">
        <v>1</v>
      </c>
      <c r="AQ2299">
        <v>1</v>
      </c>
      <c r="AR2299">
        <v>1</v>
      </c>
      <c r="AS2299">
        <v>0</v>
      </c>
      <c r="AT2299">
        <v>0.67994337962892093</v>
      </c>
      <c r="AU2299">
        <v>3</v>
      </c>
    </row>
    <row r="2300" spans="32:47" x14ac:dyDescent="0.25">
      <c r="AF2300">
        <v>2290</v>
      </c>
      <c r="AG2300">
        <v>1</v>
      </c>
      <c r="AH2300">
        <v>1</v>
      </c>
      <c r="AI2300">
        <v>1</v>
      </c>
      <c r="AJ2300">
        <v>1</v>
      </c>
      <c r="AK2300">
        <v>1</v>
      </c>
      <c r="AL2300">
        <v>1</v>
      </c>
      <c r="AM2300">
        <v>1</v>
      </c>
      <c r="AN2300">
        <v>1</v>
      </c>
      <c r="AO2300">
        <v>1</v>
      </c>
      <c r="AP2300">
        <v>0.75500187457111034</v>
      </c>
      <c r="AQ2300">
        <v>0</v>
      </c>
      <c r="AR2300">
        <v>0</v>
      </c>
      <c r="AS2300">
        <v>0</v>
      </c>
      <c r="AT2300">
        <v>0.81206865236083403</v>
      </c>
      <c r="AU2300">
        <v>2</v>
      </c>
    </row>
    <row r="2301" spans="32:47" x14ac:dyDescent="0.25">
      <c r="AF2301">
        <v>2291</v>
      </c>
      <c r="AG2301">
        <v>0.82355573325513698</v>
      </c>
      <c r="AH2301">
        <v>0</v>
      </c>
      <c r="AI2301">
        <v>0</v>
      </c>
      <c r="AJ2301">
        <v>0.65124307658503922</v>
      </c>
      <c r="AK2301">
        <v>1</v>
      </c>
      <c r="AL2301">
        <v>0.68882102827774361</v>
      </c>
      <c r="AM2301">
        <v>0</v>
      </c>
      <c r="AN2301">
        <v>0</v>
      </c>
      <c r="AO2301">
        <v>0</v>
      </c>
      <c r="AP2301">
        <v>0.41329815856795082</v>
      </c>
      <c r="AQ2301">
        <v>1</v>
      </c>
      <c r="AR2301">
        <v>1</v>
      </c>
      <c r="AS2301">
        <v>0</v>
      </c>
      <c r="AT2301">
        <v>0.46724491449972383</v>
      </c>
      <c r="AU2301">
        <v>5</v>
      </c>
    </row>
    <row r="2302" spans="32:47" x14ac:dyDescent="0.25">
      <c r="AF2302">
        <v>2292</v>
      </c>
      <c r="AG2302">
        <v>1</v>
      </c>
      <c r="AH2302">
        <v>1</v>
      </c>
      <c r="AI2302">
        <v>1</v>
      </c>
      <c r="AJ2302">
        <v>1</v>
      </c>
      <c r="AK2302">
        <v>1</v>
      </c>
      <c r="AL2302">
        <v>1</v>
      </c>
      <c r="AM2302">
        <v>1</v>
      </c>
      <c r="AN2302">
        <v>1</v>
      </c>
      <c r="AO2302">
        <v>1</v>
      </c>
      <c r="AP2302">
        <v>1</v>
      </c>
      <c r="AQ2302">
        <v>1</v>
      </c>
      <c r="AR2302">
        <v>0.27706581885966797</v>
      </c>
      <c r="AS2302">
        <v>0.27706581885966797</v>
      </c>
      <c r="AT2302">
        <v>0.93860011064287596</v>
      </c>
      <c r="AU2302">
        <v>0</v>
      </c>
    </row>
    <row r="2303" spans="32:47" x14ac:dyDescent="0.25">
      <c r="AF2303">
        <v>2293</v>
      </c>
      <c r="AG2303">
        <v>0</v>
      </c>
      <c r="AH2303">
        <v>0</v>
      </c>
      <c r="AI2303">
        <v>7.9720744730542303E-2</v>
      </c>
      <c r="AJ2303">
        <v>1</v>
      </c>
      <c r="AK2303">
        <v>1</v>
      </c>
      <c r="AL2303">
        <v>1</v>
      </c>
      <c r="AM2303">
        <v>1</v>
      </c>
      <c r="AN2303">
        <v>1</v>
      </c>
      <c r="AO2303">
        <v>1</v>
      </c>
      <c r="AP2303">
        <v>0.38805018662758578</v>
      </c>
      <c r="AQ2303">
        <v>0</v>
      </c>
      <c r="AR2303">
        <v>0</v>
      </c>
      <c r="AS2303">
        <v>0</v>
      </c>
      <c r="AT2303">
        <v>0.54109835307425203</v>
      </c>
      <c r="AU2303">
        <v>4</v>
      </c>
    </row>
    <row r="2304" spans="32:47" x14ac:dyDescent="0.25">
      <c r="AF2304">
        <v>2294</v>
      </c>
      <c r="AG2304">
        <v>0.90448653037287108</v>
      </c>
      <c r="AH2304">
        <v>0</v>
      </c>
      <c r="AI2304">
        <v>0.78050266118178468</v>
      </c>
      <c r="AJ2304">
        <v>1</v>
      </c>
      <c r="AK2304">
        <v>1</v>
      </c>
      <c r="AL2304">
        <v>1</v>
      </c>
      <c r="AM2304">
        <v>0.36703151843164139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0.42359627947828826</v>
      </c>
      <c r="AU2304">
        <v>6</v>
      </c>
    </row>
    <row r="2305" spans="32:47" x14ac:dyDescent="0.25">
      <c r="AF2305">
        <v>2295</v>
      </c>
      <c r="AG2305">
        <v>1</v>
      </c>
      <c r="AH2305">
        <v>1</v>
      </c>
      <c r="AI2305">
        <v>1</v>
      </c>
      <c r="AJ2305">
        <v>1</v>
      </c>
      <c r="AK2305">
        <v>1</v>
      </c>
      <c r="AL2305">
        <v>1</v>
      </c>
      <c r="AM2305">
        <v>1</v>
      </c>
      <c r="AN2305">
        <v>1</v>
      </c>
      <c r="AO2305">
        <v>1</v>
      </c>
      <c r="AP2305">
        <v>1</v>
      </c>
      <c r="AQ2305">
        <v>1</v>
      </c>
      <c r="AR2305">
        <v>1</v>
      </c>
      <c r="AS2305">
        <v>1</v>
      </c>
      <c r="AT2305">
        <v>1</v>
      </c>
      <c r="AU2305">
        <v>0</v>
      </c>
    </row>
    <row r="2306" spans="32:47" x14ac:dyDescent="0.25">
      <c r="AF2306">
        <v>2296</v>
      </c>
      <c r="AG2306">
        <v>1</v>
      </c>
      <c r="AH2306">
        <v>1</v>
      </c>
      <c r="AI2306">
        <v>1</v>
      </c>
      <c r="AJ2306">
        <v>1</v>
      </c>
      <c r="AK2306">
        <v>1</v>
      </c>
      <c r="AL2306">
        <v>1</v>
      </c>
      <c r="AM2306">
        <v>1</v>
      </c>
      <c r="AN2306">
        <v>0.77564136875298573</v>
      </c>
      <c r="AO2306">
        <v>1</v>
      </c>
      <c r="AP2306">
        <v>1</v>
      </c>
      <c r="AQ2306">
        <v>1</v>
      </c>
      <c r="AR2306">
        <v>1</v>
      </c>
      <c r="AS2306">
        <v>0.77564136875298573</v>
      </c>
      <c r="AT2306">
        <v>0.98094488337354124</v>
      </c>
      <c r="AU2306">
        <v>0</v>
      </c>
    </row>
    <row r="2307" spans="32:47" x14ac:dyDescent="0.25">
      <c r="AF2307">
        <v>2297</v>
      </c>
      <c r="AG2307">
        <v>0.79703165543891841</v>
      </c>
      <c r="AH2307">
        <v>1</v>
      </c>
      <c r="AI2307">
        <v>1</v>
      </c>
      <c r="AJ2307">
        <v>1</v>
      </c>
      <c r="AK2307">
        <v>1</v>
      </c>
      <c r="AL2307">
        <v>1</v>
      </c>
      <c r="AM2307">
        <v>1</v>
      </c>
      <c r="AN2307">
        <v>1</v>
      </c>
      <c r="AO2307">
        <v>1</v>
      </c>
      <c r="AP2307">
        <v>1</v>
      </c>
      <c r="AQ2307">
        <v>0.49682834278864901</v>
      </c>
      <c r="AR2307">
        <v>0</v>
      </c>
      <c r="AS2307">
        <v>0</v>
      </c>
      <c r="AT2307">
        <v>0.85647351123908477</v>
      </c>
      <c r="AU2307">
        <v>1</v>
      </c>
    </row>
    <row r="2308" spans="32:47" x14ac:dyDescent="0.25">
      <c r="AF2308">
        <v>2298</v>
      </c>
      <c r="AG2308">
        <v>0</v>
      </c>
      <c r="AH2308">
        <v>0</v>
      </c>
      <c r="AI2308">
        <v>0.51328895549593123</v>
      </c>
      <c r="AJ2308">
        <v>1</v>
      </c>
      <c r="AK2308">
        <v>1</v>
      </c>
      <c r="AL2308">
        <v>1</v>
      </c>
      <c r="AM2308">
        <v>1</v>
      </c>
      <c r="AN2308">
        <v>1</v>
      </c>
      <c r="AO2308">
        <v>1</v>
      </c>
      <c r="AP2308">
        <v>1</v>
      </c>
      <c r="AQ2308">
        <v>1</v>
      </c>
      <c r="AR2308">
        <v>0.16077050387238775</v>
      </c>
      <c r="AS2308">
        <v>0</v>
      </c>
      <c r="AT2308">
        <v>0.72574203627511746</v>
      </c>
      <c r="AU2308">
        <v>2</v>
      </c>
    </row>
    <row r="2309" spans="32:47" x14ac:dyDescent="0.25">
      <c r="AF2309">
        <v>2299</v>
      </c>
      <c r="AG2309">
        <v>1</v>
      </c>
      <c r="AH2309">
        <v>1</v>
      </c>
      <c r="AI2309">
        <v>1</v>
      </c>
      <c r="AJ2309">
        <v>0.85575305430126414</v>
      </c>
      <c r="AK2309">
        <v>0</v>
      </c>
      <c r="AL2309">
        <v>0.41904621775829581</v>
      </c>
      <c r="AM2309">
        <v>1</v>
      </c>
      <c r="AN2309">
        <v>1</v>
      </c>
      <c r="AO2309">
        <v>1</v>
      </c>
      <c r="AP2309">
        <v>0.33751882726703059</v>
      </c>
      <c r="AQ2309">
        <v>0</v>
      </c>
      <c r="AR2309">
        <v>0</v>
      </c>
      <c r="AS2309">
        <v>0</v>
      </c>
      <c r="AT2309">
        <v>0.63207414193716371</v>
      </c>
      <c r="AU2309">
        <v>3</v>
      </c>
    </row>
    <row r="2310" spans="32:47" x14ac:dyDescent="0.25">
      <c r="AF2310">
        <v>2300</v>
      </c>
      <c r="AG2310">
        <v>0.52222108016130442</v>
      </c>
      <c r="AH2310">
        <v>0</v>
      </c>
      <c r="AI2310">
        <v>0</v>
      </c>
      <c r="AJ2310">
        <v>0</v>
      </c>
      <c r="AK2310">
        <v>0.58760616522997755</v>
      </c>
      <c r="AL2310">
        <v>1</v>
      </c>
      <c r="AM2310">
        <v>1</v>
      </c>
      <c r="AN2310">
        <v>1</v>
      </c>
      <c r="AO2310">
        <v>1</v>
      </c>
      <c r="AP2310">
        <v>1</v>
      </c>
      <c r="AQ2310">
        <v>1</v>
      </c>
      <c r="AR2310">
        <v>1</v>
      </c>
      <c r="AS2310">
        <v>0</v>
      </c>
      <c r="AT2310">
        <v>0.68056067015651989</v>
      </c>
      <c r="AU2310">
        <v>3</v>
      </c>
    </row>
    <row r="2311" spans="32:47" x14ac:dyDescent="0.25">
      <c r="AF2311">
        <v>2301</v>
      </c>
      <c r="AG2311">
        <v>1</v>
      </c>
      <c r="AH2311">
        <v>0.94049639194340018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0.35790290405049979</v>
      </c>
      <c r="AO2311">
        <v>1</v>
      </c>
      <c r="AP2311">
        <v>1</v>
      </c>
      <c r="AQ2311">
        <v>1</v>
      </c>
      <c r="AR2311">
        <v>1</v>
      </c>
      <c r="AS2311">
        <v>0</v>
      </c>
      <c r="AT2311">
        <v>0.52172298356159097</v>
      </c>
      <c r="AU2311">
        <v>5</v>
      </c>
    </row>
    <row r="2312" spans="32:47" x14ac:dyDescent="0.25">
      <c r="AF2312">
        <v>2302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0.64274346436359342</v>
      </c>
      <c r="AM2312">
        <v>1</v>
      </c>
      <c r="AN2312">
        <v>1</v>
      </c>
      <c r="AO2312">
        <v>0.34964008114087242</v>
      </c>
      <c r="AP2312">
        <v>0</v>
      </c>
      <c r="AQ2312">
        <v>0.37873491698555883</v>
      </c>
      <c r="AR2312">
        <v>1</v>
      </c>
      <c r="AS2312">
        <v>0</v>
      </c>
      <c r="AT2312">
        <v>0.36748918869781022</v>
      </c>
      <c r="AU2312">
        <v>6</v>
      </c>
    </row>
    <row r="2313" spans="32:47" x14ac:dyDescent="0.25">
      <c r="AF2313">
        <v>2303</v>
      </c>
      <c r="AG2313">
        <v>1</v>
      </c>
      <c r="AH2313">
        <v>1</v>
      </c>
      <c r="AI2313">
        <v>1</v>
      </c>
      <c r="AJ2313">
        <v>0.18653778147854611</v>
      </c>
      <c r="AK2313">
        <v>0</v>
      </c>
      <c r="AL2313">
        <v>0</v>
      </c>
      <c r="AM2313">
        <v>0</v>
      </c>
      <c r="AN2313">
        <v>0</v>
      </c>
      <c r="AO2313">
        <v>0.78136829844006572</v>
      </c>
      <c r="AP2313">
        <v>1</v>
      </c>
      <c r="AQ2313">
        <v>0.65822398284581141</v>
      </c>
      <c r="AR2313">
        <v>0.79267343579891947</v>
      </c>
      <c r="AS2313">
        <v>0</v>
      </c>
      <c r="AT2313">
        <v>0.53248432436355941</v>
      </c>
      <c r="AU2313">
        <v>4</v>
      </c>
    </row>
    <row r="2314" spans="32:47" x14ac:dyDescent="0.25">
      <c r="AF2314">
        <v>2304</v>
      </c>
      <c r="AG2314">
        <v>0.80254023922832618</v>
      </c>
      <c r="AH2314">
        <v>1</v>
      </c>
      <c r="AI2314">
        <v>1</v>
      </c>
      <c r="AJ2314">
        <v>1</v>
      </c>
      <c r="AK2314">
        <v>1</v>
      </c>
      <c r="AL2314">
        <v>1</v>
      </c>
      <c r="AM2314">
        <v>0.61149640938791916</v>
      </c>
      <c r="AN2314">
        <v>0</v>
      </c>
      <c r="AO2314">
        <v>0</v>
      </c>
      <c r="AP2314">
        <v>0.10731729893520806</v>
      </c>
      <c r="AQ2314">
        <v>1</v>
      </c>
      <c r="AR2314">
        <v>1</v>
      </c>
      <c r="AS2314">
        <v>0</v>
      </c>
      <c r="AT2314">
        <v>0.7072930749975207</v>
      </c>
      <c r="AU2314">
        <v>2</v>
      </c>
    </row>
    <row r="2315" spans="32:47" x14ac:dyDescent="0.25">
      <c r="AF2315">
        <v>2305</v>
      </c>
      <c r="AG2315">
        <v>0</v>
      </c>
      <c r="AH2315">
        <v>0</v>
      </c>
      <c r="AI2315">
        <v>0</v>
      </c>
      <c r="AJ2315">
        <v>0</v>
      </c>
      <c r="AK2315">
        <v>5.1002179020630839E-2</v>
      </c>
      <c r="AL2315">
        <v>1</v>
      </c>
      <c r="AM2315">
        <v>1</v>
      </c>
      <c r="AN2315">
        <v>1</v>
      </c>
      <c r="AO2315">
        <v>1</v>
      </c>
      <c r="AP2315">
        <v>1</v>
      </c>
      <c r="AQ2315">
        <v>1</v>
      </c>
      <c r="AR2315">
        <v>0.40415210740062441</v>
      </c>
      <c r="AS2315">
        <v>0</v>
      </c>
      <c r="AT2315">
        <v>0.54002680240838064</v>
      </c>
      <c r="AU2315">
        <v>4</v>
      </c>
    </row>
    <row r="2316" spans="32:47" x14ac:dyDescent="0.25">
      <c r="AF2316">
        <v>2306</v>
      </c>
      <c r="AG2316">
        <v>0.76824508722981388</v>
      </c>
      <c r="AH2316">
        <v>1</v>
      </c>
      <c r="AI2316">
        <v>1</v>
      </c>
      <c r="AJ2316">
        <v>1</v>
      </c>
      <c r="AK2316">
        <v>1</v>
      </c>
      <c r="AL2316">
        <v>1</v>
      </c>
      <c r="AM2316">
        <v>1</v>
      </c>
      <c r="AN2316">
        <v>1</v>
      </c>
      <c r="AO2316">
        <v>1</v>
      </c>
      <c r="AP2316">
        <v>1</v>
      </c>
      <c r="AQ2316">
        <v>0.3180276743437086</v>
      </c>
      <c r="AR2316">
        <v>0</v>
      </c>
      <c r="AS2316">
        <v>0</v>
      </c>
      <c r="AT2316">
        <v>0.83933267927242594</v>
      </c>
      <c r="AU2316">
        <v>1</v>
      </c>
    </row>
    <row r="2317" spans="32:47" x14ac:dyDescent="0.25">
      <c r="AF2317">
        <v>2307</v>
      </c>
      <c r="AG2317">
        <v>0.76103679183987905</v>
      </c>
      <c r="AH2317">
        <v>1</v>
      </c>
      <c r="AI2317">
        <v>1</v>
      </c>
      <c r="AJ2317">
        <v>1</v>
      </c>
      <c r="AK2317">
        <v>1</v>
      </c>
      <c r="AL2317">
        <v>1</v>
      </c>
      <c r="AM2317">
        <v>1</v>
      </c>
      <c r="AN2317">
        <v>1</v>
      </c>
      <c r="AO2317">
        <v>1</v>
      </c>
      <c r="AP2317">
        <v>1</v>
      </c>
      <c r="AQ2317">
        <v>1</v>
      </c>
      <c r="AR2317">
        <v>1</v>
      </c>
      <c r="AS2317">
        <v>0.76103679183987905</v>
      </c>
      <c r="AT2317">
        <v>0.97970449464941434</v>
      </c>
      <c r="AU2317">
        <v>0</v>
      </c>
    </row>
    <row r="2318" spans="32:47" x14ac:dyDescent="0.25">
      <c r="AF2318">
        <v>2308</v>
      </c>
      <c r="AG2318">
        <v>1</v>
      </c>
      <c r="AH2318">
        <v>1</v>
      </c>
      <c r="AI2318">
        <v>1</v>
      </c>
      <c r="AJ2318">
        <v>6.4959811412942754E-3</v>
      </c>
      <c r="AK2318">
        <v>0</v>
      </c>
      <c r="AL2318">
        <v>0.76867273800210867</v>
      </c>
      <c r="AM2318">
        <v>1</v>
      </c>
      <c r="AN2318">
        <v>1</v>
      </c>
      <c r="AO2318">
        <v>1</v>
      </c>
      <c r="AP2318">
        <v>1</v>
      </c>
      <c r="AQ2318">
        <v>1</v>
      </c>
      <c r="AR2318">
        <v>0.77968217933131756</v>
      </c>
      <c r="AS2318">
        <v>0</v>
      </c>
      <c r="AT2318">
        <v>0.79568550447554232</v>
      </c>
      <c r="AU2318">
        <v>1</v>
      </c>
    </row>
    <row r="2319" spans="32:47" x14ac:dyDescent="0.25">
      <c r="AF2319">
        <v>2309</v>
      </c>
      <c r="AG2319">
        <v>1</v>
      </c>
      <c r="AH2319">
        <v>1</v>
      </c>
      <c r="AI2319">
        <v>1</v>
      </c>
      <c r="AJ2319">
        <v>1</v>
      </c>
      <c r="AK2319">
        <v>1</v>
      </c>
      <c r="AL2319">
        <v>1</v>
      </c>
      <c r="AM2319">
        <v>1</v>
      </c>
      <c r="AN2319">
        <v>1</v>
      </c>
      <c r="AO2319">
        <v>1</v>
      </c>
      <c r="AP2319">
        <v>1</v>
      </c>
      <c r="AQ2319">
        <v>1</v>
      </c>
      <c r="AR2319">
        <v>1</v>
      </c>
      <c r="AS2319">
        <v>1</v>
      </c>
      <c r="AT2319">
        <v>1</v>
      </c>
      <c r="AU2319">
        <v>0</v>
      </c>
    </row>
    <row r="2320" spans="32:47" x14ac:dyDescent="0.25">
      <c r="AF2320">
        <v>2310</v>
      </c>
      <c r="AG2320">
        <v>0.42713111760437433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0.23986409592673166</v>
      </c>
      <c r="AO2320">
        <v>1</v>
      </c>
      <c r="AP2320">
        <v>1</v>
      </c>
      <c r="AQ2320">
        <v>0.64010834077101508</v>
      </c>
      <c r="AR2320">
        <v>0</v>
      </c>
      <c r="AS2320">
        <v>0</v>
      </c>
      <c r="AT2320">
        <v>0.27638384066464311</v>
      </c>
      <c r="AU2320">
        <v>7</v>
      </c>
    </row>
    <row r="2321" spans="32:47" x14ac:dyDescent="0.25">
      <c r="AF2321">
        <v>2311</v>
      </c>
      <c r="AG2321">
        <v>1</v>
      </c>
      <c r="AH2321">
        <v>1</v>
      </c>
      <c r="AI2321">
        <v>1</v>
      </c>
      <c r="AJ2321">
        <v>1</v>
      </c>
      <c r="AK2321">
        <v>1</v>
      </c>
      <c r="AL2321">
        <v>0.3059836959163173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0.4388479750068206</v>
      </c>
      <c r="AU2321">
        <v>6</v>
      </c>
    </row>
    <row r="2322" spans="32:47" x14ac:dyDescent="0.25">
      <c r="AF2322">
        <v>2312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0.63921033056297649</v>
      </c>
      <c r="AP2322">
        <v>1</v>
      </c>
      <c r="AQ2322">
        <v>1</v>
      </c>
      <c r="AR2322">
        <v>1</v>
      </c>
      <c r="AS2322">
        <v>0</v>
      </c>
      <c r="AT2322">
        <v>0.30459262990928576</v>
      </c>
      <c r="AU2322">
        <v>8</v>
      </c>
    </row>
    <row r="2323" spans="32:47" x14ac:dyDescent="0.25">
      <c r="AF2323">
        <v>2313</v>
      </c>
      <c r="AG2323">
        <v>1</v>
      </c>
      <c r="AH2323">
        <v>1</v>
      </c>
      <c r="AI2323">
        <v>1</v>
      </c>
      <c r="AJ2323">
        <v>1</v>
      </c>
      <c r="AK2323">
        <v>0.93962313647376328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0.60928371917858992</v>
      </c>
      <c r="AR2323">
        <v>0</v>
      </c>
      <c r="AS2323">
        <v>0</v>
      </c>
      <c r="AT2323">
        <v>0.45864884604395717</v>
      </c>
      <c r="AU2323">
        <v>6</v>
      </c>
    </row>
    <row r="2324" spans="32:47" x14ac:dyDescent="0.25">
      <c r="AF2324">
        <v>2314</v>
      </c>
      <c r="AG2324">
        <v>1</v>
      </c>
      <c r="AH2324">
        <v>1</v>
      </c>
      <c r="AI2324">
        <v>1</v>
      </c>
      <c r="AJ2324">
        <v>1</v>
      </c>
      <c r="AK2324">
        <v>1</v>
      </c>
      <c r="AL2324">
        <v>1</v>
      </c>
      <c r="AM2324">
        <v>1</v>
      </c>
      <c r="AN2324">
        <v>1</v>
      </c>
      <c r="AO2324">
        <v>1</v>
      </c>
      <c r="AP2324">
        <v>1</v>
      </c>
      <c r="AQ2324">
        <v>1</v>
      </c>
      <c r="AR2324">
        <v>0.68512215273386246</v>
      </c>
      <c r="AS2324">
        <v>0.68512215273386246</v>
      </c>
      <c r="AT2324">
        <v>0.97325694995821843</v>
      </c>
      <c r="AU2324">
        <v>0</v>
      </c>
    </row>
    <row r="2325" spans="32:47" x14ac:dyDescent="0.25">
      <c r="AF2325">
        <v>2315</v>
      </c>
      <c r="AG2325">
        <v>1</v>
      </c>
      <c r="AH2325">
        <v>1</v>
      </c>
      <c r="AI2325">
        <v>1</v>
      </c>
      <c r="AJ2325">
        <v>1</v>
      </c>
      <c r="AK2325">
        <v>1</v>
      </c>
      <c r="AL2325">
        <v>1</v>
      </c>
      <c r="AM2325">
        <v>1</v>
      </c>
      <c r="AN2325">
        <v>1</v>
      </c>
      <c r="AO2325">
        <v>1</v>
      </c>
      <c r="AP2325">
        <v>1</v>
      </c>
      <c r="AQ2325">
        <v>1</v>
      </c>
      <c r="AR2325">
        <v>1</v>
      </c>
      <c r="AS2325">
        <v>1</v>
      </c>
      <c r="AT2325">
        <v>1</v>
      </c>
      <c r="AU2325">
        <v>0</v>
      </c>
    </row>
    <row r="2326" spans="32:47" x14ac:dyDescent="0.25">
      <c r="AF2326">
        <v>2316</v>
      </c>
      <c r="AG2326">
        <v>0</v>
      </c>
      <c r="AH2326">
        <v>0.13700532730217674</v>
      </c>
      <c r="AI2326">
        <v>1</v>
      </c>
      <c r="AJ2326">
        <v>1</v>
      </c>
      <c r="AK2326">
        <v>1</v>
      </c>
      <c r="AL2326">
        <v>1</v>
      </c>
      <c r="AM2326">
        <v>1</v>
      </c>
      <c r="AN2326">
        <v>1</v>
      </c>
      <c r="AO2326">
        <v>1</v>
      </c>
      <c r="AP2326">
        <v>1</v>
      </c>
      <c r="AQ2326">
        <v>1</v>
      </c>
      <c r="AR2326">
        <v>1</v>
      </c>
      <c r="AS2326">
        <v>0</v>
      </c>
      <c r="AT2326">
        <v>0.84886616209441357</v>
      </c>
      <c r="AU2326">
        <v>1</v>
      </c>
    </row>
    <row r="2327" spans="32:47" x14ac:dyDescent="0.25">
      <c r="AF2327">
        <v>2317</v>
      </c>
      <c r="AG2327">
        <v>1</v>
      </c>
      <c r="AH2327">
        <v>1</v>
      </c>
      <c r="AI2327">
        <v>1</v>
      </c>
      <c r="AJ2327">
        <v>1</v>
      </c>
      <c r="AK2327">
        <v>1</v>
      </c>
      <c r="AL2327">
        <v>1</v>
      </c>
      <c r="AM2327">
        <v>1</v>
      </c>
      <c r="AN2327">
        <v>1</v>
      </c>
      <c r="AO2327">
        <v>0.20566901990556896</v>
      </c>
      <c r="AP2327">
        <v>0</v>
      </c>
      <c r="AQ2327">
        <v>0</v>
      </c>
      <c r="AR2327">
        <v>0</v>
      </c>
      <c r="AS2327">
        <v>0</v>
      </c>
      <c r="AT2327">
        <v>0.68265772766347144</v>
      </c>
      <c r="AU2327">
        <v>3</v>
      </c>
    </row>
    <row r="2328" spans="32:47" x14ac:dyDescent="0.25">
      <c r="AF2328">
        <v>2318</v>
      </c>
      <c r="AG2328">
        <v>1</v>
      </c>
      <c r="AH2328">
        <v>1</v>
      </c>
      <c r="AI2328">
        <v>1</v>
      </c>
      <c r="AJ2328">
        <v>1</v>
      </c>
      <c r="AK2328">
        <v>1</v>
      </c>
      <c r="AL2328">
        <v>1</v>
      </c>
      <c r="AM2328">
        <v>0.81491877318706341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0</v>
      </c>
      <c r="AT2328">
        <v>0.56510269032547666</v>
      </c>
      <c r="AU2328">
        <v>5</v>
      </c>
    </row>
    <row r="2329" spans="32:47" x14ac:dyDescent="0.25">
      <c r="AF2329">
        <v>2319</v>
      </c>
      <c r="AG2329">
        <v>1</v>
      </c>
      <c r="AH2329">
        <v>0.78336704323503781</v>
      </c>
      <c r="AI2329">
        <v>0</v>
      </c>
      <c r="AJ2329">
        <v>0</v>
      </c>
      <c r="AK2329">
        <v>0</v>
      </c>
      <c r="AL2329">
        <v>0</v>
      </c>
      <c r="AM2329">
        <v>0.13726233795680473</v>
      </c>
      <c r="AN2329">
        <v>1</v>
      </c>
      <c r="AO2329">
        <v>1</v>
      </c>
      <c r="AP2329">
        <v>1</v>
      </c>
      <c r="AQ2329">
        <v>1</v>
      </c>
      <c r="AR2329">
        <v>1</v>
      </c>
      <c r="AS2329">
        <v>0</v>
      </c>
      <c r="AT2329">
        <v>0.57586139640340273</v>
      </c>
      <c r="AU2329">
        <v>4</v>
      </c>
    </row>
    <row r="2330" spans="32:47" x14ac:dyDescent="0.25">
      <c r="AF2330">
        <v>2320</v>
      </c>
      <c r="AG2330">
        <v>1</v>
      </c>
      <c r="AH2330">
        <v>1</v>
      </c>
      <c r="AI2330">
        <v>1</v>
      </c>
      <c r="AJ2330">
        <v>1</v>
      </c>
      <c r="AK2330">
        <v>1</v>
      </c>
      <c r="AL2330">
        <v>1</v>
      </c>
      <c r="AM2330">
        <v>1</v>
      </c>
      <c r="AN2330">
        <v>1</v>
      </c>
      <c r="AO2330">
        <v>1</v>
      </c>
      <c r="AP2330">
        <v>1</v>
      </c>
      <c r="AQ2330">
        <v>1</v>
      </c>
      <c r="AR2330">
        <v>1</v>
      </c>
      <c r="AS2330">
        <v>1</v>
      </c>
      <c r="AT2330">
        <v>1</v>
      </c>
      <c r="AU2330">
        <v>0</v>
      </c>
    </row>
    <row r="2331" spans="32:47" x14ac:dyDescent="0.25">
      <c r="AF2331">
        <v>2321</v>
      </c>
      <c r="AG2331">
        <v>1</v>
      </c>
      <c r="AH2331">
        <v>1</v>
      </c>
      <c r="AI2331">
        <v>1</v>
      </c>
      <c r="AJ2331">
        <v>1</v>
      </c>
      <c r="AK2331">
        <v>1</v>
      </c>
      <c r="AL2331">
        <v>1</v>
      </c>
      <c r="AM2331">
        <v>0.48147006259950426</v>
      </c>
      <c r="AN2331">
        <v>0</v>
      </c>
      <c r="AO2331">
        <v>0</v>
      </c>
      <c r="AP2331">
        <v>0.13817282072822337</v>
      </c>
      <c r="AQ2331">
        <v>0.26366247546441929</v>
      </c>
      <c r="AR2331">
        <v>3.2482239725669063E-2</v>
      </c>
      <c r="AS2331">
        <v>0</v>
      </c>
      <c r="AT2331">
        <v>0.57294726870845991</v>
      </c>
      <c r="AU2331">
        <v>2</v>
      </c>
    </row>
    <row r="2332" spans="32:47" x14ac:dyDescent="0.25">
      <c r="AF2332">
        <v>2322</v>
      </c>
      <c r="AG2332">
        <v>0</v>
      </c>
      <c r="AH2332">
        <v>0</v>
      </c>
      <c r="AI2332">
        <v>0.49842009474495202</v>
      </c>
      <c r="AJ2332">
        <v>1</v>
      </c>
      <c r="AK2332">
        <v>1</v>
      </c>
      <c r="AL2332">
        <v>1</v>
      </c>
      <c r="AM2332">
        <v>1</v>
      </c>
      <c r="AN2332">
        <v>1</v>
      </c>
      <c r="AO2332">
        <v>1</v>
      </c>
      <c r="AP2332">
        <v>1</v>
      </c>
      <c r="AQ2332">
        <v>1</v>
      </c>
      <c r="AR2332">
        <v>1</v>
      </c>
      <c r="AS2332">
        <v>0</v>
      </c>
      <c r="AT2332">
        <v>0.79575622722491368</v>
      </c>
      <c r="AU2332">
        <v>2</v>
      </c>
    </row>
    <row r="2333" spans="32:47" x14ac:dyDescent="0.25">
      <c r="AF2333">
        <v>2323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0.67275407818975042</v>
      </c>
      <c r="AN2333">
        <v>0.43392528903683752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9.3991946257600614E-2</v>
      </c>
      <c r="AU2333">
        <v>10</v>
      </c>
    </row>
    <row r="2334" spans="32:47" x14ac:dyDescent="0.25">
      <c r="AF2334">
        <v>2324</v>
      </c>
      <c r="AG2334">
        <v>1</v>
      </c>
      <c r="AH2334">
        <v>1</v>
      </c>
      <c r="AI2334">
        <v>1</v>
      </c>
      <c r="AJ2334">
        <v>1</v>
      </c>
      <c r="AK2334">
        <v>1</v>
      </c>
      <c r="AL2334">
        <v>0.38910595186583424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0.44567994124924665</v>
      </c>
      <c r="AU2334">
        <v>6</v>
      </c>
    </row>
    <row r="2335" spans="32:47" x14ac:dyDescent="0.25">
      <c r="AF2335">
        <v>2325</v>
      </c>
      <c r="AG2335">
        <v>0.7865494037591082</v>
      </c>
      <c r="AH2335">
        <v>7.790897960824493E-2</v>
      </c>
      <c r="AI2335">
        <v>1</v>
      </c>
      <c r="AJ2335">
        <v>0.62879978720957297</v>
      </c>
      <c r="AK2335">
        <v>0</v>
      </c>
      <c r="AL2335">
        <v>0</v>
      </c>
      <c r="AM2335">
        <v>0</v>
      </c>
      <c r="AN2335">
        <v>0</v>
      </c>
      <c r="AO2335">
        <v>0.54010207740187377</v>
      </c>
      <c r="AP2335">
        <v>1</v>
      </c>
      <c r="AQ2335">
        <v>0.93037188169303897</v>
      </c>
      <c r="AR2335">
        <v>0</v>
      </c>
      <c r="AS2335">
        <v>0</v>
      </c>
      <c r="AT2335">
        <v>0.4151854666704049</v>
      </c>
      <c r="AU2335">
        <v>5</v>
      </c>
    </row>
    <row r="2336" spans="32:47" x14ac:dyDescent="0.25">
      <c r="AF2336">
        <v>2326</v>
      </c>
      <c r="AG2336">
        <v>1</v>
      </c>
      <c r="AH2336">
        <v>1</v>
      </c>
      <c r="AI2336">
        <v>1</v>
      </c>
      <c r="AJ2336">
        <v>1</v>
      </c>
      <c r="AK2336">
        <v>1</v>
      </c>
      <c r="AL2336">
        <v>1</v>
      </c>
      <c r="AM2336">
        <v>1</v>
      </c>
      <c r="AN2336">
        <v>1</v>
      </c>
      <c r="AO2336">
        <v>1</v>
      </c>
      <c r="AP2336">
        <v>1</v>
      </c>
      <c r="AQ2336">
        <v>1</v>
      </c>
      <c r="AR2336">
        <v>1</v>
      </c>
      <c r="AS2336">
        <v>1</v>
      </c>
      <c r="AT2336">
        <v>1</v>
      </c>
      <c r="AU2336">
        <v>0</v>
      </c>
    </row>
    <row r="2337" spans="32:47" x14ac:dyDescent="0.25">
      <c r="AF2337">
        <v>2327</v>
      </c>
      <c r="AG2337">
        <v>1</v>
      </c>
      <c r="AH2337">
        <v>0.97289869048498601</v>
      </c>
      <c r="AI2337">
        <v>8.4513250791895839E-2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6.3223152848271028E-2</v>
      </c>
      <c r="AR2337">
        <v>1</v>
      </c>
      <c r="AS2337">
        <v>0</v>
      </c>
      <c r="AT2337">
        <v>0.2568705991604836</v>
      </c>
      <c r="AU2337">
        <v>7</v>
      </c>
    </row>
    <row r="2338" spans="32:47" x14ac:dyDescent="0.25">
      <c r="AF2338">
        <v>2328</v>
      </c>
      <c r="AG2338">
        <v>1</v>
      </c>
      <c r="AH2338">
        <v>1</v>
      </c>
      <c r="AI2338">
        <v>1</v>
      </c>
      <c r="AJ2338">
        <v>1</v>
      </c>
      <c r="AK2338">
        <v>1</v>
      </c>
      <c r="AL2338">
        <v>1</v>
      </c>
      <c r="AM2338">
        <v>1</v>
      </c>
      <c r="AN2338">
        <v>1.9331089476773124E-2</v>
      </c>
      <c r="AO2338">
        <v>0</v>
      </c>
      <c r="AP2338">
        <v>0</v>
      </c>
      <c r="AQ2338">
        <v>0.9650734587536135</v>
      </c>
      <c r="AR2338">
        <v>1</v>
      </c>
      <c r="AS2338">
        <v>0</v>
      </c>
      <c r="AT2338">
        <v>0.74671634941476261</v>
      </c>
      <c r="AU2338">
        <v>2</v>
      </c>
    </row>
    <row r="2339" spans="32:47" x14ac:dyDescent="0.25">
      <c r="AF2339">
        <v>2329</v>
      </c>
      <c r="AG2339">
        <v>1</v>
      </c>
      <c r="AH2339">
        <v>0.45739201976955102</v>
      </c>
      <c r="AI2339">
        <v>0</v>
      </c>
      <c r="AJ2339">
        <v>0</v>
      </c>
      <c r="AK2339">
        <v>0.59227896560074555</v>
      </c>
      <c r="AL2339">
        <v>0.28779539902485946</v>
      </c>
      <c r="AM2339">
        <v>0</v>
      </c>
      <c r="AN2339">
        <v>0</v>
      </c>
      <c r="AO2339">
        <v>0</v>
      </c>
      <c r="AP2339">
        <v>0.16733248304057446</v>
      </c>
      <c r="AQ2339">
        <v>1</v>
      </c>
      <c r="AR2339">
        <v>1</v>
      </c>
      <c r="AS2339">
        <v>0</v>
      </c>
      <c r="AT2339">
        <v>0.37531176282787432</v>
      </c>
      <c r="AU2339">
        <v>5</v>
      </c>
    </row>
    <row r="2340" spans="32:47" x14ac:dyDescent="0.25">
      <c r="AF2340">
        <v>2330</v>
      </c>
      <c r="AG2340">
        <v>1</v>
      </c>
      <c r="AH2340">
        <v>1</v>
      </c>
      <c r="AI2340">
        <v>1</v>
      </c>
      <c r="AJ2340">
        <v>1</v>
      </c>
      <c r="AK2340">
        <v>1</v>
      </c>
      <c r="AL2340">
        <v>1</v>
      </c>
      <c r="AM2340">
        <v>8.5372112236303019E-2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0.50314119309404215</v>
      </c>
      <c r="AU2340">
        <v>5</v>
      </c>
    </row>
    <row r="2341" spans="32:47" x14ac:dyDescent="0.25">
      <c r="AF2341">
        <v>2331</v>
      </c>
      <c r="AG2341">
        <v>0</v>
      </c>
      <c r="AH2341">
        <v>0</v>
      </c>
      <c r="AI2341">
        <v>0.31278376058640611</v>
      </c>
      <c r="AJ2341">
        <v>1</v>
      </c>
      <c r="AK2341">
        <v>1</v>
      </c>
      <c r="AL2341">
        <v>1</v>
      </c>
      <c r="AM2341">
        <v>1</v>
      </c>
      <c r="AN2341">
        <v>1</v>
      </c>
      <c r="AO2341">
        <v>1</v>
      </c>
      <c r="AP2341">
        <v>1</v>
      </c>
      <c r="AQ2341">
        <v>1</v>
      </c>
      <c r="AR2341">
        <v>1</v>
      </c>
      <c r="AS2341">
        <v>0</v>
      </c>
      <c r="AT2341">
        <v>0.77998985363884543</v>
      </c>
      <c r="AU2341">
        <v>2</v>
      </c>
    </row>
    <row r="2342" spans="32:47" x14ac:dyDescent="0.25">
      <c r="AF2342">
        <v>2332</v>
      </c>
      <c r="AG2342">
        <v>0.9576330525601553</v>
      </c>
      <c r="AH2342">
        <v>1</v>
      </c>
      <c r="AI2342">
        <v>1</v>
      </c>
      <c r="AJ2342">
        <v>1</v>
      </c>
      <c r="AK2342">
        <v>1</v>
      </c>
      <c r="AL2342">
        <v>1</v>
      </c>
      <c r="AM2342">
        <v>9.57011590745101E-2</v>
      </c>
      <c r="AN2342">
        <v>0</v>
      </c>
      <c r="AO2342">
        <v>0.89341677775397932</v>
      </c>
      <c r="AP2342">
        <v>1</v>
      </c>
      <c r="AQ2342">
        <v>1</v>
      </c>
      <c r="AR2342">
        <v>1</v>
      </c>
      <c r="AS2342">
        <v>0</v>
      </c>
      <c r="AT2342">
        <v>0.8259064764199836</v>
      </c>
      <c r="AU2342">
        <v>1</v>
      </c>
    </row>
    <row r="2343" spans="32:47" x14ac:dyDescent="0.25">
      <c r="AF2343">
        <v>2333</v>
      </c>
      <c r="AG2343">
        <v>0.509062468005962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0.21501775681005506</v>
      </c>
      <c r="AQ2343">
        <v>1</v>
      </c>
      <c r="AR2343">
        <v>1</v>
      </c>
      <c r="AS2343">
        <v>0</v>
      </c>
      <c r="AT2343">
        <v>0.22862051224464802</v>
      </c>
      <c r="AU2343">
        <v>8</v>
      </c>
    </row>
    <row r="2344" spans="32:47" x14ac:dyDescent="0.25">
      <c r="AF2344">
        <v>2334</v>
      </c>
      <c r="AG2344">
        <v>1</v>
      </c>
      <c r="AH2344">
        <v>1</v>
      </c>
      <c r="AI2344">
        <v>1</v>
      </c>
      <c r="AJ2344">
        <v>1</v>
      </c>
      <c r="AK2344">
        <v>1</v>
      </c>
      <c r="AL2344">
        <v>1</v>
      </c>
      <c r="AM2344">
        <v>0.24176395665398881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0.51642378809937983</v>
      </c>
      <c r="AU2344">
        <v>5</v>
      </c>
    </row>
    <row r="2345" spans="32:47" x14ac:dyDescent="0.25">
      <c r="AF2345">
        <v>2335</v>
      </c>
      <c r="AG2345">
        <v>1</v>
      </c>
      <c r="AH2345">
        <v>1</v>
      </c>
      <c r="AI2345">
        <v>1</v>
      </c>
      <c r="AJ2345">
        <v>1</v>
      </c>
      <c r="AK2345">
        <v>1</v>
      </c>
      <c r="AL2345">
        <v>1</v>
      </c>
      <c r="AM2345">
        <v>1</v>
      </c>
      <c r="AN2345">
        <v>1</v>
      </c>
      <c r="AO2345">
        <v>1</v>
      </c>
      <c r="AP2345">
        <v>0.3834619689728096</v>
      </c>
      <c r="AQ2345">
        <v>0</v>
      </c>
      <c r="AR2345">
        <v>0</v>
      </c>
      <c r="AS2345">
        <v>0</v>
      </c>
      <c r="AT2345">
        <v>0.78051320832371807</v>
      </c>
      <c r="AU2345">
        <v>2</v>
      </c>
    </row>
    <row r="2346" spans="32:47" x14ac:dyDescent="0.25">
      <c r="AF2346">
        <v>2336</v>
      </c>
      <c r="AG2346">
        <v>0</v>
      </c>
      <c r="AH2346">
        <v>0.12941018804459808</v>
      </c>
      <c r="AI2346">
        <v>1</v>
      </c>
      <c r="AJ2346">
        <v>1</v>
      </c>
      <c r="AK2346">
        <v>1</v>
      </c>
      <c r="AL2346">
        <v>1</v>
      </c>
      <c r="AM2346">
        <v>1</v>
      </c>
      <c r="AN2346">
        <v>1</v>
      </c>
      <c r="AO2346">
        <v>1</v>
      </c>
      <c r="AP2346">
        <v>1</v>
      </c>
      <c r="AQ2346">
        <v>1</v>
      </c>
      <c r="AR2346">
        <v>1</v>
      </c>
      <c r="AS2346">
        <v>0</v>
      </c>
      <c r="AT2346">
        <v>0.84828352127465412</v>
      </c>
      <c r="AU2346">
        <v>1</v>
      </c>
    </row>
    <row r="2347" spans="32:47" x14ac:dyDescent="0.25">
      <c r="AF2347">
        <v>2337</v>
      </c>
      <c r="AG2347">
        <v>0.71171946432502498</v>
      </c>
      <c r="AH2347">
        <v>1</v>
      </c>
      <c r="AI2347">
        <v>1</v>
      </c>
      <c r="AJ2347">
        <v>1</v>
      </c>
      <c r="AK2347">
        <v>1</v>
      </c>
      <c r="AL2347">
        <v>1</v>
      </c>
      <c r="AM2347">
        <v>1</v>
      </c>
      <c r="AN2347">
        <v>0.96902657440542472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0.63863870465929851</v>
      </c>
      <c r="AU2347">
        <v>4</v>
      </c>
    </row>
    <row r="2348" spans="32:47" x14ac:dyDescent="0.25">
      <c r="AF2348">
        <v>2338</v>
      </c>
      <c r="AG2348">
        <v>0</v>
      </c>
      <c r="AH2348">
        <v>0</v>
      </c>
      <c r="AI2348">
        <v>0.73838619146314866</v>
      </c>
      <c r="AJ2348">
        <v>1</v>
      </c>
      <c r="AK2348">
        <v>1</v>
      </c>
      <c r="AL2348">
        <v>0.3599182180308465</v>
      </c>
      <c r="AM2348">
        <v>0</v>
      </c>
      <c r="AN2348">
        <v>0</v>
      </c>
      <c r="AO2348">
        <v>0</v>
      </c>
      <c r="AP2348">
        <v>0.96570441322452805</v>
      </c>
      <c r="AQ2348">
        <v>1</v>
      </c>
      <c r="AR2348">
        <v>1</v>
      </c>
      <c r="AS2348">
        <v>0</v>
      </c>
      <c r="AT2348">
        <v>0.50855987749655718</v>
      </c>
      <c r="AU2348">
        <v>5</v>
      </c>
    </row>
    <row r="2349" spans="32:47" x14ac:dyDescent="0.25">
      <c r="AF2349">
        <v>2339</v>
      </c>
      <c r="AG2349">
        <v>0</v>
      </c>
      <c r="AH2349">
        <v>0</v>
      </c>
      <c r="AI2349">
        <v>0.73671287181974965</v>
      </c>
      <c r="AJ2349">
        <v>1</v>
      </c>
      <c r="AK2349">
        <v>1</v>
      </c>
      <c r="AL2349">
        <v>1</v>
      </c>
      <c r="AM2349">
        <v>1</v>
      </c>
      <c r="AN2349">
        <v>0.32866473437048449</v>
      </c>
      <c r="AO2349">
        <v>0</v>
      </c>
      <c r="AP2349">
        <v>0.43545810171593574</v>
      </c>
      <c r="AQ2349">
        <v>0.6261395173867641</v>
      </c>
      <c r="AR2349">
        <v>0</v>
      </c>
      <c r="AS2349">
        <v>0</v>
      </c>
      <c r="AT2349">
        <v>0.51317833552518954</v>
      </c>
      <c r="AU2349">
        <v>4</v>
      </c>
    </row>
    <row r="2350" spans="32:47" x14ac:dyDescent="0.25">
      <c r="AF2350">
        <v>2340</v>
      </c>
      <c r="AG2350">
        <v>1</v>
      </c>
      <c r="AH2350">
        <v>1</v>
      </c>
      <c r="AI2350">
        <v>1</v>
      </c>
      <c r="AJ2350">
        <v>1</v>
      </c>
      <c r="AK2350">
        <v>1</v>
      </c>
      <c r="AL2350">
        <v>1</v>
      </c>
      <c r="AM2350">
        <v>1</v>
      </c>
      <c r="AN2350">
        <v>1</v>
      </c>
      <c r="AO2350">
        <v>1</v>
      </c>
      <c r="AP2350">
        <v>1</v>
      </c>
      <c r="AQ2350">
        <v>0.92239311300969951</v>
      </c>
      <c r="AR2350">
        <v>0</v>
      </c>
      <c r="AS2350">
        <v>0</v>
      </c>
      <c r="AT2350">
        <v>0.90868984490490678</v>
      </c>
      <c r="AU2350">
        <v>1</v>
      </c>
    </row>
    <row r="2351" spans="32:47" x14ac:dyDescent="0.25">
      <c r="AF2351">
        <v>2341</v>
      </c>
      <c r="AG2351">
        <v>1</v>
      </c>
      <c r="AH2351">
        <v>1</v>
      </c>
      <c r="AI2351">
        <v>1</v>
      </c>
      <c r="AJ2351">
        <v>1</v>
      </c>
      <c r="AK2351">
        <v>1</v>
      </c>
      <c r="AL2351">
        <v>1</v>
      </c>
      <c r="AM2351">
        <v>0.53517808992910432</v>
      </c>
      <c r="AN2351">
        <v>0</v>
      </c>
      <c r="AO2351">
        <v>0</v>
      </c>
      <c r="AP2351">
        <v>0.92676763314774424</v>
      </c>
      <c r="AQ2351">
        <v>1</v>
      </c>
      <c r="AR2351">
        <v>1</v>
      </c>
      <c r="AS2351">
        <v>0</v>
      </c>
      <c r="AT2351">
        <v>0.78717895182296527</v>
      </c>
      <c r="AU2351">
        <v>2</v>
      </c>
    </row>
    <row r="2352" spans="32:47" x14ac:dyDescent="0.25">
      <c r="AF2352">
        <v>2342</v>
      </c>
      <c r="AG2352">
        <v>1</v>
      </c>
      <c r="AH2352">
        <v>1</v>
      </c>
      <c r="AI2352">
        <v>1</v>
      </c>
      <c r="AJ2352">
        <v>1</v>
      </c>
      <c r="AK2352">
        <v>1</v>
      </c>
      <c r="AL2352">
        <v>1</v>
      </c>
      <c r="AM2352">
        <v>1</v>
      </c>
      <c r="AN2352">
        <v>1</v>
      </c>
      <c r="AO2352">
        <v>1</v>
      </c>
      <c r="AP2352">
        <v>1</v>
      </c>
      <c r="AQ2352">
        <v>1</v>
      </c>
      <c r="AR2352">
        <v>1</v>
      </c>
      <c r="AS2352">
        <v>1</v>
      </c>
      <c r="AT2352">
        <v>1</v>
      </c>
      <c r="AU2352">
        <v>0</v>
      </c>
    </row>
    <row r="2353" spans="32:47" x14ac:dyDescent="0.25">
      <c r="AF2353">
        <v>2343</v>
      </c>
      <c r="AG2353">
        <v>0.24485748893494019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2.0796115498583963E-2</v>
      </c>
      <c r="AU2353">
        <v>11</v>
      </c>
    </row>
    <row r="2354" spans="32:47" x14ac:dyDescent="0.25">
      <c r="AF2354">
        <v>2344</v>
      </c>
      <c r="AG2354">
        <v>1</v>
      </c>
      <c r="AH2354">
        <v>1</v>
      </c>
      <c r="AI2354">
        <v>1</v>
      </c>
      <c r="AJ2354">
        <v>1</v>
      </c>
      <c r="AK2354">
        <v>1</v>
      </c>
      <c r="AL2354">
        <v>1</v>
      </c>
      <c r="AM2354">
        <v>1</v>
      </c>
      <c r="AN2354">
        <v>1</v>
      </c>
      <c r="AO2354">
        <v>1</v>
      </c>
      <c r="AP2354">
        <v>1</v>
      </c>
      <c r="AQ2354">
        <v>0.95478498141043622</v>
      </c>
      <c r="AR2354">
        <v>0</v>
      </c>
      <c r="AS2354">
        <v>0</v>
      </c>
      <c r="AT2354">
        <v>0.91135219025291259</v>
      </c>
      <c r="AU2354">
        <v>1</v>
      </c>
    </row>
    <row r="2355" spans="32:47" x14ac:dyDescent="0.25">
      <c r="AF2355">
        <v>2345</v>
      </c>
      <c r="AG2355">
        <v>0</v>
      </c>
      <c r="AH2355">
        <v>0</v>
      </c>
      <c r="AI2355">
        <v>0.35618441229997833</v>
      </c>
      <c r="AJ2355">
        <v>0.32351286998309658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5.684137775559514E-2</v>
      </c>
      <c r="AU2355">
        <v>10</v>
      </c>
    </row>
    <row r="2356" spans="32:47" x14ac:dyDescent="0.25">
      <c r="AF2356">
        <v>2346</v>
      </c>
      <c r="AG2356">
        <v>0</v>
      </c>
      <c r="AH2356">
        <v>0</v>
      </c>
      <c r="AI2356">
        <v>0.88162347689015608</v>
      </c>
      <c r="AJ2356">
        <v>1</v>
      </c>
      <c r="AK2356">
        <v>1</v>
      </c>
      <c r="AL2356">
        <v>1</v>
      </c>
      <c r="AM2356">
        <v>1</v>
      </c>
      <c r="AN2356">
        <v>1</v>
      </c>
      <c r="AO2356">
        <v>0.66483763862149015</v>
      </c>
      <c r="AP2356">
        <v>0</v>
      </c>
      <c r="AQ2356">
        <v>0</v>
      </c>
      <c r="AR2356">
        <v>0</v>
      </c>
      <c r="AS2356">
        <v>0</v>
      </c>
      <c r="AT2356">
        <v>0.54869988203353304</v>
      </c>
      <c r="AU2356">
        <v>5</v>
      </c>
    </row>
    <row r="2357" spans="32:47" x14ac:dyDescent="0.25">
      <c r="AF2357">
        <v>2347</v>
      </c>
      <c r="AG2357">
        <v>1</v>
      </c>
      <c r="AH2357">
        <v>1</v>
      </c>
      <c r="AI2357">
        <v>1</v>
      </c>
      <c r="AJ2357">
        <v>1</v>
      </c>
      <c r="AK2357">
        <v>1.4465637429947815E-3</v>
      </c>
      <c r="AL2357">
        <v>0</v>
      </c>
      <c r="AM2357">
        <v>0.90383823962380827</v>
      </c>
      <c r="AN2357">
        <v>1</v>
      </c>
      <c r="AO2357">
        <v>1</v>
      </c>
      <c r="AP2357">
        <v>1</v>
      </c>
      <c r="AQ2357">
        <v>0.31459778164814151</v>
      </c>
      <c r="AR2357">
        <v>0</v>
      </c>
      <c r="AS2357">
        <v>0</v>
      </c>
      <c r="AT2357">
        <v>0.68356647220223321</v>
      </c>
      <c r="AU2357">
        <v>2</v>
      </c>
    </row>
    <row r="2358" spans="32:47" x14ac:dyDescent="0.25">
      <c r="AF2358">
        <v>2348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0.57041242824901317</v>
      </c>
      <c r="AM2358">
        <v>1</v>
      </c>
      <c r="AN2358">
        <v>1</v>
      </c>
      <c r="AO2358">
        <v>1</v>
      </c>
      <c r="AP2358">
        <v>1</v>
      </c>
      <c r="AQ2358">
        <v>1</v>
      </c>
      <c r="AR2358">
        <v>0.97691681775998607</v>
      </c>
      <c r="AS2358">
        <v>0</v>
      </c>
      <c r="AT2358">
        <v>0.54903231287131493</v>
      </c>
      <c r="AU2358">
        <v>5</v>
      </c>
    </row>
    <row r="2359" spans="32:47" x14ac:dyDescent="0.25">
      <c r="AF2359">
        <v>2349</v>
      </c>
      <c r="AG2359">
        <v>0</v>
      </c>
      <c r="AH2359">
        <v>0</v>
      </c>
      <c r="AI2359">
        <v>0</v>
      </c>
      <c r="AJ2359">
        <v>0</v>
      </c>
      <c r="AK2359">
        <v>0.85918666106027231</v>
      </c>
      <c r="AL2359">
        <v>1</v>
      </c>
      <c r="AM2359">
        <v>0.8132754443382334</v>
      </c>
      <c r="AN2359">
        <v>0</v>
      </c>
      <c r="AO2359">
        <v>0</v>
      </c>
      <c r="AP2359">
        <v>0.32106034162021507</v>
      </c>
      <c r="AQ2359">
        <v>1</v>
      </c>
      <c r="AR2359">
        <v>1</v>
      </c>
      <c r="AS2359">
        <v>0</v>
      </c>
      <c r="AT2359">
        <v>0.41862793385638453</v>
      </c>
      <c r="AU2359">
        <v>6</v>
      </c>
    </row>
    <row r="2360" spans="32:47" x14ac:dyDescent="0.25">
      <c r="AF2360">
        <v>2350</v>
      </c>
      <c r="AG2360">
        <v>1</v>
      </c>
      <c r="AH2360">
        <v>1</v>
      </c>
      <c r="AI2360">
        <v>0.58928906886144583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0.21169304420467075</v>
      </c>
      <c r="AU2360">
        <v>9</v>
      </c>
    </row>
    <row r="2361" spans="32:47" x14ac:dyDescent="0.25">
      <c r="AF2361">
        <v>2351</v>
      </c>
      <c r="AG2361">
        <v>1</v>
      </c>
      <c r="AH2361">
        <v>1</v>
      </c>
      <c r="AI2361">
        <v>1</v>
      </c>
      <c r="AJ2361">
        <v>1</v>
      </c>
      <c r="AK2361">
        <v>1</v>
      </c>
      <c r="AL2361">
        <v>1</v>
      </c>
      <c r="AM2361">
        <v>1</v>
      </c>
      <c r="AN2361">
        <v>1</v>
      </c>
      <c r="AO2361">
        <v>0.36442889753064567</v>
      </c>
      <c r="AP2361">
        <v>0.81511565086487192</v>
      </c>
      <c r="AQ2361">
        <v>1</v>
      </c>
      <c r="AR2361">
        <v>1</v>
      </c>
      <c r="AS2361">
        <v>0.36442889753064567</v>
      </c>
      <c r="AT2361">
        <v>0.93205877288419292</v>
      </c>
      <c r="AU2361">
        <v>0</v>
      </c>
    </row>
    <row r="2362" spans="32:47" x14ac:dyDescent="0.25">
      <c r="AF2362">
        <v>2352</v>
      </c>
      <c r="AG2362">
        <v>1</v>
      </c>
      <c r="AH2362">
        <v>0.28996210347473345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0.28864918445493282</v>
      </c>
      <c r="AO2362">
        <v>1</v>
      </c>
      <c r="AP2362">
        <v>1</v>
      </c>
      <c r="AQ2362">
        <v>1</v>
      </c>
      <c r="AR2362">
        <v>1</v>
      </c>
      <c r="AS2362">
        <v>0</v>
      </c>
      <c r="AT2362">
        <v>0.46593716059012452</v>
      </c>
      <c r="AU2362">
        <v>5</v>
      </c>
    </row>
    <row r="2363" spans="32:47" x14ac:dyDescent="0.25">
      <c r="AF2363">
        <v>2353</v>
      </c>
      <c r="AG2363">
        <v>1</v>
      </c>
      <c r="AH2363">
        <v>1.7600117905853301E-2</v>
      </c>
      <c r="AI2363">
        <v>0</v>
      </c>
      <c r="AJ2363">
        <v>0</v>
      </c>
      <c r="AK2363">
        <v>0</v>
      </c>
      <c r="AL2363">
        <v>0.35340939207865935</v>
      </c>
      <c r="AM2363">
        <v>1</v>
      </c>
      <c r="AN2363">
        <v>1</v>
      </c>
      <c r="AO2363">
        <v>1</v>
      </c>
      <c r="AP2363">
        <v>0.70690822976804712</v>
      </c>
      <c r="AQ2363">
        <v>0</v>
      </c>
      <c r="AR2363">
        <v>0</v>
      </c>
      <c r="AS2363">
        <v>0</v>
      </c>
      <c r="AT2363">
        <v>0.42742257585351545</v>
      </c>
      <c r="AU2363">
        <v>5</v>
      </c>
    </row>
    <row r="2364" spans="32:47" x14ac:dyDescent="0.25">
      <c r="AF2364">
        <v>2354</v>
      </c>
      <c r="AG2364">
        <v>4.9447606189313507E-2</v>
      </c>
      <c r="AH2364">
        <v>1</v>
      </c>
      <c r="AI2364">
        <v>1</v>
      </c>
      <c r="AJ2364">
        <v>0.96397346554270669</v>
      </c>
      <c r="AK2364">
        <v>0</v>
      </c>
      <c r="AL2364">
        <v>0</v>
      </c>
      <c r="AM2364">
        <v>0</v>
      </c>
      <c r="AN2364">
        <v>0</v>
      </c>
      <c r="AO2364">
        <v>0.60621908738370012</v>
      </c>
      <c r="AP2364">
        <v>1</v>
      </c>
      <c r="AQ2364">
        <v>1</v>
      </c>
      <c r="AR2364">
        <v>1</v>
      </c>
      <c r="AS2364">
        <v>0</v>
      </c>
      <c r="AT2364">
        <v>0.54695521199907104</v>
      </c>
      <c r="AU2364">
        <v>4</v>
      </c>
    </row>
    <row r="2365" spans="32:47" x14ac:dyDescent="0.25">
      <c r="AF2365">
        <v>2355</v>
      </c>
      <c r="AG2365">
        <v>1</v>
      </c>
      <c r="AH2365">
        <v>1</v>
      </c>
      <c r="AI2365">
        <v>1</v>
      </c>
      <c r="AJ2365">
        <v>5.7782755526568509E-2</v>
      </c>
      <c r="AK2365">
        <v>0.75976419385011884</v>
      </c>
      <c r="AL2365">
        <v>1</v>
      </c>
      <c r="AM2365">
        <v>1</v>
      </c>
      <c r="AN2365">
        <v>1</v>
      </c>
      <c r="AO2365">
        <v>1</v>
      </c>
      <c r="AP2365">
        <v>1</v>
      </c>
      <c r="AQ2365">
        <v>1</v>
      </c>
      <c r="AR2365">
        <v>1</v>
      </c>
      <c r="AS2365">
        <v>5.7782755526568509E-2</v>
      </c>
      <c r="AT2365">
        <v>0.90215389774013899</v>
      </c>
      <c r="AU2365">
        <v>0</v>
      </c>
    </row>
    <row r="2366" spans="32:47" x14ac:dyDescent="0.25">
      <c r="AF2366">
        <v>2356</v>
      </c>
      <c r="AG2366">
        <v>1</v>
      </c>
      <c r="AH2366">
        <v>1</v>
      </c>
      <c r="AI2366">
        <v>1</v>
      </c>
      <c r="AJ2366">
        <v>1</v>
      </c>
      <c r="AK2366">
        <v>1</v>
      </c>
      <c r="AL2366">
        <v>1</v>
      </c>
      <c r="AM2366">
        <v>1</v>
      </c>
      <c r="AN2366">
        <v>0.20080113487769738</v>
      </c>
      <c r="AO2366">
        <v>0</v>
      </c>
      <c r="AP2366">
        <v>0</v>
      </c>
      <c r="AQ2366">
        <v>0</v>
      </c>
      <c r="AR2366">
        <v>0.86680861499635575</v>
      </c>
      <c r="AS2366">
        <v>0</v>
      </c>
      <c r="AT2366">
        <v>0.67149562259204287</v>
      </c>
      <c r="AU2366">
        <v>3</v>
      </c>
    </row>
    <row r="2367" spans="32:47" x14ac:dyDescent="0.25">
      <c r="AF2367">
        <v>2357</v>
      </c>
      <c r="AG2367">
        <v>0</v>
      </c>
      <c r="AH2367">
        <v>0</v>
      </c>
      <c r="AI2367">
        <v>0</v>
      </c>
      <c r="AJ2367">
        <v>0</v>
      </c>
      <c r="AK2367">
        <v>0.28197035985090957</v>
      </c>
      <c r="AL2367">
        <v>1</v>
      </c>
      <c r="AM2367">
        <v>1</v>
      </c>
      <c r="AN2367">
        <v>1</v>
      </c>
      <c r="AO2367">
        <v>1</v>
      </c>
      <c r="AP2367">
        <v>9.4321312403706309E-2</v>
      </c>
      <c r="AQ2367">
        <v>0.56390232421666342</v>
      </c>
      <c r="AR2367">
        <v>0</v>
      </c>
      <c r="AS2367">
        <v>0</v>
      </c>
      <c r="AT2367">
        <v>0.41255373031888493</v>
      </c>
      <c r="AU2367">
        <v>5</v>
      </c>
    </row>
    <row r="2368" spans="32:47" x14ac:dyDescent="0.25">
      <c r="AF2368">
        <v>2358</v>
      </c>
      <c r="AG2368">
        <v>0</v>
      </c>
      <c r="AH2368">
        <v>0</v>
      </c>
      <c r="AI2368">
        <v>0</v>
      </c>
      <c r="AJ2368">
        <v>0</v>
      </c>
      <c r="AK2368">
        <v>0.93287400476706794</v>
      </c>
      <c r="AL2368">
        <v>0.14637364617762311</v>
      </c>
      <c r="AM2368">
        <v>0.84150836940722418</v>
      </c>
      <c r="AN2368">
        <v>1</v>
      </c>
      <c r="AO2368">
        <v>1</v>
      </c>
      <c r="AP2368">
        <v>1</v>
      </c>
      <c r="AQ2368">
        <v>1</v>
      </c>
      <c r="AR2368">
        <v>1</v>
      </c>
      <c r="AS2368">
        <v>0</v>
      </c>
      <c r="AT2368">
        <v>0.5819097616020048</v>
      </c>
      <c r="AU2368">
        <v>4</v>
      </c>
    </row>
    <row r="2369" spans="32:47" x14ac:dyDescent="0.25">
      <c r="AF2369">
        <v>2359</v>
      </c>
      <c r="AG2369">
        <v>1</v>
      </c>
      <c r="AH2369">
        <v>1</v>
      </c>
      <c r="AI2369">
        <v>1</v>
      </c>
      <c r="AJ2369">
        <v>1</v>
      </c>
      <c r="AK2369">
        <v>1</v>
      </c>
      <c r="AL2369">
        <v>1</v>
      </c>
      <c r="AM2369">
        <v>1</v>
      </c>
      <c r="AN2369">
        <v>0.639307097518242</v>
      </c>
      <c r="AO2369">
        <v>0</v>
      </c>
      <c r="AP2369">
        <v>5.4662102201790172E-2</v>
      </c>
      <c r="AQ2369">
        <v>1</v>
      </c>
      <c r="AR2369">
        <v>1</v>
      </c>
      <c r="AS2369">
        <v>0</v>
      </c>
      <c r="AT2369">
        <v>0.80688505531868771</v>
      </c>
      <c r="AU2369">
        <v>1</v>
      </c>
    </row>
    <row r="2370" spans="32:47" x14ac:dyDescent="0.25">
      <c r="AF2370">
        <v>2360</v>
      </c>
      <c r="AG2370">
        <v>1</v>
      </c>
      <c r="AH2370">
        <v>1</v>
      </c>
      <c r="AI2370">
        <v>0.45010279637250689</v>
      </c>
      <c r="AJ2370">
        <v>0</v>
      </c>
      <c r="AK2370">
        <v>0</v>
      </c>
      <c r="AL2370">
        <v>0</v>
      </c>
      <c r="AM2370">
        <v>0</v>
      </c>
      <c r="AN2370">
        <v>0.53757131171639028</v>
      </c>
      <c r="AO2370">
        <v>1</v>
      </c>
      <c r="AP2370">
        <v>1</v>
      </c>
      <c r="AQ2370">
        <v>1</v>
      </c>
      <c r="AR2370">
        <v>1</v>
      </c>
      <c r="AS2370">
        <v>0</v>
      </c>
      <c r="AT2370">
        <v>0.57977506123494738</v>
      </c>
      <c r="AU2370">
        <v>4</v>
      </c>
    </row>
    <row r="2371" spans="32:47" x14ac:dyDescent="0.25">
      <c r="AF2371">
        <v>2361</v>
      </c>
      <c r="AG2371">
        <v>1</v>
      </c>
      <c r="AH2371">
        <v>1</v>
      </c>
      <c r="AI2371">
        <v>1</v>
      </c>
      <c r="AJ2371">
        <v>1</v>
      </c>
      <c r="AK2371">
        <v>1</v>
      </c>
      <c r="AL2371">
        <v>1</v>
      </c>
      <c r="AM2371">
        <v>0.42102263141831858</v>
      </c>
      <c r="AN2371">
        <v>0</v>
      </c>
      <c r="AO2371">
        <v>0</v>
      </c>
      <c r="AP2371">
        <v>0</v>
      </c>
      <c r="AQ2371">
        <v>0</v>
      </c>
      <c r="AR2371">
        <v>0.19416387034641136</v>
      </c>
      <c r="AS2371">
        <v>0</v>
      </c>
      <c r="AT2371">
        <v>0.54813912754714145</v>
      </c>
      <c r="AU2371">
        <v>4</v>
      </c>
    </row>
    <row r="2372" spans="32:47" x14ac:dyDescent="0.25">
      <c r="AF2372">
        <v>2362</v>
      </c>
      <c r="AG2372">
        <v>1</v>
      </c>
      <c r="AH2372">
        <v>1</v>
      </c>
      <c r="AI2372">
        <v>1</v>
      </c>
      <c r="AJ2372">
        <v>1</v>
      </c>
      <c r="AK2372">
        <v>1</v>
      </c>
      <c r="AL2372">
        <v>1</v>
      </c>
      <c r="AM2372">
        <v>1</v>
      </c>
      <c r="AN2372">
        <v>1</v>
      </c>
      <c r="AO2372">
        <v>1</v>
      </c>
      <c r="AP2372">
        <v>1</v>
      </c>
      <c r="AQ2372">
        <v>1</v>
      </c>
      <c r="AR2372">
        <v>1</v>
      </c>
      <c r="AS2372">
        <v>1</v>
      </c>
      <c r="AT2372">
        <v>1</v>
      </c>
      <c r="AU2372">
        <v>0</v>
      </c>
    </row>
    <row r="2373" spans="32:47" x14ac:dyDescent="0.25">
      <c r="AF2373">
        <v>2363</v>
      </c>
      <c r="AG2373">
        <v>0</v>
      </c>
      <c r="AH2373">
        <v>0.39437282651020461</v>
      </c>
      <c r="AI2373">
        <v>1</v>
      </c>
      <c r="AJ2373">
        <v>1</v>
      </c>
      <c r="AK2373">
        <v>1</v>
      </c>
      <c r="AL2373">
        <v>1</v>
      </c>
      <c r="AM2373">
        <v>1</v>
      </c>
      <c r="AN2373">
        <v>0.21578527037983744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0.46775830828509779</v>
      </c>
      <c r="AU2373">
        <v>5</v>
      </c>
    </row>
    <row r="2374" spans="32:47" x14ac:dyDescent="0.25">
      <c r="AF2374">
        <v>2364</v>
      </c>
      <c r="AG2374">
        <v>0</v>
      </c>
      <c r="AH2374">
        <v>0</v>
      </c>
      <c r="AI2374">
        <v>0</v>
      </c>
      <c r="AJ2374">
        <v>0</v>
      </c>
      <c r="AK2374">
        <v>0.72054836605844508</v>
      </c>
      <c r="AL2374">
        <v>1</v>
      </c>
      <c r="AM2374">
        <v>1</v>
      </c>
      <c r="AN2374">
        <v>1</v>
      </c>
      <c r="AO2374">
        <v>1</v>
      </c>
      <c r="AP2374">
        <v>1</v>
      </c>
      <c r="AQ2374">
        <v>0.41343987830186962</v>
      </c>
      <c r="AR2374">
        <v>0</v>
      </c>
      <c r="AS2374">
        <v>0</v>
      </c>
      <c r="AT2374">
        <v>0.51435670053936411</v>
      </c>
      <c r="AU2374">
        <v>5</v>
      </c>
    </row>
    <row r="2375" spans="32:47" x14ac:dyDescent="0.25">
      <c r="AF2375">
        <v>2365</v>
      </c>
      <c r="AG2375">
        <v>1</v>
      </c>
      <c r="AH2375">
        <v>1</v>
      </c>
      <c r="AI2375">
        <v>1</v>
      </c>
      <c r="AJ2375">
        <v>1</v>
      </c>
      <c r="AK2375">
        <v>1</v>
      </c>
      <c r="AL2375">
        <v>1</v>
      </c>
      <c r="AM2375">
        <v>1</v>
      </c>
      <c r="AN2375">
        <v>1</v>
      </c>
      <c r="AO2375">
        <v>1</v>
      </c>
      <c r="AP2375">
        <v>1</v>
      </c>
      <c r="AQ2375">
        <v>1</v>
      </c>
      <c r="AR2375">
        <v>1</v>
      </c>
      <c r="AS2375">
        <v>1</v>
      </c>
      <c r="AT2375">
        <v>1</v>
      </c>
      <c r="AU2375">
        <v>0</v>
      </c>
    </row>
    <row r="2376" spans="32:47" x14ac:dyDescent="0.25">
      <c r="AF2376">
        <v>2366</v>
      </c>
      <c r="AG2376">
        <v>1</v>
      </c>
      <c r="AH2376">
        <v>1</v>
      </c>
      <c r="AI2376">
        <v>1</v>
      </c>
      <c r="AJ2376">
        <v>1</v>
      </c>
      <c r="AK2376">
        <v>0.42774035722663206</v>
      </c>
      <c r="AL2376">
        <v>0</v>
      </c>
      <c r="AM2376">
        <v>0</v>
      </c>
      <c r="AN2376">
        <v>0.1352559327555824</v>
      </c>
      <c r="AO2376">
        <v>1</v>
      </c>
      <c r="AP2376">
        <v>1</v>
      </c>
      <c r="AQ2376">
        <v>1</v>
      </c>
      <c r="AR2376">
        <v>1</v>
      </c>
      <c r="AS2376">
        <v>0</v>
      </c>
      <c r="AT2376">
        <v>0.71082982188890043</v>
      </c>
      <c r="AU2376">
        <v>2</v>
      </c>
    </row>
    <row r="2377" spans="32:47" x14ac:dyDescent="0.25">
      <c r="AF2377">
        <v>2367</v>
      </c>
      <c r="AG2377">
        <v>1</v>
      </c>
      <c r="AH2377">
        <v>1</v>
      </c>
      <c r="AI2377">
        <v>0.83730810534794842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0.75589965984302887</v>
      </c>
      <c r="AR2377">
        <v>1</v>
      </c>
      <c r="AS2377">
        <v>0</v>
      </c>
      <c r="AT2377">
        <v>0.3798179207152802</v>
      </c>
      <c r="AU2377">
        <v>7</v>
      </c>
    </row>
    <row r="2378" spans="32:47" x14ac:dyDescent="0.25">
      <c r="AF2378">
        <v>2368</v>
      </c>
      <c r="AG2378">
        <v>1.6411047067630271E-2</v>
      </c>
      <c r="AH2378">
        <v>1</v>
      </c>
      <c r="AI2378">
        <v>1</v>
      </c>
      <c r="AJ2378">
        <v>1</v>
      </c>
      <c r="AK2378">
        <v>1</v>
      </c>
      <c r="AL2378">
        <v>1</v>
      </c>
      <c r="AM2378">
        <v>0.43189461017262204</v>
      </c>
      <c r="AN2378">
        <v>1</v>
      </c>
      <c r="AO2378">
        <v>1</v>
      </c>
      <c r="AP2378">
        <v>1</v>
      </c>
      <c r="AQ2378">
        <v>1</v>
      </c>
      <c r="AR2378">
        <v>1</v>
      </c>
      <c r="AS2378">
        <v>1.6411047067630271E-2</v>
      </c>
      <c r="AT2378">
        <v>0.86821226129985707</v>
      </c>
      <c r="AU2378">
        <v>0</v>
      </c>
    </row>
    <row r="2379" spans="32:47" x14ac:dyDescent="0.25">
      <c r="AF2379">
        <v>2369</v>
      </c>
      <c r="AG2379">
        <v>0</v>
      </c>
      <c r="AH2379">
        <v>0</v>
      </c>
      <c r="AI2379">
        <v>0</v>
      </c>
      <c r="AJ2379">
        <v>0.17317856716205521</v>
      </c>
      <c r="AK2379">
        <v>1</v>
      </c>
      <c r="AL2379">
        <v>1</v>
      </c>
      <c r="AM2379">
        <v>1</v>
      </c>
      <c r="AN2379">
        <v>0.70448331829585742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0.32612147912885819</v>
      </c>
      <c r="AU2379">
        <v>7</v>
      </c>
    </row>
    <row r="2380" spans="32:47" x14ac:dyDescent="0.25">
      <c r="AF2380">
        <v>2370</v>
      </c>
      <c r="AG2380">
        <v>0.183162405788138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0.37868521916898318</v>
      </c>
      <c r="AR2380">
        <v>1</v>
      </c>
      <c r="AS2380">
        <v>0</v>
      </c>
      <c r="AT2380">
        <v>0.1316125785054843</v>
      </c>
      <c r="AU2380">
        <v>9</v>
      </c>
    </row>
    <row r="2381" spans="32:47" x14ac:dyDescent="0.25">
      <c r="AF2381">
        <v>2371</v>
      </c>
      <c r="AG2381">
        <v>0</v>
      </c>
      <c r="AH2381">
        <v>0.13077792955066667</v>
      </c>
      <c r="AI2381">
        <v>1</v>
      </c>
      <c r="AJ2381">
        <v>1</v>
      </c>
      <c r="AK2381">
        <v>1</v>
      </c>
      <c r="AL2381">
        <v>1</v>
      </c>
      <c r="AM2381">
        <v>1</v>
      </c>
      <c r="AN2381">
        <v>1</v>
      </c>
      <c r="AO2381">
        <v>1</v>
      </c>
      <c r="AP2381">
        <v>0.42371920596868279</v>
      </c>
      <c r="AQ2381">
        <v>0</v>
      </c>
      <c r="AR2381">
        <v>0</v>
      </c>
      <c r="AS2381">
        <v>0</v>
      </c>
      <c r="AT2381">
        <v>0.63232076003410365</v>
      </c>
      <c r="AU2381">
        <v>3</v>
      </c>
    </row>
    <row r="2382" spans="32:47" x14ac:dyDescent="0.25">
      <c r="AF2382">
        <v>2372</v>
      </c>
      <c r="AG2382">
        <v>0</v>
      </c>
      <c r="AH2382">
        <v>0</v>
      </c>
      <c r="AI2382">
        <v>0</v>
      </c>
      <c r="AJ2382">
        <v>0</v>
      </c>
      <c r="AK2382">
        <v>0.40672806466388844</v>
      </c>
      <c r="AL2382">
        <v>0.23050904851528078</v>
      </c>
      <c r="AM2382">
        <v>1</v>
      </c>
      <c r="AN2382">
        <v>1</v>
      </c>
      <c r="AO2382">
        <v>1</v>
      </c>
      <c r="AP2382">
        <v>1</v>
      </c>
      <c r="AQ2382">
        <v>1</v>
      </c>
      <c r="AR2382">
        <v>1</v>
      </c>
      <c r="AS2382">
        <v>0</v>
      </c>
      <c r="AT2382">
        <v>0.55759956564394242</v>
      </c>
      <c r="AU2382">
        <v>4</v>
      </c>
    </row>
    <row r="2383" spans="32:47" x14ac:dyDescent="0.25">
      <c r="AF2383">
        <v>2373</v>
      </c>
      <c r="AG2383">
        <v>0</v>
      </c>
      <c r="AH2383">
        <v>0</v>
      </c>
      <c r="AI2383">
        <v>6.9986980905542298E-2</v>
      </c>
      <c r="AJ2383">
        <v>1</v>
      </c>
      <c r="AK2383">
        <v>1</v>
      </c>
      <c r="AL2383">
        <v>1</v>
      </c>
      <c r="AM2383">
        <v>1</v>
      </c>
      <c r="AN2383">
        <v>0.60105384054881028</v>
      </c>
      <c r="AO2383">
        <v>0.25554352891970972</v>
      </c>
      <c r="AP2383">
        <v>1</v>
      </c>
      <c r="AQ2383">
        <v>1</v>
      </c>
      <c r="AR2383">
        <v>0.94192142921923316</v>
      </c>
      <c r="AS2383">
        <v>0</v>
      </c>
      <c r="AT2383">
        <v>0.65936475517389714</v>
      </c>
      <c r="AU2383">
        <v>2</v>
      </c>
    </row>
    <row r="2384" spans="32:47" x14ac:dyDescent="0.25">
      <c r="AF2384">
        <v>2374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0.71129501408164897</v>
      </c>
      <c r="AM2384">
        <v>1</v>
      </c>
      <c r="AN2384">
        <v>1</v>
      </c>
      <c r="AO2384">
        <v>1</v>
      </c>
      <c r="AP2384">
        <v>1</v>
      </c>
      <c r="AQ2384">
        <v>1</v>
      </c>
      <c r="AR2384">
        <v>1</v>
      </c>
      <c r="AS2384">
        <v>0</v>
      </c>
      <c r="AT2384">
        <v>0.5625721929382177</v>
      </c>
      <c r="AU2384">
        <v>5</v>
      </c>
    </row>
    <row r="2385" spans="32:47" x14ac:dyDescent="0.25">
      <c r="AF2385">
        <v>2375</v>
      </c>
      <c r="AG2385">
        <v>1</v>
      </c>
      <c r="AH2385">
        <v>1</v>
      </c>
      <c r="AI2385">
        <v>1</v>
      </c>
      <c r="AJ2385">
        <v>1</v>
      </c>
      <c r="AK2385">
        <v>1</v>
      </c>
      <c r="AL2385">
        <v>1</v>
      </c>
      <c r="AM2385">
        <v>1</v>
      </c>
      <c r="AN2385">
        <v>1</v>
      </c>
      <c r="AO2385">
        <v>1</v>
      </c>
      <c r="AP2385">
        <v>1</v>
      </c>
      <c r="AQ2385">
        <v>1</v>
      </c>
      <c r="AR2385">
        <v>1</v>
      </c>
      <c r="AS2385">
        <v>1</v>
      </c>
      <c r="AT2385">
        <v>1</v>
      </c>
      <c r="AU2385">
        <v>0</v>
      </c>
    </row>
    <row r="2386" spans="32:47" x14ac:dyDescent="0.25">
      <c r="AF2386">
        <v>2376</v>
      </c>
      <c r="AG2386">
        <v>1</v>
      </c>
      <c r="AH2386">
        <v>1</v>
      </c>
      <c r="AI2386">
        <v>0.89945797032710439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0.48595420348893609</v>
      </c>
      <c r="AS2386">
        <v>0</v>
      </c>
      <c r="AT2386">
        <v>0.27930897914601988</v>
      </c>
      <c r="AU2386">
        <v>8</v>
      </c>
    </row>
    <row r="2387" spans="32:47" x14ac:dyDescent="0.25">
      <c r="AF2387">
        <v>2377</v>
      </c>
      <c r="AG2387">
        <v>1</v>
      </c>
      <c r="AH2387">
        <v>1</v>
      </c>
      <c r="AI2387">
        <v>1</v>
      </c>
      <c r="AJ2387">
        <v>1</v>
      </c>
      <c r="AK2387">
        <v>1</v>
      </c>
      <c r="AL2387">
        <v>0.204526940460831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0.53585981427139839</v>
      </c>
      <c r="AS2387">
        <v>0</v>
      </c>
      <c r="AT2387">
        <v>0.47602044508558433</v>
      </c>
      <c r="AU2387">
        <v>5</v>
      </c>
    </row>
    <row r="2388" spans="32:47" x14ac:dyDescent="0.25">
      <c r="AF2388">
        <v>2378</v>
      </c>
      <c r="AG2388">
        <v>0</v>
      </c>
      <c r="AH2388">
        <v>0</v>
      </c>
      <c r="AI2388">
        <v>0</v>
      </c>
      <c r="AJ2388">
        <v>0</v>
      </c>
      <c r="AK2388">
        <v>0.11911266461726383</v>
      </c>
      <c r="AL2388">
        <v>1</v>
      </c>
      <c r="AM2388">
        <v>1</v>
      </c>
      <c r="AN2388">
        <v>0.75091943650688575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0.24101642502698256</v>
      </c>
      <c r="AU2388">
        <v>8</v>
      </c>
    </row>
    <row r="2389" spans="32:47" x14ac:dyDescent="0.25">
      <c r="AF2389">
        <v>2379</v>
      </c>
      <c r="AG2389">
        <v>1</v>
      </c>
      <c r="AH2389">
        <v>1</v>
      </c>
      <c r="AI2389">
        <v>0.77779237504681431</v>
      </c>
      <c r="AJ2389">
        <v>0</v>
      </c>
      <c r="AK2389">
        <v>0</v>
      </c>
      <c r="AL2389">
        <v>0.48810298176031208</v>
      </c>
      <c r="AM2389">
        <v>1</v>
      </c>
      <c r="AN2389">
        <v>1</v>
      </c>
      <c r="AO2389">
        <v>0.9825407635704323</v>
      </c>
      <c r="AP2389">
        <v>0.14168771344820044</v>
      </c>
      <c r="AQ2389">
        <v>1</v>
      </c>
      <c r="AR2389">
        <v>1</v>
      </c>
      <c r="AS2389">
        <v>0</v>
      </c>
      <c r="AT2389">
        <v>0.69759779480347339</v>
      </c>
      <c r="AU2389">
        <v>2</v>
      </c>
    </row>
    <row r="2390" spans="32:47" x14ac:dyDescent="0.25">
      <c r="AF2390">
        <v>2380</v>
      </c>
      <c r="AG2390">
        <v>1</v>
      </c>
      <c r="AH2390">
        <v>1</v>
      </c>
      <c r="AI2390">
        <v>1</v>
      </c>
      <c r="AJ2390">
        <v>1</v>
      </c>
      <c r="AK2390">
        <v>1</v>
      </c>
      <c r="AL2390">
        <v>0.26558763520539891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0.43552775083879991</v>
      </c>
      <c r="AU2390">
        <v>6</v>
      </c>
    </row>
    <row r="2391" spans="32:47" x14ac:dyDescent="0.25">
      <c r="AF2391">
        <v>2381</v>
      </c>
      <c r="AG2391">
        <v>1</v>
      </c>
      <c r="AH2391">
        <v>1</v>
      </c>
      <c r="AI2391">
        <v>1</v>
      </c>
      <c r="AJ2391">
        <v>7.2600727599395523E-2</v>
      </c>
      <c r="AK2391">
        <v>0.48943650353964674</v>
      </c>
      <c r="AL2391">
        <v>1</v>
      </c>
      <c r="AM2391">
        <v>1</v>
      </c>
      <c r="AN2391">
        <v>1</v>
      </c>
      <c r="AO2391">
        <v>0.97144790482998356</v>
      </c>
      <c r="AP2391">
        <v>0</v>
      </c>
      <c r="AQ2391">
        <v>0.81013661980929708</v>
      </c>
      <c r="AR2391">
        <v>1</v>
      </c>
      <c r="AS2391">
        <v>0</v>
      </c>
      <c r="AT2391">
        <v>0.77752901144353237</v>
      </c>
      <c r="AU2391">
        <v>1</v>
      </c>
    </row>
    <row r="2392" spans="32:47" x14ac:dyDescent="0.25">
      <c r="AF2392">
        <v>2382</v>
      </c>
      <c r="AG2392">
        <v>1</v>
      </c>
      <c r="AH2392">
        <v>1</v>
      </c>
      <c r="AI2392">
        <v>1</v>
      </c>
      <c r="AJ2392">
        <v>1</v>
      </c>
      <c r="AK2392">
        <v>1</v>
      </c>
      <c r="AL2392">
        <v>7.9468552251879973E-2</v>
      </c>
      <c r="AM2392">
        <v>0</v>
      </c>
      <c r="AN2392">
        <v>0</v>
      </c>
      <c r="AO2392">
        <v>0</v>
      </c>
      <c r="AP2392">
        <v>0.9855850134465014</v>
      </c>
      <c r="AQ2392">
        <v>1</v>
      </c>
      <c r="AR2392">
        <v>1</v>
      </c>
      <c r="AS2392">
        <v>0</v>
      </c>
      <c r="AT2392">
        <v>0.67106079995725465</v>
      </c>
      <c r="AU2392">
        <v>3</v>
      </c>
    </row>
    <row r="2393" spans="32:47" x14ac:dyDescent="0.25">
      <c r="AF2393">
        <v>2383</v>
      </c>
      <c r="AG2393">
        <v>0</v>
      </c>
      <c r="AH2393">
        <v>0.55474917820486425</v>
      </c>
      <c r="AI2393">
        <v>1</v>
      </c>
      <c r="AJ2393">
        <v>1</v>
      </c>
      <c r="AK2393">
        <v>1</v>
      </c>
      <c r="AL2393">
        <v>1</v>
      </c>
      <c r="AM2393">
        <v>1</v>
      </c>
      <c r="AN2393">
        <v>0.75656175246249113</v>
      </c>
      <c r="AO2393">
        <v>0.42374589881631741</v>
      </c>
      <c r="AP2393">
        <v>0.88351444305050297</v>
      </c>
      <c r="AQ2393">
        <v>1</v>
      </c>
      <c r="AR2393">
        <v>1</v>
      </c>
      <c r="AS2393">
        <v>0</v>
      </c>
      <c r="AT2393">
        <v>0.80298004387706445</v>
      </c>
      <c r="AU2393">
        <v>1</v>
      </c>
    </row>
    <row r="2394" spans="32:47" x14ac:dyDescent="0.25">
      <c r="AF2394">
        <v>2384</v>
      </c>
      <c r="AG2394">
        <v>1</v>
      </c>
      <c r="AH2394">
        <v>1</v>
      </c>
      <c r="AI2394">
        <v>1</v>
      </c>
      <c r="AJ2394">
        <v>1</v>
      </c>
      <c r="AK2394">
        <v>1</v>
      </c>
      <c r="AL2394">
        <v>2.1582662553555565E-2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0.41547254760714153</v>
      </c>
      <c r="AU2394">
        <v>6</v>
      </c>
    </row>
    <row r="2395" spans="32:47" x14ac:dyDescent="0.25">
      <c r="AF2395">
        <v>2385</v>
      </c>
      <c r="AG2395">
        <v>1</v>
      </c>
      <c r="AH2395">
        <v>1</v>
      </c>
      <c r="AI2395">
        <v>1</v>
      </c>
      <c r="AJ2395">
        <v>1</v>
      </c>
      <c r="AK2395">
        <v>1</v>
      </c>
      <c r="AL2395">
        <v>1</v>
      </c>
      <c r="AM2395">
        <v>6.5173930840589284E-2</v>
      </c>
      <c r="AN2395">
        <v>0</v>
      </c>
      <c r="AO2395">
        <v>0.63495503263960318</v>
      </c>
      <c r="AP2395">
        <v>1</v>
      </c>
      <c r="AQ2395">
        <v>1</v>
      </c>
      <c r="AR2395">
        <v>1</v>
      </c>
      <c r="AS2395">
        <v>0</v>
      </c>
      <c r="AT2395">
        <v>0.80566861050752425</v>
      </c>
      <c r="AU2395">
        <v>1</v>
      </c>
    </row>
    <row r="2396" spans="32:47" x14ac:dyDescent="0.25">
      <c r="AF2396">
        <v>2386</v>
      </c>
      <c r="AG2396">
        <v>1</v>
      </c>
      <c r="AH2396">
        <v>1</v>
      </c>
      <c r="AI2396">
        <v>1</v>
      </c>
      <c r="AJ2396">
        <v>0.84142679038753465</v>
      </c>
      <c r="AK2396">
        <v>0</v>
      </c>
      <c r="AL2396">
        <v>0.50455217935110952</v>
      </c>
      <c r="AM2396">
        <v>1</v>
      </c>
      <c r="AN2396">
        <v>1</v>
      </c>
      <c r="AO2396">
        <v>3.8794055661613432E-2</v>
      </c>
      <c r="AP2396">
        <v>0</v>
      </c>
      <c r="AQ2396">
        <v>0</v>
      </c>
      <c r="AR2396">
        <v>0</v>
      </c>
      <c r="AS2396">
        <v>0</v>
      </c>
      <c r="AT2396">
        <v>0.53025531715618557</v>
      </c>
      <c r="AU2396">
        <v>4</v>
      </c>
    </row>
    <row r="2397" spans="32:47" x14ac:dyDescent="0.25">
      <c r="AF2397">
        <v>2387</v>
      </c>
      <c r="AG2397">
        <v>1</v>
      </c>
      <c r="AH2397">
        <v>1</v>
      </c>
      <c r="AI2397">
        <v>1</v>
      </c>
      <c r="AJ2397">
        <v>1</v>
      </c>
      <c r="AK2397">
        <v>1</v>
      </c>
      <c r="AL2397">
        <v>1</v>
      </c>
      <c r="AM2397">
        <v>1</v>
      </c>
      <c r="AN2397">
        <v>1</v>
      </c>
      <c r="AO2397">
        <v>0.55488747178314957</v>
      </c>
      <c r="AP2397">
        <v>0</v>
      </c>
      <c r="AQ2397">
        <v>0.68791600163555511</v>
      </c>
      <c r="AR2397">
        <v>1</v>
      </c>
      <c r="AS2397">
        <v>0</v>
      </c>
      <c r="AT2397">
        <v>0.85283316219879768</v>
      </c>
      <c r="AU2397">
        <v>1</v>
      </c>
    </row>
    <row r="2398" spans="32:47" x14ac:dyDescent="0.25">
      <c r="AF2398">
        <v>2388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0.16741229770123028</v>
      </c>
      <c r="AP2398">
        <v>1</v>
      </c>
      <c r="AQ2398">
        <v>1</v>
      </c>
      <c r="AR2398">
        <v>1</v>
      </c>
      <c r="AS2398">
        <v>0</v>
      </c>
      <c r="AT2398">
        <v>0.2658147094001011</v>
      </c>
      <c r="AU2398">
        <v>8</v>
      </c>
    </row>
    <row r="2399" spans="32:47" x14ac:dyDescent="0.25">
      <c r="AF2399">
        <v>2389</v>
      </c>
      <c r="AG2399">
        <v>1</v>
      </c>
      <c r="AH2399">
        <v>0.92923366076658043</v>
      </c>
      <c r="AI2399">
        <v>0</v>
      </c>
      <c r="AJ2399">
        <v>0</v>
      </c>
      <c r="AK2399">
        <v>0</v>
      </c>
      <c r="AL2399">
        <v>0.35944830602262906</v>
      </c>
      <c r="AM2399">
        <v>1</v>
      </c>
      <c r="AN2399">
        <v>1</v>
      </c>
      <c r="AO2399">
        <v>1</v>
      </c>
      <c r="AP2399">
        <v>1</v>
      </c>
      <c r="AQ2399">
        <v>1</v>
      </c>
      <c r="AR2399">
        <v>1</v>
      </c>
      <c r="AS2399">
        <v>0</v>
      </c>
      <c r="AT2399">
        <v>0.68986847036203591</v>
      </c>
      <c r="AU2399">
        <v>3</v>
      </c>
    </row>
    <row r="2400" spans="32:47" x14ac:dyDescent="0.25">
      <c r="AF2400">
        <v>2390</v>
      </c>
      <c r="AG2400">
        <v>0</v>
      </c>
      <c r="AH2400">
        <v>0</v>
      </c>
      <c r="AI2400">
        <v>0</v>
      </c>
      <c r="AJ2400">
        <v>0.48673895974813303</v>
      </c>
      <c r="AK2400">
        <v>1</v>
      </c>
      <c r="AL2400">
        <v>1</v>
      </c>
      <c r="AM2400">
        <v>1</v>
      </c>
      <c r="AN2400">
        <v>1</v>
      </c>
      <c r="AO2400">
        <v>1</v>
      </c>
      <c r="AP2400">
        <v>0.99922701026145899</v>
      </c>
      <c r="AQ2400">
        <v>1</v>
      </c>
      <c r="AR2400">
        <v>1</v>
      </c>
      <c r="AS2400">
        <v>0</v>
      </c>
      <c r="AT2400">
        <v>0.71117316742616221</v>
      </c>
      <c r="AU2400">
        <v>3</v>
      </c>
    </row>
    <row r="2401" spans="32:47" x14ac:dyDescent="0.25">
      <c r="AF2401">
        <v>2391</v>
      </c>
      <c r="AG2401">
        <v>0.66155487486426978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0.46782735464301134</v>
      </c>
      <c r="AO2401">
        <v>1</v>
      </c>
      <c r="AP2401">
        <v>1</v>
      </c>
      <c r="AQ2401">
        <v>0.32200109947637734</v>
      </c>
      <c r="AR2401">
        <v>0.78824071260990625</v>
      </c>
      <c r="AS2401">
        <v>0</v>
      </c>
      <c r="AT2401">
        <v>0.35645573750664145</v>
      </c>
      <c r="AU2401">
        <v>6</v>
      </c>
    </row>
    <row r="2402" spans="32:47" x14ac:dyDescent="0.25">
      <c r="AF2402">
        <v>2392</v>
      </c>
      <c r="AG2402">
        <v>0</v>
      </c>
      <c r="AH2402">
        <v>0</v>
      </c>
      <c r="AI2402">
        <v>0</v>
      </c>
      <c r="AJ2402">
        <v>0</v>
      </c>
      <c r="AK2402">
        <v>0.50608911069913676</v>
      </c>
      <c r="AL2402">
        <v>1</v>
      </c>
      <c r="AM2402">
        <v>1</v>
      </c>
      <c r="AN2402">
        <v>1</v>
      </c>
      <c r="AO2402">
        <v>1</v>
      </c>
      <c r="AP2402">
        <v>1</v>
      </c>
      <c r="AQ2402">
        <v>1</v>
      </c>
      <c r="AR2402">
        <v>0.62786354004938694</v>
      </c>
      <c r="AS2402">
        <v>0</v>
      </c>
      <c r="AT2402">
        <v>0.59767817033754589</v>
      </c>
      <c r="AU2402">
        <v>4</v>
      </c>
    </row>
    <row r="2403" spans="32:47" x14ac:dyDescent="0.25">
      <c r="AF2403">
        <v>2393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0.1758041244468283</v>
      </c>
      <c r="AM2403">
        <v>1</v>
      </c>
      <c r="AN2403">
        <v>1</v>
      </c>
      <c r="AO2403">
        <v>1</v>
      </c>
      <c r="AP2403">
        <v>1</v>
      </c>
      <c r="AQ2403">
        <v>1</v>
      </c>
      <c r="AR2403">
        <v>1</v>
      </c>
      <c r="AS2403">
        <v>0</v>
      </c>
      <c r="AT2403">
        <v>0.51855924310521873</v>
      </c>
      <c r="AU2403">
        <v>5</v>
      </c>
    </row>
    <row r="2404" spans="32:47" x14ac:dyDescent="0.25">
      <c r="AF2404">
        <v>2394</v>
      </c>
      <c r="AG2404">
        <v>0</v>
      </c>
      <c r="AH2404">
        <v>0.86034767120638989</v>
      </c>
      <c r="AI2404">
        <v>1</v>
      </c>
      <c r="AJ2404">
        <v>1</v>
      </c>
      <c r="AK2404">
        <v>0.6938492722768006</v>
      </c>
      <c r="AL2404">
        <v>0</v>
      </c>
      <c r="AM2404">
        <v>0</v>
      </c>
      <c r="AN2404">
        <v>0</v>
      </c>
      <c r="AO2404">
        <v>0.89362241823764632</v>
      </c>
      <c r="AP2404">
        <v>1</v>
      </c>
      <c r="AQ2404">
        <v>1</v>
      </c>
      <c r="AR2404">
        <v>1</v>
      </c>
      <c r="AS2404">
        <v>0</v>
      </c>
      <c r="AT2404">
        <v>0.61755543775750443</v>
      </c>
      <c r="AU2404">
        <v>4</v>
      </c>
    </row>
    <row r="2405" spans="32:47" x14ac:dyDescent="0.25">
      <c r="AF2405">
        <v>2395</v>
      </c>
      <c r="AG2405">
        <v>1</v>
      </c>
      <c r="AH2405">
        <v>1</v>
      </c>
      <c r="AI2405">
        <v>0.58339512581451636</v>
      </c>
      <c r="AJ2405">
        <v>0.77595278835142378</v>
      </c>
      <c r="AK2405">
        <v>1</v>
      </c>
      <c r="AL2405">
        <v>1</v>
      </c>
      <c r="AM2405">
        <v>1</v>
      </c>
      <c r="AN2405">
        <v>1</v>
      </c>
      <c r="AO2405">
        <v>1</v>
      </c>
      <c r="AP2405">
        <v>0.97725458526275033</v>
      </c>
      <c r="AQ2405">
        <v>0</v>
      </c>
      <c r="AR2405">
        <v>0</v>
      </c>
      <c r="AS2405">
        <v>0</v>
      </c>
      <c r="AT2405">
        <v>0.7771471909422959</v>
      </c>
      <c r="AU2405">
        <v>2</v>
      </c>
    </row>
    <row r="2406" spans="32:47" x14ac:dyDescent="0.25">
      <c r="AF2406">
        <v>2396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0.47597820830196724</v>
      </c>
      <c r="AR2406">
        <v>1</v>
      </c>
      <c r="AS2406">
        <v>0</v>
      </c>
      <c r="AT2406">
        <v>0.12405300342207951</v>
      </c>
      <c r="AU2406">
        <v>10</v>
      </c>
    </row>
    <row r="2407" spans="32:47" x14ac:dyDescent="0.25">
      <c r="AF2407">
        <v>2397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0.81943191910461122</v>
      </c>
      <c r="AO2407">
        <v>1</v>
      </c>
      <c r="AP2407">
        <v>1</v>
      </c>
      <c r="AQ2407">
        <v>1</v>
      </c>
      <c r="AR2407">
        <v>1</v>
      </c>
      <c r="AS2407">
        <v>0</v>
      </c>
      <c r="AT2407">
        <v>0.40384216299244641</v>
      </c>
      <c r="AU2407">
        <v>7</v>
      </c>
    </row>
    <row r="2408" spans="32:47" x14ac:dyDescent="0.25">
      <c r="AF2408">
        <v>2398</v>
      </c>
      <c r="AG2408">
        <v>1</v>
      </c>
      <c r="AH2408">
        <v>1</v>
      </c>
      <c r="AI2408">
        <v>1</v>
      </c>
      <c r="AJ2408">
        <v>1</v>
      </c>
      <c r="AK2408">
        <v>0.23275742224007356</v>
      </c>
      <c r="AL2408">
        <v>0</v>
      </c>
      <c r="AM2408">
        <v>0.26250205520491654</v>
      </c>
      <c r="AN2408">
        <v>1</v>
      </c>
      <c r="AO2408">
        <v>1</v>
      </c>
      <c r="AP2408">
        <v>1</v>
      </c>
      <c r="AQ2408">
        <v>1</v>
      </c>
      <c r="AR2408">
        <v>1</v>
      </c>
      <c r="AS2408">
        <v>0</v>
      </c>
      <c r="AT2408">
        <v>0.79000833918025948</v>
      </c>
      <c r="AU2408">
        <v>1</v>
      </c>
    </row>
    <row r="2409" spans="32:47" x14ac:dyDescent="0.25">
      <c r="AF2409">
        <v>2399</v>
      </c>
      <c r="AG2409">
        <v>2.7686531829409257E-2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0.13468997035858093</v>
      </c>
      <c r="AO2409">
        <v>1</v>
      </c>
      <c r="AP2409">
        <v>1</v>
      </c>
      <c r="AQ2409">
        <v>0.78620954377814389</v>
      </c>
      <c r="AR2409">
        <v>0</v>
      </c>
      <c r="AS2409">
        <v>0</v>
      </c>
      <c r="AT2409">
        <v>0.24553413118129319</v>
      </c>
      <c r="AU2409">
        <v>7</v>
      </c>
    </row>
    <row r="2410" spans="32:47" x14ac:dyDescent="0.25">
      <c r="AF2410">
        <v>2400</v>
      </c>
      <c r="AG2410">
        <v>0.5456695468481837</v>
      </c>
      <c r="AH2410">
        <v>0.32963084308721591</v>
      </c>
      <c r="AI2410">
        <v>0</v>
      </c>
      <c r="AJ2410">
        <v>9.8571172123289821E-2</v>
      </c>
      <c r="AK2410">
        <v>1</v>
      </c>
      <c r="AL2410">
        <v>1</v>
      </c>
      <c r="AM2410">
        <v>1</v>
      </c>
      <c r="AN2410">
        <v>1</v>
      </c>
      <c r="AO2410">
        <v>1</v>
      </c>
      <c r="AP2410">
        <v>1</v>
      </c>
      <c r="AQ2410">
        <v>1</v>
      </c>
      <c r="AR2410">
        <v>1</v>
      </c>
      <c r="AS2410">
        <v>0</v>
      </c>
      <c r="AT2410">
        <v>0.75096590334913549</v>
      </c>
      <c r="AU2410">
        <v>1</v>
      </c>
    </row>
    <row r="2411" spans="32:47" x14ac:dyDescent="0.25">
      <c r="AF2411">
        <v>2401</v>
      </c>
      <c r="AG2411">
        <v>1</v>
      </c>
      <c r="AH2411">
        <v>1</v>
      </c>
      <c r="AI2411">
        <v>1</v>
      </c>
      <c r="AJ2411">
        <v>1</v>
      </c>
      <c r="AK2411">
        <v>1</v>
      </c>
      <c r="AL2411">
        <v>0.77673705566048734</v>
      </c>
      <c r="AM2411">
        <v>0.40373630507852915</v>
      </c>
      <c r="AN2411">
        <v>1</v>
      </c>
      <c r="AO2411">
        <v>1</v>
      </c>
      <c r="AP2411">
        <v>0.45646937782012464</v>
      </c>
      <c r="AQ2411">
        <v>0.75081961051012813</v>
      </c>
      <c r="AR2411">
        <v>1</v>
      </c>
      <c r="AS2411">
        <v>0.40373630507852915</v>
      </c>
      <c r="AT2411">
        <v>0.86436459220541573</v>
      </c>
      <c r="AU2411">
        <v>0</v>
      </c>
    </row>
    <row r="2412" spans="32:47" x14ac:dyDescent="0.25">
      <c r="AF2412">
        <v>2402</v>
      </c>
      <c r="AG2412">
        <v>0</v>
      </c>
      <c r="AH2412">
        <v>0</v>
      </c>
      <c r="AI2412">
        <v>0</v>
      </c>
      <c r="AJ2412">
        <v>0</v>
      </c>
      <c r="AK2412">
        <v>0.67770192877956548</v>
      </c>
      <c r="AL2412">
        <v>1</v>
      </c>
      <c r="AM2412">
        <v>1</v>
      </c>
      <c r="AN2412">
        <v>1</v>
      </c>
      <c r="AO2412">
        <v>1</v>
      </c>
      <c r="AP2412">
        <v>0.84671447133681088</v>
      </c>
      <c r="AQ2412">
        <v>0</v>
      </c>
      <c r="AR2412">
        <v>0</v>
      </c>
      <c r="AS2412">
        <v>0</v>
      </c>
      <c r="AT2412">
        <v>0.46371755727015801</v>
      </c>
      <c r="AU2412">
        <v>6</v>
      </c>
    </row>
    <row r="2413" spans="32:47" x14ac:dyDescent="0.25">
      <c r="AF2413">
        <v>2403</v>
      </c>
      <c r="AG2413">
        <v>0</v>
      </c>
      <c r="AH2413">
        <v>0</v>
      </c>
      <c r="AI2413">
        <v>0</v>
      </c>
      <c r="AJ2413">
        <v>0.24197254963364684</v>
      </c>
      <c r="AK2413">
        <v>1</v>
      </c>
      <c r="AL2413">
        <v>1</v>
      </c>
      <c r="AM2413">
        <v>1</v>
      </c>
      <c r="AN2413">
        <v>1</v>
      </c>
      <c r="AO2413">
        <v>1</v>
      </c>
      <c r="AP2413">
        <v>1</v>
      </c>
      <c r="AQ2413">
        <v>1</v>
      </c>
      <c r="AR2413">
        <v>1</v>
      </c>
      <c r="AS2413">
        <v>0</v>
      </c>
      <c r="AT2413">
        <v>0.69112103147673809</v>
      </c>
      <c r="AU2413">
        <v>3</v>
      </c>
    </row>
    <row r="2414" spans="32:47" x14ac:dyDescent="0.25">
      <c r="AF2414">
        <v>2404</v>
      </c>
      <c r="AG2414">
        <v>1</v>
      </c>
      <c r="AH2414">
        <v>0.74778503883057312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0.58414747432060166</v>
      </c>
      <c r="AS2414">
        <v>0</v>
      </c>
      <c r="AT2414">
        <v>0.19190836381149232</v>
      </c>
      <c r="AU2414">
        <v>9</v>
      </c>
    </row>
    <row r="2415" spans="32:47" x14ac:dyDescent="0.25">
      <c r="AF2415">
        <v>2405</v>
      </c>
      <c r="AG2415">
        <v>0</v>
      </c>
      <c r="AH2415">
        <v>0.88414698596170638</v>
      </c>
      <c r="AI2415">
        <v>1</v>
      </c>
      <c r="AJ2415">
        <v>1</v>
      </c>
      <c r="AK2415">
        <v>1</v>
      </c>
      <c r="AL2415">
        <v>1</v>
      </c>
      <c r="AM2415">
        <v>1</v>
      </c>
      <c r="AN2415">
        <v>1</v>
      </c>
      <c r="AO2415">
        <v>1</v>
      </c>
      <c r="AP2415">
        <v>0.78468414916912277</v>
      </c>
      <c r="AQ2415">
        <v>0</v>
      </c>
      <c r="AR2415">
        <v>0</v>
      </c>
      <c r="AS2415">
        <v>0</v>
      </c>
      <c r="AT2415">
        <v>0.72077075131827562</v>
      </c>
      <c r="AU2415">
        <v>3</v>
      </c>
    </row>
    <row r="2416" spans="32:47" x14ac:dyDescent="0.25">
      <c r="AF2416">
        <v>2406</v>
      </c>
      <c r="AG2416">
        <v>0</v>
      </c>
      <c r="AH2416">
        <v>0.80989547962729247</v>
      </c>
      <c r="AI2416">
        <v>1</v>
      </c>
      <c r="AJ2416">
        <v>1</v>
      </c>
      <c r="AK2416">
        <v>1</v>
      </c>
      <c r="AL2416">
        <v>1</v>
      </c>
      <c r="AM2416">
        <v>0.26512221786153178</v>
      </c>
      <c r="AN2416">
        <v>0</v>
      </c>
      <c r="AO2416">
        <v>0.83036802872205351</v>
      </c>
      <c r="AP2416">
        <v>1</v>
      </c>
      <c r="AQ2416">
        <v>1</v>
      </c>
      <c r="AR2416">
        <v>1</v>
      </c>
      <c r="AS2416">
        <v>0</v>
      </c>
      <c r="AT2416">
        <v>0.73919699464365285</v>
      </c>
      <c r="AU2416">
        <v>2</v>
      </c>
    </row>
    <row r="2417" spans="32:47" x14ac:dyDescent="0.25">
      <c r="AF2417">
        <v>2407</v>
      </c>
      <c r="AG2417">
        <v>0</v>
      </c>
      <c r="AH2417">
        <v>0.2352209308275113</v>
      </c>
      <c r="AI2417">
        <v>1</v>
      </c>
      <c r="AJ2417">
        <v>1</v>
      </c>
      <c r="AK2417">
        <v>1</v>
      </c>
      <c r="AL2417">
        <v>0.76135579157174404</v>
      </c>
      <c r="AM2417">
        <v>0</v>
      </c>
      <c r="AN2417">
        <v>0.96317124775856844</v>
      </c>
      <c r="AO2417">
        <v>1</v>
      </c>
      <c r="AP2417">
        <v>1</v>
      </c>
      <c r="AQ2417">
        <v>1</v>
      </c>
      <c r="AR2417">
        <v>1</v>
      </c>
      <c r="AS2417">
        <v>0</v>
      </c>
      <c r="AT2417">
        <v>0.74872648901599526</v>
      </c>
      <c r="AU2417">
        <v>2</v>
      </c>
    </row>
    <row r="2418" spans="32:47" x14ac:dyDescent="0.25">
      <c r="AF2418">
        <v>2408</v>
      </c>
      <c r="AG2418">
        <v>1</v>
      </c>
      <c r="AH2418">
        <v>1</v>
      </c>
      <c r="AI2418">
        <v>0.38403686341095428</v>
      </c>
      <c r="AJ2418">
        <v>1</v>
      </c>
      <c r="AK2418">
        <v>1</v>
      </c>
      <c r="AL2418">
        <v>1</v>
      </c>
      <c r="AM2418">
        <v>1</v>
      </c>
      <c r="AN2418">
        <v>1</v>
      </c>
      <c r="AO2418">
        <v>0.37237395718329935</v>
      </c>
      <c r="AP2418">
        <v>0</v>
      </c>
      <c r="AQ2418">
        <v>0</v>
      </c>
      <c r="AR2418">
        <v>0.86884608013708442</v>
      </c>
      <c r="AS2418">
        <v>0</v>
      </c>
      <c r="AT2418">
        <v>0.71783723278215938</v>
      </c>
      <c r="AU2418">
        <v>2</v>
      </c>
    </row>
    <row r="2419" spans="32:47" x14ac:dyDescent="0.25">
      <c r="AF2419">
        <v>2409</v>
      </c>
      <c r="AG2419">
        <v>0</v>
      </c>
      <c r="AH2419">
        <v>0</v>
      </c>
      <c r="AI2419">
        <v>0</v>
      </c>
      <c r="AJ2419">
        <v>0</v>
      </c>
      <c r="AK2419">
        <v>0.94456846181644993</v>
      </c>
      <c r="AL2419">
        <v>1</v>
      </c>
      <c r="AM2419">
        <v>1</v>
      </c>
      <c r="AN2419">
        <v>1</v>
      </c>
      <c r="AO2419">
        <v>1</v>
      </c>
      <c r="AP2419">
        <v>0.24831930811365788</v>
      </c>
      <c r="AQ2419">
        <v>0</v>
      </c>
      <c r="AR2419">
        <v>0.5162885915279114</v>
      </c>
      <c r="AS2419">
        <v>0</v>
      </c>
      <c r="AT2419">
        <v>0.47940949919232495</v>
      </c>
      <c r="AU2419">
        <v>5</v>
      </c>
    </row>
    <row r="2420" spans="32:47" x14ac:dyDescent="0.25">
      <c r="AF2420">
        <v>2410</v>
      </c>
      <c r="AG2420">
        <v>0.22123779904359253</v>
      </c>
      <c r="AH2420">
        <v>1.3693797378177155E-2</v>
      </c>
      <c r="AI2420">
        <v>1</v>
      </c>
      <c r="AJ2420">
        <v>1</v>
      </c>
      <c r="AK2420">
        <v>1</v>
      </c>
      <c r="AL2420">
        <v>1</v>
      </c>
      <c r="AM2420">
        <v>1</v>
      </c>
      <c r="AN2420">
        <v>1</v>
      </c>
      <c r="AO2420">
        <v>1</v>
      </c>
      <c r="AP2420">
        <v>1</v>
      </c>
      <c r="AQ2420">
        <v>1</v>
      </c>
      <c r="AR2420">
        <v>1</v>
      </c>
      <c r="AS2420">
        <v>1.3693797378177155E-2</v>
      </c>
      <c r="AT2420">
        <v>0.85819670711490503</v>
      </c>
      <c r="AU2420">
        <v>0</v>
      </c>
    </row>
    <row r="2421" spans="32:47" x14ac:dyDescent="0.25">
      <c r="AF2421">
        <v>2411</v>
      </c>
      <c r="AG2421">
        <v>1</v>
      </c>
      <c r="AH2421">
        <v>1</v>
      </c>
      <c r="AI2421">
        <v>1</v>
      </c>
      <c r="AJ2421">
        <v>1</v>
      </c>
      <c r="AK2421">
        <v>1</v>
      </c>
      <c r="AL2421">
        <v>1</v>
      </c>
      <c r="AM2421">
        <v>1</v>
      </c>
      <c r="AN2421">
        <v>1</v>
      </c>
      <c r="AO2421">
        <v>1</v>
      </c>
      <c r="AP2421">
        <v>1</v>
      </c>
      <c r="AQ2421">
        <v>0.55749888657664992</v>
      </c>
      <c r="AR2421">
        <v>0</v>
      </c>
      <c r="AS2421">
        <v>0</v>
      </c>
      <c r="AT2421">
        <v>0.87869853862273839</v>
      </c>
      <c r="AU2421">
        <v>1</v>
      </c>
    </row>
    <row r="2422" spans="32:47" x14ac:dyDescent="0.25">
      <c r="AF2422">
        <v>2412</v>
      </c>
      <c r="AG2422">
        <v>0</v>
      </c>
      <c r="AH2422">
        <v>0.81491400221187049</v>
      </c>
      <c r="AI2422">
        <v>0.11240536564887847</v>
      </c>
      <c r="AJ2422">
        <v>0.30525364310209019</v>
      </c>
      <c r="AK2422">
        <v>1</v>
      </c>
      <c r="AL2422">
        <v>1</v>
      </c>
      <c r="AM2422">
        <v>1</v>
      </c>
      <c r="AN2422">
        <v>1</v>
      </c>
      <c r="AO2422">
        <v>1</v>
      </c>
      <c r="AP2422">
        <v>1</v>
      </c>
      <c r="AQ2422">
        <v>1</v>
      </c>
      <c r="AR2422">
        <v>1</v>
      </c>
      <c r="AS2422">
        <v>0</v>
      </c>
      <c r="AT2422">
        <v>0.76838292517838447</v>
      </c>
      <c r="AU2422">
        <v>1</v>
      </c>
    </row>
    <row r="2423" spans="32:47" x14ac:dyDescent="0.25">
      <c r="AF2423">
        <v>2413</v>
      </c>
      <c r="AG2423">
        <v>0.49055968790837085</v>
      </c>
      <c r="AH2423">
        <v>0</v>
      </c>
      <c r="AI2423">
        <v>0</v>
      </c>
      <c r="AJ2423">
        <v>0.18192087814774519</v>
      </c>
      <c r="AK2423">
        <v>1</v>
      </c>
      <c r="AL2423">
        <v>6.021989110740833E-2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0.88620501668699414</v>
      </c>
      <c r="AS2423">
        <v>0</v>
      </c>
      <c r="AT2423">
        <v>0.22176418882222171</v>
      </c>
      <c r="AU2423">
        <v>7</v>
      </c>
    </row>
    <row r="2424" spans="32:47" x14ac:dyDescent="0.25">
      <c r="AF2424">
        <v>2414</v>
      </c>
      <c r="AG2424">
        <v>0</v>
      </c>
      <c r="AH2424">
        <v>0.58475005406087022</v>
      </c>
      <c r="AI2424">
        <v>1</v>
      </c>
      <c r="AJ2424">
        <v>1</v>
      </c>
      <c r="AK2424">
        <v>1</v>
      </c>
      <c r="AL2424">
        <v>1</v>
      </c>
      <c r="AM2424">
        <v>1</v>
      </c>
      <c r="AN2424">
        <v>1</v>
      </c>
      <c r="AO2424">
        <v>1</v>
      </c>
      <c r="AP2424">
        <v>1</v>
      </c>
      <c r="AQ2424">
        <v>1</v>
      </c>
      <c r="AR2424">
        <v>0.73451062009154422</v>
      </c>
      <c r="AS2424">
        <v>0</v>
      </c>
      <c r="AT2424">
        <v>0.86066528968915679</v>
      </c>
      <c r="AU2424">
        <v>1</v>
      </c>
    </row>
    <row r="2425" spans="32:47" x14ac:dyDescent="0.25">
      <c r="AF2425">
        <v>2415</v>
      </c>
      <c r="AG2425">
        <v>0</v>
      </c>
      <c r="AH2425">
        <v>0</v>
      </c>
      <c r="AI2425">
        <v>0.98466712946678703</v>
      </c>
      <c r="AJ2425">
        <v>1</v>
      </c>
      <c r="AK2425">
        <v>1</v>
      </c>
      <c r="AL2425">
        <v>1</v>
      </c>
      <c r="AM2425">
        <v>1</v>
      </c>
      <c r="AN2425">
        <v>1</v>
      </c>
      <c r="AO2425">
        <v>1</v>
      </c>
      <c r="AP2425">
        <v>1</v>
      </c>
      <c r="AQ2425">
        <v>1</v>
      </c>
      <c r="AR2425">
        <v>1</v>
      </c>
      <c r="AS2425">
        <v>0</v>
      </c>
      <c r="AT2425">
        <v>0.8370539205848504</v>
      </c>
      <c r="AU2425">
        <v>2</v>
      </c>
    </row>
    <row r="2426" spans="32:47" x14ac:dyDescent="0.25">
      <c r="AF2426">
        <v>2416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0.47363033465347448</v>
      </c>
      <c r="AM2426">
        <v>1</v>
      </c>
      <c r="AN2426">
        <v>1</v>
      </c>
      <c r="AO2426">
        <v>1</v>
      </c>
      <c r="AP2426">
        <v>1</v>
      </c>
      <c r="AQ2426">
        <v>1</v>
      </c>
      <c r="AR2426">
        <v>1</v>
      </c>
      <c r="AS2426">
        <v>0</v>
      </c>
      <c r="AT2426">
        <v>0.54303810969754585</v>
      </c>
      <c r="AU2426">
        <v>5</v>
      </c>
    </row>
    <row r="2427" spans="32:47" x14ac:dyDescent="0.25">
      <c r="AF2427">
        <v>2417</v>
      </c>
      <c r="AG2427">
        <v>1</v>
      </c>
      <c r="AH2427">
        <v>1</v>
      </c>
      <c r="AI2427">
        <v>1</v>
      </c>
      <c r="AJ2427">
        <v>1</v>
      </c>
      <c r="AK2427">
        <v>1</v>
      </c>
      <c r="AL2427">
        <v>1</v>
      </c>
      <c r="AM2427">
        <v>1</v>
      </c>
      <c r="AN2427">
        <v>1</v>
      </c>
      <c r="AO2427">
        <v>1</v>
      </c>
      <c r="AP2427">
        <v>1</v>
      </c>
      <c r="AQ2427">
        <v>1</v>
      </c>
      <c r="AR2427">
        <v>1</v>
      </c>
      <c r="AS2427">
        <v>1</v>
      </c>
      <c r="AT2427">
        <v>1</v>
      </c>
      <c r="AU2427">
        <v>0</v>
      </c>
    </row>
    <row r="2428" spans="32:47" x14ac:dyDescent="0.25">
      <c r="AF2428">
        <v>2418</v>
      </c>
      <c r="AG2428">
        <v>0.32222590406825241</v>
      </c>
      <c r="AH2428">
        <v>0.84085077498067606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9.1870752672807546E-2</v>
      </c>
      <c r="AU2428">
        <v>10</v>
      </c>
    </row>
    <row r="2429" spans="32:47" x14ac:dyDescent="0.25">
      <c r="AF2429">
        <v>2419</v>
      </c>
      <c r="AG2429">
        <v>1</v>
      </c>
      <c r="AH2429">
        <v>1</v>
      </c>
      <c r="AI2429">
        <v>5.8688396847555266E-2</v>
      </c>
      <c r="AJ2429">
        <v>0</v>
      </c>
      <c r="AK2429">
        <v>0</v>
      </c>
      <c r="AL2429">
        <v>0.65655246991955207</v>
      </c>
      <c r="AM2429">
        <v>1</v>
      </c>
      <c r="AN2429">
        <v>1</v>
      </c>
      <c r="AO2429">
        <v>1</v>
      </c>
      <c r="AP2429">
        <v>1</v>
      </c>
      <c r="AQ2429">
        <v>1</v>
      </c>
      <c r="AR2429">
        <v>1</v>
      </c>
      <c r="AS2429">
        <v>0</v>
      </c>
      <c r="AT2429">
        <v>0.72470113534208436</v>
      </c>
      <c r="AU2429">
        <v>2</v>
      </c>
    </row>
    <row r="2430" spans="32:47" x14ac:dyDescent="0.25">
      <c r="AF2430">
        <v>2420</v>
      </c>
      <c r="AG2430">
        <v>1</v>
      </c>
      <c r="AH2430">
        <v>3.1146052897383925E-2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0.77367743209517004</v>
      </c>
      <c r="AQ2430">
        <v>1</v>
      </c>
      <c r="AR2430">
        <v>1</v>
      </c>
      <c r="AS2430">
        <v>0</v>
      </c>
      <c r="AT2430">
        <v>0.32015367089336172</v>
      </c>
      <c r="AU2430">
        <v>7</v>
      </c>
    </row>
    <row r="2431" spans="32:47" x14ac:dyDescent="0.25">
      <c r="AF2431">
        <v>2421</v>
      </c>
      <c r="AG2431">
        <v>1</v>
      </c>
      <c r="AH2431">
        <v>1</v>
      </c>
      <c r="AI2431">
        <v>1</v>
      </c>
      <c r="AJ2431">
        <v>1</v>
      </c>
      <c r="AK2431">
        <v>1</v>
      </c>
      <c r="AL2431">
        <v>0.43405717745869576</v>
      </c>
      <c r="AM2431">
        <v>0</v>
      </c>
      <c r="AN2431">
        <v>0</v>
      </c>
      <c r="AO2431">
        <v>0.87933105087261842</v>
      </c>
      <c r="AP2431">
        <v>1</v>
      </c>
      <c r="AQ2431">
        <v>1</v>
      </c>
      <c r="AR2431">
        <v>1</v>
      </c>
      <c r="AS2431">
        <v>0</v>
      </c>
      <c r="AT2431">
        <v>0.77370314205462853</v>
      </c>
      <c r="AU2431">
        <v>2</v>
      </c>
    </row>
    <row r="2432" spans="32:47" x14ac:dyDescent="0.25">
      <c r="AF2432">
        <v>2422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0.93477884775614561</v>
      </c>
      <c r="AP2432">
        <v>1</v>
      </c>
      <c r="AQ2432">
        <v>1</v>
      </c>
      <c r="AR2432">
        <v>1</v>
      </c>
      <c r="AS2432">
        <v>0</v>
      </c>
      <c r="AT2432">
        <v>0.32888593269228594</v>
      </c>
      <c r="AU2432">
        <v>8</v>
      </c>
    </row>
    <row r="2433" spans="32:47" x14ac:dyDescent="0.25">
      <c r="AF2433">
        <v>2423</v>
      </c>
      <c r="AG2433">
        <v>0.38318207989481556</v>
      </c>
      <c r="AH2433">
        <v>0.86183838758136389</v>
      </c>
      <c r="AI2433">
        <v>1</v>
      </c>
      <c r="AJ2433">
        <v>0.30406489243032409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0.86739391911795527</v>
      </c>
      <c r="AQ2433">
        <v>0.93872741104666302</v>
      </c>
      <c r="AR2433">
        <v>1</v>
      </c>
      <c r="AS2433">
        <v>0</v>
      </c>
      <c r="AT2433">
        <v>0.44433726007118823</v>
      </c>
      <c r="AU2433">
        <v>5</v>
      </c>
    </row>
    <row r="2434" spans="32:47" x14ac:dyDescent="0.25">
      <c r="AF2434">
        <v>2424</v>
      </c>
      <c r="AG2434">
        <v>0</v>
      </c>
      <c r="AH2434">
        <v>0</v>
      </c>
      <c r="AI2434">
        <v>0.10264083830031356</v>
      </c>
      <c r="AJ2434">
        <v>1</v>
      </c>
      <c r="AK2434">
        <v>1</v>
      </c>
      <c r="AL2434">
        <v>0.69390619780509344</v>
      </c>
      <c r="AM2434">
        <v>0</v>
      </c>
      <c r="AN2434">
        <v>0.2912266403523503</v>
      </c>
      <c r="AO2434">
        <v>0.59972250668118554</v>
      </c>
      <c r="AP2434">
        <v>1</v>
      </c>
      <c r="AQ2434">
        <v>1</v>
      </c>
      <c r="AR2434">
        <v>0.36093056458611822</v>
      </c>
      <c r="AS2434">
        <v>0</v>
      </c>
      <c r="AT2434">
        <v>0.50467835746572776</v>
      </c>
      <c r="AU2434">
        <v>3</v>
      </c>
    </row>
    <row r="2435" spans="32:47" x14ac:dyDescent="0.25">
      <c r="AF2435">
        <v>2425</v>
      </c>
      <c r="AG2435">
        <v>1</v>
      </c>
      <c r="AH2435">
        <v>1</v>
      </c>
      <c r="AI2435">
        <v>1</v>
      </c>
      <c r="AJ2435">
        <v>1</v>
      </c>
      <c r="AK2435">
        <v>1</v>
      </c>
      <c r="AL2435">
        <v>1</v>
      </c>
      <c r="AM2435">
        <v>1</v>
      </c>
      <c r="AN2435">
        <v>1</v>
      </c>
      <c r="AO2435">
        <v>1</v>
      </c>
      <c r="AP2435">
        <v>1</v>
      </c>
      <c r="AQ2435">
        <v>1</v>
      </c>
      <c r="AR2435">
        <v>1</v>
      </c>
      <c r="AS2435">
        <v>1</v>
      </c>
      <c r="AT2435">
        <v>1</v>
      </c>
      <c r="AU2435">
        <v>0</v>
      </c>
    </row>
    <row r="2436" spans="32:47" x14ac:dyDescent="0.25">
      <c r="AF2436">
        <v>2426</v>
      </c>
      <c r="AG2436">
        <v>0</v>
      </c>
      <c r="AH2436">
        <v>6.7085549512869741E-2</v>
      </c>
      <c r="AI2436">
        <v>1</v>
      </c>
      <c r="AJ2436">
        <v>0.92247227907913232</v>
      </c>
      <c r="AK2436">
        <v>0</v>
      </c>
      <c r="AL2436">
        <v>0.97394928822080451</v>
      </c>
      <c r="AM2436">
        <v>1</v>
      </c>
      <c r="AN2436">
        <v>1</v>
      </c>
      <c r="AO2436">
        <v>1</v>
      </c>
      <c r="AP2436">
        <v>1</v>
      </c>
      <c r="AQ2436">
        <v>1</v>
      </c>
      <c r="AR2436">
        <v>1</v>
      </c>
      <c r="AS2436">
        <v>0</v>
      </c>
      <c r="AT2436">
        <v>0.75005765042563965</v>
      </c>
      <c r="AU2436">
        <v>2</v>
      </c>
    </row>
    <row r="2437" spans="32:47" x14ac:dyDescent="0.25">
      <c r="AF2437">
        <v>2427</v>
      </c>
      <c r="AG2437">
        <v>0</v>
      </c>
      <c r="AH2437">
        <v>0</v>
      </c>
      <c r="AI2437">
        <v>3.9945992513234919E-2</v>
      </c>
      <c r="AJ2437">
        <v>1</v>
      </c>
      <c r="AK2437">
        <v>1</v>
      </c>
      <c r="AL2437">
        <v>1</v>
      </c>
      <c r="AM2437">
        <v>1</v>
      </c>
      <c r="AN2437">
        <v>1</v>
      </c>
      <c r="AO2437">
        <v>1</v>
      </c>
      <c r="AP2437">
        <v>1</v>
      </c>
      <c r="AQ2437">
        <v>1</v>
      </c>
      <c r="AR2437">
        <v>1</v>
      </c>
      <c r="AS2437">
        <v>0</v>
      </c>
      <c r="AT2437">
        <v>0.75681733087098713</v>
      </c>
      <c r="AU2437">
        <v>2</v>
      </c>
    </row>
    <row r="2438" spans="32:47" x14ac:dyDescent="0.25">
      <c r="AF2438">
        <v>2428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0.34458130020943972</v>
      </c>
      <c r="AS2438">
        <v>0</v>
      </c>
      <c r="AT2438">
        <v>2.9265809058883922E-2</v>
      </c>
      <c r="AU2438">
        <v>11</v>
      </c>
    </row>
    <row r="2439" spans="32:47" x14ac:dyDescent="0.25">
      <c r="AF2439">
        <v>2429</v>
      </c>
      <c r="AG2439">
        <v>0.75459474174966734</v>
      </c>
      <c r="AH2439">
        <v>1</v>
      </c>
      <c r="AI2439">
        <v>1</v>
      </c>
      <c r="AJ2439">
        <v>0.95542041210064776</v>
      </c>
      <c r="AK2439">
        <v>0</v>
      </c>
      <c r="AL2439">
        <v>0</v>
      </c>
      <c r="AM2439">
        <v>0</v>
      </c>
      <c r="AN2439">
        <v>0.87633742069057563</v>
      </c>
      <c r="AO2439">
        <v>1</v>
      </c>
      <c r="AP2439">
        <v>1</v>
      </c>
      <c r="AQ2439">
        <v>1</v>
      </c>
      <c r="AR2439">
        <v>1</v>
      </c>
      <c r="AS2439">
        <v>0</v>
      </c>
      <c r="AT2439">
        <v>0.71293564218812866</v>
      </c>
      <c r="AU2439">
        <v>3</v>
      </c>
    </row>
    <row r="2440" spans="32:47" x14ac:dyDescent="0.25">
      <c r="AF2440">
        <v>2430</v>
      </c>
      <c r="AG2440">
        <v>1</v>
      </c>
      <c r="AH2440">
        <v>1</v>
      </c>
      <c r="AI2440">
        <v>1</v>
      </c>
      <c r="AJ2440">
        <v>1</v>
      </c>
      <c r="AK2440">
        <v>1</v>
      </c>
      <c r="AL2440">
        <v>1</v>
      </c>
      <c r="AM2440">
        <v>8.5766330554296499E-2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0.50317467464981691</v>
      </c>
      <c r="AU2440">
        <v>5</v>
      </c>
    </row>
    <row r="2441" spans="32:47" x14ac:dyDescent="0.25">
      <c r="AF2441">
        <v>2431</v>
      </c>
      <c r="AG2441">
        <v>0</v>
      </c>
      <c r="AH2441">
        <v>0</v>
      </c>
      <c r="AI2441">
        <v>0</v>
      </c>
      <c r="AJ2441">
        <v>0</v>
      </c>
      <c r="AK2441">
        <v>0.50835402618183922</v>
      </c>
      <c r="AL2441">
        <v>1</v>
      </c>
      <c r="AM2441">
        <v>1</v>
      </c>
      <c r="AN2441">
        <v>1</v>
      </c>
      <c r="AO2441">
        <v>1</v>
      </c>
      <c r="AP2441">
        <v>1</v>
      </c>
      <c r="AQ2441">
        <v>1</v>
      </c>
      <c r="AR2441">
        <v>1</v>
      </c>
      <c r="AS2441">
        <v>0</v>
      </c>
      <c r="AT2441">
        <v>0.62947664331955344</v>
      </c>
      <c r="AU2441">
        <v>4</v>
      </c>
    </row>
    <row r="2442" spans="32:47" x14ac:dyDescent="0.25">
      <c r="AF2442">
        <v>2432</v>
      </c>
      <c r="AG2442">
        <v>0</v>
      </c>
      <c r="AH2442">
        <v>0</v>
      </c>
      <c r="AI2442">
        <v>0</v>
      </c>
      <c r="AJ2442">
        <v>0.8092349204642233</v>
      </c>
      <c r="AK2442">
        <v>1</v>
      </c>
      <c r="AL2442">
        <v>0.31788940600866528</v>
      </c>
      <c r="AM2442">
        <v>0</v>
      </c>
      <c r="AN2442">
        <v>0</v>
      </c>
      <c r="AO2442">
        <v>0</v>
      </c>
      <c r="AP2442">
        <v>0.4337824674254197</v>
      </c>
      <c r="AQ2442">
        <v>0.30468498018623602</v>
      </c>
      <c r="AR2442">
        <v>0.89548032974961378</v>
      </c>
      <c r="AS2442">
        <v>0</v>
      </c>
      <c r="AT2442">
        <v>0.31551075592383498</v>
      </c>
      <c r="AU2442">
        <v>6</v>
      </c>
    </row>
    <row r="2443" spans="32:47" x14ac:dyDescent="0.25">
      <c r="AF2443">
        <v>2433</v>
      </c>
      <c r="AG2443">
        <v>0</v>
      </c>
      <c r="AH2443">
        <v>0</v>
      </c>
      <c r="AI2443">
        <v>0</v>
      </c>
      <c r="AJ2443">
        <v>0.17775411114295517</v>
      </c>
      <c r="AK2443">
        <v>1</v>
      </c>
      <c r="AL2443">
        <v>1</v>
      </c>
      <c r="AM2443">
        <v>1</v>
      </c>
      <c r="AN2443">
        <v>1</v>
      </c>
      <c r="AO2443">
        <v>1</v>
      </c>
      <c r="AP2443">
        <v>1</v>
      </c>
      <c r="AQ2443">
        <v>1</v>
      </c>
      <c r="AR2443">
        <v>0.69120556985581061</v>
      </c>
      <c r="AS2443">
        <v>0</v>
      </c>
      <c r="AT2443">
        <v>0.65961642739676374</v>
      </c>
      <c r="AU2443">
        <v>3</v>
      </c>
    </row>
    <row r="2444" spans="32:47" x14ac:dyDescent="0.25">
      <c r="AF2444">
        <v>2434</v>
      </c>
      <c r="AG2444">
        <v>0</v>
      </c>
      <c r="AH2444">
        <v>0</v>
      </c>
      <c r="AI2444">
        <v>0.97920391154888597</v>
      </c>
      <c r="AJ2444">
        <v>1</v>
      </c>
      <c r="AK2444">
        <v>0.59178313960376638</v>
      </c>
      <c r="AL2444">
        <v>0</v>
      </c>
      <c r="AM2444">
        <v>0</v>
      </c>
      <c r="AN2444">
        <v>0</v>
      </c>
      <c r="AO2444">
        <v>0.58240235668345119</v>
      </c>
      <c r="AP2444">
        <v>0.65532275966008102</v>
      </c>
      <c r="AQ2444">
        <v>0</v>
      </c>
      <c r="AR2444">
        <v>0</v>
      </c>
      <c r="AS2444">
        <v>0</v>
      </c>
      <c r="AT2444">
        <v>0.31914431461835141</v>
      </c>
      <c r="AU2444">
        <v>7</v>
      </c>
    </row>
    <row r="2445" spans="32:47" x14ac:dyDescent="0.25">
      <c r="AF2445">
        <v>2435</v>
      </c>
      <c r="AG2445">
        <v>1</v>
      </c>
      <c r="AH2445">
        <v>1</v>
      </c>
      <c r="AI2445">
        <v>1</v>
      </c>
      <c r="AJ2445">
        <v>0.96911013448407179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0.58104025520902547</v>
      </c>
      <c r="AQ2445">
        <v>1</v>
      </c>
      <c r="AR2445">
        <v>1</v>
      </c>
      <c r="AS2445">
        <v>0</v>
      </c>
      <c r="AT2445">
        <v>0.54270014231781349</v>
      </c>
      <c r="AU2445">
        <v>5</v>
      </c>
    </row>
    <row r="2446" spans="32:47" x14ac:dyDescent="0.25">
      <c r="AF2446">
        <v>2436</v>
      </c>
      <c r="AG2446">
        <v>0.67803387438118901</v>
      </c>
      <c r="AH2446">
        <v>0</v>
      </c>
      <c r="AI2446">
        <v>0</v>
      </c>
      <c r="AJ2446">
        <v>0.87365805133983188</v>
      </c>
      <c r="AK2446">
        <v>1</v>
      </c>
      <c r="AL2446">
        <v>1</v>
      </c>
      <c r="AM2446">
        <v>1</v>
      </c>
      <c r="AN2446">
        <v>1</v>
      </c>
      <c r="AO2446">
        <v>1</v>
      </c>
      <c r="AP2446">
        <v>1</v>
      </c>
      <c r="AQ2446">
        <v>1</v>
      </c>
      <c r="AR2446">
        <v>1</v>
      </c>
      <c r="AS2446">
        <v>0</v>
      </c>
      <c r="AT2446">
        <v>0.80062682642742966</v>
      </c>
      <c r="AU2446">
        <v>2</v>
      </c>
    </row>
    <row r="2447" spans="32:47" x14ac:dyDescent="0.25">
      <c r="AF2447">
        <v>2437</v>
      </c>
      <c r="AG2447">
        <v>0.52451010412187316</v>
      </c>
      <c r="AH2447">
        <v>0.1899745480056611</v>
      </c>
      <c r="AI2447">
        <v>1</v>
      </c>
      <c r="AJ2447">
        <v>1</v>
      </c>
      <c r="AK2447">
        <v>0.9444604773922155</v>
      </c>
      <c r="AL2447">
        <v>0.34538617144426098</v>
      </c>
      <c r="AM2447">
        <v>1</v>
      </c>
      <c r="AN2447">
        <v>1</v>
      </c>
      <c r="AO2447">
        <v>1</v>
      </c>
      <c r="AP2447">
        <v>1</v>
      </c>
      <c r="AQ2447">
        <v>1</v>
      </c>
      <c r="AR2447">
        <v>1</v>
      </c>
      <c r="AS2447">
        <v>0.1899745480056611</v>
      </c>
      <c r="AT2447">
        <v>0.8389560562038989</v>
      </c>
      <c r="AU2447">
        <v>0</v>
      </c>
    </row>
    <row r="2448" spans="32:47" x14ac:dyDescent="0.25">
      <c r="AF2448">
        <v>2438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0.66656523023654402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5.4786183307113205E-2</v>
      </c>
      <c r="AU2448">
        <v>11</v>
      </c>
    </row>
    <row r="2449" spans="32:47" x14ac:dyDescent="0.25">
      <c r="AF2449">
        <v>2439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0.30243432559412514</v>
      </c>
      <c r="AM2449">
        <v>1</v>
      </c>
      <c r="AN2449">
        <v>1</v>
      </c>
      <c r="AO2449">
        <v>1</v>
      </c>
      <c r="AP2449">
        <v>1</v>
      </c>
      <c r="AQ2449">
        <v>1</v>
      </c>
      <c r="AR2449">
        <v>1</v>
      </c>
      <c r="AS2449">
        <v>0</v>
      </c>
      <c r="AT2449">
        <v>0.5289672048433528</v>
      </c>
      <c r="AU2449">
        <v>5</v>
      </c>
    </row>
    <row r="2450" spans="32:47" x14ac:dyDescent="0.25">
      <c r="AF2450">
        <v>2440</v>
      </c>
      <c r="AG2450">
        <v>0.12015669497510141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0.86422303846648574</v>
      </c>
      <c r="AQ2450">
        <v>1</v>
      </c>
      <c r="AR2450">
        <v>1</v>
      </c>
      <c r="AS2450">
        <v>0</v>
      </c>
      <c r="AT2450">
        <v>0.25072814174435398</v>
      </c>
      <c r="AU2450">
        <v>8</v>
      </c>
    </row>
    <row r="2451" spans="32:47" x14ac:dyDescent="0.25">
      <c r="AF2451">
        <v>2441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0.32045304390655172</v>
      </c>
      <c r="AM2451">
        <v>1</v>
      </c>
      <c r="AN2451">
        <v>1</v>
      </c>
      <c r="AO2451">
        <v>1</v>
      </c>
      <c r="AP2451">
        <v>1</v>
      </c>
      <c r="AQ2451">
        <v>0.86899260677212931</v>
      </c>
      <c r="AR2451">
        <v>0</v>
      </c>
      <c r="AS2451">
        <v>0</v>
      </c>
      <c r="AT2451">
        <v>0.43474895759002857</v>
      </c>
      <c r="AU2451">
        <v>6</v>
      </c>
    </row>
    <row r="2452" spans="32:47" x14ac:dyDescent="0.25">
      <c r="AF2452">
        <v>2442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0.23024515761203329</v>
      </c>
      <c r="AO2452">
        <v>1</v>
      </c>
      <c r="AP2452">
        <v>1</v>
      </c>
      <c r="AQ2452">
        <v>1</v>
      </c>
      <c r="AR2452">
        <v>1</v>
      </c>
      <c r="AS2452">
        <v>0</v>
      </c>
      <c r="AT2452">
        <v>0.3538016435232138</v>
      </c>
      <c r="AU2452">
        <v>7</v>
      </c>
    </row>
    <row r="2453" spans="32:47" x14ac:dyDescent="0.25">
      <c r="AF2453">
        <v>2443</v>
      </c>
      <c r="AG2453">
        <v>0</v>
      </c>
      <c r="AH2453">
        <v>0</v>
      </c>
      <c r="AI2453">
        <v>0</v>
      </c>
      <c r="AJ2453">
        <v>0.87096953022628443</v>
      </c>
      <c r="AK2453">
        <v>0</v>
      </c>
      <c r="AL2453">
        <v>0.9203696880727269</v>
      </c>
      <c r="AM2453">
        <v>1</v>
      </c>
      <c r="AN2453">
        <v>1</v>
      </c>
      <c r="AO2453">
        <v>0.82270964747027997</v>
      </c>
      <c r="AP2453">
        <v>1</v>
      </c>
      <c r="AQ2453">
        <v>1</v>
      </c>
      <c r="AR2453">
        <v>1</v>
      </c>
      <c r="AS2453">
        <v>0</v>
      </c>
      <c r="AT2453">
        <v>0.6367711396522705</v>
      </c>
      <c r="AU2453">
        <v>4</v>
      </c>
    </row>
    <row r="2454" spans="32:47" x14ac:dyDescent="0.25">
      <c r="AF2454">
        <v>2444</v>
      </c>
      <c r="AG2454">
        <v>1</v>
      </c>
      <c r="AH2454">
        <v>1</v>
      </c>
      <c r="AI2454">
        <v>1</v>
      </c>
      <c r="AJ2454">
        <v>1</v>
      </c>
      <c r="AK2454">
        <v>1</v>
      </c>
      <c r="AL2454">
        <v>1</v>
      </c>
      <c r="AM2454">
        <v>1</v>
      </c>
      <c r="AN2454">
        <v>1</v>
      </c>
      <c r="AO2454">
        <v>1</v>
      </c>
      <c r="AP2454">
        <v>1</v>
      </c>
      <c r="AQ2454">
        <v>1</v>
      </c>
      <c r="AR2454">
        <v>1</v>
      </c>
      <c r="AS2454">
        <v>1</v>
      </c>
      <c r="AT2454">
        <v>1</v>
      </c>
      <c r="AU2454">
        <v>0</v>
      </c>
    </row>
    <row r="2455" spans="32:47" x14ac:dyDescent="0.25">
      <c r="AF2455">
        <v>2445</v>
      </c>
      <c r="AG2455">
        <v>1</v>
      </c>
      <c r="AH2455">
        <v>1</v>
      </c>
      <c r="AI2455">
        <v>5.0430418821868501E-2</v>
      </c>
      <c r="AJ2455">
        <v>0</v>
      </c>
      <c r="AK2455">
        <v>0</v>
      </c>
      <c r="AL2455">
        <v>0.39385558376525298</v>
      </c>
      <c r="AM2455">
        <v>0</v>
      </c>
      <c r="AN2455">
        <v>0</v>
      </c>
      <c r="AO2455">
        <v>0</v>
      </c>
      <c r="AP2455">
        <v>0.64191945283011831</v>
      </c>
      <c r="AQ2455">
        <v>1</v>
      </c>
      <c r="AR2455">
        <v>1</v>
      </c>
      <c r="AS2455">
        <v>0</v>
      </c>
      <c r="AT2455">
        <v>0.41994113297032654</v>
      </c>
      <c r="AU2455">
        <v>5</v>
      </c>
    </row>
    <row r="2456" spans="32:47" x14ac:dyDescent="0.25">
      <c r="AF2456">
        <v>2446</v>
      </c>
      <c r="AG2456">
        <v>1</v>
      </c>
      <c r="AH2456">
        <v>1</v>
      </c>
      <c r="AI2456">
        <v>0.92345409054166427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0.24007418303230574</v>
      </c>
      <c r="AU2456">
        <v>9</v>
      </c>
    </row>
    <row r="2457" spans="32:47" x14ac:dyDescent="0.25">
      <c r="AF2457">
        <v>2447</v>
      </c>
      <c r="AG2457">
        <v>1</v>
      </c>
      <c r="AH2457">
        <v>1</v>
      </c>
      <c r="AI2457">
        <v>1</v>
      </c>
      <c r="AJ2457">
        <v>1</v>
      </c>
      <c r="AK2457">
        <v>0.49865995403665547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0.37111906458941457</v>
      </c>
      <c r="AU2457">
        <v>7</v>
      </c>
    </row>
    <row r="2458" spans="32:47" x14ac:dyDescent="0.25">
      <c r="AF2458">
        <v>2448</v>
      </c>
      <c r="AG2458">
        <v>0</v>
      </c>
      <c r="AH2458">
        <v>0</v>
      </c>
      <c r="AI2458">
        <v>0.78310067275249884</v>
      </c>
      <c r="AJ2458">
        <v>0.62659866333439518</v>
      </c>
      <c r="AK2458">
        <v>1</v>
      </c>
      <c r="AL2458">
        <v>1</v>
      </c>
      <c r="AM2458">
        <v>1</v>
      </c>
      <c r="AN2458">
        <v>1</v>
      </c>
      <c r="AO2458">
        <v>1</v>
      </c>
      <c r="AP2458">
        <v>1</v>
      </c>
      <c r="AQ2458">
        <v>1</v>
      </c>
      <c r="AR2458">
        <v>1</v>
      </c>
      <c r="AS2458">
        <v>0</v>
      </c>
      <c r="AT2458">
        <v>0.78924405686399812</v>
      </c>
      <c r="AU2458">
        <v>2</v>
      </c>
    </row>
    <row r="2459" spans="32:47" x14ac:dyDescent="0.25">
      <c r="AF2459">
        <v>2449</v>
      </c>
      <c r="AG2459">
        <v>0.18453456689378306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0.28813041597506173</v>
      </c>
      <c r="AQ2459">
        <v>1</v>
      </c>
      <c r="AR2459">
        <v>1</v>
      </c>
      <c r="AS2459">
        <v>0</v>
      </c>
      <c r="AT2459">
        <v>0.20726743690118957</v>
      </c>
      <c r="AU2459">
        <v>8</v>
      </c>
    </row>
    <row r="2460" spans="32:47" x14ac:dyDescent="0.25">
      <c r="AF2460">
        <v>2450</v>
      </c>
      <c r="AG2460">
        <v>0.77085697297978539</v>
      </c>
      <c r="AH2460">
        <v>1</v>
      </c>
      <c r="AI2460">
        <v>1</v>
      </c>
      <c r="AJ2460">
        <v>1</v>
      </c>
      <c r="AK2460">
        <v>1</v>
      </c>
      <c r="AL2460">
        <v>0.36989710710016271</v>
      </c>
      <c r="AM2460">
        <v>0</v>
      </c>
      <c r="AN2460">
        <v>0.8013928788606145</v>
      </c>
      <c r="AO2460">
        <v>1</v>
      </c>
      <c r="AP2460">
        <v>1</v>
      </c>
      <c r="AQ2460">
        <v>1</v>
      </c>
      <c r="AR2460">
        <v>1</v>
      </c>
      <c r="AS2460">
        <v>0</v>
      </c>
      <c r="AT2460">
        <v>0.82694974964399259</v>
      </c>
      <c r="AU2460">
        <v>1</v>
      </c>
    </row>
    <row r="2461" spans="32:47" x14ac:dyDescent="0.25">
      <c r="AF2461">
        <v>2451</v>
      </c>
      <c r="AG2461">
        <v>1</v>
      </c>
      <c r="AH2461">
        <v>1</v>
      </c>
      <c r="AI2461">
        <v>1</v>
      </c>
      <c r="AJ2461">
        <v>1</v>
      </c>
      <c r="AK2461">
        <v>1</v>
      </c>
      <c r="AL2461">
        <v>0.60326389547262804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0.46328196401144889</v>
      </c>
      <c r="AU2461">
        <v>6</v>
      </c>
    </row>
    <row r="2462" spans="32:47" x14ac:dyDescent="0.25">
      <c r="AF2462">
        <v>2452</v>
      </c>
      <c r="AG2462">
        <v>0</v>
      </c>
      <c r="AH2462">
        <v>0</v>
      </c>
      <c r="AI2462">
        <v>0.77059361605760412</v>
      </c>
      <c r="AJ2462">
        <v>1</v>
      </c>
      <c r="AK2462">
        <v>1</v>
      </c>
      <c r="AL2462">
        <v>1</v>
      </c>
      <c r="AM2462">
        <v>1</v>
      </c>
      <c r="AN2462">
        <v>1</v>
      </c>
      <c r="AO2462">
        <v>1</v>
      </c>
      <c r="AP2462">
        <v>0.56626505024084306</v>
      </c>
      <c r="AQ2462">
        <v>0</v>
      </c>
      <c r="AR2462">
        <v>0</v>
      </c>
      <c r="AS2462">
        <v>0</v>
      </c>
      <c r="AT2462">
        <v>0.61491128398699135</v>
      </c>
      <c r="AU2462">
        <v>4</v>
      </c>
    </row>
    <row r="2463" spans="32:47" x14ac:dyDescent="0.25">
      <c r="AF2463">
        <v>2453</v>
      </c>
      <c r="AG2463">
        <v>1</v>
      </c>
      <c r="AH2463">
        <v>1</v>
      </c>
      <c r="AI2463">
        <v>1</v>
      </c>
      <c r="AJ2463">
        <v>1</v>
      </c>
      <c r="AK2463">
        <v>1</v>
      </c>
      <c r="AL2463">
        <v>1</v>
      </c>
      <c r="AM2463">
        <v>1</v>
      </c>
      <c r="AN2463">
        <v>1</v>
      </c>
      <c r="AO2463">
        <v>1</v>
      </c>
      <c r="AP2463">
        <v>1</v>
      </c>
      <c r="AQ2463">
        <v>1</v>
      </c>
      <c r="AR2463">
        <v>1</v>
      </c>
      <c r="AS2463">
        <v>1</v>
      </c>
      <c r="AT2463">
        <v>1</v>
      </c>
      <c r="AU2463">
        <v>0</v>
      </c>
    </row>
    <row r="2464" spans="32:47" x14ac:dyDescent="0.25">
      <c r="AF2464">
        <v>2454</v>
      </c>
      <c r="AG2464">
        <v>0</v>
      </c>
      <c r="AH2464">
        <v>0</v>
      </c>
      <c r="AI2464">
        <v>0</v>
      </c>
      <c r="AJ2464">
        <v>0.48397595418767497</v>
      </c>
      <c r="AK2464">
        <v>1</v>
      </c>
      <c r="AL2464">
        <v>1</v>
      </c>
      <c r="AM2464">
        <v>1</v>
      </c>
      <c r="AN2464">
        <v>1</v>
      </c>
      <c r="AO2464">
        <v>1</v>
      </c>
      <c r="AP2464">
        <v>1</v>
      </c>
      <c r="AQ2464">
        <v>1</v>
      </c>
      <c r="AR2464">
        <v>1</v>
      </c>
      <c r="AS2464">
        <v>0</v>
      </c>
      <c r="AT2464">
        <v>0.71101172226200071</v>
      </c>
      <c r="AU2464">
        <v>3</v>
      </c>
    </row>
    <row r="2465" spans="32:47" x14ac:dyDescent="0.25">
      <c r="AF2465">
        <v>2455</v>
      </c>
      <c r="AG2465">
        <v>1</v>
      </c>
      <c r="AH2465">
        <v>1</v>
      </c>
      <c r="AI2465">
        <v>1</v>
      </c>
      <c r="AJ2465">
        <v>1</v>
      </c>
      <c r="AK2465">
        <v>1</v>
      </c>
      <c r="AL2465">
        <v>1</v>
      </c>
      <c r="AM2465">
        <v>1</v>
      </c>
      <c r="AN2465">
        <v>1</v>
      </c>
      <c r="AO2465">
        <v>1</v>
      </c>
      <c r="AP2465">
        <v>1</v>
      </c>
      <c r="AQ2465">
        <v>1</v>
      </c>
      <c r="AR2465">
        <v>1</v>
      </c>
      <c r="AS2465">
        <v>1</v>
      </c>
      <c r="AT2465">
        <v>1</v>
      </c>
      <c r="AU2465">
        <v>0</v>
      </c>
    </row>
    <row r="2466" spans="32:47" x14ac:dyDescent="0.25">
      <c r="AF2466">
        <v>2456</v>
      </c>
      <c r="AG2466">
        <v>1</v>
      </c>
      <c r="AH2466">
        <v>1</v>
      </c>
      <c r="AI2466">
        <v>1</v>
      </c>
      <c r="AJ2466">
        <v>1</v>
      </c>
      <c r="AK2466">
        <v>1</v>
      </c>
      <c r="AL2466">
        <v>1</v>
      </c>
      <c r="AM2466">
        <v>1</v>
      </c>
      <c r="AN2466">
        <v>1</v>
      </c>
      <c r="AO2466">
        <v>1</v>
      </c>
      <c r="AP2466">
        <v>0.8001514873871084</v>
      </c>
      <c r="AQ2466">
        <v>0</v>
      </c>
      <c r="AR2466">
        <v>0</v>
      </c>
      <c r="AS2466">
        <v>0</v>
      </c>
      <c r="AT2466">
        <v>0.81590327701095988</v>
      </c>
      <c r="AU2466">
        <v>2</v>
      </c>
    </row>
    <row r="2467" spans="32:47" x14ac:dyDescent="0.25">
      <c r="AF2467">
        <v>2457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1.5563024405339328E-2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1.3217911138781347E-3</v>
      </c>
      <c r="AU2467">
        <v>11</v>
      </c>
    </row>
    <row r="2468" spans="32:47" x14ac:dyDescent="0.25">
      <c r="AF2468">
        <v>2458</v>
      </c>
      <c r="AG2468">
        <v>1</v>
      </c>
      <c r="AH2468">
        <v>1</v>
      </c>
      <c r="AI2468">
        <v>1</v>
      </c>
      <c r="AJ2468">
        <v>1</v>
      </c>
      <c r="AK2468">
        <v>1</v>
      </c>
      <c r="AL2468">
        <v>1</v>
      </c>
      <c r="AM2468">
        <v>1</v>
      </c>
      <c r="AN2468">
        <v>1</v>
      </c>
      <c r="AO2468">
        <v>1</v>
      </c>
      <c r="AP2468">
        <v>1</v>
      </c>
      <c r="AQ2468">
        <v>1</v>
      </c>
      <c r="AR2468">
        <v>1</v>
      </c>
      <c r="AS2468">
        <v>1</v>
      </c>
      <c r="AT2468">
        <v>1</v>
      </c>
      <c r="AU2468">
        <v>0</v>
      </c>
    </row>
    <row r="2469" spans="32:47" x14ac:dyDescent="0.25">
      <c r="AF2469">
        <v>2459</v>
      </c>
      <c r="AG2469">
        <v>0</v>
      </c>
      <c r="AH2469">
        <v>0</v>
      </c>
      <c r="AI2469">
        <v>0.45494411019922887</v>
      </c>
      <c r="AJ2469">
        <v>0.38810941138241711</v>
      </c>
      <c r="AK2469">
        <v>0</v>
      </c>
      <c r="AL2469">
        <v>0</v>
      </c>
      <c r="AM2469">
        <v>0</v>
      </c>
      <c r="AN2469">
        <v>0.8919329774634529</v>
      </c>
      <c r="AO2469">
        <v>1</v>
      </c>
      <c r="AP2469">
        <v>1</v>
      </c>
      <c r="AQ2469">
        <v>4.5042166265920967E-2</v>
      </c>
      <c r="AR2469">
        <v>0</v>
      </c>
      <c r="AS2469">
        <v>0</v>
      </c>
      <c r="AT2469">
        <v>0.3171170877999816</v>
      </c>
      <c r="AU2469">
        <v>6</v>
      </c>
    </row>
    <row r="2470" spans="32:47" x14ac:dyDescent="0.25">
      <c r="AF2470">
        <v>2460</v>
      </c>
      <c r="AG2470">
        <v>0.32648133140244151</v>
      </c>
      <c r="AH2470">
        <v>1</v>
      </c>
      <c r="AI2470">
        <v>1</v>
      </c>
      <c r="AJ2470">
        <v>1</v>
      </c>
      <c r="AK2470">
        <v>1</v>
      </c>
      <c r="AL2470">
        <v>1</v>
      </c>
      <c r="AM2470">
        <v>1</v>
      </c>
      <c r="AN2470">
        <v>1</v>
      </c>
      <c r="AO2470">
        <v>1</v>
      </c>
      <c r="AP2470">
        <v>0.20785873648175415</v>
      </c>
      <c r="AQ2470">
        <v>0</v>
      </c>
      <c r="AR2470">
        <v>0</v>
      </c>
      <c r="AS2470">
        <v>0</v>
      </c>
      <c r="AT2470">
        <v>0.70839600576550699</v>
      </c>
      <c r="AU2470">
        <v>2</v>
      </c>
    </row>
    <row r="2471" spans="32:47" x14ac:dyDescent="0.25">
      <c r="AF2471">
        <v>2461</v>
      </c>
      <c r="AG2471">
        <v>1</v>
      </c>
      <c r="AH2471">
        <v>7.7683338380925962E-2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0.4329970255411657</v>
      </c>
      <c r="AR2471">
        <v>1</v>
      </c>
      <c r="AS2471">
        <v>0</v>
      </c>
      <c r="AT2471">
        <v>0.21141108011205725</v>
      </c>
      <c r="AU2471">
        <v>8</v>
      </c>
    </row>
    <row r="2472" spans="32:47" x14ac:dyDescent="0.25">
      <c r="AF2472">
        <v>2462</v>
      </c>
      <c r="AG2472">
        <v>0</v>
      </c>
      <c r="AH2472">
        <v>0</v>
      </c>
      <c r="AI2472">
        <v>0</v>
      </c>
      <c r="AJ2472">
        <v>0</v>
      </c>
      <c r="AK2472">
        <v>0.13525770337324619</v>
      </c>
      <c r="AL2472">
        <v>1</v>
      </c>
      <c r="AM2472">
        <v>1</v>
      </c>
      <c r="AN2472">
        <v>1</v>
      </c>
      <c r="AO2472">
        <v>1</v>
      </c>
      <c r="AP2472">
        <v>1</v>
      </c>
      <c r="AQ2472">
        <v>1</v>
      </c>
      <c r="AR2472">
        <v>1</v>
      </c>
      <c r="AS2472">
        <v>0</v>
      </c>
      <c r="AT2472">
        <v>0.5977890104234812</v>
      </c>
      <c r="AU2472">
        <v>4</v>
      </c>
    </row>
    <row r="2473" spans="32:47" x14ac:dyDescent="0.25">
      <c r="AF2473">
        <v>2463</v>
      </c>
      <c r="AG2473">
        <v>1</v>
      </c>
      <c r="AH2473">
        <v>1</v>
      </c>
      <c r="AI2473">
        <v>0.90944532018564195</v>
      </c>
      <c r="AJ2473">
        <v>0</v>
      </c>
      <c r="AK2473">
        <v>0</v>
      </c>
      <c r="AL2473">
        <v>0</v>
      </c>
      <c r="AM2473">
        <v>0</v>
      </c>
      <c r="AN2473">
        <v>0.98678714196496242</v>
      </c>
      <c r="AO2473">
        <v>0.91006192776524886</v>
      </c>
      <c r="AP2473">
        <v>0</v>
      </c>
      <c r="AQ2473">
        <v>0.51170965469233731</v>
      </c>
      <c r="AR2473">
        <v>1</v>
      </c>
      <c r="AS2473">
        <v>0</v>
      </c>
      <c r="AT2473">
        <v>0.52448316109697624</v>
      </c>
      <c r="AU2473">
        <v>5</v>
      </c>
    </row>
    <row r="2474" spans="32:47" x14ac:dyDescent="0.25">
      <c r="AF2474">
        <v>2464</v>
      </c>
      <c r="AG2474">
        <v>1</v>
      </c>
      <c r="AH2474">
        <v>1</v>
      </c>
      <c r="AI2474">
        <v>1</v>
      </c>
      <c r="AJ2474">
        <v>1</v>
      </c>
      <c r="AK2474">
        <v>1</v>
      </c>
      <c r="AL2474">
        <v>1</v>
      </c>
      <c r="AM2474">
        <v>1</v>
      </c>
      <c r="AN2474">
        <v>1</v>
      </c>
      <c r="AO2474">
        <v>1</v>
      </c>
      <c r="AP2474">
        <v>0.35624240174529992</v>
      </c>
      <c r="AQ2474">
        <v>0</v>
      </c>
      <c r="AR2474">
        <v>0</v>
      </c>
      <c r="AS2474">
        <v>0</v>
      </c>
      <c r="AT2474">
        <v>0.77820140946329941</v>
      </c>
      <c r="AU2474">
        <v>2</v>
      </c>
    </row>
    <row r="2475" spans="32:47" x14ac:dyDescent="0.25">
      <c r="AF2475">
        <v>2465</v>
      </c>
      <c r="AG2475">
        <v>1</v>
      </c>
      <c r="AH2475">
        <v>1</v>
      </c>
      <c r="AI2475">
        <v>1</v>
      </c>
      <c r="AJ2475">
        <v>1</v>
      </c>
      <c r="AK2475">
        <v>1</v>
      </c>
      <c r="AL2475">
        <v>1</v>
      </c>
      <c r="AM2475">
        <v>1</v>
      </c>
      <c r="AN2475">
        <v>1</v>
      </c>
      <c r="AO2475">
        <v>1</v>
      </c>
      <c r="AP2475">
        <v>1</v>
      </c>
      <c r="AQ2475">
        <v>0.18807899789486934</v>
      </c>
      <c r="AR2475">
        <v>0</v>
      </c>
      <c r="AS2475">
        <v>0</v>
      </c>
      <c r="AT2475">
        <v>0.84833526010094817</v>
      </c>
      <c r="AU2475">
        <v>1</v>
      </c>
    </row>
    <row r="2476" spans="32:47" x14ac:dyDescent="0.25">
      <c r="AF2476">
        <v>2466</v>
      </c>
      <c r="AG2476">
        <v>1.3246531140354026E-2</v>
      </c>
      <c r="AH2476">
        <v>1</v>
      </c>
      <c r="AI2476">
        <v>1</v>
      </c>
      <c r="AJ2476">
        <v>1</v>
      </c>
      <c r="AK2476">
        <v>1</v>
      </c>
      <c r="AL2476">
        <v>1</v>
      </c>
      <c r="AM2476">
        <v>1</v>
      </c>
      <c r="AN2476">
        <v>1</v>
      </c>
      <c r="AO2476">
        <v>1</v>
      </c>
      <c r="AP2476">
        <v>1</v>
      </c>
      <c r="AQ2476">
        <v>7.5635291258853002E-2</v>
      </c>
      <c r="AR2476">
        <v>0.55343354113339893</v>
      </c>
      <c r="AS2476">
        <v>1.3246531140354026E-2</v>
      </c>
      <c r="AT2476">
        <v>0.80229079720069019</v>
      </c>
      <c r="AU2476">
        <v>0</v>
      </c>
    </row>
    <row r="2477" spans="32:47" x14ac:dyDescent="0.25">
      <c r="AF2477">
        <v>2467</v>
      </c>
      <c r="AG2477">
        <v>1</v>
      </c>
      <c r="AH2477">
        <v>1</v>
      </c>
      <c r="AI2477">
        <v>1</v>
      </c>
      <c r="AJ2477">
        <v>1</v>
      </c>
      <c r="AK2477">
        <v>1</v>
      </c>
      <c r="AL2477">
        <v>1</v>
      </c>
      <c r="AM2477">
        <v>1</v>
      </c>
      <c r="AN2477">
        <v>1</v>
      </c>
      <c r="AO2477">
        <v>1</v>
      </c>
      <c r="AP2477">
        <v>1</v>
      </c>
      <c r="AQ2477">
        <v>1</v>
      </c>
      <c r="AR2477">
        <v>1</v>
      </c>
      <c r="AS2477">
        <v>1</v>
      </c>
      <c r="AT2477">
        <v>1</v>
      </c>
      <c r="AU2477">
        <v>0</v>
      </c>
    </row>
    <row r="2478" spans="32:47" x14ac:dyDescent="0.25">
      <c r="AF2478">
        <v>2468</v>
      </c>
      <c r="AG2478">
        <v>0.55615668329917223</v>
      </c>
      <c r="AH2478">
        <v>0.26277085226320196</v>
      </c>
      <c r="AI2478">
        <v>0.22173905458522872</v>
      </c>
      <c r="AJ2478">
        <v>0</v>
      </c>
      <c r="AK2478">
        <v>0</v>
      </c>
      <c r="AL2478">
        <v>0</v>
      </c>
      <c r="AM2478">
        <v>0</v>
      </c>
      <c r="AN2478">
        <v>0.73203273739941765</v>
      </c>
      <c r="AO2478">
        <v>1</v>
      </c>
      <c r="AP2478">
        <v>1</v>
      </c>
      <c r="AQ2478">
        <v>1</v>
      </c>
      <c r="AR2478">
        <v>1</v>
      </c>
      <c r="AS2478">
        <v>0</v>
      </c>
      <c r="AT2478">
        <v>0.48264483999224117</v>
      </c>
      <c r="AU2478">
        <v>4</v>
      </c>
    </row>
    <row r="2479" spans="32:47" x14ac:dyDescent="0.25">
      <c r="AF2479">
        <v>2469</v>
      </c>
      <c r="AG2479">
        <v>0</v>
      </c>
      <c r="AH2479">
        <v>0.34625797295250649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2.6562255459370361E-2</v>
      </c>
      <c r="AU2479">
        <v>11</v>
      </c>
    </row>
    <row r="2480" spans="32:47" x14ac:dyDescent="0.25">
      <c r="AF2480">
        <v>2470</v>
      </c>
      <c r="AG2480">
        <v>0</v>
      </c>
      <c r="AH2480">
        <v>0.16690876766473853</v>
      </c>
      <c r="AI2480">
        <v>1</v>
      </c>
      <c r="AJ2480">
        <v>1</v>
      </c>
      <c r="AK2480">
        <v>1</v>
      </c>
      <c r="AL2480">
        <v>1</v>
      </c>
      <c r="AM2480">
        <v>1</v>
      </c>
      <c r="AN2480">
        <v>1</v>
      </c>
      <c r="AO2480">
        <v>1</v>
      </c>
      <c r="AP2480">
        <v>1</v>
      </c>
      <c r="AQ2480">
        <v>1</v>
      </c>
      <c r="AR2480">
        <v>1</v>
      </c>
      <c r="AS2480">
        <v>0</v>
      </c>
      <c r="AT2480">
        <v>0.85116012464277446</v>
      </c>
      <c r="AU2480">
        <v>1</v>
      </c>
    </row>
    <row r="2481" spans="32:47" x14ac:dyDescent="0.25">
      <c r="AF2481">
        <v>2471</v>
      </c>
      <c r="AG2481">
        <v>0.3740267439505025</v>
      </c>
      <c r="AH2481">
        <v>1</v>
      </c>
      <c r="AI2481">
        <v>1</v>
      </c>
      <c r="AJ2481">
        <v>1</v>
      </c>
      <c r="AK2481">
        <v>1</v>
      </c>
      <c r="AL2481">
        <v>1</v>
      </c>
      <c r="AM2481">
        <v>1</v>
      </c>
      <c r="AN2481">
        <v>1</v>
      </c>
      <c r="AO2481">
        <v>1</v>
      </c>
      <c r="AP2481">
        <v>0.59413226509646089</v>
      </c>
      <c r="AQ2481">
        <v>0.54971313161828828</v>
      </c>
      <c r="AR2481">
        <v>1</v>
      </c>
      <c r="AS2481">
        <v>0.3740267439505025</v>
      </c>
      <c r="AT2481">
        <v>0.87535431021645072</v>
      </c>
      <c r="AU2481">
        <v>0</v>
      </c>
    </row>
    <row r="2482" spans="32:47" x14ac:dyDescent="0.25">
      <c r="AF2482">
        <v>2472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0.98008099890754352</v>
      </c>
      <c r="AO2482">
        <v>1</v>
      </c>
      <c r="AP2482">
        <v>1</v>
      </c>
      <c r="AQ2482">
        <v>0.47179524397094308</v>
      </c>
      <c r="AR2482">
        <v>0</v>
      </c>
      <c r="AS2482">
        <v>0</v>
      </c>
      <c r="AT2482">
        <v>0.28914073502811544</v>
      </c>
      <c r="AU2482">
        <v>8</v>
      </c>
    </row>
    <row r="2483" spans="32:47" x14ac:dyDescent="0.25">
      <c r="AF2483">
        <v>2473</v>
      </c>
      <c r="AG2483">
        <v>1</v>
      </c>
      <c r="AH2483">
        <v>1</v>
      </c>
      <c r="AI2483">
        <v>1</v>
      </c>
      <c r="AJ2483">
        <v>1</v>
      </c>
      <c r="AK2483">
        <v>0.15879046840188582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0.34225343704235195</v>
      </c>
      <c r="AU2483">
        <v>7</v>
      </c>
    </row>
    <row r="2484" spans="32:47" x14ac:dyDescent="0.25">
      <c r="AF2484">
        <v>2474</v>
      </c>
      <c r="AG2484">
        <v>1</v>
      </c>
      <c r="AH2484">
        <v>1</v>
      </c>
      <c r="AI2484">
        <v>1</v>
      </c>
      <c r="AJ2484">
        <v>1</v>
      </c>
      <c r="AK2484">
        <v>1</v>
      </c>
      <c r="AL2484">
        <v>1</v>
      </c>
      <c r="AM2484">
        <v>1</v>
      </c>
      <c r="AN2484">
        <v>0.39346465405223202</v>
      </c>
      <c r="AO2484">
        <v>0.82930843349846939</v>
      </c>
      <c r="AP2484">
        <v>0.88511080763442629</v>
      </c>
      <c r="AQ2484">
        <v>0</v>
      </c>
      <c r="AR2484">
        <v>0</v>
      </c>
      <c r="AS2484">
        <v>0</v>
      </c>
      <c r="AT2484">
        <v>0.75757559538969999</v>
      </c>
      <c r="AU2484">
        <v>2</v>
      </c>
    </row>
    <row r="2485" spans="32:47" x14ac:dyDescent="0.25">
      <c r="AF2485">
        <v>2475</v>
      </c>
      <c r="AG2485">
        <v>0.15358211956434739</v>
      </c>
      <c r="AH2485">
        <v>1</v>
      </c>
      <c r="AI2485">
        <v>1</v>
      </c>
      <c r="AJ2485">
        <v>1</v>
      </c>
      <c r="AK2485">
        <v>6.0430626981542446E-3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0.25739282369900701</v>
      </c>
      <c r="AU2485">
        <v>7</v>
      </c>
    </row>
    <row r="2486" spans="32:47" x14ac:dyDescent="0.25">
      <c r="AF2486">
        <v>2476</v>
      </c>
      <c r="AG2486">
        <v>1</v>
      </c>
      <c r="AH2486">
        <v>1</v>
      </c>
      <c r="AI2486">
        <v>1</v>
      </c>
      <c r="AJ2486">
        <v>1</v>
      </c>
      <c r="AK2486">
        <v>1</v>
      </c>
      <c r="AL2486">
        <v>1</v>
      </c>
      <c r="AM2486">
        <v>1</v>
      </c>
      <c r="AN2486">
        <v>1</v>
      </c>
      <c r="AO2486">
        <v>1</v>
      </c>
      <c r="AP2486">
        <v>1</v>
      </c>
      <c r="AQ2486">
        <v>0.5554842557462204</v>
      </c>
      <c r="AR2486">
        <v>0</v>
      </c>
      <c r="AS2486">
        <v>0</v>
      </c>
      <c r="AT2486">
        <v>0.87853295252708663</v>
      </c>
      <c r="AU2486">
        <v>1</v>
      </c>
    </row>
    <row r="2487" spans="32:47" x14ac:dyDescent="0.25">
      <c r="AF2487">
        <v>2477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0.18991138883211534</v>
      </c>
      <c r="AM2487">
        <v>1</v>
      </c>
      <c r="AN2487">
        <v>1</v>
      </c>
      <c r="AO2487">
        <v>1</v>
      </c>
      <c r="AP2487">
        <v>0.4601992326690027</v>
      </c>
      <c r="AQ2487">
        <v>0</v>
      </c>
      <c r="AR2487">
        <v>0</v>
      </c>
      <c r="AS2487">
        <v>0</v>
      </c>
      <c r="AT2487">
        <v>0.30674936404850012</v>
      </c>
      <c r="AU2487">
        <v>7</v>
      </c>
    </row>
    <row r="2488" spans="32:47" x14ac:dyDescent="0.25">
      <c r="AF2488">
        <v>2478</v>
      </c>
      <c r="AG2488">
        <v>1</v>
      </c>
      <c r="AH2488">
        <v>1</v>
      </c>
      <c r="AI2488">
        <v>1</v>
      </c>
      <c r="AJ2488">
        <v>1</v>
      </c>
      <c r="AK2488">
        <v>1</v>
      </c>
      <c r="AL2488">
        <v>1</v>
      </c>
      <c r="AM2488">
        <v>1</v>
      </c>
      <c r="AN2488">
        <v>1</v>
      </c>
      <c r="AO2488">
        <v>1</v>
      </c>
      <c r="AP2488">
        <v>1</v>
      </c>
      <c r="AQ2488">
        <v>1</v>
      </c>
      <c r="AR2488">
        <v>1</v>
      </c>
      <c r="AS2488">
        <v>1</v>
      </c>
      <c r="AT2488">
        <v>1</v>
      </c>
      <c r="AU2488">
        <v>0</v>
      </c>
    </row>
    <row r="2489" spans="32:47" x14ac:dyDescent="0.25">
      <c r="AF2489">
        <v>2479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3.2086967631438444E-2</v>
      </c>
      <c r="AN2489">
        <v>1</v>
      </c>
      <c r="AO2489">
        <v>1</v>
      </c>
      <c r="AP2489">
        <v>1</v>
      </c>
      <c r="AQ2489">
        <v>1</v>
      </c>
      <c r="AR2489">
        <v>1</v>
      </c>
      <c r="AS2489">
        <v>0</v>
      </c>
      <c r="AT2489">
        <v>0.42190327670294409</v>
      </c>
      <c r="AU2489">
        <v>6</v>
      </c>
    </row>
    <row r="2490" spans="32:47" x14ac:dyDescent="0.25">
      <c r="AF2490">
        <v>2480</v>
      </c>
      <c r="AG2490">
        <v>0.8593028429590519</v>
      </c>
      <c r="AH2490">
        <v>1</v>
      </c>
      <c r="AI2490">
        <v>0.8457053452751303</v>
      </c>
      <c r="AJ2490">
        <v>1</v>
      </c>
      <c r="AK2490">
        <v>1</v>
      </c>
      <c r="AL2490">
        <v>1</v>
      </c>
      <c r="AM2490">
        <v>1</v>
      </c>
      <c r="AN2490">
        <v>1</v>
      </c>
      <c r="AO2490">
        <v>1</v>
      </c>
      <c r="AP2490">
        <v>1</v>
      </c>
      <c r="AQ2490">
        <v>1</v>
      </c>
      <c r="AR2490">
        <v>1</v>
      </c>
      <c r="AS2490">
        <v>0.8457053452751303</v>
      </c>
      <c r="AT2490">
        <v>0.97494590091851963</v>
      </c>
      <c r="AU2490">
        <v>0</v>
      </c>
    </row>
    <row r="2491" spans="32:47" x14ac:dyDescent="0.25">
      <c r="AF2491">
        <v>2481</v>
      </c>
      <c r="AG2491">
        <v>1</v>
      </c>
      <c r="AH2491">
        <v>0.93639627825983296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0.21804938308994151</v>
      </c>
      <c r="AQ2491">
        <v>8.5443159675681571E-2</v>
      </c>
      <c r="AR2491">
        <v>0</v>
      </c>
      <c r="AS2491">
        <v>0</v>
      </c>
      <c r="AT2491">
        <v>0.18230663412968207</v>
      </c>
      <c r="AU2491">
        <v>8</v>
      </c>
    </row>
    <row r="2492" spans="32:47" x14ac:dyDescent="0.25">
      <c r="AF2492">
        <v>2482</v>
      </c>
      <c r="AG2492">
        <v>1</v>
      </c>
      <c r="AH2492">
        <v>1</v>
      </c>
      <c r="AI2492">
        <v>1</v>
      </c>
      <c r="AJ2492">
        <v>0.23124588149221381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0.29913319524663773</v>
      </c>
      <c r="AR2492">
        <v>1</v>
      </c>
      <c r="AS2492">
        <v>0</v>
      </c>
      <c r="AT2492">
        <v>0.37509965014291929</v>
      </c>
      <c r="AU2492">
        <v>6</v>
      </c>
    </row>
    <row r="2493" spans="32:47" x14ac:dyDescent="0.25">
      <c r="AF2493">
        <v>2483</v>
      </c>
      <c r="AG2493">
        <v>0.39191100218088271</v>
      </c>
      <c r="AH2493">
        <v>1</v>
      </c>
      <c r="AI2493">
        <v>1</v>
      </c>
      <c r="AJ2493">
        <v>1</v>
      </c>
      <c r="AK2493">
        <v>1</v>
      </c>
      <c r="AL2493">
        <v>1</v>
      </c>
      <c r="AM2493">
        <v>1</v>
      </c>
      <c r="AN2493">
        <v>1</v>
      </c>
      <c r="AO2493">
        <v>1</v>
      </c>
      <c r="AP2493">
        <v>1</v>
      </c>
      <c r="AQ2493">
        <v>1</v>
      </c>
      <c r="AR2493">
        <v>1</v>
      </c>
      <c r="AS2493">
        <v>0.39191100218088271</v>
      </c>
      <c r="AT2493">
        <v>0.94835408511673247</v>
      </c>
      <c r="AU2493">
        <v>0</v>
      </c>
    </row>
    <row r="2494" spans="32:47" x14ac:dyDescent="0.25">
      <c r="AF2494">
        <v>2484</v>
      </c>
      <c r="AG2494">
        <v>1</v>
      </c>
      <c r="AH2494">
        <v>0.50848216806142388</v>
      </c>
      <c r="AI2494">
        <v>0</v>
      </c>
      <c r="AJ2494">
        <v>0</v>
      </c>
      <c r="AK2494">
        <v>0</v>
      </c>
      <c r="AL2494">
        <v>0</v>
      </c>
      <c r="AM2494">
        <v>0.6092297942891638</v>
      </c>
      <c r="AN2494">
        <v>1</v>
      </c>
      <c r="AO2494">
        <v>1</v>
      </c>
      <c r="AP2494">
        <v>1</v>
      </c>
      <c r="AQ2494">
        <v>1</v>
      </c>
      <c r="AR2494">
        <v>1</v>
      </c>
      <c r="AS2494">
        <v>0</v>
      </c>
      <c r="AT2494">
        <v>0.5948592447361204</v>
      </c>
      <c r="AU2494">
        <v>4</v>
      </c>
    </row>
    <row r="2495" spans="32:47" x14ac:dyDescent="0.25">
      <c r="AF2495">
        <v>2485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0.26934361896734721</v>
      </c>
      <c r="AM2495">
        <v>1</v>
      </c>
      <c r="AN2495">
        <v>1</v>
      </c>
      <c r="AO2495">
        <v>1</v>
      </c>
      <c r="AP2495">
        <v>1</v>
      </c>
      <c r="AQ2495">
        <v>1</v>
      </c>
      <c r="AR2495">
        <v>1</v>
      </c>
      <c r="AS2495">
        <v>0</v>
      </c>
      <c r="AT2495">
        <v>0.52624742073704223</v>
      </c>
      <c r="AU2495">
        <v>5</v>
      </c>
    </row>
    <row r="2496" spans="32:47" x14ac:dyDescent="0.25">
      <c r="AF2496">
        <v>2486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0.32901710019044306</v>
      </c>
      <c r="AP2496">
        <v>1</v>
      </c>
      <c r="AQ2496">
        <v>0.70463152376687499</v>
      </c>
      <c r="AR2496">
        <v>0</v>
      </c>
      <c r="AS2496">
        <v>0</v>
      </c>
      <c r="AT2496">
        <v>0.16988892799649191</v>
      </c>
      <c r="AU2496">
        <v>9</v>
      </c>
    </row>
    <row r="2497" spans="32:47" x14ac:dyDescent="0.25">
      <c r="AF2497">
        <v>2487</v>
      </c>
      <c r="AG2497">
        <v>0</v>
      </c>
      <c r="AH2497">
        <v>0.41911539624327687</v>
      </c>
      <c r="AI2497">
        <v>6.8576756719736412E-2</v>
      </c>
      <c r="AJ2497">
        <v>0</v>
      </c>
      <c r="AK2497">
        <v>0</v>
      </c>
      <c r="AL2497">
        <v>0</v>
      </c>
      <c r="AM2497">
        <v>0.50471707171809321</v>
      </c>
      <c r="AN2497">
        <v>1</v>
      </c>
      <c r="AO2497">
        <v>1</v>
      </c>
      <c r="AP2497">
        <v>1</v>
      </c>
      <c r="AQ2497">
        <v>1</v>
      </c>
      <c r="AR2497">
        <v>1</v>
      </c>
      <c r="AS2497">
        <v>0</v>
      </c>
      <c r="AT2497">
        <v>0.50002010897639582</v>
      </c>
      <c r="AU2497">
        <v>4</v>
      </c>
    </row>
    <row r="2498" spans="32:47" x14ac:dyDescent="0.25">
      <c r="AF2498">
        <v>2488</v>
      </c>
      <c r="AG2498">
        <v>0</v>
      </c>
      <c r="AH2498">
        <v>0</v>
      </c>
      <c r="AI2498">
        <v>0</v>
      </c>
      <c r="AJ2498">
        <v>0</v>
      </c>
      <c r="AK2498">
        <v>0.70256678559047525</v>
      </c>
      <c r="AL2498">
        <v>1</v>
      </c>
      <c r="AM2498">
        <v>1</v>
      </c>
      <c r="AN2498">
        <v>1</v>
      </c>
      <c r="AO2498">
        <v>1</v>
      </c>
      <c r="AP2498">
        <v>1</v>
      </c>
      <c r="AQ2498">
        <v>0.35055123032822544</v>
      </c>
      <c r="AR2498">
        <v>0</v>
      </c>
      <c r="AS2498">
        <v>0</v>
      </c>
      <c r="AT2498">
        <v>0.50766056784425073</v>
      </c>
      <c r="AU2498">
        <v>5</v>
      </c>
    </row>
    <row r="2499" spans="32:47" x14ac:dyDescent="0.25">
      <c r="AF2499">
        <v>2489</v>
      </c>
      <c r="AG2499">
        <v>0.37159046966975906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0.84267453511614199</v>
      </c>
      <c r="AP2499">
        <v>1</v>
      </c>
      <c r="AQ2499">
        <v>1</v>
      </c>
      <c r="AR2499">
        <v>1</v>
      </c>
      <c r="AS2499">
        <v>0</v>
      </c>
      <c r="AT2499">
        <v>0.35287545373492274</v>
      </c>
      <c r="AU2499">
        <v>7</v>
      </c>
    </row>
    <row r="2500" spans="32:47" x14ac:dyDescent="0.25">
      <c r="AF2500">
        <v>2490</v>
      </c>
      <c r="AG2500">
        <v>1</v>
      </c>
      <c r="AH2500">
        <v>1</v>
      </c>
      <c r="AI2500">
        <v>1</v>
      </c>
      <c r="AJ2500">
        <v>1</v>
      </c>
      <c r="AK2500">
        <v>1</v>
      </c>
      <c r="AL2500">
        <v>1</v>
      </c>
      <c r="AM2500">
        <v>1</v>
      </c>
      <c r="AN2500">
        <v>1</v>
      </c>
      <c r="AO2500">
        <v>1</v>
      </c>
      <c r="AP2500">
        <v>1</v>
      </c>
      <c r="AQ2500">
        <v>1</v>
      </c>
      <c r="AR2500">
        <v>0.64291507294734818</v>
      </c>
      <c r="AS2500">
        <v>0.64291507294734818</v>
      </c>
      <c r="AT2500">
        <v>0.96967223907224054</v>
      </c>
      <c r="AU2500">
        <v>0</v>
      </c>
    </row>
    <row r="2501" spans="32:47" x14ac:dyDescent="0.25">
      <c r="AF2501">
        <v>2491</v>
      </c>
      <c r="AG2501">
        <v>1</v>
      </c>
      <c r="AH2501">
        <v>0.34827389147747972</v>
      </c>
      <c r="AI2501">
        <v>0</v>
      </c>
      <c r="AJ2501">
        <v>0</v>
      </c>
      <c r="AK2501">
        <v>0</v>
      </c>
      <c r="AL2501">
        <v>0</v>
      </c>
      <c r="AM2501">
        <v>0.25237666487420585</v>
      </c>
      <c r="AN2501">
        <v>1</v>
      </c>
      <c r="AO2501">
        <v>1</v>
      </c>
      <c r="AP2501">
        <v>1</v>
      </c>
      <c r="AQ2501">
        <v>1</v>
      </c>
      <c r="AR2501">
        <v>1</v>
      </c>
      <c r="AS2501">
        <v>0</v>
      </c>
      <c r="AT2501">
        <v>0.55226122074649264</v>
      </c>
      <c r="AU2501">
        <v>4</v>
      </c>
    </row>
    <row r="2502" spans="32:47" x14ac:dyDescent="0.25">
      <c r="AF2502">
        <v>2492</v>
      </c>
      <c r="AG2502">
        <v>1</v>
      </c>
      <c r="AH2502">
        <v>1</v>
      </c>
      <c r="AI2502">
        <v>1</v>
      </c>
      <c r="AJ2502">
        <v>1</v>
      </c>
      <c r="AK2502">
        <v>1</v>
      </c>
      <c r="AL2502">
        <v>6.8171788881348519E-2</v>
      </c>
      <c r="AM2502">
        <v>1</v>
      </c>
      <c r="AN2502">
        <v>1</v>
      </c>
      <c r="AO2502">
        <v>0.99790006816256205</v>
      </c>
      <c r="AP2502">
        <v>0</v>
      </c>
      <c r="AQ2502">
        <v>0.31328039156093535</v>
      </c>
      <c r="AR2502">
        <v>0.82993647485132138</v>
      </c>
      <c r="AS2502">
        <v>0</v>
      </c>
      <c r="AT2502">
        <v>0.76742081692749686</v>
      </c>
      <c r="AU2502">
        <v>1</v>
      </c>
    </row>
    <row r="2503" spans="32:47" x14ac:dyDescent="0.25">
      <c r="AF2503">
        <v>2493</v>
      </c>
      <c r="AG2503">
        <v>1</v>
      </c>
      <c r="AH2503">
        <v>1</v>
      </c>
      <c r="AI2503">
        <v>1</v>
      </c>
      <c r="AJ2503">
        <v>1</v>
      </c>
      <c r="AK2503">
        <v>0.9988085646987348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0.80089786328983703</v>
      </c>
      <c r="AS2503">
        <v>0</v>
      </c>
      <c r="AT2503">
        <v>0.48161890210313896</v>
      </c>
      <c r="AU2503">
        <v>6</v>
      </c>
    </row>
    <row r="2504" spans="32:47" x14ac:dyDescent="0.25">
      <c r="AF2504">
        <v>2494</v>
      </c>
      <c r="AG2504">
        <v>1.9853777940067718E-2</v>
      </c>
      <c r="AH2504">
        <v>0.80283685876747768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0.7643589805609794</v>
      </c>
      <c r="AO2504">
        <v>1</v>
      </c>
      <c r="AP2504">
        <v>1</v>
      </c>
      <c r="AQ2504">
        <v>1</v>
      </c>
      <c r="AR2504">
        <v>0.58162838861138766</v>
      </c>
      <c r="AS2504">
        <v>0</v>
      </c>
      <c r="AT2504">
        <v>0.42690550029034208</v>
      </c>
      <c r="AU2504">
        <v>5</v>
      </c>
    </row>
    <row r="2505" spans="32:47" x14ac:dyDescent="0.25">
      <c r="AF2505">
        <v>2495</v>
      </c>
      <c r="AG2505">
        <v>1</v>
      </c>
      <c r="AH2505">
        <v>1</v>
      </c>
      <c r="AI2505">
        <v>1</v>
      </c>
      <c r="AJ2505">
        <v>1</v>
      </c>
      <c r="AK2505">
        <v>0.58563539414242238</v>
      </c>
      <c r="AL2505">
        <v>0</v>
      </c>
      <c r="AM2505">
        <v>0</v>
      </c>
      <c r="AN2505">
        <v>0</v>
      </c>
      <c r="AO2505">
        <v>0.88574660304851327</v>
      </c>
      <c r="AP2505">
        <v>1</v>
      </c>
      <c r="AQ2505">
        <v>1</v>
      </c>
      <c r="AR2505">
        <v>1</v>
      </c>
      <c r="AS2505">
        <v>0</v>
      </c>
      <c r="AT2505">
        <v>0.70336190495854933</v>
      </c>
      <c r="AU2505">
        <v>3</v>
      </c>
    </row>
    <row r="2506" spans="32:47" x14ac:dyDescent="0.25">
      <c r="AF2506">
        <v>2496</v>
      </c>
      <c r="AG2506">
        <v>0</v>
      </c>
      <c r="AH2506">
        <v>0.54315125058695102</v>
      </c>
      <c r="AI2506">
        <v>1</v>
      </c>
      <c r="AJ2506">
        <v>1</v>
      </c>
      <c r="AK2506">
        <v>1</v>
      </c>
      <c r="AL2506">
        <v>1</v>
      </c>
      <c r="AM2506">
        <v>1</v>
      </c>
      <c r="AN2506">
        <v>1</v>
      </c>
      <c r="AO2506">
        <v>1</v>
      </c>
      <c r="AP2506">
        <v>1</v>
      </c>
      <c r="AQ2506">
        <v>1</v>
      </c>
      <c r="AR2506">
        <v>1</v>
      </c>
      <c r="AS2506">
        <v>0</v>
      </c>
      <c r="AT2506">
        <v>0.88002256168886195</v>
      </c>
      <c r="AU2506">
        <v>1</v>
      </c>
    </row>
    <row r="2507" spans="32:47" x14ac:dyDescent="0.25">
      <c r="AF2507">
        <v>2497</v>
      </c>
      <c r="AG2507">
        <v>1</v>
      </c>
      <c r="AH2507">
        <v>1</v>
      </c>
      <c r="AI2507">
        <v>0.15079371979523021</v>
      </c>
      <c r="AJ2507">
        <v>0</v>
      </c>
      <c r="AK2507">
        <v>0.6579306743536314</v>
      </c>
      <c r="AL2507">
        <v>1</v>
      </c>
      <c r="AM2507">
        <v>1</v>
      </c>
      <c r="AN2507">
        <v>1</v>
      </c>
      <c r="AO2507">
        <v>1</v>
      </c>
      <c r="AP2507">
        <v>1</v>
      </c>
      <c r="AQ2507">
        <v>1</v>
      </c>
      <c r="AR2507">
        <v>1</v>
      </c>
      <c r="AS2507">
        <v>0</v>
      </c>
      <c r="AT2507">
        <v>0.81663138690031423</v>
      </c>
      <c r="AU2507">
        <v>1</v>
      </c>
    </row>
    <row r="2508" spans="32:47" x14ac:dyDescent="0.25">
      <c r="AF2508">
        <v>2498</v>
      </c>
      <c r="AG2508">
        <v>0.633320076000781</v>
      </c>
      <c r="AH2508">
        <v>0</v>
      </c>
      <c r="AI2508">
        <v>0</v>
      </c>
      <c r="AJ2508">
        <v>0.69041859204759626</v>
      </c>
      <c r="AK2508">
        <v>1</v>
      </c>
      <c r="AL2508">
        <v>1</v>
      </c>
      <c r="AM2508">
        <v>1</v>
      </c>
      <c r="AN2508">
        <v>1</v>
      </c>
      <c r="AO2508">
        <v>1</v>
      </c>
      <c r="AP2508">
        <v>1</v>
      </c>
      <c r="AQ2508">
        <v>1</v>
      </c>
      <c r="AR2508">
        <v>1</v>
      </c>
      <c r="AS2508">
        <v>0</v>
      </c>
      <c r="AT2508">
        <v>0.78176843867795098</v>
      </c>
      <c r="AU2508">
        <v>2</v>
      </c>
    </row>
    <row r="2509" spans="32:47" x14ac:dyDescent="0.25">
      <c r="AF2509">
        <v>2499</v>
      </c>
      <c r="AG2509">
        <v>0</v>
      </c>
      <c r="AH2509">
        <v>0</v>
      </c>
      <c r="AI2509">
        <v>0.46931462178186084</v>
      </c>
      <c r="AJ2509">
        <v>1</v>
      </c>
      <c r="AK2509">
        <v>1</v>
      </c>
      <c r="AL2509">
        <v>0.27618826549175235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0.22968329106846647</v>
      </c>
      <c r="AU2509">
        <v>8</v>
      </c>
    </row>
    <row r="2510" spans="32:47" x14ac:dyDescent="0.25">
      <c r="AF2510">
        <v>2500</v>
      </c>
      <c r="AG2510">
        <v>0.74762210597550771</v>
      </c>
      <c r="AH2510">
        <v>0</v>
      </c>
      <c r="AI2510">
        <v>0.1373489225321288</v>
      </c>
      <c r="AJ2510">
        <v>1</v>
      </c>
      <c r="AK2510">
        <v>1</v>
      </c>
      <c r="AL2510">
        <v>1</v>
      </c>
      <c r="AM2510">
        <v>1</v>
      </c>
      <c r="AN2510">
        <v>1</v>
      </c>
      <c r="AO2510">
        <v>1</v>
      </c>
      <c r="AP2510">
        <v>1</v>
      </c>
      <c r="AQ2510">
        <v>1</v>
      </c>
      <c r="AR2510">
        <v>1</v>
      </c>
      <c r="AS2510">
        <v>0</v>
      </c>
      <c r="AT2510">
        <v>0.82858658050338829</v>
      </c>
      <c r="AU2510">
        <v>1</v>
      </c>
    </row>
    <row r="2511" spans="32:47" x14ac:dyDescent="0.25">
      <c r="AF2511">
        <v>2501</v>
      </c>
      <c r="AG2511">
        <v>0.80635249749485083</v>
      </c>
      <c r="AH2511">
        <v>1</v>
      </c>
      <c r="AI2511">
        <v>1</v>
      </c>
      <c r="AJ2511">
        <v>1</v>
      </c>
      <c r="AK2511">
        <v>1</v>
      </c>
      <c r="AL2511">
        <v>1</v>
      </c>
      <c r="AM2511">
        <v>1</v>
      </c>
      <c r="AN2511">
        <v>1</v>
      </c>
      <c r="AO2511">
        <v>1</v>
      </c>
      <c r="AP2511">
        <v>1</v>
      </c>
      <c r="AQ2511">
        <v>0.90849422488900022</v>
      </c>
      <c r="AR2511">
        <v>0</v>
      </c>
      <c r="AS2511">
        <v>0</v>
      </c>
      <c r="AT2511">
        <v>0.89110069635345313</v>
      </c>
      <c r="AU2511">
        <v>1</v>
      </c>
    </row>
    <row r="2512" spans="32:47" x14ac:dyDescent="0.25">
      <c r="AF2512">
        <v>2502</v>
      </c>
      <c r="AG2512">
        <v>1</v>
      </c>
      <c r="AH2512">
        <v>1</v>
      </c>
      <c r="AI2512">
        <v>1</v>
      </c>
      <c r="AJ2512">
        <v>1</v>
      </c>
      <c r="AK2512">
        <v>1</v>
      </c>
      <c r="AL2512">
        <v>1</v>
      </c>
      <c r="AM2512">
        <v>1</v>
      </c>
      <c r="AN2512">
        <v>1</v>
      </c>
      <c r="AO2512">
        <v>1</v>
      </c>
      <c r="AP2512">
        <v>1</v>
      </c>
      <c r="AQ2512">
        <v>1</v>
      </c>
      <c r="AR2512">
        <v>1</v>
      </c>
      <c r="AS2512">
        <v>1</v>
      </c>
      <c r="AT2512">
        <v>1</v>
      </c>
      <c r="AU2512">
        <v>0</v>
      </c>
    </row>
    <row r="2513" spans="32:47" x14ac:dyDescent="0.25">
      <c r="AF2513">
        <v>2503</v>
      </c>
      <c r="AG2513">
        <v>0</v>
      </c>
      <c r="AH2513">
        <v>0.23769127175728499</v>
      </c>
      <c r="AI2513">
        <v>1</v>
      </c>
      <c r="AJ2513">
        <v>1</v>
      </c>
      <c r="AK2513">
        <v>1</v>
      </c>
      <c r="AL2513">
        <v>1</v>
      </c>
      <c r="AM2513">
        <v>1</v>
      </c>
      <c r="AN2513">
        <v>1</v>
      </c>
      <c r="AO2513">
        <v>1</v>
      </c>
      <c r="AP2513">
        <v>1</v>
      </c>
      <c r="AQ2513">
        <v>1</v>
      </c>
      <c r="AR2513">
        <v>1</v>
      </c>
      <c r="AS2513">
        <v>0</v>
      </c>
      <c r="AT2513">
        <v>0.85659001536768209</v>
      </c>
      <c r="AU2513">
        <v>1</v>
      </c>
    </row>
    <row r="2514" spans="32:47" x14ac:dyDescent="0.25">
      <c r="AF2514">
        <v>2504</v>
      </c>
      <c r="AG2514">
        <v>0</v>
      </c>
      <c r="AH2514">
        <v>0.79780205521144254</v>
      </c>
      <c r="AI2514">
        <v>1</v>
      </c>
      <c r="AJ2514">
        <v>0.47358459322106988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0.18505752148644516</v>
      </c>
      <c r="AU2514">
        <v>9</v>
      </c>
    </row>
    <row r="2515" spans="32:47" x14ac:dyDescent="0.25">
      <c r="AF2515">
        <v>2505</v>
      </c>
      <c r="AG2515">
        <v>1</v>
      </c>
      <c r="AH2515">
        <v>1</v>
      </c>
      <c r="AI2515">
        <v>1</v>
      </c>
      <c r="AJ2515">
        <v>1</v>
      </c>
      <c r="AK2515">
        <v>1</v>
      </c>
      <c r="AL2515">
        <v>1</v>
      </c>
      <c r="AM2515">
        <v>0.42385965958941774</v>
      </c>
      <c r="AN2515">
        <v>0</v>
      </c>
      <c r="AO2515">
        <v>0.7598447922044822</v>
      </c>
      <c r="AP2515">
        <v>1</v>
      </c>
      <c r="AQ2515">
        <v>1</v>
      </c>
      <c r="AR2515">
        <v>0.91523094864157517</v>
      </c>
      <c r="AS2515">
        <v>0</v>
      </c>
      <c r="AT2515">
        <v>0.83919767841450754</v>
      </c>
      <c r="AU2515">
        <v>1</v>
      </c>
    </row>
    <row r="2516" spans="32:47" x14ac:dyDescent="0.25">
      <c r="AF2516">
        <v>2506</v>
      </c>
      <c r="AG2516">
        <v>0.10871919521741802</v>
      </c>
      <c r="AH2516">
        <v>0</v>
      </c>
      <c r="AI2516">
        <v>0</v>
      </c>
      <c r="AJ2516">
        <v>0.26017097128618238</v>
      </c>
      <c r="AK2516">
        <v>0.27503424891666883</v>
      </c>
      <c r="AL2516">
        <v>0</v>
      </c>
      <c r="AM2516">
        <v>0.85110206757141693</v>
      </c>
      <c r="AN2516">
        <v>1</v>
      </c>
      <c r="AO2516">
        <v>1</v>
      </c>
      <c r="AP2516">
        <v>1</v>
      </c>
      <c r="AQ2516">
        <v>1</v>
      </c>
      <c r="AR2516">
        <v>1</v>
      </c>
      <c r="AS2516">
        <v>0</v>
      </c>
      <c r="AT2516">
        <v>0.5454401369902907</v>
      </c>
      <c r="AU2516">
        <v>3</v>
      </c>
    </row>
    <row r="2517" spans="32:47" x14ac:dyDescent="0.25">
      <c r="AF2517">
        <v>2507</v>
      </c>
      <c r="AG2517">
        <v>1</v>
      </c>
      <c r="AH2517">
        <v>1</v>
      </c>
      <c r="AI2517">
        <v>0.44682277823261346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0.99236078303050212</v>
      </c>
      <c r="AR2517">
        <v>1</v>
      </c>
      <c r="AS2517">
        <v>0</v>
      </c>
      <c r="AT2517">
        <v>0.36608857429075636</v>
      </c>
      <c r="AU2517">
        <v>7</v>
      </c>
    </row>
    <row r="2518" spans="32:47" x14ac:dyDescent="0.25">
      <c r="AF2518">
        <v>2508</v>
      </c>
      <c r="AG2518">
        <v>1</v>
      </c>
      <c r="AH2518">
        <v>0.47895651794767347</v>
      </c>
      <c r="AI2518">
        <v>0</v>
      </c>
      <c r="AJ2518">
        <v>0.39826082587193617</v>
      </c>
      <c r="AK2518">
        <v>1</v>
      </c>
      <c r="AL2518">
        <v>1</v>
      </c>
      <c r="AM2518">
        <v>1</v>
      </c>
      <c r="AN2518">
        <v>1</v>
      </c>
      <c r="AO2518">
        <v>1</v>
      </c>
      <c r="AP2518">
        <v>1</v>
      </c>
      <c r="AQ2518">
        <v>0.51048235712223688</v>
      </c>
      <c r="AR2518">
        <v>0</v>
      </c>
      <c r="AS2518">
        <v>0</v>
      </c>
      <c r="AT2518">
        <v>0.70047418628043845</v>
      </c>
      <c r="AU2518">
        <v>2</v>
      </c>
    </row>
    <row r="2519" spans="32:47" x14ac:dyDescent="0.25">
      <c r="AF2519">
        <v>2509</v>
      </c>
      <c r="AG2519">
        <v>1</v>
      </c>
      <c r="AH2519">
        <v>1</v>
      </c>
      <c r="AI2519">
        <v>1</v>
      </c>
      <c r="AJ2519">
        <v>1</v>
      </c>
      <c r="AK2519">
        <v>1</v>
      </c>
      <c r="AL2519">
        <v>1</v>
      </c>
      <c r="AM2519">
        <v>1</v>
      </c>
      <c r="AN2519">
        <v>1</v>
      </c>
      <c r="AO2519">
        <v>1</v>
      </c>
      <c r="AP2519">
        <v>1</v>
      </c>
      <c r="AQ2519">
        <v>0.49887678572777078</v>
      </c>
      <c r="AR2519">
        <v>7.6386454800329726E-2</v>
      </c>
      <c r="AS2519">
        <v>7.6386454800329726E-2</v>
      </c>
      <c r="AT2519">
        <v>0.88036790046751601</v>
      </c>
      <c r="AU2519">
        <v>0</v>
      </c>
    </row>
    <row r="2520" spans="32:47" x14ac:dyDescent="0.25">
      <c r="AF2520">
        <v>2510</v>
      </c>
      <c r="AG2520">
        <v>0.14448327130113256</v>
      </c>
      <c r="AH2520">
        <v>0.17541767890205456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0.53006942446377403</v>
      </c>
      <c r="AO2520">
        <v>1</v>
      </c>
      <c r="AP2520">
        <v>1</v>
      </c>
      <c r="AQ2520">
        <v>1</v>
      </c>
      <c r="AR2520">
        <v>1</v>
      </c>
      <c r="AS2520">
        <v>0</v>
      </c>
      <c r="AT2520">
        <v>0.40499405089854695</v>
      </c>
      <c r="AU2520">
        <v>5</v>
      </c>
    </row>
    <row r="2521" spans="32:47" x14ac:dyDescent="0.25">
      <c r="AF2521">
        <v>2511</v>
      </c>
      <c r="AG2521">
        <v>0.10904139252576692</v>
      </c>
      <c r="AH2521">
        <v>1</v>
      </c>
      <c r="AI2521">
        <v>1</v>
      </c>
      <c r="AJ2521">
        <v>1</v>
      </c>
      <c r="AK2521">
        <v>0.59709680423721667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0.30380899753329449</v>
      </c>
      <c r="AU2521">
        <v>7</v>
      </c>
    </row>
    <row r="2522" spans="32:47" x14ac:dyDescent="0.25">
      <c r="AF2522">
        <v>2512</v>
      </c>
      <c r="AG2522">
        <v>1</v>
      </c>
      <c r="AH2522">
        <v>1</v>
      </c>
      <c r="AI2522">
        <v>1</v>
      </c>
      <c r="AJ2522">
        <v>1</v>
      </c>
      <c r="AK2522">
        <v>1</v>
      </c>
      <c r="AL2522">
        <v>1</v>
      </c>
      <c r="AM2522">
        <v>1</v>
      </c>
      <c r="AN2522">
        <v>1</v>
      </c>
      <c r="AO2522">
        <v>1</v>
      </c>
      <c r="AP2522">
        <v>1</v>
      </c>
      <c r="AQ2522">
        <v>1</v>
      </c>
      <c r="AR2522">
        <v>1</v>
      </c>
      <c r="AS2522">
        <v>1</v>
      </c>
      <c r="AT2522">
        <v>1</v>
      </c>
      <c r="AU2522">
        <v>0</v>
      </c>
    </row>
    <row r="2523" spans="32:47" x14ac:dyDescent="0.25">
      <c r="AF2523">
        <v>2513</v>
      </c>
      <c r="AG2523">
        <v>1</v>
      </c>
      <c r="AH2523">
        <v>1</v>
      </c>
      <c r="AI2523">
        <v>0.52876030874599123</v>
      </c>
      <c r="AJ2523">
        <v>0.93590187618052978</v>
      </c>
      <c r="AK2523">
        <v>1</v>
      </c>
      <c r="AL2523">
        <v>1</v>
      </c>
      <c r="AM2523">
        <v>1</v>
      </c>
      <c r="AN2523">
        <v>1</v>
      </c>
      <c r="AO2523">
        <v>1</v>
      </c>
      <c r="AP2523">
        <v>1</v>
      </c>
      <c r="AQ2523">
        <v>1</v>
      </c>
      <c r="AR2523">
        <v>1</v>
      </c>
      <c r="AS2523">
        <v>0.52876030874599123</v>
      </c>
      <c r="AT2523">
        <v>0.95470856399052495</v>
      </c>
      <c r="AU2523">
        <v>0</v>
      </c>
    </row>
    <row r="2524" spans="32:47" x14ac:dyDescent="0.25">
      <c r="AF2524">
        <v>2514</v>
      </c>
      <c r="AG2524">
        <v>1</v>
      </c>
      <c r="AH2524">
        <v>1</v>
      </c>
      <c r="AI2524">
        <v>0.46644574336824007</v>
      </c>
      <c r="AJ2524">
        <v>0.24405759519941056</v>
      </c>
      <c r="AK2524">
        <v>1</v>
      </c>
      <c r="AL2524">
        <v>1</v>
      </c>
      <c r="AM2524">
        <v>1</v>
      </c>
      <c r="AN2524">
        <v>1</v>
      </c>
      <c r="AO2524">
        <v>1</v>
      </c>
      <c r="AP2524">
        <v>7.4016182577554809E-2</v>
      </c>
      <c r="AQ2524">
        <v>0</v>
      </c>
      <c r="AR2524">
        <v>0</v>
      </c>
      <c r="AS2524">
        <v>0</v>
      </c>
      <c r="AT2524">
        <v>0.6467836919460328</v>
      </c>
      <c r="AU2524">
        <v>2</v>
      </c>
    </row>
    <row r="2525" spans="32:47" x14ac:dyDescent="0.25">
      <c r="AF2525">
        <v>2515</v>
      </c>
      <c r="AG2525">
        <v>1</v>
      </c>
      <c r="AH2525">
        <v>1</v>
      </c>
      <c r="AI2525">
        <v>1</v>
      </c>
      <c r="AJ2525">
        <v>1</v>
      </c>
      <c r="AK2525">
        <v>1</v>
      </c>
      <c r="AL2525">
        <v>1</v>
      </c>
      <c r="AM2525">
        <v>1</v>
      </c>
      <c r="AN2525">
        <v>0.19256408959336113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0.59717667610244984</v>
      </c>
      <c r="AU2525">
        <v>4</v>
      </c>
    </row>
    <row r="2526" spans="32:47" x14ac:dyDescent="0.25">
      <c r="AF2526">
        <v>2516</v>
      </c>
      <c r="AG2526">
        <v>1</v>
      </c>
      <c r="AH2526">
        <v>1</v>
      </c>
      <c r="AI2526">
        <v>1</v>
      </c>
      <c r="AJ2526">
        <v>1</v>
      </c>
      <c r="AK2526">
        <v>1</v>
      </c>
      <c r="AL2526">
        <v>1</v>
      </c>
      <c r="AM2526">
        <v>1</v>
      </c>
      <c r="AN2526">
        <v>1</v>
      </c>
      <c r="AO2526">
        <v>1</v>
      </c>
      <c r="AP2526">
        <v>1</v>
      </c>
      <c r="AQ2526">
        <v>1</v>
      </c>
      <c r="AR2526">
        <v>1</v>
      </c>
      <c r="AS2526">
        <v>1</v>
      </c>
      <c r="AT2526">
        <v>1</v>
      </c>
      <c r="AU2526">
        <v>0</v>
      </c>
    </row>
    <row r="2527" spans="32:47" x14ac:dyDescent="0.25">
      <c r="AF2527">
        <v>2517</v>
      </c>
      <c r="AG2527">
        <v>1</v>
      </c>
      <c r="AH2527">
        <v>1</v>
      </c>
      <c r="AI2527">
        <v>1</v>
      </c>
      <c r="AJ2527">
        <v>1</v>
      </c>
      <c r="AK2527">
        <v>1</v>
      </c>
      <c r="AL2527">
        <v>1</v>
      </c>
      <c r="AM2527">
        <v>1</v>
      </c>
      <c r="AN2527">
        <v>1</v>
      </c>
      <c r="AO2527">
        <v>1</v>
      </c>
      <c r="AP2527">
        <v>1</v>
      </c>
      <c r="AQ2527">
        <v>1</v>
      </c>
      <c r="AR2527">
        <v>1</v>
      </c>
      <c r="AS2527">
        <v>1</v>
      </c>
      <c r="AT2527">
        <v>1</v>
      </c>
      <c r="AU2527">
        <v>0</v>
      </c>
    </row>
    <row r="2528" spans="32:47" x14ac:dyDescent="0.25">
      <c r="AF2528">
        <v>2518</v>
      </c>
      <c r="AG2528">
        <v>0</v>
      </c>
      <c r="AH2528">
        <v>0.34693403974805342</v>
      </c>
      <c r="AI2528">
        <v>1</v>
      </c>
      <c r="AJ2528">
        <v>1</v>
      </c>
      <c r="AK2528">
        <v>0.89457731598503742</v>
      </c>
      <c r="AL2528">
        <v>1</v>
      </c>
      <c r="AM2528">
        <v>1</v>
      </c>
      <c r="AN2528">
        <v>1</v>
      </c>
      <c r="AO2528">
        <v>1</v>
      </c>
      <c r="AP2528">
        <v>1</v>
      </c>
      <c r="AQ2528">
        <v>1</v>
      </c>
      <c r="AR2528">
        <v>1</v>
      </c>
      <c r="AS2528">
        <v>0</v>
      </c>
      <c r="AT2528">
        <v>0.85601657509173057</v>
      </c>
      <c r="AU2528">
        <v>1</v>
      </c>
    </row>
    <row r="2529" spans="32:47" x14ac:dyDescent="0.25">
      <c r="AF2529">
        <v>2519</v>
      </c>
      <c r="AG2529">
        <v>1</v>
      </c>
      <c r="AH2529">
        <v>1</v>
      </c>
      <c r="AI2529">
        <v>1</v>
      </c>
      <c r="AJ2529">
        <v>1</v>
      </c>
      <c r="AK2529">
        <v>1</v>
      </c>
      <c r="AL2529">
        <v>1</v>
      </c>
      <c r="AM2529">
        <v>1</v>
      </c>
      <c r="AN2529">
        <v>1</v>
      </c>
      <c r="AO2529">
        <v>1</v>
      </c>
      <c r="AP2529">
        <v>1</v>
      </c>
      <c r="AQ2529">
        <v>1</v>
      </c>
      <c r="AR2529">
        <v>0.21817890613202773</v>
      </c>
      <c r="AS2529">
        <v>0.21817890613202773</v>
      </c>
      <c r="AT2529">
        <v>0.93359875641121326</v>
      </c>
      <c r="AU2529">
        <v>0</v>
      </c>
    </row>
    <row r="2530" spans="32:47" x14ac:dyDescent="0.25">
      <c r="AF2530">
        <v>2520</v>
      </c>
      <c r="AG2530">
        <v>1</v>
      </c>
      <c r="AH2530">
        <v>1</v>
      </c>
      <c r="AI2530">
        <v>1</v>
      </c>
      <c r="AJ2530">
        <v>1</v>
      </c>
      <c r="AK2530">
        <v>1</v>
      </c>
      <c r="AL2530">
        <v>1</v>
      </c>
      <c r="AM2530">
        <v>1</v>
      </c>
      <c r="AN2530">
        <v>1</v>
      </c>
      <c r="AO2530">
        <v>0.52868308366547956</v>
      </c>
      <c r="AP2530">
        <v>0</v>
      </c>
      <c r="AQ2530">
        <v>0.99074725127453955</v>
      </c>
      <c r="AR2530">
        <v>1</v>
      </c>
      <c r="AS2530">
        <v>0</v>
      </c>
      <c r="AT2530">
        <v>0.87556961657041255</v>
      </c>
      <c r="AU2530">
        <v>1</v>
      </c>
    </row>
    <row r="2531" spans="32:47" x14ac:dyDescent="0.25">
      <c r="AF2531">
        <v>2521</v>
      </c>
      <c r="AG2531">
        <v>1</v>
      </c>
      <c r="AH2531">
        <v>1</v>
      </c>
      <c r="AI2531">
        <v>1</v>
      </c>
      <c r="AJ2531">
        <v>1</v>
      </c>
      <c r="AK2531">
        <v>1</v>
      </c>
      <c r="AL2531">
        <v>1</v>
      </c>
      <c r="AM2531">
        <v>1</v>
      </c>
      <c r="AN2531">
        <v>1</v>
      </c>
      <c r="AO2531">
        <v>0.28885678477333082</v>
      </c>
      <c r="AP2531">
        <v>0</v>
      </c>
      <c r="AQ2531">
        <v>0</v>
      </c>
      <c r="AR2531">
        <v>0</v>
      </c>
      <c r="AS2531">
        <v>0</v>
      </c>
      <c r="AT2531">
        <v>0.68949507820054778</v>
      </c>
      <c r="AU2531">
        <v>3</v>
      </c>
    </row>
    <row r="2532" spans="32:47" x14ac:dyDescent="0.25">
      <c r="AF2532">
        <v>2522</v>
      </c>
      <c r="AG2532">
        <v>1</v>
      </c>
      <c r="AH2532">
        <v>1</v>
      </c>
      <c r="AI2532">
        <v>1</v>
      </c>
      <c r="AJ2532">
        <v>0.25624735621604489</v>
      </c>
      <c r="AK2532">
        <v>0</v>
      </c>
      <c r="AL2532">
        <v>0.58379097615300757</v>
      </c>
      <c r="AM2532">
        <v>1</v>
      </c>
      <c r="AN2532">
        <v>1</v>
      </c>
      <c r="AO2532">
        <v>1</v>
      </c>
      <c r="AP2532">
        <v>1</v>
      </c>
      <c r="AQ2532">
        <v>1</v>
      </c>
      <c r="AR2532">
        <v>1</v>
      </c>
      <c r="AS2532">
        <v>0</v>
      </c>
      <c r="AT2532">
        <v>0.81972917800293577</v>
      </c>
      <c r="AU2532">
        <v>1</v>
      </c>
    </row>
    <row r="2533" spans="32:47" x14ac:dyDescent="0.25">
      <c r="AF2533">
        <v>2523</v>
      </c>
      <c r="AG2533">
        <v>0</v>
      </c>
      <c r="AH2533">
        <v>0</v>
      </c>
      <c r="AI2533">
        <v>0</v>
      </c>
      <c r="AJ2533">
        <v>0.66892815612033396</v>
      </c>
      <c r="AK2533">
        <v>1</v>
      </c>
      <c r="AL2533">
        <v>1</v>
      </c>
      <c r="AM2533">
        <v>1</v>
      </c>
      <c r="AN2533">
        <v>1</v>
      </c>
      <c r="AO2533">
        <v>1</v>
      </c>
      <c r="AP2533">
        <v>1</v>
      </c>
      <c r="AQ2533">
        <v>1</v>
      </c>
      <c r="AR2533">
        <v>1</v>
      </c>
      <c r="AS2533">
        <v>0</v>
      </c>
      <c r="AT2533">
        <v>0.72621327310578088</v>
      </c>
      <c r="AU2533">
        <v>3</v>
      </c>
    </row>
    <row r="2534" spans="32:47" x14ac:dyDescent="0.25">
      <c r="AF2534">
        <v>2524</v>
      </c>
      <c r="AG2534">
        <v>1</v>
      </c>
      <c r="AH2534">
        <v>0.30291556589275259</v>
      </c>
      <c r="AI2534">
        <v>0.90575272144961938</v>
      </c>
      <c r="AJ2534">
        <v>1</v>
      </c>
      <c r="AK2534">
        <v>1</v>
      </c>
      <c r="AL2534">
        <v>0.54880115932877138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0.39732604106794084</v>
      </c>
      <c r="AU2534">
        <v>6</v>
      </c>
    </row>
    <row r="2535" spans="32:47" x14ac:dyDescent="0.25">
      <c r="AF2535">
        <v>2525</v>
      </c>
      <c r="AG2535">
        <v>1</v>
      </c>
      <c r="AH2535">
        <v>1</v>
      </c>
      <c r="AI2535">
        <v>1</v>
      </c>
      <c r="AJ2535">
        <v>1</v>
      </c>
      <c r="AK2535">
        <v>5.4521231690511832E-2</v>
      </c>
      <c r="AL2535">
        <v>0</v>
      </c>
      <c r="AM2535">
        <v>0.32990583009696789</v>
      </c>
      <c r="AN2535">
        <v>1</v>
      </c>
      <c r="AO2535">
        <v>1</v>
      </c>
      <c r="AP2535">
        <v>1</v>
      </c>
      <c r="AQ2535">
        <v>1</v>
      </c>
      <c r="AR2535">
        <v>1</v>
      </c>
      <c r="AS2535">
        <v>0</v>
      </c>
      <c r="AT2535">
        <v>0.78059517511071741</v>
      </c>
      <c r="AU2535">
        <v>1</v>
      </c>
    </row>
    <row r="2536" spans="32:47" x14ac:dyDescent="0.25">
      <c r="AF2536">
        <v>2526</v>
      </c>
      <c r="AG2536">
        <v>0</v>
      </c>
      <c r="AH2536">
        <v>0</v>
      </c>
      <c r="AI2536">
        <v>0</v>
      </c>
      <c r="AJ2536">
        <v>0.2867346434810315</v>
      </c>
      <c r="AK2536">
        <v>1</v>
      </c>
      <c r="AL2536">
        <v>1</v>
      </c>
      <c r="AM2536">
        <v>1</v>
      </c>
      <c r="AN2536">
        <v>1</v>
      </c>
      <c r="AO2536">
        <v>1</v>
      </c>
      <c r="AP2536">
        <v>1</v>
      </c>
      <c r="AQ2536">
        <v>2.3481547646467031E-2</v>
      </c>
      <c r="AR2536">
        <v>0.48724913843973133</v>
      </c>
      <c r="AS2536">
        <v>0</v>
      </c>
      <c r="AT2536">
        <v>0.57098961376837432</v>
      </c>
      <c r="AU2536">
        <v>3</v>
      </c>
    </row>
    <row r="2537" spans="32:47" x14ac:dyDescent="0.25">
      <c r="AF2537">
        <v>2527</v>
      </c>
      <c r="AG2537">
        <v>0</v>
      </c>
      <c r="AH2537">
        <v>0</v>
      </c>
      <c r="AI2537">
        <v>0</v>
      </c>
      <c r="AJ2537">
        <v>5.7641168424015635E-2</v>
      </c>
      <c r="AK2537">
        <v>1</v>
      </c>
      <c r="AL2537">
        <v>1</v>
      </c>
      <c r="AM2537">
        <v>1</v>
      </c>
      <c r="AN2537">
        <v>0.83543229230018634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0.32774694825760614</v>
      </c>
      <c r="AU2537">
        <v>7</v>
      </c>
    </row>
    <row r="2538" spans="32:47" x14ac:dyDescent="0.25">
      <c r="AF2538">
        <v>2528</v>
      </c>
      <c r="AG2538">
        <v>0</v>
      </c>
      <c r="AH2538">
        <v>0.41338592135044955</v>
      </c>
      <c r="AI2538">
        <v>1</v>
      </c>
      <c r="AJ2538">
        <v>0.37977977734747886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0.31074272502624928</v>
      </c>
      <c r="AS2538">
        <v>0</v>
      </c>
      <c r="AT2538">
        <v>0.17424992765493336</v>
      </c>
      <c r="AU2538">
        <v>8</v>
      </c>
    </row>
    <row r="2539" spans="32:47" x14ac:dyDescent="0.25">
      <c r="AF2539">
        <v>2529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0.56169312466930321</v>
      </c>
      <c r="AM2539">
        <v>1</v>
      </c>
      <c r="AN2539">
        <v>1</v>
      </c>
      <c r="AO2539">
        <v>1</v>
      </c>
      <c r="AP2539">
        <v>1</v>
      </c>
      <c r="AQ2539">
        <v>1</v>
      </c>
      <c r="AR2539">
        <v>0.75614114195993731</v>
      </c>
      <c r="AS2539">
        <v>0</v>
      </c>
      <c r="AT2539">
        <v>0.52956484696119765</v>
      </c>
      <c r="AU2539">
        <v>5</v>
      </c>
    </row>
    <row r="2540" spans="32:47" x14ac:dyDescent="0.25">
      <c r="AF2540">
        <v>2530</v>
      </c>
      <c r="AG2540">
        <v>1</v>
      </c>
      <c r="AH2540">
        <v>1</v>
      </c>
      <c r="AI2540">
        <v>1</v>
      </c>
      <c r="AJ2540">
        <v>1</v>
      </c>
      <c r="AK2540">
        <v>1</v>
      </c>
      <c r="AL2540">
        <v>1</v>
      </c>
      <c r="AM2540">
        <v>0.3672395412178312</v>
      </c>
      <c r="AN2540">
        <v>0</v>
      </c>
      <c r="AO2540">
        <v>0</v>
      </c>
      <c r="AP2540">
        <v>0.90722931901203285</v>
      </c>
      <c r="AQ2540">
        <v>1</v>
      </c>
      <c r="AR2540">
        <v>0.8192481302044583</v>
      </c>
      <c r="AS2540">
        <v>0</v>
      </c>
      <c r="AT2540">
        <v>0.75590473069442188</v>
      </c>
      <c r="AU2540">
        <v>2</v>
      </c>
    </row>
    <row r="2541" spans="32:47" x14ac:dyDescent="0.25">
      <c r="AF2541">
        <v>2531</v>
      </c>
      <c r="AG2541">
        <v>0</v>
      </c>
      <c r="AH2541">
        <v>0</v>
      </c>
      <c r="AI2541">
        <v>0</v>
      </c>
      <c r="AJ2541">
        <v>0</v>
      </c>
      <c r="AK2541">
        <v>0.26801374815113377</v>
      </c>
      <c r="AL2541">
        <v>0</v>
      </c>
      <c r="AM2541">
        <v>0</v>
      </c>
      <c r="AN2541">
        <v>0</v>
      </c>
      <c r="AO2541">
        <v>0</v>
      </c>
      <c r="AP2541">
        <v>0.16364053830893094</v>
      </c>
      <c r="AQ2541">
        <v>1</v>
      </c>
      <c r="AR2541">
        <v>0.73859986109399023</v>
      </c>
      <c r="AS2541">
        <v>0</v>
      </c>
      <c r="AT2541">
        <v>0.1815832289703444</v>
      </c>
      <c r="AU2541">
        <v>8</v>
      </c>
    </row>
    <row r="2542" spans="32:47" x14ac:dyDescent="0.25">
      <c r="AF2542">
        <v>2532</v>
      </c>
      <c r="AG2542">
        <v>1</v>
      </c>
      <c r="AH2542">
        <v>1</v>
      </c>
      <c r="AI2542">
        <v>1</v>
      </c>
      <c r="AJ2542">
        <v>1</v>
      </c>
      <c r="AK2542">
        <v>1</v>
      </c>
      <c r="AL2542">
        <v>1</v>
      </c>
      <c r="AM2542">
        <v>0.38685850765755131</v>
      </c>
      <c r="AN2542">
        <v>0</v>
      </c>
      <c r="AO2542">
        <v>0</v>
      </c>
      <c r="AP2542">
        <v>0.59729540702040052</v>
      </c>
      <c r="AQ2542">
        <v>1</v>
      </c>
      <c r="AR2542">
        <v>1.1124221808483613E-3</v>
      </c>
      <c r="AS2542">
        <v>0</v>
      </c>
      <c r="AT2542">
        <v>0.66176234641814469</v>
      </c>
      <c r="AU2542">
        <v>2</v>
      </c>
    </row>
    <row r="2543" spans="32:47" x14ac:dyDescent="0.25">
      <c r="AF2543">
        <v>2533</v>
      </c>
      <c r="AG2543">
        <v>1</v>
      </c>
      <c r="AH2543">
        <v>1</v>
      </c>
      <c r="AI2543">
        <v>1</v>
      </c>
      <c r="AJ2543">
        <v>1</v>
      </c>
      <c r="AK2543">
        <v>0.49288852744376205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0.32376013229707801</v>
      </c>
      <c r="AR2543">
        <v>1</v>
      </c>
      <c r="AS2543">
        <v>0</v>
      </c>
      <c r="AT2543">
        <v>0.48217081731416156</v>
      </c>
      <c r="AU2543">
        <v>5</v>
      </c>
    </row>
    <row r="2544" spans="32:47" x14ac:dyDescent="0.25">
      <c r="AF2544">
        <v>2534</v>
      </c>
      <c r="AG2544">
        <v>0.43435077595448446</v>
      </c>
      <c r="AH2544">
        <v>1</v>
      </c>
      <c r="AI2544">
        <v>1</v>
      </c>
      <c r="AJ2544">
        <v>3.4885383231448942E-2</v>
      </c>
      <c r="AK2544">
        <v>0</v>
      </c>
      <c r="AL2544">
        <v>0.12294194670685102</v>
      </c>
      <c r="AM2544">
        <v>1</v>
      </c>
      <c r="AN2544">
        <v>1</v>
      </c>
      <c r="AO2544">
        <v>1</v>
      </c>
      <c r="AP2544">
        <v>1</v>
      </c>
      <c r="AQ2544">
        <v>1</v>
      </c>
      <c r="AR2544">
        <v>1</v>
      </c>
      <c r="AS2544">
        <v>0</v>
      </c>
      <c r="AT2544">
        <v>0.71561559987051515</v>
      </c>
      <c r="AU2544">
        <v>1</v>
      </c>
    </row>
    <row r="2545" spans="32:47" x14ac:dyDescent="0.25">
      <c r="AF2545">
        <v>2535</v>
      </c>
      <c r="AG2545">
        <v>1</v>
      </c>
      <c r="AH2545">
        <v>1</v>
      </c>
      <c r="AI2545">
        <v>1</v>
      </c>
      <c r="AJ2545">
        <v>1</v>
      </c>
      <c r="AK2545">
        <v>1</v>
      </c>
      <c r="AL2545">
        <v>1</v>
      </c>
      <c r="AM2545">
        <v>1</v>
      </c>
      <c r="AN2545">
        <v>1</v>
      </c>
      <c r="AO2545">
        <v>1</v>
      </c>
      <c r="AP2545">
        <v>1</v>
      </c>
      <c r="AQ2545">
        <v>1.0730031296407105E-2</v>
      </c>
      <c r="AR2545">
        <v>0</v>
      </c>
      <c r="AS2545">
        <v>0</v>
      </c>
      <c r="AT2545">
        <v>0.83375863270929373</v>
      </c>
      <c r="AU2545">
        <v>1</v>
      </c>
    </row>
    <row r="2546" spans="32:47" x14ac:dyDescent="0.25">
      <c r="AF2546">
        <v>2536</v>
      </c>
      <c r="AG2546">
        <v>1</v>
      </c>
      <c r="AH2546">
        <v>1</v>
      </c>
      <c r="AI2546">
        <v>1</v>
      </c>
      <c r="AJ2546">
        <v>0.63988618963558108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0.47086435747454136</v>
      </c>
      <c r="AR2546">
        <v>1</v>
      </c>
      <c r="AS2546">
        <v>0</v>
      </c>
      <c r="AT2546">
        <v>0.42280141483096895</v>
      </c>
      <c r="AU2546">
        <v>6</v>
      </c>
    </row>
    <row r="2547" spans="32:47" x14ac:dyDescent="0.25">
      <c r="AF2547">
        <v>2537</v>
      </c>
      <c r="AG2547">
        <v>1</v>
      </c>
      <c r="AH2547">
        <v>1</v>
      </c>
      <c r="AI2547">
        <v>1</v>
      </c>
      <c r="AJ2547">
        <v>1</v>
      </c>
      <c r="AK2547">
        <v>1</v>
      </c>
      <c r="AL2547">
        <v>1</v>
      </c>
      <c r="AM2547">
        <v>1</v>
      </c>
      <c r="AN2547">
        <v>1</v>
      </c>
      <c r="AO2547">
        <v>1</v>
      </c>
      <c r="AP2547">
        <v>1</v>
      </c>
      <c r="AQ2547">
        <v>0.91215024812239187</v>
      </c>
      <c r="AR2547">
        <v>0</v>
      </c>
      <c r="AS2547">
        <v>0</v>
      </c>
      <c r="AT2547">
        <v>0.90784796559910075</v>
      </c>
      <c r="AU2547">
        <v>1</v>
      </c>
    </row>
    <row r="2548" spans="32:47" x14ac:dyDescent="0.25">
      <c r="AF2548">
        <v>2538</v>
      </c>
      <c r="AG2548">
        <v>1</v>
      </c>
      <c r="AH2548">
        <v>0.84566894851741381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0.32458300675352803</v>
      </c>
      <c r="AS2548">
        <v>0</v>
      </c>
      <c r="AT2548">
        <v>0.17737206511738893</v>
      </c>
      <c r="AU2548">
        <v>9</v>
      </c>
    </row>
    <row r="2549" spans="32:47" x14ac:dyDescent="0.25">
      <c r="AF2549">
        <v>2539</v>
      </c>
      <c r="AG2549">
        <v>1</v>
      </c>
      <c r="AH2549">
        <v>1</v>
      </c>
      <c r="AI2549">
        <v>1</v>
      </c>
      <c r="AJ2549">
        <v>1</v>
      </c>
      <c r="AK2549">
        <v>1</v>
      </c>
      <c r="AL2549">
        <v>1</v>
      </c>
      <c r="AM2549">
        <v>1</v>
      </c>
      <c r="AN2549">
        <v>1</v>
      </c>
      <c r="AO2549">
        <v>0.83739292616931682</v>
      </c>
      <c r="AP2549">
        <v>0</v>
      </c>
      <c r="AQ2549">
        <v>0</v>
      </c>
      <c r="AR2549">
        <v>0</v>
      </c>
      <c r="AS2549">
        <v>0</v>
      </c>
      <c r="AT2549">
        <v>0.73458024050706716</v>
      </c>
      <c r="AU2549">
        <v>3</v>
      </c>
    </row>
    <row r="2550" spans="32:47" x14ac:dyDescent="0.25">
      <c r="AF2550">
        <v>2540</v>
      </c>
      <c r="AG2550">
        <v>1</v>
      </c>
      <c r="AH2550">
        <v>1</v>
      </c>
      <c r="AI2550">
        <v>1</v>
      </c>
      <c r="AJ2550">
        <v>1</v>
      </c>
      <c r="AK2550">
        <v>1</v>
      </c>
      <c r="AL2550">
        <v>1</v>
      </c>
      <c r="AM2550">
        <v>1</v>
      </c>
      <c r="AN2550">
        <v>0.64686470278778163</v>
      </c>
      <c r="AO2550">
        <v>0</v>
      </c>
      <c r="AP2550">
        <v>0</v>
      </c>
      <c r="AQ2550">
        <v>0.36401553052443586</v>
      </c>
      <c r="AR2550">
        <v>0</v>
      </c>
      <c r="AS2550">
        <v>0</v>
      </c>
      <c r="AT2550">
        <v>0.66568019644425835</v>
      </c>
      <c r="AU2550">
        <v>3</v>
      </c>
    </row>
    <row r="2551" spans="32:47" x14ac:dyDescent="0.25">
      <c r="AF2551">
        <v>2541</v>
      </c>
      <c r="AG2551">
        <v>0</v>
      </c>
      <c r="AH2551">
        <v>0</v>
      </c>
      <c r="AI2551">
        <v>0</v>
      </c>
      <c r="AJ2551">
        <v>0.67397771618610325</v>
      </c>
      <c r="AK2551">
        <v>0.36800909800654008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0.20916483789164153</v>
      </c>
      <c r="AS2551">
        <v>0</v>
      </c>
      <c r="AT2551">
        <v>0.10441568081760746</v>
      </c>
      <c r="AU2551">
        <v>9</v>
      </c>
    </row>
    <row r="2552" spans="32:47" x14ac:dyDescent="0.25">
      <c r="AF2552">
        <v>2542</v>
      </c>
      <c r="AG2552">
        <v>0</v>
      </c>
      <c r="AH2552">
        <v>0</v>
      </c>
      <c r="AI2552">
        <v>0</v>
      </c>
      <c r="AJ2552">
        <v>0</v>
      </c>
      <c r="AK2552">
        <v>0.57902607358025104</v>
      </c>
      <c r="AL2552">
        <v>1</v>
      </c>
      <c r="AM2552">
        <v>1</v>
      </c>
      <c r="AN2552">
        <v>0.87637346479764788</v>
      </c>
      <c r="AO2552">
        <v>0.27338682913007989</v>
      </c>
      <c r="AP2552">
        <v>1</v>
      </c>
      <c r="AQ2552">
        <v>1</v>
      </c>
      <c r="AR2552">
        <v>1</v>
      </c>
      <c r="AS2552">
        <v>0</v>
      </c>
      <c r="AT2552">
        <v>0.565257508393472</v>
      </c>
      <c r="AU2552">
        <v>4</v>
      </c>
    </row>
    <row r="2553" spans="32:47" x14ac:dyDescent="0.25">
      <c r="AF2553">
        <v>2543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0.47976151119256694</v>
      </c>
      <c r="AO2553">
        <v>1</v>
      </c>
      <c r="AP2553">
        <v>1</v>
      </c>
      <c r="AQ2553">
        <v>1</v>
      </c>
      <c r="AR2553">
        <v>1</v>
      </c>
      <c r="AS2553">
        <v>0</v>
      </c>
      <c r="AT2553">
        <v>0.37499344341635499</v>
      </c>
      <c r="AU2553">
        <v>7</v>
      </c>
    </row>
    <row r="2554" spans="32:47" x14ac:dyDescent="0.25">
      <c r="AF2554">
        <v>2544</v>
      </c>
      <c r="AG2554">
        <v>1</v>
      </c>
      <c r="AH2554">
        <v>0.51554237592816732</v>
      </c>
      <c r="AI2554">
        <v>0</v>
      </c>
      <c r="AJ2554">
        <v>0</v>
      </c>
      <c r="AK2554">
        <v>0.57598936759853625</v>
      </c>
      <c r="AL2554">
        <v>0.57149494528421196</v>
      </c>
      <c r="AM2554">
        <v>0.20430082276547065</v>
      </c>
      <c r="AN2554">
        <v>1</v>
      </c>
      <c r="AO2554">
        <v>1</v>
      </c>
      <c r="AP2554">
        <v>1</v>
      </c>
      <c r="AQ2554">
        <v>0.78510554001016619</v>
      </c>
      <c r="AR2554">
        <v>0</v>
      </c>
      <c r="AS2554">
        <v>0</v>
      </c>
      <c r="AT2554">
        <v>0.55430738900302534</v>
      </c>
      <c r="AU2554">
        <v>3</v>
      </c>
    </row>
    <row r="2555" spans="32:47" x14ac:dyDescent="0.25">
      <c r="AF2555">
        <v>2545</v>
      </c>
      <c r="AG2555">
        <v>1</v>
      </c>
      <c r="AH2555">
        <v>1</v>
      </c>
      <c r="AI2555">
        <v>1</v>
      </c>
      <c r="AJ2555">
        <v>1</v>
      </c>
      <c r="AK2555">
        <v>1</v>
      </c>
      <c r="AL2555">
        <v>1</v>
      </c>
      <c r="AM2555">
        <v>1</v>
      </c>
      <c r="AN2555">
        <v>1</v>
      </c>
      <c r="AO2555">
        <v>1</v>
      </c>
      <c r="AP2555">
        <v>1</v>
      </c>
      <c r="AQ2555">
        <v>1</v>
      </c>
      <c r="AR2555">
        <v>0.9578264753105149</v>
      </c>
      <c r="AS2555">
        <v>0.9578264753105149</v>
      </c>
      <c r="AT2555">
        <v>0.99641813899897524</v>
      </c>
      <c r="AU2555">
        <v>0</v>
      </c>
    </row>
    <row r="2556" spans="32:47" x14ac:dyDescent="0.25">
      <c r="AF2556">
        <v>2546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0.76983133308221441</v>
      </c>
      <c r="AN2556">
        <v>1</v>
      </c>
      <c r="AO2556">
        <v>1</v>
      </c>
      <c r="AP2556">
        <v>1</v>
      </c>
      <c r="AQ2556">
        <v>1</v>
      </c>
      <c r="AR2556">
        <v>1</v>
      </c>
      <c r="AS2556">
        <v>0</v>
      </c>
      <c r="AT2556">
        <v>0.48456101733027024</v>
      </c>
      <c r="AU2556">
        <v>6</v>
      </c>
    </row>
    <row r="2557" spans="32:47" x14ac:dyDescent="0.25">
      <c r="AF2557">
        <v>2547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0.22885476102601388</v>
      </c>
      <c r="AM2557">
        <v>1</v>
      </c>
      <c r="AN2557">
        <v>1</v>
      </c>
      <c r="AO2557">
        <v>1</v>
      </c>
      <c r="AP2557">
        <v>1</v>
      </c>
      <c r="AQ2557">
        <v>1</v>
      </c>
      <c r="AR2557">
        <v>1</v>
      </c>
      <c r="AS2557">
        <v>0</v>
      </c>
      <c r="AT2557">
        <v>0.52291956939939843</v>
      </c>
      <c r="AU2557">
        <v>5</v>
      </c>
    </row>
    <row r="2558" spans="32:47" x14ac:dyDescent="0.25">
      <c r="AF2558">
        <v>2548</v>
      </c>
      <c r="AG2558">
        <v>1</v>
      </c>
      <c r="AH2558">
        <v>1</v>
      </c>
      <c r="AI2558">
        <v>1</v>
      </c>
      <c r="AJ2558">
        <v>1</v>
      </c>
      <c r="AK2558">
        <v>0.70039009101850336</v>
      </c>
      <c r="AL2558">
        <v>5.5717063795600555E-2</v>
      </c>
      <c r="AM2558">
        <v>1</v>
      </c>
      <c r="AN2558">
        <v>1</v>
      </c>
      <c r="AO2558">
        <v>1</v>
      </c>
      <c r="AP2558">
        <v>1</v>
      </c>
      <c r="AQ2558">
        <v>1</v>
      </c>
      <c r="AR2558">
        <v>1</v>
      </c>
      <c r="AS2558">
        <v>5.5717063795600555E-2</v>
      </c>
      <c r="AT2558">
        <v>0.89694138283682634</v>
      </c>
      <c r="AU2558">
        <v>0</v>
      </c>
    </row>
    <row r="2559" spans="32:47" x14ac:dyDescent="0.25">
      <c r="AF2559">
        <v>2549</v>
      </c>
      <c r="AG2559">
        <v>1</v>
      </c>
      <c r="AH2559">
        <v>1</v>
      </c>
      <c r="AI2559">
        <v>1</v>
      </c>
      <c r="AJ2559">
        <v>1</v>
      </c>
      <c r="AK2559">
        <v>1</v>
      </c>
      <c r="AL2559">
        <v>1</v>
      </c>
      <c r="AM2559">
        <v>1</v>
      </c>
      <c r="AN2559">
        <v>1</v>
      </c>
      <c r="AO2559">
        <v>1</v>
      </c>
      <c r="AP2559">
        <v>1</v>
      </c>
      <c r="AQ2559">
        <v>1</v>
      </c>
      <c r="AR2559">
        <v>1</v>
      </c>
      <c r="AS2559">
        <v>1</v>
      </c>
      <c r="AT2559">
        <v>1</v>
      </c>
      <c r="AU2559">
        <v>0</v>
      </c>
    </row>
    <row r="2560" spans="32:47" x14ac:dyDescent="0.25">
      <c r="AF2560">
        <v>2550</v>
      </c>
      <c r="AG2560">
        <v>1</v>
      </c>
      <c r="AH2560">
        <v>1</v>
      </c>
      <c r="AI2560">
        <v>1</v>
      </c>
      <c r="AJ2560">
        <v>1</v>
      </c>
      <c r="AK2560">
        <v>1</v>
      </c>
      <c r="AL2560">
        <v>1</v>
      </c>
      <c r="AM2560">
        <v>0.4428851492648978</v>
      </c>
      <c r="AN2560">
        <v>0</v>
      </c>
      <c r="AO2560">
        <v>0</v>
      </c>
      <c r="AP2560">
        <v>0</v>
      </c>
      <c r="AQ2560">
        <v>0.80079093763997666</v>
      </c>
      <c r="AR2560">
        <v>1</v>
      </c>
      <c r="AS2560">
        <v>0</v>
      </c>
      <c r="AT2560">
        <v>0.68425525412715382</v>
      </c>
      <c r="AU2560">
        <v>3</v>
      </c>
    </row>
    <row r="2561" spans="32:47" x14ac:dyDescent="0.25">
      <c r="AF2561">
        <v>2551</v>
      </c>
      <c r="AG2561">
        <v>0</v>
      </c>
      <c r="AH2561">
        <v>0</v>
      </c>
      <c r="AI2561">
        <v>0</v>
      </c>
      <c r="AJ2561">
        <v>0.9021786303378273</v>
      </c>
      <c r="AK2561">
        <v>1</v>
      </c>
      <c r="AL2561">
        <v>1</v>
      </c>
      <c r="AM2561">
        <v>1</v>
      </c>
      <c r="AN2561">
        <v>1</v>
      </c>
      <c r="AO2561">
        <v>1</v>
      </c>
      <c r="AP2561">
        <v>1</v>
      </c>
      <c r="AQ2561">
        <v>1</v>
      </c>
      <c r="AR2561">
        <v>0.59664694090714609</v>
      </c>
      <c r="AS2561">
        <v>0</v>
      </c>
      <c r="AT2561">
        <v>0.71112716185823655</v>
      </c>
      <c r="AU2561">
        <v>3</v>
      </c>
    </row>
    <row r="2562" spans="32:47" x14ac:dyDescent="0.25">
      <c r="AF2562">
        <v>2552</v>
      </c>
      <c r="AG2562">
        <v>1</v>
      </c>
      <c r="AH2562">
        <v>1</v>
      </c>
      <c r="AI2562">
        <v>1</v>
      </c>
      <c r="AJ2562">
        <v>1</v>
      </c>
      <c r="AK2562">
        <v>1</v>
      </c>
      <c r="AL2562">
        <v>1</v>
      </c>
      <c r="AM2562">
        <v>0.72318389176789133</v>
      </c>
      <c r="AN2562">
        <v>0</v>
      </c>
      <c r="AO2562">
        <v>0.52404495462493894</v>
      </c>
      <c r="AP2562">
        <v>1</v>
      </c>
      <c r="AQ2562">
        <v>0.92860135686908807</v>
      </c>
      <c r="AR2562">
        <v>0.88374305526198327</v>
      </c>
      <c r="AS2562">
        <v>0</v>
      </c>
      <c r="AT2562">
        <v>0.83669623206232036</v>
      </c>
      <c r="AU2562">
        <v>1</v>
      </c>
    </row>
    <row r="2563" spans="32:47" x14ac:dyDescent="0.25">
      <c r="AF2563">
        <v>2553</v>
      </c>
      <c r="AG2563">
        <v>1</v>
      </c>
      <c r="AH2563">
        <v>1</v>
      </c>
      <c r="AI2563">
        <v>1</v>
      </c>
      <c r="AJ2563">
        <v>1</v>
      </c>
      <c r="AK2563">
        <v>1</v>
      </c>
      <c r="AL2563">
        <v>0.85993193506437815</v>
      </c>
      <c r="AM2563">
        <v>0</v>
      </c>
      <c r="AN2563">
        <v>0</v>
      </c>
      <c r="AO2563">
        <v>0.86399549830506051</v>
      </c>
      <c r="AP2563">
        <v>1</v>
      </c>
      <c r="AQ2563">
        <v>1</v>
      </c>
      <c r="AR2563">
        <v>1</v>
      </c>
      <c r="AS2563">
        <v>0</v>
      </c>
      <c r="AT2563">
        <v>0.80744609041392645</v>
      </c>
      <c r="AU2563">
        <v>2</v>
      </c>
    </row>
    <row r="2564" spans="32:47" x14ac:dyDescent="0.25">
      <c r="AF2564">
        <v>2554</v>
      </c>
      <c r="AG2564">
        <v>1</v>
      </c>
      <c r="AH2564">
        <v>1</v>
      </c>
      <c r="AI2564">
        <v>1</v>
      </c>
      <c r="AJ2564">
        <v>1</v>
      </c>
      <c r="AK2564">
        <v>0.98028297775172468</v>
      </c>
      <c r="AL2564">
        <v>0</v>
      </c>
      <c r="AM2564">
        <v>0.89281448405639707</v>
      </c>
      <c r="AN2564">
        <v>1</v>
      </c>
      <c r="AO2564">
        <v>1</v>
      </c>
      <c r="AP2564">
        <v>1</v>
      </c>
      <c r="AQ2564">
        <v>1</v>
      </c>
      <c r="AR2564">
        <v>1</v>
      </c>
      <c r="AS2564">
        <v>0</v>
      </c>
      <c r="AT2564">
        <v>0.90703019538644325</v>
      </c>
      <c r="AU2564">
        <v>1</v>
      </c>
    </row>
    <row r="2565" spans="32:47" x14ac:dyDescent="0.25">
      <c r="AF2565">
        <v>2555</v>
      </c>
      <c r="AG2565">
        <v>0.56461342728664843</v>
      </c>
      <c r="AH2565">
        <v>0</v>
      </c>
      <c r="AI2565">
        <v>0</v>
      </c>
      <c r="AJ2565">
        <v>0</v>
      </c>
      <c r="AK2565">
        <v>0.85767768489407192</v>
      </c>
      <c r="AL2565">
        <v>1</v>
      </c>
      <c r="AM2565">
        <v>1</v>
      </c>
      <c r="AN2565">
        <v>1</v>
      </c>
      <c r="AO2565">
        <v>1</v>
      </c>
      <c r="AP2565">
        <v>1</v>
      </c>
      <c r="AQ2565">
        <v>0.54287206471562965</v>
      </c>
      <c r="AR2565">
        <v>0</v>
      </c>
      <c r="AS2565">
        <v>0</v>
      </c>
      <c r="AT2565">
        <v>0.58459503128512669</v>
      </c>
      <c r="AU2565">
        <v>4</v>
      </c>
    </row>
    <row r="2566" spans="32:47" x14ac:dyDescent="0.25">
      <c r="AF2566">
        <v>2556</v>
      </c>
      <c r="AG2566">
        <v>1</v>
      </c>
      <c r="AH2566">
        <v>1</v>
      </c>
      <c r="AI2566">
        <v>1</v>
      </c>
      <c r="AJ2566">
        <v>1</v>
      </c>
      <c r="AK2566">
        <v>1</v>
      </c>
      <c r="AL2566">
        <v>1</v>
      </c>
      <c r="AM2566">
        <v>1</v>
      </c>
      <c r="AN2566">
        <v>1</v>
      </c>
      <c r="AO2566">
        <v>1</v>
      </c>
      <c r="AP2566">
        <v>1</v>
      </c>
      <c r="AQ2566">
        <v>0.28898836218262053</v>
      </c>
      <c r="AR2566">
        <v>0</v>
      </c>
      <c r="AS2566">
        <v>0</v>
      </c>
      <c r="AT2566">
        <v>0.85662918045336611</v>
      </c>
      <c r="AU2566">
        <v>1</v>
      </c>
    </row>
    <row r="2567" spans="32:47" x14ac:dyDescent="0.25">
      <c r="AF2567">
        <v>2557</v>
      </c>
      <c r="AG2567">
        <v>1</v>
      </c>
      <c r="AH2567">
        <v>1</v>
      </c>
      <c r="AI2567">
        <v>1</v>
      </c>
      <c r="AJ2567">
        <v>1</v>
      </c>
      <c r="AK2567">
        <v>0.67554275695428878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0.38614198757693957</v>
      </c>
      <c r="AU2567">
        <v>7</v>
      </c>
    </row>
    <row r="2568" spans="32:47" x14ac:dyDescent="0.25">
      <c r="AF2568">
        <v>2558</v>
      </c>
      <c r="AG2568">
        <v>1</v>
      </c>
      <c r="AH2568">
        <v>1</v>
      </c>
      <c r="AI2568">
        <v>1</v>
      </c>
      <c r="AJ2568">
        <v>1</v>
      </c>
      <c r="AK2568">
        <v>1</v>
      </c>
      <c r="AL2568">
        <v>1</v>
      </c>
      <c r="AM2568">
        <v>1</v>
      </c>
      <c r="AN2568">
        <v>1</v>
      </c>
      <c r="AO2568">
        <v>1</v>
      </c>
      <c r="AP2568">
        <v>1</v>
      </c>
      <c r="AQ2568">
        <v>1</v>
      </c>
      <c r="AR2568">
        <v>1</v>
      </c>
      <c r="AS2568">
        <v>1</v>
      </c>
      <c r="AT2568">
        <v>1</v>
      </c>
      <c r="AU2568">
        <v>0</v>
      </c>
    </row>
    <row r="2569" spans="32:47" x14ac:dyDescent="0.25">
      <c r="AF2569">
        <v>2559</v>
      </c>
      <c r="AG2569">
        <v>1</v>
      </c>
      <c r="AH2569">
        <v>1</v>
      </c>
      <c r="AI2569">
        <v>1</v>
      </c>
      <c r="AJ2569">
        <v>1</v>
      </c>
      <c r="AK2569">
        <v>1</v>
      </c>
      <c r="AL2569">
        <v>1</v>
      </c>
      <c r="AM2569">
        <v>1</v>
      </c>
      <c r="AN2569">
        <v>1</v>
      </c>
      <c r="AO2569">
        <v>0.23873141505246168</v>
      </c>
      <c r="AP2569">
        <v>0</v>
      </c>
      <c r="AQ2569">
        <v>0</v>
      </c>
      <c r="AR2569">
        <v>0</v>
      </c>
      <c r="AS2569">
        <v>0</v>
      </c>
      <c r="AT2569">
        <v>0.68537518479883242</v>
      </c>
      <c r="AU2569">
        <v>3</v>
      </c>
    </row>
    <row r="2570" spans="32:47" x14ac:dyDescent="0.25">
      <c r="AF2570">
        <v>2560</v>
      </c>
      <c r="AG2570">
        <v>1</v>
      </c>
      <c r="AH2570">
        <v>1</v>
      </c>
      <c r="AI2570">
        <v>1</v>
      </c>
      <c r="AJ2570">
        <v>1</v>
      </c>
      <c r="AK2570">
        <v>1</v>
      </c>
      <c r="AL2570">
        <v>1</v>
      </c>
      <c r="AM2570">
        <v>1</v>
      </c>
      <c r="AN2570">
        <v>1</v>
      </c>
      <c r="AO2570">
        <v>1</v>
      </c>
      <c r="AP2570">
        <v>1</v>
      </c>
      <c r="AQ2570">
        <v>1</v>
      </c>
      <c r="AR2570">
        <v>0.24389899223634501</v>
      </c>
      <c r="AS2570">
        <v>0.24389899223634501</v>
      </c>
      <c r="AT2570">
        <v>0.93578320208034715</v>
      </c>
      <c r="AU2570">
        <v>0</v>
      </c>
    </row>
    <row r="2571" spans="32:47" x14ac:dyDescent="0.25">
      <c r="AF2571">
        <v>2561</v>
      </c>
      <c r="AG2571">
        <v>1</v>
      </c>
      <c r="AH2571">
        <v>1</v>
      </c>
      <c r="AI2571">
        <v>1</v>
      </c>
      <c r="AJ2571">
        <v>1</v>
      </c>
      <c r="AK2571">
        <v>0.98223428959881276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0</v>
      </c>
      <c r="AT2571">
        <v>0.41218976158236492</v>
      </c>
      <c r="AU2571">
        <v>7</v>
      </c>
    </row>
    <row r="2572" spans="32:47" x14ac:dyDescent="0.25">
      <c r="AF2572">
        <v>2562</v>
      </c>
      <c r="AG2572">
        <v>0</v>
      </c>
      <c r="AH2572">
        <v>0</v>
      </c>
      <c r="AI2572">
        <v>0</v>
      </c>
      <c r="AJ2572">
        <v>0.92162427775134959</v>
      </c>
      <c r="AK2572">
        <v>1</v>
      </c>
      <c r="AL2572">
        <v>1</v>
      </c>
      <c r="AM2572">
        <v>1</v>
      </c>
      <c r="AN2572">
        <v>1</v>
      </c>
      <c r="AO2572">
        <v>1</v>
      </c>
      <c r="AP2572">
        <v>1</v>
      </c>
      <c r="AQ2572">
        <v>1</v>
      </c>
      <c r="AR2572">
        <v>1</v>
      </c>
      <c r="AS2572">
        <v>0</v>
      </c>
      <c r="AT2572">
        <v>0.74698281734942595</v>
      </c>
      <c r="AU2572">
        <v>3</v>
      </c>
    </row>
    <row r="2573" spans="32:47" x14ac:dyDescent="0.25">
      <c r="AF2573">
        <v>2563</v>
      </c>
      <c r="AG2573">
        <v>1</v>
      </c>
      <c r="AH2573">
        <v>1</v>
      </c>
      <c r="AI2573">
        <v>1</v>
      </c>
      <c r="AJ2573">
        <v>1</v>
      </c>
      <c r="AK2573">
        <v>1</v>
      </c>
      <c r="AL2573">
        <v>1</v>
      </c>
      <c r="AM2573">
        <v>0.55818750085370172</v>
      </c>
      <c r="AN2573">
        <v>0</v>
      </c>
      <c r="AO2573">
        <v>0.90261315648749585</v>
      </c>
      <c r="AP2573">
        <v>1</v>
      </c>
      <c r="AQ2573">
        <v>1</v>
      </c>
      <c r="AR2573">
        <v>1</v>
      </c>
      <c r="AS2573">
        <v>0</v>
      </c>
      <c r="AT2573">
        <v>0.86954029375640995</v>
      </c>
      <c r="AU2573">
        <v>1</v>
      </c>
    </row>
    <row r="2574" spans="32:47" x14ac:dyDescent="0.25">
      <c r="AF2574">
        <v>2564</v>
      </c>
      <c r="AG2574">
        <v>1</v>
      </c>
      <c r="AH2574">
        <v>1</v>
      </c>
      <c r="AI2574">
        <v>1</v>
      </c>
      <c r="AJ2574">
        <v>0.66891912388164199</v>
      </c>
      <c r="AK2574">
        <v>0</v>
      </c>
      <c r="AL2574">
        <v>0</v>
      </c>
      <c r="AM2574">
        <v>0.4664672399033612</v>
      </c>
      <c r="AN2574">
        <v>1</v>
      </c>
      <c r="AO2574">
        <v>1</v>
      </c>
      <c r="AP2574">
        <v>1</v>
      </c>
      <c r="AQ2574">
        <v>0.23417032021437384</v>
      </c>
      <c r="AR2574">
        <v>1</v>
      </c>
      <c r="AS2574">
        <v>0</v>
      </c>
      <c r="AT2574">
        <v>0.69740593906817716</v>
      </c>
      <c r="AU2574">
        <v>2</v>
      </c>
    </row>
    <row r="2575" spans="32:47" x14ac:dyDescent="0.25">
      <c r="AF2575">
        <v>2565</v>
      </c>
      <c r="AG2575">
        <v>1</v>
      </c>
      <c r="AH2575">
        <v>0.88070098056985968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0.55324570032656384</v>
      </c>
      <c r="AP2575">
        <v>1</v>
      </c>
      <c r="AQ2575">
        <v>0.72842391170076248</v>
      </c>
      <c r="AR2575">
        <v>0</v>
      </c>
      <c r="AS2575">
        <v>0</v>
      </c>
      <c r="AT2575">
        <v>0.34276634470349548</v>
      </c>
      <c r="AU2575">
        <v>7</v>
      </c>
    </row>
    <row r="2576" spans="32:47" x14ac:dyDescent="0.25">
      <c r="AF2576">
        <v>2566</v>
      </c>
      <c r="AG2576">
        <v>1</v>
      </c>
      <c r="AH2576">
        <v>1</v>
      </c>
      <c r="AI2576">
        <v>1</v>
      </c>
      <c r="AJ2576">
        <v>1</v>
      </c>
      <c r="AK2576">
        <v>1</v>
      </c>
      <c r="AL2576">
        <v>1</v>
      </c>
      <c r="AM2576">
        <v>1</v>
      </c>
      <c r="AN2576">
        <v>1</v>
      </c>
      <c r="AO2576">
        <v>1</v>
      </c>
      <c r="AP2576">
        <v>1</v>
      </c>
      <c r="AQ2576">
        <v>1</v>
      </c>
      <c r="AR2576">
        <v>1</v>
      </c>
      <c r="AS2576">
        <v>1</v>
      </c>
      <c r="AT2576">
        <v>1</v>
      </c>
      <c r="AU2576">
        <v>0</v>
      </c>
    </row>
    <row r="2577" spans="32:47" x14ac:dyDescent="0.25">
      <c r="AF2577">
        <v>2567</v>
      </c>
      <c r="AG2577">
        <v>0</v>
      </c>
      <c r="AH2577">
        <v>0</v>
      </c>
      <c r="AI2577">
        <v>0.47217244566760902</v>
      </c>
      <c r="AJ2577">
        <v>1</v>
      </c>
      <c r="AK2577">
        <v>1</v>
      </c>
      <c r="AL2577">
        <v>1</v>
      </c>
      <c r="AM2577">
        <v>1</v>
      </c>
      <c r="AN2577">
        <v>0.18988316148052917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0.39047595567559529</v>
      </c>
      <c r="AU2577">
        <v>6</v>
      </c>
    </row>
    <row r="2578" spans="32:47" x14ac:dyDescent="0.25">
      <c r="AF2578">
        <v>2568</v>
      </c>
      <c r="AG2578">
        <v>0</v>
      </c>
      <c r="AH2578">
        <v>0</v>
      </c>
      <c r="AI2578">
        <v>0.14660396881499177</v>
      </c>
      <c r="AJ2578">
        <v>1</v>
      </c>
      <c r="AK2578">
        <v>1</v>
      </c>
      <c r="AL2578">
        <v>0.11322794787871923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0.18888099032774336</v>
      </c>
      <c r="AU2578">
        <v>8</v>
      </c>
    </row>
    <row r="2579" spans="32:47" x14ac:dyDescent="0.25">
      <c r="AF2579">
        <v>2569</v>
      </c>
      <c r="AG2579">
        <v>0</v>
      </c>
      <c r="AH2579">
        <v>0</v>
      </c>
      <c r="AI2579">
        <v>0</v>
      </c>
      <c r="AJ2579">
        <v>0.43785440910626977</v>
      </c>
      <c r="AK2579">
        <v>1</v>
      </c>
      <c r="AL2579">
        <v>1</v>
      </c>
      <c r="AM2579">
        <v>1</v>
      </c>
      <c r="AN2579">
        <v>1</v>
      </c>
      <c r="AO2579">
        <v>1</v>
      </c>
      <c r="AP2579">
        <v>1</v>
      </c>
      <c r="AQ2579">
        <v>1</v>
      </c>
      <c r="AR2579">
        <v>1</v>
      </c>
      <c r="AS2579">
        <v>0</v>
      </c>
      <c r="AT2579">
        <v>0.70722091033750167</v>
      </c>
      <c r="AU2579">
        <v>3</v>
      </c>
    </row>
    <row r="2580" spans="32:47" x14ac:dyDescent="0.25">
      <c r="AF2580">
        <v>2570</v>
      </c>
      <c r="AG2580">
        <v>0</v>
      </c>
      <c r="AH2580">
        <v>5.0170843960326499E-2</v>
      </c>
      <c r="AI2580">
        <v>1</v>
      </c>
      <c r="AJ2580">
        <v>1</v>
      </c>
      <c r="AK2580">
        <v>1</v>
      </c>
      <c r="AL2580">
        <v>1</v>
      </c>
      <c r="AM2580">
        <v>1</v>
      </c>
      <c r="AN2580">
        <v>0.85025775001638737</v>
      </c>
      <c r="AO2580">
        <v>0</v>
      </c>
      <c r="AP2580">
        <v>0</v>
      </c>
      <c r="AQ2580">
        <v>0</v>
      </c>
      <c r="AR2580">
        <v>0.1154563559642655</v>
      </c>
      <c r="AS2580">
        <v>0</v>
      </c>
      <c r="AT2580">
        <v>0.50504635867476544</v>
      </c>
      <c r="AU2580">
        <v>4</v>
      </c>
    </row>
    <row r="2581" spans="32:47" x14ac:dyDescent="0.25">
      <c r="AF2581">
        <v>2571</v>
      </c>
      <c r="AG2581">
        <v>1</v>
      </c>
      <c r="AH2581">
        <v>1</v>
      </c>
      <c r="AI2581">
        <v>0.66100987084392993</v>
      </c>
      <c r="AJ2581">
        <v>0</v>
      </c>
      <c r="AK2581">
        <v>0</v>
      </c>
      <c r="AL2581">
        <v>0.12666469259929727</v>
      </c>
      <c r="AM2581">
        <v>0.9326832663179131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0.30740939186300287</v>
      </c>
      <c r="AU2581">
        <v>7</v>
      </c>
    </row>
    <row r="2582" spans="32:47" x14ac:dyDescent="0.25">
      <c r="AF2582">
        <v>2572</v>
      </c>
      <c r="AG2582">
        <v>1</v>
      </c>
      <c r="AH2582">
        <v>1</v>
      </c>
      <c r="AI2582">
        <v>1</v>
      </c>
      <c r="AJ2582">
        <v>1</v>
      </c>
      <c r="AK2582">
        <v>1</v>
      </c>
      <c r="AL2582">
        <v>1</v>
      </c>
      <c r="AM2582">
        <v>1</v>
      </c>
      <c r="AN2582">
        <v>1</v>
      </c>
      <c r="AO2582">
        <v>1</v>
      </c>
      <c r="AP2582">
        <v>1</v>
      </c>
      <c r="AQ2582">
        <v>1</v>
      </c>
      <c r="AR2582">
        <v>1</v>
      </c>
      <c r="AS2582">
        <v>1</v>
      </c>
      <c r="AT2582">
        <v>1</v>
      </c>
      <c r="AU2582">
        <v>0</v>
      </c>
    </row>
    <row r="2583" spans="32:47" x14ac:dyDescent="0.25">
      <c r="AF2583">
        <v>2573</v>
      </c>
      <c r="AG2583">
        <v>1</v>
      </c>
      <c r="AH2583">
        <v>1</v>
      </c>
      <c r="AI2583">
        <v>1</v>
      </c>
      <c r="AJ2583">
        <v>1</v>
      </c>
      <c r="AK2583">
        <v>1</v>
      </c>
      <c r="AL2583">
        <v>1</v>
      </c>
      <c r="AM2583">
        <v>1</v>
      </c>
      <c r="AN2583">
        <v>1</v>
      </c>
      <c r="AO2583">
        <v>1</v>
      </c>
      <c r="AP2583">
        <v>1</v>
      </c>
      <c r="AQ2583">
        <v>1</v>
      </c>
      <c r="AR2583">
        <v>1</v>
      </c>
      <c r="AS2583">
        <v>1</v>
      </c>
      <c r="AT2583">
        <v>1</v>
      </c>
      <c r="AU2583">
        <v>0</v>
      </c>
    </row>
    <row r="2584" spans="32:47" x14ac:dyDescent="0.25">
      <c r="AF2584">
        <v>2574</v>
      </c>
      <c r="AG2584">
        <v>0.6137206906282846</v>
      </c>
      <c r="AH2584">
        <v>1</v>
      </c>
      <c r="AI2584">
        <v>1</v>
      </c>
      <c r="AJ2584">
        <v>1</v>
      </c>
      <c r="AK2584">
        <v>0.96530090076327812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0.83743586711740747</v>
      </c>
      <c r="AR2584">
        <v>1</v>
      </c>
      <c r="AS2584">
        <v>0</v>
      </c>
      <c r="AT2584">
        <v>0.53170615163468671</v>
      </c>
      <c r="AU2584">
        <v>5</v>
      </c>
    </row>
    <row r="2585" spans="32:47" x14ac:dyDescent="0.25">
      <c r="AF2585">
        <v>2575</v>
      </c>
      <c r="AG2585">
        <v>1</v>
      </c>
      <c r="AH2585">
        <v>1</v>
      </c>
      <c r="AI2585">
        <v>1</v>
      </c>
      <c r="AJ2585">
        <v>1</v>
      </c>
      <c r="AK2585">
        <v>1</v>
      </c>
      <c r="AL2585">
        <v>0.86017078865406804</v>
      </c>
      <c r="AM2585">
        <v>0</v>
      </c>
      <c r="AN2585">
        <v>0</v>
      </c>
      <c r="AO2585">
        <v>0.87557002879596746</v>
      </c>
      <c r="AP2585">
        <v>1</v>
      </c>
      <c r="AQ2585">
        <v>1</v>
      </c>
      <c r="AR2585">
        <v>1</v>
      </c>
      <c r="AS2585">
        <v>0</v>
      </c>
      <c r="AT2585">
        <v>0.80841705348904402</v>
      </c>
      <c r="AU2585">
        <v>2</v>
      </c>
    </row>
    <row r="2586" spans="32:47" x14ac:dyDescent="0.25">
      <c r="AF2586">
        <v>2576</v>
      </c>
      <c r="AG2586">
        <v>1</v>
      </c>
      <c r="AH2586">
        <v>1</v>
      </c>
      <c r="AI2586">
        <v>1</v>
      </c>
      <c r="AJ2586">
        <v>1</v>
      </c>
      <c r="AK2586">
        <v>0.10274312761471412</v>
      </c>
      <c r="AL2586">
        <v>0.7233276150477953</v>
      </c>
      <c r="AM2586">
        <v>1</v>
      </c>
      <c r="AN2586">
        <v>1</v>
      </c>
      <c r="AO2586">
        <v>1</v>
      </c>
      <c r="AP2586">
        <v>1</v>
      </c>
      <c r="AQ2586">
        <v>1</v>
      </c>
      <c r="AR2586">
        <v>1</v>
      </c>
      <c r="AS2586">
        <v>0.10274312761471412</v>
      </c>
      <c r="AT2586">
        <v>0.90105442577394523</v>
      </c>
      <c r="AU2586">
        <v>0</v>
      </c>
    </row>
    <row r="2587" spans="32:47" x14ac:dyDescent="0.25">
      <c r="AF2587">
        <v>2577</v>
      </c>
      <c r="AG2587">
        <v>1</v>
      </c>
      <c r="AH2587">
        <v>0.38694530514788184</v>
      </c>
      <c r="AI2587">
        <v>0</v>
      </c>
      <c r="AJ2587">
        <v>0</v>
      </c>
      <c r="AK2587">
        <v>0</v>
      </c>
      <c r="AL2587">
        <v>0.3325530932035084</v>
      </c>
      <c r="AM2587">
        <v>0.87416354424368037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0.21619214030630146</v>
      </c>
      <c r="AU2587">
        <v>8</v>
      </c>
    </row>
    <row r="2588" spans="32:47" x14ac:dyDescent="0.25">
      <c r="AF2588">
        <v>2578</v>
      </c>
      <c r="AG2588">
        <v>1</v>
      </c>
      <c r="AH2588">
        <v>1</v>
      </c>
      <c r="AI2588">
        <v>1</v>
      </c>
      <c r="AJ2588">
        <v>1</v>
      </c>
      <c r="AK2588">
        <v>1</v>
      </c>
      <c r="AL2588">
        <v>0.9426638781565998</v>
      </c>
      <c r="AM2588">
        <v>7.9624194495995799E-3</v>
      </c>
      <c r="AN2588">
        <v>1</v>
      </c>
      <c r="AO2588">
        <v>1</v>
      </c>
      <c r="AP2588">
        <v>1</v>
      </c>
      <c r="AQ2588">
        <v>1</v>
      </c>
      <c r="AR2588">
        <v>1</v>
      </c>
      <c r="AS2588">
        <v>7.9624194495995799E-3</v>
      </c>
      <c r="AT2588">
        <v>0.9110321954729742</v>
      </c>
      <c r="AU2588">
        <v>0</v>
      </c>
    </row>
    <row r="2589" spans="32:47" x14ac:dyDescent="0.25">
      <c r="AF2589">
        <v>2579</v>
      </c>
      <c r="AG2589">
        <v>1</v>
      </c>
      <c r="AH2589">
        <v>0.60475064081297858</v>
      </c>
      <c r="AI2589">
        <v>0</v>
      </c>
      <c r="AJ2589">
        <v>0.29987438368674096</v>
      </c>
      <c r="AK2589">
        <v>1</v>
      </c>
      <c r="AL2589">
        <v>1</v>
      </c>
      <c r="AM2589">
        <v>0.90672052558628846</v>
      </c>
      <c r="AN2589">
        <v>0</v>
      </c>
      <c r="AO2589">
        <v>0</v>
      </c>
      <c r="AP2589">
        <v>0.30552068212531475</v>
      </c>
      <c r="AQ2589">
        <v>1</v>
      </c>
      <c r="AR2589">
        <v>1</v>
      </c>
      <c r="AS2589">
        <v>0</v>
      </c>
      <c r="AT2589">
        <v>0.59317459422582286</v>
      </c>
      <c r="AU2589">
        <v>3</v>
      </c>
    </row>
    <row r="2590" spans="32:47" x14ac:dyDescent="0.25">
      <c r="AF2590">
        <v>2580</v>
      </c>
      <c r="AG2590">
        <v>1</v>
      </c>
      <c r="AH2590">
        <v>1</v>
      </c>
      <c r="AI2590">
        <v>1</v>
      </c>
      <c r="AJ2590">
        <v>1</v>
      </c>
      <c r="AK2590">
        <v>1</v>
      </c>
      <c r="AL2590">
        <v>1</v>
      </c>
      <c r="AM2590">
        <v>1</v>
      </c>
      <c r="AN2590">
        <v>0.97426936659194907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0.66356808319000116</v>
      </c>
      <c r="AU2590">
        <v>4</v>
      </c>
    </row>
    <row r="2591" spans="32:47" x14ac:dyDescent="0.25">
      <c r="AF2591">
        <v>2581</v>
      </c>
      <c r="AG2591">
        <v>0</v>
      </c>
      <c r="AH2591">
        <v>0.8562674422542581</v>
      </c>
      <c r="AI2591">
        <v>1</v>
      </c>
      <c r="AJ2591">
        <v>1</v>
      </c>
      <c r="AK2591">
        <v>1</v>
      </c>
      <c r="AL2591">
        <v>1</v>
      </c>
      <c r="AM2591">
        <v>0.4162337071867378</v>
      </c>
      <c r="AN2591">
        <v>0</v>
      </c>
      <c r="AO2591">
        <v>0</v>
      </c>
      <c r="AP2591">
        <v>0</v>
      </c>
      <c r="AQ2591">
        <v>0.29179684720535687</v>
      </c>
      <c r="AR2591">
        <v>1</v>
      </c>
      <c r="AS2591">
        <v>0</v>
      </c>
      <c r="AT2591">
        <v>0.54419901019744876</v>
      </c>
      <c r="AU2591">
        <v>4</v>
      </c>
    </row>
    <row r="2592" spans="32:47" x14ac:dyDescent="0.25">
      <c r="AF2592">
        <v>2582</v>
      </c>
      <c r="AG2592">
        <v>1</v>
      </c>
      <c r="AH2592">
        <v>1</v>
      </c>
      <c r="AI2592">
        <v>1</v>
      </c>
      <c r="AJ2592">
        <v>1</v>
      </c>
      <c r="AK2592">
        <v>0.85937521059203126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0.40175515487219993</v>
      </c>
      <c r="AU2592">
        <v>7</v>
      </c>
    </row>
    <row r="2593" spans="32:47" x14ac:dyDescent="0.25">
      <c r="AF2593">
        <v>2583</v>
      </c>
      <c r="AG2593">
        <v>1</v>
      </c>
      <c r="AH2593">
        <v>1</v>
      </c>
      <c r="AI2593">
        <v>1</v>
      </c>
      <c r="AJ2593">
        <v>1</v>
      </c>
      <c r="AK2593">
        <v>0.82978031639434069</v>
      </c>
      <c r="AL2593">
        <v>0.38167210249909356</v>
      </c>
      <c r="AM2593">
        <v>1</v>
      </c>
      <c r="AN2593">
        <v>0.79474306205285694</v>
      </c>
      <c r="AO2593">
        <v>0.55517800089243485</v>
      </c>
      <c r="AP2593">
        <v>0</v>
      </c>
      <c r="AQ2593">
        <v>0</v>
      </c>
      <c r="AR2593">
        <v>0</v>
      </c>
      <c r="AS2593">
        <v>0</v>
      </c>
      <c r="AT2593">
        <v>0.62867322694139449</v>
      </c>
      <c r="AU2593">
        <v>3</v>
      </c>
    </row>
    <row r="2594" spans="32:47" x14ac:dyDescent="0.25">
      <c r="AF2594">
        <v>2584</v>
      </c>
      <c r="AG2594">
        <v>1</v>
      </c>
      <c r="AH2594">
        <v>1</v>
      </c>
      <c r="AI2594">
        <v>1</v>
      </c>
      <c r="AJ2594">
        <v>1</v>
      </c>
      <c r="AK2594">
        <v>0.96942563118077929</v>
      </c>
      <c r="AL2594">
        <v>4.9642430899742372E-2</v>
      </c>
      <c r="AM2594">
        <v>1</v>
      </c>
      <c r="AN2594">
        <v>1</v>
      </c>
      <c r="AO2594">
        <v>1</v>
      </c>
      <c r="AP2594">
        <v>1</v>
      </c>
      <c r="AQ2594">
        <v>1</v>
      </c>
      <c r="AR2594">
        <v>1</v>
      </c>
      <c r="AS2594">
        <v>4.9642430899742372E-2</v>
      </c>
      <c r="AT2594">
        <v>0.91929169176327785</v>
      </c>
      <c r="AU2594">
        <v>0</v>
      </c>
    </row>
    <row r="2595" spans="32:47" x14ac:dyDescent="0.25">
      <c r="AF2595">
        <v>2585</v>
      </c>
      <c r="AG2595">
        <v>0</v>
      </c>
      <c r="AH2595">
        <v>0</v>
      </c>
      <c r="AI2595">
        <v>0</v>
      </c>
      <c r="AJ2595">
        <v>0.82421258417768206</v>
      </c>
      <c r="AK2595">
        <v>1</v>
      </c>
      <c r="AL2595">
        <v>1</v>
      </c>
      <c r="AM2595">
        <v>1</v>
      </c>
      <c r="AN2595">
        <v>1</v>
      </c>
      <c r="AO2595">
        <v>1</v>
      </c>
      <c r="AP2595">
        <v>1</v>
      </c>
      <c r="AQ2595">
        <v>0.5902877564124841</v>
      </c>
      <c r="AR2595">
        <v>0</v>
      </c>
      <c r="AS2595">
        <v>0</v>
      </c>
      <c r="AT2595">
        <v>0.62036989100741091</v>
      </c>
      <c r="AU2595">
        <v>4</v>
      </c>
    </row>
    <row r="2596" spans="32:47" x14ac:dyDescent="0.25">
      <c r="AF2596">
        <v>2586</v>
      </c>
      <c r="AG2596">
        <v>0</v>
      </c>
      <c r="AH2596">
        <v>0.33646254011416332</v>
      </c>
      <c r="AI2596">
        <v>1</v>
      </c>
      <c r="AJ2596">
        <v>1</v>
      </c>
      <c r="AK2596">
        <v>1</v>
      </c>
      <c r="AL2596">
        <v>1</v>
      </c>
      <c r="AM2596">
        <v>1</v>
      </c>
      <c r="AN2596">
        <v>0.54787915322489311</v>
      </c>
      <c r="AO2596">
        <v>1</v>
      </c>
      <c r="AP2596">
        <v>1</v>
      </c>
      <c r="AQ2596">
        <v>1</v>
      </c>
      <c r="AR2596">
        <v>1</v>
      </c>
      <c r="AS2596">
        <v>0</v>
      </c>
      <c r="AT2596">
        <v>0.82576768458402261</v>
      </c>
      <c r="AU2596">
        <v>1</v>
      </c>
    </row>
    <row r="2597" spans="32:47" x14ac:dyDescent="0.25">
      <c r="AF2597">
        <v>2587</v>
      </c>
      <c r="AG2597">
        <v>1</v>
      </c>
      <c r="AH2597">
        <v>1</v>
      </c>
      <c r="AI2597">
        <v>1</v>
      </c>
      <c r="AJ2597">
        <v>0.41504249387799064</v>
      </c>
      <c r="AK2597">
        <v>0</v>
      </c>
      <c r="AL2597">
        <v>0</v>
      </c>
      <c r="AM2597">
        <v>0</v>
      </c>
      <c r="AN2597">
        <v>0.23885143702430087</v>
      </c>
      <c r="AO2597">
        <v>1</v>
      </c>
      <c r="AP2597">
        <v>1</v>
      </c>
      <c r="AQ2597">
        <v>1</v>
      </c>
      <c r="AR2597">
        <v>1</v>
      </c>
      <c r="AS2597">
        <v>0</v>
      </c>
      <c r="AT2597">
        <v>0.63522101195641933</v>
      </c>
      <c r="AU2597">
        <v>3</v>
      </c>
    </row>
    <row r="2598" spans="32:47" x14ac:dyDescent="0.25">
      <c r="AF2598">
        <v>2588</v>
      </c>
      <c r="AG2598">
        <v>0</v>
      </c>
      <c r="AH2598">
        <v>0.17508009411358216</v>
      </c>
      <c r="AI2598">
        <v>1</v>
      </c>
      <c r="AJ2598">
        <v>1</v>
      </c>
      <c r="AK2598">
        <v>1</v>
      </c>
      <c r="AL2598">
        <v>1</v>
      </c>
      <c r="AM2598">
        <v>1</v>
      </c>
      <c r="AN2598">
        <v>1</v>
      </c>
      <c r="AO2598">
        <v>1</v>
      </c>
      <c r="AP2598">
        <v>1</v>
      </c>
      <c r="AQ2598">
        <v>1</v>
      </c>
      <c r="AR2598">
        <v>1</v>
      </c>
      <c r="AS2598">
        <v>0</v>
      </c>
      <c r="AT2598">
        <v>0.85178696612378169</v>
      </c>
      <c r="AU2598">
        <v>1</v>
      </c>
    </row>
    <row r="2599" spans="32:47" x14ac:dyDescent="0.25">
      <c r="AF2599">
        <v>2589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0.35901584534415937</v>
      </c>
      <c r="AM2599">
        <v>1</v>
      </c>
      <c r="AN2599">
        <v>1</v>
      </c>
      <c r="AO2599">
        <v>1</v>
      </c>
      <c r="AP2599">
        <v>1</v>
      </c>
      <c r="AQ2599">
        <v>1</v>
      </c>
      <c r="AR2599">
        <v>0.92641868576080721</v>
      </c>
      <c r="AS2599">
        <v>0</v>
      </c>
      <c r="AT2599">
        <v>0.52736836881893101</v>
      </c>
      <c r="AU2599">
        <v>5</v>
      </c>
    </row>
    <row r="2600" spans="32:47" x14ac:dyDescent="0.25">
      <c r="AF2600">
        <v>2590</v>
      </c>
      <c r="AG2600">
        <v>0</v>
      </c>
      <c r="AH2600">
        <v>0</v>
      </c>
      <c r="AI2600">
        <v>0</v>
      </c>
      <c r="AJ2600">
        <v>0.70252243045736884</v>
      </c>
      <c r="AK2600">
        <v>1</v>
      </c>
      <c r="AL2600">
        <v>1</v>
      </c>
      <c r="AM2600">
        <v>1</v>
      </c>
      <c r="AN2600">
        <v>1</v>
      </c>
      <c r="AO2600">
        <v>1</v>
      </c>
      <c r="AP2600">
        <v>1</v>
      </c>
      <c r="AQ2600">
        <v>1</v>
      </c>
      <c r="AR2600">
        <v>1</v>
      </c>
      <c r="AS2600">
        <v>0</v>
      </c>
      <c r="AT2600">
        <v>0.7289744463389618</v>
      </c>
      <c r="AU2600">
        <v>3</v>
      </c>
    </row>
    <row r="2601" spans="32:47" x14ac:dyDescent="0.25">
      <c r="AF2601">
        <v>2591</v>
      </c>
      <c r="AG2601">
        <v>1</v>
      </c>
      <c r="AH2601">
        <v>1</v>
      </c>
      <c r="AI2601">
        <v>1</v>
      </c>
      <c r="AJ2601">
        <v>1</v>
      </c>
      <c r="AK2601">
        <v>1</v>
      </c>
      <c r="AL2601">
        <v>1</v>
      </c>
      <c r="AM2601">
        <v>1</v>
      </c>
      <c r="AN2601">
        <v>1</v>
      </c>
      <c r="AO2601">
        <v>0.1466478916083967</v>
      </c>
      <c r="AP2601">
        <v>0.46716063109770112</v>
      </c>
      <c r="AQ2601">
        <v>1</v>
      </c>
      <c r="AR2601">
        <v>1</v>
      </c>
      <c r="AS2601">
        <v>0.1466478916083967</v>
      </c>
      <c r="AT2601">
        <v>0.88460662003364554</v>
      </c>
      <c r="AU2601">
        <v>0</v>
      </c>
    </row>
    <row r="2602" spans="32:47" x14ac:dyDescent="0.25">
      <c r="AF2602">
        <v>2592</v>
      </c>
      <c r="AG2602">
        <v>0</v>
      </c>
      <c r="AH2602">
        <v>0</v>
      </c>
      <c r="AI2602">
        <v>0</v>
      </c>
      <c r="AJ2602">
        <v>0</v>
      </c>
      <c r="AK2602">
        <v>0.34254383381325637</v>
      </c>
      <c r="AL2602">
        <v>1</v>
      </c>
      <c r="AM2602">
        <v>1</v>
      </c>
      <c r="AN2602">
        <v>0.46198383739453763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0.23545303508888113</v>
      </c>
      <c r="AU2602">
        <v>8</v>
      </c>
    </row>
    <row r="2603" spans="32:47" x14ac:dyDescent="0.25">
      <c r="AF2603">
        <v>2593</v>
      </c>
      <c r="AG2603">
        <v>1</v>
      </c>
      <c r="AH2603">
        <v>1</v>
      </c>
      <c r="AI2603">
        <v>1</v>
      </c>
      <c r="AJ2603">
        <v>1</v>
      </c>
      <c r="AK2603">
        <v>1</v>
      </c>
      <c r="AL2603">
        <v>1</v>
      </c>
      <c r="AM2603">
        <v>1</v>
      </c>
      <c r="AN2603">
        <v>1</v>
      </c>
      <c r="AO2603">
        <v>1</v>
      </c>
      <c r="AP2603">
        <v>1</v>
      </c>
      <c r="AQ2603">
        <v>0.49060587634545905</v>
      </c>
      <c r="AR2603">
        <v>0</v>
      </c>
      <c r="AS2603">
        <v>0</v>
      </c>
      <c r="AT2603">
        <v>0.87320048298729802</v>
      </c>
      <c r="AU2603">
        <v>1</v>
      </c>
    </row>
    <row r="2604" spans="32:47" x14ac:dyDescent="0.25">
      <c r="AF2604">
        <v>2594</v>
      </c>
      <c r="AG2604">
        <v>1</v>
      </c>
      <c r="AH2604">
        <v>1</v>
      </c>
      <c r="AI2604">
        <v>1</v>
      </c>
      <c r="AJ2604">
        <v>1</v>
      </c>
      <c r="AK2604">
        <v>1</v>
      </c>
      <c r="AL2604">
        <v>1</v>
      </c>
      <c r="AM2604">
        <v>1</v>
      </c>
      <c r="AN2604">
        <v>1</v>
      </c>
      <c r="AO2604">
        <v>1</v>
      </c>
      <c r="AP2604">
        <v>1</v>
      </c>
      <c r="AQ2604">
        <v>1</v>
      </c>
      <c r="AR2604">
        <v>1</v>
      </c>
      <c r="AS2604">
        <v>1</v>
      </c>
      <c r="AT2604">
        <v>1</v>
      </c>
      <c r="AU2604">
        <v>0</v>
      </c>
    </row>
    <row r="2605" spans="32:47" x14ac:dyDescent="0.25">
      <c r="AF2605">
        <v>2595</v>
      </c>
      <c r="AG2605">
        <v>1</v>
      </c>
      <c r="AH2605">
        <v>1</v>
      </c>
      <c r="AI2605">
        <v>1</v>
      </c>
      <c r="AJ2605">
        <v>1</v>
      </c>
      <c r="AK2605">
        <v>1</v>
      </c>
      <c r="AL2605">
        <v>1</v>
      </c>
      <c r="AM2605">
        <v>1</v>
      </c>
      <c r="AN2605">
        <v>1</v>
      </c>
      <c r="AO2605">
        <v>1</v>
      </c>
      <c r="AP2605">
        <v>0.75385117091871268</v>
      </c>
      <c r="AQ2605">
        <v>0</v>
      </c>
      <c r="AR2605">
        <v>0</v>
      </c>
      <c r="AS2605">
        <v>0</v>
      </c>
      <c r="AT2605">
        <v>0.81197092136569893</v>
      </c>
      <c r="AU2605">
        <v>2</v>
      </c>
    </row>
    <row r="2606" spans="32:47" x14ac:dyDescent="0.25">
      <c r="AF2606">
        <v>2596</v>
      </c>
      <c r="AG2606">
        <v>1</v>
      </c>
      <c r="AH2606">
        <v>1</v>
      </c>
      <c r="AI2606">
        <v>1</v>
      </c>
      <c r="AJ2606">
        <v>1</v>
      </c>
      <c r="AK2606">
        <v>1</v>
      </c>
      <c r="AL2606">
        <v>1</v>
      </c>
      <c r="AM2606">
        <v>1</v>
      </c>
      <c r="AN2606">
        <v>1</v>
      </c>
      <c r="AO2606">
        <v>1</v>
      </c>
      <c r="AP2606">
        <v>1</v>
      </c>
      <c r="AQ2606">
        <v>1</v>
      </c>
      <c r="AR2606">
        <v>0.97233430523708864</v>
      </c>
      <c r="AS2606">
        <v>0.97233430523708864</v>
      </c>
      <c r="AT2606">
        <v>0.99765031085575273</v>
      </c>
      <c r="AU2606">
        <v>0</v>
      </c>
    </row>
    <row r="2607" spans="32:47" x14ac:dyDescent="0.25">
      <c r="AF2607">
        <v>2597</v>
      </c>
      <c r="AG2607">
        <v>1</v>
      </c>
      <c r="AH2607">
        <v>1</v>
      </c>
      <c r="AI2607">
        <v>1</v>
      </c>
      <c r="AJ2607">
        <v>1</v>
      </c>
      <c r="AK2607">
        <v>1</v>
      </c>
      <c r="AL2607">
        <v>1</v>
      </c>
      <c r="AM2607">
        <v>0.84051902618164365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0.56727695838803005</v>
      </c>
      <c r="AU2607">
        <v>5</v>
      </c>
    </row>
    <row r="2608" spans="32:47" x14ac:dyDescent="0.25">
      <c r="AF2608">
        <v>2598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0.48894451639377318</v>
      </c>
      <c r="AM2608">
        <v>1</v>
      </c>
      <c r="AN2608">
        <v>1</v>
      </c>
      <c r="AO2608">
        <v>1</v>
      </c>
      <c r="AP2608">
        <v>1</v>
      </c>
      <c r="AQ2608">
        <v>1</v>
      </c>
      <c r="AR2608">
        <v>1</v>
      </c>
      <c r="AS2608">
        <v>0</v>
      </c>
      <c r="AT2608">
        <v>0.54429680956661153</v>
      </c>
      <c r="AU2608">
        <v>5</v>
      </c>
    </row>
    <row r="2609" spans="32:47" x14ac:dyDescent="0.25">
      <c r="AF2609">
        <v>2599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0.18888762212833779</v>
      </c>
      <c r="AM2609">
        <v>1</v>
      </c>
      <c r="AN2609">
        <v>1</v>
      </c>
      <c r="AO2609">
        <v>1</v>
      </c>
      <c r="AP2609">
        <v>1</v>
      </c>
      <c r="AQ2609">
        <v>0.24287780445301904</v>
      </c>
      <c r="AR2609">
        <v>0</v>
      </c>
      <c r="AS2609">
        <v>0</v>
      </c>
      <c r="AT2609">
        <v>0.37247387067791976</v>
      </c>
      <c r="AU2609">
        <v>6</v>
      </c>
    </row>
    <row r="2610" spans="32:47" x14ac:dyDescent="0.25">
      <c r="AF2610">
        <v>2600</v>
      </c>
      <c r="AG2610">
        <v>9.5038844662344815E-2</v>
      </c>
      <c r="AH2610">
        <v>1</v>
      </c>
      <c r="AI2610">
        <v>0.83468060742574557</v>
      </c>
      <c r="AJ2610">
        <v>0</v>
      </c>
      <c r="AK2610">
        <v>0</v>
      </c>
      <c r="AL2610">
        <v>0.57071421462145133</v>
      </c>
      <c r="AM2610">
        <v>1</v>
      </c>
      <c r="AN2610">
        <v>1</v>
      </c>
      <c r="AO2610">
        <v>1</v>
      </c>
      <c r="AP2610">
        <v>1</v>
      </c>
      <c r="AQ2610">
        <v>1</v>
      </c>
      <c r="AR2610">
        <v>6.6937432035751226E-2</v>
      </c>
      <c r="AS2610">
        <v>0</v>
      </c>
      <c r="AT2610">
        <v>0.6274459995794045</v>
      </c>
      <c r="AU2610">
        <v>2</v>
      </c>
    </row>
    <row r="2611" spans="32:47" x14ac:dyDescent="0.25">
      <c r="AF2611">
        <v>2601</v>
      </c>
      <c r="AG2611">
        <v>1</v>
      </c>
      <c r="AH2611">
        <v>1</v>
      </c>
      <c r="AI2611">
        <v>1</v>
      </c>
      <c r="AJ2611">
        <v>1</v>
      </c>
      <c r="AK2611">
        <v>1</v>
      </c>
      <c r="AL2611">
        <v>1</v>
      </c>
      <c r="AM2611">
        <v>0.99397380100849508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0.58031010364729685</v>
      </c>
      <c r="AU2611">
        <v>5</v>
      </c>
    </row>
    <row r="2612" spans="32:47" x14ac:dyDescent="0.25">
      <c r="AF2612">
        <v>2602</v>
      </c>
      <c r="AG2612">
        <v>0.37266490523278106</v>
      </c>
      <c r="AH2612">
        <v>0</v>
      </c>
      <c r="AI2612">
        <v>0</v>
      </c>
      <c r="AJ2612">
        <v>0</v>
      </c>
      <c r="AK2612">
        <v>0</v>
      </c>
      <c r="AL2612">
        <v>0.2406655020165393</v>
      </c>
      <c r="AM2612">
        <v>1</v>
      </c>
      <c r="AN2612">
        <v>1</v>
      </c>
      <c r="AO2612">
        <v>1</v>
      </c>
      <c r="AP2612">
        <v>1</v>
      </c>
      <c r="AQ2612">
        <v>1</v>
      </c>
      <c r="AR2612">
        <v>1</v>
      </c>
      <c r="AS2612">
        <v>0</v>
      </c>
      <c r="AT2612">
        <v>0.55554130718551342</v>
      </c>
      <c r="AU2612">
        <v>4</v>
      </c>
    </row>
    <row r="2613" spans="32:47" x14ac:dyDescent="0.25">
      <c r="AF2613">
        <v>2603</v>
      </c>
      <c r="AG2613">
        <v>0</v>
      </c>
      <c r="AH2613">
        <v>0</v>
      </c>
      <c r="AI2613">
        <v>0</v>
      </c>
      <c r="AJ2613">
        <v>1.1874650573008693E-2</v>
      </c>
      <c r="AK2613">
        <v>1</v>
      </c>
      <c r="AL2613">
        <v>1</v>
      </c>
      <c r="AM2613">
        <v>1</v>
      </c>
      <c r="AN2613">
        <v>1</v>
      </c>
      <c r="AO2613">
        <v>1</v>
      </c>
      <c r="AP2613">
        <v>1</v>
      </c>
      <c r="AQ2613">
        <v>1</v>
      </c>
      <c r="AR2613">
        <v>1</v>
      </c>
      <c r="AS2613">
        <v>0</v>
      </c>
      <c r="AT2613">
        <v>0.67220887538956231</v>
      </c>
      <c r="AU2613">
        <v>3</v>
      </c>
    </row>
    <row r="2614" spans="32:47" x14ac:dyDescent="0.25">
      <c r="AF2614">
        <v>2604</v>
      </c>
      <c r="AG2614">
        <v>1</v>
      </c>
      <c r="AH2614">
        <v>1</v>
      </c>
      <c r="AI2614">
        <v>1</v>
      </c>
      <c r="AJ2614">
        <v>1</v>
      </c>
      <c r="AK2614">
        <v>1</v>
      </c>
      <c r="AL2614">
        <v>1</v>
      </c>
      <c r="AM2614">
        <v>1</v>
      </c>
      <c r="AN2614">
        <v>1</v>
      </c>
      <c r="AO2614">
        <v>1</v>
      </c>
      <c r="AP2614">
        <v>1</v>
      </c>
      <c r="AQ2614">
        <v>1</v>
      </c>
      <c r="AR2614">
        <v>1</v>
      </c>
      <c r="AS2614">
        <v>1</v>
      </c>
      <c r="AT2614">
        <v>1</v>
      </c>
      <c r="AU2614">
        <v>0</v>
      </c>
    </row>
    <row r="2615" spans="32:47" x14ac:dyDescent="0.25">
      <c r="AF2615">
        <v>2605</v>
      </c>
      <c r="AG2615">
        <v>0.97937618320265174</v>
      </c>
      <c r="AH2615">
        <v>0</v>
      </c>
      <c r="AI2615">
        <v>0</v>
      </c>
      <c r="AJ2615">
        <v>0</v>
      </c>
      <c r="AK2615">
        <v>0</v>
      </c>
      <c r="AL2615">
        <v>0.43379773586469433</v>
      </c>
      <c r="AM2615">
        <v>1</v>
      </c>
      <c r="AN2615">
        <v>1</v>
      </c>
      <c r="AO2615">
        <v>1</v>
      </c>
      <c r="AP2615">
        <v>1</v>
      </c>
      <c r="AQ2615">
        <v>1</v>
      </c>
      <c r="AR2615">
        <v>1</v>
      </c>
      <c r="AS2615">
        <v>0</v>
      </c>
      <c r="AT2615">
        <v>0.62294409248006311</v>
      </c>
      <c r="AU2615">
        <v>4</v>
      </c>
    </row>
    <row r="2616" spans="32:47" x14ac:dyDescent="0.25">
      <c r="AF2616">
        <v>2606</v>
      </c>
      <c r="AG2616">
        <v>0.21318453693416931</v>
      </c>
      <c r="AH2616">
        <v>1</v>
      </c>
      <c r="AI2616">
        <v>1</v>
      </c>
      <c r="AJ2616">
        <v>1</v>
      </c>
      <c r="AK2616">
        <v>1</v>
      </c>
      <c r="AL2616">
        <v>1</v>
      </c>
      <c r="AM2616">
        <v>1</v>
      </c>
      <c r="AN2616">
        <v>1</v>
      </c>
      <c r="AO2616">
        <v>1</v>
      </c>
      <c r="AP2616">
        <v>1</v>
      </c>
      <c r="AQ2616">
        <v>1</v>
      </c>
      <c r="AR2616">
        <v>0.52019060223627156</v>
      </c>
      <c r="AS2616">
        <v>0.21318453693416931</v>
      </c>
      <c r="AT2616">
        <v>0.89242364195694157</v>
      </c>
      <c r="AU2616">
        <v>0</v>
      </c>
    </row>
    <row r="2617" spans="32:47" x14ac:dyDescent="0.25">
      <c r="AF2617">
        <v>2607</v>
      </c>
      <c r="AG2617">
        <v>1</v>
      </c>
      <c r="AH2617">
        <v>1</v>
      </c>
      <c r="AI2617">
        <v>1</v>
      </c>
      <c r="AJ2617">
        <v>1</v>
      </c>
      <c r="AK2617">
        <v>1</v>
      </c>
      <c r="AL2617">
        <v>1</v>
      </c>
      <c r="AM2617">
        <v>1</v>
      </c>
      <c r="AN2617">
        <v>1</v>
      </c>
      <c r="AO2617">
        <v>1</v>
      </c>
      <c r="AP2617">
        <v>0.36429752287550665</v>
      </c>
      <c r="AQ2617">
        <v>0</v>
      </c>
      <c r="AR2617">
        <v>0</v>
      </c>
      <c r="AS2617">
        <v>0</v>
      </c>
      <c r="AT2617">
        <v>0.77888554303874169</v>
      </c>
      <c r="AU2617">
        <v>2</v>
      </c>
    </row>
    <row r="2618" spans="32:47" x14ac:dyDescent="0.25">
      <c r="AF2618">
        <v>2608</v>
      </c>
      <c r="AG2618">
        <v>0</v>
      </c>
      <c r="AH2618">
        <v>0</v>
      </c>
      <c r="AI2618">
        <v>0</v>
      </c>
      <c r="AJ2618">
        <v>0</v>
      </c>
      <c r="AK2618">
        <v>0.86941607700423296</v>
      </c>
      <c r="AL2618">
        <v>0.87643000522439252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0.75696429821137801</v>
      </c>
      <c r="AS2618">
        <v>0</v>
      </c>
      <c r="AT2618">
        <v>0.21016627887237183</v>
      </c>
      <c r="AU2618">
        <v>9</v>
      </c>
    </row>
    <row r="2619" spans="32:47" x14ac:dyDescent="0.25">
      <c r="AF2619">
        <v>2609</v>
      </c>
      <c r="AG2619">
        <v>0.77963203412218718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2.270856552457835E-2</v>
      </c>
      <c r="AN2619">
        <v>1</v>
      </c>
      <c r="AO2619">
        <v>1</v>
      </c>
      <c r="AP2619">
        <v>1</v>
      </c>
      <c r="AQ2619">
        <v>0.14103102709583862</v>
      </c>
      <c r="AR2619">
        <v>0</v>
      </c>
      <c r="AS2619">
        <v>0</v>
      </c>
      <c r="AT2619">
        <v>0.33179038192308191</v>
      </c>
      <c r="AU2619">
        <v>6</v>
      </c>
    </row>
    <row r="2620" spans="32:47" x14ac:dyDescent="0.25">
      <c r="AF2620">
        <v>2610</v>
      </c>
      <c r="AG2620">
        <v>1</v>
      </c>
      <c r="AH2620">
        <v>0.78954901225629981</v>
      </c>
      <c r="AI2620">
        <v>0.75062259169381806</v>
      </c>
      <c r="AJ2620">
        <v>1</v>
      </c>
      <c r="AK2620">
        <v>1</v>
      </c>
      <c r="AL2620">
        <v>1</v>
      </c>
      <c r="AM2620">
        <v>1</v>
      </c>
      <c r="AN2620">
        <v>1</v>
      </c>
      <c r="AO2620">
        <v>1</v>
      </c>
      <c r="AP2620">
        <v>1</v>
      </c>
      <c r="AQ2620">
        <v>1</v>
      </c>
      <c r="AR2620">
        <v>1</v>
      </c>
      <c r="AS2620">
        <v>0.75062259169381806</v>
      </c>
      <c r="AT2620">
        <v>0.96267581557721849</v>
      </c>
      <c r="AU2620">
        <v>0</v>
      </c>
    </row>
    <row r="2621" spans="32:47" x14ac:dyDescent="0.25">
      <c r="AF2621">
        <v>2611</v>
      </c>
      <c r="AG2621">
        <v>0</v>
      </c>
      <c r="AH2621">
        <v>0</v>
      </c>
      <c r="AI2621">
        <v>7.4649220546792003E-2</v>
      </c>
      <c r="AJ2621">
        <v>1</v>
      </c>
      <c r="AK2621">
        <v>1</v>
      </c>
      <c r="AL2621">
        <v>1</v>
      </c>
      <c r="AM2621">
        <v>1</v>
      </c>
      <c r="AN2621">
        <v>1</v>
      </c>
      <c r="AO2621">
        <v>1</v>
      </c>
      <c r="AP2621">
        <v>1</v>
      </c>
      <c r="AQ2621">
        <v>1</v>
      </c>
      <c r="AR2621">
        <v>1</v>
      </c>
      <c r="AS2621">
        <v>0</v>
      </c>
      <c r="AT2621">
        <v>0.75976472832041242</v>
      </c>
      <c r="AU2621">
        <v>2</v>
      </c>
    </row>
    <row r="2622" spans="32:47" x14ac:dyDescent="0.25">
      <c r="AF2622">
        <v>2612</v>
      </c>
      <c r="AG2622">
        <v>1</v>
      </c>
      <c r="AH2622">
        <v>1</v>
      </c>
      <c r="AI2622">
        <v>1</v>
      </c>
      <c r="AJ2622">
        <v>1</v>
      </c>
      <c r="AK2622">
        <v>1</v>
      </c>
      <c r="AL2622">
        <v>1</v>
      </c>
      <c r="AM2622">
        <v>1</v>
      </c>
      <c r="AN2622">
        <v>1</v>
      </c>
      <c r="AO2622">
        <v>1</v>
      </c>
      <c r="AP2622">
        <v>1</v>
      </c>
      <c r="AQ2622">
        <v>1</v>
      </c>
      <c r="AR2622">
        <v>1</v>
      </c>
      <c r="AS2622">
        <v>1</v>
      </c>
      <c r="AT2622">
        <v>1</v>
      </c>
      <c r="AU2622">
        <v>0</v>
      </c>
    </row>
    <row r="2623" spans="32:47" x14ac:dyDescent="0.25">
      <c r="AF2623">
        <v>2613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0.98534035264005537</v>
      </c>
      <c r="AO2623">
        <v>1</v>
      </c>
      <c r="AP2623">
        <v>1</v>
      </c>
      <c r="AQ2623">
        <v>1</v>
      </c>
      <c r="AR2623">
        <v>0.98386567502940681</v>
      </c>
      <c r="AS2623">
        <v>0</v>
      </c>
      <c r="AT2623">
        <v>0.41656270371987214</v>
      </c>
      <c r="AU2623">
        <v>7</v>
      </c>
    </row>
    <row r="2624" spans="32:47" x14ac:dyDescent="0.25">
      <c r="AF2624">
        <v>2614</v>
      </c>
      <c r="AG2624">
        <v>1</v>
      </c>
      <c r="AH2624">
        <v>1</v>
      </c>
      <c r="AI2624">
        <v>1</v>
      </c>
      <c r="AJ2624">
        <v>1</v>
      </c>
      <c r="AK2624">
        <v>1</v>
      </c>
      <c r="AL2624">
        <v>1</v>
      </c>
      <c r="AM2624">
        <v>1</v>
      </c>
      <c r="AN2624">
        <v>1</v>
      </c>
      <c r="AO2624">
        <v>1</v>
      </c>
      <c r="AP2624">
        <v>1</v>
      </c>
      <c r="AQ2624">
        <v>1</v>
      </c>
      <c r="AR2624">
        <v>1</v>
      </c>
      <c r="AS2624">
        <v>1</v>
      </c>
      <c r="AT2624">
        <v>1</v>
      </c>
      <c r="AU2624">
        <v>0</v>
      </c>
    </row>
    <row r="2625" spans="32:47" x14ac:dyDescent="0.25">
      <c r="AF2625">
        <v>2615</v>
      </c>
      <c r="AG2625">
        <v>0</v>
      </c>
      <c r="AH2625">
        <v>0</v>
      </c>
      <c r="AI2625">
        <v>0.26944345691182175</v>
      </c>
      <c r="AJ2625">
        <v>1</v>
      </c>
      <c r="AK2625">
        <v>1</v>
      </c>
      <c r="AL2625">
        <v>1</v>
      </c>
      <c r="AM2625">
        <v>1</v>
      </c>
      <c r="AN2625">
        <v>1</v>
      </c>
      <c r="AO2625">
        <v>1</v>
      </c>
      <c r="AP2625">
        <v>1</v>
      </c>
      <c r="AQ2625">
        <v>1</v>
      </c>
      <c r="AR2625">
        <v>1</v>
      </c>
      <c r="AS2625">
        <v>0</v>
      </c>
      <c r="AT2625">
        <v>0.77630889634045608</v>
      </c>
      <c r="AU2625">
        <v>2</v>
      </c>
    </row>
    <row r="2626" spans="32:47" x14ac:dyDescent="0.25">
      <c r="AF2626">
        <v>2616</v>
      </c>
      <c r="AG2626">
        <v>1</v>
      </c>
      <c r="AH2626">
        <v>1</v>
      </c>
      <c r="AI2626">
        <v>1</v>
      </c>
      <c r="AJ2626">
        <v>1</v>
      </c>
      <c r="AK2626">
        <v>0.27960405502826979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0.41132968053401175</v>
      </c>
      <c r="AR2626">
        <v>0.14224971552950241</v>
      </c>
      <c r="AS2626">
        <v>0</v>
      </c>
      <c r="AT2626">
        <v>0.39840371863920904</v>
      </c>
      <c r="AU2626">
        <v>5</v>
      </c>
    </row>
    <row r="2627" spans="32:47" x14ac:dyDescent="0.25">
      <c r="AF2627">
        <v>2617</v>
      </c>
      <c r="AG2627">
        <v>1</v>
      </c>
      <c r="AH2627">
        <v>0.53804435475831269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0.28687141391152005</v>
      </c>
      <c r="AQ2627">
        <v>1</v>
      </c>
      <c r="AR2627">
        <v>0.19677270627712021</v>
      </c>
      <c r="AS2627">
        <v>0</v>
      </c>
      <c r="AT2627">
        <v>0.24947454701117974</v>
      </c>
      <c r="AU2627">
        <v>7</v>
      </c>
    </row>
    <row r="2628" spans="32:47" x14ac:dyDescent="0.25">
      <c r="AF2628">
        <v>2618</v>
      </c>
      <c r="AG2628">
        <v>9.4845567409544362E-2</v>
      </c>
      <c r="AH2628">
        <v>1</v>
      </c>
      <c r="AI2628">
        <v>1</v>
      </c>
      <c r="AJ2628">
        <v>1</v>
      </c>
      <c r="AK2628">
        <v>1</v>
      </c>
      <c r="AL2628">
        <v>1</v>
      </c>
      <c r="AM2628">
        <v>1</v>
      </c>
      <c r="AN2628">
        <v>1</v>
      </c>
      <c r="AO2628">
        <v>1</v>
      </c>
      <c r="AP2628">
        <v>1</v>
      </c>
      <c r="AQ2628">
        <v>1</v>
      </c>
      <c r="AR2628">
        <v>0.16422892353054316</v>
      </c>
      <c r="AS2628">
        <v>9.4845567409544362E-2</v>
      </c>
      <c r="AT2628">
        <v>0.85214057320313075</v>
      </c>
      <c r="AU2628">
        <v>0</v>
      </c>
    </row>
    <row r="2629" spans="32:47" x14ac:dyDescent="0.25">
      <c r="AF2629">
        <v>2619</v>
      </c>
      <c r="AG2629">
        <v>1</v>
      </c>
      <c r="AH2629">
        <v>0.6918233820119245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0.95394592260587763</v>
      </c>
      <c r="AP2629">
        <v>1</v>
      </c>
      <c r="AQ2629">
        <v>1</v>
      </c>
      <c r="AR2629">
        <v>1</v>
      </c>
      <c r="AS2629">
        <v>0</v>
      </c>
      <c r="AT2629">
        <v>0.46846419828632935</v>
      </c>
      <c r="AU2629">
        <v>6</v>
      </c>
    </row>
    <row r="2630" spans="32:47" x14ac:dyDescent="0.25">
      <c r="AF2630">
        <v>2620</v>
      </c>
      <c r="AG2630">
        <v>0</v>
      </c>
      <c r="AH2630">
        <v>0</v>
      </c>
      <c r="AI2630">
        <v>0</v>
      </c>
      <c r="AJ2630">
        <v>0.84801908294878858</v>
      </c>
      <c r="AK2630">
        <v>1</v>
      </c>
      <c r="AL2630">
        <v>1</v>
      </c>
      <c r="AM2630">
        <v>1</v>
      </c>
      <c r="AN2630">
        <v>1</v>
      </c>
      <c r="AO2630">
        <v>1</v>
      </c>
      <c r="AP2630">
        <v>1</v>
      </c>
      <c r="AQ2630">
        <v>1</v>
      </c>
      <c r="AR2630">
        <v>1</v>
      </c>
      <c r="AS2630">
        <v>0</v>
      </c>
      <c r="AT2630">
        <v>0.74093307531085939</v>
      </c>
      <c r="AU2630">
        <v>3</v>
      </c>
    </row>
    <row r="2631" spans="32:47" x14ac:dyDescent="0.25">
      <c r="AF2631">
        <v>2621</v>
      </c>
      <c r="AG2631">
        <v>1</v>
      </c>
      <c r="AH2631">
        <v>1</v>
      </c>
      <c r="AI2631">
        <v>1</v>
      </c>
      <c r="AJ2631">
        <v>1</v>
      </c>
      <c r="AK2631">
        <v>1</v>
      </c>
      <c r="AL2631">
        <v>1</v>
      </c>
      <c r="AM2631">
        <v>1</v>
      </c>
      <c r="AN2631">
        <v>1</v>
      </c>
      <c r="AO2631">
        <v>1</v>
      </c>
      <c r="AP2631">
        <v>1</v>
      </c>
      <c r="AQ2631">
        <v>1</v>
      </c>
      <c r="AR2631">
        <v>1</v>
      </c>
      <c r="AS2631">
        <v>1</v>
      </c>
      <c r="AT2631">
        <v>1</v>
      </c>
      <c r="AU2631">
        <v>0</v>
      </c>
    </row>
    <row r="2632" spans="32:47" x14ac:dyDescent="0.25">
      <c r="AF2632">
        <v>2622</v>
      </c>
      <c r="AG2632">
        <v>1</v>
      </c>
      <c r="AH2632">
        <v>1</v>
      </c>
      <c r="AI2632">
        <v>1</v>
      </c>
      <c r="AJ2632">
        <v>1</v>
      </c>
      <c r="AK2632">
        <v>1</v>
      </c>
      <c r="AL2632">
        <v>1</v>
      </c>
      <c r="AM2632">
        <v>1</v>
      </c>
      <c r="AN2632">
        <v>1</v>
      </c>
      <c r="AO2632">
        <v>1</v>
      </c>
      <c r="AP2632">
        <v>0.15453471116873721</v>
      </c>
      <c r="AQ2632">
        <v>0</v>
      </c>
      <c r="AR2632">
        <v>0.81846221685531595</v>
      </c>
      <c r="AS2632">
        <v>0</v>
      </c>
      <c r="AT2632">
        <v>0.8305833007362895</v>
      </c>
      <c r="AU2632">
        <v>1</v>
      </c>
    </row>
    <row r="2633" spans="32:47" x14ac:dyDescent="0.25">
      <c r="AF2633">
        <v>2623</v>
      </c>
      <c r="AG2633">
        <v>0</v>
      </c>
      <c r="AH2633">
        <v>0.78922011872340847</v>
      </c>
      <c r="AI2633">
        <v>1</v>
      </c>
      <c r="AJ2633">
        <v>1</v>
      </c>
      <c r="AK2633">
        <v>1</v>
      </c>
      <c r="AL2633">
        <v>1</v>
      </c>
      <c r="AM2633">
        <v>1</v>
      </c>
      <c r="AN2633">
        <v>1</v>
      </c>
      <c r="AO2633">
        <v>1</v>
      </c>
      <c r="AP2633">
        <v>1</v>
      </c>
      <c r="AQ2633">
        <v>1</v>
      </c>
      <c r="AR2633">
        <v>1</v>
      </c>
      <c r="AS2633">
        <v>0</v>
      </c>
      <c r="AT2633">
        <v>0.89889907760069987</v>
      </c>
      <c r="AU2633">
        <v>1</v>
      </c>
    </row>
    <row r="2634" spans="32:47" x14ac:dyDescent="0.25">
      <c r="AF2634">
        <v>2624</v>
      </c>
      <c r="AG2634">
        <v>0</v>
      </c>
      <c r="AH2634">
        <v>0</v>
      </c>
      <c r="AI2634">
        <v>0.38284657327406629</v>
      </c>
      <c r="AJ2634">
        <v>1</v>
      </c>
      <c r="AK2634">
        <v>0.46297762187027874</v>
      </c>
      <c r="AL2634">
        <v>0</v>
      </c>
      <c r="AM2634">
        <v>0</v>
      </c>
      <c r="AN2634">
        <v>0.25669932421043351</v>
      </c>
      <c r="AO2634">
        <v>1</v>
      </c>
      <c r="AP2634">
        <v>1</v>
      </c>
      <c r="AQ2634">
        <v>0.21951317775553131</v>
      </c>
      <c r="AR2634">
        <v>0</v>
      </c>
      <c r="AS2634">
        <v>0</v>
      </c>
      <c r="AT2634">
        <v>0.3609962313223673</v>
      </c>
      <c r="AU2634">
        <v>5</v>
      </c>
    </row>
    <row r="2635" spans="32:47" x14ac:dyDescent="0.25">
      <c r="AF2635">
        <v>2625</v>
      </c>
      <c r="AG2635">
        <v>1</v>
      </c>
      <c r="AH2635">
        <v>1</v>
      </c>
      <c r="AI2635">
        <v>1</v>
      </c>
      <c r="AJ2635">
        <v>1</v>
      </c>
      <c r="AK2635">
        <v>1</v>
      </c>
      <c r="AL2635">
        <v>1</v>
      </c>
      <c r="AM2635">
        <v>1</v>
      </c>
      <c r="AN2635">
        <v>1</v>
      </c>
      <c r="AO2635">
        <v>1</v>
      </c>
      <c r="AP2635">
        <v>1</v>
      </c>
      <c r="AQ2635">
        <v>0.75413681438415858</v>
      </c>
      <c r="AR2635">
        <v>0</v>
      </c>
      <c r="AS2635">
        <v>0</v>
      </c>
      <c r="AT2635">
        <v>0.89486056008636916</v>
      </c>
      <c r="AU2635">
        <v>1</v>
      </c>
    </row>
    <row r="2636" spans="32:47" x14ac:dyDescent="0.25">
      <c r="AF2636">
        <v>2626</v>
      </c>
      <c r="AG2636">
        <v>0.58722076069980467</v>
      </c>
      <c r="AH2636">
        <v>1</v>
      </c>
      <c r="AI2636">
        <v>1</v>
      </c>
      <c r="AJ2636">
        <v>1</v>
      </c>
      <c r="AK2636">
        <v>1</v>
      </c>
      <c r="AL2636">
        <v>0.78825223579842718</v>
      </c>
      <c r="AM2636">
        <v>0</v>
      </c>
      <c r="AN2636">
        <v>0</v>
      </c>
      <c r="AO2636">
        <v>0</v>
      </c>
      <c r="AP2636">
        <v>0</v>
      </c>
      <c r="AQ2636">
        <v>0.61691744686589423</v>
      </c>
      <c r="AR2636">
        <v>1</v>
      </c>
      <c r="AS2636">
        <v>0</v>
      </c>
      <c r="AT2636">
        <v>0.57906557277157145</v>
      </c>
      <c r="AU2636">
        <v>4</v>
      </c>
    </row>
    <row r="2637" spans="32:47" x14ac:dyDescent="0.25">
      <c r="AF2637">
        <v>2627</v>
      </c>
      <c r="AG2637">
        <v>1</v>
      </c>
      <c r="AH2637">
        <v>1</v>
      </c>
      <c r="AI2637">
        <v>1</v>
      </c>
      <c r="AJ2637">
        <v>1</v>
      </c>
      <c r="AK2637">
        <v>1</v>
      </c>
      <c r="AL2637">
        <v>1</v>
      </c>
      <c r="AM2637">
        <v>1</v>
      </c>
      <c r="AN2637">
        <v>1</v>
      </c>
      <c r="AO2637">
        <v>0.55735842701348404</v>
      </c>
      <c r="AP2637">
        <v>0</v>
      </c>
      <c r="AQ2637">
        <v>0.66865821041719753</v>
      </c>
      <c r="AR2637">
        <v>0.16169824132098695</v>
      </c>
      <c r="AS2637">
        <v>0</v>
      </c>
      <c r="AT2637">
        <v>0.78025519069553706</v>
      </c>
      <c r="AU2637">
        <v>1</v>
      </c>
    </row>
    <row r="2638" spans="32:47" x14ac:dyDescent="0.25">
      <c r="AF2638">
        <v>2628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0</v>
      </c>
      <c r="AT2638">
        <v>0</v>
      </c>
      <c r="AU2638">
        <v>12</v>
      </c>
    </row>
    <row r="2639" spans="32:47" x14ac:dyDescent="0.25">
      <c r="AF2639">
        <v>2629</v>
      </c>
      <c r="AG2639">
        <v>0</v>
      </c>
      <c r="AH2639">
        <v>0</v>
      </c>
      <c r="AI2639">
        <v>0</v>
      </c>
      <c r="AJ2639">
        <v>0.64671666291057284</v>
      </c>
      <c r="AK2639">
        <v>1</v>
      </c>
      <c r="AL2639">
        <v>1</v>
      </c>
      <c r="AM2639">
        <v>1</v>
      </c>
      <c r="AN2639">
        <v>1</v>
      </c>
      <c r="AO2639">
        <v>1</v>
      </c>
      <c r="AP2639">
        <v>1</v>
      </c>
      <c r="AQ2639">
        <v>1</v>
      </c>
      <c r="AR2639">
        <v>0.24525699145892904</v>
      </c>
      <c r="AS2639">
        <v>0</v>
      </c>
      <c r="AT2639">
        <v>0.66028620992477804</v>
      </c>
      <c r="AU2639">
        <v>3</v>
      </c>
    </row>
    <row r="2640" spans="32:47" x14ac:dyDescent="0.25">
      <c r="AF2640">
        <v>2630</v>
      </c>
      <c r="AG2640">
        <v>0</v>
      </c>
      <c r="AH2640">
        <v>0.29932582213483067</v>
      </c>
      <c r="AI2640">
        <v>1</v>
      </c>
      <c r="AJ2640">
        <v>1</v>
      </c>
      <c r="AK2640">
        <v>1</v>
      </c>
      <c r="AL2640">
        <v>5.58095756729017E-2</v>
      </c>
      <c r="AM2640">
        <v>0</v>
      </c>
      <c r="AN2640">
        <v>0</v>
      </c>
      <c r="AO2640">
        <v>0</v>
      </c>
      <c r="AP2640">
        <v>0</v>
      </c>
      <c r="AQ2640">
        <v>0.7528204920556163</v>
      </c>
      <c r="AR2640">
        <v>1</v>
      </c>
      <c r="AS2640">
        <v>0</v>
      </c>
      <c r="AT2640">
        <v>0.42641102753871452</v>
      </c>
      <c r="AU2640">
        <v>5</v>
      </c>
    </row>
    <row r="2641" spans="32:47" x14ac:dyDescent="0.25">
      <c r="AF2641">
        <v>2631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0.43811608078178854</v>
      </c>
      <c r="AN2641">
        <v>1</v>
      </c>
      <c r="AO2641">
        <v>1</v>
      </c>
      <c r="AP2641">
        <v>1</v>
      </c>
      <c r="AQ2641">
        <v>1</v>
      </c>
      <c r="AR2641">
        <v>1</v>
      </c>
      <c r="AS2641">
        <v>0</v>
      </c>
      <c r="AT2641">
        <v>0.45638794110749437</v>
      </c>
      <c r="AU2641">
        <v>6</v>
      </c>
    </row>
    <row r="2642" spans="32:47" x14ac:dyDescent="0.25">
      <c r="AF2642">
        <v>2632</v>
      </c>
      <c r="AG2642">
        <v>1</v>
      </c>
      <c r="AH2642">
        <v>1</v>
      </c>
      <c r="AI2642">
        <v>1</v>
      </c>
      <c r="AJ2642">
        <v>1</v>
      </c>
      <c r="AK2642">
        <v>1</v>
      </c>
      <c r="AL2642">
        <v>1</v>
      </c>
      <c r="AM2642">
        <v>1</v>
      </c>
      <c r="AN2642">
        <v>1</v>
      </c>
      <c r="AO2642">
        <v>1</v>
      </c>
      <c r="AP2642">
        <v>1</v>
      </c>
      <c r="AQ2642">
        <v>1</v>
      </c>
      <c r="AR2642">
        <v>1</v>
      </c>
      <c r="AS2642">
        <v>1</v>
      </c>
      <c r="AT2642">
        <v>1</v>
      </c>
      <c r="AU2642">
        <v>0</v>
      </c>
    </row>
    <row r="2643" spans="32:47" x14ac:dyDescent="0.25">
      <c r="AF2643">
        <v>2633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0.70753215753868592</v>
      </c>
      <c r="AS2643">
        <v>0</v>
      </c>
      <c r="AT2643">
        <v>6.0091772284107572E-2</v>
      </c>
      <c r="AU2643">
        <v>11</v>
      </c>
    </row>
    <row r="2644" spans="32:47" x14ac:dyDescent="0.25">
      <c r="AF2644">
        <v>2634</v>
      </c>
      <c r="AG2644">
        <v>1</v>
      </c>
      <c r="AH2644">
        <v>1</v>
      </c>
      <c r="AI2644">
        <v>1</v>
      </c>
      <c r="AJ2644">
        <v>1</v>
      </c>
      <c r="AK2644">
        <v>1</v>
      </c>
      <c r="AL2644">
        <v>1</v>
      </c>
      <c r="AM2644">
        <v>1</v>
      </c>
      <c r="AN2644">
        <v>1</v>
      </c>
      <c r="AO2644">
        <v>1</v>
      </c>
      <c r="AP2644">
        <v>1</v>
      </c>
      <c r="AQ2644">
        <v>1</v>
      </c>
      <c r="AR2644">
        <v>1</v>
      </c>
      <c r="AS2644">
        <v>1</v>
      </c>
      <c r="AT2644">
        <v>1</v>
      </c>
      <c r="AU2644">
        <v>0</v>
      </c>
    </row>
    <row r="2645" spans="32:47" x14ac:dyDescent="0.25">
      <c r="AF2645">
        <v>2635</v>
      </c>
      <c r="AG2645">
        <v>0</v>
      </c>
      <c r="AH2645">
        <v>0</v>
      </c>
      <c r="AI2645">
        <v>0</v>
      </c>
      <c r="AJ2645">
        <v>0.29364094913956557</v>
      </c>
      <c r="AK2645">
        <v>1</v>
      </c>
      <c r="AL2645">
        <v>1</v>
      </c>
      <c r="AM2645">
        <v>1</v>
      </c>
      <c r="AN2645">
        <v>1</v>
      </c>
      <c r="AO2645">
        <v>1</v>
      </c>
      <c r="AP2645">
        <v>1</v>
      </c>
      <c r="AQ2645">
        <v>1</v>
      </c>
      <c r="AR2645">
        <v>1</v>
      </c>
      <c r="AS2645">
        <v>0</v>
      </c>
      <c r="AT2645">
        <v>0.69536774924434785</v>
      </c>
      <c r="AU2645">
        <v>3</v>
      </c>
    </row>
    <row r="2646" spans="32:47" x14ac:dyDescent="0.25">
      <c r="AF2646">
        <v>2636</v>
      </c>
      <c r="AG2646">
        <v>1</v>
      </c>
      <c r="AH2646">
        <v>1</v>
      </c>
      <c r="AI2646">
        <v>1</v>
      </c>
      <c r="AJ2646">
        <v>1</v>
      </c>
      <c r="AK2646">
        <v>1</v>
      </c>
      <c r="AL2646">
        <v>1</v>
      </c>
      <c r="AM2646">
        <v>1</v>
      </c>
      <c r="AN2646">
        <v>1</v>
      </c>
      <c r="AO2646">
        <v>1</v>
      </c>
      <c r="AP2646">
        <v>1</v>
      </c>
      <c r="AQ2646">
        <v>1</v>
      </c>
      <c r="AR2646">
        <v>1</v>
      </c>
      <c r="AS2646">
        <v>1</v>
      </c>
      <c r="AT2646">
        <v>1</v>
      </c>
      <c r="AU2646">
        <v>0</v>
      </c>
    </row>
    <row r="2647" spans="32:47" x14ac:dyDescent="0.25">
      <c r="AF2647">
        <v>2637</v>
      </c>
      <c r="AG2647">
        <v>0</v>
      </c>
      <c r="AH2647">
        <v>0.54742135687670923</v>
      </c>
      <c r="AI2647">
        <v>1</v>
      </c>
      <c r="AJ2647">
        <v>1</v>
      </c>
      <c r="AK2647">
        <v>0.9169492164353048</v>
      </c>
      <c r="AL2647">
        <v>0</v>
      </c>
      <c r="AM2647">
        <v>0.33132714080045023</v>
      </c>
      <c r="AN2647">
        <v>1</v>
      </c>
      <c r="AO2647">
        <v>0.41336287900097279</v>
      </c>
      <c r="AP2647">
        <v>0</v>
      </c>
      <c r="AQ2647">
        <v>0</v>
      </c>
      <c r="AR2647">
        <v>0.35033272880231847</v>
      </c>
      <c r="AS2647">
        <v>0</v>
      </c>
      <c r="AT2647">
        <v>0.46379607131440359</v>
      </c>
      <c r="AU2647">
        <v>4</v>
      </c>
    </row>
    <row r="2648" spans="32:47" x14ac:dyDescent="0.25">
      <c r="AF2648">
        <v>2638</v>
      </c>
      <c r="AG2648">
        <v>1</v>
      </c>
      <c r="AH2648">
        <v>1</v>
      </c>
      <c r="AI2648">
        <v>1</v>
      </c>
      <c r="AJ2648">
        <v>1</v>
      </c>
      <c r="AK2648">
        <v>0.69132489798733243</v>
      </c>
      <c r="AL2648">
        <v>0.53582801383405843</v>
      </c>
      <c r="AM2648">
        <v>1</v>
      </c>
      <c r="AN2648">
        <v>1</v>
      </c>
      <c r="AO2648">
        <v>0.71457122906116033</v>
      </c>
      <c r="AP2648">
        <v>0</v>
      </c>
      <c r="AQ2648">
        <v>0</v>
      </c>
      <c r="AR2648">
        <v>0.58008993274744436</v>
      </c>
      <c r="AS2648">
        <v>0</v>
      </c>
      <c r="AT2648">
        <v>0.70938585490310857</v>
      </c>
      <c r="AU2648">
        <v>2</v>
      </c>
    </row>
    <row r="2649" spans="32:47" x14ac:dyDescent="0.25">
      <c r="AF2649">
        <v>2639</v>
      </c>
      <c r="AG2649">
        <v>1</v>
      </c>
      <c r="AH2649">
        <v>1</v>
      </c>
      <c r="AI2649">
        <v>1</v>
      </c>
      <c r="AJ2649">
        <v>0.6210966557196419</v>
      </c>
      <c r="AK2649">
        <v>5.9159105875521839E-2</v>
      </c>
      <c r="AL2649">
        <v>0</v>
      </c>
      <c r="AM2649">
        <v>0.15048689329236251</v>
      </c>
      <c r="AN2649">
        <v>1</v>
      </c>
      <c r="AO2649">
        <v>1</v>
      </c>
      <c r="AP2649">
        <v>1</v>
      </c>
      <c r="AQ2649">
        <v>1</v>
      </c>
      <c r="AR2649">
        <v>1</v>
      </c>
      <c r="AS2649">
        <v>0</v>
      </c>
      <c r="AT2649">
        <v>0.73460801546792787</v>
      </c>
      <c r="AU2649">
        <v>1</v>
      </c>
    </row>
    <row r="2650" spans="32:47" x14ac:dyDescent="0.25">
      <c r="AF2650">
        <v>2640</v>
      </c>
      <c r="AG2650">
        <v>1</v>
      </c>
      <c r="AH2650">
        <v>1</v>
      </c>
      <c r="AI2650">
        <v>1</v>
      </c>
      <c r="AJ2650">
        <v>1</v>
      </c>
      <c r="AK2650">
        <v>0.46466610381650109</v>
      </c>
      <c r="AL2650">
        <v>0</v>
      </c>
      <c r="AM2650">
        <v>0</v>
      </c>
      <c r="AN2650">
        <v>0.19752675253356197</v>
      </c>
      <c r="AO2650">
        <v>1</v>
      </c>
      <c r="AP2650">
        <v>1</v>
      </c>
      <c r="AQ2650">
        <v>1</v>
      </c>
      <c r="AR2650">
        <v>1</v>
      </c>
      <c r="AS2650">
        <v>0</v>
      </c>
      <c r="AT2650">
        <v>0.71925473574479992</v>
      </c>
      <c r="AU2650">
        <v>2</v>
      </c>
    </row>
    <row r="2651" spans="32:47" x14ac:dyDescent="0.25">
      <c r="AF2651">
        <v>2641</v>
      </c>
      <c r="AG2651">
        <v>1</v>
      </c>
      <c r="AH2651">
        <v>1</v>
      </c>
      <c r="AI2651">
        <v>1</v>
      </c>
      <c r="AJ2651">
        <v>1</v>
      </c>
      <c r="AK2651">
        <v>1</v>
      </c>
      <c r="AL2651">
        <v>1</v>
      </c>
      <c r="AM2651">
        <v>1</v>
      </c>
      <c r="AN2651">
        <v>1</v>
      </c>
      <c r="AO2651">
        <v>0.94307431644629103</v>
      </c>
      <c r="AP2651">
        <v>0</v>
      </c>
      <c r="AQ2651">
        <v>0</v>
      </c>
      <c r="AR2651">
        <v>0</v>
      </c>
      <c r="AS2651">
        <v>0</v>
      </c>
      <c r="AT2651">
        <v>0.74326638217366781</v>
      </c>
      <c r="AU2651">
        <v>3</v>
      </c>
    </row>
    <row r="2652" spans="32:47" x14ac:dyDescent="0.25">
      <c r="AF2652">
        <v>2642</v>
      </c>
      <c r="AG2652">
        <v>1</v>
      </c>
      <c r="AH2652">
        <v>1</v>
      </c>
      <c r="AI2652">
        <v>0.25932799148182722</v>
      </c>
      <c r="AJ2652">
        <v>0</v>
      </c>
      <c r="AK2652">
        <v>0</v>
      </c>
      <c r="AL2652">
        <v>0.45107493154888895</v>
      </c>
      <c r="AM2652">
        <v>1</v>
      </c>
      <c r="AN2652">
        <v>1</v>
      </c>
      <c r="AO2652">
        <v>1</v>
      </c>
      <c r="AP2652">
        <v>1</v>
      </c>
      <c r="AQ2652">
        <v>0.83067507949842068</v>
      </c>
      <c r="AR2652">
        <v>0</v>
      </c>
      <c r="AS2652">
        <v>0</v>
      </c>
      <c r="AT2652">
        <v>0.6260045700475505</v>
      </c>
      <c r="AU2652">
        <v>3</v>
      </c>
    </row>
    <row r="2653" spans="32:47" x14ac:dyDescent="0.25">
      <c r="AF2653">
        <v>2643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0.20909908277462819</v>
      </c>
      <c r="AP2653">
        <v>1</v>
      </c>
      <c r="AQ2653">
        <v>1</v>
      </c>
      <c r="AR2653">
        <v>1</v>
      </c>
      <c r="AS2653">
        <v>0</v>
      </c>
      <c r="AT2653">
        <v>0.26924102050202425</v>
      </c>
      <c r="AU2653">
        <v>8</v>
      </c>
    </row>
    <row r="2654" spans="32:47" x14ac:dyDescent="0.25">
      <c r="AF2654">
        <v>2644</v>
      </c>
      <c r="AG2654">
        <v>2.5503207256758375E-2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0.23273713990104927</v>
      </c>
      <c r="AP2654">
        <v>1</v>
      </c>
      <c r="AQ2654">
        <v>1</v>
      </c>
      <c r="AR2654">
        <v>1</v>
      </c>
      <c r="AS2654">
        <v>0</v>
      </c>
      <c r="AT2654">
        <v>0.27334990033422191</v>
      </c>
      <c r="AU2654">
        <v>7</v>
      </c>
    </row>
    <row r="2655" spans="32:47" x14ac:dyDescent="0.25">
      <c r="AF2655">
        <v>2645</v>
      </c>
      <c r="AG2655">
        <v>1</v>
      </c>
      <c r="AH2655">
        <v>1</v>
      </c>
      <c r="AI2655">
        <v>1</v>
      </c>
      <c r="AJ2655">
        <v>1</v>
      </c>
      <c r="AK2655">
        <v>0.58909623551200285</v>
      </c>
      <c r="AL2655">
        <v>0</v>
      </c>
      <c r="AM2655">
        <v>0</v>
      </c>
      <c r="AN2655">
        <v>0</v>
      </c>
      <c r="AO2655">
        <v>0</v>
      </c>
      <c r="AP2655">
        <v>0.98031210107095124</v>
      </c>
      <c r="AQ2655">
        <v>1</v>
      </c>
      <c r="AR2655">
        <v>1</v>
      </c>
      <c r="AS2655">
        <v>0</v>
      </c>
      <c r="AT2655">
        <v>0.62918262584677143</v>
      </c>
      <c r="AU2655">
        <v>4</v>
      </c>
    </row>
    <row r="2656" spans="32:47" x14ac:dyDescent="0.25">
      <c r="AF2656">
        <v>2646</v>
      </c>
      <c r="AG2656">
        <v>1</v>
      </c>
      <c r="AH2656">
        <v>1</v>
      </c>
      <c r="AI2656">
        <v>1</v>
      </c>
      <c r="AJ2656">
        <v>0.653816285146119</v>
      </c>
      <c r="AK2656">
        <v>0</v>
      </c>
      <c r="AL2656">
        <v>0</v>
      </c>
      <c r="AM2656">
        <v>0</v>
      </c>
      <c r="AN2656">
        <v>0</v>
      </c>
      <c r="AO2656">
        <v>0.967552358443451</v>
      </c>
      <c r="AP2656">
        <v>1</v>
      </c>
      <c r="AQ2656">
        <v>1</v>
      </c>
      <c r="AR2656">
        <v>1</v>
      </c>
      <c r="AS2656">
        <v>0</v>
      </c>
      <c r="AT2656">
        <v>0.63189331317174546</v>
      </c>
      <c r="AU2656">
        <v>4</v>
      </c>
    </row>
    <row r="2657" spans="32:47" x14ac:dyDescent="0.25">
      <c r="AF2657">
        <v>2647</v>
      </c>
      <c r="AG2657">
        <v>0.24451830283214804</v>
      </c>
      <c r="AH2657">
        <v>0.40038329266047057</v>
      </c>
      <c r="AI2657">
        <v>1</v>
      </c>
      <c r="AJ2657">
        <v>1</v>
      </c>
      <c r="AK2657">
        <v>1</v>
      </c>
      <c r="AL2657">
        <v>1</v>
      </c>
      <c r="AM2657">
        <v>1</v>
      </c>
      <c r="AN2657">
        <v>1</v>
      </c>
      <c r="AO2657">
        <v>1</v>
      </c>
      <c r="AP2657">
        <v>1</v>
      </c>
      <c r="AQ2657">
        <v>1</v>
      </c>
      <c r="AR2657">
        <v>1</v>
      </c>
      <c r="AS2657">
        <v>0.24451830283214804</v>
      </c>
      <c r="AT2657">
        <v>0.88983780707476645</v>
      </c>
      <c r="AU2657">
        <v>0</v>
      </c>
    </row>
    <row r="2658" spans="32:47" x14ac:dyDescent="0.25">
      <c r="AF2658">
        <v>2648</v>
      </c>
      <c r="AG2658">
        <v>0</v>
      </c>
      <c r="AH2658">
        <v>0</v>
      </c>
      <c r="AI2658">
        <v>0</v>
      </c>
      <c r="AJ2658">
        <v>0</v>
      </c>
      <c r="AK2658">
        <v>0.14686725255934666</v>
      </c>
      <c r="AL2658">
        <v>1</v>
      </c>
      <c r="AM2658">
        <v>0.91749866346470943</v>
      </c>
      <c r="AN2658">
        <v>0.91475371613999035</v>
      </c>
      <c r="AO2658">
        <v>1</v>
      </c>
      <c r="AP2658">
        <v>1</v>
      </c>
      <c r="AQ2658">
        <v>1</v>
      </c>
      <c r="AR2658">
        <v>1</v>
      </c>
      <c r="AS2658">
        <v>0</v>
      </c>
      <c r="AT2658">
        <v>0.58452796875913815</v>
      </c>
      <c r="AU2658">
        <v>4</v>
      </c>
    </row>
    <row r="2659" spans="32:47" x14ac:dyDescent="0.25">
      <c r="AF2659">
        <v>2649</v>
      </c>
      <c r="AG2659">
        <v>1</v>
      </c>
      <c r="AH2659">
        <v>1</v>
      </c>
      <c r="AI2659">
        <v>0.47378981254892538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0.20188351832607312</v>
      </c>
      <c r="AU2659">
        <v>9</v>
      </c>
    </row>
    <row r="2660" spans="32:47" x14ac:dyDescent="0.25">
      <c r="AF2660">
        <v>2650</v>
      </c>
      <c r="AG2660">
        <v>0.20791541251580178</v>
      </c>
      <c r="AH2660">
        <v>0</v>
      </c>
      <c r="AI2660">
        <v>0</v>
      </c>
      <c r="AJ2660">
        <v>0</v>
      </c>
      <c r="AK2660">
        <v>9.3541462887163015E-2</v>
      </c>
      <c r="AL2660">
        <v>0</v>
      </c>
      <c r="AM2660">
        <v>0</v>
      </c>
      <c r="AN2660">
        <v>0.41064908015875018</v>
      </c>
      <c r="AO2660">
        <v>1</v>
      </c>
      <c r="AP2660">
        <v>1</v>
      </c>
      <c r="AQ2660">
        <v>0.23216568373682095</v>
      </c>
      <c r="AR2660">
        <v>0.56954515528453953</v>
      </c>
      <c r="AS2660">
        <v>0</v>
      </c>
      <c r="AT2660">
        <v>0.29505795876257129</v>
      </c>
      <c r="AU2660">
        <v>5</v>
      </c>
    </row>
    <row r="2661" spans="32:47" x14ac:dyDescent="0.25">
      <c r="AF2661">
        <v>2651</v>
      </c>
      <c r="AG2661">
        <v>1</v>
      </c>
      <c r="AH2661">
        <v>1</v>
      </c>
      <c r="AI2661">
        <v>1</v>
      </c>
      <c r="AJ2661">
        <v>1</v>
      </c>
      <c r="AK2661">
        <v>0.95300652324306523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0.40970740334393158</v>
      </c>
      <c r="AU2661">
        <v>7</v>
      </c>
    </row>
    <row r="2662" spans="32:47" x14ac:dyDescent="0.25">
      <c r="AF2662">
        <v>2652</v>
      </c>
      <c r="AG2662">
        <v>1</v>
      </c>
      <c r="AH2662">
        <v>0.75519918981652678</v>
      </c>
      <c r="AI2662">
        <v>0.83960841091714922</v>
      </c>
      <c r="AJ2662">
        <v>1</v>
      </c>
      <c r="AK2662">
        <v>1</v>
      </c>
      <c r="AL2662">
        <v>1</v>
      </c>
      <c r="AM2662">
        <v>0.64267729394815698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0.51807242237174589</v>
      </c>
      <c r="AU2662">
        <v>5</v>
      </c>
    </row>
    <row r="2663" spans="32:47" x14ac:dyDescent="0.25">
      <c r="AF2663">
        <v>2653</v>
      </c>
      <c r="AG2663">
        <v>1</v>
      </c>
      <c r="AH2663">
        <v>1</v>
      </c>
      <c r="AI2663">
        <v>1</v>
      </c>
      <c r="AJ2663">
        <v>1</v>
      </c>
      <c r="AK2663">
        <v>1</v>
      </c>
      <c r="AL2663">
        <v>1</v>
      </c>
      <c r="AM2663">
        <v>1</v>
      </c>
      <c r="AN2663">
        <v>1</v>
      </c>
      <c r="AO2663">
        <v>1</v>
      </c>
      <c r="AP2663">
        <v>1</v>
      </c>
      <c r="AQ2663">
        <v>1</v>
      </c>
      <c r="AR2663">
        <v>1</v>
      </c>
      <c r="AS2663">
        <v>1</v>
      </c>
      <c r="AT2663">
        <v>1</v>
      </c>
      <c r="AU2663">
        <v>0</v>
      </c>
    </row>
    <row r="2664" spans="32:47" x14ac:dyDescent="0.25">
      <c r="AF2664">
        <v>2654</v>
      </c>
      <c r="AG2664">
        <v>0</v>
      </c>
      <c r="AH2664">
        <v>0</v>
      </c>
      <c r="AI2664">
        <v>0.55841380026850529</v>
      </c>
      <c r="AJ2664">
        <v>1</v>
      </c>
      <c r="AK2664">
        <v>1</v>
      </c>
      <c r="AL2664">
        <v>1</v>
      </c>
      <c r="AM2664">
        <v>1</v>
      </c>
      <c r="AN2664">
        <v>1</v>
      </c>
      <c r="AO2664">
        <v>1</v>
      </c>
      <c r="AP2664">
        <v>1</v>
      </c>
      <c r="AQ2664">
        <v>1</v>
      </c>
      <c r="AR2664">
        <v>1</v>
      </c>
      <c r="AS2664">
        <v>0</v>
      </c>
      <c r="AT2664">
        <v>0.80085158303650317</v>
      </c>
      <c r="AU2664">
        <v>2</v>
      </c>
    </row>
    <row r="2665" spans="32:47" x14ac:dyDescent="0.25">
      <c r="AF2665">
        <v>2655</v>
      </c>
      <c r="AG2665">
        <v>0</v>
      </c>
      <c r="AH2665">
        <v>0.99166565629197323</v>
      </c>
      <c r="AI2665">
        <v>1</v>
      </c>
      <c r="AJ2665">
        <v>1</v>
      </c>
      <c r="AK2665">
        <v>1</v>
      </c>
      <c r="AL2665">
        <v>1</v>
      </c>
      <c r="AM2665">
        <v>1</v>
      </c>
      <c r="AN2665">
        <v>1</v>
      </c>
      <c r="AO2665">
        <v>1</v>
      </c>
      <c r="AP2665">
        <v>1</v>
      </c>
      <c r="AQ2665">
        <v>0.50163540945965601</v>
      </c>
      <c r="AR2665">
        <v>0</v>
      </c>
      <c r="AS2665">
        <v>0</v>
      </c>
      <c r="AT2665">
        <v>0.78853616619168476</v>
      </c>
      <c r="AU2665">
        <v>2</v>
      </c>
    </row>
    <row r="2666" spans="32:47" x14ac:dyDescent="0.25">
      <c r="AF2666">
        <v>2656</v>
      </c>
      <c r="AG2666">
        <v>1</v>
      </c>
      <c r="AH2666">
        <v>1</v>
      </c>
      <c r="AI2666">
        <v>1</v>
      </c>
      <c r="AJ2666">
        <v>1</v>
      </c>
      <c r="AK2666">
        <v>1</v>
      </c>
      <c r="AL2666">
        <v>1</v>
      </c>
      <c r="AM2666">
        <v>1</v>
      </c>
      <c r="AN2666">
        <v>1</v>
      </c>
      <c r="AO2666">
        <v>1</v>
      </c>
      <c r="AP2666">
        <v>1</v>
      </c>
      <c r="AQ2666">
        <v>0.548834428726938</v>
      </c>
      <c r="AR2666">
        <v>0</v>
      </c>
      <c r="AS2666">
        <v>0</v>
      </c>
      <c r="AT2666">
        <v>0.87798639140221413</v>
      </c>
      <c r="AU2666">
        <v>1</v>
      </c>
    </row>
    <row r="2667" spans="32:47" x14ac:dyDescent="0.25">
      <c r="AF2667">
        <v>2657</v>
      </c>
      <c r="AG2667">
        <v>1</v>
      </c>
      <c r="AH2667">
        <v>1</v>
      </c>
      <c r="AI2667">
        <v>0.68673434689797785</v>
      </c>
      <c r="AJ2667">
        <v>0</v>
      </c>
      <c r="AK2667">
        <v>0.39513546688085038</v>
      </c>
      <c r="AL2667">
        <v>0.70801395399175815</v>
      </c>
      <c r="AM2667">
        <v>0</v>
      </c>
      <c r="AN2667">
        <v>0</v>
      </c>
      <c r="AO2667">
        <v>0</v>
      </c>
      <c r="AP2667">
        <v>0.68284096729269461</v>
      </c>
      <c r="AQ2667">
        <v>1</v>
      </c>
      <c r="AR2667">
        <v>0.81340083865976454</v>
      </c>
      <c r="AS2667">
        <v>0</v>
      </c>
      <c r="AT2667">
        <v>0.5209914488532128</v>
      </c>
      <c r="AU2667">
        <v>4</v>
      </c>
    </row>
    <row r="2668" spans="32:47" x14ac:dyDescent="0.25">
      <c r="AF2668">
        <v>2658</v>
      </c>
      <c r="AG2668">
        <v>1</v>
      </c>
      <c r="AH2668">
        <v>1</v>
      </c>
      <c r="AI2668">
        <v>1</v>
      </c>
      <c r="AJ2668">
        <v>1</v>
      </c>
      <c r="AK2668">
        <v>1</v>
      </c>
      <c r="AL2668">
        <v>1</v>
      </c>
      <c r="AM2668">
        <v>1</v>
      </c>
      <c r="AN2668">
        <v>1</v>
      </c>
      <c r="AO2668">
        <v>1</v>
      </c>
      <c r="AP2668">
        <v>1</v>
      </c>
      <c r="AQ2668">
        <v>1</v>
      </c>
      <c r="AR2668">
        <v>1</v>
      </c>
      <c r="AS2668">
        <v>1</v>
      </c>
      <c r="AT2668">
        <v>1</v>
      </c>
      <c r="AU2668">
        <v>0</v>
      </c>
    </row>
    <row r="2669" spans="32:47" x14ac:dyDescent="0.25">
      <c r="AF2669">
        <v>2659</v>
      </c>
      <c r="AG2669">
        <v>1</v>
      </c>
      <c r="AH2669">
        <v>1</v>
      </c>
      <c r="AI2669">
        <v>1</v>
      </c>
      <c r="AJ2669">
        <v>1</v>
      </c>
      <c r="AK2669">
        <v>1</v>
      </c>
      <c r="AL2669">
        <v>1</v>
      </c>
      <c r="AM2669">
        <v>1</v>
      </c>
      <c r="AN2669">
        <v>0.36056022056108039</v>
      </c>
      <c r="AO2669">
        <v>0.85595603247080965</v>
      </c>
      <c r="AP2669">
        <v>0.69308751033742977</v>
      </c>
      <c r="AQ2669">
        <v>0</v>
      </c>
      <c r="AR2669">
        <v>0</v>
      </c>
      <c r="AS2669">
        <v>0</v>
      </c>
      <c r="AT2669">
        <v>0.74066235789583046</v>
      </c>
      <c r="AU2669">
        <v>2</v>
      </c>
    </row>
    <row r="2670" spans="32:47" x14ac:dyDescent="0.25">
      <c r="AF2670">
        <v>2660</v>
      </c>
      <c r="AG2670">
        <v>1</v>
      </c>
      <c r="AH2670">
        <v>1</v>
      </c>
      <c r="AI2670">
        <v>1</v>
      </c>
      <c r="AJ2670">
        <v>1</v>
      </c>
      <c r="AK2670">
        <v>1</v>
      </c>
      <c r="AL2670">
        <v>1</v>
      </c>
      <c r="AM2670">
        <v>0.1654626902328023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0.50994340656771742</v>
      </c>
      <c r="AU2670">
        <v>5</v>
      </c>
    </row>
    <row r="2671" spans="32:47" x14ac:dyDescent="0.25">
      <c r="AF2671">
        <v>2661</v>
      </c>
      <c r="AG2671">
        <v>1</v>
      </c>
      <c r="AH2671">
        <v>0.11844837353549208</v>
      </c>
      <c r="AI2671">
        <v>0.68323047016536054</v>
      </c>
      <c r="AJ2671">
        <v>1</v>
      </c>
      <c r="AK2671">
        <v>1</v>
      </c>
      <c r="AL2671">
        <v>1</v>
      </c>
      <c r="AM2671">
        <v>1</v>
      </c>
      <c r="AN2671">
        <v>1</v>
      </c>
      <c r="AO2671">
        <v>1</v>
      </c>
      <c r="AP2671">
        <v>1</v>
      </c>
      <c r="AQ2671">
        <v>1</v>
      </c>
      <c r="AR2671">
        <v>1</v>
      </c>
      <c r="AS2671">
        <v>0.11844837353549208</v>
      </c>
      <c r="AT2671">
        <v>0.90547040831265746</v>
      </c>
      <c r="AU2671">
        <v>0</v>
      </c>
    </row>
    <row r="2672" spans="32:47" x14ac:dyDescent="0.25">
      <c r="AF2672">
        <v>2662</v>
      </c>
      <c r="AG2672">
        <v>1</v>
      </c>
      <c r="AH2672">
        <v>1</v>
      </c>
      <c r="AI2672">
        <v>1</v>
      </c>
      <c r="AJ2672">
        <v>0.97757244233071106</v>
      </c>
      <c r="AK2672">
        <v>0</v>
      </c>
      <c r="AL2672">
        <v>0</v>
      </c>
      <c r="AM2672">
        <v>0.30698632214508476</v>
      </c>
      <c r="AN2672">
        <v>1</v>
      </c>
      <c r="AO2672">
        <v>1</v>
      </c>
      <c r="AP2672">
        <v>1</v>
      </c>
      <c r="AQ2672">
        <v>0.41590817959950072</v>
      </c>
      <c r="AR2672">
        <v>0</v>
      </c>
      <c r="AS2672">
        <v>0</v>
      </c>
      <c r="AT2672">
        <v>0.63923560176549032</v>
      </c>
      <c r="AU2672">
        <v>3</v>
      </c>
    </row>
    <row r="2673" spans="32:47" x14ac:dyDescent="0.25">
      <c r="AF2673">
        <v>2663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0.83111661469471676</v>
      </c>
      <c r="AM2673">
        <v>1</v>
      </c>
      <c r="AN2673">
        <v>1</v>
      </c>
      <c r="AO2673">
        <v>1</v>
      </c>
      <c r="AP2673">
        <v>1</v>
      </c>
      <c r="AQ2673">
        <v>1</v>
      </c>
      <c r="AR2673">
        <v>1</v>
      </c>
      <c r="AS2673">
        <v>0</v>
      </c>
      <c r="AT2673">
        <v>0.57242054367353834</v>
      </c>
      <c r="AU2673">
        <v>5</v>
      </c>
    </row>
    <row r="2674" spans="32:47" x14ac:dyDescent="0.25">
      <c r="AF2674">
        <v>2664</v>
      </c>
      <c r="AG2674">
        <v>1</v>
      </c>
      <c r="AH2674">
        <v>1</v>
      </c>
      <c r="AI2674">
        <v>1</v>
      </c>
      <c r="AJ2674">
        <v>1</v>
      </c>
      <c r="AK2674">
        <v>1</v>
      </c>
      <c r="AL2674">
        <v>1</v>
      </c>
      <c r="AM2674">
        <v>1</v>
      </c>
      <c r="AN2674">
        <v>0.46259502732385543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0.6201108105398343</v>
      </c>
      <c r="AU2674">
        <v>4</v>
      </c>
    </row>
    <row r="2675" spans="32:47" x14ac:dyDescent="0.25">
      <c r="AF2675">
        <v>2665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0.55471970869718157</v>
      </c>
      <c r="AM2675">
        <v>1</v>
      </c>
      <c r="AN2675">
        <v>1</v>
      </c>
      <c r="AO2675">
        <v>1</v>
      </c>
      <c r="AP2675">
        <v>1</v>
      </c>
      <c r="AQ2675">
        <v>1</v>
      </c>
      <c r="AR2675">
        <v>1</v>
      </c>
      <c r="AS2675">
        <v>0</v>
      </c>
      <c r="AT2675">
        <v>0.54970298975593268</v>
      </c>
      <c r="AU2675">
        <v>5</v>
      </c>
    </row>
    <row r="2676" spans="32:47" x14ac:dyDescent="0.25">
      <c r="AF2676">
        <v>2666</v>
      </c>
      <c r="AG2676">
        <v>1</v>
      </c>
      <c r="AH2676">
        <v>1</v>
      </c>
      <c r="AI2676">
        <v>1</v>
      </c>
      <c r="AJ2676">
        <v>1</v>
      </c>
      <c r="AK2676">
        <v>1</v>
      </c>
      <c r="AL2676">
        <v>1</v>
      </c>
      <c r="AM2676">
        <v>1</v>
      </c>
      <c r="AN2676">
        <v>1</v>
      </c>
      <c r="AO2676">
        <v>0.91798312199486343</v>
      </c>
      <c r="AP2676">
        <v>0</v>
      </c>
      <c r="AQ2676">
        <v>0</v>
      </c>
      <c r="AR2676">
        <v>0.37607998268058218</v>
      </c>
      <c r="AS2676">
        <v>0</v>
      </c>
      <c r="AT2676">
        <v>0.77314513184368205</v>
      </c>
      <c r="AU2676">
        <v>2</v>
      </c>
    </row>
    <row r="2677" spans="32:47" x14ac:dyDescent="0.25">
      <c r="AF2677">
        <v>2667</v>
      </c>
      <c r="AG2677">
        <v>1</v>
      </c>
      <c r="AH2677">
        <v>1</v>
      </c>
      <c r="AI2677">
        <v>1</v>
      </c>
      <c r="AJ2677">
        <v>1</v>
      </c>
      <c r="AK2677">
        <v>0.24779788187011181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0.34981297078896839</v>
      </c>
      <c r="AU2677">
        <v>7</v>
      </c>
    </row>
    <row r="2678" spans="32:47" x14ac:dyDescent="0.25">
      <c r="AF2678">
        <v>2668</v>
      </c>
      <c r="AG2678">
        <v>1</v>
      </c>
      <c r="AH2678">
        <v>1</v>
      </c>
      <c r="AI2678">
        <v>0.87595098877054334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0.43683431523919958</v>
      </c>
      <c r="AR2678">
        <v>0</v>
      </c>
      <c r="AS2678">
        <v>0</v>
      </c>
      <c r="AT2678">
        <v>0.27194386331250092</v>
      </c>
      <c r="AU2678">
        <v>8</v>
      </c>
    </row>
    <row r="2679" spans="32:47" x14ac:dyDescent="0.25">
      <c r="AF2679">
        <v>2669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0.82920915597999068</v>
      </c>
      <c r="AO2679">
        <v>0.22109733758406946</v>
      </c>
      <c r="AP2679">
        <v>0</v>
      </c>
      <c r="AQ2679">
        <v>0</v>
      </c>
      <c r="AR2679">
        <v>0</v>
      </c>
      <c r="AS2679">
        <v>0</v>
      </c>
      <c r="AT2679">
        <v>8.859836702164875E-2</v>
      </c>
      <c r="AU2679">
        <v>10</v>
      </c>
    </row>
    <row r="2680" spans="32:47" x14ac:dyDescent="0.25">
      <c r="AF2680">
        <v>2670</v>
      </c>
      <c r="AG2680">
        <v>1</v>
      </c>
      <c r="AH2680">
        <v>1</v>
      </c>
      <c r="AI2680">
        <v>1</v>
      </c>
      <c r="AJ2680">
        <v>1</v>
      </c>
      <c r="AK2680">
        <v>1</v>
      </c>
      <c r="AL2680">
        <v>0.90081645712270986</v>
      </c>
      <c r="AM2680">
        <v>0</v>
      </c>
      <c r="AN2680">
        <v>0</v>
      </c>
      <c r="AO2680">
        <v>0</v>
      </c>
      <c r="AP2680">
        <v>0.36142026155956103</v>
      </c>
      <c r="AQ2680">
        <v>1</v>
      </c>
      <c r="AR2680">
        <v>1</v>
      </c>
      <c r="AS2680">
        <v>0</v>
      </c>
      <c r="AT2680">
        <v>0.68555759403295258</v>
      </c>
      <c r="AU2680">
        <v>3</v>
      </c>
    </row>
    <row r="2681" spans="32:47" x14ac:dyDescent="0.25">
      <c r="AF2681">
        <v>2671</v>
      </c>
      <c r="AG2681">
        <v>1</v>
      </c>
      <c r="AH2681">
        <v>1</v>
      </c>
      <c r="AI2681">
        <v>1</v>
      </c>
      <c r="AJ2681">
        <v>1</v>
      </c>
      <c r="AK2681">
        <v>1</v>
      </c>
      <c r="AL2681">
        <v>0.90381439700310395</v>
      </c>
      <c r="AM2681">
        <v>0</v>
      </c>
      <c r="AN2681">
        <v>0</v>
      </c>
      <c r="AO2681">
        <v>0</v>
      </c>
      <c r="AP2681">
        <v>0</v>
      </c>
      <c r="AQ2681">
        <v>0.30683048735809282</v>
      </c>
      <c r="AR2681">
        <v>1</v>
      </c>
      <c r="AS2681">
        <v>0</v>
      </c>
      <c r="AT2681">
        <v>0.59813519597489284</v>
      </c>
      <c r="AU2681">
        <v>4</v>
      </c>
    </row>
    <row r="2682" spans="32:47" x14ac:dyDescent="0.25">
      <c r="AF2682">
        <v>2672</v>
      </c>
      <c r="AG2682">
        <v>0.83021637648691404</v>
      </c>
      <c r="AH2682">
        <v>1</v>
      </c>
      <c r="AI2682">
        <v>1</v>
      </c>
      <c r="AJ2682">
        <v>1</v>
      </c>
      <c r="AK2682">
        <v>1</v>
      </c>
      <c r="AL2682">
        <v>1</v>
      </c>
      <c r="AM2682">
        <v>0.95829105914726243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0.56285953562920399</v>
      </c>
      <c r="AU2682">
        <v>5</v>
      </c>
    </row>
    <row r="2683" spans="32:47" x14ac:dyDescent="0.25">
      <c r="AF2683">
        <v>2673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3.8516890544027169E-2</v>
      </c>
      <c r="AR2683">
        <v>1</v>
      </c>
      <c r="AS2683">
        <v>0</v>
      </c>
      <c r="AT2683">
        <v>8.8097278674851551E-2</v>
      </c>
      <c r="AU2683">
        <v>10</v>
      </c>
    </row>
    <row r="2684" spans="32:47" x14ac:dyDescent="0.25">
      <c r="AF2684">
        <v>2674</v>
      </c>
      <c r="AG2684">
        <v>1</v>
      </c>
      <c r="AH2684">
        <v>1</v>
      </c>
      <c r="AI2684">
        <v>1</v>
      </c>
      <c r="AJ2684">
        <v>1</v>
      </c>
      <c r="AK2684">
        <v>0.29471851565106211</v>
      </c>
      <c r="AL2684">
        <v>0.74292568775684531</v>
      </c>
      <c r="AM2684">
        <v>1</v>
      </c>
      <c r="AN2684">
        <v>1</v>
      </c>
      <c r="AO2684">
        <v>0.86669455215402802</v>
      </c>
      <c r="AP2684">
        <v>0</v>
      </c>
      <c r="AQ2684">
        <v>0</v>
      </c>
      <c r="AR2684">
        <v>0.68663960182640305</v>
      </c>
      <c r="AS2684">
        <v>0</v>
      </c>
      <c r="AT2684">
        <v>0.71427591462774687</v>
      </c>
      <c r="AU2684">
        <v>2</v>
      </c>
    </row>
    <row r="2685" spans="32:47" x14ac:dyDescent="0.25">
      <c r="AF2685">
        <v>2675</v>
      </c>
      <c r="AG2685">
        <v>7.8596028310599763E-3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0.13588118012299791</v>
      </c>
      <c r="AQ2685">
        <v>1</v>
      </c>
      <c r="AR2685">
        <v>5.2326976641779765E-2</v>
      </c>
      <c r="AS2685">
        <v>0</v>
      </c>
      <c r="AT2685">
        <v>9.8844111088961559E-2</v>
      </c>
      <c r="AU2685">
        <v>8</v>
      </c>
    </row>
    <row r="2686" spans="32:47" x14ac:dyDescent="0.25">
      <c r="AF2686">
        <v>2676</v>
      </c>
      <c r="AG2686">
        <v>0.28589758785153296</v>
      </c>
      <c r="AH2686">
        <v>1</v>
      </c>
      <c r="AI2686">
        <v>1</v>
      </c>
      <c r="AJ2686">
        <v>1</v>
      </c>
      <c r="AK2686">
        <v>1</v>
      </c>
      <c r="AL2686">
        <v>1</v>
      </c>
      <c r="AM2686">
        <v>0.97171654742687097</v>
      </c>
      <c r="AN2686">
        <v>0</v>
      </c>
      <c r="AO2686">
        <v>0</v>
      </c>
      <c r="AP2686">
        <v>0.8686662427494265</v>
      </c>
      <c r="AQ2686">
        <v>1</v>
      </c>
      <c r="AR2686">
        <v>1</v>
      </c>
      <c r="AS2686">
        <v>0</v>
      </c>
      <c r="AT2686">
        <v>0.75867038827085687</v>
      </c>
      <c r="AU2686">
        <v>2</v>
      </c>
    </row>
    <row r="2687" spans="32:47" x14ac:dyDescent="0.25">
      <c r="AF2687">
        <v>2677</v>
      </c>
      <c r="AG2687">
        <v>1</v>
      </c>
      <c r="AH2687">
        <v>1</v>
      </c>
      <c r="AI2687">
        <v>1</v>
      </c>
      <c r="AJ2687">
        <v>0.77270351777527446</v>
      </c>
      <c r="AK2687">
        <v>0</v>
      </c>
      <c r="AL2687">
        <v>0</v>
      </c>
      <c r="AM2687">
        <v>0</v>
      </c>
      <c r="AN2687">
        <v>0.7055893399163089</v>
      </c>
      <c r="AO2687">
        <v>0.82676656332647935</v>
      </c>
      <c r="AP2687">
        <v>0</v>
      </c>
      <c r="AQ2687">
        <v>0.24130682647761811</v>
      </c>
      <c r="AR2687">
        <v>1</v>
      </c>
      <c r="AS2687">
        <v>0</v>
      </c>
      <c r="AT2687">
        <v>0.54273034730078562</v>
      </c>
      <c r="AU2687">
        <v>4</v>
      </c>
    </row>
    <row r="2688" spans="32:47" x14ac:dyDescent="0.25">
      <c r="AF2688">
        <v>2678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0.34283971542269381</v>
      </c>
      <c r="AP2688">
        <v>1</v>
      </c>
      <c r="AQ2688">
        <v>1</v>
      </c>
      <c r="AR2688">
        <v>1</v>
      </c>
      <c r="AS2688">
        <v>0</v>
      </c>
      <c r="AT2688">
        <v>0.28023340126761864</v>
      </c>
      <c r="AU2688">
        <v>8</v>
      </c>
    </row>
    <row r="2689" spans="32:47" x14ac:dyDescent="0.25">
      <c r="AF2689">
        <v>2679</v>
      </c>
      <c r="AG2689">
        <v>1</v>
      </c>
      <c r="AH2689">
        <v>1</v>
      </c>
      <c r="AI2689">
        <v>1</v>
      </c>
      <c r="AJ2689">
        <v>1</v>
      </c>
      <c r="AK2689">
        <v>1</v>
      </c>
      <c r="AL2689">
        <v>1</v>
      </c>
      <c r="AM2689">
        <v>1</v>
      </c>
      <c r="AN2689">
        <v>1</v>
      </c>
      <c r="AO2689">
        <v>1</v>
      </c>
      <c r="AP2689">
        <v>1</v>
      </c>
      <c r="AQ2689">
        <v>1</v>
      </c>
      <c r="AR2689">
        <v>1</v>
      </c>
      <c r="AS2689">
        <v>1</v>
      </c>
      <c r="AT2689">
        <v>1</v>
      </c>
      <c r="AU2689">
        <v>0</v>
      </c>
    </row>
    <row r="2690" spans="32:47" x14ac:dyDescent="0.25">
      <c r="AF2690">
        <v>2680</v>
      </c>
      <c r="AG2690">
        <v>0.60517562540307179</v>
      </c>
      <c r="AH2690">
        <v>0</v>
      </c>
      <c r="AI2690">
        <v>0.38650842712025135</v>
      </c>
      <c r="AJ2690">
        <v>0.69929765680377998</v>
      </c>
      <c r="AK2690">
        <v>0</v>
      </c>
      <c r="AL2690">
        <v>0</v>
      </c>
      <c r="AM2690">
        <v>0</v>
      </c>
      <c r="AN2690">
        <v>0.77568462886495493</v>
      </c>
      <c r="AO2690">
        <v>1</v>
      </c>
      <c r="AP2690">
        <v>1</v>
      </c>
      <c r="AQ2690">
        <v>1</v>
      </c>
      <c r="AR2690">
        <v>1</v>
      </c>
      <c r="AS2690">
        <v>0</v>
      </c>
      <c r="AT2690">
        <v>0.54182838034835623</v>
      </c>
      <c r="AU2690">
        <v>4</v>
      </c>
    </row>
    <row r="2691" spans="32:47" x14ac:dyDescent="0.25">
      <c r="AF2691">
        <v>2681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0.67870610959582867</v>
      </c>
      <c r="AO2691">
        <v>0</v>
      </c>
      <c r="AP2691">
        <v>0</v>
      </c>
      <c r="AQ2691">
        <v>0.89430794469056607</v>
      </c>
      <c r="AR2691">
        <v>1</v>
      </c>
      <c r="AS2691">
        <v>0</v>
      </c>
      <c r="AT2691">
        <v>0.21607980202243199</v>
      </c>
      <c r="AU2691">
        <v>9</v>
      </c>
    </row>
    <row r="2692" spans="32:47" x14ac:dyDescent="0.25">
      <c r="AF2692">
        <v>2682</v>
      </c>
      <c r="AG2692">
        <v>1</v>
      </c>
      <c r="AH2692">
        <v>1</v>
      </c>
      <c r="AI2692">
        <v>1</v>
      </c>
      <c r="AJ2692">
        <v>1</v>
      </c>
      <c r="AK2692">
        <v>1</v>
      </c>
      <c r="AL2692">
        <v>1</v>
      </c>
      <c r="AM2692">
        <v>0.82596263026413996</v>
      </c>
      <c r="AN2692">
        <v>0.48625658145864425</v>
      </c>
      <c r="AO2692">
        <v>1</v>
      </c>
      <c r="AP2692">
        <v>1</v>
      </c>
      <c r="AQ2692">
        <v>1</v>
      </c>
      <c r="AR2692">
        <v>1</v>
      </c>
      <c r="AS2692">
        <v>0.48625658145864425</v>
      </c>
      <c r="AT2692">
        <v>0.94158574126960637</v>
      </c>
      <c r="AU2692">
        <v>0</v>
      </c>
    </row>
    <row r="2693" spans="32:47" x14ac:dyDescent="0.25">
      <c r="AF2693">
        <v>2683</v>
      </c>
      <c r="AG2693">
        <v>1</v>
      </c>
      <c r="AH2693">
        <v>1</v>
      </c>
      <c r="AI2693">
        <v>1</v>
      </c>
      <c r="AJ2693">
        <v>1</v>
      </c>
      <c r="AK2693">
        <v>1</v>
      </c>
      <c r="AL2693">
        <v>1</v>
      </c>
      <c r="AM2693">
        <v>0.19898091066903772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0.51279015953627449</v>
      </c>
      <c r="AU2693">
        <v>5</v>
      </c>
    </row>
    <row r="2694" spans="32:47" x14ac:dyDescent="0.25">
      <c r="AF2694">
        <v>2684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0.43978329473682076</v>
      </c>
      <c r="AN2694">
        <v>1</v>
      </c>
      <c r="AO2694">
        <v>1</v>
      </c>
      <c r="AP2694">
        <v>1</v>
      </c>
      <c r="AQ2694">
        <v>1</v>
      </c>
      <c r="AR2694">
        <v>1</v>
      </c>
      <c r="AS2694">
        <v>0</v>
      </c>
      <c r="AT2694">
        <v>0.45652954010093544</v>
      </c>
      <c r="AU2694">
        <v>6</v>
      </c>
    </row>
    <row r="2695" spans="32:47" x14ac:dyDescent="0.25">
      <c r="AF2695">
        <v>2685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0.11184666465076941</v>
      </c>
      <c r="AN2695">
        <v>1</v>
      </c>
      <c r="AO2695">
        <v>1</v>
      </c>
      <c r="AP2695">
        <v>1</v>
      </c>
      <c r="AQ2695">
        <v>0.8143457488627367</v>
      </c>
      <c r="AR2695">
        <v>0.68507790912999844</v>
      </c>
      <c r="AS2695">
        <v>0</v>
      </c>
      <c r="AT2695">
        <v>0.3866713267207833</v>
      </c>
      <c r="AU2695">
        <v>6</v>
      </c>
    </row>
    <row r="2696" spans="32:47" x14ac:dyDescent="0.25">
      <c r="AF2696">
        <v>2686</v>
      </c>
      <c r="AG2696">
        <v>1</v>
      </c>
      <c r="AH2696">
        <v>1</v>
      </c>
      <c r="AI2696">
        <v>1</v>
      </c>
      <c r="AJ2696">
        <v>1</v>
      </c>
      <c r="AK2696">
        <v>1</v>
      </c>
      <c r="AL2696">
        <v>1</v>
      </c>
      <c r="AM2696">
        <v>1</v>
      </c>
      <c r="AN2696">
        <v>1</v>
      </c>
      <c r="AO2696">
        <v>1</v>
      </c>
      <c r="AP2696">
        <v>1</v>
      </c>
      <c r="AQ2696">
        <v>1</v>
      </c>
      <c r="AR2696">
        <v>1</v>
      </c>
      <c r="AS2696">
        <v>1</v>
      </c>
      <c r="AT2696">
        <v>1</v>
      </c>
      <c r="AU2696">
        <v>0</v>
      </c>
    </row>
    <row r="2697" spans="32:47" x14ac:dyDescent="0.25">
      <c r="AF2697">
        <v>2687</v>
      </c>
      <c r="AG2697">
        <v>1</v>
      </c>
      <c r="AH2697">
        <v>1</v>
      </c>
      <c r="AI2697">
        <v>1</v>
      </c>
      <c r="AJ2697">
        <v>1</v>
      </c>
      <c r="AK2697">
        <v>1</v>
      </c>
      <c r="AL2697">
        <v>0.59900297234974764</v>
      </c>
      <c r="AM2697">
        <v>1</v>
      </c>
      <c r="AN2697">
        <v>1</v>
      </c>
      <c r="AO2697">
        <v>1</v>
      </c>
      <c r="AP2697">
        <v>1</v>
      </c>
      <c r="AQ2697">
        <v>1</v>
      </c>
      <c r="AR2697">
        <v>1</v>
      </c>
      <c r="AS2697">
        <v>0.59900297234974764</v>
      </c>
      <c r="AT2697">
        <v>0.96704134019312993</v>
      </c>
      <c r="AU2697">
        <v>0</v>
      </c>
    </row>
    <row r="2698" spans="32:47" x14ac:dyDescent="0.25">
      <c r="AF2698">
        <v>2688</v>
      </c>
      <c r="AG2698">
        <v>0.29761327135460186</v>
      </c>
      <c r="AH2698">
        <v>1</v>
      </c>
      <c r="AI2698">
        <v>1</v>
      </c>
      <c r="AJ2698">
        <v>0.704367912915283</v>
      </c>
      <c r="AK2698">
        <v>0.26891663555861378</v>
      </c>
      <c r="AL2698">
        <v>1</v>
      </c>
      <c r="AM2698">
        <v>1</v>
      </c>
      <c r="AN2698">
        <v>1</v>
      </c>
      <c r="AO2698">
        <v>1</v>
      </c>
      <c r="AP2698">
        <v>1</v>
      </c>
      <c r="AQ2698">
        <v>1</v>
      </c>
      <c r="AR2698">
        <v>1</v>
      </c>
      <c r="AS2698">
        <v>0.26891663555861378</v>
      </c>
      <c r="AT2698">
        <v>0.8539546972651183</v>
      </c>
      <c r="AU2698">
        <v>0</v>
      </c>
    </row>
    <row r="2699" spans="32:47" x14ac:dyDescent="0.25">
      <c r="AF2699">
        <v>2689</v>
      </c>
      <c r="AG2699">
        <v>1</v>
      </c>
      <c r="AH2699">
        <v>0.31494729674133332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0.25032990872326383</v>
      </c>
      <c r="AR2699">
        <v>1</v>
      </c>
      <c r="AS2699">
        <v>0</v>
      </c>
      <c r="AT2699">
        <v>0.21459841526152124</v>
      </c>
      <c r="AU2699">
        <v>8</v>
      </c>
    </row>
    <row r="2700" spans="32:47" x14ac:dyDescent="0.25">
      <c r="AF2700">
        <v>2690</v>
      </c>
      <c r="AG2700">
        <v>1</v>
      </c>
      <c r="AH2700">
        <v>1</v>
      </c>
      <c r="AI2700">
        <v>1</v>
      </c>
      <c r="AJ2700">
        <v>1</v>
      </c>
      <c r="AK2700">
        <v>1</v>
      </c>
      <c r="AL2700">
        <v>1</v>
      </c>
      <c r="AM2700">
        <v>1</v>
      </c>
      <c r="AN2700">
        <v>1</v>
      </c>
      <c r="AO2700">
        <v>0.63489890566512863</v>
      </c>
      <c r="AP2700">
        <v>0</v>
      </c>
      <c r="AQ2700">
        <v>0</v>
      </c>
      <c r="AR2700">
        <v>0.85728164938125462</v>
      </c>
      <c r="AS2700">
        <v>0</v>
      </c>
      <c r="AT2700">
        <v>0.79074711863225411</v>
      </c>
      <c r="AU2700">
        <v>2</v>
      </c>
    </row>
    <row r="2701" spans="32:47" x14ac:dyDescent="0.25">
      <c r="AF2701">
        <v>2691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0.90994939913386286</v>
      </c>
      <c r="AM2701">
        <v>1</v>
      </c>
      <c r="AN2701">
        <v>1</v>
      </c>
      <c r="AO2701">
        <v>1</v>
      </c>
      <c r="AP2701">
        <v>1</v>
      </c>
      <c r="AQ2701">
        <v>1</v>
      </c>
      <c r="AR2701">
        <v>1</v>
      </c>
      <c r="AS2701">
        <v>0</v>
      </c>
      <c r="AT2701">
        <v>0.57889995061374211</v>
      </c>
      <c r="AU2701">
        <v>5</v>
      </c>
    </row>
    <row r="2702" spans="32:47" x14ac:dyDescent="0.25">
      <c r="AF2702">
        <v>2692</v>
      </c>
      <c r="AG2702">
        <v>0</v>
      </c>
      <c r="AH2702">
        <v>0</v>
      </c>
      <c r="AI2702">
        <v>0</v>
      </c>
      <c r="AJ2702">
        <v>0.57847107705044132</v>
      </c>
      <c r="AK2702">
        <v>1</v>
      </c>
      <c r="AL2702">
        <v>1</v>
      </c>
      <c r="AM2702">
        <v>1</v>
      </c>
      <c r="AN2702">
        <v>1</v>
      </c>
      <c r="AO2702">
        <v>1</v>
      </c>
      <c r="AP2702">
        <v>1</v>
      </c>
      <c r="AQ2702">
        <v>1</v>
      </c>
      <c r="AR2702">
        <v>1</v>
      </c>
      <c r="AS2702">
        <v>0</v>
      </c>
      <c r="AT2702">
        <v>0.71877844468907737</v>
      </c>
      <c r="AU2702">
        <v>3</v>
      </c>
    </row>
    <row r="2703" spans="32:47" x14ac:dyDescent="0.25">
      <c r="AF2703">
        <v>2693</v>
      </c>
      <c r="AG2703">
        <v>0.68968835403680828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0.85979707442264397</v>
      </c>
      <c r="AO2703">
        <v>0.74482996964507042</v>
      </c>
      <c r="AP2703">
        <v>0</v>
      </c>
      <c r="AQ2703">
        <v>0.50635067523107868</v>
      </c>
      <c r="AR2703">
        <v>1</v>
      </c>
      <c r="AS2703">
        <v>0</v>
      </c>
      <c r="AT2703">
        <v>0.31936840446171916</v>
      </c>
      <c r="AU2703">
        <v>7</v>
      </c>
    </row>
    <row r="2704" spans="32:47" x14ac:dyDescent="0.25">
      <c r="AF2704">
        <v>2694</v>
      </c>
      <c r="AG2704">
        <v>1</v>
      </c>
      <c r="AH2704">
        <v>1</v>
      </c>
      <c r="AI2704">
        <v>0.54685143117756285</v>
      </c>
      <c r="AJ2704">
        <v>1</v>
      </c>
      <c r="AK2704">
        <v>1</v>
      </c>
      <c r="AL2704">
        <v>1</v>
      </c>
      <c r="AM2704">
        <v>0.25787347403351185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0.47930540290833784</v>
      </c>
      <c r="AU2704">
        <v>5</v>
      </c>
    </row>
    <row r="2705" spans="32:47" x14ac:dyDescent="0.25">
      <c r="AF2705">
        <v>2695</v>
      </c>
      <c r="AG2705">
        <v>1</v>
      </c>
      <c r="AH2705">
        <v>1</v>
      </c>
      <c r="AI2705">
        <v>1</v>
      </c>
      <c r="AJ2705">
        <v>1</v>
      </c>
      <c r="AK2705">
        <v>1</v>
      </c>
      <c r="AL2705">
        <v>1</v>
      </c>
      <c r="AM2705">
        <v>0.98203636759201129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0.57929623943932151</v>
      </c>
      <c r="AU2705">
        <v>5</v>
      </c>
    </row>
    <row r="2706" spans="32:47" x14ac:dyDescent="0.25">
      <c r="AF2706">
        <v>2696</v>
      </c>
      <c r="AG2706">
        <v>0.59275220322982225</v>
      </c>
      <c r="AH2706">
        <v>0.97478141540263352</v>
      </c>
      <c r="AI2706">
        <v>0</v>
      </c>
      <c r="AJ2706">
        <v>0</v>
      </c>
      <c r="AK2706">
        <v>0</v>
      </c>
      <c r="AL2706">
        <v>0</v>
      </c>
      <c r="AM2706">
        <v>0.23019281152265914</v>
      </c>
      <c r="AN2706">
        <v>1</v>
      </c>
      <c r="AO2706">
        <v>1</v>
      </c>
      <c r="AP2706">
        <v>1</v>
      </c>
      <c r="AQ2706">
        <v>1</v>
      </c>
      <c r="AR2706">
        <v>1</v>
      </c>
      <c r="AS2706">
        <v>0</v>
      </c>
      <c r="AT2706">
        <v>0.56384979476328945</v>
      </c>
      <c r="AU2706">
        <v>4</v>
      </c>
    </row>
    <row r="2707" spans="32:47" x14ac:dyDescent="0.25">
      <c r="AF2707">
        <v>2697</v>
      </c>
      <c r="AG2707">
        <v>1</v>
      </c>
      <c r="AH2707">
        <v>1</v>
      </c>
      <c r="AI2707">
        <v>1</v>
      </c>
      <c r="AJ2707">
        <v>1</v>
      </c>
      <c r="AK2707">
        <v>1</v>
      </c>
      <c r="AL2707">
        <v>1</v>
      </c>
      <c r="AM2707">
        <v>1</v>
      </c>
      <c r="AN2707">
        <v>0.80187862296893841</v>
      </c>
      <c r="AO2707">
        <v>1</v>
      </c>
      <c r="AP2707">
        <v>1</v>
      </c>
      <c r="AQ2707">
        <v>1</v>
      </c>
      <c r="AR2707">
        <v>1</v>
      </c>
      <c r="AS2707">
        <v>0.80187862296893841</v>
      </c>
      <c r="AT2707">
        <v>0.98317325290969071</v>
      </c>
      <c r="AU2707">
        <v>0</v>
      </c>
    </row>
    <row r="2708" spans="32:47" x14ac:dyDescent="0.25">
      <c r="AF2708">
        <v>2698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0.70013263243867363</v>
      </c>
      <c r="AQ2708">
        <v>1</v>
      </c>
      <c r="AR2708">
        <v>1</v>
      </c>
      <c r="AS2708">
        <v>0</v>
      </c>
      <c r="AT2708">
        <v>0.22658660713862708</v>
      </c>
      <c r="AU2708">
        <v>9</v>
      </c>
    </row>
    <row r="2709" spans="32:47" x14ac:dyDescent="0.25">
      <c r="AF2709">
        <v>2699</v>
      </c>
      <c r="AG2709">
        <v>0</v>
      </c>
      <c r="AH2709">
        <v>0</v>
      </c>
      <c r="AI2709">
        <v>0.47335879044980939</v>
      </c>
      <c r="AJ2709">
        <v>1</v>
      </c>
      <c r="AK2709">
        <v>1</v>
      </c>
      <c r="AL2709">
        <v>0.49710407654880934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0.32176485461593163</v>
      </c>
      <c r="AS2709">
        <v>0</v>
      </c>
      <c r="AT2709">
        <v>0.27551220628356782</v>
      </c>
      <c r="AU2709">
        <v>7</v>
      </c>
    </row>
    <row r="2710" spans="32:47" x14ac:dyDescent="0.25">
      <c r="AF2710">
        <v>2700</v>
      </c>
      <c r="AG2710">
        <v>1.7663928405747886E-2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0.40056184590855171</v>
      </c>
      <c r="AO2710">
        <v>1</v>
      </c>
      <c r="AP2710">
        <v>1</v>
      </c>
      <c r="AQ2710">
        <v>1</v>
      </c>
      <c r="AR2710">
        <v>1</v>
      </c>
      <c r="AS2710">
        <v>0</v>
      </c>
      <c r="AT2710">
        <v>0.36976712055820077</v>
      </c>
      <c r="AU2710">
        <v>6</v>
      </c>
    </row>
    <row r="2711" spans="32:47" x14ac:dyDescent="0.25">
      <c r="AF2711">
        <v>2701</v>
      </c>
      <c r="AG2711">
        <v>1</v>
      </c>
      <c r="AH2711">
        <v>0.92434874896363384</v>
      </c>
      <c r="AI2711">
        <v>0</v>
      </c>
      <c r="AJ2711">
        <v>0</v>
      </c>
      <c r="AK2711">
        <v>0</v>
      </c>
      <c r="AL2711">
        <v>0</v>
      </c>
      <c r="AM2711">
        <v>0.99156307798154064</v>
      </c>
      <c r="AN2711">
        <v>1</v>
      </c>
      <c r="AO2711">
        <v>4.0490834577940407E-2</v>
      </c>
      <c r="AP2711">
        <v>0</v>
      </c>
      <c r="AQ2711">
        <v>0</v>
      </c>
      <c r="AR2711">
        <v>0</v>
      </c>
      <c r="AS2711">
        <v>0</v>
      </c>
      <c r="AT2711">
        <v>0.32831491897465126</v>
      </c>
      <c r="AU2711">
        <v>7</v>
      </c>
    </row>
    <row r="2712" spans="32:47" x14ac:dyDescent="0.25">
      <c r="AF2712">
        <v>2702</v>
      </c>
      <c r="AG2712">
        <v>0</v>
      </c>
      <c r="AH2712">
        <v>0</v>
      </c>
      <c r="AI2712">
        <v>0</v>
      </c>
      <c r="AJ2712">
        <v>0</v>
      </c>
      <c r="AK2712">
        <v>0.41613857827952971</v>
      </c>
      <c r="AL2712">
        <v>1</v>
      </c>
      <c r="AM2712">
        <v>1</v>
      </c>
      <c r="AN2712">
        <v>1</v>
      </c>
      <c r="AO2712">
        <v>1</v>
      </c>
      <c r="AP2712">
        <v>1</v>
      </c>
      <c r="AQ2712">
        <v>0.13604922770876632</v>
      </c>
      <c r="AR2712">
        <v>0</v>
      </c>
      <c r="AS2712">
        <v>0</v>
      </c>
      <c r="AT2712">
        <v>0.46570348700802305</v>
      </c>
      <c r="AU2712">
        <v>5</v>
      </c>
    </row>
    <row r="2713" spans="32:47" x14ac:dyDescent="0.25">
      <c r="AF2713">
        <v>2703</v>
      </c>
      <c r="AG2713">
        <v>1</v>
      </c>
      <c r="AH2713">
        <v>1</v>
      </c>
      <c r="AI2713">
        <v>1</v>
      </c>
      <c r="AJ2713">
        <v>1</v>
      </c>
      <c r="AK2713">
        <v>1</v>
      </c>
      <c r="AL2713">
        <v>1</v>
      </c>
      <c r="AM2713">
        <v>1</v>
      </c>
      <c r="AN2713">
        <v>1</v>
      </c>
      <c r="AO2713">
        <v>1</v>
      </c>
      <c r="AP2713">
        <v>1</v>
      </c>
      <c r="AQ2713">
        <v>1</v>
      </c>
      <c r="AR2713">
        <v>1</v>
      </c>
      <c r="AS2713">
        <v>1</v>
      </c>
      <c r="AT2713">
        <v>1</v>
      </c>
      <c r="AU2713">
        <v>0</v>
      </c>
    </row>
    <row r="2714" spans="32:47" x14ac:dyDescent="0.25">
      <c r="AF2714">
        <v>2704</v>
      </c>
      <c r="AG2714">
        <v>1</v>
      </c>
      <c r="AH2714">
        <v>1</v>
      </c>
      <c r="AI2714">
        <v>1</v>
      </c>
      <c r="AJ2714">
        <v>1</v>
      </c>
      <c r="AK2714">
        <v>1</v>
      </c>
      <c r="AL2714">
        <v>1</v>
      </c>
      <c r="AM2714">
        <v>1</v>
      </c>
      <c r="AN2714">
        <v>1</v>
      </c>
      <c r="AO2714">
        <v>1</v>
      </c>
      <c r="AP2714">
        <v>1</v>
      </c>
      <c r="AQ2714">
        <v>1</v>
      </c>
      <c r="AR2714">
        <v>1</v>
      </c>
      <c r="AS2714">
        <v>1</v>
      </c>
      <c r="AT2714">
        <v>1</v>
      </c>
      <c r="AU2714">
        <v>0</v>
      </c>
    </row>
    <row r="2715" spans="32:47" x14ac:dyDescent="0.25">
      <c r="AF2715">
        <v>2705</v>
      </c>
      <c r="AG2715">
        <v>1</v>
      </c>
      <c r="AH2715">
        <v>1</v>
      </c>
      <c r="AI2715">
        <v>0.41016197285399913</v>
      </c>
      <c r="AJ2715">
        <v>0</v>
      </c>
      <c r="AK2715">
        <v>0</v>
      </c>
      <c r="AL2715">
        <v>0</v>
      </c>
      <c r="AM2715">
        <v>0</v>
      </c>
      <c r="AN2715">
        <v>5.3772648862392206E-2</v>
      </c>
      <c r="AO2715">
        <v>1</v>
      </c>
      <c r="AP2715">
        <v>1</v>
      </c>
      <c r="AQ2715">
        <v>1</v>
      </c>
      <c r="AR2715">
        <v>1</v>
      </c>
      <c r="AS2715">
        <v>0</v>
      </c>
      <c r="AT2715">
        <v>0.5352930774608442</v>
      </c>
      <c r="AU2715">
        <v>4</v>
      </c>
    </row>
    <row r="2716" spans="32:47" x14ac:dyDescent="0.25">
      <c r="AF2716">
        <v>2706</v>
      </c>
      <c r="AG2716">
        <v>1</v>
      </c>
      <c r="AH2716">
        <v>0.48537845316033262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6.6841402768477567E-2</v>
      </c>
      <c r="AP2716">
        <v>1</v>
      </c>
      <c r="AQ2716">
        <v>1</v>
      </c>
      <c r="AR2716">
        <v>0.65652158022473284</v>
      </c>
      <c r="AS2716">
        <v>0</v>
      </c>
      <c r="AT2716">
        <v>0.35054248700961743</v>
      </c>
      <c r="AU2716">
        <v>6</v>
      </c>
    </row>
    <row r="2717" spans="32:47" x14ac:dyDescent="0.25">
      <c r="AF2717">
        <v>2707</v>
      </c>
      <c r="AG2717">
        <v>0</v>
      </c>
      <c r="AH2717">
        <v>0.17106411373138794</v>
      </c>
      <c r="AI2717">
        <v>0</v>
      </c>
      <c r="AJ2717">
        <v>0.22798257457883059</v>
      </c>
      <c r="AK2717">
        <v>0.14966600578707351</v>
      </c>
      <c r="AL2717">
        <v>0</v>
      </c>
      <c r="AM2717">
        <v>0</v>
      </c>
      <c r="AN2717">
        <v>0.12724777492093703</v>
      </c>
      <c r="AO2717">
        <v>1</v>
      </c>
      <c r="AP2717">
        <v>1</v>
      </c>
      <c r="AQ2717">
        <v>1</v>
      </c>
      <c r="AR2717">
        <v>1</v>
      </c>
      <c r="AS2717">
        <v>0</v>
      </c>
      <c r="AT2717">
        <v>0.38962630033915646</v>
      </c>
      <c r="AU2717">
        <v>4</v>
      </c>
    </row>
    <row r="2718" spans="32:47" x14ac:dyDescent="0.25">
      <c r="AF2718">
        <v>2708</v>
      </c>
      <c r="AG2718">
        <v>0.54569041403479901</v>
      </c>
      <c r="AH2718">
        <v>0.33497262599459127</v>
      </c>
      <c r="AI2718">
        <v>1</v>
      </c>
      <c r="AJ2718">
        <v>1</v>
      </c>
      <c r="AK2718">
        <v>1</v>
      </c>
      <c r="AL2718">
        <v>1</v>
      </c>
      <c r="AM2718">
        <v>1</v>
      </c>
      <c r="AN2718">
        <v>1</v>
      </c>
      <c r="AO2718">
        <v>1</v>
      </c>
      <c r="AP2718">
        <v>1</v>
      </c>
      <c r="AQ2718">
        <v>1</v>
      </c>
      <c r="AR2718">
        <v>0.91018844222285666</v>
      </c>
      <c r="AS2718">
        <v>0.33497262599459127</v>
      </c>
      <c r="AT2718">
        <v>0.90277117279955033</v>
      </c>
      <c r="AU2718">
        <v>0</v>
      </c>
    </row>
    <row r="2719" spans="32:47" x14ac:dyDescent="0.25">
      <c r="AF2719">
        <v>2709</v>
      </c>
      <c r="AG2719">
        <v>1</v>
      </c>
      <c r="AH2719">
        <v>1</v>
      </c>
      <c r="AI2719">
        <v>1</v>
      </c>
      <c r="AJ2719">
        <v>1</v>
      </c>
      <c r="AK2719">
        <v>1</v>
      </c>
      <c r="AL2719">
        <v>1</v>
      </c>
      <c r="AM2719">
        <v>1</v>
      </c>
      <c r="AN2719">
        <v>1</v>
      </c>
      <c r="AO2719">
        <v>1</v>
      </c>
      <c r="AP2719">
        <v>0.3658518407659534</v>
      </c>
      <c r="AQ2719">
        <v>1</v>
      </c>
      <c r="AR2719">
        <v>1</v>
      </c>
      <c r="AS2719">
        <v>0.3658518407659534</v>
      </c>
      <c r="AT2719">
        <v>0.946140841270533</v>
      </c>
      <c r="AU2719">
        <v>0</v>
      </c>
    </row>
    <row r="2720" spans="32:47" x14ac:dyDescent="0.25">
      <c r="AF2720">
        <v>2710</v>
      </c>
      <c r="AG2720">
        <v>1</v>
      </c>
      <c r="AH2720">
        <v>1</v>
      </c>
      <c r="AI2720">
        <v>1</v>
      </c>
      <c r="AJ2720">
        <v>1</v>
      </c>
      <c r="AK2720">
        <v>1</v>
      </c>
      <c r="AL2720">
        <v>1</v>
      </c>
      <c r="AM2720">
        <v>1</v>
      </c>
      <c r="AN2720">
        <v>1</v>
      </c>
      <c r="AO2720">
        <v>1</v>
      </c>
      <c r="AP2720">
        <v>1</v>
      </c>
      <c r="AQ2720">
        <v>0.40561712618534024</v>
      </c>
      <c r="AR2720">
        <v>0</v>
      </c>
      <c r="AS2720">
        <v>0</v>
      </c>
      <c r="AT2720">
        <v>0.86621510626180875</v>
      </c>
      <c r="AU2720">
        <v>1</v>
      </c>
    </row>
    <row r="2721" spans="32:47" x14ac:dyDescent="0.25">
      <c r="AF2721">
        <v>2711</v>
      </c>
      <c r="AG2721">
        <v>0</v>
      </c>
      <c r="AH2721">
        <v>0</v>
      </c>
      <c r="AI2721">
        <v>0</v>
      </c>
      <c r="AJ2721">
        <v>0</v>
      </c>
      <c r="AK2721">
        <v>0.96623062749741595</v>
      </c>
      <c r="AL2721">
        <v>1</v>
      </c>
      <c r="AM2721">
        <v>1</v>
      </c>
      <c r="AN2721">
        <v>1</v>
      </c>
      <c r="AO2721">
        <v>1</v>
      </c>
      <c r="AP2721">
        <v>1</v>
      </c>
      <c r="AQ2721">
        <v>1</v>
      </c>
      <c r="AR2721">
        <v>9.220706416982144E-2</v>
      </c>
      <c r="AS2721">
        <v>0</v>
      </c>
      <c r="AT2721">
        <v>0.59126457107310781</v>
      </c>
      <c r="AU2721">
        <v>4</v>
      </c>
    </row>
    <row r="2722" spans="32:47" x14ac:dyDescent="0.25">
      <c r="AF2722">
        <v>2712</v>
      </c>
      <c r="AG2722">
        <v>0.27937221042966776</v>
      </c>
      <c r="AH2722">
        <v>1</v>
      </c>
      <c r="AI2722">
        <v>1</v>
      </c>
      <c r="AJ2722">
        <v>1</v>
      </c>
      <c r="AK2722">
        <v>0.34500339265603897</v>
      </c>
      <c r="AL2722">
        <v>0</v>
      </c>
      <c r="AM2722">
        <v>0</v>
      </c>
      <c r="AN2722">
        <v>0.7448130574313484</v>
      </c>
      <c r="AO2722">
        <v>0.4692928218471934</v>
      </c>
      <c r="AP2722">
        <v>0</v>
      </c>
      <c r="AQ2722">
        <v>0</v>
      </c>
      <c r="AR2722">
        <v>0</v>
      </c>
      <c r="AS2722">
        <v>0</v>
      </c>
      <c r="AT2722">
        <v>0.39869488529162878</v>
      </c>
      <c r="AU2722">
        <v>5</v>
      </c>
    </row>
    <row r="2723" spans="32:47" x14ac:dyDescent="0.25">
      <c r="AF2723">
        <v>2713</v>
      </c>
      <c r="AG2723">
        <v>0.84606569244234353</v>
      </c>
      <c r="AH2723">
        <v>0.40749416407171729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0.60406875178062669</v>
      </c>
      <c r="AR2723">
        <v>1</v>
      </c>
      <c r="AS2723">
        <v>0</v>
      </c>
      <c r="AT2723">
        <v>0.23769845373462886</v>
      </c>
      <c r="AU2723">
        <v>8</v>
      </c>
    </row>
    <row r="2724" spans="32:47" x14ac:dyDescent="0.25">
      <c r="AF2724">
        <v>2714</v>
      </c>
      <c r="AG2724">
        <v>0</v>
      </c>
      <c r="AH2724">
        <v>0</v>
      </c>
      <c r="AI2724">
        <v>0.44853184290789821</v>
      </c>
      <c r="AJ2724">
        <v>1</v>
      </c>
      <c r="AK2724">
        <v>0.84909962657665372</v>
      </c>
      <c r="AL2724">
        <v>0</v>
      </c>
      <c r="AM2724">
        <v>0.25002602625341575</v>
      </c>
      <c r="AN2724">
        <v>8.8625187792434099E-2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0.22116373476559578</v>
      </c>
      <c r="AU2724">
        <v>7</v>
      </c>
    </row>
    <row r="2725" spans="32:47" x14ac:dyDescent="0.25">
      <c r="AF2725">
        <v>2715</v>
      </c>
      <c r="AG2725">
        <v>1</v>
      </c>
      <c r="AH2725">
        <v>1</v>
      </c>
      <c r="AI2725">
        <v>1</v>
      </c>
      <c r="AJ2725">
        <v>1</v>
      </c>
      <c r="AK2725">
        <v>1</v>
      </c>
      <c r="AL2725">
        <v>0.86187606744424561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0.4845377589680202</v>
      </c>
      <c r="AU2725">
        <v>6</v>
      </c>
    </row>
    <row r="2726" spans="32:47" x14ac:dyDescent="0.25">
      <c r="AF2726">
        <v>2716</v>
      </c>
      <c r="AG2726">
        <v>0</v>
      </c>
      <c r="AH2726">
        <v>0</v>
      </c>
      <c r="AI2726">
        <v>0.10232588549749175</v>
      </c>
      <c r="AJ2726">
        <v>1</v>
      </c>
      <c r="AK2726">
        <v>1</v>
      </c>
      <c r="AL2726">
        <v>1</v>
      </c>
      <c r="AM2726">
        <v>1</v>
      </c>
      <c r="AN2726">
        <v>0.20067546401109976</v>
      </c>
      <c r="AO2726">
        <v>0</v>
      </c>
      <c r="AP2726">
        <v>0</v>
      </c>
      <c r="AQ2726">
        <v>0</v>
      </c>
      <c r="AR2726">
        <v>0.68303097874881891</v>
      </c>
      <c r="AS2726">
        <v>0</v>
      </c>
      <c r="AT2726">
        <v>0.41799178678350607</v>
      </c>
      <c r="AU2726">
        <v>5</v>
      </c>
    </row>
    <row r="2727" spans="32:47" x14ac:dyDescent="0.25">
      <c r="AF2727">
        <v>2717</v>
      </c>
      <c r="AG2727">
        <v>1</v>
      </c>
      <c r="AH2727">
        <v>0.49788370496129836</v>
      </c>
      <c r="AI2727">
        <v>0</v>
      </c>
      <c r="AJ2727">
        <v>0.31092791096186073</v>
      </c>
      <c r="AK2727">
        <v>1</v>
      </c>
      <c r="AL2727">
        <v>1</v>
      </c>
      <c r="AM2727">
        <v>1</v>
      </c>
      <c r="AN2727">
        <v>1</v>
      </c>
      <c r="AO2727">
        <v>1</v>
      </c>
      <c r="AP2727">
        <v>1</v>
      </c>
      <c r="AQ2727">
        <v>1</v>
      </c>
      <c r="AR2727">
        <v>1</v>
      </c>
      <c r="AS2727">
        <v>0</v>
      </c>
      <c r="AT2727">
        <v>0.81991392073362235</v>
      </c>
      <c r="AU2727">
        <v>1</v>
      </c>
    </row>
    <row r="2728" spans="32:47" x14ac:dyDescent="0.25">
      <c r="AF2728">
        <v>2718</v>
      </c>
      <c r="AG2728">
        <v>1</v>
      </c>
      <c r="AH2728">
        <v>1</v>
      </c>
      <c r="AI2728">
        <v>1</v>
      </c>
      <c r="AJ2728">
        <v>1</v>
      </c>
      <c r="AK2728">
        <v>1</v>
      </c>
      <c r="AL2728">
        <v>1</v>
      </c>
      <c r="AM2728">
        <v>1</v>
      </c>
      <c r="AN2728">
        <v>1</v>
      </c>
      <c r="AO2728">
        <v>1</v>
      </c>
      <c r="AP2728">
        <v>1</v>
      </c>
      <c r="AQ2728">
        <v>0.75968025161103769</v>
      </c>
      <c r="AR2728">
        <v>0</v>
      </c>
      <c r="AS2728">
        <v>0</v>
      </c>
      <c r="AT2728">
        <v>0.89531618506392086</v>
      </c>
      <c r="AU2728">
        <v>1</v>
      </c>
    </row>
    <row r="2729" spans="32:47" x14ac:dyDescent="0.25">
      <c r="AF2729">
        <v>2719</v>
      </c>
      <c r="AG2729">
        <v>0.13264759902836709</v>
      </c>
      <c r="AH2729">
        <v>0</v>
      </c>
      <c r="AI2729">
        <v>0</v>
      </c>
      <c r="AJ2729">
        <v>0.54511654508896756</v>
      </c>
      <c r="AK2729">
        <v>1</v>
      </c>
      <c r="AL2729">
        <v>0.13944910697949428</v>
      </c>
      <c r="AM2729">
        <v>0</v>
      </c>
      <c r="AN2729">
        <v>0</v>
      </c>
      <c r="AO2729">
        <v>0.12775300084225213</v>
      </c>
      <c r="AP2729">
        <v>1</v>
      </c>
      <c r="AQ2729">
        <v>1</v>
      </c>
      <c r="AR2729">
        <v>1</v>
      </c>
      <c r="AS2729">
        <v>0</v>
      </c>
      <c r="AT2729">
        <v>0.41501817851287892</v>
      </c>
      <c r="AU2729">
        <v>4</v>
      </c>
    </row>
    <row r="2730" spans="32:47" x14ac:dyDescent="0.25">
      <c r="AF2730">
        <v>2720</v>
      </c>
      <c r="AG2730">
        <v>0</v>
      </c>
      <c r="AH2730">
        <v>0</v>
      </c>
      <c r="AI2730">
        <v>0</v>
      </c>
      <c r="AJ2730">
        <v>0.19236283223799547</v>
      </c>
      <c r="AK2730">
        <v>1</v>
      </c>
      <c r="AL2730">
        <v>1</v>
      </c>
      <c r="AM2730">
        <v>1</v>
      </c>
      <c r="AN2730">
        <v>1</v>
      </c>
      <c r="AO2730">
        <v>1</v>
      </c>
      <c r="AP2730">
        <v>1</v>
      </c>
      <c r="AQ2730">
        <v>5.8435362116627705E-2</v>
      </c>
      <c r="AR2730">
        <v>0</v>
      </c>
      <c r="AS2730">
        <v>0</v>
      </c>
      <c r="AT2730">
        <v>0.52472313926202385</v>
      </c>
      <c r="AU2730">
        <v>4</v>
      </c>
    </row>
    <row r="2731" spans="32:47" x14ac:dyDescent="0.25">
      <c r="AF2731">
        <v>2721</v>
      </c>
      <c r="AG2731">
        <v>0</v>
      </c>
      <c r="AH2731">
        <v>0</v>
      </c>
      <c r="AI2731">
        <v>0</v>
      </c>
      <c r="AJ2731">
        <v>0</v>
      </c>
      <c r="AK2731">
        <v>0.20639086612115329</v>
      </c>
      <c r="AL2731">
        <v>1</v>
      </c>
      <c r="AM2731">
        <v>1</v>
      </c>
      <c r="AN2731">
        <v>1</v>
      </c>
      <c r="AO2731">
        <v>1</v>
      </c>
      <c r="AP2731">
        <v>1</v>
      </c>
      <c r="AQ2731">
        <v>1</v>
      </c>
      <c r="AR2731">
        <v>1</v>
      </c>
      <c r="AS2731">
        <v>0</v>
      </c>
      <c r="AT2731">
        <v>0.60383045712261851</v>
      </c>
      <c r="AU2731">
        <v>4</v>
      </c>
    </row>
    <row r="2732" spans="32:47" x14ac:dyDescent="0.25">
      <c r="AF2732">
        <v>2722</v>
      </c>
      <c r="AG2732">
        <v>1</v>
      </c>
      <c r="AH2732">
        <v>0.35342494385492629</v>
      </c>
      <c r="AI2732">
        <v>0</v>
      </c>
      <c r="AJ2732">
        <v>0</v>
      </c>
      <c r="AK2732">
        <v>0</v>
      </c>
      <c r="AL2732">
        <v>0</v>
      </c>
      <c r="AM2732">
        <v>0.25503037210540741</v>
      </c>
      <c r="AN2732">
        <v>1</v>
      </c>
      <c r="AO2732">
        <v>0.90641139749520028</v>
      </c>
      <c r="AP2732">
        <v>0</v>
      </c>
      <c r="AQ2732">
        <v>0</v>
      </c>
      <c r="AR2732">
        <v>0.82017069050878844</v>
      </c>
      <c r="AS2732">
        <v>0</v>
      </c>
      <c r="AT2732">
        <v>0.36279307751735346</v>
      </c>
      <c r="AU2732">
        <v>6</v>
      </c>
    </row>
    <row r="2733" spans="32:47" x14ac:dyDescent="0.25">
      <c r="AF2733">
        <v>2723</v>
      </c>
      <c r="AG2733">
        <v>0</v>
      </c>
      <c r="AH2733">
        <v>0</v>
      </c>
      <c r="AI2733">
        <v>0</v>
      </c>
      <c r="AJ2733">
        <v>0</v>
      </c>
      <c r="AK2733">
        <v>0.11783127010787739</v>
      </c>
      <c r="AL2733">
        <v>1</v>
      </c>
      <c r="AM2733">
        <v>1</v>
      </c>
      <c r="AN2733">
        <v>1</v>
      </c>
      <c r="AO2733">
        <v>0.98148916919283991</v>
      </c>
      <c r="AP2733">
        <v>0</v>
      </c>
      <c r="AQ2733">
        <v>0.79101540949850457</v>
      </c>
      <c r="AR2733">
        <v>1</v>
      </c>
      <c r="AS2733">
        <v>0</v>
      </c>
      <c r="AT2733">
        <v>0.49267919653173847</v>
      </c>
      <c r="AU2733">
        <v>5</v>
      </c>
    </row>
    <row r="2734" spans="32:47" x14ac:dyDescent="0.25">
      <c r="AF2734">
        <v>2724</v>
      </c>
      <c r="AG2734">
        <v>1</v>
      </c>
      <c r="AH2734">
        <v>0.40160509630888036</v>
      </c>
      <c r="AI2734">
        <v>0</v>
      </c>
      <c r="AJ2734">
        <v>0</v>
      </c>
      <c r="AK2734">
        <v>0</v>
      </c>
      <c r="AL2734">
        <v>0</v>
      </c>
      <c r="AM2734">
        <v>0.19167722023684614</v>
      </c>
      <c r="AN2734">
        <v>1</v>
      </c>
      <c r="AO2734">
        <v>1</v>
      </c>
      <c r="AP2734">
        <v>0.89134423983271138</v>
      </c>
      <c r="AQ2734">
        <v>0</v>
      </c>
      <c r="AR2734">
        <v>0</v>
      </c>
      <c r="AS2734">
        <v>0</v>
      </c>
      <c r="AT2734">
        <v>0.37484550125699984</v>
      </c>
      <c r="AU2734">
        <v>6</v>
      </c>
    </row>
    <row r="2735" spans="32:47" x14ac:dyDescent="0.25">
      <c r="AF2735">
        <v>2725</v>
      </c>
      <c r="AG2735">
        <v>0</v>
      </c>
      <c r="AH2735">
        <v>0.98619766636225648</v>
      </c>
      <c r="AI2735">
        <v>1</v>
      </c>
      <c r="AJ2735">
        <v>1</v>
      </c>
      <c r="AK2735">
        <v>6.5363053453996053E-2</v>
      </c>
      <c r="AL2735">
        <v>0</v>
      </c>
      <c r="AM2735">
        <v>0</v>
      </c>
      <c r="AN2735">
        <v>0</v>
      </c>
      <c r="AO2735">
        <v>0</v>
      </c>
      <c r="AP2735">
        <v>0.93398383644647942</v>
      </c>
      <c r="AQ2735">
        <v>1</v>
      </c>
      <c r="AR2735">
        <v>1</v>
      </c>
      <c r="AS2735">
        <v>0</v>
      </c>
      <c r="AT2735">
        <v>0.4947761321782409</v>
      </c>
      <c r="AU2735">
        <v>5</v>
      </c>
    </row>
    <row r="2736" spans="32:47" x14ac:dyDescent="0.25">
      <c r="AF2736">
        <v>2726</v>
      </c>
      <c r="AG2736">
        <v>1</v>
      </c>
      <c r="AH2736">
        <v>1</v>
      </c>
      <c r="AI2736">
        <v>1</v>
      </c>
      <c r="AJ2736">
        <v>1</v>
      </c>
      <c r="AK2736">
        <v>1</v>
      </c>
      <c r="AL2736">
        <v>1</v>
      </c>
      <c r="AM2736">
        <v>1</v>
      </c>
      <c r="AN2736">
        <v>1</v>
      </c>
      <c r="AO2736">
        <v>1</v>
      </c>
      <c r="AP2736">
        <v>1</v>
      </c>
      <c r="AQ2736">
        <v>0.15851191364320888</v>
      </c>
      <c r="AR2736">
        <v>0</v>
      </c>
      <c r="AS2736">
        <v>0</v>
      </c>
      <c r="AT2736">
        <v>0.84590508879259252</v>
      </c>
      <c r="AU2736">
        <v>1</v>
      </c>
    </row>
    <row r="2737" spans="32:47" x14ac:dyDescent="0.25">
      <c r="AF2737">
        <v>2727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0.36249029266365407</v>
      </c>
      <c r="AN2737">
        <v>1</v>
      </c>
      <c r="AO2737">
        <v>1</v>
      </c>
      <c r="AP2737">
        <v>1</v>
      </c>
      <c r="AQ2737">
        <v>1</v>
      </c>
      <c r="AR2737">
        <v>0.94207116231019983</v>
      </c>
      <c r="AS2737">
        <v>0</v>
      </c>
      <c r="AT2737">
        <v>0.44504494549093004</v>
      </c>
      <c r="AU2737">
        <v>6</v>
      </c>
    </row>
    <row r="2738" spans="32:47" x14ac:dyDescent="0.25">
      <c r="AF2738">
        <v>2728</v>
      </c>
      <c r="AG2738">
        <v>0.59496714599029676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0.92413247201775739</v>
      </c>
      <c r="AO2738">
        <v>0.15252942236087014</v>
      </c>
      <c r="AP2738">
        <v>0</v>
      </c>
      <c r="AQ2738">
        <v>0</v>
      </c>
      <c r="AR2738">
        <v>0</v>
      </c>
      <c r="AS2738">
        <v>0</v>
      </c>
      <c r="AT2738">
        <v>0.14155608446322132</v>
      </c>
      <c r="AU2738">
        <v>9</v>
      </c>
    </row>
    <row r="2739" spans="32:47" x14ac:dyDescent="0.25">
      <c r="AF2739">
        <v>2729</v>
      </c>
      <c r="AG2739">
        <v>0.95310954864825981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8.0949030159167268E-2</v>
      </c>
      <c r="AU2739">
        <v>11</v>
      </c>
    </row>
    <row r="2740" spans="32:47" x14ac:dyDescent="0.25">
      <c r="AF2740">
        <v>2730</v>
      </c>
      <c r="AG2740">
        <v>0</v>
      </c>
      <c r="AH2740">
        <v>0.3755567572412214</v>
      </c>
      <c r="AI2740">
        <v>1</v>
      </c>
      <c r="AJ2740">
        <v>1</v>
      </c>
      <c r="AK2740">
        <v>1</v>
      </c>
      <c r="AL2740">
        <v>1</v>
      </c>
      <c r="AM2740">
        <v>1</v>
      </c>
      <c r="AN2740">
        <v>1</v>
      </c>
      <c r="AO2740">
        <v>1</v>
      </c>
      <c r="AP2740">
        <v>1</v>
      </c>
      <c r="AQ2740">
        <v>1</v>
      </c>
      <c r="AR2740">
        <v>1</v>
      </c>
      <c r="AS2740">
        <v>0</v>
      </c>
      <c r="AT2740">
        <v>0.86716599781576498</v>
      </c>
      <c r="AU2740">
        <v>1</v>
      </c>
    </row>
    <row r="2741" spans="32:47" x14ac:dyDescent="0.25">
      <c r="AF2741">
        <v>2731</v>
      </c>
      <c r="AG2741">
        <v>1</v>
      </c>
      <c r="AH2741">
        <v>0.91820300769982821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0.83575323978560234</v>
      </c>
      <c r="AP2741">
        <v>1</v>
      </c>
      <c r="AQ2741">
        <v>1</v>
      </c>
      <c r="AR2741">
        <v>1</v>
      </c>
      <c r="AS2741">
        <v>0</v>
      </c>
      <c r="AT2741">
        <v>0.47611583947715963</v>
      </c>
      <c r="AU2741">
        <v>6</v>
      </c>
    </row>
    <row r="2742" spans="32:47" x14ac:dyDescent="0.25">
      <c r="AF2742">
        <v>2732</v>
      </c>
      <c r="AG2742">
        <v>0.96026857135908472</v>
      </c>
      <c r="AH2742">
        <v>1</v>
      </c>
      <c r="AI2742">
        <v>1</v>
      </c>
      <c r="AJ2742">
        <v>1</v>
      </c>
      <c r="AK2742">
        <v>0.88095592448441873</v>
      </c>
      <c r="AL2742">
        <v>0</v>
      </c>
      <c r="AM2742">
        <v>0</v>
      </c>
      <c r="AN2742">
        <v>0</v>
      </c>
      <c r="AO2742">
        <v>0</v>
      </c>
      <c r="AP2742">
        <v>0.17794313662424457</v>
      </c>
      <c r="AQ2742">
        <v>1</v>
      </c>
      <c r="AR2742">
        <v>1</v>
      </c>
      <c r="AS2742">
        <v>0</v>
      </c>
      <c r="AT2742">
        <v>0.58244985371643887</v>
      </c>
      <c r="AU2742">
        <v>4</v>
      </c>
    </row>
    <row r="2743" spans="32:47" x14ac:dyDescent="0.25">
      <c r="AF2743">
        <v>2733</v>
      </c>
      <c r="AG2743">
        <v>1</v>
      </c>
      <c r="AH2743">
        <v>1</v>
      </c>
      <c r="AI2743">
        <v>0.21452787945858173</v>
      </c>
      <c r="AJ2743">
        <v>0</v>
      </c>
      <c r="AK2743">
        <v>0</v>
      </c>
      <c r="AL2743">
        <v>0</v>
      </c>
      <c r="AM2743">
        <v>0</v>
      </c>
      <c r="AN2743">
        <v>0.1620083142169601</v>
      </c>
      <c r="AO2743">
        <v>1</v>
      </c>
      <c r="AP2743">
        <v>1</v>
      </c>
      <c r="AQ2743">
        <v>1</v>
      </c>
      <c r="AR2743">
        <v>1</v>
      </c>
      <c r="AS2743">
        <v>0</v>
      </c>
      <c r="AT2743">
        <v>0.52787019727107343</v>
      </c>
      <c r="AU2743">
        <v>4</v>
      </c>
    </row>
    <row r="2744" spans="32:47" x14ac:dyDescent="0.25">
      <c r="AF2744">
        <v>2734</v>
      </c>
      <c r="AG2744">
        <v>0.17518024210374045</v>
      </c>
      <c r="AH2744">
        <v>1</v>
      </c>
      <c r="AI2744">
        <v>1</v>
      </c>
      <c r="AJ2744">
        <v>1</v>
      </c>
      <c r="AK2744">
        <v>1</v>
      </c>
      <c r="AL2744">
        <v>1</v>
      </c>
      <c r="AM2744">
        <v>1</v>
      </c>
      <c r="AN2744">
        <v>1</v>
      </c>
      <c r="AO2744">
        <v>1</v>
      </c>
      <c r="AP2744">
        <v>1</v>
      </c>
      <c r="AQ2744">
        <v>1</v>
      </c>
      <c r="AR2744">
        <v>0.56309706545148552</v>
      </c>
      <c r="AS2744">
        <v>0.17518024210374045</v>
      </c>
      <c r="AT2744">
        <v>0.89283999050469043</v>
      </c>
      <c r="AU2744">
        <v>0</v>
      </c>
    </row>
    <row r="2745" spans="32:47" x14ac:dyDescent="0.25">
      <c r="AF2745">
        <v>2735</v>
      </c>
      <c r="AG2745">
        <v>1</v>
      </c>
      <c r="AH2745">
        <v>1</v>
      </c>
      <c r="AI2745">
        <v>1</v>
      </c>
      <c r="AJ2745">
        <v>1</v>
      </c>
      <c r="AK2745">
        <v>1</v>
      </c>
      <c r="AL2745">
        <v>1</v>
      </c>
      <c r="AM2745">
        <v>1</v>
      </c>
      <c r="AN2745">
        <v>1</v>
      </c>
      <c r="AO2745">
        <v>0.39830999160088443</v>
      </c>
      <c r="AP2745">
        <v>0</v>
      </c>
      <c r="AQ2745">
        <v>6.3516108486995418E-2</v>
      </c>
      <c r="AR2745">
        <v>1</v>
      </c>
      <c r="AS2745">
        <v>0</v>
      </c>
      <c r="AT2745">
        <v>0.78864324110311346</v>
      </c>
      <c r="AU2745">
        <v>1</v>
      </c>
    </row>
    <row r="2746" spans="32:47" x14ac:dyDescent="0.25">
      <c r="AF2746">
        <v>2736</v>
      </c>
      <c r="AG2746">
        <v>0.76469705922241815</v>
      </c>
      <c r="AH2746">
        <v>1</v>
      </c>
      <c r="AI2746">
        <v>1</v>
      </c>
      <c r="AJ2746">
        <v>0.12795612304665457</v>
      </c>
      <c r="AK2746">
        <v>0</v>
      </c>
      <c r="AL2746">
        <v>0.71938998743741345</v>
      </c>
      <c r="AM2746">
        <v>1</v>
      </c>
      <c r="AN2746">
        <v>1</v>
      </c>
      <c r="AO2746">
        <v>1</v>
      </c>
      <c r="AP2746">
        <v>1</v>
      </c>
      <c r="AQ2746">
        <v>1</v>
      </c>
      <c r="AR2746">
        <v>0.22745985419075418</v>
      </c>
      <c r="AS2746">
        <v>0</v>
      </c>
      <c r="AT2746">
        <v>0.73473218528857642</v>
      </c>
      <c r="AU2746">
        <v>1</v>
      </c>
    </row>
    <row r="2747" spans="32:47" x14ac:dyDescent="0.25">
      <c r="AF2747">
        <v>2737</v>
      </c>
      <c r="AG2747">
        <v>1</v>
      </c>
      <c r="AH2747">
        <v>1</v>
      </c>
      <c r="AI2747">
        <v>1</v>
      </c>
      <c r="AJ2747">
        <v>1</v>
      </c>
      <c r="AK2747">
        <v>1</v>
      </c>
      <c r="AL2747">
        <v>1</v>
      </c>
      <c r="AM2747">
        <v>1</v>
      </c>
      <c r="AN2747">
        <v>0.42766523982737131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0.61714417105383157</v>
      </c>
      <c r="AU2747">
        <v>4</v>
      </c>
    </row>
    <row r="2748" spans="32:47" x14ac:dyDescent="0.25">
      <c r="AF2748">
        <v>2738</v>
      </c>
      <c r="AG2748">
        <v>0</v>
      </c>
      <c r="AH2748">
        <v>0.28803997457595998</v>
      </c>
      <c r="AI2748">
        <v>1</v>
      </c>
      <c r="AJ2748">
        <v>1</v>
      </c>
      <c r="AK2748">
        <v>1</v>
      </c>
      <c r="AL2748">
        <v>1</v>
      </c>
      <c r="AM2748">
        <v>1</v>
      </c>
      <c r="AN2748">
        <v>0.86197279914068203</v>
      </c>
      <c r="AO2748">
        <v>0</v>
      </c>
      <c r="AP2748">
        <v>0</v>
      </c>
      <c r="AQ2748">
        <v>0</v>
      </c>
      <c r="AR2748">
        <v>0.23128841459448826</v>
      </c>
      <c r="AS2748">
        <v>0</v>
      </c>
      <c r="AT2748">
        <v>0.53412662168196479</v>
      </c>
      <c r="AU2748">
        <v>4</v>
      </c>
    </row>
    <row r="2749" spans="32:47" x14ac:dyDescent="0.25">
      <c r="AF2749">
        <v>2739</v>
      </c>
      <c r="AG2749">
        <v>0</v>
      </c>
      <c r="AH2749">
        <v>0</v>
      </c>
      <c r="AI2749">
        <v>0.62878229828563614</v>
      </c>
      <c r="AJ2749">
        <v>1</v>
      </c>
      <c r="AK2749">
        <v>1</v>
      </c>
      <c r="AL2749">
        <v>1</v>
      </c>
      <c r="AM2749">
        <v>1</v>
      </c>
      <c r="AN2749">
        <v>1</v>
      </c>
      <c r="AO2749">
        <v>1</v>
      </c>
      <c r="AP2749">
        <v>1</v>
      </c>
      <c r="AQ2749">
        <v>1</v>
      </c>
      <c r="AR2749">
        <v>1</v>
      </c>
      <c r="AS2749">
        <v>0</v>
      </c>
      <c r="AT2749">
        <v>0.80682808560782115</v>
      </c>
      <c r="AU2749">
        <v>2</v>
      </c>
    </row>
    <row r="2750" spans="32:47" x14ac:dyDescent="0.25">
      <c r="AF2750">
        <v>2740</v>
      </c>
      <c r="AG2750">
        <v>1</v>
      </c>
      <c r="AH2750">
        <v>1</v>
      </c>
      <c r="AI2750">
        <v>1</v>
      </c>
      <c r="AJ2750">
        <v>1</v>
      </c>
      <c r="AK2750">
        <v>0.86581126091961425</v>
      </c>
      <c r="AL2750">
        <v>0</v>
      </c>
      <c r="AM2750">
        <v>0</v>
      </c>
      <c r="AN2750">
        <v>0</v>
      </c>
      <c r="AO2750">
        <v>0</v>
      </c>
      <c r="AP2750">
        <v>3.4698903980531597E-2</v>
      </c>
      <c r="AQ2750">
        <v>0.89171080580126727</v>
      </c>
      <c r="AR2750">
        <v>0</v>
      </c>
      <c r="AS2750">
        <v>0</v>
      </c>
      <c r="AT2750">
        <v>0.47854010763271931</v>
      </c>
      <c r="AU2750">
        <v>5</v>
      </c>
    </row>
    <row r="2751" spans="32:47" x14ac:dyDescent="0.25">
      <c r="AF2751">
        <v>2741</v>
      </c>
      <c r="AG2751">
        <v>0.25927931859088504</v>
      </c>
      <c r="AH2751">
        <v>0</v>
      </c>
      <c r="AI2751">
        <v>0.11863417798820357</v>
      </c>
      <c r="AJ2751">
        <v>1</v>
      </c>
      <c r="AK2751">
        <v>1</v>
      </c>
      <c r="AL2751">
        <v>0.37773109728392834</v>
      </c>
      <c r="AM2751">
        <v>0.73081201826214726</v>
      </c>
      <c r="AN2751">
        <v>1</v>
      </c>
      <c r="AO2751">
        <v>0.36460905509884467</v>
      </c>
      <c r="AP2751">
        <v>1</v>
      </c>
      <c r="AQ2751">
        <v>1</v>
      </c>
      <c r="AR2751">
        <v>1</v>
      </c>
      <c r="AS2751">
        <v>0</v>
      </c>
      <c r="AT2751">
        <v>0.65928957679879863</v>
      </c>
      <c r="AU2751">
        <v>1</v>
      </c>
    </row>
    <row r="2752" spans="32:47" x14ac:dyDescent="0.25">
      <c r="AF2752">
        <v>2742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1.9147060634314848E-2</v>
      </c>
      <c r="AO2752">
        <v>1</v>
      </c>
      <c r="AP2752">
        <v>1</v>
      </c>
      <c r="AQ2752">
        <v>1</v>
      </c>
      <c r="AR2752">
        <v>1</v>
      </c>
      <c r="AS2752">
        <v>0</v>
      </c>
      <c r="AT2752">
        <v>0.33587276405387334</v>
      </c>
      <c r="AU2752">
        <v>7</v>
      </c>
    </row>
    <row r="2753" spans="32:47" x14ac:dyDescent="0.25">
      <c r="AF2753">
        <v>2743</v>
      </c>
      <c r="AG2753">
        <v>0</v>
      </c>
      <c r="AH2753">
        <v>0</v>
      </c>
      <c r="AI2753">
        <v>0</v>
      </c>
      <c r="AJ2753">
        <v>0</v>
      </c>
      <c r="AK2753">
        <v>0.86138029538978444</v>
      </c>
      <c r="AL2753">
        <v>1</v>
      </c>
      <c r="AM2753">
        <v>1</v>
      </c>
      <c r="AN2753">
        <v>1</v>
      </c>
      <c r="AO2753">
        <v>0.47578060377321285</v>
      </c>
      <c r="AP2753">
        <v>1</v>
      </c>
      <c r="AQ2753">
        <v>1</v>
      </c>
      <c r="AR2753">
        <v>1</v>
      </c>
      <c r="AS2753">
        <v>0</v>
      </c>
      <c r="AT2753">
        <v>0.61637317060350605</v>
      </c>
      <c r="AU2753">
        <v>4</v>
      </c>
    </row>
    <row r="2754" spans="32:47" x14ac:dyDescent="0.25">
      <c r="AF2754">
        <v>2744</v>
      </c>
      <c r="AG2754">
        <v>0</v>
      </c>
      <c r="AH2754">
        <v>0.19509763331838517</v>
      </c>
      <c r="AI2754">
        <v>1</v>
      </c>
      <c r="AJ2754">
        <v>1</v>
      </c>
      <c r="AK2754">
        <v>1</v>
      </c>
      <c r="AL2754">
        <v>1</v>
      </c>
      <c r="AM2754">
        <v>1</v>
      </c>
      <c r="AN2754">
        <v>1</v>
      </c>
      <c r="AO2754">
        <v>1</v>
      </c>
      <c r="AP2754">
        <v>1</v>
      </c>
      <c r="AQ2754">
        <v>1</v>
      </c>
      <c r="AR2754">
        <v>1</v>
      </c>
      <c r="AS2754">
        <v>0</v>
      </c>
      <c r="AT2754">
        <v>0.85332255817236924</v>
      </c>
      <c r="AU2754">
        <v>1</v>
      </c>
    </row>
    <row r="2755" spans="32:47" x14ac:dyDescent="0.25">
      <c r="AF2755">
        <v>2745</v>
      </c>
      <c r="AG2755">
        <v>1</v>
      </c>
      <c r="AH2755">
        <v>1</v>
      </c>
      <c r="AI2755">
        <v>1</v>
      </c>
      <c r="AJ2755">
        <v>1</v>
      </c>
      <c r="AK2755">
        <v>1</v>
      </c>
      <c r="AL2755">
        <v>1</v>
      </c>
      <c r="AM2755">
        <v>0.954375466627572</v>
      </c>
      <c r="AN2755">
        <v>1</v>
      </c>
      <c r="AO2755">
        <v>1</v>
      </c>
      <c r="AP2755">
        <v>1</v>
      </c>
      <c r="AQ2755">
        <v>1</v>
      </c>
      <c r="AR2755">
        <v>1</v>
      </c>
      <c r="AS2755">
        <v>0.954375466627572</v>
      </c>
      <c r="AT2755">
        <v>0.99612503963138288</v>
      </c>
      <c r="AU2755">
        <v>0</v>
      </c>
    </row>
    <row r="2756" spans="32:47" x14ac:dyDescent="0.25">
      <c r="AF2756">
        <v>2746</v>
      </c>
      <c r="AG2756">
        <v>1</v>
      </c>
      <c r="AH2756">
        <v>1</v>
      </c>
      <c r="AI2756">
        <v>1</v>
      </c>
      <c r="AJ2756">
        <v>1</v>
      </c>
      <c r="AK2756">
        <v>1</v>
      </c>
      <c r="AL2756">
        <v>1</v>
      </c>
      <c r="AM2756">
        <v>0.92161972041715001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0.57416496255597715</v>
      </c>
      <c r="AU2756">
        <v>5</v>
      </c>
    </row>
    <row r="2757" spans="32:47" x14ac:dyDescent="0.25">
      <c r="AF2757">
        <v>2747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0.93099611403628046</v>
      </c>
      <c r="AN2757">
        <v>1</v>
      </c>
      <c r="AO2757">
        <v>1</v>
      </c>
      <c r="AP2757">
        <v>0.47717206232576453</v>
      </c>
      <c r="AQ2757">
        <v>0</v>
      </c>
      <c r="AR2757">
        <v>0</v>
      </c>
      <c r="AS2757">
        <v>0</v>
      </c>
      <c r="AT2757">
        <v>0.28672113278691341</v>
      </c>
      <c r="AU2757">
        <v>8</v>
      </c>
    </row>
    <row r="2758" spans="32:47" x14ac:dyDescent="0.25">
      <c r="AF2758">
        <v>2748</v>
      </c>
      <c r="AG2758">
        <v>0</v>
      </c>
      <c r="AH2758">
        <v>0</v>
      </c>
      <c r="AI2758">
        <v>0</v>
      </c>
      <c r="AJ2758">
        <v>0.19308747251464714</v>
      </c>
      <c r="AK2758">
        <v>1</v>
      </c>
      <c r="AL2758">
        <v>0.79488867652786821</v>
      </c>
      <c r="AM2758">
        <v>0</v>
      </c>
      <c r="AN2758">
        <v>0</v>
      </c>
      <c r="AO2758">
        <v>0</v>
      </c>
      <c r="AP2758">
        <v>0.1945167647307596</v>
      </c>
      <c r="AQ2758">
        <v>1</v>
      </c>
      <c r="AR2758">
        <v>1</v>
      </c>
      <c r="AS2758">
        <v>0</v>
      </c>
      <c r="AT2758">
        <v>0.3497789155559699</v>
      </c>
      <c r="AU2758">
        <v>6</v>
      </c>
    </row>
    <row r="2759" spans="32:47" x14ac:dyDescent="0.25">
      <c r="AF2759">
        <v>2749</v>
      </c>
      <c r="AG2759">
        <v>1</v>
      </c>
      <c r="AH2759">
        <v>1</v>
      </c>
      <c r="AI2759">
        <v>1</v>
      </c>
      <c r="AJ2759">
        <v>1</v>
      </c>
      <c r="AK2759">
        <v>1</v>
      </c>
      <c r="AL2759">
        <v>0.51233735118391144</v>
      </c>
      <c r="AM2759">
        <v>0</v>
      </c>
      <c r="AN2759">
        <v>0</v>
      </c>
      <c r="AO2759">
        <v>0</v>
      </c>
      <c r="AP2759">
        <v>0.58930019570060166</v>
      </c>
      <c r="AQ2759">
        <v>0</v>
      </c>
      <c r="AR2759">
        <v>0</v>
      </c>
      <c r="AS2759">
        <v>0</v>
      </c>
      <c r="AT2759">
        <v>0.50585870301982461</v>
      </c>
      <c r="AU2759">
        <v>5</v>
      </c>
    </row>
    <row r="2760" spans="32:47" x14ac:dyDescent="0.25">
      <c r="AF2760">
        <v>2750</v>
      </c>
      <c r="AG2760">
        <v>0</v>
      </c>
      <c r="AH2760">
        <v>0</v>
      </c>
      <c r="AI2760">
        <v>0</v>
      </c>
      <c r="AJ2760">
        <v>0</v>
      </c>
      <c r="AK2760">
        <v>7.9399707868193919E-2</v>
      </c>
      <c r="AL2760">
        <v>1</v>
      </c>
      <c r="AM2760">
        <v>1</v>
      </c>
      <c r="AN2760">
        <v>1</v>
      </c>
      <c r="AO2760">
        <v>1</v>
      </c>
      <c r="AP2760">
        <v>1</v>
      </c>
      <c r="AQ2760">
        <v>1</v>
      </c>
      <c r="AR2760">
        <v>1</v>
      </c>
      <c r="AS2760">
        <v>0</v>
      </c>
      <c r="AT2760">
        <v>0.59304490669565479</v>
      </c>
      <c r="AU2760">
        <v>4</v>
      </c>
    </row>
    <row r="2761" spans="32:47" x14ac:dyDescent="0.25">
      <c r="AF2761">
        <v>2751</v>
      </c>
      <c r="AG2761">
        <v>0.64447626483090592</v>
      </c>
      <c r="AH2761">
        <v>1</v>
      </c>
      <c r="AI2761">
        <v>1</v>
      </c>
      <c r="AJ2761">
        <v>1</v>
      </c>
      <c r="AK2761">
        <v>1</v>
      </c>
      <c r="AL2761">
        <v>1</v>
      </c>
      <c r="AM2761">
        <v>1</v>
      </c>
      <c r="AN2761">
        <v>1</v>
      </c>
      <c r="AO2761">
        <v>1</v>
      </c>
      <c r="AP2761">
        <v>1</v>
      </c>
      <c r="AQ2761">
        <v>1</v>
      </c>
      <c r="AR2761">
        <v>0.67601473635131115</v>
      </c>
      <c r="AS2761">
        <v>0.64447626483090592</v>
      </c>
      <c r="AT2761">
        <v>0.94228827681273619</v>
      </c>
      <c r="AU2761">
        <v>0</v>
      </c>
    </row>
    <row r="2762" spans="32:47" x14ac:dyDescent="0.25">
      <c r="AF2762">
        <v>2752</v>
      </c>
      <c r="AG2762">
        <v>1</v>
      </c>
      <c r="AH2762">
        <v>1</v>
      </c>
      <c r="AI2762">
        <v>1</v>
      </c>
      <c r="AJ2762">
        <v>1</v>
      </c>
      <c r="AK2762">
        <v>1</v>
      </c>
      <c r="AL2762">
        <v>1</v>
      </c>
      <c r="AM2762">
        <v>1</v>
      </c>
      <c r="AN2762">
        <v>0.11773670155807556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0.5908214732830146</v>
      </c>
      <c r="AU2762">
        <v>4</v>
      </c>
    </row>
    <row r="2763" spans="32:47" x14ac:dyDescent="0.25">
      <c r="AF2763">
        <v>2753</v>
      </c>
      <c r="AG2763">
        <v>1</v>
      </c>
      <c r="AH2763">
        <v>1</v>
      </c>
      <c r="AI2763">
        <v>0.95145331260667465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0.24245219915289565</v>
      </c>
      <c r="AU2763">
        <v>9</v>
      </c>
    </row>
    <row r="2764" spans="32:47" x14ac:dyDescent="0.25">
      <c r="AF2764">
        <v>2754</v>
      </c>
      <c r="AG2764">
        <v>0</v>
      </c>
      <c r="AH2764">
        <v>0.60937937938771414</v>
      </c>
      <c r="AI2764">
        <v>1</v>
      </c>
      <c r="AJ2764">
        <v>1</v>
      </c>
      <c r="AK2764">
        <v>1</v>
      </c>
      <c r="AL2764">
        <v>1</v>
      </c>
      <c r="AM2764">
        <v>1</v>
      </c>
      <c r="AN2764">
        <v>1</v>
      </c>
      <c r="AO2764">
        <v>1</v>
      </c>
      <c r="AP2764">
        <v>1</v>
      </c>
      <c r="AQ2764">
        <v>1</v>
      </c>
      <c r="AR2764">
        <v>1</v>
      </c>
      <c r="AS2764">
        <v>0</v>
      </c>
      <c r="AT2764">
        <v>0.88510307567905755</v>
      </c>
      <c r="AU2764">
        <v>1</v>
      </c>
    </row>
    <row r="2765" spans="32:47" x14ac:dyDescent="0.25">
      <c r="AF2765">
        <v>2755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0.43093803169831518</v>
      </c>
      <c r="AM2765">
        <v>1</v>
      </c>
      <c r="AN2765">
        <v>1</v>
      </c>
      <c r="AO2765">
        <v>1</v>
      </c>
      <c r="AP2765">
        <v>1</v>
      </c>
      <c r="AQ2765">
        <v>1</v>
      </c>
      <c r="AR2765">
        <v>1</v>
      </c>
      <c r="AS2765">
        <v>0</v>
      </c>
      <c r="AT2765">
        <v>0.53952915329027251</v>
      </c>
      <c r="AU2765">
        <v>5</v>
      </c>
    </row>
    <row r="2766" spans="32:47" x14ac:dyDescent="0.25">
      <c r="AF2766">
        <v>2756</v>
      </c>
      <c r="AG2766">
        <v>0</v>
      </c>
      <c r="AH2766">
        <v>0.69155600869505307</v>
      </c>
      <c r="AI2766">
        <v>1</v>
      </c>
      <c r="AJ2766">
        <v>1</v>
      </c>
      <c r="AK2766">
        <v>0.23512862882841634</v>
      </c>
      <c r="AL2766">
        <v>0</v>
      </c>
      <c r="AM2766">
        <v>0.73591763624520556</v>
      </c>
      <c r="AN2766">
        <v>1</v>
      </c>
      <c r="AO2766">
        <v>1</v>
      </c>
      <c r="AP2766">
        <v>1</v>
      </c>
      <c r="AQ2766">
        <v>1</v>
      </c>
      <c r="AR2766">
        <v>1</v>
      </c>
      <c r="AS2766">
        <v>0</v>
      </c>
      <c r="AT2766">
        <v>0.72182466427601033</v>
      </c>
      <c r="AU2766">
        <v>2</v>
      </c>
    </row>
    <row r="2767" spans="32:47" x14ac:dyDescent="0.25">
      <c r="AF2767">
        <v>2757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0.21757613171600193</v>
      </c>
      <c r="AM2767">
        <v>1</v>
      </c>
      <c r="AN2767">
        <v>1</v>
      </c>
      <c r="AO2767">
        <v>1</v>
      </c>
      <c r="AP2767">
        <v>1</v>
      </c>
      <c r="AQ2767">
        <v>9.3179989103130842E-2</v>
      </c>
      <c r="AR2767">
        <v>0</v>
      </c>
      <c r="AS2767">
        <v>0</v>
      </c>
      <c r="AT2767">
        <v>0.36252790034129856</v>
      </c>
      <c r="AU2767">
        <v>6</v>
      </c>
    </row>
    <row r="2768" spans="32:47" x14ac:dyDescent="0.25">
      <c r="AF2768">
        <v>2758</v>
      </c>
      <c r="AG2768">
        <v>0</v>
      </c>
      <c r="AH2768">
        <v>0</v>
      </c>
      <c r="AI2768">
        <v>0.96799184117046555</v>
      </c>
      <c r="AJ2768">
        <v>2.9170967965668145E-2</v>
      </c>
      <c r="AK2768">
        <v>0</v>
      </c>
      <c r="AL2768">
        <v>0</v>
      </c>
      <c r="AM2768">
        <v>0</v>
      </c>
      <c r="AN2768">
        <v>9.8580504765719057E-2</v>
      </c>
      <c r="AO2768">
        <v>1</v>
      </c>
      <c r="AP2768">
        <v>1</v>
      </c>
      <c r="AQ2768">
        <v>1</v>
      </c>
      <c r="AR2768">
        <v>1</v>
      </c>
      <c r="AS2768">
        <v>0</v>
      </c>
      <c r="AT2768">
        <v>0.42722978565203223</v>
      </c>
      <c r="AU2768">
        <v>5</v>
      </c>
    </row>
    <row r="2769" spans="32:47" x14ac:dyDescent="0.25">
      <c r="AF2769">
        <v>2759</v>
      </c>
      <c r="AG2769">
        <v>0</v>
      </c>
      <c r="AH2769">
        <v>0</v>
      </c>
      <c r="AI2769">
        <v>0.18041853899734223</v>
      </c>
      <c r="AJ2769">
        <v>0.59773379966378948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0.40501454837466289</v>
      </c>
      <c r="AS2769">
        <v>0</v>
      </c>
      <c r="AT2769">
        <v>9.8850519721769434E-2</v>
      </c>
      <c r="AU2769">
        <v>9</v>
      </c>
    </row>
    <row r="2770" spans="32:47" x14ac:dyDescent="0.25">
      <c r="AF2770">
        <v>2760</v>
      </c>
      <c r="AG2770">
        <v>0</v>
      </c>
      <c r="AH2770">
        <v>0</v>
      </c>
      <c r="AI2770">
        <v>0</v>
      </c>
      <c r="AJ2770">
        <v>0</v>
      </c>
      <c r="AK2770">
        <v>0.15807399958172144</v>
      </c>
      <c r="AL2770">
        <v>1</v>
      </c>
      <c r="AM2770">
        <v>1</v>
      </c>
      <c r="AN2770">
        <v>1</v>
      </c>
      <c r="AO2770">
        <v>0.29153072578386247</v>
      </c>
      <c r="AP2770">
        <v>0</v>
      </c>
      <c r="AQ2770">
        <v>0</v>
      </c>
      <c r="AR2770">
        <v>6.4681101038361029E-3</v>
      </c>
      <c r="AS2770">
        <v>0</v>
      </c>
      <c r="AT2770">
        <v>0.28999103335278947</v>
      </c>
      <c r="AU2770">
        <v>6</v>
      </c>
    </row>
    <row r="2771" spans="32:47" x14ac:dyDescent="0.25">
      <c r="AF2771">
        <v>2761</v>
      </c>
      <c r="AG2771">
        <v>0</v>
      </c>
      <c r="AH2771">
        <v>0</v>
      </c>
      <c r="AI2771">
        <v>0.77992766841658345</v>
      </c>
      <c r="AJ2771">
        <v>1</v>
      </c>
      <c r="AK2771">
        <v>0.78472551072111185</v>
      </c>
      <c r="AL2771">
        <v>0</v>
      </c>
      <c r="AM2771">
        <v>0</v>
      </c>
      <c r="AN2771">
        <v>0</v>
      </c>
      <c r="AO2771">
        <v>0.20799784091019927</v>
      </c>
      <c r="AP2771">
        <v>1</v>
      </c>
      <c r="AQ2771">
        <v>1</v>
      </c>
      <c r="AR2771">
        <v>1</v>
      </c>
      <c r="AS2771">
        <v>0</v>
      </c>
      <c r="AT2771">
        <v>0.48423064049472475</v>
      </c>
      <c r="AU2771">
        <v>5</v>
      </c>
    </row>
    <row r="2772" spans="32:47" x14ac:dyDescent="0.25">
      <c r="AF2772">
        <v>2762</v>
      </c>
      <c r="AG2772">
        <v>1</v>
      </c>
      <c r="AH2772">
        <v>1</v>
      </c>
      <c r="AI2772">
        <v>1</v>
      </c>
      <c r="AJ2772">
        <v>1</v>
      </c>
      <c r="AK2772">
        <v>1</v>
      </c>
      <c r="AL2772">
        <v>1</v>
      </c>
      <c r="AM2772">
        <v>1</v>
      </c>
      <c r="AN2772">
        <v>1</v>
      </c>
      <c r="AO2772">
        <v>0.4487364042933526</v>
      </c>
      <c r="AP2772">
        <v>0</v>
      </c>
      <c r="AQ2772">
        <v>0</v>
      </c>
      <c r="AR2772">
        <v>0</v>
      </c>
      <c r="AS2772">
        <v>0</v>
      </c>
      <c r="AT2772">
        <v>0.70263586884602902</v>
      </c>
      <c r="AU2772">
        <v>3</v>
      </c>
    </row>
    <row r="2773" spans="32:47" x14ac:dyDescent="0.25">
      <c r="AF2773">
        <v>2763</v>
      </c>
      <c r="AG2773">
        <v>0</v>
      </c>
      <c r="AH2773">
        <v>0</v>
      </c>
      <c r="AI2773">
        <v>0</v>
      </c>
      <c r="AJ2773">
        <v>0</v>
      </c>
      <c r="AK2773">
        <v>0.69621527574453201</v>
      </c>
      <c r="AL2773">
        <v>1</v>
      </c>
      <c r="AM2773">
        <v>1</v>
      </c>
      <c r="AN2773">
        <v>1</v>
      </c>
      <c r="AO2773">
        <v>1</v>
      </c>
      <c r="AP2773">
        <v>1</v>
      </c>
      <c r="AQ2773">
        <v>1</v>
      </c>
      <c r="AR2773">
        <v>1</v>
      </c>
      <c r="AS2773">
        <v>0</v>
      </c>
      <c r="AT2773">
        <v>0.64543198232350818</v>
      </c>
      <c r="AU2773">
        <v>4</v>
      </c>
    </row>
    <row r="2774" spans="32:47" x14ac:dyDescent="0.25">
      <c r="AF2774">
        <v>2764</v>
      </c>
      <c r="AG2774">
        <v>0</v>
      </c>
      <c r="AH2774">
        <v>0.68948578273063632</v>
      </c>
      <c r="AI2774">
        <v>1</v>
      </c>
      <c r="AJ2774">
        <v>1</v>
      </c>
      <c r="AK2774">
        <v>1</v>
      </c>
      <c r="AL2774">
        <v>1</v>
      </c>
      <c r="AM2774">
        <v>4.8238466345215024E-2</v>
      </c>
      <c r="AN2774">
        <v>0.8991141841432827</v>
      </c>
      <c r="AO2774">
        <v>1</v>
      </c>
      <c r="AP2774">
        <v>1</v>
      </c>
      <c r="AQ2774">
        <v>1</v>
      </c>
      <c r="AR2774">
        <v>1</v>
      </c>
      <c r="AS2774">
        <v>0</v>
      </c>
      <c r="AT2774">
        <v>0.80184529885370204</v>
      </c>
      <c r="AU2774">
        <v>1</v>
      </c>
    </row>
    <row r="2775" spans="32:47" x14ac:dyDescent="0.25">
      <c r="AF2775">
        <v>2765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0.63641412436118117</v>
      </c>
      <c r="AM2775">
        <v>1</v>
      </c>
      <c r="AN2775">
        <v>1</v>
      </c>
      <c r="AO2775">
        <v>1</v>
      </c>
      <c r="AP2775">
        <v>1</v>
      </c>
      <c r="AQ2775">
        <v>1</v>
      </c>
      <c r="AR2775">
        <v>1</v>
      </c>
      <c r="AS2775">
        <v>0</v>
      </c>
      <c r="AT2775">
        <v>0.55641759926256285</v>
      </c>
      <c r="AU2775">
        <v>5</v>
      </c>
    </row>
    <row r="2776" spans="32:47" x14ac:dyDescent="0.25">
      <c r="AF2776">
        <v>2766</v>
      </c>
      <c r="AG2776">
        <v>1</v>
      </c>
      <c r="AH2776">
        <v>0.35598984809075773</v>
      </c>
      <c r="AI2776">
        <v>0</v>
      </c>
      <c r="AJ2776">
        <v>0</v>
      </c>
      <c r="AK2776">
        <v>0.53265313939365089</v>
      </c>
      <c r="AL2776">
        <v>1</v>
      </c>
      <c r="AM2776">
        <v>1</v>
      </c>
      <c r="AN2776">
        <v>1</v>
      </c>
      <c r="AO2776">
        <v>1</v>
      </c>
      <c r="AP2776">
        <v>1</v>
      </c>
      <c r="AQ2776">
        <v>1</v>
      </c>
      <c r="AR2776">
        <v>1</v>
      </c>
      <c r="AS2776">
        <v>0</v>
      </c>
      <c r="AT2776">
        <v>0.74378072073354629</v>
      </c>
      <c r="AU2776">
        <v>2</v>
      </c>
    </row>
    <row r="2777" spans="32:47" x14ac:dyDescent="0.25">
      <c r="AF2777">
        <v>2767</v>
      </c>
      <c r="AG2777">
        <v>0.50463971087071602</v>
      </c>
      <c r="AH2777">
        <v>0</v>
      </c>
      <c r="AI2777">
        <v>0.13847332534327683</v>
      </c>
      <c r="AJ2777">
        <v>1</v>
      </c>
      <c r="AK2777">
        <v>1</v>
      </c>
      <c r="AL2777">
        <v>1</v>
      </c>
      <c r="AM2777">
        <v>1</v>
      </c>
      <c r="AN2777">
        <v>1</v>
      </c>
      <c r="AO2777">
        <v>1</v>
      </c>
      <c r="AP2777">
        <v>1</v>
      </c>
      <c r="AQ2777">
        <v>1</v>
      </c>
      <c r="AR2777">
        <v>1</v>
      </c>
      <c r="AS2777">
        <v>0</v>
      </c>
      <c r="AT2777">
        <v>0.80804521677433916</v>
      </c>
      <c r="AU2777">
        <v>1</v>
      </c>
    </row>
    <row r="2778" spans="32:47" x14ac:dyDescent="0.25">
      <c r="AF2778">
        <v>2768</v>
      </c>
      <c r="AG2778">
        <v>1</v>
      </c>
      <c r="AH2778">
        <v>0.29986835674312068</v>
      </c>
      <c r="AI2778">
        <v>0</v>
      </c>
      <c r="AJ2778">
        <v>0.72586720468389099</v>
      </c>
      <c r="AK2778">
        <v>1</v>
      </c>
      <c r="AL2778">
        <v>1</v>
      </c>
      <c r="AM2778">
        <v>1</v>
      </c>
      <c r="AN2778">
        <v>0.16699043954624007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0.43383296919248643</v>
      </c>
      <c r="AU2778">
        <v>5</v>
      </c>
    </row>
    <row r="2779" spans="32:47" x14ac:dyDescent="0.25">
      <c r="AF2779">
        <v>2769</v>
      </c>
      <c r="AG2779">
        <v>1</v>
      </c>
      <c r="AH2779">
        <v>1</v>
      </c>
      <c r="AI2779">
        <v>0.95345745361039247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0.17807939840995166</v>
      </c>
      <c r="AQ2779">
        <v>1</v>
      </c>
      <c r="AR2779">
        <v>1</v>
      </c>
      <c r="AS2779">
        <v>0</v>
      </c>
      <c r="AT2779">
        <v>0.42487025318528948</v>
      </c>
      <c r="AU2779">
        <v>6</v>
      </c>
    </row>
    <row r="2780" spans="32:47" x14ac:dyDescent="0.25">
      <c r="AF2780">
        <v>2770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0.38112662647026518</v>
      </c>
      <c r="AS2780">
        <v>0</v>
      </c>
      <c r="AT2780">
        <v>3.2369658686515673E-2</v>
      </c>
      <c r="AU2780">
        <v>11</v>
      </c>
    </row>
    <row r="2781" spans="32:47" x14ac:dyDescent="0.25">
      <c r="AF2781">
        <v>2771</v>
      </c>
      <c r="AG2781">
        <v>0</v>
      </c>
      <c r="AH2781">
        <v>0.8743231014798637</v>
      </c>
      <c r="AI2781">
        <v>1</v>
      </c>
      <c r="AJ2781">
        <v>1</v>
      </c>
      <c r="AK2781">
        <v>1</v>
      </c>
      <c r="AL2781">
        <v>1</v>
      </c>
      <c r="AM2781">
        <v>1</v>
      </c>
      <c r="AN2781">
        <v>1</v>
      </c>
      <c r="AO2781">
        <v>1</v>
      </c>
      <c r="AP2781">
        <v>1</v>
      </c>
      <c r="AQ2781">
        <v>1</v>
      </c>
      <c r="AR2781">
        <v>1</v>
      </c>
      <c r="AS2781">
        <v>0</v>
      </c>
      <c r="AT2781">
        <v>0.90542752559297579</v>
      </c>
      <c r="AU2781">
        <v>1</v>
      </c>
    </row>
    <row r="2782" spans="32:47" x14ac:dyDescent="0.25">
      <c r="AF2782">
        <v>2772</v>
      </c>
      <c r="AG2782">
        <v>1</v>
      </c>
      <c r="AH2782">
        <v>1</v>
      </c>
      <c r="AI2782">
        <v>1</v>
      </c>
      <c r="AJ2782">
        <v>0.92957272880206199</v>
      </c>
      <c r="AK2782">
        <v>0</v>
      </c>
      <c r="AL2782">
        <v>0</v>
      </c>
      <c r="AM2782">
        <v>0</v>
      </c>
      <c r="AN2782">
        <v>0</v>
      </c>
      <c r="AO2782">
        <v>0.34364580440766684</v>
      </c>
      <c r="AP2782">
        <v>1</v>
      </c>
      <c r="AQ2782">
        <v>0.93113255349623314</v>
      </c>
      <c r="AR2782">
        <v>0</v>
      </c>
      <c r="AS2782">
        <v>0</v>
      </c>
      <c r="AT2782">
        <v>0.51268639068816124</v>
      </c>
      <c r="AU2782">
        <v>5</v>
      </c>
    </row>
    <row r="2783" spans="32:47" x14ac:dyDescent="0.25">
      <c r="AF2783">
        <v>2773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0.52611942512275189</v>
      </c>
      <c r="AO2783">
        <v>1</v>
      </c>
      <c r="AP2783">
        <v>0.30481829152737311</v>
      </c>
      <c r="AQ2783">
        <v>0.32696913475519979</v>
      </c>
      <c r="AR2783">
        <v>1</v>
      </c>
      <c r="AS2783">
        <v>0</v>
      </c>
      <c r="AT2783">
        <v>0.2645702555035887</v>
      </c>
      <c r="AU2783">
        <v>7</v>
      </c>
    </row>
    <row r="2784" spans="32:47" x14ac:dyDescent="0.25">
      <c r="AF2784">
        <v>2774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0.84630998028515025</v>
      </c>
      <c r="AR2784">
        <v>1</v>
      </c>
      <c r="AS2784">
        <v>0</v>
      </c>
      <c r="AT2784">
        <v>0.15449123125631373</v>
      </c>
      <c r="AU2784">
        <v>10</v>
      </c>
    </row>
    <row r="2785" spans="32:47" x14ac:dyDescent="0.25">
      <c r="AF2785">
        <v>2775</v>
      </c>
      <c r="AG2785">
        <v>0</v>
      </c>
      <c r="AH2785">
        <v>0</v>
      </c>
      <c r="AI2785">
        <v>0</v>
      </c>
      <c r="AJ2785">
        <v>0</v>
      </c>
      <c r="AK2785">
        <v>0.97415613413332103</v>
      </c>
      <c r="AL2785">
        <v>1</v>
      </c>
      <c r="AM2785">
        <v>0.82650259129924608</v>
      </c>
      <c r="AN2785">
        <v>0</v>
      </c>
      <c r="AO2785">
        <v>0</v>
      </c>
      <c r="AP2785">
        <v>0</v>
      </c>
      <c r="AQ2785">
        <v>0</v>
      </c>
      <c r="AR2785">
        <v>0.35220533451056035</v>
      </c>
      <c r="AS2785">
        <v>0</v>
      </c>
      <c r="AT2785">
        <v>0.26503776947462176</v>
      </c>
      <c r="AU2785">
        <v>8</v>
      </c>
    </row>
    <row r="2786" spans="32:47" x14ac:dyDescent="0.25">
      <c r="AF2786">
        <v>2776</v>
      </c>
      <c r="AG2786">
        <v>1</v>
      </c>
      <c r="AH2786">
        <v>1</v>
      </c>
      <c r="AI2786">
        <v>1</v>
      </c>
      <c r="AJ2786">
        <v>1</v>
      </c>
      <c r="AK2786">
        <v>1</v>
      </c>
      <c r="AL2786">
        <v>1</v>
      </c>
      <c r="AM2786">
        <v>1</v>
      </c>
      <c r="AN2786">
        <v>1</v>
      </c>
      <c r="AO2786">
        <v>1</v>
      </c>
      <c r="AP2786">
        <v>1</v>
      </c>
      <c r="AQ2786">
        <v>1</v>
      </c>
      <c r="AR2786">
        <v>1</v>
      </c>
      <c r="AS2786">
        <v>1</v>
      </c>
      <c r="AT2786">
        <v>1</v>
      </c>
      <c r="AU2786">
        <v>0</v>
      </c>
    </row>
    <row r="2787" spans="32:47" x14ac:dyDescent="0.25">
      <c r="AF2787">
        <v>2777</v>
      </c>
      <c r="AG2787">
        <v>1</v>
      </c>
      <c r="AH2787">
        <v>1</v>
      </c>
      <c r="AI2787">
        <v>1</v>
      </c>
      <c r="AJ2787">
        <v>1</v>
      </c>
      <c r="AK2787">
        <v>0.42067576449030197</v>
      </c>
      <c r="AL2787">
        <v>0</v>
      </c>
      <c r="AM2787">
        <v>0</v>
      </c>
      <c r="AN2787">
        <v>0</v>
      </c>
      <c r="AO2787">
        <v>0</v>
      </c>
      <c r="AP2787">
        <v>0.36735226986427499</v>
      </c>
      <c r="AQ2787">
        <v>1</v>
      </c>
      <c r="AR2787">
        <v>1</v>
      </c>
      <c r="AS2787">
        <v>0</v>
      </c>
      <c r="AT2787">
        <v>0.5628188193561422</v>
      </c>
      <c r="AU2787">
        <v>4</v>
      </c>
    </row>
    <row r="2788" spans="32:47" x14ac:dyDescent="0.25">
      <c r="AF2788">
        <v>2778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0.74362118151451972</v>
      </c>
      <c r="AN2788">
        <v>1</v>
      </c>
      <c r="AO2788">
        <v>1</v>
      </c>
      <c r="AP2788">
        <v>1</v>
      </c>
      <c r="AQ2788">
        <v>1</v>
      </c>
      <c r="AR2788">
        <v>1</v>
      </c>
      <c r="AS2788">
        <v>0</v>
      </c>
      <c r="AT2788">
        <v>0.48233494966287704</v>
      </c>
      <c r="AU2788">
        <v>6</v>
      </c>
    </row>
    <row r="2789" spans="32:47" x14ac:dyDescent="0.25">
      <c r="AF2789">
        <v>2779</v>
      </c>
      <c r="AG2789">
        <v>1</v>
      </c>
      <c r="AH2789">
        <v>1</v>
      </c>
      <c r="AI2789">
        <v>1</v>
      </c>
      <c r="AJ2789">
        <v>1</v>
      </c>
      <c r="AK2789">
        <v>1</v>
      </c>
      <c r="AL2789">
        <v>1</v>
      </c>
      <c r="AM2789">
        <v>1</v>
      </c>
      <c r="AN2789">
        <v>1</v>
      </c>
      <c r="AO2789">
        <v>1</v>
      </c>
      <c r="AP2789">
        <v>1</v>
      </c>
      <c r="AQ2789">
        <v>1</v>
      </c>
      <c r="AR2789">
        <v>1</v>
      </c>
      <c r="AS2789">
        <v>1</v>
      </c>
      <c r="AT2789">
        <v>1</v>
      </c>
      <c r="AU2789">
        <v>0</v>
      </c>
    </row>
    <row r="2790" spans="32:47" x14ac:dyDescent="0.25">
      <c r="AF2790">
        <v>2780</v>
      </c>
      <c r="AG2790">
        <v>1</v>
      </c>
      <c r="AH2790">
        <v>1</v>
      </c>
      <c r="AI2790">
        <v>1</v>
      </c>
      <c r="AJ2790">
        <v>1</v>
      </c>
      <c r="AK2790">
        <v>1</v>
      </c>
      <c r="AL2790">
        <v>1</v>
      </c>
      <c r="AM2790">
        <v>1</v>
      </c>
      <c r="AN2790">
        <v>0.93678292372351279</v>
      </c>
      <c r="AO2790">
        <v>7.422781380300876E-2</v>
      </c>
      <c r="AP2790">
        <v>1</v>
      </c>
      <c r="AQ2790">
        <v>1</v>
      </c>
      <c r="AR2790">
        <v>1</v>
      </c>
      <c r="AS2790">
        <v>7.422781380300876E-2</v>
      </c>
      <c r="AT2790">
        <v>0.91854001383429906</v>
      </c>
      <c r="AU2790">
        <v>0</v>
      </c>
    </row>
    <row r="2791" spans="32:47" x14ac:dyDescent="0.25">
      <c r="AF2791">
        <v>2781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0.73642371692309805</v>
      </c>
      <c r="AN2791">
        <v>1</v>
      </c>
      <c r="AO2791">
        <v>1</v>
      </c>
      <c r="AP2791">
        <v>1</v>
      </c>
      <c r="AQ2791">
        <v>1</v>
      </c>
      <c r="AR2791">
        <v>0.63125303164246538</v>
      </c>
      <c r="AS2791">
        <v>0</v>
      </c>
      <c r="AT2791">
        <v>0.45040542248091087</v>
      </c>
      <c r="AU2791">
        <v>6</v>
      </c>
    </row>
    <row r="2792" spans="32:47" x14ac:dyDescent="0.25">
      <c r="AF2792">
        <v>2782</v>
      </c>
      <c r="AG2792">
        <v>1</v>
      </c>
      <c r="AH2792">
        <v>1</v>
      </c>
      <c r="AI2792">
        <v>1</v>
      </c>
      <c r="AJ2792">
        <v>0.54304339842274207</v>
      </c>
      <c r="AK2792">
        <v>0</v>
      </c>
      <c r="AL2792">
        <v>0</v>
      </c>
      <c r="AM2792">
        <v>0</v>
      </c>
      <c r="AN2792">
        <v>2.2572598874948228E-2</v>
      </c>
      <c r="AO2792">
        <v>0.45899788462435631</v>
      </c>
      <c r="AP2792">
        <v>0</v>
      </c>
      <c r="AQ2792">
        <v>0</v>
      </c>
      <c r="AR2792">
        <v>0.60800008782426895</v>
      </c>
      <c r="AS2792">
        <v>0</v>
      </c>
      <c r="AT2792">
        <v>0.38249038843585942</v>
      </c>
      <c r="AU2792">
        <v>5</v>
      </c>
    </row>
    <row r="2793" spans="32:47" x14ac:dyDescent="0.25">
      <c r="AF2793">
        <v>2783</v>
      </c>
      <c r="AG2793">
        <v>1</v>
      </c>
      <c r="AH2793">
        <v>1</v>
      </c>
      <c r="AI2793">
        <v>0.31318690304784291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0.22307516173332848</v>
      </c>
      <c r="AQ2793">
        <v>1</v>
      </c>
      <c r="AR2793">
        <v>1</v>
      </c>
      <c r="AS2793">
        <v>0</v>
      </c>
      <c r="AT2793">
        <v>0.37431266851566114</v>
      </c>
      <c r="AU2793">
        <v>6</v>
      </c>
    </row>
    <row r="2794" spans="32:47" x14ac:dyDescent="0.25">
      <c r="AF2794">
        <v>2784</v>
      </c>
      <c r="AG2794">
        <v>1</v>
      </c>
      <c r="AH2794">
        <v>1</v>
      </c>
      <c r="AI2794">
        <v>0.50232513423707714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0.81954711811486047</v>
      </c>
      <c r="AP2794">
        <v>0.49751540745684553</v>
      </c>
      <c r="AQ2794">
        <v>0</v>
      </c>
      <c r="AR2794">
        <v>0</v>
      </c>
      <c r="AS2794">
        <v>0</v>
      </c>
      <c r="AT2794">
        <v>0.31392183653686967</v>
      </c>
      <c r="AU2794">
        <v>7</v>
      </c>
    </row>
    <row r="2795" spans="32:47" x14ac:dyDescent="0.25">
      <c r="AF2795">
        <v>2785</v>
      </c>
      <c r="AG2795">
        <v>0.88198967030456843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0.34618884068538225</v>
      </c>
      <c r="AS2795">
        <v>0</v>
      </c>
      <c r="AT2795">
        <v>0.10431105161832457</v>
      </c>
      <c r="AU2795">
        <v>10</v>
      </c>
    </row>
    <row r="2796" spans="32:47" x14ac:dyDescent="0.25">
      <c r="AF2796">
        <v>2786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0.61874187946547565</v>
      </c>
      <c r="AP2796">
        <v>1</v>
      </c>
      <c r="AQ2796">
        <v>1</v>
      </c>
      <c r="AR2796">
        <v>1</v>
      </c>
      <c r="AS2796">
        <v>0</v>
      </c>
      <c r="AT2796">
        <v>0.30291029146291581</v>
      </c>
      <c r="AU2796">
        <v>8</v>
      </c>
    </row>
    <row r="2797" spans="32:47" x14ac:dyDescent="0.25">
      <c r="AF2797">
        <v>2787</v>
      </c>
      <c r="AG2797">
        <v>1</v>
      </c>
      <c r="AH2797">
        <v>1</v>
      </c>
      <c r="AI2797">
        <v>1</v>
      </c>
      <c r="AJ2797">
        <v>1</v>
      </c>
      <c r="AK2797">
        <v>1</v>
      </c>
      <c r="AL2797">
        <v>1</v>
      </c>
      <c r="AM2797">
        <v>1</v>
      </c>
      <c r="AN2797">
        <v>1</v>
      </c>
      <c r="AO2797">
        <v>1</v>
      </c>
      <c r="AP2797">
        <v>1</v>
      </c>
      <c r="AQ2797">
        <v>1</v>
      </c>
      <c r="AR2797">
        <v>0.2978638449363174</v>
      </c>
      <c r="AS2797">
        <v>0.2978638449363174</v>
      </c>
      <c r="AT2797">
        <v>0.94036651833705709</v>
      </c>
      <c r="AU2797">
        <v>0</v>
      </c>
    </row>
    <row r="2798" spans="32:47" x14ac:dyDescent="0.25">
      <c r="AF2798">
        <v>2788</v>
      </c>
      <c r="AG2798">
        <v>1</v>
      </c>
      <c r="AH2798">
        <v>1</v>
      </c>
      <c r="AI2798">
        <v>1</v>
      </c>
      <c r="AJ2798">
        <v>1</v>
      </c>
      <c r="AK2798">
        <v>1</v>
      </c>
      <c r="AL2798">
        <v>1</v>
      </c>
      <c r="AM2798">
        <v>0.41054234619749025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0.53075839104691014</v>
      </c>
      <c r="AU2798">
        <v>5</v>
      </c>
    </row>
    <row r="2799" spans="32:47" x14ac:dyDescent="0.25">
      <c r="AF2799">
        <v>2789</v>
      </c>
      <c r="AG2799">
        <v>1</v>
      </c>
      <c r="AH2799">
        <v>1</v>
      </c>
      <c r="AI2799">
        <v>1</v>
      </c>
      <c r="AJ2799">
        <v>1</v>
      </c>
      <c r="AK2799">
        <v>1</v>
      </c>
      <c r="AL2799">
        <v>1</v>
      </c>
      <c r="AM2799">
        <v>0.80777455896309069</v>
      </c>
      <c r="AN2799">
        <v>0.12072804459181029</v>
      </c>
      <c r="AO2799">
        <v>1</v>
      </c>
      <c r="AP2799">
        <v>1</v>
      </c>
      <c r="AQ2799">
        <v>0.66629398874332157</v>
      </c>
      <c r="AR2799">
        <v>0</v>
      </c>
      <c r="AS2799">
        <v>0</v>
      </c>
      <c r="AT2799">
        <v>0.7966367133493194</v>
      </c>
      <c r="AU2799">
        <v>1</v>
      </c>
    </row>
    <row r="2800" spans="32:47" x14ac:dyDescent="0.25">
      <c r="AF2800">
        <v>2790</v>
      </c>
      <c r="AG2800">
        <v>1</v>
      </c>
      <c r="AH2800">
        <v>1</v>
      </c>
      <c r="AI2800">
        <v>1</v>
      </c>
      <c r="AJ2800">
        <v>1</v>
      </c>
      <c r="AK2800">
        <v>1</v>
      </c>
      <c r="AL2800">
        <v>1</v>
      </c>
      <c r="AM2800">
        <v>1</v>
      </c>
      <c r="AN2800">
        <v>0.98399820085896572</v>
      </c>
      <c r="AO2800">
        <v>1</v>
      </c>
      <c r="AP2800">
        <v>1</v>
      </c>
      <c r="AQ2800">
        <v>1</v>
      </c>
      <c r="AR2800">
        <v>1</v>
      </c>
      <c r="AS2800">
        <v>0.98399820085896572</v>
      </c>
      <c r="AT2800">
        <v>0.99864094308665186</v>
      </c>
      <c r="AU2800">
        <v>0</v>
      </c>
    </row>
    <row r="2801" spans="32:47" x14ac:dyDescent="0.25">
      <c r="AF2801">
        <v>2791</v>
      </c>
      <c r="AG2801">
        <v>0</v>
      </c>
      <c r="AH2801">
        <v>0</v>
      </c>
      <c r="AI2801">
        <v>0</v>
      </c>
      <c r="AJ2801">
        <v>0</v>
      </c>
      <c r="AK2801">
        <v>7.4371610436027108E-2</v>
      </c>
      <c r="AL2801">
        <v>1</v>
      </c>
      <c r="AM2801">
        <v>1</v>
      </c>
      <c r="AN2801">
        <v>1</v>
      </c>
      <c r="AO2801">
        <v>1</v>
      </c>
      <c r="AP2801">
        <v>1</v>
      </c>
      <c r="AQ2801">
        <v>0.32407158325440832</v>
      </c>
      <c r="AR2801">
        <v>0</v>
      </c>
      <c r="AS2801">
        <v>0</v>
      </c>
      <c r="AT2801">
        <v>0.45213059567438107</v>
      </c>
      <c r="AU2801">
        <v>5</v>
      </c>
    </row>
    <row r="2802" spans="32:47" x14ac:dyDescent="0.25">
      <c r="AF2802">
        <v>2792</v>
      </c>
      <c r="AG2802">
        <v>1</v>
      </c>
      <c r="AH2802">
        <v>1</v>
      </c>
      <c r="AI2802">
        <v>1</v>
      </c>
      <c r="AJ2802">
        <v>1</v>
      </c>
      <c r="AK2802">
        <v>1</v>
      </c>
      <c r="AL2802">
        <v>1</v>
      </c>
      <c r="AM2802">
        <v>1</v>
      </c>
      <c r="AN2802">
        <v>1</v>
      </c>
      <c r="AO2802">
        <v>1</v>
      </c>
      <c r="AP2802">
        <v>1</v>
      </c>
      <c r="AQ2802">
        <v>0.70791874065034788</v>
      </c>
      <c r="AR2802">
        <v>0</v>
      </c>
      <c r="AS2802">
        <v>0</v>
      </c>
      <c r="AT2802">
        <v>0.89106181430002862</v>
      </c>
      <c r="AU2802">
        <v>1</v>
      </c>
    </row>
    <row r="2803" spans="32:47" x14ac:dyDescent="0.25">
      <c r="AF2803">
        <v>2793</v>
      </c>
      <c r="AG2803">
        <v>1</v>
      </c>
      <c r="AH2803">
        <v>1</v>
      </c>
      <c r="AI2803">
        <v>1</v>
      </c>
      <c r="AJ2803">
        <v>1</v>
      </c>
      <c r="AK2803">
        <v>0.80299726618789957</v>
      </c>
      <c r="AL2803">
        <v>1</v>
      </c>
      <c r="AM2803">
        <v>1</v>
      </c>
      <c r="AN2803">
        <v>1</v>
      </c>
      <c r="AO2803">
        <v>1</v>
      </c>
      <c r="AP2803">
        <v>1</v>
      </c>
      <c r="AQ2803">
        <v>1</v>
      </c>
      <c r="AR2803">
        <v>1</v>
      </c>
      <c r="AS2803">
        <v>0.80299726618789957</v>
      </c>
      <c r="AT2803">
        <v>0.98326826096390385</v>
      </c>
      <c r="AU2803">
        <v>0</v>
      </c>
    </row>
    <row r="2804" spans="32:47" x14ac:dyDescent="0.25">
      <c r="AF2804">
        <v>2794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0.50521167166322511</v>
      </c>
      <c r="AM2804">
        <v>0.14175322395068737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5.3563561896898794E-2</v>
      </c>
      <c r="AU2804">
        <v>10</v>
      </c>
    </row>
    <row r="2805" spans="32:47" x14ac:dyDescent="0.25">
      <c r="AF2805">
        <v>2795</v>
      </c>
      <c r="AG2805">
        <v>1</v>
      </c>
      <c r="AH2805">
        <v>0.86040024114585578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0.35481860185658054</v>
      </c>
      <c r="AP2805">
        <v>1</v>
      </c>
      <c r="AQ2805">
        <v>1</v>
      </c>
      <c r="AR2805">
        <v>0.89300873919883972</v>
      </c>
      <c r="AS2805">
        <v>0</v>
      </c>
      <c r="AT2805">
        <v>0.42306585129574087</v>
      </c>
      <c r="AU2805">
        <v>6</v>
      </c>
    </row>
    <row r="2806" spans="32:47" x14ac:dyDescent="0.25">
      <c r="AF2806">
        <v>2796</v>
      </c>
      <c r="AG2806">
        <v>0</v>
      </c>
      <c r="AH2806">
        <v>0</v>
      </c>
      <c r="AI2806">
        <v>0</v>
      </c>
      <c r="AJ2806">
        <v>0.4120185503248649</v>
      </c>
      <c r="AK2806">
        <v>1</v>
      </c>
      <c r="AL2806">
        <v>1</v>
      </c>
      <c r="AM2806">
        <v>1</v>
      </c>
      <c r="AN2806">
        <v>1</v>
      </c>
      <c r="AO2806">
        <v>1</v>
      </c>
      <c r="AP2806">
        <v>1</v>
      </c>
      <c r="AQ2806">
        <v>1</v>
      </c>
      <c r="AR2806">
        <v>1</v>
      </c>
      <c r="AS2806">
        <v>0</v>
      </c>
      <c r="AT2806">
        <v>0.70509741509519441</v>
      </c>
      <c r="AU2806">
        <v>3</v>
      </c>
    </row>
    <row r="2807" spans="32:47" x14ac:dyDescent="0.25">
      <c r="AF2807">
        <v>2797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0.15957339707153639</v>
      </c>
      <c r="AN2807">
        <v>0.51248281721294209</v>
      </c>
      <c r="AO2807">
        <v>0</v>
      </c>
      <c r="AP2807">
        <v>0.41521127387902873</v>
      </c>
      <c r="AQ2807">
        <v>1</v>
      </c>
      <c r="AR2807">
        <v>1</v>
      </c>
      <c r="AS2807">
        <v>0</v>
      </c>
      <c r="AT2807">
        <v>0.25946655378922939</v>
      </c>
      <c r="AU2807">
        <v>7</v>
      </c>
    </row>
    <row r="2808" spans="32:47" x14ac:dyDescent="0.25">
      <c r="AF2808">
        <v>2798</v>
      </c>
      <c r="AG2808">
        <v>0</v>
      </c>
      <c r="AH2808">
        <v>0</v>
      </c>
      <c r="AI2808">
        <v>0.76744119210765815</v>
      </c>
      <c r="AJ2808">
        <v>1</v>
      </c>
      <c r="AK2808">
        <v>1</v>
      </c>
      <c r="AL2808">
        <v>1</v>
      </c>
      <c r="AM2808">
        <v>1</v>
      </c>
      <c r="AN2808">
        <v>1</v>
      </c>
      <c r="AO2808">
        <v>1</v>
      </c>
      <c r="AP2808">
        <v>1</v>
      </c>
      <c r="AQ2808">
        <v>1</v>
      </c>
      <c r="AR2808">
        <v>0.35516278459544992</v>
      </c>
      <c r="AS2808">
        <v>0</v>
      </c>
      <c r="AT2808">
        <v>0.76383759802135986</v>
      </c>
      <c r="AU2808">
        <v>2</v>
      </c>
    </row>
    <row r="2809" spans="32:47" x14ac:dyDescent="0.25">
      <c r="AF2809">
        <v>2799</v>
      </c>
      <c r="AG2809">
        <v>1</v>
      </c>
      <c r="AH2809">
        <v>1</v>
      </c>
      <c r="AI2809">
        <v>1</v>
      </c>
      <c r="AJ2809">
        <v>1</v>
      </c>
      <c r="AK2809">
        <v>1</v>
      </c>
      <c r="AL2809">
        <v>1</v>
      </c>
      <c r="AM2809">
        <v>1</v>
      </c>
      <c r="AN2809">
        <v>1</v>
      </c>
      <c r="AO2809">
        <v>1</v>
      </c>
      <c r="AP2809">
        <v>1</v>
      </c>
      <c r="AQ2809">
        <v>1</v>
      </c>
      <c r="AR2809">
        <v>1</v>
      </c>
      <c r="AS2809">
        <v>1</v>
      </c>
      <c r="AT2809">
        <v>1</v>
      </c>
      <c r="AU2809">
        <v>0</v>
      </c>
    </row>
    <row r="2810" spans="32:47" x14ac:dyDescent="0.25">
      <c r="AF2810">
        <v>2800</v>
      </c>
      <c r="AG2810">
        <v>1</v>
      </c>
      <c r="AH2810">
        <v>1</v>
      </c>
      <c r="AI2810">
        <v>0.99707473813665981</v>
      </c>
      <c r="AJ2810">
        <v>0</v>
      </c>
      <c r="AK2810">
        <v>0</v>
      </c>
      <c r="AL2810">
        <v>0</v>
      </c>
      <c r="AM2810">
        <v>0</v>
      </c>
      <c r="AN2810">
        <v>0.40677748719416185</v>
      </c>
      <c r="AO2810">
        <v>1</v>
      </c>
      <c r="AP2810">
        <v>1</v>
      </c>
      <c r="AQ2810">
        <v>1</v>
      </c>
      <c r="AR2810">
        <v>1</v>
      </c>
      <c r="AS2810">
        <v>0</v>
      </c>
      <c r="AT2810">
        <v>0.61512169585001497</v>
      </c>
      <c r="AU2810">
        <v>4</v>
      </c>
    </row>
    <row r="2811" spans="32:47" x14ac:dyDescent="0.25">
      <c r="AF2811">
        <v>2801</v>
      </c>
      <c r="AG2811">
        <v>0.9780314257194761</v>
      </c>
      <c r="AH2811">
        <v>1</v>
      </c>
      <c r="AI2811">
        <v>1</v>
      </c>
      <c r="AJ2811">
        <v>1</v>
      </c>
      <c r="AK2811">
        <v>1</v>
      </c>
      <c r="AL2811">
        <v>1</v>
      </c>
      <c r="AM2811">
        <v>1</v>
      </c>
      <c r="AN2811">
        <v>1</v>
      </c>
      <c r="AO2811">
        <v>0.32754385650987389</v>
      </c>
      <c r="AP2811">
        <v>0</v>
      </c>
      <c r="AQ2811">
        <v>0</v>
      </c>
      <c r="AR2811">
        <v>0</v>
      </c>
      <c r="AS2811">
        <v>0</v>
      </c>
      <c r="AT2811">
        <v>0.6908090134043835</v>
      </c>
      <c r="AU2811">
        <v>3</v>
      </c>
    </row>
    <row r="2812" spans="32:47" x14ac:dyDescent="0.25">
      <c r="AF2812">
        <v>2802</v>
      </c>
      <c r="AG2812">
        <v>1</v>
      </c>
      <c r="AH2812">
        <v>1</v>
      </c>
      <c r="AI2812">
        <v>1</v>
      </c>
      <c r="AJ2812">
        <v>1</v>
      </c>
      <c r="AK2812">
        <v>1</v>
      </c>
      <c r="AL2812">
        <v>1</v>
      </c>
      <c r="AM2812">
        <v>1</v>
      </c>
      <c r="AN2812">
        <v>3.2540114958875724E-2</v>
      </c>
      <c r="AO2812">
        <v>0</v>
      </c>
      <c r="AP2812">
        <v>0</v>
      </c>
      <c r="AQ2812">
        <v>0.25404281224934189</v>
      </c>
      <c r="AR2812">
        <v>1</v>
      </c>
      <c r="AS2812">
        <v>0</v>
      </c>
      <c r="AT2812">
        <v>0.689397336797823</v>
      </c>
      <c r="AU2812">
        <v>2</v>
      </c>
    </row>
    <row r="2813" spans="32:47" x14ac:dyDescent="0.25">
      <c r="AF2813">
        <v>2803</v>
      </c>
      <c r="AG2813">
        <v>0</v>
      </c>
      <c r="AH2813">
        <v>0</v>
      </c>
      <c r="AI2813">
        <v>0.9903937842656535</v>
      </c>
      <c r="AJ2813">
        <v>1</v>
      </c>
      <c r="AK2813">
        <v>1</v>
      </c>
      <c r="AL2813">
        <v>0.19767665697290795</v>
      </c>
      <c r="AM2813">
        <v>0.80989801855861099</v>
      </c>
      <c r="AN2813">
        <v>1</v>
      </c>
      <c r="AO2813">
        <v>1</v>
      </c>
      <c r="AP2813">
        <v>1</v>
      </c>
      <c r="AQ2813">
        <v>1</v>
      </c>
      <c r="AR2813">
        <v>0.94148298764893323</v>
      </c>
      <c r="AS2813">
        <v>0</v>
      </c>
      <c r="AT2813">
        <v>0.7504803238735791</v>
      </c>
      <c r="AU2813">
        <v>2</v>
      </c>
    </row>
    <row r="2814" spans="32:47" x14ac:dyDescent="0.25">
      <c r="AF2814">
        <v>2804</v>
      </c>
      <c r="AG2814">
        <v>1</v>
      </c>
      <c r="AH2814">
        <v>1</v>
      </c>
      <c r="AI2814">
        <v>1</v>
      </c>
      <c r="AJ2814">
        <v>1</v>
      </c>
      <c r="AK2814">
        <v>5.2670689431843422E-2</v>
      </c>
      <c r="AL2814">
        <v>0.11936349065169148</v>
      </c>
      <c r="AM2814">
        <v>1</v>
      </c>
      <c r="AN2814">
        <v>1</v>
      </c>
      <c r="AO2814">
        <v>1</v>
      </c>
      <c r="AP2814">
        <v>1</v>
      </c>
      <c r="AQ2814">
        <v>1</v>
      </c>
      <c r="AR2814">
        <v>0.80494584028060823</v>
      </c>
      <c r="AS2814">
        <v>5.2670689431843422E-2</v>
      </c>
      <c r="AT2814">
        <v>0.83059456750859384</v>
      </c>
      <c r="AU2814">
        <v>0</v>
      </c>
    </row>
    <row r="2815" spans="32:47" x14ac:dyDescent="0.25">
      <c r="AF2815">
        <v>2805</v>
      </c>
      <c r="AG2815">
        <v>1</v>
      </c>
      <c r="AH2815">
        <v>1</v>
      </c>
      <c r="AI2815">
        <v>1</v>
      </c>
      <c r="AJ2815">
        <v>1</v>
      </c>
      <c r="AK2815">
        <v>1</v>
      </c>
      <c r="AL2815">
        <v>1</v>
      </c>
      <c r="AM2815">
        <v>1</v>
      </c>
      <c r="AN2815">
        <v>1</v>
      </c>
      <c r="AO2815">
        <v>1</v>
      </c>
      <c r="AP2815">
        <v>0.30660651289931151</v>
      </c>
      <c r="AQ2815">
        <v>0.2153655393444448</v>
      </c>
      <c r="AR2815">
        <v>0</v>
      </c>
      <c r="AS2815">
        <v>0</v>
      </c>
      <c r="AT2815">
        <v>0.79168703583619726</v>
      </c>
      <c r="AU2815">
        <v>1</v>
      </c>
    </row>
    <row r="2816" spans="32:47" x14ac:dyDescent="0.25">
      <c r="AF2816">
        <v>2806</v>
      </c>
      <c r="AG2816">
        <v>0.74187216977917425</v>
      </c>
      <c r="AH2816">
        <v>1</v>
      </c>
      <c r="AI2816">
        <v>0.41446494498602754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7.253763588839017E-2</v>
      </c>
      <c r="AR2816">
        <v>0.23404001969784957</v>
      </c>
      <c r="AS2816">
        <v>0</v>
      </c>
      <c r="AT2816">
        <v>0.20076115135618164</v>
      </c>
      <c r="AU2816">
        <v>7</v>
      </c>
    </row>
    <row r="2817" spans="32:47" x14ac:dyDescent="0.25">
      <c r="AF2817">
        <v>2807</v>
      </c>
      <c r="AG2817">
        <v>0.63149762677869969</v>
      </c>
      <c r="AH2817">
        <v>1</v>
      </c>
      <c r="AI2817">
        <v>1</v>
      </c>
      <c r="AJ2817">
        <v>1</v>
      </c>
      <c r="AK2817">
        <v>0.49038289383245304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0.33911861955875544</v>
      </c>
      <c r="AU2817">
        <v>7</v>
      </c>
    </row>
    <row r="2818" spans="32:47" x14ac:dyDescent="0.25">
      <c r="AF2818">
        <v>2808</v>
      </c>
      <c r="AG2818">
        <v>1</v>
      </c>
      <c r="AH2818">
        <v>1</v>
      </c>
      <c r="AI2818">
        <v>1</v>
      </c>
      <c r="AJ2818">
        <v>1</v>
      </c>
      <c r="AK2818">
        <v>1</v>
      </c>
      <c r="AL2818">
        <v>1</v>
      </c>
      <c r="AM2818">
        <v>1</v>
      </c>
      <c r="AN2818">
        <v>1</v>
      </c>
      <c r="AO2818">
        <v>1</v>
      </c>
      <c r="AP2818">
        <v>1</v>
      </c>
      <c r="AQ2818">
        <v>0.92756112715675654</v>
      </c>
      <c r="AR2818">
        <v>0</v>
      </c>
      <c r="AS2818">
        <v>0</v>
      </c>
      <c r="AT2818">
        <v>0.90911461319096631</v>
      </c>
      <c r="AU2818">
        <v>1</v>
      </c>
    </row>
    <row r="2819" spans="32:47" x14ac:dyDescent="0.25">
      <c r="AF2819">
        <v>2809</v>
      </c>
      <c r="AG2819">
        <v>1</v>
      </c>
      <c r="AH2819">
        <v>1</v>
      </c>
      <c r="AI2819">
        <v>1</v>
      </c>
      <c r="AJ2819">
        <v>1</v>
      </c>
      <c r="AK2819">
        <v>1</v>
      </c>
      <c r="AL2819">
        <v>8.1338956023197777E-3</v>
      </c>
      <c r="AM2819">
        <v>0.61880375729425952</v>
      </c>
      <c r="AN2819">
        <v>1</v>
      </c>
      <c r="AO2819">
        <v>1</v>
      </c>
      <c r="AP2819">
        <v>1</v>
      </c>
      <c r="AQ2819">
        <v>0.9363827586826422</v>
      </c>
      <c r="AR2819">
        <v>0</v>
      </c>
      <c r="AS2819">
        <v>0</v>
      </c>
      <c r="AT2819">
        <v>0.79594086604019421</v>
      </c>
      <c r="AU2819">
        <v>1</v>
      </c>
    </row>
    <row r="2820" spans="32:47" x14ac:dyDescent="0.25">
      <c r="AF2820">
        <v>2810</v>
      </c>
      <c r="AG2820">
        <v>1</v>
      </c>
      <c r="AH2820">
        <v>1</v>
      </c>
      <c r="AI2820">
        <v>1</v>
      </c>
      <c r="AJ2820">
        <v>1</v>
      </c>
      <c r="AK2820">
        <v>1</v>
      </c>
      <c r="AL2820">
        <v>1</v>
      </c>
      <c r="AM2820">
        <v>4.746983550285222E-2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0.49992209561805045</v>
      </c>
      <c r="AU2820">
        <v>5</v>
      </c>
    </row>
    <row r="2821" spans="32:47" x14ac:dyDescent="0.25">
      <c r="AF2821">
        <v>2811</v>
      </c>
      <c r="AG2821">
        <v>1</v>
      </c>
      <c r="AH2821">
        <v>1</v>
      </c>
      <c r="AI2821">
        <v>0.58304828700525946</v>
      </c>
      <c r="AJ2821">
        <v>0</v>
      </c>
      <c r="AK2821">
        <v>0</v>
      </c>
      <c r="AL2821">
        <v>0</v>
      </c>
      <c r="AM2821">
        <v>0.76301403840414184</v>
      </c>
      <c r="AN2821">
        <v>1</v>
      </c>
      <c r="AO2821">
        <v>1</v>
      </c>
      <c r="AP2821">
        <v>1</v>
      </c>
      <c r="AQ2821">
        <v>1</v>
      </c>
      <c r="AR2821">
        <v>1</v>
      </c>
      <c r="AS2821">
        <v>0</v>
      </c>
      <c r="AT2821">
        <v>0.69514501941833273</v>
      </c>
      <c r="AU2821">
        <v>3</v>
      </c>
    </row>
    <row r="2822" spans="32:47" x14ac:dyDescent="0.25">
      <c r="AF2822">
        <v>2812</v>
      </c>
      <c r="AG2822">
        <v>1</v>
      </c>
      <c r="AH2822">
        <v>1</v>
      </c>
      <c r="AI2822">
        <v>1</v>
      </c>
      <c r="AJ2822">
        <v>1</v>
      </c>
      <c r="AK2822">
        <v>1</v>
      </c>
      <c r="AL2822">
        <v>1</v>
      </c>
      <c r="AM2822">
        <v>0.22721993002520438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0.51518854200214059</v>
      </c>
      <c r="AU2822">
        <v>5</v>
      </c>
    </row>
    <row r="2823" spans="32:47" x14ac:dyDescent="0.25">
      <c r="AF2823">
        <v>2813</v>
      </c>
      <c r="AG2823">
        <v>1</v>
      </c>
      <c r="AH2823">
        <v>1</v>
      </c>
      <c r="AI2823">
        <v>1</v>
      </c>
      <c r="AJ2823">
        <v>1</v>
      </c>
      <c r="AK2823">
        <v>0.69076036014091857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0.9078694065086893</v>
      </c>
      <c r="AR2823">
        <v>1</v>
      </c>
      <c r="AS2823">
        <v>0</v>
      </c>
      <c r="AT2823">
        <v>0.54698535167021689</v>
      </c>
      <c r="AU2823">
        <v>5</v>
      </c>
    </row>
    <row r="2824" spans="32:47" x14ac:dyDescent="0.25">
      <c r="AF2824">
        <v>2814</v>
      </c>
      <c r="AG2824">
        <v>1</v>
      </c>
      <c r="AH2824">
        <v>1</v>
      </c>
      <c r="AI2824">
        <v>0.13818575791787402</v>
      </c>
      <c r="AJ2824">
        <v>0.60283301595142502</v>
      </c>
      <c r="AK2824">
        <v>0</v>
      </c>
      <c r="AL2824">
        <v>0</v>
      </c>
      <c r="AM2824">
        <v>0.31868965456528858</v>
      </c>
      <c r="AN2824">
        <v>1</v>
      </c>
      <c r="AO2824">
        <v>0.94796438060269184</v>
      </c>
      <c r="AP2824">
        <v>0</v>
      </c>
      <c r="AQ2824">
        <v>8.1982886244077232E-3</v>
      </c>
      <c r="AR2824">
        <v>1</v>
      </c>
      <c r="AS2824">
        <v>0</v>
      </c>
      <c r="AT2824">
        <v>0.49844659819817472</v>
      </c>
      <c r="AU2824">
        <v>3</v>
      </c>
    </row>
    <row r="2825" spans="32:47" x14ac:dyDescent="0.25">
      <c r="AF2825">
        <v>2815</v>
      </c>
      <c r="AG2825">
        <v>1</v>
      </c>
      <c r="AH2825">
        <v>1</v>
      </c>
      <c r="AI2825">
        <v>1</v>
      </c>
      <c r="AJ2825">
        <v>1</v>
      </c>
      <c r="AK2825">
        <v>1</v>
      </c>
      <c r="AL2825">
        <v>1</v>
      </c>
      <c r="AM2825">
        <v>1</v>
      </c>
      <c r="AN2825">
        <v>1</v>
      </c>
      <c r="AO2825">
        <v>1</v>
      </c>
      <c r="AP2825">
        <v>1</v>
      </c>
      <c r="AQ2825">
        <v>1</v>
      </c>
      <c r="AR2825">
        <v>1</v>
      </c>
      <c r="AS2825">
        <v>1</v>
      </c>
      <c r="AT2825">
        <v>1</v>
      </c>
      <c r="AU2825">
        <v>0</v>
      </c>
    </row>
    <row r="2826" spans="32:47" x14ac:dyDescent="0.25">
      <c r="AF2826">
        <v>2816</v>
      </c>
      <c r="AG2826">
        <v>1</v>
      </c>
      <c r="AH2826">
        <v>1</v>
      </c>
      <c r="AI2826">
        <v>1</v>
      </c>
      <c r="AJ2826">
        <v>1</v>
      </c>
      <c r="AK2826">
        <v>1</v>
      </c>
      <c r="AL2826">
        <v>1</v>
      </c>
      <c r="AM2826">
        <v>1</v>
      </c>
      <c r="AN2826">
        <v>1</v>
      </c>
      <c r="AO2826">
        <v>1</v>
      </c>
      <c r="AP2826">
        <v>1</v>
      </c>
      <c r="AQ2826">
        <v>0.87941654658134216</v>
      </c>
      <c r="AR2826">
        <v>0.42839735664775586</v>
      </c>
      <c r="AS2826">
        <v>0.42839735664775586</v>
      </c>
      <c r="AT2826">
        <v>0.94154195740690605</v>
      </c>
      <c r="AU2826">
        <v>0</v>
      </c>
    </row>
    <row r="2827" spans="32:47" x14ac:dyDescent="0.25">
      <c r="AF2827">
        <v>2817</v>
      </c>
      <c r="AG2827">
        <v>0.26677939999494665</v>
      </c>
      <c r="AH2827">
        <v>1</v>
      </c>
      <c r="AI2827">
        <v>1</v>
      </c>
      <c r="AJ2827">
        <v>0.61605717922187375</v>
      </c>
      <c r="AK2827">
        <v>0</v>
      </c>
      <c r="AL2827">
        <v>0.32362107475394924</v>
      </c>
      <c r="AM2827">
        <v>1</v>
      </c>
      <c r="AN2827">
        <v>1</v>
      </c>
      <c r="AO2827">
        <v>1</v>
      </c>
      <c r="AP2827">
        <v>1</v>
      </c>
      <c r="AQ2827">
        <v>1</v>
      </c>
      <c r="AR2827">
        <v>1</v>
      </c>
      <c r="AS2827">
        <v>0</v>
      </c>
      <c r="AT2827">
        <v>0.76564523018936448</v>
      </c>
      <c r="AU2827">
        <v>1</v>
      </c>
    </row>
    <row r="2828" spans="32:47" x14ac:dyDescent="0.25">
      <c r="AF2828">
        <v>2818</v>
      </c>
      <c r="AG2828">
        <v>1</v>
      </c>
      <c r="AH2828">
        <v>1</v>
      </c>
      <c r="AI2828">
        <v>1</v>
      </c>
      <c r="AJ2828">
        <v>1</v>
      </c>
      <c r="AK2828">
        <v>1</v>
      </c>
      <c r="AL2828">
        <v>0.68575039483597111</v>
      </c>
      <c r="AM2828">
        <v>0</v>
      </c>
      <c r="AN2828">
        <v>0</v>
      </c>
      <c r="AO2828">
        <v>0</v>
      </c>
      <c r="AP2828">
        <v>0</v>
      </c>
      <c r="AQ2828">
        <v>0.90930395424438759</v>
      </c>
      <c r="AR2828">
        <v>1</v>
      </c>
      <c r="AS2828">
        <v>0</v>
      </c>
      <c r="AT2828">
        <v>0.62973049444496099</v>
      </c>
      <c r="AU2828">
        <v>4</v>
      </c>
    </row>
    <row r="2829" spans="32:47" x14ac:dyDescent="0.25">
      <c r="AF2829">
        <v>2819</v>
      </c>
      <c r="AG2829">
        <v>1</v>
      </c>
      <c r="AH2829">
        <v>1</v>
      </c>
      <c r="AI2829">
        <v>1</v>
      </c>
      <c r="AJ2829">
        <v>1</v>
      </c>
      <c r="AK2829">
        <v>1</v>
      </c>
      <c r="AL2829">
        <v>1</v>
      </c>
      <c r="AM2829">
        <v>1</v>
      </c>
      <c r="AN2829">
        <v>1</v>
      </c>
      <c r="AO2829">
        <v>1</v>
      </c>
      <c r="AP2829">
        <v>0.32348340631729261</v>
      </c>
      <c r="AQ2829">
        <v>0</v>
      </c>
      <c r="AR2829">
        <v>0</v>
      </c>
      <c r="AS2829">
        <v>0</v>
      </c>
      <c r="AT2829">
        <v>0.77541913861872891</v>
      </c>
      <c r="AU2829">
        <v>2</v>
      </c>
    </row>
    <row r="2830" spans="32:47" x14ac:dyDescent="0.25">
      <c r="AF2830">
        <v>2820</v>
      </c>
      <c r="AG2830">
        <v>0</v>
      </c>
      <c r="AH2830">
        <v>0.3821947519507895</v>
      </c>
      <c r="AI2830">
        <v>1</v>
      </c>
      <c r="AJ2830">
        <v>1</v>
      </c>
      <c r="AK2830">
        <v>1</v>
      </c>
      <c r="AL2830">
        <v>1</v>
      </c>
      <c r="AM2830">
        <v>1</v>
      </c>
      <c r="AN2830">
        <v>1</v>
      </c>
      <c r="AO2830">
        <v>1</v>
      </c>
      <c r="AP2830">
        <v>1</v>
      </c>
      <c r="AQ2830">
        <v>1</v>
      </c>
      <c r="AR2830">
        <v>1</v>
      </c>
      <c r="AS2830">
        <v>0</v>
      </c>
      <c r="AT2830">
        <v>0.86767521384827972</v>
      </c>
      <c r="AU2830">
        <v>1</v>
      </c>
    </row>
    <row r="2831" spans="32:47" x14ac:dyDescent="0.25">
      <c r="AF2831">
        <v>2821</v>
      </c>
      <c r="AG2831">
        <v>1</v>
      </c>
      <c r="AH2831">
        <v>1</v>
      </c>
      <c r="AI2831">
        <v>1</v>
      </c>
      <c r="AJ2831">
        <v>0.55208173238521951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0.26203772156980948</v>
      </c>
      <c r="AS2831">
        <v>0</v>
      </c>
      <c r="AT2831">
        <v>0.31420718175402923</v>
      </c>
      <c r="AU2831">
        <v>7</v>
      </c>
    </row>
    <row r="2832" spans="32:47" x14ac:dyDescent="0.25">
      <c r="AF2832">
        <v>2822</v>
      </c>
      <c r="AG2832">
        <v>0</v>
      </c>
      <c r="AH2832">
        <v>0</v>
      </c>
      <c r="AI2832">
        <v>0</v>
      </c>
      <c r="AJ2832">
        <v>0.47596693196780204</v>
      </c>
      <c r="AK2832">
        <v>1</v>
      </c>
      <c r="AL2832">
        <v>1</v>
      </c>
      <c r="AM2832">
        <v>2.7800662356669142E-2</v>
      </c>
      <c r="AN2832">
        <v>0</v>
      </c>
      <c r="AO2832">
        <v>0.63317726749931658</v>
      </c>
      <c r="AP2832">
        <v>1</v>
      </c>
      <c r="AQ2832">
        <v>1</v>
      </c>
      <c r="AR2832">
        <v>1</v>
      </c>
      <c r="AS2832">
        <v>0</v>
      </c>
      <c r="AT2832">
        <v>0.51270177127964467</v>
      </c>
      <c r="AU2832">
        <v>4</v>
      </c>
    </row>
    <row r="2833" spans="32:47" x14ac:dyDescent="0.25">
      <c r="AF2833">
        <v>2823</v>
      </c>
      <c r="AG2833">
        <v>0</v>
      </c>
      <c r="AH2833">
        <v>0.98258686750731228</v>
      </c>
      <c r="AI2833">
        <v>1</v>
      </c>
      <c r="AJ2833">
        <v>1</v>
      </c>
      <c r="AK2833">
        <v>1</v>
      </c>
      <c r="AL2833">
        <v>1</v>
      </c>
      <c r="AM2833">
        <v>0.1138535104062964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0.4192928523638354</v>
      </c>
      <c r="AU2833">
        <v>6</v>
      </c>
    </row>
    <row r="2834" spans="32:47" x14ac:dyDescent="0.25">
      <c r="AF2834">
        <v>2824</v>
      </c>
      <c r="AG2834">
        <v>1</v>
      </c>
      <c r="AH2834">
        <v>1</v>
      </c>
      <c r="AI2834">
        <v>1</v>
      </c>
      <c r="AJ2834">
        <v>9.3658503146192132E-2</v>
      </c>
      <c r="AK2834">
        <v>0</v>
      </c>
      <c r="AL2834">
        <v>0.63756146248221435</v>
      </c>
      <c r="AM2834">
        <v>1</v>
      </c>
      <c r="AN2834">
        <v>1</v>
      </c>
      <c r="AO2834">
        <v>1</v>
      </c>
      <c r="AP2834">
        <v>1</v>
      </c>
      <c r="AQ2834">
        <v>1</v>
      </c>
      <c r="AR2834">
        <v>1</v>
      </c>
      <c r="AS2834">
        <v>0</v>
      </c>
      <c r="AT2834">
        <v>0.81078520265438958</v>
      </c>
      <c r="AU2834">
        <v>1</v>
      </c>
    </row>
    <row r="2835" spans="32:47" x14ac:dyDescent="0.25">
      <c r="AF2835">
        <v>2825</v>
      </c>
      <c r="AG2835">
        <v>0.54821268627030451</v>
      </c>
      <c r="AH2835">
        <v>1</v>
      </c>
      <c r="AI2835">
        <v>0.96126558778327775</v>
      </c>
      <c r="AJ2835">
        <v>0</v>
      </c>
      <c r="AK2835">
        <v>0</v>
      </c>
      <c r="AL2835">
        <v>0</v>
      </c>
      <c r="AM2835">
        <v>0.6488352832583909</v>
      </c>
      <c r="AN2835">
        <v>0</v>
      </c>
      <c r="AO2835">
        <v>0</v>
      </c>
      <c r="AP2835">
        <v>0</v>
      </c>
      <c r="AQ2835">
        <v>0.88435323814749911</v>
      </c>
      <c r="AR2835">
        <v>1</v>
      </c>
      <c r="AS2835">
        <v>0</v>
      </c>
      <c r="AT2835">
        <v>0.41763922581122231</v>
      </c>
      <c r="AU2835">
        <v>6</v>
      </c>
    </row>
    <row r="2836" spans="32:47" x14ac:dyDescent="0.25">
      <c r="AF2836">
        <v>2826</v>
      </c>
      <c r="AG2836">
        <v>1</v>
      </c>
      <c r="AH2836">
        <v>0.19903441814156914</v>
      </c>
      <c r="AI2836">
        <v>0</v>
      </c>
      <c r="AJ2836">
        <v>0</v>
      </c>
      <c r="AK2836">
        <v>0</v>
      </c>
      <c r="AL2836">
        <v>0</v>
      </c>
      <c r="AM2836">
        <v>8.306969712993445E-2</v>
      </c>
      <c r="AN2836">
        <v>1</v>
      </c>
      <c r="AO2836">
        <v>1</v>
      </c>
      <c r="AP2836">
        <v>1</v>
      </c>
      <c r="AQ2836">
        <v>1</v>
      </c>
      <c r="AR2836">
        <v>1</v>
      </c>
      <c r="AS2836">
        <v>0</v>
      </c>
      <c r="AT2836">
        <v>0.52643321731230663</v>
      </c>
      <c r="AU2836">
        <v>4</v>
      </c>
    </row>
    <row r="2837" spans="32:47" x14ac:dyDescent="0.25">
      <c r="AF2837">
        <v>2827</v>
      </c>
      <c r="AG2837">
        <v>0</v>
      </c>
      <c r="AH2837">
        <v>0</v>
      </c>
      <c r="AI2837">
        <v>0.6776759960883928</v>
      </c>
      <c r="AJ2837">
        <v>1</v>
      </c>
      <c r="AK2837">
        <v>1</v>
      </c>
      <c r="AL2837">
        <v>1</v>
      </c>
      <c r="AM2837">
        <v>1</v>
      </c>
      <c r="AN2837">
        <v>1</v>
      </c>
      <c r="AO2837">
        <v>1</v>
      </c>
      <c r="AP2837">
        <v>1</v>
      </c>
      <c r="AQ2837">
        <v>1</v>
      </c>
      <c r="AR2837">
        <v>1</v>
      </c>
      <c r="AS2837">
        <v>0</v>
      </c>
      <c r="AT2837">
        <v>0.8109807010376443</v>
      </c>
      <c r="AU2837">
        <v>2</v>
      </c>
    </row>
    <row r="2838" spans="32:47" x14ac:dyDescent="0.25">
      <c r="AF2838">
        <v>2828</v>
      </c>
      <c r="AG2838">
        <v>1</v>
      </c>
      <c r="AH2838">
        <v>0.79105807499633685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0.14561541397232172</v>
      </c>
      <c r="AU2838">
        <v>10</v>
      </c>
    </row>
    <row r="2839" spans="32:47" x14ac:dyDescent="0.25">
      <c r="AF2839">
        <v>2829</v>
      </c>
      <c r="AG2839">
        <v>1</v>
      </c>
      <c r="AH2839">
        <v>1</v>
      </c>
      <c r="AI2839">
        <v>1</v>
      </c>
      <c r="AJ2839">
        <v>1</v>
      </c>
      <c r="AK2839">
        <v>1</v>
      </c>
      <c r="AL2839">
        <v>1</v>
      </c>
      <c r="AM2839">
        <v>1</v>
      </c>
      <c r="AN2839">
        <v>1</v>
      </c>
      <c r="AO2839">
        <v>0.88845772379427213</v>
      </c>
      <c r="AP2839">
        <v>0</v>
      </c>
      <c r="AQ2839">
        <v>0</v>
      </c>
      <c r="AR2839">
        <v>0</v>
      </c>
      <c r="AS2839">
        <v>0</v>
      </c>
      <c r="AT2839">
        <v>0.73877734716117305</v>
      </c>
      <c r="AU2839">
        <v>3</v>
      </c>
    </row>
    <row r="2840" spans="32:47" x14ac:dyDescent="0.25">
      <c r="AF2840">
        <v>2830</v>
      </c>
      <c r="AG2840">
        <v>0</v>
      </c>
      <c r="AH2840">
        <v>0</v>
      </c>
      <c r="AI2840">
        <v>0</v>
      </c>
      <c r="AJ2840">
        <v>9.2036135681458596E-3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0.50982647224251798</v>
      </c>
      <c r="AR2840">
        <v>1</v>
      </c>
      <c r="AS2840">
        <v>0</v>
      </c>
      <c r="AT2840">
        <v>0.12759151390224635</v>
      </c>
      <c r="AU2840">
        <v>9</v>
      </c>
    </row>
    <row r="2841" spans="32:47" x14ac:dyDescent="0.25">
      <c r="AF2841">
        <v>2831</v>
      </c>
      <c r="AG2841">
        <v>0</v>
      </c>
      <c r="AH2841">
        <v>0.5167942005181041</v>
      </c>
      <c r="AI2841">
        <v>1</v>
      </c>
      <c r="AJ2841">
        <v>1</v>
      </c>
      <c r="AK2841">
        <v>0.37087568812491933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0.30510931185234502</v>
      </c>
      <c r="AS2841">
        <v>0</v>
      </c>
      <c r="AT2841">
        <v>0.26418019894192357</v>
      </c>
      <c r="AU2841">
        <v>7</v>
      </c>
    </row>
    <row r="2842" spans="32:47" x14ac:dyDescent="0.25">
      <c r="AF2842">
        <v>2832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0.47671446481253954</v>
      </c>
      <c r="AR2842">
        <v>1</v>
      </c>
      <c r="AS2842">
        <v>0</v>
      </c>
      <c r="AT2842">
        <v>0.12411351765582516</v>
      </c>
      <c r="AU2842">
        <v>10</v>
      </c>
    </row>
    <row r="2843" spans="32:47" x14ac:dyDescent="0.25">
      <c r="AF2843">
        <v>2833</v>
      </c>
      <c r="AG2843">
        <v>1</v>
      </c>
      <c r="AH2843">
        <v>1</v>
      </c>
      <c r="AI2843">
        <v>1</v>
      </c>
      <c r="AJ2843">
        <v>1</v>
      </c>
      <c r="AK2843">
        <v>1</v>
      </c>
      <c r="AL2843">
        <v>1</v>
      </c>
      <c r="AM2843">
        <v>1</v>
      </c>
      <c r="AN2843">
        <v>1</v>
      </c>
      <c r="AO2843">
        <v>1</v>
      </c>
      <c r="AP2843">
        <v>0.32330437072772428</v>
      </c>
      <c r="AQ2843">
        <v>0</v>
      </c>
      <c r="AR2843">
        <v>0</v>
      </c>
      <c r="AS2843">
        <v>0</v>
      </c>
      <c r="AT2843">
        <v>0.77540393285632725</v>
      </c>
      <c r="AU2843">
        <v>2</v>
      </c>
    </row>
    <row r="2844" spans="32:47" x14ac:dyDescent="0.25">
      <c r="AF2844">
        <v>2834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0.26716331203788285</v>
      </c>
      <c r="AM2844">
        <v>1</v>
      </c>
      <c r="AN2844">
        <v>1</v>
      </c>
      <c r="AO2844">
        <v>8.100824889697833E-2</v>
      </c>
      <c r="AP2844">
        <v>0</v>
      </c>
      <c r="AQ2844">
        <v>0</v>
      </c>
      <c r="AR2844">
        <v>0.45650478833516489</v>
      </c>
      <c r="AS2844">
        <v>0</v>
      </c>
      <c r="AT2844">
        <v>0.23725149388064642</v>
      </c>
      <c r="AU2844">
        <v>7</v>
      </c>
    </row>
    <row r="2845" spans="32:47" x14ac:dyDescent="0.25">
      <c r="AF2845">
        <v>2835</v>
      </c>
      <c r="AG2845">
        <v>1</v>
      </c>
      <c r="AH2845">
        <v>1</v>
      </c>
      <c r="AI2845">
        <v>1</v>
      </c>
      <c r="AJ2845">
        <v>1</v>
      </c>
      <c r="AK2845">
        <v>1</v>
      </c>
      <c r="AL2845">
        <v>1</v>
      </c>
      <c r="AM2845">
        <v>1</v>
      </c>
      <c r="AN2845">
        <v>0.30066900142335196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0.60635818916198336</v>
      </c>
      <c r="AU2845">
        <v>4</v>
      </c>
    </row>
    <row r="2846" spans="32:47" x14ac:dyDescent="0.25">
      <c r="AF2846">
        <v>2836</v>
      </c>
      <c r="AG2846">
        <v>0.91300134831685531</v>
      </c>
      <c r="AH2846">
        <v>0</v>
      </c>
      <c r="AI2846">
        <v>0</v>
      </c>
      <c r="AJ2846">
        <v>0</v>
      </c>
      <c r="AK2846">
        <v>0.77205822588885276</v>
      </c>
      <c r="AL2846">
        <v>1</v>
      </c>
      <c r="AM2846">
        <v>1</v>
      </c>
      <c r="AN2846">
        <v>1</v>
      </c>
      <c r="AO2846">
        <v>1</v>
      </c>
      <c r="AP2846">
        <v>1</v>
      </c>
      <c r="AQ2846">
        <v>1</v>
      </c>
      <c r="AR2846">
        <v>1</v>
      </c>
      <c r="AS2846">
        <v>0</v>
      </c>
      <c r="AT2846">
        <v>0.72941601863116978</v>
      </c>
      <c r="AU2846">
        <v>3</v>
      </c>
    </row>
    <row r="2847" spans="32:47" x14ac:dyDescent="0.25">
      <c r="AF2847">
        <v>2837</v>
      </c>
      <c r="AG2847">
        <v>1</v>
      </c>
      <c r="AH2847">
        <v>1</v>
      </c>
      <c r="AI2847">
        <v>1</v>
      </c>
      <c r="AJ2847">
        <v>1</v>
      </c>
      <c r="AK2847">
        <v>1</v>
      </c>
      <c r="AL2847">
        <v>1</v>
      </c>
      <c r="AM2847">
        <v>1</v>
      </c>
      <c r="AN2847">
        <v>1</v>
      </c>
      <c r="AO2847">
        <v>1</v>
      </c>
      <c r="AP2847">
        <v>1</v>
      </c>
      <c r="AQ2847">
        <v>1</v>
      </c>
      <c r="AR2847">
        <v>1</v>
      </c>
      <c r="AS2847">
        <v>1</v>
      </c>
      <c r="AT2847">
        <v>1</v>
      </c>
      <c r="AU2847">
        <v>0</v>
      </c>
    </row>
    <row r="2848" spans="32:47" x14ac:dyDescent="0.25">
      <c r="AF2848">
        <v>2838</v>
      </c>
      <c r="AG2848">
        <v>1</v>
      </c>
      <c r="AH2848">
        <v>0.35073567991613736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0.67560458819789349</v>
      </c>
      <c r="AP2848">
        <v>1</v>
      </c>
      <c r="AQ2848">
        <v>1</v>
      </c>
      <c r="AR2848">
        <v>0.67554591617672777</v>
      </c>
      <c r="AS2848">
        <v>0</v>
      </c>
      <c r="AT2848">
        <v>0.3918648221508691</v>
      </c>
      <c r="AU2848">
        <v>6</v>
      </c>
    </row>
    <row r="2849" spans="32:47" x14ac:dyDescent="0.25">
      <c r="AF2849">
        <v>2839</v>
      </c>
      <c r="AG2849">
        <v>1</v>
      </c>
      <c r="AH2849">
        <v>1</v>
      </c>
      <c r="AI2849">
        <v>0.62132956163329633</v>
      </c>
      <c r="AJ2849">
        <v>0</v>
      </c>
      <c r="AK2849">
        <v>0.47568306363903123</v>
      </c>
      <c r="AL2849">
        <v>1</v>
      </c>
      <c r="AM2849">
        <v>1</v>
      </c>
      <c r="AN2849">
        <v>1</v>
      </c>
      <c r="AO2849">
        <v>1</v>
      </c>
      <c r="AP2849">
        <v>1</v>
      </c>
      <c r="AQ2849">
        <v>0.77761901590371663</v>
      </c>
      <c r="AR2849">
        <v>0.26227815295363055</v>
      </c>
      <c r="AS2849">
        <v>0</v>
      </c>
      <c r="AT2849">
        <v>0.76018242356744159</v>
      </c>
      <c r="AU2849">
        <v>1</v>
      </c>
    </row>
    <row r="2850" spans="32:47" x14ac:dyDescent="0.25">
      <c r="AF2850">
        <v>2840</v>
      </c>
      <c r="AG2850">
        <v>1</v>
      </c>
      <c r="AH2850">
        <v>1</v>
      </c>
      <c r="AI2850">
        <v>1</v>
      </c>
      <c r="AJ2850">
        <v>2.8195152620416289E-2</v>
      </c>
      <c r="AK2850">
        <v>0.51111317651614829</v>
      </c>
      <c r="AL2850">
        <v>1</v>
      </c>
      <c r="AM2850">
        <v>1</v>
      </c>
      <c r="AN2850">
        <v>1</v>
      </c>
      <c r="AO2850">
        <v>1</v>
      </c>
      <c r="AP2850">
        <v>1</v>
      </c>
      <c r="AQ2850">
        <v>1</v>
      </c>
      <c r="AR2850">
        <v>1</v>
      </c>
      <c r="AS2850">
        <v>2.8195152620416289E-2</v>
      </c>
      <c r="AT2850">
        <v>0.87860373438524131</v>
      </c>
      <c r="AU2850">
        <v>0</v>
      </c>
    </row>
    <row r="2851" spans="32:47" x14ac:dyDescent="0.25">
      <c r="AF2851">
        <v>2841</v>
      </c>
      <c r="AG2851">
        <v>1</v>
      </c>
      <c r="AH2851">
        <v>0.1173219638138627</v>
      </c>
      <c r="AI2851">
        <v>0.60733928796792991</v>
      </c>
      <c r="AJ2851">
        <v>1</v>
      </c>
      <c r="AK2851">
        <v>1</v>
      </c>
      <c r="AL2851">
        <v>1</v>
      </c>
      <c r="AM2851">
        <v>1</v>
      </c>
      <c r="AN2851">
        <v>1</v>
      </c>
      <c r="AO2851">
        <v>1</v>
      </c>
      <c r="AP2851">
        <v>1</v>
      </c>
      <c r="AQ2851">
        <v>0.45674892620469715</v>
      </c>
      <c r="AR2851">
        <v>0</v>
      </c>
      <c r="AS2851">
        <v>0</v>
      </c>
      <c r="AT2851">
        <v>0.76935616630119152</v>
      </c>
      <c r="AU2851">
        <v>1</v>
      </c>
    </row>
    <row r="2852" spans="32:47" x14ac:dyDescent="0.25">
      <c r="AF2852">
        <v>2842</v>
      </c>
      <c r="AG2852">
        <v>0.57448856785542313</v>
      </c>
      <c r="AH2852">
        <v>1</v>
      </c>
      <c r="AI2852">
        <v>1</v>
      </c>
      <c r="AJ2852">
        <v>1</v>
      </c>
      <c r="AK2852">
        <v>1</v>
      </c>
      <c r="AL2852">
        <v>1</v>
      </c>
      <c r="AM2852">
        <v>1</v>
      </c>
      <c r="AN2852">
        <v>0.56656010387838074</v>
      </c>
      <c r="AO2852">
        <v>7.1994709706389895E-2</v>
      </c>
      <c r="AP2852">
        <v>1</v>
      </c>
      <c r="AQ2852">
        <v>0.23005509429519103</v>
      </c>
      <c r="AR2852">
        <v>0.56005054270996968</v>
      </c>
      <c r="AS2852">
        <v>7.1994709706389895E-2</v>
      </c>
      <c r="AT2852">
        <v>0.75012484867891616</v>
      </c>
      <c r="AU2852">
        <v>0</v>
      </c>
    </row>
    <row r="2853" spans="32:47" x14ac:dyDescent="0.25">
      <c r="AF2853">
        <v>2843</v>
      </c>
      <c r="AG2853">
        <v>1</v>
      </c>
      <c r="AH2853">
        <v>1</v>
      </c>
      <c r="AI2853">
        <v>0.52519774993021617</v>
      </c>
      <c r="AJ2853">
        <v>0.5304385765904347</v>
      </c>
      <c r="AK2853">
        <v>1</v>
      </c>
      <c r="AL2853">
        <v>1</v>
      </c>
      <c r="AM2853">
        <v>1</v>
      </c>
      <c r="AN2853">
        <v>1</v>
      </c>
      <c r="AO2853">
        <v>1</v>
      </c>
      <c r="AP2853">
        <v>0.96448924637145195</v>
      </c>
      <c r="AQ2853">
        <v>0</v>
      </c>
      <c r="AR2853">
        <v>0</v>
      </c>
      <c r="AS2853">
        <v>0</v>
      </c>
      <c r="AT2853">
        <v>0.75094097036456098</v>
      </c>
      <c r="AU2853">
        <v>2</v>
      </c>
    </row>
    <row r="2854" spans="32:47" x14ac:dyDescent="0.25">
      <c r="AF2854">
        <v>2844</v>
      </c>
      <c r="AG2854">
        <v>0.39121932145480381</v>
      </c>
      <c r="AH2854">
        <v>1</v>
      </c>
      <c r="AI2854">
        <v>1</v>
      </c>
      <c r="AJ2854">
        <v>0.74631526513743063</v>
      </c>
      <c r="AK2854">
        <v>0</v>
      </c>
      <c r="AL2854">
        <v>0.1351868920995912</v>
      </c>
      <c r="AM2854">
        <v>1</v>
      </c>
      <c r="AN2854">
        <v>1</v>
      </c>
      <c r="AO2854">
        <v>1</v>
      </c>
      <c r="AP2854">
        <v>1</v>
      </c>
      <c r="AQ2854">
        <v>1</v>
      </c>
      <c r="AR2854">
        <v>0.54123281554418479</v>
      </c>
      <c r="AS2854">
        <v>0</v>
      </c>
      <c r="AT2854">
        <v>0.73246871497008026</v>
      </c>
      <c r="AU2854">
        <v>1</v>
      </c>
    </row>
    <row r="2855" spans="32:47" x14ac:dyDescent="0.25">
      <c r="AF2855">
        <v>2845</v>
      </c>
      <c r="AG2855">
        <v>0</v>
      </c>
      <c r="AH2855">
        <v>0.80895053859187882</v>
      </c>
      <c r="AI2855">
        <v>1</v>
      </c>
      <c r="AJ2855">
        <v>1</v>
      </c>
      <c r="AK2855">
        <v>1</v>
      </c>
      <c r="AL2855">
        <v>1</v>
      </c>
      <c r="AM2855">
        <v>1</v>
      </c>
      <c r="AN2855">
        <v>1</v>
      </c>
      <c r="AO2855">
        <v>1</v>
      </c>
      <c r="AP2855">
        <v>1</v>
      </c>
      <c r="AQ2855">
        <v>1</v>
      </c>
      <c r="AR2855">
        <v>1</v>
      </c>
      <c r="AS2855">
        <v>0</v>
      </c>
      <c r="AT2855">
        <v>0.90041264405636334</v>
      </c>
      <c r="AU2855">
        <v>1</v>
      </c>
    </row>
    <row r="2856" spans="32:47" x14ac:dyDescent="0.25">
      <c r="AF2856">
        <v>2846</v>
      </c>
      <c r="AG2856">
        <v>1</v>
      </c>
      <c r="AH2856">
        <v>1</v>
      </c>
      <c r="AI2856">
        <v>1</v>
      </c>
      <c r="AJ2856">
        <v>1</v>
      </c>
      <c r="AK2856">
        <v>1</v>
      </c>
      <c r="AL2856">
        <v>1</v>
      </c>
      <c r="AM2856">
        <v>1</v>
      </c>
      <c r="AN2856">
        <v>0.55728929501351709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0.62815333738470969</v>
      </c>
      <c r="AU2856">
        <v>4</v>
      </c>
    </row>
    <row r="2857" spans="32:47" x14ac:dyDescent="0.25">
      <c r="AF2857">
        <v>2847</v>
      </c>
      <c r="AG2857">
        <v>1</v>
      </c>
      <c r="AH2857">
        <v>1</v>
      </c>
      <c r="AI2857">
        <v>1</v>
      </c>
      <c r="AJ2857">
        <v>1</v>
      </c>
      <c r="AK2857">
        <v>1</v>
      </c>
      <c r="AL2857">
        <v>1</v>
      </c>
      <c r="AM2857">
        <v>1</v>
      </c>
      <c r="AN2857">
        <v>1</v>
      </c>
      <c r="AO2857">
        <v>1</v>
      </c>
      <c r="AP2857">
        <v>1</v>
      </c>
      <c r="AQ2857">
        <v>1</v>
      </c>
      <c r="AR2857">
        <v>1</v>
      </c>
      <c r="AS2857">
        <v>1</v>
      </c>
      <c r="AT2857">
        <v>1</v>
      </c>
      <c r="AU2857">
        <v>0</v>
      </c>
    </row>
    <row r="2858" spans="32:47" x14ac:dyDescent="0.25">
      <c r="AF2858">
        <v>2848</v>
      </c>
      <c r="AG2858">
        <v>1</v>
      </c>
      <c r="AH2858">
        <v>1</v>
      </c>
      <c r="AI2858">
        <v>1</v>
      </c>
      <c r="AJ2858">
        <v>1</v>
      </c>
      <c r="AK2858">
        <v>1</v>
      </c>
      <c r="AL2858">
        <v>1</v>
      </c>
      <c r="AM2858">
        <v>1</v>
      </c>
      <c r="AN2858">
        <v>1</v>
      </c>
      <c r="AO2858">
        <v>1</v>
      </c>
      <c r="AP2858">
        <v>1</v>
      </c>
      <c r="AQ2858">
        <v>1</v>
      </c>
      <c r="AR2858">
        <v>1</v>
      </c>
      <c r="AS2858">
        <v>1</v>
      </c>
      <c r="AT2858">
        <v>1</v>
      </c>
      <c r="AU2858">
        <v>0</v>
      </c>
    </row>
    <row r="2859" spans="32:47" x14ac:dyDescent="0.25">
      <c r="AF2859">
        <v>2849</v>
      </c>
      <c r="AG2859">
        <v>1</v>
      </c>
      <c r="AH2859">
        <v>1</v>
      </c>
      <c r="AI2859">
        <v>1</v>
      </c>
      <c r="AJ2859">
        <v>1</v>
      </c>
      <c r="AK2859">
        <v>1</v>
      </c>
      <c r="AL2859">
        <v>1</v>
      </c>
      <c r="AM2859">
        <v>1</v>
      </c>
      <c r="AN2859">
        <v>1</v>
      </c>
      <c r="AO2859">
        <v>1</v>
      </c>
      <c r="AP2859">
        <v>1</v>
      </c>
      <c r="AQ2859">
        <v>1</v>
      </c>
      <c r="AR2859">
        <v>1</v>
      </c>
      <c r="AS2859">
        <v>1</v>
      </c>
      <c r="AT2859">
        <v>1</v>
      </c>
      <c r="AU2859">
        <v>0</v>
      </c>
    </row>
    <row r="2860" spans="32:47" x14ac:dyDescent="0.25">
      <c r="AF2860">
        <v>2850</v>
      </c>
      <c r="AG2860">
        <v>1</v>
      </c>
      <c r="AH2860">
        <v>1</v>
      </c>
      <c r="AI2860">
        <v>1</v>
      </c>
      <c r="AJ2860">
        <v>1</v>
      </c>
      <c r="AK2860">
        <v>1</v>
      </c>
      <c r="AL2860">
        <v>1</v>
      </c>
      <c r="AM2860">
        <v>1</v>
      </c>
      <c r="AN2860">
        <v>0.98483303377138176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0.66446527136140499</v>
      </c>
      <c r="AU2860">
        <v>4</v>
      </c>
    </row>
    <row r="2861" spans="32:47" x14ac:dyDescent="0.25">
      <c r="AF2861">
        <v>2851</v>
      </c>
      <c r="AG2861">
        <v>0</v>
      </c>
      <c r="AH2861">
        <v>0</v>
      </c>
      <c r="AI2861">
        <v>0.26974316206671517</v>
      </c>
      <c r="AJ2861">
        <v>1</v>
      </c>
      <c r="AK2861">
        <v>1</v>
      </c>
      <c r="AL2861">
        <v>1</v>
      </c>
      <c r="AM2861">
        <v>1</v>
      </c>
      <c r="AN2861">
        <v>1</v>
      </c>
      <c r="AO2861">
        <v>1</v>
      </c>
      <c r="AP2861">
        <v>1</v>
      </c>
      <c r="AQ2861">
        <v>1</v>
      </c>
      <c r="AR2861">
        <v>1</v>
      </c>
      <c r="AS2861">
        <v>0</v>
      </c>
      <c r="AT2861">
        <v>0.77633435075087165</v>
      </c>
      <c r="AU2861">
        <v>2</v>
      </c>
    </row>
    <row r="2862" spans="32:47" x14ac:dyDescent="0.25">
      <c r="AF2862">
        <v>2852</v>
      </c>
      <c r="AG2862">
        <v>1</v>
      </c>
      <c r="AH2862">
        <v>1</v>
      </c>
      <c r="AI2862">
        <v>1</v>
      </c>
      <c r="AJ2862">
        <v>1</v>
      </c>
      <c r="AK2862">
        <v>1</v>
      </c>
      <c r="AL2862">
        <v>1</v>
      </c>
      <c r="AM2862">
        <v>1</v>
      </c>
      <c r="AN2862">
        <v>1</v>
      </c>
      <c r="AO2862">
        <v>1</v>
      </c>
      <c r="AP2862">
        <v>1</v>
      </c>
      <c r="AQ2862">
        <v>1</v>
      </c>
      <c r="AR2862">
        <v>1</v>
      </c>
      <c r="AS2862">
        <v>1</v>
      </c>
      <c r="AT2862">
        <v>1</v>
      </c>
      <c r="AU2862">
        <v>0</v>
      </c>
    </row>
    <row r="2863" spans="32:47" x14ac:dyDescent="0.25">
      <c r="AF2863">
        <v>2853</v>
      </c>
      <c r="AG2863">
        <v>1</v>
      </c>
      <c r="AH2863">
        <v>1</v>
      </c>
      <c r="AI2863">
        <v>1</v>
      </c>
      <c r="AJ2863">
        <v>1</v>
      </c>
      <c r="AK2863">
        <v>1</v>
      </c>
      <c r="AL2863">
        <v>1</v>
      </c>
      <c r="AM2863">
        <v>1</v>
      </c>
      <c r="AN2863">
        <v>0.60469349594847788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0.63217944760110356</v>
      </c>
      <c r="AU2863">
        <v>4</v>
      </c>
    </row>
    <row r="2864" spans="32:47" x14ac:dyDescent="0.25">
      <c r="AF2864">
        <v>2854</v>
      </c>
      <c r="AG2864">
        <v>1</v>
      </c>
      <c r="AH2864">
        <v>1</v>
      </c>
      <c r="AI2864">
        <v>1</v>
      </c>
      <c r="AJ2864">
        <v>0.42759129953968417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0.28171983283887814</v>
      </c>
      <c r="AU2864">
        <v>8</v>
      </c>
    </row>
    <row r="2865" spans="32:47" x14ac:dyDescent="0.25">
      <c r="AF2865">
        <v>2855</v>
      </c>
      <c r="AG2865">
        <v>1</v>
      </c>
      <c r="AH2865">
        <v>1</v>
      </c>
      <c r="AI2865">
        <v>1</v>
      </c>
      <c r="AJ2865">
        <v>1</v>
      </c>
      <c r="AK2865">
        <v>0.5906167870064476</v>
      </c>
      <c r="AL2865">
        <v>1</v>
      </c>
      <c r="AM2865">
        <v>1</v>
      </c>
      <c r="AN2865">
        <v>1</v>
      </c>
      <c r="AO2865">
        <v>1</v>
      </c>
      <c r="AP2865">
        <v>0.53645386298998232</v>
      </c>
      <c r="AQ2865">
        <v>0.60938537546971927</v>
      </c>
      <c r="AR2865">
        <v>1</v>
      </c>
      <c r="AS2865">
        <v>0.53645386298998232</v>
      </c>
      <c r="AT2865">
        <v>0.8937554833259751</v>
      </c>
      <c r="AU2865">
        <v>0</v>
      </c>
    </row>
    <row r="2866" spans="32:47" x14ac:dyDescent="0.25">
      <c r="AF2866">
        <v>2856</v>
      </c>
      <c r="AG2866">
        <v>1</v>
      </c>
      <c r="AH2866">
        <v>0.7838481667885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8.2409185839248E-2</v>
      </c>
      <c r="AO2866">
        <v>1</v>
      </c>
      <c r="AP2866">
        <v>1</v>
      </c>
      <c r="AQ2866">
        <v>1</v>
      </c>
      <c r="AR2866">
        <v>1</v>
      </c>
      <c r="AS2866">
        <v>0</v>
      </c>
      <c r="AT2866">
        <v>0.48630803679751972</v>
      </c>
      <c r="AU2866">
        <v>5</v>
      </c>
    </row>
    <row r="2867" spans="32:47" x14ac:dyDescent="0.25">
      <c r="AF2867">
        <v>2857</v>
      </c>
      <c r="AG2867">
        <v>1</v>
      </c>
      <c r="AH2867">
        <v>1</v>
      </c>
      <c r="AI2867">
        <v>1</v>
      </c>
      <c r="AJ2867">
        <v>1</v>
      </c>
      <c r="AK2867">
        <v>1</v>
      </c>
      <c r="AL2867">
        <v>1</v>
      </c>
      <c r="AM2867">
        <v>1</v>
      </c>
      <c r="AN2867">
        <v>0.97350027868542965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0.66350276339520087</v>
      </c>
      <c r="AU2867">
        <v>4</v>
      </c>
    </row>
    <row r="2868" spans="32:47" x14ac:dyDescent="0.25">
      <c r="AF2868">
        <v>2858</v>
      </c>
      <c r="AG2868">
        <v>1</v>
      </c>
      <c r="AH2868">
        <v>1</v>
      </c>
      <c r="AI2868">
        <v>1</v>
      </c>
      <c r="AJ2868">
        <v>1</v>
      </c>
      <c r="AK2868">
        <v>1</v>
      </c>
      <c r="AL2868">
        <v>1</v>
      </c>
      <c r="AM2868">
        <v>1</v>
      </c>
      <c r="AN2868">
        <v>1</v>
      </c>
      <c r="AO2868">
        <v>1</v>
      </c>
      <c r="AP2868">
        <v>1</v>
      </c>
      <c r="AQ2868">
        <v>1</v>
      </c>
      <c r="AR2868">
        <v>1</v>
      </c>
      <c r="AS2868">
        <v>1</v>
      </c>
      <c r="AT2868">
        <v>1</v>
      </c>
      <c r="AU2868">
        <v>0</v>
      </c>
    </row>
    <row r="2869" spans="32:47" x14ac:dyDescent="0.25">
      <c r="AF2869">
        <v>2859</v>
      </c>
      <c r="AG2869">
        <v>0.80335220264556306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6.8229913101403986E-2</v>
      </c>
      <c r="AU2869">
        <v>11</v>
      </c>
    </row>
    <row r="2870" spans="32:47" x14ac:dyDescent="0.25">
      <c r="AF2870">
        <v>2860</v>
      </c>
      <c r="AG2870">
        <v>0.4531842316932706</v>
      </c>
      <c r="AH2870">
        <v>1</v>
      </c>
      <c r="AI2870">
        <v>1</v>
      </c>
      <c r="AJ2870">
        <v>1</v>
      </c>
      <c r="AK2870">
        <v>1</v>
      </c>
      <c r="AL2870">
        <v>1</v>
      </c>
      <c r="AM2870">
        <v>1</v>
      </c>
      <c r="AN2870">
        <v>1</v>
      </c>
      <c r="AO2870">
        <v>1</v>
      </c>
      <c r="AP2870">
        <v>1</v>
      </c>
      <c r="AQ2870">
        <v>1</v>
      </c>
      <c r="AR2870">
        <v>1</v>
      </c>
      <c r="AS2870">
        <v>0.4531842316932706</v>
      </c>
      <c r="AT2870">
        <v>0.95355811282874348</v>
      </c>
      <c r="AU2870">
        <v>0</v>
      </c>
    </row>
    <row r="2871" spans="32:47" x14ac:dyDescent="0.25">
      <c r="AF2871">
        <v>2861</v>
      </c>
      <c r="AG2871">
        <v>1</v>
      </c>
      <c r="AH2871">
        <v>1</v>
      </c>
      <c r="AI2871">
        <v>1</v>
      </c>
      <c r="AJ2871">
        <v>1</v>
      </c>
      <c r="AK2871">
        <v>1</v>
      </c>
      <c r="AL2871">
        <v>1</v>
      </c>
      <c r="AM2871">
        <v>1</v>
      </c>
      <c r="AN2871">
        <v>1</v>
      </c>
      <c r="AO2871">
        <v>1</v>
      </c>
      <c r="AP2871">
        <v>1</v>
      </c>
      <c r="AQ2871">
        <v>1</v>
      </c>
      <c r="AR2871">
        <v>0.98882200359625017</v>
      </c>
      <c r="AS2871">
        <v>0.98882200359625017</v>
      </c>
      <c r="AT2871">
        <v>0.99905063592187326</v>
      </c>
      <c r="AU2871">
        <v>0</v>
      </c>
    </row>
    <row r="2872" spans="32:47" x14ac:dyDescent="0.25">
      <c r="AF2872">
        <v>2862</v>
      </c>
      <c r="AG2872">
        <v>0</v>
      </c>
      <c r="AH2872">
        <v>0</v>
      </c>
      <c r="AI2872">
        <v>0.48105085237095352</v>
      </c>
      <c r="AJ2872">
        <v>1</v>
      </c>
      <c r="AK2872">
        <v>1</v>
      </c>
      <c r="AL2872">
        <v>0.70467592034692639</v>
      </c>
      <c r="AM2872">
        <v>0</v>
      </c>
      <c r="AN2872">
        <v>0</v>
      </c>
      <c r="AO2872">
        <v>0</v>
      </c>
      <c r="AP2872">
        <v>0</v>
      </c>
      <c r="AQ2872">
        <v>0.72270803205586465</v>
      </c>
      <c r="AR2872">
        <v>1</v>
      </c>
      <c r="AS2872">
        <v>0</v>
      </c>
      <c r="AT2872">
        <v>0.4102303972481734</v>
      </c>
      <c r="AU2872">
        <v>6</v>
      </c>
    </row>
    <row r="2873" spans="32:47" x14ac:dyDescent="0.25">
      <c r="AF2873">
        <v>2863</v>
      </c>
      <c r="AG2873">
        <v>1</v>
      </c>
      <c r="AH2873">
        <v>0.36325302029009826</v>
      </c>
      <c r="AI2873">
        <v>0.45085540936105967</v>
      </c>
      <c r="AJ2873">
        <v>1</v>
      </c>
      <c r="AK2873">
        <v>1</v>
      </c>
      <c r="AL2873">
        <v>1</v>
      </c>
      <c r="AM2873">
        <v>1</v>
      </c>
      <c r="AN2873">
        <v>1</v>
      </c>
      <c r="AO2873">
        <v>1</v>
      </c>
      <c r="AP2873">
        <v>0.91290696919027292</v>
      </c>
      <c r="AQ2873">
        <v>0</v>
      </c>
      <c r="AR2873">
        <v>0</v>
      </c>
      <c r="AS2873">
        <v>0</v>
      </c>
      <c r="AT2873">
        <v>0.72999374877592893</v>
      </c>
      <c r="AU2873">
        <v>2</v>
      </c>
    </row>
    <row r="2874" spans="32:47" x14ac:dyDescent="0.25">
      <c r="AF2874">
        <v>2864</v>
      </c>
      <c r="AG2874">
        <v>1</v>
      </c>
      <c r="AH2874">
        <v>1</v>
      </c>
      <c r="AI2874">
        <v>1</v>
      </c>
      <c r="AJ2874">
        <v>1</v>
      </c>
      <c r="AK2874">
        <v>1</v>
      </c>
      <c r="AL2874">
        <v>1</v>
      </c>
      <c r="AM2874">
        <v>5.661127052899833E-2</v>
      </c>
      <c r="AN2874">
        <v>0</v>
      </c>
      <c r="AO2874">
        <v>0.96059368310986126</v>
      </c>
      <c r="AP2874">
        <v>1</v>
      </c>
      <c r="AQ2874">
        <v>1</v>
      </c>
      <c r="AR2874">
        <v>1</v>
      </c>
      <c r="AS2874">
        <v>0</v>
      </c>
      <c r="AT2874">
        <v>0.8317061914512186</v>
      </c>
      <c r="AU2874">
        <v>1</v>
      </c>
    </row>
    <row r="2875" spans="32:47" x14ac:dyDescent="0.25">
      <c r="AF2875">
        <v>2865</v>
      </c>
      <c r="AG2875">
        <v>0.73517462265238376</v>
      </c>
      <c r="AH2875">
        <v>0</v>
      </c>
      <c r="AI2875">
        <v>0</v>
      </c>
      <c r="AJ2875">
        <v>0</v>
      </c>
      <c r="AK2875">
        <v>5.3695344998437398E-3</v>
      </c>
      <c r="AL2875">
        <v>1</v>
      </c>
      <c r="AM2875">
        <v>1</v>
      </c>
      <c r="AN2875">
        <v>1</v>
      </c>
      <c r="AO2875">
        <v>1</v>
      </c>
      <c r="AP2875">
        <v>0.96154652462639445</v>
      </c>
      <c r="AQ2875">
        <v>1</v>
      </c>
      <c r="AR2875">
        <v>1</v>
      </c>
      <c r="AS2875">
        <v>0</v>
      </c>
      <c r="AT2875">
        <v>0.64593098941133498</v>
      </c>
      <c r="AU2875">
        <v>3</v>
      </c>
    </row>
    <row r="2876" spans="32:47" x14ac:dyDescent="0.25">
      <c r="AF2876">
        <v>2866</v>
      </c>
      <c r="AG2876">
        <v>1</v>
      </c>
      <c r="AH2876">
        <v>1</v>
      </c>
      <c r="AI2876">
        <v>1</v>
      </c>
      <c r="AJ2876">
        <v>1</v>
      </c>
      <c r="AK2876">
        <v>1</v>
      </c>
      <c r="AL2876">
        <v>1</v>
      </c>
      <c r="AM2876">
        <v>1</v>
      </c>
      <c r="AN2876">
        <v>0.78101460726869731</v>
      </c>
      <c r="AO2876">
        <v>1</v>
      </c>
      <c r="AP2876">
        <v>1</v>
      </c>
      <c r="AQ2876">
        <v>1</v>
      </c>
      <c r="AR2876">
        <v>1</v>
      </c>
      <c r="AS2876">
        <v>0.78101460726869731</v>
      </c>
      <c r="AT2876">
        <v>0.98140124061734146</v>
      </c>
      <c r="AU2876">
        <v>0</v>
      </c>
    </row>
    <row r="2877" spans="32:47" x14ac:dyDescent="0.25">
      <c r="AF2877">
        <v>2867</v>
      </c>
      <c r="AG2877">
        <v>1</v>
      </c>
      <c r="AH2877">
        <v>0.1732873158928539</v>
      </c>
      <c r="AI2877">
        <v>0</v>
      </c>
      <c r="AJ2877">
        <v>0</v>
      </c>
      <c r="AK2877">
        <v>0</v>
      </c>
      <c r="AL2877">
        <v>0.95201436879748746</v>
      </c>
      <c r="AM2877">
        <v>1</v>
      </c>
      <c r="AN2877">
        <v>0.38210743863319585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0.29385700412754412</v>
      </c>
      <c r="AU2877">
        <v>7</v>
      </c>
    </row>
    <row r="2878" spans="32:47" x14ac:dyDescent="0.25">
      <c r="AF2878">
        <v>2868</v>
      </c>
      <c r="AG2878">
        <v>1</v>
      </c>
      <c r="AH2878">
        <v>1</v>
      </c>
      <c r="AI2878">
        <v>1</v>
      </c>
      <c r="AJ2878">
        <v>1</v>
      </c>
      <c r="AK2878">
        <v>1</v>
      </c>
      <c r="AL2878">
        <v>1</v>
      </c>
      <c r="AM2878">
        <v>1</v>
      </c>
      <c r="AN2878">
        <v>1</v>
      </c>
      <c r="AO2878">
        <v>1</v>
      </c>
      <c r="AP2878">
        <v>1</v>
      </c>
      <c r="AQ2878">
        <v>1</v>
      </c>
      <c r="AR2878">
        <v>1</v>
      </c>
      <c r="AS2878">
        <v>1</v>
      </c>
      <c r="AT2878">
        <v>1</v>
      </c>
      <c r="AU2878">
        <v>0</v>
      </c>
    </row>
    <row r="2879" spans="32:47" x14ac:dyDescent="0.25">
      <c r="AF2879">
        <v>2869</v>
      </c>
      <c r="AG2879">
        <v>1</v>
      </c>
      <c r="AH2879">
        <v>1</v>
      </c>
      <c r="AI2879">
        <v>1</v>
      </c>
      <c r="AJ2879">
        <v>1</v>
      </c>
      <c r="AK2879">
        <v>1</v>
      </c>
      <c r="AL2879">
        <v>1</v>
      </c>
      <c r="AM2879">
        <v>1</v>
      </c>
      <c r="AN2879">
        <v>1</v>
      </c>
      <c r="AO2879">
        <v>0.9572092652090457</v>
      </c>
      <c r="AP2879">
        <v>1</v>
      </c>
      <c r="AQ2879">
        <v>1</v>
      </c>
      <c r="AR2879">
        <v>1</v>
      </c>
      <c r="AS2879">
        <v>0.9572092652090457</v>
      </c>
      <c r="AT2879">
        <v>0.99648295330485304</v>
      </c>
      <c r="AU2879">
        <v>0</v>
      </c>
    </row>
    <row r="2880" spans="32:47" x14ac:dyDescent="0.25">
      <c r="AF2880">
        <v>2870</v>
      </c>
      <c r="AG2880">
        <v>1</v>
      </c>
      <c r="AH2880">
        <v>1</v>
      </c>
      <c r="AI2880">
        <v>1</v>
      </c>
      <c r="AJ2880">
        <v>1</v>
      </c>
      <c r="AK2880">
        <v>1</v>
      </c>
      <c r="AL2880">
        <v>1</v>
      </c>
      <c r="AM2880">
        <v>1</v>
      </c>
      <c r="AN2880">
        <v>1</v>
      </c>
      <c r="AO2880">
        <v>0.96523152232718223</v>
      </c>
      <c r="AP2880">
        <v>0</v>
      </c>
      <c r="AQ2880">
        <v>0</v>
      </c>
      <c r="AR2880">
        <v>0</v>
      </c>
      <c r="AS2880">
        <v>0</v>
      </c>
      <c r="AT2880">
        <v>0.74508752238305609</v>
      </c>
      <c r="AU2880">
        <v>3</v>
      </c>
    </row>
    <row r="2881" spans="32:47" x14ac:dyDescent="0.25">
      <c r="AF2881">
        <v>2871</v>
      </c>
      <c r="AG2881">
        <v>1</v>
      </c>
      <c r="AH2881">
        <v>1</v>
      </c>
      <c r="AI2881">
        <v>0.78553164312207602</v>
      </c>
      <c r="AJ2881">
        <v>0.93696694062649233</v>
      </c>
      <c r="AK2881">
        <v>1</v>
      </c>
      <c r="AL2881">
        <v>1</v>
      </c>
      <c r="AM2881">
        <v>0.52608000907005792</v>
      </c>
      <c r="AN2881">
        <v>0</v>
      </c>
      <c r="AO2881">
        <v>0</v>
      </c>
      <c r="AP2881">
        <v>0</v>
      </c>
      <c r="AQ2881">
        <v>0.60888278777759597</v>
      </c>
      <c r="AR2881">
        <v>1</v>
      </c>
      <c r="AS2881">
        <v>0</v>
      </c>
      <c r="AT2881">
        <v>0.652151926219394</v>
      </c>
      <c r="AU2881">
        <v>3</v>
      </c>
    </row>
    <row r="2882" spans="32:47" x14ac:dyDescent="0.25">
      <c r="AF2882">
        <v>2872</v>
      </c>
      <c r="AG2882">
        <v>0</v>
      </c>
      <c r="AH2882">
        <v>0</v>
      </c>
      <c r="AI2882">
        <v>0</v>
      </c>
      <c r="AJ2882">
        <v>0.64682332290079403</v>
      </c>
      <c r="AK2882">
        <v>1</v>
      </c>
      <c r="AL2882">
        <v>1</v>
      </c>
      <c r="AM2882">
        <v>1</v>
      </c>
      <c r="AN2882">
        <v>1</v>
      </c>
      <c r="AO2882">
        <v>1</v>
      </c>
      <c r="AP2882">
        <v>1</v>
      </c>
      <c r="AQ2882">
        <v>1</v>
      </c>
      <c r="AR2882">
        <v>1</v>
      </c>
      <c r="AS2882">
        <v>0</v>
      </c>
      <c r="AT2882">
        <v>0.72439643749869542</v>
      </c>
      <c r="AU2882">
        <v>3</v>
      </c>
    </row>
    <row r="2883" spans="32:47" x14ac:dyDescent="0.25">
      <c r="AF2883">
        <v>2873</v>
      </c>
      <c r="AG2883">
        <v>1</v>
      </c>
      <c r="AH2883">
        <v>0.45371737024834147</v>
      </c>
      <c r="AI2883">
        <v>0</v>
      </c>
      <c r="AJ2883">
        <v>0</v>
      </c>
      <c r="AK2883">
        <v>0</v>
      </c>
      <c r="AL2883">
        <v>0</v>
      </c>
      <c r="AM2883">
        <v>0.23333518182241073</v>
      </c>
      <c r="AN2883">
        <v>1</v>
      </c>
      <c r="AO2883">
        <v>0.64106236221171764</v>
      </c>
      <c r="AP2883">
        <v>0</v>
      </c>
      <c r="AQ2883">
        <v>0</v>
      </c>
      <c r="AR2883">
        <v>0</v>
      </c>
      <c r="AS2883">
        <v>0</v>
      </c>
      <c r="AT2883">
        <v>0.27717629553369816</v>
      </c>
      <c r="AU2883">
        <v>7</v>
      </c>
    </row>
    <row r="2884" spans="32:47" x14ac:dyDescent="0.25">
      <c r="AF2884">
        <v>2874</v>
      </c>
      <c r="AG2884">
        <v>1</v>
      </c>
      <c r="AH2884">
        <v>0.18593250722993357</v>
      </c>
      <c r="AI2884">
        <v>0</v>
      </c>
      <c r="AJ2884">
        <v>0</v>
      </c>
      <c r="AK2884">
        <v>0</v>
      </c>
      <c r="AL2884">
        <v>0.12626287808282843</v>
      </c>
      <c r="AM2884">
        <v>1</v>
      </c>
      <c r="AN2884">
        <v>1</v>
      </c>
      <c r="AO2884">
        <v>1</v>
      </c>
      <c r="AP2884">
        <v>1</v>
      </c>
      <c r="AQ2884">
        <v>0.80951588710474121</v>
      </c>
      <c r="AR2884">
        <v>0</v>
      </c>
      <c r="AS2884">
        <v>0</v>
      </c>
      <c r="AT2884">
        <v>0.5130944470083979</v>
      </c>
      <c r="AU2884">
        <v>4</v>
      </c>
    </row>
    <row r="2885" spans="32:47" x14ac:dyDescent="0.25">
      <c r="AF2885">
        <v>2875</v>
      </c>
      <c r="AG2885">
        <v>1</v>
      </c>
      <c r="AH2885">
        <v>1</v>
      </c>
      <c r="AI2885">
        <v>1</v>
      </c>
      <c r="AJ2885">
        <v>1</v>
      </c>
      <c r="AK2885">
        <v>1</v>
      </c>
      <c r="AL2885">
        <v>1</v>
      </c>
      <c r="AM2885">
        <v>0.5055770937232732</v>
      </c>
      <c r="AN2885">
        <v>0.456968415561395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0.57764085147349242</v>
      </c>
      <c r="AU2885">
        <v>4</v>
      </c>
    </row>
    <row r="2886" spans="32:47" x14ac:dyDescent="0.25">
      <c r="AF2886">
        <v>2876</v>
      </c>
      <c r="AG2886">
        <v>1</v>
      </c>
      <c r="AH2886">
        <v>1</v>
      </c>
      <c r="AI2886">
        <v>1</v>
      </c>
      <c r="AJ2886">
        <v>0.77843005604154314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0.31055589501711311</v>
      </c>
      <c r="AU2886">
        <v>8</v>
      </c>
    </row>
    <row r="2887" spans="32:47" x14ac:dyDescent="0.25">
      <c r="AF2887">
        <v>2877</v>
      </c>
      <c r="AG2887">
        <v>1</v>
      </c>
      <c r="AH2887">
        <v>1</v>
      </c>
      <c r="AI2887">
        <v>1</v>
      </c>
      <c r="AJ2887">
        <v>1</v>
      </c>
      <c r="AK2887">
        <v>9.9993180064860007E-2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0.33725969474523471</v>
      </c>
      <c r="AU2887">
        <v>7</v>
      </c>
    </row>
    <row r="2888" spans="32:47" x14ac:dyDescent="0.25">
      <c r="AF2888">
        <v>2878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0.71894316668124614</v>
      </c>
      <c r="AN2888">
        <v>1</v>
      </c>
      <c r="AO2888">
        <v>0.68492211972091654</v>
      </c>
      <c r="AP2888">
        <v>0.41469690527024328</v>
      </c>
      <c r="AQ2888">
        <v>0</v>
      </c>
      <c r="AR2888">
        <v>0</v>
      </c>
      <c r="AS2888">
        <v>0</v>
      </c>
      <c r="AT2888">
        <v>0.23750823512910593</v>
      </c>
      <c r="AU2888">
        <v>8</v>
      </c>
    </row>
    <row r="2889" spans="32:47" x14ac:dyDescent="0.25">
      <c r="AF2889">
        <v>2879</v>
      </c>
      <c r="AG2889">
        <v>0.36179254067411099</v>
      </c>
      <c r="AH2889">
        <v>0</v>
      </c>
      <c r="AI2889">
        <v>0</v>
      </c>
      <c r="AJ2889">
        <v>0</v>
      </c>
      <c r="AK2889">
        <v>0</v>
      </c>
      <c r="AL2889">
        <v>0.73007064790193299</v>
      </c>
      <c r="AM2889">
        <v>1</v>
      </c>
      <c r="AN2889">
        <v>1</v>
      </c>
      <c r="AO2889">
        <v>1</v>
      </c>
      <c r="AP2889">
        <v>0.55246221040461907</v>
      </c>
      <c r="AQ2889">
        <v>1</v>
      </c>
      <c r="AR2889">
        <v>1</v>
      </c>
      <c r="AS2889">
        <v>0</v>
      </c>
      <c r="AT2889">
        <v>0.55683292252191408</v>
      </c>
      <c r="AU2889">
        <v>4</v>
      </c>
    </row>
    <row r="2890" spans="32:47" x14ac:dyDescent="0.25">
      <c r="AF2890">
        <v>2880</v>
      </c>
      <c r="AG2890">
        <v>0</v>
      </c>
      <c r="AH2890">
        <v>0</v>
      </c>
      <c r="AI2890">
        <v>0.97010497905402215</v>
      </c>
      <c r="AJ2890">
        <v>1</v>
      </c>
      <c r="AK2890">
        <v>1</v>
      </c>
      <c r="AL2890">
        <v>1</v>
      </c>
      <c r="AM2890">
        <v>0.28189837516542721</v>
      </c>
      <c r="AN2890">
        <v>0</v>
      </c>
      <c r="AO2890">
        <v>0</v>
      </c>
      <c r="AP2890">
        <v>0</v>
      </c>
      <c r="AQ2890">
        <v>0.20564326685732037</v>
      </c>
      <c r="AR2890">
        <v>0.92078782758025846</v>
      </c>
      <c r="AS2890">
        <v>0</v>
      </c>
      <c r="AT2890">
        <v>0.45075568394934395</v>
      </c>
      <c r="AU2890">
        <v>5</v>
      </c>
    </row>
    <row r="2891" spans="32:47" x14ac:dyDescent="0.25">
      <c r="AF2891">
        <v>2881</v>
      </c>
      <c r="AG2891">
        <v>0</v>
      </c>
      <c r="AH2891">
        <v>0.37611077464108739</v>
      </c>
      <c r="AI2891">
        <v>1</v>
      </c>
      <c r="AJ2891">
        <v>1</v>
      </c>
      <c r="AK2891">
        <v>1</v>
      </c>
      <c r="AL2891">
        <v>1</v>
      </c>
      <c r="AM2891">
        <v>0.22557547678039672</v>
      </c>
      <c r="AN2891">
        <v>0</v>
      </c>
      <c r="AO2891">
        <v>0</v>
      </c>
      <c r="AP2891">
        <v>2.9828702320247109E-2</v>
      </c>
      <c r="AQ2891">
        <v>0</v>
      </c>
      <c r="AR2891">
        <v>0</v>
      </c>
      <c r="AS2891">
        <v>0</v>
      </c>
      <c r="AT2891">
        <v>0.38479077052622029</v>
      </c>
      <c r="AU2891">
        <v>5</v>
      </c>
    </row>
    <row r="2892" spans="32:47" x14ac:dyDescent="0.25">
      <c r="AF2892">
        <v>2882</v>
      </c>
      <c r="AG2892">
        <v>0.69881263261284465</v>
      </c>
      <c r="AH2892">
        <v>0.35506479028949151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0.57707634088165505</v>
      </c>
      <c r="AQ2892">
        <v>1</v>
      </c>
      <c r="AR2892">
        <v>1</v>
      </c>
      <c r="AS2892">
        <v>0</v>
      </c>
      <c r="AT2892">
        <v>0.30272430768886371</v>
      </c>
      <c r="AU2892">
        <v>7</v>
      </c>
    </row>
    <row r="2893" spans="32:47" x14ac:dyDescent="0.25">
      <c r="AF2893">
        <v>2883</v>
      </c>
      <c r="AG2893">
        <v>1</v>
      </c>
      <c r="AH2893">
        <v>1</v>
      </c>
      <c r="AI2893">
        <v>1</v>
      </c>
      <c r="AJ2893">
        <v>1</v>
      </c>
      <c r="AK2893">
        <v>1</v>
      </c>
      <c r="AL2893">
        <v>1</v>
      </c>
      <c r="AM2893">
        <v>1</v>
      </c>
      <c r="AN2893">
        <v>1</v>
      </c>
      <c r="AO2893">
        <v>1</v>
      </c>
      <c r="AP2893">
        <v>0.27869479967452088</v>
      </c>
      <c r="AQ2893">
        <v>0.84795474600056575</v>
      </c>
      <c r="AR2893">
        <v>1</v>
      </c>
      <c r="AS2893">
        <v>0.27869479967452088</v>
      </c>
      <c r="AT2893">
        <v>0.9262415922463757</v>
      </c>
      <c r="AU2893">
        <v>0</v>
      </c>
    </row>
    <row r="2894" spans="32:47" x14ac:dyDescent="0.25">
      <c r="AF2894">
        <v>2884</v>
      </c>
      <c r="AG2894">
        <v>0</v>
      </c>
      <c r="AH2894">
        <v>0</v>
      </c>
      <c r="AI2894">
        <v>0</v>
      </c>
      <c r="AJ2894">
        <v>0.96562907232558548</v>
      </c>
      <c r="AK2894">
        <v>1</v>
      </c>
      <c r="AL2894">
        <v>0.66832779669590914</v>
      </c>
      <c r="AM2894">
        <v>0</v>
      </c>
      <c r="AN2894">
        <v>0</v>
      </c>
      <c r="AO2894">
        <v>0</v>
      </c>
      <c r="AP2894">
        <v>0.63412997239497448</v>
      </c>
      <c r="AQ2894">
        <v>0.71041637900513399</v>
      </c>
      <c r="AR2894">
        <v>0</v>
      </c>
      <c r="AS2894">
        <v>0</v>
      </c>
      <c r="AT2894">
        <v>0.33147733310970706</v>
      </c>
      <c r="AU2894">
        <v>7</v>
      </c>
    </row>
    <row r="2895" spans="32:47" x14ac:dyDescent="0.25">
      <c r="AF2895">
        <v>2885</v>
      </c>
      <c r="AG2895">
        <v>0</v>
      </c>
      <c r="AH2895">
        <v>0</v>
      </c>
      <c r="AI2895">
        <v>0</v>
      </c>
      <c r="AJ2895">
        <v>0</v>
      </c>
      <c r="AK2895">
        <v>0.55998317426635746</v>
      </c>
      <c r="AL2895">
        <v>1</v>
      </c>
      <c r="AM2895">
        <v>1</v>
      </c>
      <c r="AN2895">
        <v>1</v>
      </c>
      <c r="AO2895">
        <v>1</v>
      </c>
      <c r="AP2895">
        <v>1</v>
      </c>
      <c r="AQ2895">
        <v>1</v>
      </c>
      <c r="AR2895">
        <v>1</v>
      </c>
      <c r="AS2895">
        <v>0</v>
      </c>
      <c r="AT2895">
        <v>0.633861584663718</v>
      </c>
      <c r="AU2895">
        <v>4</v>
      </c>
    </row>
    <row r="2896" spans="32:47" x14ac:dyDescent="0.25">
      <c r="AF2896">
        <v>2886</v>
      </c>
      <c r="AG2896">
        <v>1</v>
      </c>
      <c r="AH2896">
        <v>1</v>
      </c>
      <c r="AI2896">
        <v>0.22411239342909539</v>
      </c>
      <c r="AJ2896">
        <v>0</v>
      </c>
      <c r="AK2896">
        <v>0.23334436929801614</v>
      </c>
      <c r="AL2896">
        <v>1</v>
      </c>
      <c r="AM2896">
        <v>1</v>
      </c>
      <c r="AN2896">
        <v>1</v>
      </c>
      <c r="AO2896">
        <v>1</v>
      </c>
      <c r="AP2896">
        <v>0.80836015232442504</v>
      </c>
      <c r="AQ2896">
        <v>1</v>
      </c>
      <c r="AR2896">
        <v>1</v>
      </c>
      <c r="AS2896">
        <v>0</v>
      </c>
      <c r="AT2896">
        <v>0.7705214366208154</v>
      </c>
      <c r="AU2896">
        <v>1</v>
      </c>
    </row>
    <row r="2897" spans="32:47" x14ac:dyDescent="0.25">
      <c r="AF2897">
        <v>2887</v>
      </c>
      <c r="AG2897">
        <v>1</v>
      </c>
      <c r="AH2897">
        <v>0.52599986995768888</v>
      </c>
      <c r="AI2897">
        <v>0</v>
      </c>
      <c r="AJ2897">
        <v>0.3405762064513207</v>
      </c>
      <c r="AK2897">
        <v>1</v>
      </c>
      <c r="AL2897">
        <v>1</v>
      </c>
      <c r="AM2897">
        <v>1</v>
      </c>
      <c r="AN2897">
        <v>1</v>
      </c>
      <c r="AO2897">
        <v>1</v>
      </c>
      <c r="AP2897">
        <v>1</v>
      </c>
      <c r="AQ2897">
        <v>1</v>
      </c>
      <c r="AR2897">
        <v>1</v>
      </c>
      <c r="AS2897">
        <v>0</v>
      </c>
      <c r="AT2897">
        <v>0.82450762343110939</v>
      </c>
      <c r="AU2897">
        <v>1</v>
      </c>
    </row>
    <row r="2898" spans="32:47" x14ac:dyDescent="0.25">
      <c r="AF2898">
        <v>2888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0.54579065011620842</v>
      </c>
      <c r="AN2898">
        <v>1</v>
      </c>
      <c r="AO2898">
        <v>0.41940297824864198</v>
      </c>
      <c r="AP2898">
        <v>0</v>
      </c>
      <c r="AQ2898">
        <v>0.6198939959499209</v>
      </c>
      <c r="AR2898">
        <v>1</v>
      </c>
      <c r="AS2898">
        <v>0</v>
      </c>
      <c r="AT2898">
        <v>0.30163950514947768</v>
      </c>
      <c r="AU2898">
        <v>7</v>
      </c>
    </row>
    <row r="2899" spans="32:47" x14ac:dyDescent="0.25">
      <c r="AF2899">
        <v>2889</v>
      </c>
      <c r="AG2899">
        <v>0</v>
      </c>
      <c r="AH2899">
        <v>0</v>
      </c>
      <c r="AI2899">
        <v>0</v>
      </c>
      <c r="AJ2899">
        <v>9.0590197195948949E-2</v>
      </c>
      <c r="AK2899">
        <v>1</v>
      </c>
      <c r="AL2899">
        <v>1</v>
      </c>
      <c r="AM2899">
        <v>1</v>
      </c>
      <c r="AN2899">
        <v>1</v>
      </c>
      <c r="AO2899">
        <v>1</v>
      </c>
      <c r="AP2899">
        <v>1</v>
      </c>
      <c r="AQ2899">
        <v>1</v>
      </c>
      <c r="AR2899">
        <v>0.37160068414373054</v>
      </c>
      <c r="AS2899">
        <v>0</v>
      </c>
      <c r="AT2899">
        <v>0.6253077455461209</v>
      </c>
      <c r="AU2899">
        <v>3</v>
      </c>
    </row>
    <row r="2900" spans="32:47" x14ac:dyDescent="0.25">
      <c r="AF2900">
        <v>2890</v>
      </c>
      <c r="AG2900">
        <v>1</v>
      </c>
      <c r="AH2900">
        <v>1</v>
      </c>
      <c r="AI2900">
        <v>0.34286004957985206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0.19076345626568605</v>
      </c>
      <c r="AU2900">
        <v>9</v>
      </c>
    </row>
    <row r="2901" spans="32:47" x14ac:dyDescent="0.25">
      <c r="AF2901">
        <v>2891</v>
      </c>
      <c r="AG2901">
        <v>1</v>
      </c>
      <c r="AH2901">
        <v>1</v>
      </c>
      <c r="AI2901">
        <v>1</v>
      </c>
      <c r="AJ2901">
        <v>1</v>
      </c>
      <c r="AK2901">
        <v>1</v>
      </c>
      <c r="AL2901">
        <v>1</v>
      </c>
      <c r="AM2901">
        <v>1</v>
      </c>
      <c r="AN2901">
        <v>1</v>
      </c>
      <c r="AO2901">
        <v>1</v>
      </c>
      <c r="AP2901">
        <v>1</v>
      </c>
      <c r="AQ2901">
        <v>1</v>
      </c>
      <c r="AR2901">
        <v>1</v>
      </c>
      <c r="AS2901">
        <v>1</v>
      </c>
      <c r="AT2901">
        <v>1</v>
      </c>
      <c r="AU2901">
        <v>0</v>
      </c>
    </row>
    <row r="2902" spans="32:47" x14ac:dyDescent="0.25">
      <c r="AF2902">
        <v>2892</v>
      </c>
      <c r="AG2902">
        <v>0.43951569837442928</v>
      </c>
      <c r="AH2902">
        <v>0</v>
      </c>
      <c r="AI2902">
        <v>0</v>
      </c>
      <c r="AJ2902">
        <v>0</v>
      </c>
      <c r="AK2902">
        <v>0.15650867642891111</v>
      </c>
      <c r="AL2902">
        <v>1</v>
      </c>
      <c r="AM2902">
        <v>0.76364066822932197</v>
      </c>
      <c r="AN2902">
        <v>1</v>
      </c>
      <c r="AO2902">
        <v>1</v>
      </c>
      <c r="AP2902">
        <v>1</v>
      </c>
      <c r="AQ2902">
        <v>1</v>
      </c>
      <c r="AR2902">
        <v>1</v>
      </c>
      <c r="AS2902">
        <v>0</v>
      </c>
      <c r="AT2902">
        <v>0.61684826392880143</v>
      </c>
      <c r="AU2902">
        <v>3</v>
      </c>
    </row>
    <row r="2903" spans="32:47" x14ac:dyDescent="0.25">
      <c r="AF2903">
        <v>2893</v>
      </c>
      <c r="AG2903">
        <v>1</v>
      </c>
      <c r="AH2903">
        <v>1</v>
      </c>
      <c r="AI2903">
        <v>1</v>
      </c>
      <c r="AJ2903">
        <v>1</v>
      </c>
      <c r="AK2903">
        <v>1</v>
      </c>
      <c r="AL2903">
        <v>0.37751878262376221</v>
      </c>
      <c r="AM2903">
        <v>0</v>
      </c>
      <c r="AN2903">
        <v>0</v>
      </c>
      <c r="AO2903">
        <v>0.97008084964691077</v>
      </c>
      <c r="AP2903">
        <v>1</v>
      </c>
      <c r="AQ2903">
        <v>1</v>
      </c>
      <c r="AR2903">
        <v>1</v>
      </c>
      <c r="AS2903">
        <v>0</v>
      </c>
      <c r="AT2903">
        <v>0.7765150382688224</v>
      </c>
      <c r="AU2903">
        <v>2</v>
      </c>
    </row>
    <row r="2904" spans="32:47" x14ac:dyDescent="0.25">
      <c r="AF2904">
        <v>2894</v>
      </c>
      <c r="AG2904">
        <v>1</v>
      </c>
      <c r="AH2904">
        <v>1</v>
      </c>
      <c r="AI2904">
        <v>1</v>
      </c>
      <c r="AJ2904">
        <v>1</v>
      </c>
      <c r="AK2904">
        <v>1</v>
      </c>
      <c r="AL2904">
        <v>1</v>
      </c>
      <c r="AM2904">
        <v>1</v>
      </c>
      <c r="AN2904">
        <v>1</v>
      </c>
      <c r="AO2904">
        <v>1</v>
      </c>
      <c r="AP2904">
        <v>1</v>
      </c>
      <c r="AQ2904">
        <v>0.80031862433897916</v>
      </c>
      <c r="AR2904">
        <v>0</v>
      </c>
      <c r="AS2904">
        <v>0</v>
      </c>
      <c r="AT2904">
        <v>0.89865632528813522</v>
      </c>
      <c r="AU2904">
        <v>1</v>
      </c>
    </row>
    <row r="2905" spans="32:47" x14ac:dyDescent="0.25">
      <c r="AF2905">
        <v>2895</v>
      </c>
      <c r="AG2905">
        <v>0.73319688039660946</v>
      </c>
      <c r="AH2905">
        <v>0.81011392412697858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0.75328033779500869</v>
      </c>
      <c r="AO2905">
        <v>1</v>
      </c>
      <c r="AP2905">
        <v>1</v>
      </c>
      <c r="AQ2905">
        <v>1</v>
      </c>
      <c r="AR2905">
        <v>1</v>
      </c>
      <c r="AS2905">
        <v>0</v>
      </c>
      <c r="AT2905">
        <v>0.52264105106711112</v>
      </c>
      <c r="AU2905">
        <v>5</v>
      </c>
    </row>
    <row r="2906" spans="32:47" x14ac:dyDescent="0.25">
      <c r="AF2906">
        <v>2896</v>
      </c>
      <c r="AG2906">
        <v>1</v>
      </c>
      <c r="AH2906">
        <v>1</v>
      </c>
      <c r="AI2906">
        <v>1</v>
      </c>
      <c r="AJ2906">
        <v>1</v>
      </c>
      <c r="AK2906">
        <v>1</v>
      </c>
      <c r="AL2906">
        <v>1</v>
      </c>
      <c r="AM2906">
        <v>1</v>
      </c>
      <c r="AN2906">
        <v>1</v>
      </c>
      <c r="AO2906">
        <v>0.2028863043495221</v>
      </c>
      <c r="AP2906">
        <v>0.68688318723035346</v>
      </c>
      <c r="AQ2906">
        <v>1</v>
      </c>
      <c r="AR2906">
        <v>1</v>
      </c>
      <c r="AS2906">
        <v>0.2028863043495221</v>
      </c>
      <c r="AT2906">
        <v>0.9078903231085661</v>
      </c>
      <c r="AU2906">
        <v>0</v>
      </c>
    </row>
    <row r="2907" spans="32:47" x14ac:dyDescent="0.25">
      <c r="AF2907">
        <v>2897</v>
      </c>
      <c r="AG2907">
        <v>1</v>
      </c>
      <c r="AH2907">
        <v>1</v>
      </c>
      <c r="AI2907">
        <v>1</v>
      </c>
      <c r="AJ2907">
        <v>1</v>
      </c>
      <c r="AK2907">
        <v>1</v>
      </c>
      <c r="AL2907">
        <v>1</v>
      </c>
      <c r="AM2907">
        <v>1</v>
      </c>
      <c r="AN2907">
        <v>0.55265064467464742</v>
      </c>
      <c r="AO2907">
        <v>0.82472152552290934</v>
      </c>
      <c r="AP2907">
        <v>1</v>
      </c>
      <c r="AQ2907">
        <v>1</v>
      </c>
      <c r="AR2907">
        <v>1</v>
      </c>
      <c r="AS2907">
        <v>0.55265064467464742</v>
      </c>
      <c r="AT2907">
        <v>0.94759949520712694</v>
      </c>
      <c r="AU2907">
        <v>0</v>
      </c>
    </row>
    <row r="2908" spans="32:47" x14ac:dyDescent="0.25">
      <c r="AF2908">
        <v>2898</v>
      </c>
      <c r="AG2908">
        <v>1</v>
      </c>
      <c r="AH2908">
        <v>1</v>
      </c>
      <c r="AI2908">
        <v>1</v>
      </c>
      <c r="AJ2908">
        <v>1</v>
      </c>
      <c r="AK2908">
        <v>1</v>
      </c>
      <c r="AL2908">
        <v>1</v>
      </c>
      <c r="AM2908">
        <v>0.57276960458787674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0.54453659655403885</v>
      </c>
      <c r="AU2908">
        <v>5</v>
      </c>
    </row>
    <row r="2909" spans="32:47" x14ac:dyDescent="0.25">
      <c r="AF2909">
        <v>2899</v>
      </c>
      <c r="AG2909">
        <v>1</v>
      </c>
      <c r="AH2909">
        <v>1</v>
      </c>
      <c r="AI2909">
        <v>1</v>
      </c>
      <c r="AJ2909">
        <v>0.12901623271754942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0.59970420776892663</v>
      </c>
      <c r="AS2909">
        <v>0</v>
      </c>
      <c r="AT2909">
        <v>0.30811319841743345</v>
      </c>
      <c r="AU2909">
        <v>7</v>
      </c>
    </row>
    <row r="2910" spans="32:47" x14ac:dyDescent="0.25">
      <c r="AF2910">
        <v>2900</v>
      </c>
      <c r="AG2910">
        <v>1</v>
      </c>
      <c r="AH2910">
        <v>0.83186672405671358</v>
      </c>
      <c r="AI2910">
        <v>0</v>
      </c>
      <c r="AJ2910">
        <v>0.99722439914912686</v>
      </c>
      <c r="AK2910">
        <v>0.72291011220166246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7.5369810657624228E-2</v>
      </c>
      <c r="AR2910">
        <v>1</v>
      </c>
      <c r="AS2910">
        <v>0</v>
      </c>
      <c r="AT2910">
        <v>0.38323372067408779</v>
      </c>
      <c r="AU2910">
        <v>6</v>
      </c>
    </row>
    <row r="2911" spans="32:47" x14ac:dyDescent="0.25">
      <c r="AF2911">
        <v>2901</v>
      </c>
      <c r="AG2911">
        <v>1</v>
      </c>
      <c r="AH2911">
        <v>1</v>
      </c>
      <c r="AI2911">
        <v>1</v>
      </c>
      <c r="AJ2911">
        <v>1</v>
      </c>
      <c r="AK2911">
        <v>1</v>
      </c>
      <c r="AL2911">
        <v>1</v>
      </c>
      <c r="AM2911">
        <v>1</v>
      </c>
      <c r="AN2911">
        <v>1</v>
      </c>
      <c r="AO2911">
        <v>1</v>
      </c>
      <c r="AP2911">
        <v>1</v>
      </c>
      <c r="AQ2911">
        <v>1</v>
      </c>
      <c r="AR2911">
        <v>1</v>
      </c>
      <c r="AS2911">
        <v>1</v>
      </c>
      <c r="AT2911">
        <v>1</v>
      </c>
      <c r="AU2911">
        <v>0</v>
      </c>
    </row>
    <row r="2912" spans="32:47" x14ac:dyDescent="0.25">
      <c r="AF2912">
        <v>2902</v>
      </c>
      <c r="AG2912">
        <v>1</v>
      </c>
      <c r="AH2912">
        <v>1</v>
      </c>
      <c r="AI2912">
        <v>0.38492220389701787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0.61986022366604188</v>
      </c>
      <c r="AQ2912">
        <v>1</v>
      </c>
      <c r="AR2912">
        <v>1</v>
      </c>
      <c r="AS2912">
        <v>0</v>
      </c>
      <c r="AT2912">
        <v>0.41410480891631468</v>
      </c>
      <c r="AU2912">
        <v>6</v>
      </c>
    </row>
    <row r="2913" spans="32:47" x14ac:dyDescent="0.25">
      <c r="AF2913">
        <v>2903</v>
      </c>
      <c r="AG2913">
        <v>1</v>
      </c>
      <c r="AH2913">
        <v>1</v>
      </c>
      <c r="AI2913">
        <v>0.80678546508622073</v>
      </c>
      <c r="AJ2913">
        <v>0</v>
      </c>
      <c r="AK2913">
        <v>0.93795827498838813</v>
      </c>
      <c r="AL2913">
        <v>1</v>
      </c>
      <c r="AM2913">
        <v>0.12744243146176637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0.40284320908939075</v>
      </c>
      <c r="AU2913">
        <v>6</v>
      </c>
    </row>
    <row r="2914" spans="32:47" x14ac:dyDescent="0.25">
      <c r="AF2914">
        <v>2904</v>
      </c>
      <c r="AG2914">
        <v>1</v>
      </c>
      <c r="AH2914">
        <v>1</v>
      </c>
      <c r="AI2914">
        <v>1</v>
      </c>
      <c r="AJ2914">
        <v>1</v>
      </c>
      <c r="AK2914">
        <v>1</v>
      </c>
      <c r="AL2914">
        <v>1</v>
      </c>
      <c r="AM2914">
        <v>0.75717233992162947</v>
      </c>
      <c r="AN2914">
        <v>0.2618658455476473</v>
      </c>
      <c r="AO2914">
        <v>1</v>
      </c>
      <c r="AP2914">
        <v>0.34595654792581393</v>
      </c>
      <c r="AQ2914">
        <v>0</v>
      </c>
      <c r="AR2914">
        <v>0.23579762770062981</v>
      </c>
      <c r="AS2914">
        <v>0</v>
      </c>
      <c r="AT2914">
        <v>0.7140398991615543</v>
      </c>
      <c r="AU2914">
        <v>1</v>
      </c>
    </row>
    <row r="2915" spans="32:47" x14ac:dyDescent="0.25">
      <c r="AF2915">
        <v>2905</v>
      </c>
      <c r="AG2915">
        <v>1</v>
      </c>
      <c r="AH2915">
        <v>1</v>
      </c>
      <c r="AI2915">
        <v>1</v>
      </c>
      <c r="AJ2915">
        <v>1</v>
      </c>
      <c r="AK2915">
        <v>1</v>
      </c>
      <c r="AL2915">
        <v>1</v>
      </c>
      <c r="AM2915">
        <v>0.88463633534669384</v>
      </c>
      <c r="AN2915">
        <v>1</v>
      </c>
      <c r="AO2915">
        <v>1</v>
      </c>
      <c r="AP2915">
        <v>1</v>
      </c>
      <c r="AQ2915">
        <v>1</v>
      </c>
      <c r="AR2915">
        <v>1</v>
      </c>
      <c r="AS2915">
        <v>0.88463633534669384</v>
      </c>
      <c r="AT2915">
        <v>0.99020199012533561</v>
      </c>
      <c r="AU2915">
        <v>0</v>
      </c>
    </row>
    <row r="2916" spans="32:47" x14ac:dyDescent="0.25">
      <c r="AF2916">
        <v>2906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0.77276466578393499</v>
      </c>
      <c r="AN2916">
        <v>0.43055780946639471</v>
      </c>
      <c r="AO2916">
        <v>0.78438524077816207</v>
      </c>
      <c r="AP2916">
        <v>1</v>
      </c>
      <c r="AQ2916">
        <v>1</v>
      </c>
      <c r="AR2916">
        <v>1</v>
      </c>
      <c r="AS2916">
        <v>0</v>
      </c>
      <c r="AT2916">
        <v>0.41872480535919199</v>
      </c>
      <c r="AU2916">
        <v>6</v>
      </c>
    </row>
    <row r="2917" spans="32:47" x14ac:dyDescent="0.25">
      <c r="AF2917">
        <v>2907</v>
      </c>
      <c r="AG2917">
        <v>1</v>
      </c>
      <c r="AH2917">
        <v>0.23016198273814684</v>
      </c>
      <c r="AI2917">
        <v>0</v>
      </c>
      <c r="AJ2917">
        <v>0.84277690612361766</v>
      </c>
      <c r="AK2917">
        <v>1</v>
      </c>
      <c r="AL2917">
        <v>1</v>
      </c>
      <c r="AM2917">
        <v>1</v>
      </c>
      <c r="AN2917">
        <v>1</v>
      </c>
      <c r="AO2917">
        <v>1</v>
      </c>
      <c r="AP2917">
        <v>1</v>
      </c>
      <c r="AQ2917">
        <v>1</v>
      </c>
      <c r="AR2917">
        <v>1</v>
      </c>
      <c r="AS2917">
        <v>0</v>
      </c>
      <c r="AT2917">
        <v>0.84308998000103186</v>
      </c>
      <c r="AU2917">
        <v>1</v>
      </c>
    </row>
    <row r="2918" spans="32:47" x14ac:dyDescent="0.25">
      <c r="AF2918">
        <v>2908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0.67687147248240465</v>
      </c>
      <c r="AR2918">
        <v>1</v>
      </c>
      <c r="AS2918">
        <v>0</v>
      </c>
      <c r="AT2918">
        <v>0.14056477856019764</v>
      </c>
      <c r="AU2918">
        <v>10</v>
      </c>
    </row>
    <row r="2919" spans="32:47" x14ac:dyDescent="0.25">
      <c r="AF2919">
        <v>2909</v>
      </c>
      <c r="AG2919">
        <v>5.3066086573732808E-3</v>
      </c>
      <c r="AH2919">
        <v>1</v>
      </c>
      <c r="AI2919">
        <v>0.80879566841101602</v>
      </c>
      <c r="AJ2919">
        <v>0</v>
      </c>
      <c r="AK2919">
        <v>0</v>
      </c>
      <c r="AL2919">
        <v>0</v>
      </c>
      <c r="AM2919">
        <v>0.10579866356420098</v>
      </c>
      <c r="AN2919">
        <v>0.67573822830919172</v>
      </c>
      <c r="AO2919">
        <v>1</v>
      </c>
      <c r="AP2919">
        <v>1</v>
      </c>
      <c r="AQ2919">
        <v>1</v>
      </c>
      <c r="AR2919">
        <v>0.79417600185326831</v>
      </c>
      <c r="AS2919">
        <v>0</v>
      </c>
      <c r="AT2919">
        <v>0.52899800080725079</v>
      </c>
      <c r="AU2919">
        <v>3</v>
      </c>
    </row>
    <row r="2920" spans="32:47" x14ac:dyDescent="0.25">
      <c r="AF2920">
        <v>2910</v>
      </c>
      <c r="AG2920">
        <v>1</v>
      </c>
      <c r="AH2920">
        <v>1</v>
      </c>
      <c r="AI2920">
        <v>1</v>
      </c>
      <c r="AJ2920">
        <v>1</v>
      </c>
      <c r="AK2920">
        <v>1</v>
      </c>
      <c r="AL2920">
        <v>1</v>
      </c>
      <c r="AM2920">
        <v>1</v>
      </c>
      <c r="AN2920">
        <v>1</v>
      </c>
      <c r="AO2920">
        <v>1</v>
      </c>
      <c r="AP2920">
        <v>1</v>
      </c>
      <c r="AQ2920">
        <v>0.20433276611074688</v>
      </c>
      <c r="AR2920">
        <v>0</v>
      </c>
      <c r="AS2920">
        <v>0</v>
      </c>
      <c r="AT2920">
        <v>0.84967118625567783</v>
      </c>
      <c r="AU2920">
        <v>1</v>
      </c>
    </row>
    <row r="2921" spans="32:47" x14ac:dyDescent="0.25">
      <c r="AF2921">
        <v>2911</v>
      </c>
      <c r="AG2921">
        <v>1</v>
      </c>
      <c r="AH2921">
        <v>1</v>
      </c>
      <c r="AI2921">
        <v>1</v>
      </c>
      <c r="AJ2921">
        <v>1</v>
      </c>
      <c r="AK2921">
        <v>1</v>
      </c>
      <c r="AL2921">
        <v>1</v>
      </c>
      <c r="AM2921">
        <v>1</v>
      </c>
      <c r="AN2921">
        <v>0.78267370645311707</v>
      </c>
      <c r="AO2921">
        <v>0</v>
      </c>
      <c r="AP2921">
        <v>0</v>
      </c>
      <c r="AQ2921">
        <v>0</v>
      </c>
      <c r="AR2921">
        <v>0.36884576193246643</v>
      </c>
      <c r="AS2921">
        <v>0</v>
      </c>
      <c r="AT2921">
        <v>0.678622201424529</v>
      </c>
      <c r="AU2921">
        <v>3</v>
      </c>
    </row>
    <row r="2922" spans="32:47" x14ac:dyDescent="0.25">
      <c r="AF2922">
        <v>2912</v>
      </c>
      <c r="AG2922">
        <v>0.31138704110367876</v>
      </c>
      <c r="AH2922">
        <v>1</v>
      </c>
      <c r="AI2922">
        <v>1</v>
      </c>
      <c r="AJ2922">
        <v>1</v>
      </c>
      <c r="AK2922">
        <v>1</v>
      </c>
      <c r="AL2922">
        <v>1</v>
      </c>
      <c r="AM2922">
        <v>1</v>
      </c>
      <c r="AN2922">
        <v>1</v>
      </c>
      <c r="AO2922">
        <v>0.62489216671650261</v>
      </c>
      <c r="AP2922">
        <v>1</v>
      </c>
      <c r="AQ2922">
        <v>1</v>
      </c>
      <c r="AR2922">
        <v>1</v>
      </c>
      <c r="AS2922">
        <v>0.31138704110367876</v>
      </c>
      <c r="AT2922">
        <v>0.91068428294714832</v>
      </c>
      <c r="AU2922">
        <v>0</v>
      </c>
    </row>
    <row r="2923" spans="32:47" x14ac:dyDescent="0.25">
      <c r="AF2923">
        <v>2913</v>
      </c>
      <c r="AG2923">
        <v>1</v>
      </c>
      <c r="AH2923">
        <v>1</v>
      </c>
      <c r="AI2923">
        <v>1</v>
      </c>
      <c r="AJ2923">
        <v>1</v>
      </c>
      <c r="AK2923">
        <v>0.18560315951359488</v>
      </c>
      <c r="AL2923">
        <v>0</v>
      </c>
      <c r="AM2923">
        <v>0.48673803936347421</v>
      </c>
      <c r="AN2923">
        <v>1</v>
      </c>
      <c r="AO2923">
        <v>1</v>
      </c>
      <c r="AP2923">
        <v>1</v>
      </c>
      <c r="AQ2923">
        <v>1</v>
      </c>
      <c r="AR2923">
        <v>1</v>
      </c>
      <c r="AS2923">
        <v>0</v>
      </c>
      <c r="AT2923">
        <v>0.8050481566169565</v>
      </c>
      <c r="AU2923">
        <v>1</v>
      </c>
    </row>
    <row r="2924" spans="32:47" x14ac:dyDescent="0.25">
      <c r="AF2924">
        <v>2914</v>
      </c>
      <c r="AG2924">
        <v>0.43024947803261909</v>
      </c>
      <c r="AH2924">
        <v>1</v>
      </c>
      <c r="AI2924">
        <v>1</v>
      </c>
      <c r="AJ2924">
        <v>1</v>
      </c>
      <c r="AK2924">
        <v>0.65489348196617003</v>
      </c>
      <c r="AL2924">
        <v>0.1394096513077481</v>
      </c>
      <c r="AM2924">
        <v>1</v>
      </c>
      <c r="AN2924">
        <v>0.81746046996868826</v>
      </c>
      <c r="AO2924">
        <v>0</v>
      </c>
      <c r="AP2924">
        <v>0</v>
      </c>
      <c r="AQ2924">
        <v>0</v>
      </c>
      <c r="AR2924">
        <v>0.17902219644606848</v>
      </c>
      <c r="AS2924">
        <v>0</v>
      </c>
      <c r="AT2924">
        <v>0.51702105193986947</v>
      </c>
      <c r="AU2924">
        <v>3</v>
      </c>
    </row>
    <row r="2925" spans="32:47" x14ac:dyDescent="0.25">
      <c r="AF2925">
        <v>2915</v>
      </c>
      <c r="AG2925">
        <v>1</v>
      </c>
      <c r="AH2925">
        <v>1</v>
      </c>
      <c r="AI2925">
        <v>1</v>
      </c>
      <c r="AJ2925">
        <v>1</v>
      </c>
      <c r="AK2925">
        <v>1</v>
      </c>
      <c r="AL2925">
        <v>1</v>
      </c>
      <c r="AM2925">
        <v>1</v>
      </c>
      <c r="AN2925">
        <v>1</v>
      </c>
      <c r="AO2925">
        <v>1</v>
      </c>
      <c r="AP2925">
        <v>1</v>
      </c>
      <c r="AQ2925">
        <v>1</v>
      </c>
      <c r="AR2925">
        <v>1</v>
      </c>
      <c r="AS2925">
        <v>1</v>
      </c>
      <c r="AT2925">
        <v>1</v>
      </c>
      <c r="AU2925">
        <v>0</v>
      </c>
    </row>
    <row r="2926" spans="32:47" x14ac:dyDescent="0.25">
      <c r="AF2926">
        <v>2916</v>
      </c>
      <c r="AG2926">
        <v>0.32980068318776773</v>
      </c>
      <c r="AH2926">
        <v>0.84731844893394737</v>
      </c>
      <c r="AI2926">
        <v>1</v>
      </c>
      <c r="AJ2926">
        <v>1</v>
      </c>
      <c r="AK2926">
        <v>0.24474013800687727</v>
      </c>
      <c r="AL2926">
        <v>0</v>
      </c>
      <c r="AM2926">
        <v>0</v>
      </c>
      <c r="AN2926">
        <v>0.31140487244180892</v>
      </c>
      <c r="AO2926">
        <v>1</v>
      </c>
      <c r="AP2926">
        <v>1</v>
      </c>
      <c r="AQ2926">
        <v>1</v>
      </c>
      <c r="AR2926">
        <v>1</v>
      </c>
      <c r="AS2926">
        <v>0</v>
      </c>
      <c r="AT2926">
        <v>0.64161433718597427</v>
      </c>
      <c r="AU2926">
        <v>2</v>
      </c>
    </row>
    <row r="2927" spans="32:47" x14ac:dyDescent="0.25">
      <c r="AF2927">
        <v>2917</v>
      </c>
      <c r="AG2927">
        <v>1</v>
      </c>
      <c r="AH2927">
        <v>1</v>
      </c>
      <c r="AI2927">
        <v>1</v>
      </c>
      <c r="AJ2927">
        <v>1</v>
      </c>
      <c r="AK2927">
        <v>1</v>
      </c>
      <c r="AL2927">
        <v>1</v>
      </c>
      <c r="AM2927">
        <v>1</v>
      </c>
      <c r="AN2927">
        <v>1</v>
      </c>
      <c r="AO2927">
        <v>1</v>
      </c>
      <c r="AP2927">
        <v>1</v>
      </c>
      <c r="AQ2927">
        <v>0.5663825286663875</v>
      </c>
      <c r="AR2927">
        <v>0</v>
      </c>
      <c r="AS2927">
        <v>0</v>
      </c>
      <c r="AT2927">
        <v>0.87942870098627846</v>
      </c>
      <c r="AU2927">
        <v>1</v>
      </c>
    </row>
    <row r="2928" spans="32:47" x14ac:dyDescent="0.25">
      <c r="AF2928">
        <v>2918</v>
      </c>
      <c r="AG2928">
        <v>1</v>
      </c>
      <c r="AH2928">
        <v>4.0013327930085198E-2</v>
      </c>
      <c r="AI2928">
        <v>0</v>
      </c>
      <c r="AJ2928">
        <v>0</v>
      </c>
      <c r="AK2928">
        <v>0</v>
      </c>
      <c r="AL2928">
        <v>0.32998846032399648</v>
      </c>
      <c r="AM2928">
        <v>1</v>
      </c>
      <c r="AN2928">
        <v>1</v>
      </c>
      <c r="AO2928">
        <v>1</v>
      </c>
      <c r="AP2928">
        <v>1</v>
      </c>
      <c r="AQ2928">
        <v>0.1530180142998385</v>
      </c>
      <c r="AR2928">
        <v>0</v>
      </c>
      <c r="AS2928">
        <v>0</v>
      </c>
      <c r="AT2928">
        <v>0.46468648608426694</v>
      </c>
      <c r="AU2928">
        <v>4</v>
      </c>
    </row>
    <row r="2929" spans="32:47" x14ac:dyDescent="0.25">
      <c r="AF2929">
        <v>2919</v>
      </c>
      <c r="AG2929">
        <v>6.7683257818815387E-2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0.53981123968250977</v>
      </c>
      <c r="AO2929">
        <v>1</v>
      </c>
      <c r="AP2929">
        <v>1</v>
      </c>
      <c r="AQ2929">
        <v>1</v>
      </c>
      <c r="AR2929">
        <v>1</v>
      </c>
      <c r="AS2929">
        <v>0</v>
      </c>
      <c r="AT2929">
        <v>0.38584199841792077</v>
      </c>
      <c r="AU2929">
        <v>6</v>
      </c>
    </row>
    <row r="2930" spans="32:47" x14ac:dyDescent="0.25">
      <c r="AF2930">
        <v>2920</v>
      </c>
      <c r="AG2930">
        <v>1</v>
      </c>
      <c r="AH2930">
        <v>1</v>
      </c>
      <c r="AI2930">
        <v>1</v>
      </c>
      <c r="AJ2930">
        <v>1</v>
      </c>
      <c r="AK2930">
        <v>1</v>
      </c>
      <c r="AL2930">
        <v>1</v>
      </c>
      <c r="AM2930">
        <v>1</v>
      </c>
      <c r="AN2930">
        <v>1</v>
      </c>
      <c r="AO2930">
        <v>1</v>
      </c>
      <c r="AP2930">
        <v>0.45352240523906434</v>
      </c>
      <c r="AQ2930">
        <v>0</v>
      </c>
      <c r="AR2930">
        <v>0</v>
      </c>
      <c r="AS2930">
        <v>0</v>
      </c>
      <c r="AT2930">
        <v>0.78646354674633145</v>
      </c>
      <c r="AU2930">
        <v>2</v>
      </c>
    </row>
    <row r="2931" spans="32:47" x14ac:dyDescent="0.25">
      <c r="AF2931">
        <v>2921</v>
      </c>
      <c r="AG2931">
        <v>1</v>
      </c>
      <c r="AH2931">
        <v>0.61488377770988989</v>
      </c>
      <c r="AI2931">
        <v>0</v>
      </c>
      <c r="AJ2931">
        <v>0</v>
      </c>
      <c r="AK2931">
        <v>0</v>
      </c>
      <c r="AL2931">
        <v>0.94721797486345172</v>
      </c>
      <c r="AM2931">
        <v>1</v>
      </c>
      <c r="AN2931">
        <v>1</v>
      </c>
      <c r="AO2931">
        <v>1</v>
      </c>
      <c r="AP2931">
        <v>1</v>
      </c>
      <c r="AQ2931">
        <v>1</v>
      </c>
      <c r="AR2931">
        <v>1</v>
      </c>
      <c r="AS2931">
        <v>0</v>
      </c>
      <c r="AT2931">
        <v>0.7140637945802204</v>
      </c>
      <c r="AU2931">
        <v>3</v>
      </c>
    </row>
    <row r="2932" spans="32:47" x14ac:dyDescent="0.25">
      <c r="AF2932">
        <v>2922</v>
      </c>
      <c r="AG2932">
        <v>1</v>
      </c>
      <c r="AH2932">
        <v>1</v>
      </c>
      <c r="AI2932">
        <v>0.29735157835051312</v>
      </c>
      <c r="AJ2932">
        <v>0</v>
      </c>
      <c r="AK2932">
        <v>0.77758511430992283</v>
      </c>
      <c r="AL2932">
        <v>1</v>
      </c>
      <c r="AM2932">
        <v>1</v>
      </c>
      <c r="AN2932">
        <v>1</v>
      </c>
      <c r="AO2932">
        <v>1</v>
      </c>
      <c r="AP2932">
        <v>1</v>
      </c>
      <c r="AQ2932">
        <v>1</v>
      </c>
      <c r="AR2932">
        <v>1</v>
      </c>
      <c r="AS2932">
        <v>0</v>
      </c>
      <c r="AT2932">
        <v>0.83924119855472201</v>
      </c>
      <c r="AU2932">
        <v>1</v>
      </c>
    </row>
    <row r="2933" spans="32:47" x14ac:dyDescent="0.25">
      <c r="AF2933">
        <v>2923</v>
      </c>
      <c r="AG2933">
        <v>0.93527737609908779</v>
      </c>
      <c r="AH2933">
        <v>0</v>
      </c>
      <c r="AI2933">
        <v>0</v>
      </c>
      <c r="AJ2933">
        <v>0.20616066892616799</v>
      </c>
      <c r="AK2933">
        <v>1</v>
      </c>
      <c r="AL2933">
        <v>1</v>
      </c>
      <c r="AM2933">
        <v>1</v>
      </c>
      <c r="AN2933">
        <v>0.45073739160086973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0.38671582977118829</v>
      </c>
      <c r="AU2933">
        <v>6</v>
      </c>
    </row>
    <row r="2934" spans="32:47" x14ac:dyDescent="0.25">
      <c r="AF2934">
        <v>2924</v>
      </c>
      <c r="AG2934">
        <v>1</v>
      </c>
      <c r="AH2934">
        <v>1</v>
      </c>
      <c r="AI2934">
        <v>1</v>
      </c>
      <c r="AJ2934">
        <v>1</v>
      </c>
      <c r="AK2934">
        <v>1</v>
      </c>
      <c r="AL2934">
        <v>0.43916915509738225</v>
      </c>
      <c r="AM2934">
        <v>0</v>
      </c>
      <c r="AN2934">
        <v>0</v>
      </c>
      <c r="AO2934">
        <v>0.97230718818148787</v>
      </c>
      <c r="AP2934">
        <v>6.4669130743911202E-2</v>
      </c>
      <c r="AQ2934">
        <v>0</v>
      </c>
      <c r="AR2934">
        <v>0.80927994589681829</v>
      </c>
      <c r="AS2934">
        <v>0</v>
      </c>
      <c r="AT2934">
        <v>0.60393619636774987</v>
      </c>
      <c r="AU2934">
        <v>3</v>
      </c>
    </row>
    <row r="2935" spans="32:47" x14ac:dyDescent="0.25">
      <c r="AF2935">
        <v>2925</v>
      </c>
      <c r="AG2935">
        <v>0.94099395428249055</v>
      </c>
      <c r="AH2935">
        <v>1</v>
      </c>
      <c r="AI2935">
        <v>0.96429424778785511</v>
      </c>
      <c r="AJ2935">
        <v>1</v>
      </c>
      <c r="AK2935">
        <v>0.6913506678789535</v>
      </c>
      <c r="AL2935">
        <v>0</v>
      </c>
      <c r="AM2935">
        <v>7.1533369947217344E-3</v>
      </c>
      <c r="AN2935">
        <v>1</v>
      </c>
      <c r="AO2935">
        <v>1</v>
      </c>
      <c r="AP2935">
        <v>0.3386623408993229</v>
      </c>
      <c r="AQ2935">
        <v>0</v>
      </c>
      <c r="AR2935">
        <v>0</v>
      </c>
      <c r="AS2935">
        <v>0</v>
      </c>
      <c r="AT2935">
        <v>0.57593449584422918</v>
      </c>
      <c r="AU2935">
        <v>3</v>
      </c>
    </row>
    <row r="2936" spans="32:47" x14ac:dyDescent="0.25">
      <c r="AF2936">
        <v>2926</v>
      </c>
      <c r="AG2936">
        <v>0</v>
      </c>
      <c r="AH2936">
        <v>0</v>
      </c>
      <c r="AI2936">
        <v>0</v>
      </c>
      <c r="AJ2936">
        <v>9.3853216210845858E-2</v>
      </c>
      <c r="AK2936">
        <v>1</v>
      </c>
      <c r="AL2936">
        <v>1</v>
      </c>
      <c r="AM2936">
        <v>1</v>
      </c>
      <c r="AN2936">
        <v>1</v>
      </c>
      <c r="AO2936">
        <v>0.56392378739935034</v>
      </c>
      <c r="AP2936">
        <v>0.43026376091767171</v>
      </c>
      <c r="AQ2936">
        <v>1</v>
      </c>
      <c r="AR2936">
        <v>1</v>
      </c>
      <c r="AS2936">
        <v>0</v>
      </c>
      <c r="AT2936">
        <v>0.59471640190891428</v>
      </c>
      <c r="AU2936">
        <v>3</v>
      </c>
    </row>
    <row r="2937" spans="32:47" x14ac:dyDescent="0.25">
      <c r="AF2937">
        <v>2927</v>
      </c>
      <c r="AG2937">
        <v>0</v>
      </c>
      <c r="AH2937">
        <v>0</v>
      </c>
      <c r="AI2937">
        <v>0</v>
      </c>
      <c r="AJ2937">
        <v>0</v>
      </c>
      <c r="AK2937">
        <v>0.53889595307930815</v>
      </c>
      <c r="AL2937">
        <v>1</v>
      </c>
      <c r="AM2937">
        <v>1</v>
      </c>
      <c r="AN2937">
        <v>1</v>
      </c>
      <c r="AO2937">
        <v>1</v>
      </c>
      <c r="AP2937">
        <v>1</v>
      </c>
      <c r="AQ2937">
        <v>1</v>
      </c>
      <c r="AR2937">
        <v>1</v>
      </c>
      <c r="AS2937">
        <v>0</v>
      </c>
      <c r="AT2937">
        <v>0.63207061519303709</v>
      </c>
      <c r="AU2937">
        <v>4</v>
      </c>
    </row>
    <row r="2938" spans="32:47" x14ac:dyDescent="0.25">
      <c r="AF2938">
        <v>2928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0.1188546153972575</v>
      </c>
      <c r="AN2938">
        <v>1</v>
      </c>
      <c r="AO2938">
        <v>1</v>
      </c>
      <c r="AP2938">
        <v>0.9424493516987329</v>
      </c>
      <c r="AQ2938">
        <v>0</v>
      </c>
      <c r="AR2938">
        <v>0</v>
      </c>
      <c r="AS2938">
        <v>0</v>
      </c>
      <c r="AT2938">
        <v>0.25726143282185121</v>
      </c>
      <c r="AU2938">
        <v>8</v>
      </c>
    </row>
    <row r="2939" spans="32:47" x14ac:dyDescent="0.25">
      <c r="AF2939">
        <v>2929</v>
      </c>
      <c r="AG2939">
        <v>1</v>
      </c>
      <c r="AH2939">
        <v>1</v>
      </c>
      <c r="AI2939">
        <v>1</v>
      </c>
      <c r="AJ2939">
        <v>1</v>
      </c>
      <c r="AK2939">
        <v>1</v>
      </c>
      <c r="AL2939">
        <v>1</v>
      </c>
      <c r="AM2939">
        <v>1</v>
      </c>
      <c r="AN2939">
        <v>1</v>
      </c>
      <c r="AO2939">
        <v>1</v>
      </c>
      <c r="AP2939">
        <v>1</v>
      </c>
      <c r="AQ2939">
        <v>1</v>
      </c>
      <c r="AR2939">
        <v>1</v>
      </c>
      <c r="AS2939">
        <v>1</v>
      </c>
      <c r="AT2939">
        <v>1</v>
      </c>
      <c r="AU2939">
        <v>0</v>
      </c>
    </row>
    <row r="2940" spans="32:47" x14ac:dyDescent="0.25">
      <c r="AF2940">
        <v>2930</v>
      </c>
      <c r="AG2940">
        <v>0</v>
      </c>
      <c r="AH2940">
        <v>0</v>
      </c>
      <c r="AI2940">
        <v>0.14809092336438498</v>
      </c>
      <c r="AJ2940">
        <v>1</v>
      </c>
      <c r="AK2940">
        <v>1</v>
      </c>
      <c r="AL2940">
        <v>1</v>
      </c>
      <c r="AM2940">
        <v>1</v>
      </c>
      <c r="AN2940">
        <v>1</v>
      </c>
      <c r="AO2940">
        <v>0.15352142056702481</v>
      </c>
      <c r="AP2940">
        <v>0</v>
      </c>
      <c r="AQ2940">
        <v>0</v>
      </c>
      <c r="AR2940">
        <v>0</v>
      </c>
      <c r="AS2940">
        <v>0</v>
      </c>
      <c r="AT2940">
        <v>0.44437386641453885</v>
      </c>
      <c r="AU2940">
        <v>5</v>
      </c>
    </row>
    <row r="2941" spans="32:47" x14ac:dyDescent="0.25">
      <c r="AF2941">
        <v>2931</v>
      </c>
      <c r="AG2941">
        <v>0.90995051541587246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0.68009369212401605</v>
      </c>
      <c r="AR2941">
        <v>1</v>
      </c>
      <c r="AS2941">
        <v>0</v>
      </c>
      <c r="AT2941">
        <v>0.21811308696332199</v>
      </c>
      <c r="AU2941">
        <v>9</v>
      </c>
    </row>
    <row r="2942" spans="32:47" x14ac:dyDescent="0.25">
      <c r="AF2942">
        <v>2932</v>
      </c>
      <c r="AG2942">
        <v>1</v>
      </c>
      <c r="AH2942">
        <v>1</v>
      </c>
      <c r="AI2942">
        <v>0.6316884977990882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7.0101291111980879E-2</v>
      </c>
      <c r="AP2942">
        <v>1</v>
      </c>
      <c r="AQ2942">
        <v>1</v>
      </c>
      <c r="AR2942">
        <v>1</v>
      </c>
      <c r="AS2942">
        <v>0</v>
      </c>
      <c r="AT2942">
        <v>0.47311063606885251</v>
      </c>
      <c r="AU2942">
        <v>5</v>
      </c>
    </row>
    <row r="2943" spans="32:47" x14ac:dyDescent="0.25">
      <c r="AF2943">
        <v>2933</v>
      </c>
      <c r="AG2943">
        <v>0.96282653717864908</v>
      </c>
      <c r="AH2943">
        <v>1</v>
      </c>
      <c r="AI2943">
        <v>1</v>
      </c>
      <c r="AJ2943">
        <v>1</v>
      </c>
      <c r="AK2943">
        <v>0.4468806148823557</v>
      </c>
      <c r="AL2943">
        <v>1</v>
      </c>
      <c r="AM2943">
        <v>1</v>
      </c>
      <c r="AN2943">
        <v>1</v>
      </c>
      <c r="AO2943">
        <v>1</v>
      </c>
      <c r="AP2943">
        <v>1</v>
      </c>
      <c r="AQ2943">
        <v>1</v>
      </c>
      <c r="AR2943">
        <v>1</v>
      </c>
      <c r="AS2943">
        <v>0.4468806148823557</v>
      </c>
      <c r="AT2943">
        <v>0.94986553894216752</v>
      </c>
      <c r="AU2943">
        <v>0</v>
      </c>
    </row>
    <row r="2944" spans="32:47" x14ac:dyDescent="0.25">
      <c r="AF2944">
        <v>2934</v>
      </c>
      <c r="AG2944">
        <v>0.64172605127556204</v>
      </c>
      <c r="AH2944">
        <v>1</v>
      </c>
      <c r="AI2944">
        <v>1</v>
      </c>
      <c r="AJ2944">
        <v>1</v>
      </c>
      <c r="AK2944">
        <v>1</v>
      </c>
      <c r="AL2944">
        <v>1</v>
      </c>
      <c r="AM2944">
        <v>1</v>
      </c>
      <c r="AN2944">
        <v>1</v>
      </c>
      <c r="AO2944">
        <v>1</v>
      </c>
      <c r="AP2944">
        <v>1</v>
      </c>
      <c r="AQ2944">
        <v>1</v>
      </c>
      <c r="AR2944">
        <v>1</v>
      </c>
      <c r="AS2944">
        <v>0.64172605127556204</v>
      </c>
      <c r="AT2944">
        <v>0.96957125366997921</v>
      </c>
      <c r="AU2944">
        <v>0</v>
      </c>
    </row>
    <row r="2945" spans="32:47" x14ac:dyDescent="0.25">
      <c r="AF2945">
        <v>2935</v>
      </c>
      <c r="AG2945">
        <v>0</v>
      </c>
      <c r="AH2945">
        <v>0</v>
      </c>
      <c r="AI2945">
        <v>0.35490745216755443</v>
      </c>
      <c r="AJ2945">
        <v>1</v>
      </c>
      <c r="AK2945">
        <v>1</v>
      </c>
      <c r="AL2945">
        <v>1</v>
      </c>
      <c r="AM2945">
        <v>1</v>
      </c>
      <c r="AN2945">
        <v>1</v>
      </c>
      <c r="AO2945">
        <v>1</v>
      </c>
      <c r="AP2945">
        <v>1</v>
      </c>
      <c r="AQ2945">
        <v>1</v>
      </c>
      <c r="AR2945">
        <v>1</v>
      </c>
      <c r="AS2945">
        <v>0</v>
      </c>
      <c r="AT2945">
        <v>0.78356748223888817</v>
      </c>
      <c r="AU2945">
        <v>2</v>
      </c>
    </row>
    <row r="2946" spans="32:47" x14ac:dyDescent="0.25">
      <c r="AF2946">
        <v>2936</v>
      </c>
      <c r="AG2946">
        <v>1</v>
      </c>
      <c r="AH2946">
        <v>1</v>
      </c>
      <c r="AI2946">
        <v>1</v>
      </c>
      <c r="AJ2946">
        <v>1</v>
      </c>
      <c r="AK2946">
        <v>1</v>
      </c>
      <c r="AL2946">
        <v>1</v>
      </c>
      <c r="AM2946">
        <v>1</v>
      </c>
      <c r="AN2946">
        <v>1</v>
      </c>
      <c r="AO2946">
        <v>1</v>
      </c>
      <c r="AP2946">
        <v>1</v>
      </c>
      <c r="AQ2946">
        <v>1</v>
      </c>
      <c r="AR2946">
        <v>1</v>
      </c>
      <c r="AS2946">
        <v>1</v>
      </c>
      <c r="AT2946">
        <v>1</v>
      </c>
      <c r="AU2946">
        <v>0</v>
      </c>
    </row>
    <row r="2947" spans="32:47" x14ac:dyDescent="0.25">
      <c r="AF2947">
        <v>2937</v>
      </c>
      <c r="AG2947">
        <v>0</v>
      </c>
      <c r="AH2947">
        <v>0.99192265967290694</v>
      </c>
      <c r="AI2947">
        <v>1</v>
      </c>
      <c r="AJ2947">
        <v>0.27226519316876269</v>
      </c>
      <c r="AK2947">
        <v>0</v>
      </c>
      <c r="AL2947">
        <v>0.48934457582484658</v>
      </c>
      <c r="AM2947">
        <v>1</v>
      </c>
      <c r="AN2947">
        <v>1</v>
      </c>
      <c r="AO2947">
        <v>1</v>
      </c>
      <c r="AP2947">
        <v>1</v>
      </c>
      <c r="AQ2947">
        <v>1</v>
      </c>
      <c r="AR2947">
        <v>1</v>
      </c>
      <c r="AS2947">
        <v>0</v>
      </c>
      <c r="AT2947">
        <v>0.72773185627575254</v>
      </c>
      <c r="AU2947">
        <v>2</v>
      </c>
    </row>
    <row r="2948" spans="32:47" x14ac:dyDescent="0.25">
      <c r="AF2948">
        <v>2938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0.84637280818205907</v>
      </c>
      <c r="AP2948">
        <v>1</v>
      </c>
      <c r="AQ2948">
        <v>1</v>
      </c>
      <c r="AR2948">
        <v>0.85669478921772679</v>
      </c>
      <c r="AS2948">
        <v>0</v>
      </c>
      <c r="AT2948">
        <v>0.30944855537318167</v>
      </c>
      <c r="AU2948">
        <v>8</v>
      </c>
    </row>
    <row r="2949" spans="32:47" x14ac:dyDescent="0.25">
      <c r="AF2949">
        <v>2939</v>
      </c>
      <c r="AG2949">
        <v>1</v>
      </c>
      <c r="AH2949">
        <v>1</v>
      </c>
      <c r="AI2949">
        <v>1</v>
      </c>
      <c r="AJ2949">
        <v>1</v>
      </c>
      <c r="AK2949">
        <v>1</v>
      </c>
      <c r="AL2949">
        <v>1</v>
      </c>
      <c r="AM2949">
        <v>1</v>
      </c>
      <c r="AN2949">
        <v>0.35358682668635494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0.61085257980075891</v>
      </c>
      <c r="AU2949">
        <v>4</v>
      </c>
    </row>
    <row r="2950" spans="32:47" x14ac:dyDescent="0.25">
      <c r="AF2950">
        <v>2940</v>
      </c>
      <c r="AG2950">
        <v>0</v>
      </c>
      <c r="AH2950">
        <v>0</v>
      </c>
      <c r="AI2950">
        <v>0.23573403641409729</v>
      </c>
      <c r="AJ2950">
        <v>1</v>
      </c>
      <c r="AK2950">
        <v>1</v>
      </c>
      <c r="AL2950">
        <v>1</v>
      </c>
      <c r="AM2950">
        <v>1</v>
      </c>
      <c r="AN2950">
        <v>1</v>
      </c>
      <c r="AO2950">
        <v>0.41245863153453682</v>
      </c>
      <c r="AP2950">
        <v>0</v>
      </c>
      <c r="AQ2950">
        <v>0.81274282613133741</v>
      </c>
      <c r="AR2950">
        <v>1</v>
      </c>
      <c r="AS2950">
        <v>0</v>
      </c>
      <c r="AT2950">
        <v>0.62483232564058422</v>
      </c>
      <c r="AU2950">
        <v>3</v>
      </c>
    </row>
    <row r="2951" spans="32:47" x14ac:dyDescent="0.25">
      <c r="AF2951">
        <v>2941</v>
      </c>
      <c r="AG2951">
        <v>0</v>
      </c>
      <c r="AH2951">
        <v>0</v>
      </c>
      <c r="AI2951">
        <v>0</v>
      </c>
      <c r="AJ2951">
        <v>0.91346506630919366</v>
      </c>
      <c r="AK2951">
        <v>1</v>
      </c>
      <c r="AL2951">
        <v>1</v>
      </c>
      <c r="AM2951">
        <v>1</v>
      </c>
      <c r="AN2951">
        <v>1</v>
      </c>
      <c r="AO2951">
        <v>1</v>
      </c>
      <c r="AP2951">
        <v>1</v>
      </c>
      <c r="AQ2951">
        <v>1</v>
      </c>
      <c r="AR2951">
        <v>1</v>
      </c>
      <c r="AS2951">
        <v>0</v>
      </c>
      <c r="AT2951">
        <v>0.74631219723089259</v>
      </c>
      <c r="AU2951">
        <v>3</v>
      </c>
    </row>
    <row r="2952" spans="32:47" x14ac:dyDescent="0.25">
      <c r="AF2952">
        <v>2942</v>
      </c>
      <c r="AG2952">
        <v>1</v>
      </c>
      <c r="AH2952">
        <v>1</v>
      </c>
      <c r="AI2952">
        <v>1</v>
      </c>
      <c r="AJ2952">
        <v>1</v>
      </c>
      <c r="AK2952">
        <v>1</v>
      </c>
      <c r="AL2952">
        <v>1</v>
      </c>
      <c r="AM2952">
        <v>1</v>
      </c>
      <c r="AN2952">
        <v>1</v>
      </c>
      <c r="AO2952">
        <v>1</v>
      </c>
      <c r="AP2952">
        <v>1</v>
      </c>
      <c r="AQ2952">
        <v>1</v>
      </c>
      <c r="AR2952">
        <v>0.66283332203625656</v>
      </c>
      <c r="AS2952">
        <v>0.66283332203625656</v>
      </c>
      <c r="AT2952">
        <v>0.9713639259811615</v>
      </c>
      <c r="AU2952">
        <v>0</v>
      </c>
    </row>
    <row r="2953" spans="32:47" x14ac:dyDescent="0.25">
      <c r="AF2953">
        <v>2943</v>
      </c>
      <c r="AG2953">
        <v>0.51461313207748327</v>
      </c>
      <c r="AH2953">
        <v>1</v>
      </c>
      <c r="AI2953">
        <v>1</v>
      </c>
      <c r="AJ2953">
        <v>1</v>
      </c>
      <c r="AK2953">
        <v>1</v>
      </c>
      <c r="AL2953">
        <v>0.49518682990844048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0.41317427942919233</v>
      </c>
      <c r="AU2953">
        <v>6</v>
      </c>
    </row>
    <row r="2954" spans="32:47" x14ac:dyDescent="0.25">
      <c r="AF2954">
        <v>2944</v>
      </c>
      <c r="AG2954">
        <v>0.79770512081567202</v>
      </c>
      <c r="AH2954">
        <v>0.7664806744118583</v>
      </c>
      <c r="AI2954">
        <v>0.8203965746135744</v>
      </c>
      <c r="AJ2954">
        <v>0</v>
      </c>
      <c r="AK2954">
        <v>0.74878598954256304</v>
      </c>
      <c r="AL2954">
        <v>0.83321644553919516</v>
      </c>
      <c r="AM2954">
        <v>1</v>
      </c>
      <c r="AN2954">
        <v>1</v>
      </c>
      <c r="AO2954">
        <v>1</v>
      </c>
      <c r="AP2954">
        <v>1</v>
      </c>
      <c r="AQ2954">
        <v>1</v>
      </c>
      <c r="AR2954">
        <v>1</v>
      </c>
      <c r="AS2954">
        <v>0</v>
      </c>
      <c r="AT2954">
        <v>0.83241498762694244</v>
      </c>
      <c r="AU2954">
        <v>1</v>
      </c>
    </row>
    <row r="2955" spans="32:47" x14ac:dyDescent="0.25">
      <c r="AF2955">
        <v>2945</v>
      </c>
      <c r="AG2955">
        <v>0.53970808396960845</v>
      </c>
      <c r="AH2955">
        <v>0</v>
      </c>
      <c r="AI2955">
        <v>0</v>
      </c>
      <c r="AJ2955">
        <v>0.57623472204165105</v>
      </c>
      <c r="AK2955">
        <v>1</v>
      </c>
      <c r="AL2955">
        <v>1</v>
      </c>
      <c r="AM2955">
        <v>1</v>
      </c>
      <c r="AN2955">
        <v>1</v>
      </c>
      <c r="AO2955">
        <v>1</v>
      </c>
      <c r="AP2955">
        <v>0.88796038120809473</v>
      </c>
      <c r="AQ2955">
        <v>0</v>
      </c>
      <c r="AR2955">
        <v>0.20315619972802046</v>
      </c>
      <c r="AS2955">
        <v>0</v>
      </c>
      <c r="AT2955">
        <v>0.60504823636527938</v>
      </c>
      <c r="AU2955">
        <v>3</v>
      </c>
    </row>
    <row r="2956" spans="32:47" x14ac:dyDescent="0.25">
      <c r="AF2956">
        <v>2946</v>
      </c>
      <c r="AG2956">
        <v>1</v>
      </c>
      <c r="AH2956">
        <v>1</v>
      </c>
      <c r="AI2956">
        <v>0.23069395606510243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0.2128272126717396</v>
      </c>
      <c r="AP2956">
        <v>1</v>
      </c>
      <c r="AQ2956">
        <v>1</v>
      </c>
      <c r="AR2956">
        <v>1</v>
      </c>
      <c r="AS2956">
        <v>0</v>
      </c>
      <c r="AT2956">
        <v>0.45078446306348047</v>
      </c>
      <c r="AU2956">
        <v>5</v>
      </c>
    </row>
    <row r="2957" spans="32:47" x14ac:dyDescent="0.25">
      <c r="AF2957">
        <v>2947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0.73342616272348093</v>
      </c>
      <c r="AM2957">
        <v>1</v>
      </c>
      <c r="AN2957">
        <v>1</v>
      </c>
      <c r="AO2957">
        <v>1</v>
      </c>
      <c r="AP2957">
        <v>1</v>
      </c>
      <c r="AQ2957">
        <v>1</v>
      </c>
      <c r="AR2957">
        <v>1</v>
      </c>
      <c r="AS2957">
        <v>0</v>
      </c>
      <c r="AT2957">
        <v>0.56439119145672445</v>
      </c>
      <c r="AU2957">
        <v>5</v>
      </c>
    </row>
    <row r="2958" spans="32:47" x14ac:dyDescent="0.25">
      <c r="AF2958">
        <v>2948</v>
      </c>
      <c r="AG2958">
        <v>0</v>
      </c>
      <c r="AH2958">
        <v>0</v>
      </c>
      <c r="AI2958">
        <v>0</v>
      </c>
      <c r="AJ2958">
        <v>0.14169022355175306</v>
      </c>
      <c r="AK2958">
        <v>1</v>
      </c>
      <c r="AL2958">
        <v>1</v>
      </c>
      <c r="AM2958">
        <v>1</v>
      </c>
      <c r="AN2958">
        <v>1</v>
      </c>
      <c r="AO2958">
        <v>1</v>
      </c>
      <c r="AP2958">
        <v>1</v>
      </c>
      <c r="AQ2958">
        <v>1</v>
      </c>
      <c r="AR2958">
        <v>1</v>
      </c>
      <c r="AS2958">
        <v>0</v>
      </c>
      <c r="AT2958">
        <v>0.68287864851110303</v>
      </c>
      <c r="AU2958">
        <v>3</v>
      </c>
    </row>
    <row r="2959" spans="32:47" x14ac:dyDescent="0.25">
      <c r="AF2959">
        <v>2949</v>
      </c>
      <c r="AG2959">
        <v>0.57336827440796634</v>
      </c>
      <c r="AH2959">
        <v>1</v>
      </c>
      <c r="AI2959">
        <v>1</v>
      </c>
      <c r="AJ2959">
        <v>1</v>
      </c>
      <c r="AK2959">
        <v>1</v>
      </c>
      <c r="AL2959">
        <v>1</v>
      </c>
      <c r="AM2959">
        <v>0.11413329133797707</v>
      </c>
      <c r="AN2959">
        <v>0.54375716510009131</v>
      </c>
      <c r="AO2959">
        <v>0.83666742677790651</v>
      </c>
      <c r="AP2959">
        <v>1</v>
      </c>
      <c r="AQ2959">
        <v>1</v>
      </c>
      <c r="AR2959">
        <v>0.80062276769205065</v>
      </c>
      <c r="AS2959">
        <v>0.11413329133797707</v>
      </c>
      <c r="AT2959">
        <v>0.81942013495347354</v>
      </c>
      <c r="AU2959">
        <v>0</v>
      </c>
    </row>
    <row r="2960" spans="32:47" x14ac:dyDescent="0.25">
      <c r="AF2960">
        <v>2950</v>
      </c>
      <c r="AG2960">
        <v>0</v>
      </c>
      <c r="AH2960">
        <v>0</v>
      </c>
      <c r="AI2960">
        <v>5.8020098375920731E-2</v>
      </c>
      <c r="AJ2960">
        <v>1</v>
      </c>
      <c r="AK2960">
        <v>1</v>
      </c>
      <c r="AL2960">
        <v>1</v>
      </c>
      <c r="AM2960">
        <v>1</v>
      </c>
      <c r="AN2960">
        <v>1</v>
      </c>
      <c r="AO2960">
        <v>1.6781598278854896E-2</v>
      </c>
      <c r="AP2960">
        <v>0</v>
      </c>
      <c r="AQ2960">
        <v>0</v>
      </c>
      <c r="AR2960">
        <v>0</v>
      </c>
      <c r="AS2960">
        <v>0</v>
      </c>
      <c r="AT2960">
        <v>0.42548512602197036</v>
      </c>
      <c r="AU2960">
        <v>5</v>
      </c>
    </row>
    <row r="2961" spans="32:47" x14ac:dyDescent="0.25">
      <c r="AF2961">
        <v>2951</v>
      </c>
      <c r="AG2961">
        <v>1</v>
      </c>
      <c r="AH2961">
        <v>1</v>
      </c>
      <c r="AI2961">
        <v>1</v>
      </c>
      <c r="AJ2961">
        <v>1</v>
      </c>
      <c r="AK2961">
        <v>0.47557693853905808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0.36915858930057754</v>
      </c>
      <c r="AU2961">
        <v>7</v>
      </c>
    </row>
    <row r="2962" spans="32:47" x14ac:dyDescent="0.25">
      <c r="AF2962">
        <v>2952</v>
      </c>
      <c r="AG2962">
        <v>0.22001450175875722</v>
      </c>
      <c r="AH2962">
        <v>1</v>
      </c>
      <c r="AI2962">
        <v>1</v>
      </c>
      <c r="AJ2962">
        <v>1</v>
      </c>
      <c r="AK2962">
        <v>1</v>
      </c>
      <c r="AL2962">
        <v>0.75550499041322228</v>
      </c>
      <c r="AM2962">
        <v>3.8639590324413393E-3</v>
      </c>
      <c r="AN2962">
        <v>1</v>
      </c>
      <c r="AO2962">
        <v>1</v>
      </c>
      <c r="AP2962">
        <v>1</v>
      </c>
      <c r="AQ2962">
        <v>1</v>
      </c>
      <c r="AR2962">
        <v>1</v>
      </c>
      <c r="AS2962">
        <v>3.8639590324413393E-3</v>
      </c>
      <c r="AT2962">
        <v>0.82905584108746255</v>
      </c>
      <c r="AU2962">
        <v>0</v>
      </c>
    </row>
    <row r="2963" spans="32:47" x14ac:dyDescent="0.25">
      <c r="AF2963">
        <v>2953</v>
      </c>
      <c r="AG2963">
        <v>0</v>
      </c>
      <c r="AH2963">
        <v>0</v>
      </c>
      <c r="AI2963">
        <v>0</v>
      </c>
      <c r="AJ2963">
        <v>0</v>
      </c>
      <c r="AK2963">
        <v>0.20845790810281253</v>
      </c>
      <c r="AL2963">
        <v>1</v>
      </c>
      <c r="AM2963">
        <v>0.83583734456154957</v>
      </c>
      <c r="AN2963">
        <v>0</v>
      </c>
      <c r="AO2963">
        <v>0</v>
      </c>
      <c r="AP2963">
        <v>0.32620182734723541</v>
      </c>
      <c r="AQ2963">
        <v>1</v>
      </c>
      <c r="AR2963">
        <v>1</v>
      </c>
      <c r="AS2963">
        <v>0</v>
      </c>
      <c r="AT2963">
        <v>0.36571345063112198</v>
      </c>
      <c r="AU2963">
        <v>6</v>
      </c>
    </row>
    <row r="2964" spans="32:47" x14ac:dyDescent="0.25">
      <c r="AF2964">
        <v>2954</v>
      </c>
      <c r="AG2964">
        <v>1</v>
      </c>
      <c r="AH2964">
        <v>1</v>
      </c>
      <c r="AI2964">
        <v>0.73832651040908293</v>
      </c>
      <c r="AJ2964">
        <v>0</v>
      </c>
      <c r="AK2964">
        <v>0</v>
      </c>
      <c r="AL2964">
        <v>0</v>
      </c>
      <c r="AM2964">
        <v>0.86984734022834964</v>
      </c>
      <c r="AN2964">
        <v>1</v>
      </c>
      <c r="AO2964">
        <v>1</v>
      </c>
      <c r="AP2964">
        <v>1</v>
      </c>
      <c r="AQ2964">
        <v>1</v>
      </c>
      <c r="AR2964">
        <v>1</v>
      </c>
      <c r="AS2964">
        <v>0</v>
      </c>
      <c r="AT2964">
        <v>0.71740654621852162</v>
      </c>
      <c r="AU2964">
        <v>3</v>
      </c>
    </row>
    <row r="2965" spans="32:47" x14ac:dyDescent="0.25">
      <c r="AF2965">
        <v>2955</v>
      </c>
      <c r="AG2965">
        <v>1</v>
      </c>
      <c r="AH2965">
        <v>0.7655099545902756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0.69434474225507137</v>
      </c>
      <c r="AO2965">
        <v>1</v>
      </c>
      <c r="AP2965">
        <v>1</v>
      </c>
      <c r="AQ2965">
        <v>1</v>
      </c>
      <c r="AR2965">
        <v>0.58473450419372852</v>
      </c>
      <c r="AS2965">
        <v>0</v>
      </c>
      <c r="AT2965">
        <v>0.50160475443408359</v>
      </c>
      <c r="AU2965">
        <v>5</v>
      </c>
    </row>
    <row r="2966" spans="32:47" x14ac:dyDescent="0.25">
      <c r="AF2966">
        <v>2956</v>
      </c>
      <c r="AG2966">
        <v>0.57630543780514043</v>
      </c>
      <c r="AH2966">
        <v>0</v>
      </c>
      <c r="AI2966">
        <v>0</v>
      </c>
      <c r="AJ2966">
        <v>0.12586135502327428</v>
      </c>
      <c r="AK2966">
        <v>0.21237679064858728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7.7328738993873394E-2</v>
      </c>
      <c r="AU2966">
        <v>9</v>
      </c>
    </row>
    <row r="2967" spans="32:47" x14ac:dyDescent="0.25">
      <c r="AF2967">
        <v>2957</v>
      </c>
      <c r="AG2967">
        <v>6.6715250373583265E-2</v>
      </c>
      <c r="AH2967">
        <v>0</v>
      </c>
      <c r="AI2967">
        <v>0</v>
      </c>
      <c r="AJ2967">
        <v>0</v>
      </c>
      <c r="AK2967">
        <v>0</v>
      </c>
      <c r="AL2967">
        <v>0.25959067612590542</v>
      </c>
      <c r="AM2967">
        <v>1</v>
      </c>
      <c r="AN2967">
        <v>1</v>
      </c>
      <c r="AO2967">
        <v>1</v>
      </c>
      <c r="AP2967">
        <v>0.86438798106528048</v>
      </c>
      <c r="AQ2967">
        <v>0</v>
      </c>
      <c r="AR2967">
        <v>0</v>
      </c>
      <c r="AS2967">
        <v>0</v>
      </c>
      <c r="AT2967">
        <v>0.35247101495447108</v>
      </c>
      <c r="AU2967">
        <v>6</v>
      </c>
    </row>
    <row r="2968" spans="32:47" x14ac:dyDescent="0.25">
      <c r="AF2968">
        <v>2958</v>
      </c>
      <c r="AG2968">
        <v>0</v>
      </c>
      <c r="AH2968">
        <v>0</v>
      </c>
      <c r="AI2968">
        <v>0</v>
      </c>
      <c r="AJ2968">
        <v>0.59787241170585426</v>
      </c>
      <c r="AK2968">
        <v>1</v>
      </c>
      <c r="AL2968">
        <v>1</v>
      </c>
      <c r="AM2968">
        <v>1</v>
      </c>
      <c r="AN2968">
        <v>1</v>
      </c>
      <c r="AO2968">
        <v>0.85030668889691396</v>
      </c>
      <c r="AP2968">
        <v>0</v>
      </c>
      <c r="AQ2968">
        <v>0</v>
      </c>
      <c r="AR2968">
        <v>0</v>
      </c>
      <c r="AS2968">
        <v>0</v>
      </c>
      <c r="AT2968">
        <v>0.45601472059748782</v>
      </c>
      <c r="AU2968">
        <v>6</v>
      </c>
    </row>
    <row r="2969" spans="32:47" x14ac:dyDescent="0.25">
      <c r="AF2969">
        <v>2959</v>
      </c>
      <c r="AG2969">
        <v>0.10571017901290156</v>
      </c>
      <c r="AH2969">
        <v>0.71696344605671969</v>
      </c>
      <c r="AI2969">
        <v>0.14173569024522645</v>
      </c>
      <c r="AJ2969">
        <v>0</v>
      </c>
      <c r="AK2969">
        <v>0</v>
      </c>
      <c r="AL2969">
        <v>0</v>
      </c>
      <c r="AM2969">
        <v>0</v>
      </c>
      <c r="AN2969">
        <v>0.10730604921146521</v>
      </c>
      <c r="AO2969">
        <v>1</v>
      </c>
      <c r="AP2969">
        <v>1</v>
      </c>
      <c r="AQ2969">
        <v>1</v>
      </c>
      <c r="AR2969">
        <v>1</v>
      </c>
      <c r="AS2969">
        <v>0</v>
      </c>
      <c r="AT2969">
        <v>0.41937612592368639</v>
      </c>
      <c r="AU2969">
        <v>4</v>
      </c>
    </row>
    <row r="2970" spans="32:47" x14ac:dyDescent="0.25">
      <c r="AF2970">
        <v>2960</v>
      </c>
      <c r="AG2970">
        <v>0.94085536350335575</v>
      </c>
      <c r="AH2970">
        <v>1</v>
      </c>
      <c r="AI2970">
        <v>1</v>
      </c>
      <c r="AJ2970">
        <v>0.23452103000696903</v>
      </c>
      <c r="AK2970">
        <v>0</v>
      </c>
      <c r="AL2970">
        <v>0</v>
      </c>
      <c r="AM2970">
        <v>0.24393304623945075</v>
      </c>
      <c r="AN2970">
        <v>1</v>
      </c>
      <c r="AO2970">
        <v>1</v>
      </c>
      <c r="AP2970">
        <v>0.11426392532044818</v>
      </c>
      <c r="AQ2970">
        <v>0</v>
      </c>
      <c r="AR2970">
        <v>0</v>
      </c>
      <c r="AS2970">
        <v>0</v>
      </c>
      <c r="AT2970">
        <v>0.45837329667717797</v>
      </c>
      <c r="AU2970">
        <v>4</v>
      </c>
    </row>
    <row r="2971" spans="32:47" x14ac:dyDescent="0.25">
      <c r="AF2971">
        <v>2961</v>
      </c>
      <c r="AG2971">
        <v>1</v>
      </c>
      <c r="AH2971">
        <v>1</v>
      </c>
      <c r="AI2971">
        <v>1</v>
      </c>
      <c r="AJ2971">
        <v>1</v>
      </c>
      <c r="AK2971">
        <v>1</v>
      </c>
      <c r="AL2971">
        <v>1</v>
      </c>
      <c r="AM2971">
        <v>1</v>
      </c>
      <c r="AN2971">
        <v>1</v>
      </c>
      <c r="AO2971">
        <v>1</v>
      </c>
      <c r="AP2971">
        <v>1</v>
      </c>
      <c r="AQ2971">
        <v>0.61596958434699145</v>
      </c>
      <c r="AR2971">
        <v>0</v>
      </c>
      <c r="AS2971">
        <v>0</v>
      </c>
      <c r="AT2971">
        <v>0.88350434939838285</v>
      </c>
      <c r="AU2971">
        <v>1</v>
      </c>
    </row>
    <row r="2972" spans="32:47" x14ac:dyDescent="0.25">
      <c r="AF2972">
        <v>2962</v>
      </c>
      <c r="AG2972">
        <v>1</v>
      </c>
      <c r="AH2972">
        <v>1</v>
      </c>
      <c r="AI2972">
        <v>1</v>
      </c>
      <c r="AJ2972">
        <v>1</v>
      </c>
      <c r="AK2972">
        <v>1</v>
      </c>
      <c r="AL2972">
        <v>1</v>
      </c>
      <c r="AM2972">
        <v>1</v>
      </c>
      <c r="AN2972">
        <v>1</v>
      </c>
      <c r="AO2972">
        <v>1</v>
      </c>
      <c r="AP2972">
        <v>1</v>
      </c>
      <c r="AQ2972">
        <v>0.30248995310588117</v>
      </c>
      <c r="AR2972">
        <v>0</v>
      </c>
      <c r="AS2972">
        <v>0</v>
      </c>
      <c r="AT2972">
        <v>0.85773890025527788</v>
      </c>
      <c r="AU2972">
        <v>1</v>
      </c>
    </row>
    <row r="2973" spans="32:47" x14ac:dyDescent="0.25">
      <c r="AF2973">
        <v>2963</v>
      </c>
      <c r="AG2973">
        <v>1</v>
      </c>
      <c r="AH2973">
        <v>1</v>
      </c>
      <c r="AI2973">
        <v>1</v>
      </c>
      <c r="AJ2973">
        <v>1</v>
      </c>
      <c r="AK2973">
        <v>0.11786068426379408</v>
      </c>
      <c r="AL2973">
        <v>0</v>
      </c>
      <c r="AM2973">
        <v>0</v>
      </c>
      <c r="AN2973">
        <v>0</v>
      </c>
      <c r="AO2973">
        <v>0.66740458880303777</v>
      </c>
      <c r="AP2973">
        <v>1</v>
      </c>
      <c r="AQ2973">
        <v>1</v>
      </c>
      <c r="AR2973">
        <v>1</v>
      </c>
      <c r="AS2973">
        <v>0</v>
      </c>
      <c r="AT2973">
        <v>0.64568717500347605</v>
      </c>
      <c r="AU2973">
        <v>3</v>
      </c>
    </row>
    <row r="2974" spans="32:47" x14ac:dyDescent="0.25">
      <c r="AF2974">
        <v>2964</v>
      </c>
      <c r="AG2974">
        <v>7.4538669838558794E-2</v>
      </c>
      <c r="AH2974">
        <v>0.59555859133927569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0.14954730091009086</v>
      </c>
      <c r="AS2974">
        <v>0</v>
      </c>
      <c r="AT2974">
        <v>6.4718645618377688E-2</v>
      </c>
      <c r="AU2974">
        <v>9</v>
      </c>
    </row>
    <row r="2975" spans="32:47" x14ac:dyDescent="0.25">
      <c r="AF2975">
        <v>2965</v>
      </c>
      <c r="AG2975">
        <v>1</v>
      </c>
      <c r="AH2975">
        <v>1</v>
      </c>
      <c r="AI2975">
        <v>1</v>
      </c>
      <c r="AJ2975">
        <v>1</v>
      </c>
      <c r="AK2975">
        <v>1</v>
      </c>
      <c r="AL2975">
        <v>0.14911321586235621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0.4259545108927964</v>
      </c>
      <c r="AU2975">
        <v>6</v>
      </c>
    </row>
    <row r="2976" spans="32:47" x14ac:dyDescent="0.25">
      <c r="AF2976">
        <v>2966</v>
      </c>
      <c r="AG2976">
        <v>0</v>
      </c>
      <c r="AH2976">
        <v>0</v>
      </c>
      <c r="AI2976">
        <v>0</v>
      </c>
      <c r="AJ2976">
        <v>0</v>
      </c>
      <c r="AK2976">
        <v>0.63437195927878254</v>
      </c>
      <c r="AL2976">
        <v>1</v>
      </c>
      <c r="AM2976">
        <v>1</v>
      </c>
      <c r="AN2976">
        <v>1</v>
      </c>
      <c r="AO2976">
        <v>0.78328251711233554</v>
      </c>
      <c r="AP2976">
        <v>0</v>
      </c>
      <c r="AQ2976">
        <v>0</v>
      </c>
      <c r="AR2976">
        <v>0</v>
      </c>
      <c r="AS2976">
        <v>0</v>
      </c>
      <c r="AT2976">
        <v>0.37031234589318446</v>
      </c>
      <c r="AU2976">
        <v>7</v>
      </c>
    </row>
    <row r="2977" spans="32:47" x14ac:dyDescent="0.25">
      <c r="AF2977">
        <v>2967</v>
      </c>
      <c r="AG2977">
        <v>0</v>
      </c>
      <c r="AH2977">
        <v>0</v>
      </c>
      <c r="AI2977">
        <v>0</v>
      </c>
      <c r="AJ2977">
        <v>6.7079022257288068E-2</v>
      </c>
      <c r="AK2977">
        <v>1</v>
      </c>
      <c r="AL2977">
        <v>1</v>
      </c>
      <c r="AM2977">
        <v>1</v>
      </c>
      <c r="AN2977">
        <v>1</v>
      </c>
      <c r="AO2977">
        <v>1</v>
      </c>
      <c r="AP2977">
        <v>0.95005932925672709</v>
      </c>
      <c r="AQ2977">
        <v>0</v>
      </c>
      <c r="AR2977">
        <v>0</v>
      </c>
      <c r="AS2977">
        <v>0</v>
      </c>
      <c r="AT2977">
        <v>0.50538139691692374</v>
      </c>
      <c r="AU2977">
        <v>5</v>
      </c>
    </row>
    <row r="2978" spans="32:47" x14ac:dyDescent="0.25">
      <c r="AF2978">
        <v>2968</v>
      </c>
      <c r="AG2978">
        <v>0.87790864400120616</v>
      </c>
      <c r="AH2978">
        <v>0.79030553499926881</v>
      </c>
      <c r="AI2978">
        <v>0</v>
      </c>
      <c r="AJ2978">
        <v>0.49691539109044242</v>
      </c>
      <c r="AK2978">
        <v>1</v>
      </c>
      <c r="AL2978">
        <v>0.67427572370409805</v>
      </c>
      <c r="AM2978">
        <v>0</v>
      </c>
      <c r="AN2978">
        <v>0</v>
      </c>
      <c r="AO2978">
        <v>0</v>
      </c>
      <c r="AP2978">
        <v>6.4872356438201911E-2</v>
      </c>
      <c r="AQ2978">
        <v>1</v>
      </c>
      <c r="AR2978">
        <v>1</v>
      </c>
      <c r="AS2978">
        <v>0</v>
      </c>
      <c r="AT2978">
        <v>0.48901506695188329</v>
      </c>
      <c r="AU2978">
        <v>4</v>
      </c>
    </row>
    <row r="2979" spans="32:47" x14ac:dyDescent="0.25">
      <c r="AF2979">
        <v>2969</v>
      </c>
      <c r="AG2979">
        <v>0.64508181158781819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5.4787770299239355E-2</v>
      </c>
      <c r="AU2979">
        <v>11</v>
      </c>
    </row>
    <row r="2980" spans="32:47" x14ac:dyDescent="0.25">
      <c r="AF2980">
        <v>2970</v>
      </c>
      <c r="AG2980">
        <v>0</v>
      </c>
      <c r="AH2980">
        <v>0</v>
      </c>
      <c r="AI2980">
        <v>0.67522542878624892</v>
      </c>
      <c r="AJ2980">
        <v>0</v>
      </c>
      <c r="AK2980">
        <v>0</v>
      </c>
      <c r="AL2980">
        <v>0</v>
      </c>
      <c r="AM2980">
        <v>0</v>
      </c>
      <c r="AN2980">
        <v>0.85610628757961915</v>
      </c>
      <c r="AO2980">
        <v>1</v>
      </c>
      <c r="AP2980">
        <v>1</v>
      </c>
      <c r="AQ2980">
        <v>1</v>
      </c>
      <c r="AR2980">
        <v>1</v>
      </c>
      <c r="AS2980">
        <v>0</v>
      </c>
      <c r="AT2980">
        <v>0.46430488549956689</v>
      </c>
      <c r="AU2980">
        <v>6</v>
      </c>
    </row>
    <row r="2981" spans="32:47" x14ac:dyDescent="0.25">
      <c r="AF2981">
        <v>2971</v>
      </c>
      <c r="AG2981">
        <v>0.39968381445472795</v>
      </c>
      <c r="AH2981">
        <v>1</v>
      </c>
      <c r="AI2981">
        <v>1</v>
      </c>
      <c r="AJ2981">
        <v>1</v>
      </c>
      <c r="AK2981">
        <v>1</v>
      </c>
      <c r="AL2981">
        <v>1</v>
      </c>
      <c r="AM2981">
        <v>1</v>
      </c>
      <c r="AN2981">
        <v>1</v>
      </c>
      <c r="AO2981">
        <v>1</v>
      </c>
      <c r="AP2981">
        <v>0.62843755491086351</v>
      </c>
      <c r="AQ2981">
        <v>1</v>
      </c>
      <c r="AR2981">
        <v>1</v>
      </c>
      <c r="AS2981">
        <v>0.39968381445472795</v>
      </c>
      <c r="AT2981">
        <v>0.91745688342557075</v>
      </c>
      <c r="AU2981">
        <v>0</v>
      </c>
    </row>
    <row r="2982" spans="32:47" x14ac:dyDescent="0.25">
      <c r="AF2982">
        <v>2972</v>
      </c>
      <c r="AG2982">
        <v>0</v>
      </c>
      <c r="AH2982">
        <v>0.75767540085975527</v>
      </c>
      <c r="AI2982">
        <v>1</v>
      </c>
      <c r="AJ2982">
        <v>1</v>
      </c>
      <c r="AK2982">
        <v>1</v>
      </c>
      <c r="AL2982">
        <v>0.52466580963446174</v>
      </c>
      <c r="AM2982">
        <v>0</v>
      </c>
      <c r="AN2982">
        <v>0</v>
      </c>
      <c r="AO2982">
        <v>0.40716609710943885</v>
      </c>
      <c r="AP2982">
        <v>1</v>
      </c>
      <c r="AQ2982">
        <v>1</v>
      </c>
      <c r="AR2982">
        <v>1</v>
      </c>
      <c r="AS2982">
        <v>0</v>
      </c>
      <c r="AT2982">
        <v>0.63882155733257584</v>
      </c>
      <c r="AU2982">
        <v>3</v>
      </c>
    </row>
    <row r="2983" spans="32:47" x14ac:dyDescent="0.25">
      <c r="AF2983">
        <v>2973</v>
      </c>
      <c r="AG2983">
        <v>1</v>
      </c>
      <c r="AH2983">
        <v>1</v>
      </c>
      <c r="AI2983">
        <v>1</v>
      </c>
      <c r="AJ2983">
        <v>1</v>
      </c>
      <c r="AK2983">
        <v>1</v>
      </c>
      <c r="AL2983">
        <v>8.1334669351538959E-3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0.4143671342686428</v>
      </c>
      <c r="AU2983">
        <v>6</v>
      </c>
    </row>
    <row r="2984" spans="32:47" x14ac:dyDescent="0.25">
      <c r="AF2984">
        <v>2974</v>
      </c>
      <c r="AG2984">
        <v>0.97694139699935123</v>
      </c>
      <c r="AH2984">
        <v>1</v>
      </c>
      <c r="AI2984">
        <v>1</v>
      </c>
      <c r="AJ2984">
        <v>1</v>
      </c>
      <c r="AK2984">
        <v>1</v>
      </c>
      <c r="AL2984">
        <v>1</v>
      </c>
      <c r="AM2984">
        <v>1</v>
      </c>
      <c r="AN2984">
        <v>1</v>
      </c>
      <c r="AO2984">
        <v>1</v>
      </c>
      <c r="AP2984">
        <v>0.8612897725636891</v>
      </c>
      <c r="AQ2984">
        <v>1</v>
      </c>
      <c r="AR2984">
        <v>1</v>
      </c>
      <c r="AS2984">
        <v>0.8612897725636891</v>
      </c>
      <c r="AT2984">
        <v>0.98626072946973764</v>
      </c>
      <c r="AU2984">
        <v>0</v>
      </c>
    </row>
    <row r="2985" spans="32:47" x14ac:dyDescent="0.25">
      <c r="AF2985">
        <v>2975</v>
      </c>
      <c r="AG2985">
        <v>1</v>
      </c>
      <c r="AH2985">
        <v>1</v>
      </c>
      <c r="AI2985">
        <v>1</v>
      </c>
      <c r="AJ2985">
        <v>1</v>
      </c>
      <c r="AK2985">
        <v>1</v>
      </c>
      <c r="AL2985">
        <v>1</v>
      </c>
      <c r="AM2985">
        <v>1</v>
      </c>
      <c r="AN2985">
        <v>1</v>
      </c>
      <c r="AO2985">
        <v>1</v>
      </c>
      <c r="AP2985">
        <v>1</v>
      </c>
      <c r="AQ2985">
        <v>1</v>
      </c>
      <c r="AR2985">
        <v>1</v>
      </c>
      <c r="AS2985">
        <v>1</v>
      </c>
      <c r="AT2985">
        <v>1</v>
      </c>
      <c r="AU2985">
        <v>0</v>
      </c>
    </row>
    <row r="2986" spans="32:47" x14ac:dyDescent="0.25">
      <c r="AF2986">
        <v>2976</v>
      </c>
      <c r="AG2986">
        <v>0</v>
      </c>
      <c r="AH2986">
        <v>0</v>
      </c>
      <c r="AI2986">
        <v>0.51467375501951829</v>
      </c>
      <c r="AJ2986">
        <v>1</v>
      </c>
      <c r="AK2986">
        <v>1</v>
      </c>
      <c r="AL2986">
        <v>1</v>
      </c>
      <c r="AM2986">
        <v>0.50634743339680666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0.33603193655042757</v>
      </c>
      <c r="AU2986">
        <v>7</v>
      </c>
    </row>
    <row r="2987" spans="32:47" x14ac:dyDescent="0.25">
      <c r="AF2987">
        <v>2977</v>
      </c>
      <c r="AG2987">
        <v>0.36110384601183354</v>
      </c>
      <c r="AH2987">
        <v>1</v>
      </c>
      <c r="AI2987">
        <v>1</v>
      </c>
      <c r="AJ2987">
        <v>1</v>
      </c>
      <c r="AK2987">
        <v>1</v>
      </c>
      <c r="AL2987">
        <v>1</v>
      </c>
      <c r="AM2987">
        <v>0.49190310344420141</v>
      </c>
      <c r="AN2987">
        <v>0.33509190573198383</v>
      </c>
      <c r="AO2987">
        <v>1</v>
      </c>
      <c r="AP2987">
        <v>1</v>
      </c>
      <c r="AQ2987">
        <v>7.6815219249207678E-3</v>
      </c>
      <c r="AR2987">
        <v>0</v>
      </c>
      <c r="AS2987">
        <v>0</v>
      </c>
      <c r="AT2987">
        <v>0.67962057580431834</v>
      </c>
      <c r="AU2987">
        <v>1</v>
      </c>
    </row>
    <row r="2988" spans="32:47" x14ac:dyDescent="0.25">
      <c r="AF2988">
        <v>2978</v>
      </c>
      <c r="AG2988">
        <v>1</v>
      </c>
      <c r="AH2988">
        <v>1</v>
      </c>
      <c r="AI2988">
        <v>1</v>
      </c>
      <c r="AJ2988">
        <v>1</v>
      </c>
      <c r="AK2988">
        <v>1</v>
      </c>
      <c r="AL2988">
        <v>1</v>
      </c>
      <c r="AM2988">
        <v>1</v>
      </c>
      <c r="AN2988">
        <v>1</v>
      </c>
      <c r="AO2988">
        <v>0.57737653612348372</v>
      </c>
      <c r="AP2988">
        <v>0</v>
      </c>
      <c r="AQ2988">
        <v>0</v>
      </c>
      <c r="AR2988">
        <v>0</v>
      </c>
      <c r="AS2988">
        <v>0</v>
      </c>
      <c r="AT2988">
        <v>0.71320903036631378</v>
      </c>
      <c r="AU2988">
        <v>3</v>
      </c>
    </row>
    <row r="2989" spans="32:47" x14ac:dyDescent="0.25">
      <c r="AF2989">
        <v>2979</v>
      </c>
      <c r="AG2989">
        <v>1</v>
      </c>
      <c r="AH2989">
        <v>1</v>
      </c>
      <c r="AI2989">
        <v>1</v>
      </c>
      <c r="AJ2989">
        <v>1</v>
      </c>
      <c r="AK2989">
        <v>1</v>
      </c>
      <c r="AL2989">
        <v>1</v>
      </c>
      <c r="AM2989">
        <v>1</v>
      </c>
      <c r="AN2989">
        <v>0.25500932829867629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0.60248024432125746</v>
      </c>
      <c r="AU2989">
        <v>4</v>
      </c>
    </row>
    <row r="2990" spans="32:47" x14ac:dyDescent="0.25">
      <c r="AF2990">
        <v>2980</v>
      </c>
      <c r="AG2990">
        <v>7.7412904953704245E-2</v>
      </c>
      <c r="AH2990">
        <v>0.28726985911842867</v>
      </c>
      <c r="AI2990">
        <v>1</v>
      </c>
      <c r="AJ2990">
        <v>1</v>
      </c>
      <c r="AK2990">
        <v>1</v>
      </c>
      <c r="AL2990">
        <v>1</v>
      </c>
      <c r="AM2990">
        <v>1</v>
      </c>
      <c r="AN2990">
        <v>1</v>
      </c>
      <c r="AO2990">
        <v>0.82262476261797324</v>
      </c>
      <c r="AP2990">
        <v>0</v>
      </c>
      <c r="AQ2990">
        <v>0</v>
      </c>
      <c r="AR2990">
        <v>0.9052808919291091</v>
      </c>
      <c r="AS2990">
        <v>0</v>
      </c>
      <c r="AT2990">
        <v>0.67722138804718468</v>
      </c>
      <c r="AU2990">
        <v>2</v>
      </c>
    </row>
    <row r="2991" spans="32:47" x14ac:dyDescent="0.25">
      <c r="AF2991">
        <v>2981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0.76613963532051255</v>
      </c>
      <c r="AO2991">
        <v>1</v>
      </c>
      <c r="AP2991">
        <v>1</v>
      </c>
      <c r="AQ2991">
        <v>1</v>
      </c>
      <c r="AR2991">
        <v>1</v>
      </c>
      <c r="AS2991">
        <v>0</v>
      </c>
      <c r="AT2991">
        <v>0.39931596902722161</v>
      </c>
      <c r="AU2991">
        <v>7</v>
      </c>
    </row>
    <row r="2992" spans="32:47" x14ac:dyDescent="0.25">
      <c r="AF2992">
        <v>2982</v>
      </c>
      <c r="AG2992">
        <v>0.39465253215823926</v>
      </c>
      <c r="AH2992">
        <v>1</v>
      </c>
      <c r="AI2992">
        <v>1</v>
      </c>
      <c r="AJ2992">
        <v>1</v>
      </c>
      <c r="AK2992">
        <v>1</v>
      </c>
      <c r="AL2992">
        <v>1</v>
      </c>
      <c r="AM2992">
        <v>1</v>
      </c>
      <c r="AN2992">
        <v>1</v>
      </c>
      <c r="AO2992">
        <v>1</v>
      </c>
      <c r="AP2992">
        <v>1</v>
      </c>
      <c r="AQ2992">
        <v>1</v>
      </c>
      <c r="AR2992">
        <v>1</v>
      </c>
      <c r="AS2992">
        <v>0.39465253215823926</v>
      </c>
      <c r="AT2992">
        <v>0.94858692738878192</v>
      </c>
      <c r="AU2992">
        <v>0</v>
      </c>
    </row>
    <row r="2993" spans="32:47" x14ac:dyDescent="0.25">
      <c r="AF2993">
        <v>2983</v>
      </c>
      <c r="AG2993">
        <v>1</v>
      </c>
      <c r="AH2993">
        <v>3.2625831602802337E-2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9.8397002669419933E-2</v>
      </c>
      <c r="AR2993">
        <v>0</v>
      </c>
      <c r="AS2993">
        <v>0</v>
      </c>
      <c r="AT2993">
        <v>9.5521735246468661E-2</v>
      </c>
      <c r="AU2993">
        <v>9</v>
      </c>
    </row>
    <row r="2994" spans="32:47" x14ac:dyDescent="0.25">
      <c r="AF2994">
        <v>2984</v>
      </c>
      <c r="AG2994">
        <v>1</v>
      </c>
      <c r="AH2994">
        <v>1</v>
      </c>
      <c r="AI2994">
        <v>1</v>
      </c>
      <c r="AJ2994">
        <v>1</v>
      </c>
      <c r="AK2994">
        <v>1</v>
      </c>
      <c r="AL2994">
        <v>1</v>
      </c>
      <c r="AM2994">
        <v>1</v>
      </c>
      <c r="AN2994">
        <v>1</v>
      </c>
      <c r="AO2994">
        <v>1</v>
      </c>
      <c r="AP2994">
        <v>1</v>
      </c>
      <c r="AQ2994">
        <v>1</v>
      </c>
      <c r="AR2994">
        <v>1</v>
      </c>
      <c r="AS2994">
        <v>1</v>
      </c>
      <c r="AT2994">
        <v>1</v>
      </c>
      <c r="AU2994">
        <v>0</v>
      </c>
    </row>
    <row r="2995" spans="32:47" x14ac:dyDescent="0.25">
      <c r="AF2995">
        <v>2985</v>
      </c>
      <c r="AG2995">
        <v>1</v>
      </c>
      <c r="AH2995">
        <v>1</v>
      </c>
      <c r="AI2995">
        <v>1</v>
      </c>
      <c r="AJ2995">
        <v>1</v>
      </c>
      <c r="AK2995">
        <v>1</v>
      </c>
      <c r="AL2995">
        <v>1</v>
      </c>
      <c r="AM2995">
        <v>1</v>
      </c>
      <c r="AN2995">
        <v>1</v>
      </c>
      <c r="AO2995">
        <v>1</v>
      </c>
      <c r="AP2995">
        <v>1</v>
      </c>
      <c r="AQ2995">
        <v>0.63151105068803493</v>
      </c>
      <c r="AR2995">
        <v>0.88594143408737447</v>
      </c>
      <c r="AS2995">
        <v>0.63151105068803493</v>
      </c>
      <c r="AT2995">
        <v>0.96002607117082095</v>
      </c>
      <c r="AU2995">
        <v>0</v>
      </c>
    </row>
    <row r="2996" spans="32:47" x14ac:dyDescent="0.25">
      <c r="AF2996">
        <v>2986</v>
      </c>
      <c r="AG2996">
        <v>0</v>
      </c>
      <c r="AH2996">
        <v>0</v>
      </c>
      <c r="AI2996">
        <v>0</v>
      </c>
      <c r="AJ2996">
        <v>0.85644555773615139</v>
      </c>
      <c r="AK2996">
        <v>1</v>
      </c>
      <c r="AL2996">
        <v>1</v>
      </c>
      <c r="AM2996">
        <v>1</v>
      </c>
      <c r="AN2996">
        <v>0.1713809812696831</v>
      </c>
      <c r="AO2996">
        <v>0.30403270351210571</v>
      </c>
      <c r="AP2996">
        <v>0.36114245140080098</v>
      </c>
      <c r="AQ2996">
        <v>0.31273201241128845</v>
      </c>
      <c r="AR2996">
        <v>1</v>
      </c>
      <c r="AS2996">
        <v>0</v>
      </c>
      <c r="AT2996">
        <v>0.50330009485635996</v>
      </c>
      <c r="AU2996">
        <v>3</v>
      </c>
    </row>
    <row r="2997" spans="32:47" x14ac:dyDescent="0.25">
      <c r="AF2997">
        <v>2987</v>
      </c>
      <c r="AG2997">
        <v>0</v>
      </c>
      <c r="AH2997">
        <v>0</v>
      </c>
      <c r="AI2997">
        <v>0.35202981066944511</v>
      </c>
      <c r="AJ2997">
        <v>1</v>
      </c>
      <c r="AK2997">
        <v>0.43180345475294385</v>
      </c>
      <c r="AL2997">
        <v>0</v>
      </c>
      <c r="AM2997">
        <v>0</v>
      </c>
      <c r="AN2997">
        <v>0</v>
      </c>
      <c r="AO2997">
        <v>0.50168613437660192</v>
      </c>
      <c r="AP2997">
        <v>1</v>
      </c>
      <c r="AQ2997">
        <v>7.2559080250600039E-2</v>
      </c>
      <c r="AR2997">
        <v>0</v>
      </c>
      <c r="AS2997">
        <v>0</v>
      </c>
      <c r="AT2997">
        <v>0.28089366484084966</v>
      </c>
      <c r="AU2997">
        <v>6</v>
      </c>
    </row>
    <row r="2998" spans="32:47" x14ac:dyDescent="0.25">
      <c r="AF2998">
        <v>2988</v>
      </c>
      <c r="AG2998">
        <v>1</v>
      </c>
      <c r="AH2998">
        <v>1</v>
      </c>
      <c r="AI2998">
        <v>1</v>
      </c>
      <c r="AJ2998">
        <v>1</v>
      </c>
      <c r="AK2998">
        <v>1</v>
      </c>
      <c r="AL2998">
        <v>1</v>
      </c>
      <c r="AM2998">
        <v>1</v>
      </c>
      <c r="AN2998">
        <v>1</v>
      </c>
      <c r="AO2998">
        <v>1</v>
      </c>
      <c r="AP2998">
        <v>1</v>
      </c>
      <c r="AQ2998">
        <v>3.7892121300198291E-2</v>
      </c>
      <c r="AR2998">
        <v>0</v>
      </c>
      <c r="AS2998">
        <v>0</v>
      </c>
      <c r="AT2998">
        <v>0.83599113325755059</v>
      </c>
      <c r="AU2998">
        <v>1</v>
      </c>
    </row>
    <row r="2999" spans="32:47" x14ac:dyDescent="0.25">
      <c r="AF2999">
        <v>2989</v>
      </c>
      <c r="AG2999">
        <v>0</v>
      </c>
      <c r="AH2999">
        <v>0</v>
      </c>
      <c r="AI2999">
        <v>0.83125416516873707</v>
      </c>
      <c r="AJ2999">
        <v>1</v>
      </c>
      <c r="AK2999">
        <v>1</v>
      </c>
      <c r="AL2999">
        <v>1</v>
      </c>
      <c r="AM2999">
        <v>0.39621148790625271</v>
      </c>
      <c r="AN2999">
        <v>0</v>
      </c>
      <c r="AO2999">
        <v>0</v>
      </c>
      <c r="AP2999">
        <v>0</v>
      </c>
      <c r="AQ2999">
        <v>0.62165935330558564</v>
      </c>
      <c r="AR2999">
        <v>1</v>
      </c>
      <c r="AS2999">
        <v>0</v>
      </c>
      <c r="AT2999">
        <v>0.4895923721766911</v>
      </c>
      <c r="AU2999">
        <v>5</v>
      </c>
    </row>
    <row r="3000" spans="32:47" x14ac:dyDescent="0.25">
      <c r="AF3000">
        <v>2990</v>
      </c>
      <c r="AG3000">
        <v>0</v>
      </c>
      <c r="AH3000">
        <v>0</v>
      </c>
      <c r="AI3000">
        <v>0.39838945194975578</v>
      </c>
      <c r="AJ3000">
        <v>1</v>
      </c>
      <c r="AK3000">
        <v>1</v>
      </c>
      <c r="AL3000">
        <v>0.22201176499244563</v>
      </c>
      <c r="AM3000">
        <v>0</v>
      </c>
      <c r="AN3000">
        <v>0</v>
      </c>
      <c r="AO3000">
        <v>0</v>
      </c>
      <c r="AP3000">
        <v>0</v>
      </c>
      <c r="AQ3000">
        <v>0.64031049228457659</v>
      </c>
      <c r="AR3000">
        <v>1</v>
      </c>
      <c r="AS3000">
        <v>0</v>
      </c>
      <c r="AT3000">
        <v>0.35676641295548794</v>
      </c>
      <c r="AU3000">
        <v>6</v>
      </c>
    </row>
    <row r="3001" spans="32:47" x14ac:dyDescent="0.25">
      <c r="AF3001">
        <v>2991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0.56887297224602662</v>
      </c>
      <c r="AN3001">
        <v>1</v>
      </c>
      <c r="AO3001">
        <v>1</v>
      </c>
      <c r="AP3001">
        <v>1</v>
      </c>
      <c r="AQ3001">
        <v>1</v>
      </c>
      <c r="AR3001">
        <v>1</v>
      </c>
      <c r="AS3001">
        <v>0</v>
      </c>
      <c r="AT3001">
        <v>0.46749332093048446</v>
      </c>
      <c r="AU3001">
        <v>6</v>
      </c>
    </row>
    <row r="3002" spans="32:47" x14ac:dyDescent="0.25">
      <c r="AF3002">
        <v>2992</v>
      </c>
      <c r="AG3002">
        <v>0.53650633609879972</v>
      </c>
      <c r="AH3002">
        <v>0</v>
      </c>
      <c r="AI3002">
        <v>0</v>
      </c>
      <c r="AJ3002">
        <v>0</v>
      </c>
      <c r="AK3002">
        <v>0.56395016492587602</v>
      </c>
      <c r="AL3002">
        <v>5.6036131416234029E-2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9.8069138285621832E-2</v>
      </c>
      <c r="AU3002">
        <v>9</v>
      </c>
    </row>
    <row r="3003" spans="32:47" x14ac:dyDescent="0.25">
      <c r="AF3003">
        <v>2993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9.986848909559945E-2</v>
      </c>
      <c r="AN3003">
        <v>1</v>
      </c>
      <c r="AO3003">
        <v>1</v>
      </c>
      <c r="AP3003">
        <v>1</v>
      </c>
      <c r="AQ3003">
        <v>1</v>
      </c>
      <c r="AR3003">
        <v>1</v>
      </c>
      <c r="AS3003">
        <v>0</v>
      </c>
      <c r="AT3003">
        <v>0.42766006345743446</v>
      </c>
      <c r="AU3003">
        <v>6</v>
      </c>
    </row>
    <row r="3004" spans="32:47" x14ac:dyDescent="0.25">
      <c r="AF3004">
        <v>2994</v>
      </c>
      <c r="AG3004">
        <v>1</v>
      </c>
      <c r="AH3004">
        <v>1</v>
      </c>
      <c r="AI3004">
        <v>1</v>
      </c>
      <c r="AJ3004">
        <v>1</v>
      </c>
      <c r="AK3004">
        <v>1</v>
      </c>
      <c r="AL3004">
        <v>1</v>
      </c>
      <c r="AM3004">
        <v>0.80687427145054358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0.56441945867114207</v>
      </c>
      <c r="AU3004">
        <v>5</v>
      </c>
    </row>
    <row r="3005" spans="32:47" x14ac:dyDescent="0.25">
      <c r="AF3005">
        <v>2995</v>
      </c>
      <c r="AG3005">
        <v>1</v>
      </c>
      <c r="AH3005">
        <v>0.25378040661209006</v>
      </c>
      <c r="AI3005">
        <v>0</v>
      </c>
      <c r="AJ3005">
        <v>0</v>
      </c>
      <c r="AK3005">
        <v>0</v>
      </c>
      <c r="AL3005">
        <v>0.23597875238556298</v>
      </c>
      <c r="AM3005">
        <v>1</v>
      </c>
      <c r="AN3005">
        <v>1</v>
      </c>
      <c r="AO3005">
        <v>1</v>
      </c>
      <c r="AP3005">
        <v>1</v>
      </c>
      <c r="AQ3005">
        <v>1</v>
      </c>
      <c r="AR3005">
        <v>1</v>
      </c>
      <c r="AS3005">
        <v>0</v>
      </c>
      <c r="AT3005">
        <v>0.62790469577179564</v>
      </c>
      <c r="AU3005">
        <v>3</v>
      </c>
    </row>
    <row r="3006" spans="32:47" x14ac:dyDescent="0.25">
      <c r="AF3006">
        <v>2996</v>
      </c>
      <c r="AG3006">
        <v>0</v>
      </c>
      <c r="AH3006">
        <v>4.4153640264994465E-3</v>
      </c>
      <c r="AI3006">
        <v>1</v>
      </c>
      <c r="AJ3006">
        <v>1</v>
      </c>
      <c r="AK3006">
        <v>1</v>
      </c>
      <c r="AL3006">
        <v>1</v>
      </c>
      <c r="AM3006">
        <v>1</v>
      </c>
      <c r="AN3006">
        <v>1</v>
      </c>
      <c r="AO3006">
        <v>1</v>
      </c>
      <c r="AP3006">
        <v>1</v>
      </c>
      <c r="AQ3006">
        <v>0.59564960878027096</v>
      </c>
      <c r="AR3006">
        <v>0</v>
      </c>
      <c r="AS3006">
        <v>0</v>
      </c>
      <c r="AT3006">
        <v>0.72052909166068524</v>
      </c>
      <c r="AU3006">
        <v>2</v>
      </c>
    </row>
    <row r="3007" spans="32:47" x14ac:dyDescent="0.25">
      <c r="AF3007">
        <v>2997</v>
      </c>
      <c r="AG3007">
        <v>0</v>
      </c>
      <c r="AH3007">
        <v>0</v>
      </c>
      <c r="AI3007">
        <v>0</v>
      </c>
      <c r="AJ3007">
        <v>0.12076570835173091</v>
      </c>
      <c r="AK3007">
        <v>1</v>
      </c>
      <c r="AL3007">
        <v>1</v>
      </c>
      <c r="AM3007">
        <v>1</v>
      </c>
      <c r="AN3007">
        <v>1</v>
      </c>
      <c r="AO3007">
        <v>1</v>
      </c>
      <c r="AP3007">
        <v>1</v>
      </c>
      <c r="AQ3007">
        <v>1</v>
      </c>
      <c r="AR3007">
        <v>1</v>
      </c>
      <c r="AS3007">
        <v>0</v>
      </c>
      <c r="AT3007">
        <v>0.68115882534397787</v>
      </c>
      <c r="AU3007">
        <v>3</v>
      </c>
    </row>
    <row r="3008" spans="32:47" x14ac:dyDescent="0.25">
      <c r="AF3008">
        <v>2998</v>
      </c>
      <c r="AG3008">
        <v>1</v>
      </c>
      <c r="AH3008">
        <v>1</v>
      </c>
      <c r="AI3008">
        <v>1</v>
      </c>
      <c r="AJ3008">
        <v>1</v>
      </c>
      <c r="AK3008">
        <v>1</v>
      </c>
      <c r="AL3008">
        <v>1</v>
      </c>
      <c r="AM3008">
        <v>1</v>
      </c>
      <c r="AN3008">
        <v>1</v>
      </c>
      <c r="AO3008">
        <v>1</v>
      </c>
      <c r="AP3008">
        <v>1</v>
      </c>
      <c r="AQ3008">
        <v>1</v>
      </c>
      <c r="AR3008">
        <v>1</v>
      </c>
      <c r="AS3008">
        <v>1</v>
      </c>
      <c r="AT3008">
        <v>1</v>
      </c>
      <c r="AU3008">
        <v>0</v>
      </c>
    </row>
    <row r="3009" spans="32:47" x14ac:dyDescent="0.25">
      <c r="AF3009">
        <v>2999</v>
      </c>
      <c r="AG3009">
        <v>1</v>
      </c>
      <c r="AH3009">
        <v>1</v>
      </c>
      <c r="AI3009">
        <v>1</v>
      </c>
      <c r="AJ3009">
        <v>1</v>
      </c>
      <c r="AK3009">
        <v>0.61721684313552916</v>
      </c>
      <c r="AL3009">
        <v>0</v>
      </c>
      <c r="AM3009">
        <v>0</v>
      </c>
      <c r="AN3009">
        <v>0</v>
      </c>
      <c r="AO3009">
        <v>0</v>
      </c>
      <c r="AP3009">
        <v>0.3502566947981024</v>
      </c>
      <c r="AQ3009">
        <v>1</v>
      </c>
      <c r="AR3009">
        <v>1</v>
      </c>
      <c r="AS3009">
        <v>0</v>
      </c>
      <c r="AT3009">
        <v>0.57805939637244541</v>
      </c>
      <c r="AU3009">
        <v>4</v>
      </c>
    </row>
    <row r="3010" spans="32:47" x14ac:dyDescent="0.25">
      <c r="AF3010">
        <v>3000</v>
      </c>
      <c r="AG3010">
        <v>0</v>
      </c>
      <c r="AH3010">
        <v>0</v>
      </c>
      <c r="AI3010">
        <v>0</v>
      </c>
      <c r="AJ3010">
        <v>0.30793915679799588</v>
      </c>
      <c r="AK3010">
        <v>1</v>
      </c>
      <c r="AL3010">
        <v>1</v>
      </c>
      <c r="AM3010">
        <v>1</v>
      </c>
      <c r="AN3010">
        <v>1</v>
      </c>
      <c r="AO3010">
        <v>1</v>
      </c>
      <c r="AP3010">
        <v>1</v>
      </c>
      <c r="AQ3010">
        <v>1</v>
      </c>
      <c r="AR3010">
        <v>1</v>
      </c>
      <c r="AS3010">
        <v>0</v>
      </c>
      <c r="AT3010">
        <v>0.69654294439435582</v>
      </c>
      <c r="AU3010">
        <v>3</v>
      </c>
    </row>
    <row r="3011" spans="32:47" x14ac:dyDescent="0.25">
      <c r="AF3011">
        <v>3001</v>
      </c>
      <c r="AG3011">
        <v>1</v>
      </c>
      <c r="AH3011">
        <v>1</v>
      </c>
      <c r="AI3011">
        <v>1</v>
      </c>
      <c r="AJ3011">
        <v>1</v>
      </c>
      <c r="AK3011">
        <v>1</v>
      </c>
      <c r="AL3011">
        <v>1</v>
      </c>
      <c r="AM3011">
        <v>0.57738367815064495</v>
      </c>
      <c r="AN3011">
        <v>0</v>
      </c>
      <c r="AO3011">
        <v>0</v>
      </c>
      <c r="AP3011">
        <v>0.75741034384226358</v>
      </c>
      <c r="AQ3011">
        <v>1</v>
      </c>
      <c r="AR3011">
        <v>1</v>
      </c>
      <c r="AS3011">
        <v>0</v>
      </c>
      <c r="AT3011">
        <v>0.77637976625145255</v>
      </c>
      <c r="AU3011">
        <v>2</v>
      </c>
    </row>
    <row r="3012" spans="32:47" x14ac:dyDescent="0.25">
      <c r="AF3012">
        <v>3002</v>
      </c>
      <c r="AG3012">
        <v>1</v>
      </c>
      <c r="AH3012">
        <v>1</v>
      </c>
      <c r="AI3012">
        <v>1</v>
      </c>
      <c r="AJ3012">
        <v>1</v>
      </c>
      <c r="AK3012">
        <v>1</v>
      </c>
      <c r="AL3012">
        <v>1</v>
      </c>
      <c r="AM3012">
        <v>1</v>
      </c>
      <c r="AN3012">
        <v>1</v>
      </c>
      <c r="AO3012">
        <v>1</v>
      </c>
      <c r="AP3012">
        <v>0.33416474813026481</v>
      </c>
      <c r="AQ3012">
        <v>0</v>
      </c>
      <c r="AR3012">
        <v>0</v>
      </c>
      <c r="AS3012">
        <v>0</v>
      </c>
      <c r="AT3012">
        <v>0.77632632107407729</v>
      </c>
      <c r="AU3012">
        <v>2</v>
      </c>
    </row>
    <row r="3013" spans="32:47" x14ac:dyDescent="0.25">
      <c r="AF3013">
        <v>3003</v>
      </c>
      <c r="AG3013">
        <v>1</v>
      </c>
      <c r="AH3013">
        <v>1</v>
      </c>
      <c r="AI3013">
        <v>1</v>
      </c>
      <c r="AJ3013">
        <v>1</v>
      </c>
      <c r="AK3013">
        <v>1</v>
      </c>
      <c r="AL3013">
        <v>1</v>
      </c>
      <c r="AM3013">
        <v>1</v>
      </c>
      <c r="AN3013">
        <v>1</v>
      </c>
      <c r="AO3013">
        <v>0.11838904697457717</v>
      </c>
      <c r="AP3013">
        <v>0</v>
      </c>
      <c r="AQ3013">
        <v>0</v>
      </c>
      <c r="AR3013">
        <v>0</v>
      </c>
      <c r="AS3013">
        <v>0</v>
      </c>
      <c r="AT3013">
        <v>0.67548403125818446</v>
      </c>
      <c r="AU3013">
        <v>3</v>
      </c>
    </row>
    <row r="3014" spans="32:47" x14ac:dyDescent="0.25">
      <c r="AF3014">
        <v>3004</v>
      </c>
      <c r="AG3014">
        <v>1</v>
      </c>
      <c r="AH3014">
        <v>1</v>
      </c>
      <c r="AI3014">
        <v>1</v>
      </c>
      <c r="AJ3014">
        <v>1</v>
      </c>
      <c r="AK3014">
        <v>0.40928863583582326</v>
      </c>
      <c r="AL3014">
        <v>0</v>
      </c>
      <c r="AM3014">
        <v>0</v>
      </c>
      <c r="AN3014">
        <v>0</v>
      </c>
      <c r="AO3014">
        <v>0.98859818768905827</v>
      </c>
      <c r="AP3014">
        <v>1</v>
      </c>
      <c r="AQ3014">
        <v>1</v>
      </c>
      <c r="AR3014">
        <v>1</v>
      </c>
      <c r="AS3014">
        <v>0</v>
      </c>
      <c r="AT3014">
        <v>0.69683806394954051</v>
      </c>
      <c r="AU3014">
        <v>3</v>
      </c>
    </row>
    <row r="3015" spans="32:47" x14ac:dyDescent="0.25">
      <c r="AF3015">
        <v>3005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4.0937212576439681E-2</v>
      </c>
      <c r="AM3015">
        <v>1</v>
      </c>
      <c r="AN3015">
        <v>1</v>
      </c>
      <c r="AO3015">
        <v>1</v>
      </c>
      <c r="AP3015">
        <v>1</v>
      </c>
      <c r="AQ3015">
        <v>1</v>
      </c>
      <c r="AR3015">
        <v>1</v>
      </c>
      <c r="AS3015">
        <v>0</v>
      </c>
      <c r="AT3015">
        <v>0.50747429144463885</v>
      </c>
      <c r="AU3015">
        <v>5</v>
      </c>
    </row>
    <row r="3016" spans="32:47" x14ac:dyDescent="0.25">
      <c r="AF3016">
        <v>3006</v>
      </c>
      <c r="AG3016">
        <v>1</v>
      </c>
      <c r="AH3016">
        <v>0.27825238169706218</v>
      </c>
      <c r="AI3016">
        <v>0</v>
      </c>
      <c r="AJ3016">
        <v>0</v>
      </c>
      <c r="AK3016">
        <v>0.88101209148050164</v>
      </c>
      <c r="AL3016">
        <v>1</v>
      </c>
      <c r="AM3016">
        <v>1</v>
      </c>
      <c r="AN3016">
        <v>1</v>
      </c>
      <c r="AO3016">
        <v>1</v>
      </c>
      <c r="AP3016">
        <v>1</v>
      </c>
      <c r="AQ3016">
        <v>8.2165671684924751E-2</v>
      </c>
      <c r="AR3016">
        <v>0</v>
      </c>
      <c r="AS3016">
        <v>0</v>
      </c>
      <c r="AT3016">
        <v>0.60703400458619461</v>
      </c>
      <c r="AU3016">
        <v>3</v>
      </c>
    </row>
    <row r="3017" spans="32:47" x14ac:dyDescent="0.25">
      <c r="AF3017">
        <v>3007</v>
      </c>
      <c r="AG3017">
        <v>1</v>
      </c>
      <c r="AH3017">
        <v>1</v>
      </c>
      <c r="AI3017">
        <v>1</v>
      </c>
      <c r="AJ3017">
        <v>1</v>
      </c>
      <c r="AK3017">
        <v>0.25545216129455273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0.94622098294395629</v>
      </c>
      <c r="AS3017">
        <v>0</v>
      </c>
      <c r="AT3017">
        <v>0.43082703416820212</v>
      </c>
      <c r="AU3017">
        <v>6</v>
      </c>
    </row>
    <row r="3018" spans="32:47" x14ac:dyDescent="0.25">
      <c r="AF3018">
        <v>3008</v>
      </c>
      <c r="AG3018">
        <v>1</v>
      </c>
      <c r="AH3018">
        <v>1</v>
      </c>
      <c r="AI3018">
        <v>0.63571412037849617</v>
      </c>
      <c r="AJ3018">
        <v>0</v>
      </c>
      <c r="AK3018">
        <v>2.1827774914497916E-2</v>
      </c>
      <c r="AL3018">
        <v>1</v>
      </c>
      <c r="AM3018">
        <v>1</v>
      </c>
      <c r="AN3018">
        <v>1</v>
      </c>
      <c r="AO3018">
        <v>1</v>
      </c>
      <c r="AP3018">
        <v>1</v>
      </c>
      <c r="AQ3018">
        <v>1</v>
      </c>
      <c r="AR3018">
        <v>1</v>
      </c>
      <c r="AS3018">
        <v>0</v>
      </c>
      <c r="AT3018">
        <v>0.80379122946324055</v>
      </c>
      <c r="AU3018">
        <v>1</v>
      </c>
    </row>
    <row r="3019" spans="32:47" x14ac:dyDescent="0.25">
      <c r="AF3019">
        <v>3009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0.20635520923606238</v>
      </c>
      <c r="AP3019">
        <v>0</v>
      </c>
      <c r="AQ3019">
        <v>0.37264130467301582</v>
      </c>
      <c r="AR3019">
        <v>1</v>
      </c>
      <c r="AS3019">
        <v>0</v>
      </c>
      <c r="AT3019">
        <v>0.13252026141718451</v>
      </c>
      <c r="AU3019">
        <v>9</v>
      </c>
    </row>
    <row r="3020" spans="32:47" x14ac:dyDescent="0.25">
      <c r="AF3020">
        <v>3010</v>
      </c>
      <c r="AG3020">
        <v>1</v>
      </c>
      <c r="AH3020">
        <v>1</v>
      </c>
      <c r="AI3020">
        <v>1</v>
      </c>
      <c r="AJ3020">
        <v>1</v>
      </c>
      <c r="AK3020">
        <v>1</v>
      </c>
      <c r="AL3020">
        <v>1</v>
      </c>
      <c r="AM3020">
        <v>1</v>
      </c>
      <c r="AN3020">
        <v>1</v>
      </c>
      <c r="AO3020">
        <v>0.79083394179542665</v>
      </c>
      <c r="AP3020">
        <v>0</v>
      </c>
      <c r="AQ3020">
        <v>0</v>
      </c>
      <c r="AR3020">
        <v>0</v>
      </c>
      <c r="AS3020">
        <v>0</v>
      </c>
      <c r="AT3020">
        <v>0.73075347466811724</v>
      </c>
      <c r="AU3020">
        <v>3</v>
      </c>
    </row>
    <row r="3021" spans="32:47" x14ac:dyDescent="0.25">
      <c r="AF3021">
        <v>3011</v>
      </c>
      <c r="AG3021">
        <v>1</v>
      </c>
      <c r="AH3021">
        <v>1</v>
      </c>
      <c r="AI3021">
        <v>1</v>
      </c>
      <c r="AJ3021">
        <v>1</v>
      </c>
      <c r="AK3021">
        <v>0.62975733648166965</v>
      </c>
      <c r="AL3021">
        <v>0</v>
      </c>
      <c r="AM3021">
        <v>0</v>
      </c>
      <c r="AN3021">
        <v>0</v>
      </c>
      <c r="AO3021">
        <v>0.41884553963366972</v>
      </c>
      <c r="AP3021">
        <v>1</v>
      </c>
      <c r="AQ3021">
        <v>1</v>
      </c>
      <c r="AR3021">
        <v>1</v>
      </c>
      <c r="AS3021">
        <v>0</v>
      </c>
      <c r="AT3021">
        <v>0.66873381813682697</v>
      </c>
      <c r="AU3021">
        <v>3</v>
      </c>
    </row>
    <row r="3022" spans="32:47" x14ac:dyDescent="0.25">
      <c r="AF3022">
        <v>3012</v>
      </c>
      <c r="AG3022">
        <v>1</v>
      </c>
      <c r="AH3022">
        <v>1</v>
      </c>
      <c r="AI3022">
        <v>0.98566597057910144</v>
      </c>
      <c r="AJ3022">
        <v>0</v>
      </c>
      <c r="AK3022">
        <v>0</v>
      </c>
      <c r="AL3022">
        <v>0.42944740559347944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0.28065497878289458</v>
      </c>
      <c r="AU3022">
        <v>8</v>
      </c>
    </row>
    <row r="3023" spans="32:47" x14ac:dyDescent="0.25">
      <c r="AF3023">
        <v>3013</v>
      </c>
      <c r="AG3023">
        <v>0</v>
      </c>
      <c r="AH3023">
        <v>0</v>
      </c>
      <c r="AI3023">
        <v>0</v>
      </c>
      <c r="AJ3023">
        <v>0</v>
      </c>
      <c r="AK3023">
        <v>0.82239696206318424</v>
      </c>
      <c r="AL3023">
        <v>1</v>
      </c>
      <c r="AM3023">
        <v>1</v>
      </c>
      <c r="AN3023">
        <v>1</v>
      </c>
      <c r="AO3023">
        <v>1</v>
      </c>
      <c r="AP3023">
        <v>0.46888300006896549</v>
      </c>
      <c r="AQ3023">
        <v>1</v>
      </c>
      <c r="AR3023">
        <v>1</v>
      </c>
      <c r="AS3023">
        <v>0</v>
      </c>
      <c r="AT3023">
        <v>0.61104021596190861</v>
      </c>
      <c r="AU3023">
        <v>4</v>
      </c>
    </row>
    <row r="3024" spans="32:47" x14ac:dyDescent="0.25">
      <c r="AF3024">
        <v>3014</v>
      </c>
      <c r="AG3024">
        <v>0</v>
      </c>
      <c r="AH3024">
        <v>0.62145767302458155</v>
      </c>
      <c r="AI3024">
        <v>1</v>
      </c>
      <c r="AJ3024">
        <v>1</v>
      </c>
      <c r="AK3024">
        <v>1</v>
      </c>
      <c r="AL3024">
        <v>1</v>
      </c>
      <c r="AM3024">
        <v>1</v>
      </c>
      <c r="AN3024">
        <v>1</v>
      </c>
      <c r="AO3024">
        <v>1</v>
      </c>
      <c r="AP3024">
        <v>1</v>
      </c>
      <c r="AQ3024">
        <v>0.51571074557335428</v>
      </c>
      <c r="AR3024">
        <v>0</v>
      </c>
      <c r="AS3024">
        <v>0</v>
      </c>
      <c r="AT3024">
        <v>0.76129352660791483</v>
      </c>
      <c r="AU3024">
        <v>2</v>
      </c>
    </row>
    <row r="3025" spans="32:47" x14ac:dyDescent="0.25">
      <c r="AF3025">
        <v>3015</v>
      </c>
      <c r="AG3025">
        <v>0</v>
      </c>
      <c r="AH3025">
        <v>0.46192175489652854</v>
      </c>
      <c r="AI3025">
        <v>1</v>
      </c>
      <c r="AJ3025">
        <v>1</v>
      </c>
      <c r="AK3025">
        <v>1</v>
      </c>
      <c r="AL3025">
        <v>1</v>
      </c>
      <c r="AM3025">
        <v>1</v>
      </c>
      <c r="AN3025">
        <v>1</v>
      </c>
      <c r="AO3025">
        <v>0.27790382105983252</v>
      </c>
      <c r="AP3025">
        <v>0</v>
      </c>
      <c r="AQ3025">
        <v>0</v>
      </c>
      <c r="AR3025">
        <v>0.56696633759307702</v>
      </c>
      <c r="AS3025">
        <v>0</v>
      </c>
      <c r="AT3025">
        <v>0.61053939790214562</v>
      </c>
      <c r="AU3025">
        <v>3</v>
      </c>
    </row>
    <row r="3026" spans="32:47" x14ac:dyDescent="0.25">
      <c r="AF3026">
        <v>3016</v>
      </c>
      <c r="AG3026">
        <v>1</v>
      </c>
      <c r="AH3026">
        <v>1</v>
      </c>
      <c r="AI3026">
        <v>1</v>
      </c>
      <c r="AJ3026">
        <v>4.0441795810572029E-2</v>
      </c>
      <c r="AK3026">
        <v>0</v>
      </c>
      <c r="AL3026">
        <v>0</v>
      </c>
      <c r="AM3026">
        <v>0</v>
      </c>
      <c r="AN3026">
        <v>0</v>
      </c>
      <c r="AO3026">
        <v>0.27159996186819624</v>
      </c>
      <c r="AP3026">
        <v>1</v>
      </c>
      <c r="AQ3026">
        <v>1</v>
      </c>
      <c r="AR3026">
        <v>1</v>
      </c>
      <c r="AS3026">
        <v>0</v>
      </c>
      <c r="AT3026">
        <v>0.52427740474072071</v>
      </c>
      <c r="AU3026">
        <v>4</v>
      </c>
    </row>
    <row r="3027" spans="32:47" x14ac:dyDescent="0.25">
      <c r="AF3027">
        <v>3017</v>
      </c>
      <c r="AG3027">
        <v>1</v>
      </c>
      <c r="AH3027">
        <v>1</v>
      </c>
      <c r="AI3027">
        <v>1</v>
      </c>
      <c r="AJ3027">
        <v>1</v>
      </c>
      <c r="AK3027">
        <v>1</v>
      </c>
      <c r="AL3027">
        <v>0.80372844704858537</v>
      </c>
      <c r="AM3027">
        <v>0</v>
      </c>
      <c r="AN3027">
        <v>0</v>
      </c>
      <c r="AO3027">
        <v>0</v>
      </c>
      <c r="AP3027">
        <v>0</v>
      </c>
      <c r="AQ3027">
        <v>0.56752238622793816</v>
      </c>
      <c r="AR3027">
        <v>1</v>
      </c>
      <c r="AS3027">
        <v>0</v>
      </c>
      <c r="AT3027">
        <v>0.61133568492683754</v>
      </c>
      <c r="AU3027">
        <v>4</v>
      </c>
    </row>
    <row r="3028" spans="32:47" x14ac:dyDescent="0.25">
      <c r="AF3028">
        <v>3018</v>
      </c>
      <c r="AG3028">
        <v>1</v>
      </c>
      <c r="AH3028">
        <v>1</v>
      </c>
      <c r="AI3028">
        <v>1</v>
      </c>
      <c r="AJ3028">
        <v>1</v>
      </c>
      <c r="AK3028">
        <v>1</v>
      </c>
      <c r="AL3028">
        <v>1</v>
      </c>
      <c r="AM3028">
        <v>1</v>
      </c>
      <c r="AN3028">
        <v>1</v>
      </c>
      <c r="AO3028">
        <v>1</v>
      </c>
      <c r="AP3028">
        <v>1</v>
      </c>
      <c r="AQ3028">
        <v>1</v>
      </c>
      <c r="AR3028">
        <v>1</v>
      </c>
      <c r="AS3028">
        <v>1</v>
      </c>
      <c r="AT3028">
        <v>1</v>
      </c>
      <c r="AU3028">
        <v>0</v>
      </c>
    </row>
    <row r="3029" spans="32:47" x14ac:dyDescent="0.25">
      <c r="AF3029">
        <v>3019</v>
      </c>
      <c r="AG3029">
        <v>1</v>
      </c>
      <c r="AH3029">
        <v>0.74898131129962819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0.38394332794010672</v>
      </c>
      <c r="AS3029">
        <v>0</v>
      </c>
      <c r="AT3029">
        <v>0.17499649282885724</v>
      </c>
      <c r="AU3029">
        <v>9</v>
      </c>
    </row>
    <row r="3030" spans="32:47" x14ac:dyDescent="0.25">
      <c r="AF3030">
        <v>3020</v>
      </c>
      <c r="AG3030">
        <v>0</v>
      </c>
      <c r="AH3030">
        <v>0.25990047661746629</v>
      </c>
      <c r="AI3030">
        <v>1</v>
      </c>
      <c r="AJ3030">
        <v>1</v>
      </c>
      <c r="AK3030">
        <v>1</v>
      </c>
      <c r="AL3030">
        <v>0.4845835990095414</v>
      </c>
      <c r="AM3030">
        <v>1</v>
      </c>
      <c r="AN3030">
        <v>1</v>
      </c>
      <c r="AO3030">
        <v>1</v>
      </c>
      <c r="AP3030">
        <v>1</v>
      </c>
      <c r="AQ3030">
        <v>1</v>
      </c>
      <c r="AR3030">
        <v>1</v>
      </c>
      <c r="AS3030">
        <v>0</v>
      </c>
      <c r="AT3030">
        <v>0.81593074333034332</v>
      </c>
      <c r="AU3030">
        <v>1</v>
      </c>
    </row>
    <row r="3031" spans="32:47" x14ac:dyDescent="0.25">
      <c r="AF3031">
        <v>3021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12</v>
      </c>
    </row>
    <row r="3032" spans="32:47" x14ac:dyDescent="0.25">
      <c r="AF3032">
        <v>3022</v>
      </c>
      <c r="AG3032">
        <v>1</v>
      </c>
      <c r="AH3032">
        <v>1</v>
      </c>
      <c r="AI3032">
        <v>0.93230040699657568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0.18389251474873164</v>
      </c>
      <c r="AP3032">
        <v>1</v>
      </c>
      <c r="AQ3032">
        <v>1</v>
      </c>
      <c r="AR3032">
        <v>1</v>
      </c>
      <c r="AS3032">
        <v>0</v>
      </c>
      <c r="AT3032">
        <v>0.5079947618064542</v>
      </c>
      <c r="AU3032">
        <v>5</v>
      </c>
    </row>
    <row r="3033" spans="32:47" x14ac:dyDescent="0.25">
      <c r="AF3033">
        <v>3023</v>
      </c>
      <c r="AG3033">
        <v>1</v>
      </c>
      <c r="AH3033">
        <v>1</v>
      </c>
      <c r="AI3033">
        <v>1</v>
      </c>
      <c r="AJ3033">
        <v>1</v>
      </c>
      <c r="AK3033">
        <v>1</v>
      </c>
      <c r="AL3033">
        <v>1</v>
      </c>
      <c r="AM3033">
        <v>0.34004882794186181</v>
      </c>
      <c r="AN3033">
        <v>0</v>
      </c>
      <c r="AO3033">
        <v>0</v>
      </c>
      <c r="AP3033">
        <v>0.81174079946504207</v>
      </c>
      <c r="AQ3033">
        <v>1</v>
      </c>
      <c r="AR3033">
        <v>1</v>
      </c>
      <c r="AS3033">
        <v>0</v>
      </c>
      <c r="AT3033">
        <v>0.76083692725921648</v>
      </c>
      <c r="AU3033">
        <v>2</v>
      </c>
    </row>
    <row r="3034" spans="32:47" x14ac:dyDescent="0.25">
      <c r="AF3034">
        <v>3024</v>
      </c>
      <c r="AG3034">
        <v>0.27020019027329378</v>
      </c>
      <c r="AH3034">
        <v>1</v>
      </c>
      <c r="AI3034">
        <v>1</v>
      </c>
      <c r="AJ3034">
        <v>1</v>
      </c>
      <c r="AK3034">
        <v>1</v>
      </c>
      <c r="AL3034">
        <v>1</v>
      </c>
      <c r="AM3034">
        <v>1</v>
      </c>
      <c r="AN3034">
        <v>1</v>
      </c>
      <c r="AO3034">
        <v>1</v>
      </c>
      <c r="AP3034">
        <v>1</v>
      </c>
      <c r="AQ3034">
        <v>1</v>
      </c>
      <c r="AR3034">
        <v>1</v>
      </c>
      <c r="AS3034">
        <v>0.27020019027329378</v>
      </c>
      <c r="AT3034">
        <v>0.93801700246156738</v>
      </c>
      <c r="AU3034">
        <v>0</v>
      </c>
    </row>
    <row r="3035" spans="32:47" x14ac:dyDescent="0.25">
      <c r="AF3035">
        <v>3025</v>
      </c>
      <c r="AG3035">
        <v>1</v>
      </c>
      <c r="AH3035">
        <v>1</v>
      </c>
      <c r="AI3035">
        <v>0.84232734941577936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0.61101250673430818</v>
      </c>
      <c r="AR3035">
        <v>1</v>
      </c>
      <c r="AS3035">
        <v>0</v>
      </c>
      <c r="AT3035">
        <v>0.36833567954498192</v>
      </c>
      <c r="AU3035">
        <v>7</v>
      </c>
    </row>
    <row r="3036" spans="32:47" x14ac:dyDescent="0.25">
      <c r="AF3036">
        <v>3026</v>
      </c>
      <c r="AG3036">
        <v>1</v>
      </c>
      <c r="AH3036">
        <v>9.926264591376821E-2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0.49069101692026984</v>
      </c>
      <c r="AR3036">
        <v>1</v>
      </c>
      <c r="AS3036">
        <v>0</v>
      </c>
      <c r="AT3036">
        <v>0.21780845094025644</v>
      </c>
      <c r="AU3036">
        <v>8</v>
      </c>
    </row>
    <row r="3037" spans="32:47" x14ac:dyDescent="0.25">
      <c r="AF3037">
        <v>3027</v>
      </c>
      <c r="AG3037">
        <v>0</v>
      </c>
      <c r="AH3037">
        <v>0</v>
      </c>
      <c r="AI3037">
        <v>4.5143567682375318E-2</v>
      </c>
      <c r="AJ3037">
        <v>1</v>
      </c>
      <c r="AK3037">
        <v>1</v>
      </c>
      <c r="AL3037">
        <v>1</v>
      </c>
      <c r="AM3037">
        <v>1</v>
      </c>
      <c r="AN3037">
        <v>0.36141413517320725</v>
      </c>
      <c r="AO3037">
        <v>0</v>
      </c>
      <c r="AP3037">
        <v>0.90603039220525627</v>
      </c>
      <c r="AQ3037">
        <v>1</v>
      </c>
      <c r="AR3037">
        <v>1</v>
      </c>
      <c r="AS3037">
        <v>0</v>
      </c>
      <c r="AT3037">
        <v>0.61284994779968771</v>
      </c>
      <c r="AU3037">
        <v>3</v>
      </c>
    </row>
    <row r="3038" spans="32:47" x14ac:dyDescent="0.25">
      <c r="AF3038">
        <v>3028</v>
      </c>
      <c r="AG3038">
        <v>0</v>
      </c>
      <c r="AH3038">
        <v>0.33742680103231187</v>
      </c>
      <c r="AI3038">
        <v>1</v>
      </c>
      <c r="AJ3038">
        <v>1</v>
      </c>
      <c r="AK3038">
        <v>1</v>
      </c>
      <c r="AL3038">
        <v>1</v>
      </c>
      <c r="AM3038">
        <v>1</v>
      </c>
      <c r="AN3038">
        <v>1</v>
      </c>
      <c r="AO3038">
        <v>1</v>
      </c>
      <c r="AP3038">
        <v>0.73308945833653727</v>
      </c>
      <c r="AQ3038">
        <v>0</v>
      </c>
      <c r="AR3038">
        <v>0</v>
      </c>
      <c r="AS3038">
        <v>0</v>
      </c>
      <c r="AT3038">
        <v>0.67444855791051339</v>
      </c>
      <c r="AU3038">
        <v>3</v>
      </c>
    </row>
    <row r="3039" spans="32:47" x14ac:dyDescent="0.25">
      <c r="AF3039">
        <v>3029</v>
      </c>
      <c r="AG3039">
        <v>1</v>
      </c>
      <c r="AH3039">
        <v>5.2518799038807629E-2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0.38086683716149611</v>
      </c>
      <c r="AP3039">
        <v>0</v>
      </c>
      <c r="AQ3039">
        <v>0</v>
      </c>
      <c r="AR3039">
        <v>0</v>
      </c>
      <c r="AS3039">
        <v>0</v>
      </c>
      <c r="AT3039">
        <v>0.1202644698299493</v>
      </c>
      <c r="AU3039">
        <v>9</v>
      </c>
    </row>
    <row r="3040" spans="32:47" x14ac:dyDescent="0.25">
      <c r="AF3040">
        <v>3030</v>
      </c>
      <c r="AG3040">
        <v>0</v>
      </c>
      <c r="AH3040">
        <v>0.16888721511999652</v>
      </c>
      <c r="AI3040">
        <v>1</v>
      </c>
      <c r="AJ3040">
        <v>1</v>
      </c>
      <c r="AK3040">
        <v>1</v>
      </c>
      <c r="AL3040">
        <v>1</v>
      </c>
      <c r="AM3040">
        <v>1</v>
      </c>
      <c r="AN3040">
        <v>1</v>
      </c>
      <c r="AO3040">
        <v>1</v>
      </c>
      <c r="AP3040">
        <v>1</v>
      </c>
      <c r="AQ3040">
        <v>0.47866924829650087</v>
      </c>
      <c r="AR3040">
        <v>0</v>
      </c>
      <c r="AS3040">
        <v>0</v>
      </c>
      <c r="AT3040">
        <v>0.72353128622535601</v>
      </c>
      <c r="AU3040">
        <v>2</v>
      </c>
    </row>
    <row r="3041" spans="32:47" x14ac:dyDescent="0.25">
      <c r="AF3041">
        <v>3031</v>
      </c>
      <c r="AG3041">
        <v>0.13482412819669867</v>
      </c>
      <c r="AH3041">
        <v>1</v>
      </c>
      <c r="AI3041">
        <v>1</v>
      </c>
      <c r="AJ3041">
        <v>0.7534621013849877</v>
      </c>
      <c r="AK3041">
        <v>0</v>
      </c>
      <c r="AL3041">
        <v>0</v>
      </c>
      <c r="AM3041">
        <v>0</v>
      </c>
      <c r="AN3041">
        <v>0.38100125414630093</v>
      </c>
      <c r="AO3041">
        <v>0.584622298754645</v>
      </c>
      <c r="AP3041">
        <v>0</v>
      </c>
      <c r="AQ3041">
        <v>0</v>
      </c>
      <c r="AR3041">
        <v>0.27726994114298931</v>
      </c>
      <c r="AS3041">
        <v>0</v>
      </c>
      <c r="AT3041">
        <v>0.33898215625275241</v>
      </c>
      <c r="AU3041">
        <v>5</v>
      </c>
    </row>
    <row r="3042" spans="32:47" x14ac:dyDescent="0.25">
      <c r="AF3042">
        <v>3032</v>
      </c>
      <c r="AG3042">
        <v>1</v>
      </c>
      <c r="AH3042">
        <v>1</v>
      </c>
      <c r="AI3042">
        <v>1</v>
      </c>
      <c r="AJ3042">
        <v>1</v>
      </c>
      <c r="AK3042">
        <v>1</v>
      </c>
      <c r="AL3042">
        <v>0.41435440197407541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0.44775515632663632</v>
      </c>
      <c r="AU3042">
        <v>6</v>
      </c>
    </row>
    <row r="3043" spans="32:47" x14ac:dyDescent="0.25">
      <c r="AF3043">
        <v>3033</v>
      </c>
      <c r="AG3043">
        <v>0</v>
      </c>
      <c r="AH3043">
        <v>0</v>
      </c>
      <c r="AI3043">
        <v>0</v>
      </c>
      <c r="AJ3043">
        <v>0.49707939838772291</v>
      </c>
      <c r="AK3043">
        <v>1</v>
      </c>
      <c r="AL3043">
        <v>1</v>
      </c>
      <c r="AM3043">
        <v>1</v>
      </c>
      <c r="AN3043">
        <v>1</v>
      </c>
      <c r="AO3043">
        <v>1</v>
      </c>
      <c r="AP3043">
        <v>1</v>
      </c>
      <c r="AQ3043">
        <v>1</v>
      </c>
      <c r="AR3043">
        <v>1</v>
      </c>
      <c r="AS3043">
        <v>0</v>
      </c>
      <c r="AT3043">
        <v>0.71208871767570325</v>
      </c>
      <c r="AU3043">
        <v>3</v>
      </c>
    </row>
    <row r="3044" spans="32:47" x14ac:dyDescent="0.25">
      <c r="AF3044">
        <v>3034</v>
      </c>
      <c r="AG3044">
        <v>1</v>
      </c>
      <c r="AH3044">
        <v>1</v>
      </c>
      <c r="AI3044">
        <v>0.53140211262202242</v>
      </c>
      <c r="AJ3044">
        <v>0</v>
      </c>
      <c r="AK3044">
        <v>0.32797728744128929</v>
      </c>
      <c r="AL3044">
        <v>0.76054010067916045</v>
      </c>
      <c r="AM3044">
        <v>0</v>
      </c>
      <c r="AN3044">
        <v>0</v>
      </c>
      <c r="AO3044">
        <v>0</v>
      </c>
      <c r="AP3044">
        <v>0</v>
      </c>
      <c r="AQ3044">
        <v>0.31621808687947728</v>
      </c>
      <c r="AR3044">
        <v>0.68098093003279625</v>
      </c>
      <c r="AS3044">
        <v>0</v>
      </c>
      <c r="AT3044">
        <v>0.38096963249243421</v>
      </c>
      <c r="AU3044">
        <v>5</v>
      </c>
    </row>
    <row r="3045" spans="32:47" x14ac:dyDescent="0.25">
      <c r="AF3045">
        <v>3035</v>
      </c>
      <c r="AG3045">
        <v>0</v>
      </c>
      <c r="AH3045">
        <v>0</v>
      </c>
      <c r="AI3045">
        <v>0</v>
      </c>
      <c r="AJ3045">
        <v>0</v>
      </c>
      <c r="AK3045">
        <v>0.22025738725595498</v>
      </c>
      <c r="AL3045">
        <v>1</v>
      </c>
      <c r="AM3045">
        <v>1</v>
      </c>
      <c r="AN3045">
        <v>1</v>
      </c>
      <c r="AO3045">
        <v>1</v>
      </c>
      <c r="AP3045">
        <v>1</v>
      </c>
      <c r="AQ3045">
        <v>1</v>
      </c>
      <c r="AR3045">
        <v>1</v>
      </c>
      <c r="AS3045">
        <v>0</v>
      </c>
      <c r="AT3045">
        <v>0.60500816165735505</v>
      </c>
      <c r="AU3045">
        <v>4</v>
      </c>
    </row>
    <row r="3046" spans="32:47" x14ac:dyDescent="0.25">
      <c r="AF3046">
        <v>3036</v>
      </c>
      <c r="AG3046">
        <v>0</v>
      </c>
      <c r="AH3046">
        <v>0</v>
      </c>
      <c r="AI3046">
        <v>0</v>
      </c>
      <c r="AJ3046">
        <v>0</v>
      </c>
      <c r="AK3046">
        <v>0.75892669336509799</v>
      </c>
      <c r="AL3046">
        <v>1</v>
      </c>
      <c r="AM3046">
        <v>1</v>
      </c>
      <c r="AN3046">
        <v>1</v>
      </c>
      <c r="AO3046">
        <v>1</v>
      </c>
      <c r="AP3046">
        <v>1</v>
      </c>
      <c r="AQ3046">
        <v>1</v>
      </c>
      <c r="AR3046">
        <v>1</v>
      </c>
      <c r="AS3046">
        <v>0</v>
      </c>
      <c r="AT3046">
        <v>0.6507581575186796</v>
      </c>
      <c r="AU3046">
        <v>4</v>
      </c>
    </row>
    <row r="3047" spans="32:47" x14ac:dyDescent="0.25">
      <c r="AF3047">
        <v>3037</v>
      </c>
      <c r="AG3047">
        <v>1</v>
      </c>
      <c r="AH3047">
        <v>1</v>
      </c>
      <c r="AI3047">
        <v>1</v>
      </c>
      <c r="AJ3047">
        <v>1</v>
      </c>
      <c r="AK3047">
        <v>1</v>
      </c>
      <c r="AL3047">
        <v>0.6499432373377203</v>
      </c>
      <c r="AM3047">
        <v>0</v>
      </c>
      <c r="AN3047">
        <v>0</v>
      </c>
      <c r="AO3047">
        <v>0</v>
      </c>
      <c r="AP3047">
        <v>0</v>
      </c>
      <c r="AQ3047">
        <v>0.1124468417983735</v>
      </c>
      <c r="AR3047">
        <v>1</v>
      </c>
      <c r="AS3047">
        <v>0</v>
      </c>
      <c r="AT3047">
        <v>0.56129233527145972</v>
      </c>
      <c r="AU3047">
        <v>4</v>
      </c>
    </row>
    <row r="3048" spans="32:47" x14ac:dyDescent="0.25">
      <c r="AF3048">
        <v>3038</v>
      </c>
      <c r="AG3048">
        <v>1</v>
      </c>
      <c r="AH3048">
        <v>0.66624199509481385</v>
      </c>
      <c r="AI3048">
        <v>0.59544526177600232</v>
      </c>
      <c r="AJ3048">
        <v>1</v>
      </c>
      <c r="AK3048">
        <v>1</v>
      </c>
      <c r="AL3048">
        <v>1</v>
      </c>
      <c r="AM3048">
        <v>1</v>
      </c>
      <c r="AN3048">
        <v>1</v>
      </c>
      <c r="AO3048">
        <v>0.58708200249020592</v>
      </c>
      <c r="AP3048">
        <v>0</v>
      </c>
      <c r="AQ3048">
        <v>0</v>
      </c>
      <c r="AR3048">
        <v>0</v>
      </c>
      <c r="AS3048">
        <v>0</v>
      </c>
      <c r="AT3048">
        <v>0.65404394260936172</v>
      </c>
      <c r="AU3048">
        <v>3</v>
      </c>
    </row>
    <row r="3049" spans="32:47" x14ac:dyDescent="0.25">
      <c r="AF3049">
        <v>3039</v>
      </c>
      <c r="AG3049">
        <v>0</v>
      </c>
      <c r="AH3049">
        <v>0.48807059400340741</v>
      </c>
      <c r="AI3049">
        <v>0.86552253228423537</v>
      </c>
      <c r="AJ3049">
        <v>0.80067046954039445</v>
      </c>
      <c r="AK3049">
        <v>0.98936901332302607</v>
      </c>
      <c r="AL3049">
        <v>0</v>
      </c>
      <c r="AM3049">
        <v>0</v>
      </c>
      <c r="AN3049">
        <v>0</v>
      </c>
      <c r="AO3049">
        <v>0</v>
      </c>
      <c r="AP3049">
        <v>0.10831197551141808</v>
      </c>
      <c r="AQ3049">
        <v>1</v>
      </c>
      <c r="AR3049">
        <v>1</v>
      </c>
      <c r="AS3049">
        <v>0</v>
      </c>
      <c r="AT3049">
        <v>0.43711068458352415</v>
      </c>
      <c r="AU3049">
        <v>5</v>
      </c>
    </row>
    <row r="3050" spans="32:47" x14ac:dyDescent="0.25">
      <c r="AF3050">
        <v>3040</v>
      </c>
      <c r="AG3050">
        <v>1</v>
      </c>
      <c r="AH3050">
        <v>1</v>
      </c>
      <c r="AI3050">
        <v>0.86780512073023752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0.23534783217160921</v>
      </c>
      <c r="AU3050">
        <v>9</v>
      </c>
    </row>
    <row r="3051" spans="32:47" x14ac:dyDescent="0.25">
      <c r="AF3051">
        <v>3041</v>
      </c>
      <c r="AG3051">
        <v>0.69458464952044929</v>
      </c>
      <c r="AH3051">
        <v>0</v>
      </c>
      <c r="AI3051">
        <v>0</v>
      </c>
      <c r="AJ3051">
        <v>0.53133991104744682</v>
      </c>
      <c r="AK3051">
        <v>1</v>
      </c>
      <c r="AL3051">
        <v>1</v>
      </c>
      <c r="AM3051">
        <v>1</v>
      </c>
      <c r="AN3051">
        <v>0.79266437255442257</v>
      </c>
      <c r="AO3051">
        <v>0</v>
      </c>
      <c r="AP3051">
        <v>0</v>
      </c>
      <c r="AQ3051">
        <v>0.27485920838128852</v>
      </c>
      <c r="AR3051">
        <v>1</v>
      </c>
      <c r="AS3051">
        <v>0</v>
      </c>
      <c r="AT3051">
        <v>0.52956354319776189</v>
      </c>
      <c r="AU3051">
        <v>4</v>
      </c>
    </row>
    <row r="3052" spans="32:47" x14ac:dyDescent="0.25">
      <c r="AF3052">
        <v>3042</v>
      </c>
      <c r="AG3052">
        <v>1</v>
      </c>
      <c r="AH3052">
        <v>1</v>
      </c>
      <c r="AI3052">
        <v>1</v>
      </c>
      <c r="AJ3052">
        <v>1</v>
      </c>
      <c r="AK3052">
        <v>1</v>
      </c>
      <c r="AL3052">
        <v>1</v>
      </c>
      <c r="AM3052">
        <v>1</v>
      </c>
      <c r="AN3052">
        <v>1</v>
      </c>
      <c r="AO3052">
        <v>1</v>
      </c>
      <c r="AP3052">
        <v>1</v>
      </c>
      <c r="AQ3052">
        <v>1</v>
      </c>
      <c r="AR3052">
        <v>1</v>
      </c>
      <c r="AS3052">
        <v>1</v>
      </c>
      <c r="AT3052">
        <v>1</v>
      </c>
      <c r="AU3052">
        <v>0</v>
      </c>
    </row>
    <row r="3053" spans="32:47" x14ac:dyDescent="0.25">
      <c r="AF3053">
        <v>3043</v>
      </c>
      <c r="AG3053">
        <v>0</v>
      </c>
      <c r="AH3053">
        <v>0.86984900733529813</v>
      </c>
      <c r="AI3053">
        <v>1</v>
      </c>
      <c r="AJ3053">
        <v>0.54203976672773324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0.19621086358142562</v>
      </c>
      <c r="AU3053">
        <v>9</v>
      </c>
    </row>
    <row r="3054" spans="32:47" x14ac:dyDescent="0.25">
      <c r="AF3054">
        <v>3044</v>
      </c>
      <c r="AG3054">
        <v>1</v>
      </c>
      <c r="AH3054">
        <v>1</v>
      </c>
      <c r="AI3054">
        <v>1</v>
      </c>
      <c r="AJ3054">
        <v>1</v>
      </c>
      <c r="AK3054">
        <v>1</v>
      </c>
      <c r="AL3054">
        <v>1</v>
      </c>
      <c r="AM3054">
        <v>1</v>
      </c>
      <c r="AN3054">
        <v>0.73219812879875878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0.64300860819934669</v>
      </c>
      <c r="AU3054">
        <v>4</v>
      </c>
    </row>
    <row r="3055" spans="32:47" x14ac:dyDescent="0.25">
      <c r="AF3055">
        <v>3045</v>
      </c>
      <c r="AG3055">
        <v>1</v>
      </c>
      <c r="AH3055">
        <v>1</v>
      </c>
      <c r="AI3055">
        <v>1</v>
      </c>
      <c r="AJ3055">
        <v>1</v>
      </c>
      <c r="AK3055">
        <v>1</v>
      </c>
      <c r="AL3055">
        <v>1</v>
      </c>
      <c r="AM3055">
        <v>1</v>
      </c>
      <c r="AN3055">
        <v>1</v>
      </c>
      <c r="AO3055">
        <v>1</v>
      </c>
      <c r="AP3055">
        <v>1</v>
      </c>
      <c r="AQ3055">
        <v>1</v>
      </c>
      <c r="AR3055">
        <v>1</v>
      </c>
      <c r="AS3055">
        <v>1</v>
      </c>
      <c r="AT3055">
        <v>1</v>
      </c>
      <c r="AU3055">
        <v>0</v>
      </c>
    </row>
    <row r="3056" spans="32:47" x14ac:dyDescent="0.25">
      <c r="AF3056">
        <v>3046</v>
      </c>
      <c r="AG3056">
        <v>1</v>
      </c>
      <c r="AH3056">
        <v>1</v>
      </c>
      <c r="AI3056">
        <v>1</v>
      </c>
      <c r="AJ3056">
        <v>1</v>
      </c>
      <c r="AK3056">
        <v>1</v>
      </c>
      <c r="AL3056">
        <v>0.62629596329109816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0.46517501068146011</v>
      </c>
      <c r="AU3056">
        <v>6</v>
      </c>
    </row>
    <row r="3057" spans="32:47" x14ac:dyDescent="0.25">
      <c r="AF3057">
        <v>3047</v>
      </c>
      <c r="AG3057">
        <v>1</v>
      </c>
      <c r="AH3057">
        <v>1</v>
      </c>
      <c r="AI3057">
        <v>1</v>
      </c>
      <c r="AJ3057">
        <v>1</v>
      </c>
      <c r="AK3057">
        <v>0.36688795944580982</v>
      </c>
      <c r="AL3057">
        <v>0.38315442923267257</v>
      </c>
      <c r="AM3057">
        <v>1</v>
      </c>
      <c r="AN3057">
        <v>1</v>
      </c>
      <c r="AO3057">
        <v>1</v>
      </c>
      <c r="AP3057">
        <v>1</v>
      </c>
      <c r="AQ3057">
        <v>0.9435302974842974</v>
      </c>
      <c r="AR3057">
        <v>0</v>
      </c>
      <c r="AS3057">
        <v>0</v>
      </c>
      <c r="AT3057">
        <v>0.80595635217624439</v>
      </c>
      <c r="AU3057">
        <v>1</v>
      </c>
    </row>
    <row r="3058" spans="32:47" x14ac:dyDescent="0.25">
      <c r="AF3058">
        <v>3048</v>
      </c>
      <c r="AG3058">
        <v>1</v>
      </c>
      <c r="AH3058">
        <v>1</v>
      </c>
      <c r="AI3058">
        <v>1</v>
      </c>
      <c r="AJ3058">
        <v>0.51128921303873842</v>
      </c>
      <c r="AK3058">
        <v>0</v>
      </c>
      <c r="AL3058">
        <v>0</v>
      </c>
      <c r="AM3058">
        <v>0</v>
      </c>
      <c r="AN3058">
        <v>5.1402648723348147E-2</v>
      </c>
      <c r="AO3058">
        <v>1</v>
      </c>
      <c r="AP3058">
        <v>1</v>
      </c>
      <c r="AQ3058">
        <v>1</v>
      </c>
      <c r="AR3058">
        <v>1</v>
      </c>
      <c r="AS3058">
        <v>0</v>
      </c>
      <c r="AT3058">
        <v>0.62721139315502994</v>
      </c>
      <c r="AU3058">
        <v>3</v>
      </c>
    </row>
    <row r="3059" spans="32:47" x14ac:dyDescent="0.25">
      <c r="AF3059">
        <v>3049</v>
      </c>
      <c r="AG3059">
        <v>1</v>
      </c>
      <c r="AH3059">
        <v>1</v>
      </c>
      <c r="AI3059">
        <v>1.2544594984877135E-4</v>
      </c>
      <c r="AJ3059">
        <v>0</v>
      </c>
      <c r="AK3059">
        <v>0</v>
      </c>
      <c r="AL3059">
        <v>0.61366442882523797</v>
      </c>
      <c r="AM3059">
        <v>1</v>
      </c>
      <c r="AN3059">
        <v>0.13629413964841777</v>
      </c>
      <c r="AO3059">
        <v>0</v>
      </c>
      <c r="AP3059">
        <v>0</v>
      </c>
      <c r="AQ3059">
        <v>0.88228723108259144</v>
      </c>
      <c r="AR3059">
        <v>1</v>
      </c>
      <c r="AS3059">
        <v>0</v>
      </c>
      <c r="AT3059">
        <v>0.46604810123501683</v>
      </c>
      <c r="AU3059">
        <v>4</v>
      </c>
    </row>
    <row r="3060" spans="32:47" x14ac:dyDescent="0.25">
      <c r="AF3060">
        <v>3050</v>
      </c>
      <c r="AG3060">
        <v>0</v>
      </c>
      <c r="AH3060">
        <v>0</v>
      </c>
      <c r="AI3060">
        <v>0</v>
      </c>
      <c r="AJ3060">
        <v>0</v>
      </c>
      <c r="AK3060">
        <v>0.1520094696348796</v>
      </c>
      <c r="AL3060">
        <v>1</v>
      </c>
      <c r="AM3060">
        <v>1</v>
      </c>
      <c r="AN3060">
        <v>0.48838465511934992</v>
      </c>
      <c r="AO3060">
        <v>0</v>
      </c>
      <c r="AP3060">
        <v>0.14471969931459641</v>
      </c>
      <c r="AQ3060">
        <v>0</v>
      </c>
      <c r="AR3060">
        <v>0</v>
      </c>
      <c r="AS3060">
        <v>0</v>
      </c>
      <c r="AT3060">
        <v>0.23380418779762629</v>
      </c>
      <c r="AU3060">
        <v>7</v>
      </c>
    </row>
    <row r="3061" spans="32:47" x14ac:dyDescent="0.25">
      <c r="AF3061">
        <v>3051</v>
      </c>
      <c r="AG3061">
        <v>0</v>
      </c>
      <c r="AH3061">
        <v>0</v>
      </c>
      <c r="AI3061">
        <v>0</v>
      </c>
      <c r="AJ3061">
        <v>0</v>
      </c>
      <c r="AK3061">
        <v>8.5530170029209512E-2</v>
      </c>
      <c r="AL3061">
        <v>1</v>
      </c>
      <c r="AM3061">
        <v>1</v>
      </c>
      <c r="AN3061">
        <v>1</v>
      </c>
      <c r="AO3061">
        <v>1</v>
      </c>
      <c r="AP3061">
        <v>1</v>
      </c>
      <c r="AQ3061">
        <v>1</v>
      </c>
      <c r="AR3061">
        <v>1</v>
      </c>
      <c r="AS3061">
        <v>0</v>
      </c>
      <c r="AT3061">
        <v>0.59356557608467264</v>
      </c>
      <c r="AU3061">
        <v>4</v>
      </c>
    </row>
    <row r="3062" spans="32:47" x14ac:dyDescent="0.25">
      <c r="AF3062">
        <v>3052</v>
      </c>
      <c r="AG3062">
        <v>1</v>
      </c>
      <c r="AH3062">
        <v>1</v>
      </c>
      <c r="AI3062">
        <v>1</v>
      </c>
      <c r="AJ3062">
        <v>1</v>
      </c>
      <c r="AK3062">
        <v>1</v>
      </c>
      <c r="AL3062">
        <v>1</v>
      </c>
      <c r="AM3062">
        <v>1</v>
      </c>
      <c r="AN3062">
        <v>1</v>
      </c>
      <c r="AO3062">
        <v>1</v>
      </c>
      <c r="AP3062">
        <v>1</v>
      </c>
      <c r="AQ3062">
        <v>1</v>
      </c>
      <c r="AR3062">
        <v>1</v>
      </c>
      <c r="AS3062">
        <v>1</v>
      </c>
      <c r="AT3062">
        <v>1</v>
      </c>
      <c r="AU3062">
        <v>0</v>
      </c>
    </row>
    <row r="3063" spans="32:47" x14ac:dyDescent="0.25">
      <c r="AF3063">
        <v>3053</v>
      </c>
      <c r="AG3063">
        <v>1</v>
      </c>
      <c r="AH3063">
        <v>0.59157048372695242</v>
      </c>
      <c r="AI3063">
        <v>0</v>
      </c>
      <c r="AJ3063">
        <v>0</v>
      </c>
      <c r="AK3063">
        <v>0.53388886706811567</v>
      </c>
      <c r="AL3063">
        <v>1</v>
      </c>
      <c r="AM3063">
        <v>1</v>
      </c>
      <c r="AN3063">
        <v>1</v>
      </c>
      <c r="AO3063">
        <v>0.19940422078458747</v>
      </c>
      <c r="AP3063">
        <v>0</v>
      </c>
      <c r="AQ3063">
        <v>0</v>
      </c>
      <c r="AR3063">
        <v>0</v>
      </c>
      <c r="AS3063">
        <v>0</v>
      </c>
      <c r="AT3063">
        <v>0.44410042478631201</v>
      </c>
      <c r="AU3063">
        <v>5</v>
      </c>
    </row>
    <row r="3064" spans="32:47" x14ac:dyDescent="0.25">
      <c r="AF3064">
        <v>3054</v>
      </c>
      <c r="AG3064">
        <v>1</v>
      </c>
      <c r="AH3064">
        <v>1</v>
      </c>
      <c r="AI3064">
        <v>1</v>
      </c>
      <c r="AJ3064">
        <v>1</v>
      </c>
      <c r="AK3064">
        <v>1</v>
      </c>
      <c r="AL3064">
        <v>1</v>
      </c>
      <c r="AM3064">
        <v>1</v>
      </c>
      <c r="AN3064">
        <v>1</v>
      </c>
      <c r="AO3064">
        <v>1</v>
      </c>
      <c r="AP3064">
        <v>0.10209852275077155</v>
      </c>
      <c r="AQ3064">
        <v>0</v>
      </c>
      <c r="AR3064">
        <v>0</v>
      </c>
      <c r="AS3064">
        <v>0</v>
      </c>
      <c r="AT3064">
        <v>0.75661658686376421</v>
      </c>
      <c r="AU3064">
        <v>2</v>
      </c>
    </row>
    <row r="3065" spans="32:47" x14ac:dyDescent="0.25">
      <c r="AF3065">
        <v>3055</v>
      </c>
      <c r="AG3065">
        <v>0</v>
      </c>
      <c r="AH3065">
        <v>0</v>
      </c>
      <c r="AI3065">
        <v>0</v>
      </c>
      <c r="AJ3065">
        <v>0</v>
      </c>
      <c r="AK3065">
        <v>0.22412108302030961</v>
      </c>
      <c r="AL3065">
        <v>1</v>
      </c>
      <c r="AM3065">
        <v>1</v>
      </c>
      <c r="AN3065">
        <v>1</v>
      </c>
      <c r="AO3065">
        <v>1</v>
      </c>
      <c r="AP3065">
        <v>0.20128236672439193</v>
      </c>
      <c r="AQ3065">
        <v>0.2954350850925645</v>
      </c>
      <c r="AR3065">
        <v>1</v>
      </c>
      <c r="AS3065">
        <v>0</v>
      </c>
      <c r="AT3065">
        <v>0.47959057395852789</v>
      </c>
      <c r="AU3065">
        <v>4</v>
      </c>
    </row>
    <row r="3066" spans="32:47" x14ac:dyDescent="0.25">
      <c r="AF3066">
        <v>3056</v>
      </c>
      <c r="AG3066">
        <v>1</v>
      </c>
      <c r="AH3066">
        <v>1</v>
      </c>
      <c r="AI3066">
        <v>0.51095889346470358</v>
      </c>
      <c r="AJ3066">
        <v>0</v>
      </c>
      <c r="AK3066">
        <v>0</v>
      </c>
      <c r="AL3066">
        <v>0</v>
      </c>
      <c r="AM3066">
        <v>7.1781701204834528E-2</v>
      </c>
      <c r="AN3066">
        <v>7.9700785131154264E-2</v>
      </c>
      <c r="AO3066">
        <v>0.3208228167051857</v>
      </c>
      <c r="AP3066">
        <v>0.72590059425889308</v>
      </c>
      <c r="AQ3066">
        <v>1</v>
      </c>
      <c r="AR3066">
        <v>1</v>
      </c>
      <c r="AS3066">
        <v>0</v>
      </c>
      <c r="AT3066">
        <v>0.47305009780000745</v>
      </c>
      <c r="AU3066">
        <v>3</v>
      </c>
    </row>
    <row r="3067" spans="32:47" x14ac:dyDescent="0.25">
      <c r="AF3067">
        <v>3057</v>
      </c>
      <c r="AG3067">
        <v>0</v>
      </c>
      <c r="AH3067">
        <v>0</v>
      </c>
      <c r="AI3067">
        <v>0</v>
      </c>
      <c r="AJ3067">
        <v>0.28783999043759345</v>
      </c>
      <c r="AK3067">
        <v>1</v>
      </c>
      <c r="AL3067">
        <v>1</v>
      </c>
      <c r="AM3067">
        <v>1</v>
      </c>
      <c r="AN3067">
        <v>1</v>
      </c>
      <c r="AO3067">
        <v>1</v>
      </c>
      <c r="AP3067">
        <v>1</v>
      </c>
      <c r="AQ3067">
        <v>1</v>
      </c>
      <c r="AR3067">
        <v>1</v>
      </c>
      <c r="AS3067">
        <v>0</v>
      </c>
      <c r="AT3067">
        <v>0.69489095811815838</v>
      </c>
      <c r="AU3067">
        <v>3</v>
      </c>
    </row>
    <row r="3068" spans="32:47" x14ac:dyDescent="0.25">
      <c r="AF3068">
        <v>3058</v>
      </c>
      <c r="AG3068">
        <v>0</v>
      </c>
      <c r="AH3068">
        <v>0</v>
      </c>
      <c r="AI3068">
        <v>0</v>
      </c>
      <c r="AJ3068">
        <v>8.2644187893796094E-3</v>
      </c>
      <c r="AK3068">
        <v>1</v>
      </c>
      <c r="AL3068">
        <v>0.73646859571163081</v>
      </c>
      <c r="AM3068">
        <v>0</v>
      </c>
      <c r="AN3068">
        <v>0</v>
      </c>
      <c r="AO3068">
        <v>0</v>
      </c>
      <c r="AP3068">
        <v>0</v>
      </c>
      <c r="AQ3068">
        <v>0.76756036380126413</v>
      </c>
      <c r="AR3068">
        <v>1</v>
      </c>
      <c r="AS3068">
        <v>0</v>
      </c>
      <c r="AT3068">
        <v>0.29416109958648834</v>
      </c>
      <c r="AU3068">
        <v>7</v>
      </c>
    </row>
    <row r="3069" spans="32:47" x14ac:dyDescent="0.25">
      <c r="AF3069">
        <v>3059</v>
      </c>
      <c r="AG3069">
        <v>0.98286964093577189</v>
      </c>
      <c r="AH3069">
        <v>0</v>
      </c>
      <c r="AI3069">
        <v>3.427472135503664E-2</v>
      </c>
      <c r="AJ3069">
        <v>1</v>
      </c>
      <c r="AK3069">
        <v>1</v>
      </c>
      <c r="AL3069">
        <v>1</v>
      </c>
      <c r="AM3069">
        <v>1</v>
      </c>
      <c r="AN3069">
        <v>0.2522292315388181</v>
      </c>
      <c r="AO3069">
        <v>0.5670186704560668</v>
      </c>
      <c r="AP3069">
        <v>1</v>
      </c>
      <c r="AQ3069">
        <v>1</v>
      </c>
      <c r="AR3069">
        <v>1</v>
      </c>
      <c r="AS3069">
        <v>0</v>
      </c>
      <c r="AT3069">
        <v>0.74071545622575463</v>
      </c>
      <c r="AU3069">
        <v>1</v>
      </c>
    </row>
    <row r="3070" spans="32:47" x14ac:dyDescent="0.25">
      <c r="AF3070">
        <v>3060</v>
      </c>
      <c r="AG3070">
        <v>1</v>
      </c>
      <c r="AH3070">
        <v>1</v>
      </c>
      <c r="AI3070">
        <v>1</v>
      </c>
      <c r="AJ3070">
        <v>0.22598984474073708</v>
      </c>
      <c r="AK3070">
        <v>0</v>
      </c>
      <c r="AL3070">
        <v>0</v>
      </c>
      <c r="AM3070">
        <v>0</v>
      </c>
      <c r="AN3070">
        <v>0.33911980950271697</v>
      </c>
      <c r="AO3070">
        <v>1</v>
      </c>
      <c r="AP3070">
        <v>1</v>
      </c>
      <c r="AQ3070">
        <v>1</v>
      </c>
      <c r="AR3070">
        <v>1</v>
      </c>
      <c r="AS3070">
        <v>0</v>
      </c>
      <c r="AT3070">
        <v>0.62819838201864753</v>
      </c>
      <c r="AU3070">
        <v>3</v>
      </c>
    </row>
    <row r="3071" spans="32:47" x14ac:dyDescent="0.25">
      <c r="AF3071">
        <v>3061</v>
      </c>
      <c r="AG3071">
        <v>0</v>
      </c>
      <c r="AH3071">
        <v>6.1740111795318499E-2</v>
      </c>
      <c r="AI3071">
        <v>1</v>
      </c>
      <c r="AJ3071">
        <v>1</v>
      </c>
      <c r="AK3071">
        <v>1</v>
      </c>
      <c r="AL3071">
        <v>1</v>
      </c>
      <c r="AM3071">
        <v>1</v>
      </c>
      <c r="AN3071">
        <v>1</v>
      </c>
      <c r="AO3071">
        <v>1</v>
      </c>
      <c r="AP3071">
        <v>1</v>
      </c>
      <c r="AQ3071">
        <v>0.89222614153477475</v>
      </c>
      <c r="AR3071">
        <v>0</v>
      </c>
      <c r="AS3071">
        <v>0</v>
      </c>
      <c r="AT3071">
        <v>0.74930275993510176</v>
      </c>
      <c r="AU3071">
        <v>2</v>
      </c>
    </row>
    <row r="3072" spans="32:47" x14ac:dyDescent="0.25">
      <c r="AF3072">
        <v>3062</v>
      </c>
      <c r="AG3072">
        <v>0</v>
      </c>
      <c r="AH3072">
        <v>0.13226460585194996</v>
      </c>
      <c r="AI3072">
        <v>1</v>
      </c>
      <c r="AJ3072">
        <v>1</v>
      </c>
      <c r="AK3072">
        <v>1</v>
      </c>
      <c r="AL3072">
        <v>1</v>
      </c>
      <c r="AM3072">
        <v>1</v>
      </c>
      <c r="AN3072">
        <v>1</v>
      </c>
      <c r="AO3072">
        <v>1</v>
      </c>
      <c r="AP3072">
        <v>1</v>
      </c>
      <c r="AQ3072">
        <v>1</v>
      </c>
      <c r="AR3072">
        <v>1</v>
      </c>
      <c r="AS3072">
        <v>0</v>
      </c>
      <c r="AT3072">
        <v>0.84850249031193037</v>
      </c>
      <c r="AU3072">
        <v>1</v>
      </c>
    </row>
    <row r="3073" spans="32:47" x14ac:dyDescent="0.25">
      <c r="AF3073">
        <v>3063</v>
      </c>
      <c r="AG3073">
        <v>0.48545861350219405</v>
      </c>
      <c r="AH3073">
        <v>1</v>
      </c>
      <c r="AI3073">
        <v>1</v>
      </c>
      <c r="AJ3073">
        <v>1</v>
      </c>
      <c r="AK3073">
        <v>1</v>
      </c>
      <c r="AL3073">
        <v>9.7598780333889107E-2</v>
      </c>
      <c r="AM3073">
        <v>0</v>
      </c>
      <c r="AN3073">
        <v>0</v>
      </c>
      <c r="AO3073">
        <v>0</v>
      </c>
      <c r="AP3073">
        <v>0</v>
      </c>
      <c r="AQ3073">
        <v>0.19714588097291805</v>
      </c>
      <c r="AR3073">
        <v>1</v>
      </c>
      <c r="AS3073">
        <v>0</v>
      </c>
      <c r="AT3073">
        <v>0.47915495029526639</v>
      </c>
      <c r="AU3073">
        <v>4</v>
      </c>
    </row>
    <row r="3074" spans="32:47" x14ac:dyDescent="0.25">
      <c r="AF3074">
        <v>3064</v>
      </c>
      <c r="AG3074">
        <v>0</v>
      </c>
      <c r="AH3074">
        <v>0</v>
      </c>
      <c r="AI3074">
        <v>2.8124614069735886E-2</v>
      </c>
      <c r="AJ3074">
        <v>1</v>
      </c>
      <c r="AK3074">
        <v>6.1978110785862704E-2</v>
      </c>
      <c r="AL3074">
        <v>0</v>
      </c>
      <c r="AM3074">
        <v>0</v>
      </c>
      <c r="AN3074">
        <v>0</v>
      </c>
      <c r="AO3074">
        <v>0</v>
      </c>
      <c r="AP3074">
        <v>0.63740878870674111</v>
      </c>
      <c r="AQ3074">
        <v>0.33518830912047026</v>
      </c>
      <c r="AR3074">
        <v>0</v>
      </c>
      <c r="AS3074">
        <v>0</v>
      </c>
      <c r="AT3074">
        <v>0.17153015395629218</v>
      </c>
      <c r="AU3074">
        <v>7</v>
      </c>
    </row>
    <row r="3075" spans="32:47" x14ac:dyDescent="0.25">
      <c r="AF3075">
        <v>3065</v>
      </c>
      <c r="AG3075">
        <v>1</v>
      </c>
      <c r="AH3075">
        <v>0.56491425095295456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0.1282673945936513</v>
      </c>
      <c r="AU3075">
        <v>10</v>
      </c>
    </row>
    <row r="3076" spans="32:47" x14ac:dyDescent="0.25">
      <c r="AF3076">
        <v>3066</v>
      </c>
      <c r="AG3076">
        <v>0</v>
      </c>
      <c r="AH3076">
        <v>0</v>
      </c>
      <c r="AI3076">
        <v>0</v>
      </c>
      <c r="AJ3076">
        <v>0</v>
      </c>
      <c r="AK3076">
        <v>0.33867474307278883</v>
      </c>
      <c r="AL3076">
        <v>1</v>
      </c>
      <c r="AM3076">
        <v>0.4557789183769097</v>
      </c>
      <c r="AN3076">
        <v>9.2980522118347331E-3</v>
      </c>
      <c r="AO3076">
        <v>1</v>
      </c>
      <c r="AP3076">
        <v>1</v>
      </c>
      <c r="AQ3076">
        <v>1</v>
      </c>
      <c r="AR3076">
        <v>0.37991231409767118</v>
      </c>
      <c r="AS3076">
        <v>0</v>
      </c>
      <c r="AT3076">
        <v>0.43203721879598722</v>
      </c>
      <c r="AU3076">
        <v>4</v>
      </c>
    </row>
    <row r="3077" spans="32:47" x14ac:dyDescent="0.25">
      <c r="AF3077">
        <v>3067</v>
      </c>
      <c r="AG3077">
        <v>1</v>
      </c>
      <c r="AH3077">
        <v>1</v>
      </c>
      <c r="AI3077">
        <v>0.63291769684855681</v>
      </c>
      <c r="AJ3077">
        <v>8.4926604466454586E-2</v>
      </c>
      <c r="AK3077">
        <v>0.57904829714384354</v>
      </c>
      <c r="AL3077">
        <v>0</v>
      </c>
      <c r="AM3077">
        <v>0</v>
      </c>
      <c r="AN3077">
        <v>0.30775609380338387</v>
      </c>
      <c r="AO3077">
        <v>1</v>
      </c>
      <c r="AP3077">
        <v>1</v>
      </c>
      <c r="AQ3077">
        <v>1</v>
      </c>
      <c r="AR3077">
        <v>1</v>
      </c>
      <c r="AS3077">
        <v>0</v>
      </c>
      <c r="AT3077">
        <v>0.63194296672784367</v>
      </c>
      <c r="AU3077">
        <v>2</v>
      </c>
    </row>
    <row r="3078" spans="32:47" x14ac:dyDescent="0.25">
      <c r="AF3078">
        <v>3068</v>
      </c>
      <c r="AG3078">
        <v>0.36552851227292371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0.46190551984909689</v>
      </c>
      <c r="AO3078">
        <v>1</v>
      </c>
      <c r="AP3078">
        <v>1</v>
      </c>
      <c r="AQ3078">
        <v>1</v>
      </c>
      <c r="AR3078">
        <v>1</v>
      </c>
      <c r="AS3078">
        <v>0</v>
      </c>
      <c r="AT3078">
        <v>0.4045217945089935</v>
      </c>
      <c r="AU3078">
        <v>6</v>
      </c>
    </row>
    <row r="3079" spans="32:47" x14ac:dyDescent="0.25">
      <c r="AF3079">
        <v>3069</v>
      </c>
      <c r="AG3079">
        <v>0</v>
      </c>
      <c r="AH3079">
        <v>0</v>
      </c>
      <c r="AI3079">
        <v>0.71792979845603466</v>
      </c>
      <c r="AJ3079">
        <v>1</v>
      </c>
      <c r="AK3079">
        <v>0.69667707305146198</v>
      </c>
      <c r="AL3079">
        <v>0</v>
      </c>
      <c r="AM3079">
        <v>0</v>
      </c>
      <c r="AN3079">
        <v>0.68619471605404303</v>
      </c>
      <c r="AO3079">
        <v>1</v>
      </c>
      <c r="AP3079">
        <v>0.20891931681117351</v>
      </c>
      <c r="AQ3079">
        <v>0</v>
      </c>
      <c r="AR3079">
        <v>0</v>
      </c>
      <c r="AS3079">
        <v>0</v>
      </c>
      <c r="AT3079">
        <v>0.36055163845357291</v>
      </c>
      <c r="AU3079">
        <v>6</v>
      </c>
    </row>
    <row r="3080" spans="32:47" x14ac:dyDescent="0.25">
      <c r="AF3080">
        <v>3070</v>
      </c>
      <c r="AG3080">
        <v>0</v>
      </c>
      <c r="AH3080">
        <v>7.4131723749295428E-2</v>
      </c>
      <c r="AI3080">
        <v>1</v>
      </c>
      <c r="AJ3080">
        <v>1</v>
      </c>
      <c r="AK3080">
        <v>0.81510634905228674</v>
      </c>
      <c r="AL3080">
        <v>1</v>
      </c>
      <c r="AM3080">
        <v>0.71865108299548852</v>
      </c>
      <c r="AN3080">
        <v>0</v>
      </c>
      <c r="AO3080">
        <v>0</v>
      </c>
      <c r="AP3080">
        <v>0</v>
      </c>
      <c r="AQ3080">
        <v>0</v>
      </c>
      <c r="AR3080">
        <v>4.2876249869990599E-2</v>
      </c>
      <c r="AS3080">
        <v>0</v>
      </c>
      <c r="AT3080">
        <v>0.38890776001213978</v>
      </c>
      <c r="AU3080">
        <v>5</v>
      </c>
    </row>
    <row r="3081" spans="32:47" x14ac:dyDescent="0.25">
      <c r="AF3081">
        <v>3071</v>
      </c>
      <c r="AG3081">
        <v>0.14576372586217926</v>
      </c>
      <c r="AH3081">
        <v>1</v>
      </c>
      <c r="AI3081">
        <v>1</v>
      </c>
      <c r="AJ3081">
        <v>1</v>
      </c>
      <c r="AK3081">
        <v>1</v>
      </c>
      <c r="AL3081">
        <v>1</v>
      </c>
      <c r="AM3081">
        <v>1</v>
      </c>
      <c r="AN3081">
        <v>1</v>
      </c>
      <c r="AO3081">
        <v>1</v>
      </c>
      <c r="AP3081">
        <v>1</v>
      </c>
      <c r="AQ3081">
        <v>1</v>
      </c>
      <c r="AR3081">
        <v>1</v>
      </c>
      <c r="AS3081">
        <v>0.14576372586217926</v>
      </c>
      <c r="AT3081">
        <v>0.92744842603213029</v>
      </c>
      <c r="AU3081">
        <v>0</v>
      </c>
    </row>
    <row r="3082" spans="32:47" x14ac:dyDescent="0.25">
      <c r="AF3082">
        <v>3072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0.68520086475543773</v>
      </c>
      <c r="AO3082">
        <v>1</v>
      </c>
      <c r="AP3082">
        <v>1</v>
      </c>
      <c r="AQ3082">
        <v>0.92504885761833677</v>
      </c>
      <c r="AR3082">
        <v>0</v>
      </c>
      <c r="AS3082">
        <v>0</v>
      </c>
      <c r="AT3082">
        <v>0.30134984256429775</v>
      </c>
      <c r="AU3082">
        <v>8</v>
      </c>
    </row>
    <row r="3083" spans="32:47" x14ac:dyDescent="0.25">
      <c r="AF3083">
        <v>3073</v>
      </c>
      <c r="AG3083">
        <v>1</v>
      </c>
      <c r="AH3083">
        <v>1</v>
      </c>
      <c r="AI3083">
        <v>1</v>
      </c>
      <c r="AJ3083">
        <v>1</v>
      </c>
      <c r="AK3083">
        <v>0.17263395257360836</v>
      </c>
      <c r="AL3083">
        <v>0.63912151901240577</v>
      </c>
      <c r="AM3083">
        <v>0.55999863006018713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0.44352124830690365</v>
      </c>
      <c r="AU3083">
        <v>5</v>
      </c>
    </row>
    <row r="3084" spans="32:47" x14ac:dyDescent="0.25">
      <c r="AF3084">
        <v>3074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0.37434482737209634</v>
      </c>
      <c r="AN3084">
        <v>1</v>
      </c>
      <c r="AO3084">
        <v>1</v>
      </c>
      <c r="AP3084">
        <v>1</v>
      </c>
      <c r="AQ3084">
        <v>0.53316325728422576</v>
      </c>
      <c r="AR3084">
        <v>0.47674548078770562</v>
      </c>
      <c r="AS3084">
        <v>0</v>
      </c>
      <c r="AT3084">
        <v>0.36816081444241266</v>
      </c>
      <c r="AU3084">
        <v>6</v>
      </c>
    </row>
    <row r="3085" spans="32:47" x14ac:dyDescent="0.25">
      <c r="AF3085">
        <v>3075</v>
      </c>
      <c r="AG3085">
        <v>0</v>
      </c>
      <c r="AH3085">
        <v>0</v>
      </c>
      <c r="AI3085">
        <v>0</v>
      </c>
      <c r="AJ3085">
        <v>0</v>
      </c>
      <c r="AK3085">
        <v>0.22585855215185158</v>
      </c>
      <c r="AL3085">
        <v>1</v>
      </c>
      <c r="AM3085">
        <v>0.96673111277684054</v>
      </c>
      <c r="AN3085">
        <v>0</v>
      </c>
      <c r="AO3085">
        <v>0</v>
      </c>
      <c r="AP3085">
        <v>0</v>
      </c>
      <c r="AQ3085">
        <v>0</v>
      </c>
      <c r="AR3085">
        <v>0.44738065683040695</v>
      </c>
      <c r="AS3085">
        <v>0</v>
      </c>
      <c r="AT3085">
        <v>0.22147693143707417</v>
      </c>
      <c r="AU3085">
        <v>8</v>
      </c>
    </row>
    <row r="3086" spans="32:47" x14ac:dyDescent="0.25">
      <c r="AF3086">
        <v>3076</v>
      </c>
      <c r="AG3086">
        <v>0</v>
      </c>
      <c r="AH3086">
        <v>0</v>
      </c>
      <c r="AI3086">
        <v>0</v>
      </c>
      <c r="AJ3086">
        <v>0</v>
      </c>
      <c r="AK3086">
        <v>3.2176586768576772E-2</v>
      </c>
      <c r="AL3086">
        <v>1</v>
      </c>
      <c r="AM3086">
        <v>1</v>
      </c>
      <c r="AN3086">
        <v>1</v>
      </c>
      <c r="AO3086">
        <v>1</v>
      </c>
      <c r="AP3086">
        <v>1</v>
      </c>
      <c r="AQ3086">
        <v>1</v>
      </c>
      <c r="AR3086">
        <v>1</v>
      </c>
      <c r="AS3086">
        <v>0</v>
      </c>
      <c r="AT3086">
        <v>0.5890341758625367</v>
      </c>
      <c r="AU3086">
        <v>4</v>
      </c>
    </row>
    <row r="3087" spans="32:47" x14ac:dyDescent="0.25">
      <c r="AF3087">
        <v>3077</v>
      </c>
      <c r="AG3087">
        <v>1</v>
      </c>
      <c r="AH3087">
        <v>1</v>
      </c>
      <c r="AI3087">
        <v>1</v>
      </c>
      <c r="AJ3087">
        <v>1</v>
      </c>
      <c r="AK3087">
        <v>1</v>
      </c>
      <c r="AL3087">
        <v>1</v>
      </c>
      <c r="AM3087">
        <v>1</v>
      </c>
      <c r="AN3087">
        <v>1</v>
      </c>
      <c r="AO3087">
        <v>1</v>
      </c>
      <c r="AP3087">
        <v>1</v>
      </c>
      <c r="AQ3087">
        <v>0.65015131605517429</v>
      </c>
      <c r="AR3087">
        <v>0.91007797920469935</v>
      </c>
      <c r="AS3087">
        <v>0.65015131605517429</v>
      </c>
      <c r="AT3087">
        <v>0.96360810092329019</v>
      </c>
      <c r="AU3087">
        <v>0</v>
      </c>
    </row>
    <row r="3088" spans="32:47" x14ac:dyDescent="0.25">
      <c r="AF3088">
        <v>3078</v>
      </c>
      <c r="AG3088">
        <v>1</v>
      </c>
      <c r="AH3088">
        <v>1</v>
      </c>
      <c r="AI3088">
        <v>0.1440711553399113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0.79636739067674145</v>
      </c>
      <c r="AQ3088">
        <v>1</v>
      </c>
      <c r="AR3088">
        <v>1</v>
      </c>
      <c r="AS3088">
        <v>0</v>
      </c>
      <c r="AT3088">
        <v>0.40863998610004448</v>
      </c>
      <c r="AU3088">
        <v>6</v>
      </c>
    </row>
    <row r="3089" spans="32:47" x14ac:dyDescent="0.25">
      <c r="AF3089">
        <v>3079</v>
      </c>
      <c r="AG3089">
        <v>1</v>
      </c>
      <c r="AH3089">
        <v>1</v>
      </c>
      <c r="AI3089">
        <v>1</v>
      </c>
      <c r="AJ3089">
        <v>5.942409552032283E-2</v>
      </c>
      <c r="AK3089">
        <v>0</v>
      </c>
      <c r="AL3089">
        <v>0</v>
      </c>
      <c r="AM3089">
        <v>0</v>
      </c>
      <c r="AN3089">
        <v>0.3526954025979766</v>
      </c>
      <c r="AO3089">
        <v>1</v>
      </c>
      <c r="AP3089">
        <v>1</v>
      </c>
      <c r="AQ3089">
        <v>1</v>
      </c>
      <c r="AR3089">
        <v>1</v>
      </c>
      <c r="AS3089">
        <v>0</v>
      </c>
      <c r="AT3089">
        <v>0.61566104204423822</v>
      </c>
      <c r="AU3089">
        <v>3</v>
      </c>
    </row>
    <row r="3090" spans="32:47" x14ac:dyDescent="0.25">
      <c r="AF3090">
        <v>3080</v>
      </c>
      <c r="AG3090">
        <v>0.16081864550881531</v>
      </c>
      <c r="AH3090">
        <v>1</v>
      </c>
      <c r="AI3090">
        <v>1</v>
      </c>
      <c r="AJ3090">
        <v>1</v>
      </c>
      <c r="AK3090">
        <v>1</v>
      </c>
      <c r="AL3090">
        <v>1</v>
      </c>
      <c r="AM3090">
        <v>1</v>
      </c>
      <c r="AN3090">
        <v>1</v>
      </c>
      <c r="AO3090">
        <v>1</v>
      </c>
      <c r="AP3090">
        <v>0.92648348939814418</v>
      </c>
      <c r="AQ3090">
        <v>1</v>
      </c>
      <c r="AR3090">
        <v>1</v>
      </c>
      <c r="AS3090">
        <v>0.16081864550881531</v>
      </c>
      <c r="AT3090">
        <v>0.92248319501949516</v>
      </c>
      <c r="AU3090">
        <v>0</v>
      </c>
    </row>
    <row r="3091" spans="32:47" x14ac:dyDescent="0.25">
      <c r="AF3091">
        <v>3081</v>
      </c>
      <c r="AG3091">
        <v>0.14534727369168504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0.13893314536553883</v>
      </c>
      <c r="AN3091">
        <v>1</v>
      </c>
      <c r="AO3091">
        <v>1</v>
      </c>
      <c r="AP3091">
        <v>1</v>
      </c>
      <c r="AQ3091">
        <v>1</v>
      </c>
      <c r="AR3091">
        <v>1</v>
      </c>
      <c r="AS3091">
        <v>0</v>
      </c>
      <c r="AT3091">
        <v>0.44332244655006559</v>
      </c>
      <c r="AU3091">
        <v>5</v>
      </c>
    </row>
    <row r="3092" spans="32:47" x14ac:dyDescent="0.25">
      <c r="AF3092">
        <v>3082</v>
      </c>
      <c r="AG3092">
        <v>0</v>
      </c>
      <c r="AH3092">
        <v>0.38183887853197768</v>
      </c>
      <c r="AI3092">
        <v>1</v>
      </c>
      <c r="AJ3092">
        <v>1</v>
      </c>
      <c r="AK3092">
        <v>1</v>
      </c>
      <c r="AL3092">
        <v>1</v>
      </c>
      <c r="AM3092">
        <v>1</v>
      </c>
      <c r="AN3092">
        <v>1</v>
      </c>
      <c r="AO3092">
        <v>1</v>
      </c>
      <c r="AP3092">
        <v>1</v>
      </c>
      <c r="AQ3092">
        <v>1</v>
      </c>
      <c r="AR3092">
        <v>1</v>
      </c>
      <c r="AS3092">
        <v>0</v>
      </c>
      <c r="AT3092">
        <v>0.86764791396957641</v>
      </c>
      <c r="AU3092">
        <v>1</v>
      </c>
    </row>
    <row r="3093" spans="32:47" x14ac:dyDescent="0.25">
      <c r="AF3093">
        <v>3083</v>
      </c>
      <c r="AG3093">
        <v>0.76190021308936973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6.4709333166494423E-2</v>
      </c>
      <c r="AU3093">
        <v>11</v>
      </c>
    </row>
    <row r="3094" spans="32:47" x14ac:dyDescent="0.25">
      <c r="AF3094">
        <v>3084</v>
      </c>
      <c r="AG3094">
        <v>1</v>
      </c>
      <c r="AH3094">
        <v>1</v>
      </c>
      <c r="AI3094">
        <v>1</v>
      </c>
      <c r="AJ3094">
        <v>1</v>
      </c>
      <c r="AK3094">
        <v>1</v>
      </c>
      <c r="AL3094">
        <v>1</v>
      </c>
      <c r="AM3094">
        <v>1</v>
      </c>
      <c r="AN3094">
        <v>1</v>
      </c>
      <c r="AO3094">
        <v>1</v>
      </c>
      <c r="AP3094">
        <v>1</v>
      </c>
      <c r="AQ3094">
        <v>1</v>
      </c>
      <c r="AR3094">
        <v>1</v>
      </c>
      <c r="AS3094">
        <v>1</v>
      </c>
      <c r="AT3094">
        <v>1</v>
      </c>
      <c r="AU3094">
        <v>0</v>
      </c>
    </row>
    <row r="3095" spans="32:47" x14ac:dyDescent="0.25">
      <c r="AF3095">
        <v>3085</v>
      </c>
      <c r="AG3095">
        <v>1</v>
      </c>
      <c r="AH3095">
        <v>0.17046264602608321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0.65868755851308025</v>
      </c>
      <c r="AQ3095">
        <v>7.2550667181834186E-2</v>
      </c>
      <c r="AR3095">
        <v>0.66978641829243113</v>
      </c>
      <c r="AS3095">
        <v>0</v>
      </c>
      <c r="AT3095">
        <v>0.21680045858946906</v>
      </c>
      <c r="AU3095">
        <v>7</v>
      </c>
    </row>
    <row r="3096" spans="32:47" x14ac:dyDescent="0.25">
      <c r="AF3096">
        <v>3086</v>
      </c>
      <c r="AG3096">
        <v>0</v>
      </c>
      <c r="AH3096">
        <v>0</v>
      </c>
      <c r="AI3096">
        <v>0</v>
      </c>
      <c r="AJ3096">
        <v>0.32440174397294563</v>
      </c>
      <c r="AK3096">
        <v>1</v>
      </c>
      <c r="AL3096">
        <v>1</v>
      </c>
      <c r="AM3096">
        <v>1</v>
      </c>
      <c r="AN3096">
        <v>1</v>
      </c>
      <c r="AO3096">
        <v>0.13314212727418634</v>
      </c>
      <c r="AP3096">
        <v>0</v>
      </c>
      <c r="AQ3096">
        <v>0</v>
      </c>
      <c r="AR3096">
        <v>0.93866084820465112</v>
      </c>
      <c r="AS3096">
        <v>0</v>
      </c>
      <c r="AT3096">
        <v>0.4543145272102963</v>
      </c>
      <c r="AU3096">
        <v>5</v>
      </c>
    </row>
    <row r="3097" spans="32:47" x14ac:dyDescent="0.25">
      <c r="AF3097">
        <v>3087</v>
      </c>
      <c r="AG3097">
        <v>1</v>
      </c>
      <c r="AH3097">
        <v>1</v>
      </c>
      <c r="AI3097">
        <v>1</v>
      </c>
      <c r="AJ3097">
        <v>1</v>
      </c>
      <c r="AK3097">
        <v>1</v>
      </c>
      <c r="AL3097">
        <v>1</v>
      </c>
      <c r="AM3097">
        <v>0.25809784899672283</v>
      </c>
      <c r="AN3097">
        <v>2.1962922532111406E-2</v>
      </c>
      <c r="AO3097">
        <v>1</v>
      </c>
      <c r="AP3097">
        <v>1</v>
      </c>
      <c r="AQ3097">
        <v>1</v>
      </c>
      <c r="AR3097">
        <v>1</v>
      </c>
      <c r="AS3097">
        <v>2.1962922532111406E-2</v>
      </c>
      <c r="AT3097">
        <v>0.85392296963669556</v>
      </c>
      <c r="AU3097">
        <v>0</v>
      </c>
    </row>
    <row r="3098" spans="32:47" x14ac:dyDescent="0.25">
      <c r="AF3098">
        <v>3088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0.74618416745239124</v>
      </c>
      <c r="AS3098">
        <v>0</v>
      </c>
      <c r="AT3098">
        <v>6.3374545728833234E-2</v>
      </c>
      <c r="AU3098">
        <v>11</v>
      </c>
    </row>
    <row r="3099" spans="32:47" x14ac:dyDescent="0.25">
      <c r="AF3099">
        <v>3089</v>
      </c>
      <c r="AG3099">
        <v>0.46517164696636049</v>
      </c>
      <c r="AH3099">
        <v>1</v>
      </c>
      <c r="AI3099">
        <v>1</v>
      </c>
      <c r="AJ3099">
        <v>0.59635548829367813</v>
      </c>
      <c r="AK3099">
        <v>0.4284285543213745</v>
      </c>
      <c r="AL3099">
        <v>0.91819853251727179</v>
      </c>
      <c r="AM3099">
        <v>1</v>
      </c>
      <c r="AN3099">
        <v>1</v>
      </c>
      <c r="AO3099">
        <v>1</v>
      </c>
      <c r="AP3099">
        <v>1</v>
      </c>
      <c r="AQ3099">
        <v>1</v>
      </c>
      <c r="AR3099">
        <v>1</v>
      </c>
      <c r="AS3099">
        <v>0.4284285543213745</v>
      </c>
      <c r="AT3099">
        <v>0.86613212839520082</v>
      </c>
      <c r="AU3099">
        <v>0</v>
      </c>
    </row>
    <row r="3100" spans="32:47" x14ac:dyDescent="0.25">
      <c r="AF3100">
        <v>3090</v>
      </c>
      <c r="AG3100">
        <v>0.4895529796089132</v>
      </c>
      <c r="AH3100">
        <v>0</v>
      </c>
      <c r="AI3100">
        <v>0</v>
      </c>
      <c r="AJ3100">
        <v>0.77528125812556636</v>
      </c>
      <c r="AK3100">
        <v>0.1831088525225735</v>
      </c>
      <c r="AL3100">
        <v>0</v>
      </c>
      <c r="AM3100">
        <v>0.20115930745810001</v>
      </c>
      <c r="AN3100">
        <v>1</v>
      </c>
      <c r="AO3100">
        <v>1</v>
      </c>
      <c r="AP3100">
        <v>0.95486557882254752</v>
      </c>
      <c r="AQ3100">
        <v>0</v>
      </c>
      <c r="AR3100">
        <v>0</v>
      </c>
      <c r="AS3100">
        <v>0</v>
      </c>
      <c r="AT3100">
        <v>0.38615815346450177</v>
      </c>
      <c r="AU3100">
        <v>5</v>
      </c>
    </row>
    <row r="3101" spans="32:47" x14ac:dyDescent="0.25">
      <c r="AF3101">
        <v>3091</v>
      </c>
      <c r="AG3101">
        <v>0</v>
      </c>
      <c r="AH3101">
        <v>0</v>
      </c>
      <c r="AI3101">
        <v>0</v>
      </c>
      <c r="AJ3101">
        <v>0.5441216443500404</v>
      </c>
      <c r="AK3101">
        <v>1</v>
      </c>
      <c r="AL3101">
        <v>1</v>
      </c>
      <c r="AM3101">
        <v>1</v>
      </c>
      <c r="AN3101">
        <v>1</v>
      </c>
      <c r="AO3101">
        <v>1</v>
      </c>
      <c r="AP3101">
        <v>1</v>
      </c>
      <c r="AQ3101">
        <v>1</v>
      </c>
      <c r="AR3101">
        <v>1</v>
      </c>
      <c r="AS3101">
        <v>0</v>
      </c>
      <c r="AT3101">
        <v>0.71595520364520882</v>
      </c>
      <c r="AU3101">
        <v>3</v>
      </c>
    </row>
    <row r="3102" spans="32:47" x14ac:dyDescent="0.25">
      <c r="AF3102">
        <v>3092</v>
      </c>
      <c r="AG3102">
        <v>0.44545348337311635</v>
      </c>
      <c r="AH3102">
        <v>1</v>
      </c>
      <c r="AI3102">
        <v>1</v>
      </c>
      <c r="AJ3102">
        <v>1</v>
      </c>
      <c r="AK3102">
        <v>1</v>
      </c>
      <c r="AL3102">
        <v>1</v>
      </c>
      <c r="AM3102">
        <v>1</v>
      </c>
      <c r="AN3102">
        <v>1</v>
      </c>
      <c r="AO3102">
        <v>1</v>
      </c>
      <c r="AP3102">
        <v>1</v>
      </c>
      <c r="AQ3102">
        <v>1</v>
      </c>
      <c r="AR3102">
        <v>1</v>
      </c>
      <c r="AS3102">
        <v>0.44545348337311635</v>
      </c>
      <c r="AT3102">
        <v>0.95290152872484002</v>
      </c>
      <c r="AU3102">
        <v>0</v>
      </c>
    </row>
    <row r="3103" spans="32:47" x14ac:dyDescent="0.25">
      <c r="AF3103">
        <v>3093</v>
      </c>
      <c r="AG3103">
        <v>1</v>
      </c>
      <c r="AH3103">
        <v>1</v>
      </c>
      <c r="AI3103">
        <v>1</v>
      </c>
      <c r="AJ3103">
        <v>0.45292392455424607</v>
      </c>
      <c r="AK3103">
        <v>0</v>
      </c>
      <c r="AL3103">
        <v>0.36866324876100409</v>
      </c>
      <c r="AM3103">
        <v>1</v>
      </c>
      <c r="AN3103">
        <v>1</v>
      </c>
      <c r="AO3103">
        <v>1</v>
      </c>
      <c r="AP3103">
        <v>1</v>
      </c>
      <c r="AQ3103">
        <v>1</v>
      </c>
      <c r="AR3103">
        <v>1</v>
      </c>
      <c r="AS3103">
        <v>0</v>
      </c>
      <c r="AT3103">
        <v>0.8182126443820753</v>
      </c>
      <c r="AU3103">
        <v>1</v>
      </c>
    </row>
    <row r="3104" spans="32:47" x14ac:dyDescent="0.25">
      <c r="AF3104">
        <v>3094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1.5582325402162193E-2</v>
      </c>
      <c r="AM3104">
        <v>1</v>
      </c>
      <c r="AN3104">
        <v>1</v>
      </c>
      <c r="AO3104">
        <v>1</v>
      </c>
      <c r="AP3104">
        <v>1</v>
      </c>
      <c r="AQ3104">
        <v>4.506831601005009E-2</v>
      </c>
      <c r="AR3104">
        <v>0</v>
      </c>
      <c r="AS3104">
        <v>0</v>
      </c>
      <c r="AT3104">
        <v>0.34197128559552431</v>
      </c>
      <c r="AU3104">
        <v>6</v>
      </c>
    </row>
    <row r="3105" spans="32:47" x14ac:dyDescent="0.25">
      <c r="AF3105">
        <v>3095</v>
      </c>
      <c r="AG3105">
        <v>1</v>
      </c>
      <c r="AH3105">
        <v>1</v>
      </c>
      <c r="AI3105">
        <v>0.74275047414830042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7.8699455070994684E-2</v>
      </c>
      <c r="AQ3105">
        <v>0.17172147356735271</v>
      </c>
      <c r="AR3105">
        <v>0</v>
      </c>
      <c r="AS3105">
        <v>0</v>
      </c>
      <c r="AT3105">
        <v>0.2455249096241609</v>
      </c>
      <c r="AU3105">
        <v>7</v>
      </c>
    </row>
    <row r="3106" spans="32:47" x14ac:dyDescent="0.25">
      <c r="AF3106">
        <v>3096</v>
      </c>
      <c r="AG3106">
        <v>1</v>
      </c>
      <c r="AH3106">
        <v>1</v>
      </c>
      <c r="AI3106">
        <v>1</v>
      </c>
      <c r="AJ3106">
        <v>1</v>
      </c>
      <c r="AK3106">
        <v>0.55723459015843546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0.37609389669838766</v>
      </c>
      <c r="AU3106">
        <v>7</v>
      </c>
    </row>
    <row r="3107" spans="32:47" x14ac:dyDescent="0.25">
      <c r="AF3107">
        <v>3097</v>
      </c>
      <c r="AG3107">
        <v>0</v>
      </c>
      <c r="AH3107">
        <v>0</v>
      </c>
      <c r="AI3107">
        <v>0</v>
      </c>
      <c r="AJ3107">
        <v>0.21925587774894667</v>
      </c>
      <c r="AK3107">
        <v>1</v>
      </c>
      <c r="AL3107">
        <v>1</v>
      </c>
      <c r="AM3107">
        <v>1</v>
      </c>
      <c r="AN3107">
        <v>1</v>
      </c>
      <c r="AO3107">
        <v>1</v>
      </c>
      <c r="AP3107">
        <v>1</v>
      </c>
      <c r="AQ3107">
        <v>1</v>
      </c>
      <c r="AR3107">
        <v>1</v>
      </c>
      <c r="AS3107">
        <v>0</v>
      </c>
      <c r="AT3107">
        <v>0.68925390776018736</v>
      </c>
      <c r="AU3107">
        <v>3</v>
      </c>
    </row>
    <row r="3108" spans="32:47" x14ac:dyDescent="0.25">
      <c r="AF3108">
        <v>3098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0.49228858821715543</v>
      </c>
      <c r="AN3108">
        <v>1</v>
      </c>
      <c r="AO3108">
        <v>1</v>
      </c>
      <c r="AP3108">
        <v>1</v>
      </c>
      <c r="AQ3108">
        <v>1</v>
      </c>
      <c r="AR3108">
        <v>1</v>
      </c>
      <c r="AS3108">
        <v>0</v>
      </c>
      <c r="AT3108">
        <v>0.46098889379378583</v>
      </c>
      <c r="AU3108">
        <v>6</v>
      </c>
    </row>
    <row r="3109" spans="32:47" x14ac:dyDescent="0.25">
      <c r="AF3109">
        <v>3099</v>
      </c>
      <c r="AG3109">
        <v>1</v>
      </c>
      <c r="AH3109">
        <v>1</v>
      </c>
      <c r="AI3109">
        <v>1</v>
      </c>
      <c r="AJ3109">
        <v>1</v>
      </c>
      <c r="AK3109">
        <v>1</v>
      </c>
      <c r="AL3109">
        <v>1</v>
      </c>
      <c r="AM3109">
        <v>1</v>
      </c>
      <c r="AN3109">
        <v>1</v>
      </c>
      <c r="AO3109">
        <v>0.7299866973053819</v>
      </c>
      <c r="AP3109">
        <v>0.74750155403542584</v>
      </c>
      <c r="AQ3109">
        <v>1</v>
      </c>
      <c r="AR3109">
        <v>0.73881650951760447</v>
      </c>
      <c r="AS3109">
        <v>0.7299866973053819</v>
      </c>
      <c r="AT3109">
        <v>0.93417934490220655</v>
      </c>
      <c r="AU3109">
        <v>0</v>
      </c>
    </row>
    <row r="3110" spans="32:47" x14ac:dyDescent="0.25">
      <c r="AF3110">
        <v>3100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0.38202513432817442</v>
      </c>
      <c r="AO3110">
        <v>1</v>
      </c>
      <c r="AP3110">
        <v>1</v>
      </c>
      <c r="AQ3110">
        <v>1</v>
      </c>
      <c r="AR3110">
        <v>1</v>
      </c>
      <c r="AS3110">
        <v>0</v>
      </c>
      <c r="AT3110">
        <v>0.3666925456552696</v>
      </c>
      <c r="AU3110">
        <v>7</v>
      </c>
    </row>
    <row r="3111" spans="32:47" x14ac:dyDescent="0.25">
      <c r="AF3111">
        <v>3101</v>
      </c>
      <c r="AG3111">
        <v>0.39253789581374393</v>
      </c>
      <c r="AH3111">
        <v>1</v>
      </c>
      <c r="AI3111">
        <v>1</v>
      </c>
      <c r="AJ3111">
        <v>1</v>
      </c>
      <c r="AK3111">
        <v>1</v>
      </c>
      <c r="AL3111">
        <v>1</v>
      </c>
      <c r="AM3111">
        <v>1</v>
      </c>
      <c r="AN3111">
        <v>1</v>
      </c>
      <c r="AO3111">
        <v>1</v>
      </c>
      <c r="AP3111">
        <v>1</v>
      </c>
      <c r="AQ3111">
        <v>1</v>
      </c>
      <c r="AR3111">
        <v>1</v>
      </c>
      <c r="AS3111">
        <v>0.39253789581374393</v>
      </c>
      <c r="AT3111">
        <v>0.94840732813760564</v>
      </c>
      <c r="AU3111">
        <v>0</v>
      </c>
    </row>
    <row r="3112" spans="32:47" x14ac:dyDescent="0.25">
      <c r="AF3112">
        <v>3102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12</v>
      </c>
    </row>
    <row r="3113" spans="32:47" x14ac:dyDescent="0.25">
      <c r="AF3113">
        <v>3103</v>
      </c>
      <c r="AG3113">
        <v>1</v>
      </c>
      <c r="AH3113">
        <v>1</v>
      </c>
      <c r="AI3113">
        <v>1</v>
      </c>
      <c r="AJ3113">
        <v>1</v>
      </c>
      <c r="AK3113">
        <v>1</v>
      </c>
      <c r="AL3113">
        <v>0.31198094826637923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0.42949680974655374</v>
      </c>
      <c r="AS3113">
        <v>0</v>
      </c>
      <c r="AT3113">
        <v>0.47581871109625901</v>
      </c>
      <c r="AU3113">
        <v>5</v>
      </c>
    </row>
    <row r="3114" spans="32:47" x14ac:dyDescent="0.25">
      <c r="AF3114">
        <v>3104</v>
      </c>
      <c r="AG3114">
        <v>1</v>
      </c>
      <c r="AH3114">
        <v>1</v>
      </c>
      <c r="AI3114">
        <v>1</v>
      </c>
      <c r="AJ3114">
        <v>1</v>
      </c>
      <c r="AK3114">
        <v>1</v>
      </c>
      <c r="AL3114">
        <v>1</v>
      </c>
      <c r="AM3114">
        <v>1</v>
      </c>
      <c r="AN3114">
        <v>1</v>
      </c>
      <c r="AO3114">
        <v>1</v>
      </c>
      <c r="AP3114">
        <v>1</v>
      </c>
      <c r="AQ3114">
        <v>1</v>
      </c>
      <c r="AR3114">
        <v>1</v>
      </c>
      <c r="AS3114">
        <v>1</v>
      </c>
      <c r="AT3114">
        <v>1</v>
      </c>
      <c r="AU3114">
        <v>0</v>
      </c>
    </row>
    <row r="3115" spans="32:47" x14ac:dyDescent="0.25">
      <c r="AF3115">
        <v>3105</v>
      </c>
      <c r="AG3115">
        <v>1</v>
      </c>
      <c r="AH3115">
        <v>1</v>
      </c>
      <c r="AI3115">
        <v>1</v>
      </c>
      <c r="AJ3115">
        <v>1</v>
      </c>
      <c r="AK3115">
        <v>1</v>
      </c>
      <c r="AL3115">
        <v>1</v>
      </c>
      <c r="AM3115">
        <v>0.93055679605364983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0.5749240018566113</v>
      </c>
      <c r="AU3115">
        <v>5</v>
      </c>
    </row>
    <row r="3116" spans="32:47" x14ac:dyDescent="0.25">
      <c r="AF3116">
        <v>3106</v>
      </c>
      <c r="AG3116">
        <v>0.61170480358569257</v>
      </c>
      <c r="AH3116">
        <v>1</v>
      </c>
      <c r="AI3116">
        <v>1</v>
      </c>
      <c r="AJ3116">
        <v>1</v>
      </c>
      <c r="AK3116">
        <v>1</v>
      </c>
      <c r="AL3116">
        <v>1</v>
      </c>
      <c r="AM3116">
        <v>1</v>
      </c>
      <c r="AN3116">
        <v>1</v>
      </c>
      <c r="AO3116">
        <v>1</v>
      </c>
      <c r="AP3116">
        <v>1</v>
      </c>
      <c r="AQ3116">
        <v>1</v>
      </c>
      <c r="AR3116">
        <v>1</v>
      </c>
      <c r="AS3116">
        <v>0.61170480358569257</v>
      </c>
      <c r="AT3116">
        <v>0.96702150386618213</v>
      </c>
      <c r="AU3116">
        <v>0</v>
      </c>
    </row>
    <row r="3117" spans="32:47" x14ac:dyDescent="0.25">
      <c r="AF3117">
        <v>3107</v>
      </c>
      <c r="AG3117">
        <v>1</v>
      </c>
      <c r="AH3117">
        <v>1</v>
      </c>
      <c r="AI3117">
        <v>1</v>
      </c>
      <c r="AJ3117">
        <v>1</v>
      </c>
      <c r="AK3117">
        <v>1</v>
      </c>
      <c r="AL3117">
        <v>1</v>
      </c>
      <c r="AM3117">
        <v>0.11761473330379006</v>
      </c>
      <c r="AN3117">
        <v>0</v>
      </c>
      <c r="AO3117">
        <v>0.40639145140642846</v>
      </c>
      <c r="AP3117">
        <v>1</v>
      </c>
      <c r="AQ3117">
        <v>1</v>
      </c>
      <c r="AR3117">
        <v>1</v>
      </c>
      <c r="AS3117">
        <v>0</v>
      </c>
      <c r="AT3117">
        <v>0.79133643910852147</v>
      </c>
      <c r="AU3117">
        <v>1</v>
      </c>
    </row>
    <row r="3118" spans="32:47" x14ac:dyDescent="0.25">
      <c r="AF3118">
        <v>3108</v>
      </c>
      <c r="AG3118">
        <v>0.65664337798760597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0.52661880170466424</v>
      </c>
      <c r="AN3118">
        <v>1</v>
      </c>
      <c r="AO3118">
        <v>1</v>
      </c>
      <c r="AP3118">
        <v>1</v>
      </c>
      <c r="AQ3118">
        <v>1</v>
      </c>
      <c r="AR3118">
        <v>1</v>
      </c>
      <c r="AS3118">
        <v>0</v>
      </c>
      <c r="AT3118">
        <v>0.5196743221108503</v>
      </c>
      <c r="AU3118">
        <v>5</v>
      </c>
    </row>
    <row r="3119" spans="32:47" x14ac:dyDescent="0.25">
      <c r="AF3119">
        <v>3109</v>
      </c>
      <c r="AG3119">
        <v>1</v>
      </c>
      <c r="AH3119">
        <v>1</v>
      </c>
      <c r="AI3119">
        <v>1</v>
      </c>
      <c r="AJ3119">
        <v>1</v>
      </c>
      <c r="AK3119">
        <v>1</v>
      </c>
      <c r="AL3119">
        <v>1</v>
      </c>
      <c r="AM3119">
        <v>1</v>
      </c>
      <c r="AN3119">
        <v>1</v>
      </c>
      <c r="AO3119">
        <v>1</v>
      </c>
      <c r="AP3119">
        <v>1</v>
      </c>
      <c r="AQ3119">
        <v>1</v>
      </c>
      <c r="AR3119">
        <v>1</v>
      </c>
      <c r="AS3119">
        <v>1</v>
      </c>
      <c r="AT3119">
        <v>1</v>
      </c>
      <c r="AU3119">
        <v>0</v>
      </c>
    </row>
    <row r="3120" spans="32:47" x14ac:dyDescent="0.25">
      <c r="AF3120">
        <v>3110</v>
      </c>
      <c r="AG3120">
        <v>0</v>
      </c>
      <c r="AH3120">
        <v>0</v>
      </c>
      <c r="AI3120">
        <v>0.5940309757293547</v>
      </c>
      <c r="AJ3120">
        <v>1</v>
      </c>
      <c r="AK3120">
        <v>0.87307286997149214</v>
      </c>
      <c r="AL3120">
        <v>0</v>
      </c>
      <c r="AM3120">
        <v>0</v>
      </c>
      <c r="AN3120">
        <v>0</v>
      </c>
      <c r="AO3120">
        <v>0.34599685907887762</v>
      </c>
      <c r="AP3120">
        <v>1</v>
      </c>
      <c r="AQ3120">
        <v>1</v>
      </c>
      <c r="AR3120">
        <v>1</v>
      </c>
      <c r="AS3120">
        <v>0</v>
      </c>
      <c r="AT3120">
        <v>0.4872880136687468</v>
      </c>
      <c r="AU3120">
        <v>5</v>
      </c>
    </row>
    <row r="3121" spans="32:47" x14ac:dyDescent="0.25">
      <c r="AF3121">
        <v>3111</v>
      </c>
      <c r="AG3121">
        <v>0</v>
      </c>
      <c r="AH3121">
        <v>0.6389091138901547</v>
      </c>
      <c r="AI3121">
        <v>1</v>
      </c>
      <c r="AJ3121">
        <v>1</v>
      </c>
      <c r="AK3121">
        <v>1</v>
      </c>
      <c r="AL3121">
        <v>0.69989519854352689</v>
      </c>
      <c r="AM3121">
        <v>0</v>
      </c>
      <c r="AN3121">
        <v>0</v>
      </c>
      <c r="AO3121">
        <v>0</v>
      </c>
      <c r="AP3121">
        <v>0.29874366016531806</v>
      </c>
      <c r="AQ3121">
        <v>1</v>
      </c>
      <c r="AR3121">
        <v>0.92401993681226979</v>
      </c>
      <c r="AS3121">
        <v>0</v>
      </c>
      <c r="AT3121">
        <v>0.5446355689083161</v>
      </c>
      <c r="AU3121">
        <v>4</v>
      </c>
    </row>
    <row r="3122" spans="32:47" x14ac:dyDescent="0.25">
      <c r="AF3122">
        <v>3112</v>
      </c>
      <c r="AG3122">
        <v>0</v>
      </c>
      <c r="AH3122">
        <v>0</v>
      </c>
      <c r="AI3122">
        <v>0</v>
      </c>
      <c r="AJ3122">
        <v>0.17566495762876003</v>
      </c>
      <c r="AK3122">
        <v>1</v>
      </c>
      <c r="AL3122">
        <v>1</v>
      </c>
      <c r="AM3122">
        <v>1</v>
      </c>
      <c r="AN3122">
        <v>1</v>
      </c>
      <c r="AO3122">
        <v>1</v>
      </c>
      <c r="AP3122">
        <v>1</v>
      </c>
      <c r="AQ3122">
        <v>1</v>
      </c>
      <c r="AR3122">
        <v>0.63691382097350735</v>
      </c>
      <c r="AS3122">
        <v>0</v>
      </c>
      <c r="AT3122">
        <v>0.6548336361069631</v>
      </c>
      <c r="AU3122">
        <v>3</v>
      </c>
    </row>
    <row r="3123" spans="32:47" x14ac:dyDescent="0.25">
      <c r="AF3123">
        <v>3113</v>
      </c>
      <c r="AG3123">
        <v>0.89744956134194165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0.52005176033637857</v>
      </c>
      <c r="AS3123">
        <v>0</v>
      </c>
      <c r="AT3123">
        <v>0.12039052321103542</v>
      </c>
      <c r="AU3123">
        <v>10</v>
      </c>
    </row>
    <row r="3124" spans="32:47" x14ac:dyDescent="0.25">
      <c r="AF3124">
        <v>3114</v>
      </c>
      <c r="AG3124">
        <v>1</v>
      </c>
      <c r="AH3124">
        <v>1</v>
      </c>
      <c r="AI3124">
        <v>1</v>
      </c>
      <c r="AJ3124">
        <v>1</v>
      </c>
      <c r="AK3124">
        <v>1</v>
      </c>
      <c r="AL3124">
        <v>1</v>
      </c>
      <c r="AM3124">
        <v>1</v>
      </c>
      <c r="AN3124">
        <v>1</v>
      </c>
      <c r="AO3124">
        <v>1</v>
      </c>
      <c r="AP3124">
        <v>1</v>
      </c>
      <c r="AQ3124">
        <v>1</v>
      </c>
      <c r="AR3124">
        <v>0.2210220118426913</v>
      </c>
      <c r="AS3124">
        <v>0.2210220118426913</v>
      </c>
      <c r="AT3124">
        <v>0.9338402256633519</v>
      </c>
      <c r="AU3124">
        <v>0</v>
      </c>
    </row>
    <row r="3125" spans="32:47" x14ac:dyDescent="0.25">
      <c r="AF3125">
        <v>3115</v>
      </c>
      <c r="AG3125">
        <v>0.89021531597104664</v>
      </c>
      <c r="AH3125">
        <v>1</v>
      </c>
      <c r="AI3125">
        <v>1</v>
      </c>
      <c r="AJ3125">
        <v>1</v>
      </c>
      <c r="AK3125">
        <v>1</v>
      </c>
      <c r="AL3125">
        <v>1</v>
      </c>
      <c r="AM3125">
        <v>1</v>
      </c>
      <c r="AN3125">
        <v>1</v>
      </c>
      <c r="AO3125">
        <v>0.17712168991007882</v>
      </c>
      <c r="AP3125">
        <v>0</v>
      </c>
      <c r="AQ3125">
        <v>0.81469702109776942</v>
      </c>
      <c r="AR3125">
        <v>1</v>
      </c>
      <c r="AS3125">
        <v>0</v>
      </c>
      <c r="AT3125">
        <v>0.82288009897352843</v>
      </c>
      <c r="AU3125">
        <v>1</v>
      </c>
    </row>
    <row r="3126" spans="32:47" x14ac:dyDescent="0.25">
      <c r="AF3126">
        <v>3116</v>
      </c>
      <c r="AG3126">
        <v>1</v>
      </c>
      <c r="AH3126">
        <v>1</v>
      </c>
      <c r="AI3126">
        <v>0.3815542623215738</v>
      </c>
      <c r="AJ3126">
        <v>1</v>
      </c>
      <c r="AK3126">
        <v>1</v>
      </c>
      <c r="AL3126">
        <v>1</v>
      </c>
      <c r="AM3126">
        <v>1</v>
      </c>
      <c r="AN3126">
        <v>1</v>
      </c>
      <c r="AO3126">
        <v>1</v>
      </c>
      <c r="AP3126">
        <v>1</v>
      </c>
      <c r="AQ3126">
        <v>1</v>
      </c>
      <c r="AR3126">
        <v>0.50540114802542146</v>
      </c>
      <c r="AS3126">
        <v>0.3815542623215738</v>
      </c>
      <c r="AT3126">
        <v>0.9054674458102927</v>
      </c>
      <c r="AU3126">
        <v>0</v>
      </c>
    </row>
    <row r="3127" spans="32:47" x14ac:dyDescent="0.25">
      <c r="AF3127">
        <v>3117</v>
      </c>
      <c r="AG3127">
        <v>0</v>
      </c>
      <c r="AH3127">
        <v>0</v>
      </c>
      <c r="AI3127">
        <v>0</v>
      </c>
      <c r="AJ3127">
        <v>0</v>
      </c>
      <c r="AK3127">
        <v>0.91321867669279111</v>
      </c>
      <c r="AL3127">
        <v>1</v>
      </c>
      <c r="AM3127">
        <v>1</v>
      </c>
      <c r="AN3127">
        <v>0.97142319845677838</v>
      </c>
      <c r="AO3127">
        <v>1</v>
      </c>
      <c r="AP3127">
        <v>0.59787376175377327</v>
      </c>
      <c r="AQ3127">
        <v>0</v>
      </c>
      <c r="AR3127">
        <v>0</v>
      </c>
      <c r="AS3127">
        <v>0</v>
      </c>
      <c r="AT3127">
        <v>0.46015886231233871</v>
      </c>
      <c r="AU3127">
        <v>6</v>
      </c>
    </row>
    <row r="3128" spans="32:47" x14ac:dyDescent="0.25">
      <c r="AF3128">
        <v>3118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0.85629205643565531</v>
      </c>
      <c r="AN3128">
        <v>1</v>
      </c>
      <c r="AO3128">
        <v>1</v>
      </c>
      <c r="AP3128">
        <v>1</v>
      </c>
      <c r="AQ3128">
        <v>1</v>
      </c>
      <c r="AR3128">
        <v>1</v>
      </c>
      <c r="AS3128">
        <v>0</v>
      </c>
      <c r="AT3128">
        <v>0.49190425684795974</v>
      </c>
      <c r="AU3128">
        <v>6</v>
      </c>
    </row>
    <row r="3129" spans="32:47" x14ac:dyDescent="0.25">
      <c r="AF3129">
        <v>3119</v>
      </c>
      <c r="AG3129">
        <v>1</v>
      </c>
      <c r="AH3129">
        <v>0.42079562896209871</v>
      </c>
      <c r="AI3129">
        <v>0</v>
      </c>
      <c r="AJ3129">
        <v>0</v>
      </c>
      <c r="AK3129">
        <v>0</v>
      </c>
      <c r="AL3129">
        <v>0</v>
      </c>
      <c r="AM3129">
        <v>0.87512490971810974</v>
      </c>
      <c r="AN3129">
        <v>0.52114023618595373</v>
      </c>
      <c r="AO3129">
        <v>6.4768833336226331E-3</v>
      </c>
      <c r="AP3129">
        <v>1</v>
      </c>
      <c r="AQ3129">
        <v>1</v>
      </c>
      <c r="AR3129">
        <v>1</v>
      </c>
      <c r="AS3129">
        <v>0</v>
      </c>
      <c r="AT3129">
        <v>0.48838576338074907</v>
      </c>
      <c r="AU3129">
        <v>4</v>
      </c>
    </row>
    <row r="3130" spans="32:47" x14ac:dyDescent="0.25">
      <c r="AF3130">
        <v>3120</v>
      </c>
      <c r="AG3130">
        <v>0</v>
      </c>
      <c r="AH3130">
        <v>0</v>
      </c>
      <c r="AI3130">
        <v>0.59095662951210304</v>
      </c>
      <c r="AJ3130">
        <v>1</v>
      </c>
      <c r="AK3130">
        <v>0.31828641263916413</v>
      </c>
      <c r="AL3130">
        <v>0</v>
      </c>
      <c r="AM3130">
        <v>0</v>
      </c>
      <c r="AN3130">
        <v>0.13931257834150118</v>
      </c>
      <c r="AO3130">
        <v>1</v>
      </c>
      <c r="AP3130">
        <v>0.80470734398841159</v>
      </c>
      <c r="AQ3130">
        <v>0</v>
      </c>
      <c r="AR3130">
        <v>0</v>
      </c>
      <c r="AS3130">
        <v>0</v>
      </c>
      <c r="AT3130">
        <v>0.32178397780525092</v>
      </c>
      <c r="AU3130">
        <v>6</v>
      </c>
    </row>
    <row r="3131" spans="32:47" x14ac:dyDescent="0.25">
      <c r="AF3131">
        <v>3121</v>
      </c>
      <c r="AG3131">
        <v>1</v>
      </c>
      <c r="AH3131">
        <v>1</v>
      </c>
      <c r="AI3131">
        <v>1</v>
      </c>
      <c r="AJ3131">
        <v>1</v>
      </c>
      <c r="AK3131">
        <v>1</v>
      </c>
      <c r="AL3131">
        <v>1</v>
      </c>
      <c r="AM3131">
        <v>1</v>
      </c>
      <c r="AN3131">
        <v>1</v>
      </c>
      <c r="AO3131">
        <v>1</v>
      </c>
      <c r="AP3131">
        <v>1</v>
      </c>
      <c r="AQ3131">
        <v>0.55649823161414436</v>
      </c>
      <c r="AR3131">
        <v>0</v>
      </c>
      <c r="AS3131">
        <v>0</v>
      </c>
      <c r="AT3131">
        <v>0.87861629300938171</v>
      </c>
      <c r="AU3131">
        <v>1</v>
      </c>
    </row>
    <row r="3132" spans="32:47" x14ac:dyDescent="0.25">
      <c r="AF3132">
        <v>3122</v>
      </c>
      <c r="AG3132">
        <v>0</v>
      </c>
      <c r="AH3132">
        <v>0</v>
      </c>
      <c r="AI3132">
        <v>0.59942254043679921</v>
      </c>
      <c r="AJ3132">
        <v>1</v>
      </c>
      <c r="AK3132">
        <v>1</v>
      </c>
      <c r="AL3132">
        <v>0.79278695378670816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0.28319371881408772</v>
      </c>
      <c r="AU3132">
        <v>8</v>
      </c>
    </row>
    <row r="3133" spans="32:47" x14ac:dyDescent="0.25">
      <c r="AF3133">
        <v>3123</v>
      </c>
      <c r="AG3133">
        <v>0</v>
      </c>
      <c r="AH3133">
        <v>0.18547847243436472</v>
      </c>
      <c r="AI3133">
        <v>1</v>
      </c>
      <c r="AJ3133">
        <v>1</v>
      </c>
      <c r="AK3133">
        <v>1</v>
      </c>
      <c r="AL3133">
        <v>1</v>
      </c>
      <c r="AM3133">
        <v>1</v>
      </c>
      <c r="AN3133">
        <v>1</v>
      </c>
      <c r="AO3133">
        <v>1</v>
      </c>
      <c r="AP3133">
        <v>1</v>
      </c>
      <c r="AQ3133">
        <v>1</v>
      </c>
      <c r="AR3133">
        <v>0.47027995670308181</v>
      </c>
      <c r="AS3133">
        <v>0</v>
      </c>
      <c r="AT3133">
        <v>0.80759472845467872</v>
      </c>
      <c r="AU3133">
        <v>1</v>
      </c>
    </row>
    <row r="3134" spans="32:47" x14ac:dyDescent="0.25">
      <c r="AF3134">
        <v>3124</v>
      </c>
      <c r="AG3134">
        <v>1</v>
      </c>
      <c r="AH3134">
        <v>1</v>
      </c>
      <c r="AI3134">
        <v>1</v>
      </c>
      <c r="AJ3134">
        <v>1</v>
      </c>
      <c r="AK3134">
        <v>1</v>
      </c>
      <c r="AL3134">
        <v>1</v>
      </c>
      <c r="AM3134">
        <v>1</v>
      </c>
      <c r="AN3134">
        <v>1</v>
      </c>
      <c r="AO3134">
        <v>1</v>
      </c>
      <c r="AP3134">
        <v>1</v>
      </c>
      <c r="AQ3134">
        <v>1</v>
      </c>
      <c r="AR3134">
        <v>1</v>
      </c>
      <c r="AS3134">
        <v>1</v>
      </c>
      <c r="AT3134">
        <v>1</v>
      </c>
      <c r="AU3134">
        <v>0</v>
      </c>
    </row>
    <row r="3135" spans="32:47" x14ac:dyDescent="0.25">
      <c r="AF3135">
        <v>3125</v>
      </c>
      <c r="AG3135">
        <v>0</v>
      </c>
      <c r="AH3135">
        <v>0</v>
      </c>
      <c r="AI3135">
        <v>0</v>
      </c>
      <c r="AJ3135">
        <v>0.93079163686852551</v>
      </c>
      <c r="AK3135">
        <v>1</v>
      </c>
      <c r="AL3135">
        <v>1</v>
      </c>
      <c r="AM3135">
        <v>1</v>
      </c>
      <c r="AN3135">
        <v>1</v>
      </c>
      <c r="AO3135">
        <v>1</v>
      </c>
      <c r="AP3135">
        <v>0.61412379526741612</v>
      </c>
      <c r="AQ3135">
        <v>0</v>
      </c>
      <c r="AR3135">
        <v>0</v>
      </c>
      <c r="AS3135">
        <v>0</v>
      </c>
      <c r="AT3135">
        <v>0.54783996372423471</v>
      </c>
      <c r="AU3135">
        <v>5</v>
      </c>
    </row>
    <row r="3136" spans="32:47" x14ac:dyDescent="0.25">
      <c r="AF3136">
        <v>3126</v>
      </c>
      <c r="AG3136">
        <v>1</v>
      </c>
      <c r="AH3136">
        <v>1</v>
      </c>
      <c r="AI3136">
        <v>1</v>
      </c>
      <c r="AJ3136">
        <v>1</v>
      </c>
      <c r="AK3136">
        <v>1</v>
      </c>
      <c r="AL3136">
        <v>1</v>
      </c>
      <c r="AM3136">
        <v>1</v>
      </c>
      <c r="AN3136">
        <v>1</v>
      </c>
      <c r="AO3136">
        <v>1</v>
      </c>
      <c r="AP3136">
        <v>1</v>
      </c>
      <c r="AQ3136">
        <v>0.26352995449366667</v>
      </c>
      <c r="AR3136">
        <v>0</v>
      </c>
      <c r="AS3136">
        <v>0</v>
      </c>
      <c r="AT3136">
        <v>0.8545367085885206</v>
      </c>
      <c r="AU3136">
        <v>1</v>
      </c>
    </row>
    <row r="3137" spans="32:47" x14ac:dyDescent="0.25">
      <c r="AF3137">
        <v>3127</v>
      </c>
      <c r="AG3137">
        <v>0.55088321928398665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0.7503228933515681</v>
      </c>
      <c r="AS3137">
        <v>0</v>
      </c>
      <c r="AT3137">
        <v>0.11051339586767725</v>
      </c>
      <c r="AU3137">
        <v>10</v>
      </c>
    </row>
    <row r="3138" spans="32:47" x14ac:dyDescent="0.25">
      <c r="AF3138">
        <v>3128</v>
      </c>
      <c r="AG3138">
        <v>0</v>
      </c>
      <c r="AH3138">
        <v>0</v>
      </c>
      <c r="AI3138">
        <v>0.90676205892973927</v>
      </c>
      <c r="AJ3138">
        <v>1</v>
      </c>
      <c r="AK3138">
        <v>1</v>
      </c>
      <c r="AL3138">
        <v>1</v>
      </c>
      <c r="AM3138">
        <v>1</v>
      </c>
      <c r="AN3138">
        <v>1</v>
      </c>
      <c r="AO3138">
        <v>1</v>
      </c>
      <c r="AP3138">
        <v>1</v>
      </c>
      <c r="AQ3138">
        <v>1</v>
      </c>
      <c r="AR3138">
        <v>1</v>
      </c>
      <c r="AS3138">
        <v>0</v>
      </c>
      <c r="AT3138">
        <v>0.83043732555293681</v>
      </c>
      <c r="AU3138">
        <v>2</v>
      </c>
    </row>
    <row r="3139" spans="32:47" x14ac:dyDescent="0.25">
      <c r="AF3139">
        <v>3129</v>
      </c>
      <c r="AG3139">
        <v>1</v>
      </c>
      <c r="AH3139">
        <v>1</v>
      </c>
      <c r="AI3139">
        <v>1</v>
      </c>
      <c r="AJ3139">
        <v>1</v>
      </c>
      <c r="AK3139">
        <v>0.92571818262419381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0.36871394933006096</v>
      </c>
      <c r="AS3139">
        <v>0</v>
      </c>
      <c r="AT3139">
        <v>0.4387051947687175</v>
      </c>
      <c r="AU3139">
        <v>6</v>
      </c>
    </row>
    <row r="3140" spans="32:47" x14ac:dyDescent="0.25">
      <c r="AF3140">
        <v>3130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12</v>
      </c>
    </row>
    <row r="3141" spans="32:47" x14ac:dyDescent="0.25">
      <c r="AF3141">
        <v>3131</v>
      </c>
      <c r="AG3141">
        <v>0</v>
      </c>
      <c r="AH3141">
        <v>2.7561448040224996E-2</v>
      </c>
      <c r="AI3141">
        <v>1</v>
      </c>
      <c r="AJ3141">
        <v>1</v>
      </c>
      <c r="AK3141">
        <v>1</v>
      </c>
      <c r="AL3141">
        <v>1</v>
      </c>
      <c r="AM3141">
        <v>0.26019599748988476</v>
      </c>
      <c r="AN3141">
        <v>0</v>
      </c>
      <c r="AO3141">
        <v>0</v>
      </c>
      <c r="AP3141">
        <v>0</v>
      </c>
      <c r="AQ3141">
        <v>0.8378288120749251</v>
      </c>
      <c r="AR3141">
        <v>1</v>
      </c>
      <c r="AS3141">
        <v>0</v>
      </c>
      <c r="AT3141">
        <v>0.5122538652864671</v>
      </c>
      <c r="AU3141">
        <v>4</v>
      </c>
    </row>
    <row r="3142" spans="32:47" x14ac:dyDescent="0.25">
      <c r="AF3142">
        <v>3132</v>
      </c>
      <c r="AG3142">
        <v>1</v>
      </c>
      <c r="AH3142">
        <v>1</v>
      </c>
      <c r="AI3142">
        <v>1</v>
      </c>
      <c r="AJ3142">
        <v>1</v>
      </c>
      <c r="AK3142">
        <v>1</v>
      </c>
      <c r="AL3142">
        <v>1</v>
      </c>
      <c r="AM3142">
        <v>1</v>
      </c>
      <c r="AN3142">
        <v>1</v>
      </c>
      <c r="AO3142">
        <v>1</v>
      </c>
      <c r="AP3142">
        <v>1</v>
      </c>
      <c r="AQ3142">
        <v>1</v>
      </c>
      <c r="AR3142">
        <v>1</v>
      </c>
      <c r="AS3142">
        <v>1</v>
      </c>
      <c r="AT3142">
        <v>1</v>
      </c>
      <c r="AU3142">
        <v>0</v>
      </c>
    </row>
    <row r="3143" spans="32:47" x14ac:dyDescent="0.25">
      <c r="AF3143">
        <v>3133</v>
      </c>
      <c r="AG3143">
        <v>1</v>
      </c>
      <c r="AH3143">
        <v>1</v>
      </c>
      <c r="AI3143">
        <v>1</v>
      </c>
      <c r="AJ3143">
        <v>1</v>
      </c>
      <c r="AK3143">
        <v>1</v>
      </c>
      <c r="AL3143">
        <v>1</v>
      </c>
      <c r="AM3143">
        <v>1</v>
      </c>
      <c r="AN3143">
        <v>1</v>
      </c>
      <c r="AO3143">
        <v>0.6207429990514356</v>
      </c>
      <c r="AP3143">
        <v>0</v>
      </c>
      <c r="AQ3143">
        <v>0</v>
      </c>
      <c r="AR3143">
        <v>0</v>
      </c>
      <c r="AS3143">
        <v>0</v>
      </c>
      <c r="AT3143">
        <v>0.71677339718230981</v>
      </c>
      <c r="AU3143">
        <v>3</v>
      </c>
    </row>
    <row r="3144" spans="32:47" x14ac:dyDescent="0.25">
      <c r="AF3144">
        <v>3134</v>
      </c>
      <c r="AG3144">
        <v>0</v>
      </c>
      <c r="AH3144">
        <v>0</v>
      </c>
      <c r="AI3144">
        <v>0</v>
      </c>
      <c r="AJ3144">
        <v>0</v>
      </c>
      <c r="AK3144">
        <v>0.46848889452526382</v>
      </c>
      <c r="AL3144">
        <v>1</v>
      </c>
      <c r="AM3144">
        <v>1</v>
      </c>
      <c r="AN3144">
        <v>0.69346204169696357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0.26580953156955905</v>
      </c>
      <c r="AU3144">
        <v>8</v>
      </c>
    </row>
    <row r="3145" spans="32:47" x14ac:dyDescent="0.25">
      <c r="AF3145">
        <v>3135</v>
      </c>
      <c r="AG3145">
        <v>1</v>
      </c>
      <c r="AH3145">
        <v>1</v>
      </c>
      <c r="AI3145">
        <v>1</v>
      </c>
      <c r="AJ3145">
        <v>1</v>
      </c>
      <c r="AK3145">
        <v>1</v>
      </c>
      <c r="AL3145">
        <v>1</v>
      </c>
      <c r="AM3145">
        <v>1</v>
      </c>
      <c r="AN3145">
        <v>0.93896735559786559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0.66056983020146254</v>
      </c>
      <c r="AU3145">
        <v>4</v>
      </c>
    </row>
    <row r="3146" spans="32:47" x14ac:dyDescent="0.25">
      <c r="AF3146">
        <v>3136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0.82989168865723539</v>
      </c>
      <c r="AO3146">
        <v>1</v>
      </c>
      <c r="AP3146">
        <v>1</v>
      </c>
      <c r="AQ3146">
        <v>0.8453516204996655</v>
      </c>
      <c r="AR3146">
        <v>0</v>
      </c>
      <c r="AS3146">
        <v>0</v>
      </c>
      <c r="AT3146">
        <v>0.30708819442017604</v>
      </c>
      <c r="AU3146">
        <v>8</v>
      </c>
    </row>
    <row r="3147" spans="32:47" x14ac:dyDescent="0.25">
      <c r="AF3147">
        <v>3137</v>
      </c>
      <c r="AG3147">
        <v>0.560775359774491</v>
      </c>
      <c r="AH3147">
        <v>0</v>
      </c>
      <c r="AI3147">
        <v>0.61975621480462817</v>
      </c>
      <c r="AJ3147">
        <v>1</v>
      </c>
      <c r="AK3147">
        <v>1</v>
      </c>
      <c r="AL3147">
        <v>1</v>
      </c>
      <c r="AM3147">
        <v>1</v>
      </c>
      <c r="AN3147">
        <v>0.38868486616340836</v>
      </c>
      <c r="AO3147">
        <v>0</v>
      </c>
      <c r="AP3147">
        <v>0.95981390285000556</v>
      </c>
      <c r="AQ3147">
        <v>1</v>
      </c>
      <c r="AR3147">
        <v>1</v>
      </c>
      <c r="AS3147">
        <v>0</v>
      </c>
      <c r="AT3147">
        <v>0.71616422096265353</v>
      </c>
      <c r="AU3147">
        <v>2</v>
      </c>
    </row>
    <row r="3148" spans="32:47" x14ac:dyDescent="0.25">
      <c r="AF3148">
        <v>3138</v>
      </c>
      <c r="AG3148">
        <v>1</v>
      </c>
      <c r="AH3148">
        <v>1</v>
      </c>
      <c r="AI3148">
        <v>1</v>
      </c>
      <c r="AJ3148">
        <v>1</v>
      </c>
      <c r="AK3148">
        <v>1</v>
      </c>
      <c r="AL3148">
        <v>1</v>
      </c>
      <c r="AM3148">
        <v>0.99128003493927774</v>
      </c>
      <c r="AN3148">
        <v>0</v>
      </c>
      <c r="AO3148">
        <v>0</v>
      </c>
      <c r="AP3148">
        <v>7.0732072296396512E-2</v>
      </c>
      <c r="AQ3148">
        <v>1</v>
      </c>
      <c r="AR3148">
        <v>1</v>
      </c>
      <c r="AS3148">
        <v>0</v>
      </c>
      <c r="AT3148">
        <v>0.75321198718987914</v>
      </c>
      <c r="AU3148">
        <v>2</v>
      </c>
    </row>
    <row r="3149" spans="32:47" x14ac:dyDescent="0.25">
      <c r="AF3149">
        <v>3139</v>
      </c>
      <c r="AG3149">
        <v>0</v>
      </c>
      <c r="AH3149">
        <v>0</v>
      </c>
      <c r="AI3149">
        <v>0</v>
      </c>
      <c r="AJ3149">
        <v>0.44612902723771791</v>
      </c>
      <c r="AK3149">
        <v>0.85025822104146376</v>
      </c>
      <c r="AL3149">
        <v>0.36545989627920789</v>
      </c>
      <c r="AM3149">
        <v>0</v>
      </c>
      <c r="AN3149">
        <v>0</v>
      </c>
      <c r="AO3149">
        <v>0.21860682916400645</v>
      </c>
      <c r="AP3149">
        <v>1</v>
      </c>
      <c r="AQ3149">
        <v>1</v>
      </c>
      <c r="AR3149">
        <v>2.5298241878889741E-2</v>
      </c>
      <c r="AS3149">
        <v>0</v>
      </c>
      <c r="AT3149">
        <v>0.32615924090673676</v>
      </c>
      <c r="AU3149">
        <v>5</v>
      </c>
    </row>
    <row r="3150" spans="32:47" x14ac:dyDescent="0.25">
      <c r="AF3150">
        <v>3140</v>
      </c>
      <c r="AG3150">
        <v>1</v>
      </c>
      <c r="AH3150">
        <v>1</v>
      </c>
      <c r="AI3150">
        <v>1</v>
      </c>
      <c r="AJ3150">
        <v>1</v>
      </c>
      <c r="AK3150">
        <v>1</v>
      </c>
      <c r="AL3150">
        <v>1</v>
      </c>
      <c r="AM3150">
        <v>1</v>
      </c>
      <c r="AN3150">
        <v>1</v>
      </c>
      <c r="AO3150">
        <v>1</v>
      </c>
      <c r="AP3150">
        <v>1</v>
      </c>
      <c r="AQ3150">
        <v>0.24321220066485694</v>
      </c>
      <c r="AR3150">
        <v>0</v>
      </c>
      <c r="AS3150">
        <v>0</v>
      </c>
      <c r="AT3150">
        <v>0.8528667562190293</v>
      </c>
      <c r="AU3150">
        <v>1</v>
      </c>
    </row>
    <row r="3151" spans="32:47" x14ac:dyDescent="0.25">
      <c r="AF3151">
        <v>3141</v>
      </c>
      <c r="AG3151">
        <v>0.91559841312024925</v>
      </c>
      <c r="AH3151">
        <v>1</v>
      </c>
      <c r="AI3151">
        <v>0.50747001536294722</v>
      </c>
      <c r="AJ3151">
        <v>0.27699695347206821</v>
      </c>
      <c r="AK3151">
        <v>1</v>
      </c>
      <c r="AL3151">
        <v>1</v>
      </c>
      <c r="AM3151">
        <v>1</v>
      </c>
      <c r="AN3151">
        <v>1</v>
      </c>
      <c r="AO3151">
        <v>1</v>
      </c>
      <c r="AP3151">
        <v>1</v>
      </c>
      <c r="AQ3151">
        <v>1</v>
      </c>
      <c r="AR3151">
        <v>1</v>
      </c>
      <c r="AS3151">
        <v>0.27699695347206821</v>
      </c>
      <c r="AT3151">
        <v>0.89157542434833192</v>
      </c>
      <c r="AU3151">
        <v>0</v>
      </c>
    </row>
    <row r="3152" spans="32:47" x14ac:dyDescent="0.25">
      <c r="AF3152">
        <v>3142</v>
      </c>
      <c r="AG3152">
        <v>0</v>
      </c>
      <c r="AH3152">
        <v>0</v>
      </c>
      <c r="AI3152">
        <v>0</v>
      </c>
      <c r="AJ3152">
        <v>0.8659590376174795</v>
      </c>
      <c r="AK3152">
        <v>1</v>
      </c>
      <c r="AL3152">
        <v>1</v>
      </c>
      <c r="AM3152">
        <v>1</v>
      </c>
      <c r="AN3152">
        <v>1</v>
      </c>
      <c r="AO3152">
        <v>1</v>
      </c>
      <c r="AP3152">
        <v>1</v>
      </c>
      <c r="AQ3152">
        <v>1</v>
      </c>
      <c r="AR3152">
        <v>1</v>
      </c>
      <c r="AS3152">
        <v>0</v>
      </c>
      <c r="AT3152">
        <v>0.74240759213294349</v>
      </c>
      <c r="AU3152">
        <v>3</v>
      </c>
    </row>
    <row r="3153" spans="32:47" x14ac:dyDescent="0.25">
      <c r="AF3153">
        <v>3143</v>
      </c>
      <c r="AG3153">
        <v>0</v>
      </c>
      <c r="AH3153">
        <v>0</v>
      </c>
      <c r="AI3153">
        <v>0.35981464957900067</v>
      </c>
      <c r="AJ3153">
        <v>1</v>
      </c>
      <c r="AK3153">
        <v>0.72573068890520631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0.84220570282735518</v>
      </c>
      <c r="AS3153">
        <v>0</v>
      </c>
      <c r="AT3153">
        <v>0.24591858159084501</v>
      </c>
      <c r="AU3153">
        <v>8</v>
      </c>
    </row>
    <row r="3154" spans="32:47" x14ac:dyDescent="0.25">
      <c r="AF3154">
        <v>3144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0.85516156085706763</v>
      </c>
      <c r="AS3154">
        <v>0</v>
      </c>
      <c r="AT3154">
        <v>7.2630159963203003E-2</v>
      </c>
      <c r="AU3154">
        <v>11</v>
      </c>
    </row>
    <row r="3155" spans="32:47" x14ac:dyDescent="0.25">
      <c r="AF3155">
        <v>3145</v>
      </c>
      <c r="AG3155">
        <v>0</v>
      </c>
      <c r="AH3155">
        <v>0</v>
      </c>
      <c r="AI3155">
        <v>0.29712892128548946</v>
      </c>
      <c r="AJ3155">
        <v>1</v>
      </c>
      <c r="AK3155">
        <v>0.1288962944252548</v>
      </c>
      <c r="AL3155">
        <v>0</v>
      </c>
      <c r="AM3155">
        <v>0</v>
      </c>
      <c r="AN3155">
        <v>0</v>
      </c>
      <c r="AO3155">
        <v>0.27710338592563249</v>
      </c>
      <c r="AP3155">
        <v>1</v>
      </c>
      <c r="AQ3155">
        <v>1</v>
      </c>
      <c r="AR3155">
        <v>1</v>
      </c>
      <c r="AS3155">
        <v>0</v>
      </c>
      <c r="AT3155">
        <v>0.39320515962959462</v>
      </c>
      <c r="AU3155">
        <v>5</v>
      </c>
    </row>
    <row r="3156" spans="32:47" x14ac:dyDescent="0.25">
      <c r="AF3156">
        <v>3146</v>
      </c>
      <c r="AG3156">
        <v>1</v>
      </c>
      <c r="AH3156">
        <v>1</v>
      </c>
      <c r="AI3156">
        <v>1</v>
      </c>
      <c r="AJ3156">
        <v>1</v>
      </c>
      <c r="AK3156">
        <v>1</v>
      </c>
      <c r="AL3156">
        <v>1</v>
      </c>
      <c r="AM3156">
        <v>1</v>
      </c>
      <c r="AN3156">
        <v>1</v>
      </c>
      <c r="AO3156">
        <v>1</v>
      </c>
      <c r="AP3156">
        <v>1</v>
      </c>
      <c r="AQ3156">
        <v>1</v>
      </c>
      <c r="AR3156">
        <v>1</v>
      </c>
      <c r="AS3156">
        <v>1</v>
      </c>
      <c r="AT3156">
        <v>1</v>
      </c>
      <c r="AU3156">
        <v>0</v>
      </c>
    </row>
    <row r="3157" spans="32:47" x14ac:dyDescent="0.25">
      <c r="AF3157">
        <v>3147</v>
      </c>
      <c r="AG3157">
        <v>0</v>
      </c>
      <c r="AH3157">
        <v>0</v>
      </c>
      <c r="AI3157">
        <v>0.46557260772345715</v>
      </c>
      <c r="AJ3157">
        <v>1</v>
      </c>
      <c r="AK3157">
        <v>1</v>
      </c>
      <c r="AL3157">
        <v>1</v>
      </c>
      <c r="AM3157">
        <v>1</v>
      </c>
      <c r="AN3157">
        <v>1</v>
      </c>
      <c r="AO3157">
        <v>1</v>
      </c>
      <c r="AP3157">
        <v>1</v>
      </c>
      <c r="AQ3157">
        <v>1</v>
      </c>
      <c r="AR3157">
        <v>1</v>
      </c>
      <c r="AS3157">
        <v>0</v>
      </c>
      <c r="AT3157">
        <v>0.79296644065596489</v>
      </c>
      <c r="AU3157">
        <v>2</v>
      </c>
    </row>
    <row r="3158" spans="32:47" x14ac:dyDescent="0.25">
      <c r="AF3158">
        <v>3148</v>
      </c>
      <c r="AG3158">
        <v>1</v>
      </c>
      <c r="AH3158">
        <v>1</v>
      </c>
      <c r="AI3158">
        <v>1</v>
      </c>
      <c r="AJ3158">
        <v>1</v>
      </c>
      <c r="AK3158">
        <v>1</v>
      </c>
      <c r="AL3158">
        <v>1</v>
      </c>
      <c r="AM3158">
        <v>1</v>
      </c>
      <c r="AN3158">
        <v>1</v>
      </c>
      <c r="AO3158">
        <v>1</v>
      </c>
      <c r="AP3158">
        <v>1</v>
      </c>
      <c r="AQ3158">
        <v>1</v>
      </c>
      <c r="AR3158">
        <v>1</v>
      </c>
      <c r="AS3158">
        <v>1</v>
      </c>
      <c r="AT3158">
        <v>1</v>
      </c>
      <c r="AU3158">
        <v>0</v>
      </c>
    </row>
    <row r="3159" spans="32:47" x14ac:dyDescent="0.25">
      <c r="AF3159">
        <v>3149</v>
      </c>
      <c r="AG3159">
        <v>0</v>
      </c>
      <c r="AH3159">
        <v>0</v>
      </c>
      <c r="AI3159">
        <v>0.92941418745472371</v>
      </c>
      <c r="AJ3159">
        <v>1</v>
      </c>
      <c r="AK3159">
        <v>0.68858202189162954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0.84791488025709238</v>
      </c>
      <c r="AS3159">
        <v>0</v>
      </c>
      <c r="AT3159">
        <v>0.29162532541837483</v>
      </c>
      <c r="AU3159">
        <v>8</v>
      </c>
    </row>
    <row r="3160" spans="32:47" x14ac:dyDescent="0.25">
      <c r="AF3160">
        <v>3150</v>
      </c>
      <c r="AG3160">
        <v>5.297516984912011E-2</v>
      </c>
      <c r="AH3160">
        <v>1</v>
      </c>
      <c r="AI3160">
        <v>0.81859119727291285</v>
      </c>
      <c r="AJ3160">
        <v>0</v>
      </c>
      <c r="AK3160">
        <v>0</v>
      </c>
      <c r="AL3160">
        <v>0</v>
      </c>
      <c r="AM3160">
        <v>0.48563239678497344</v>
      </c>
      <c r="AN3160">
        <v>1</v>
      </c>
      <c r="AO3160">
        <v>1</v>
      </c>
      <c r="AP3160">
        <v>1</v>
      </c>
      <c r="AQ3160">
        <v>1</v>
      </c>
      <c r="AR3160">
        <v>1</v>
      </c>
      <c r="AS3160">
        <v>0</v>
      </c>
      <c r="AT3160">
        <v>0.61115934707155395</v>
      </c>
      <c r="AU3160">
        <v>3</v>
      </c>
    </row>
    <row r="3161" spans="32:47" x14ac:dyDescent="0.25">
      <c r="AF3161">
        <v>3151</v>
      </c>
      <c r="AG3161">
        <v>1</v>
      </c>
      <c r="AH3161">
        <v>1</v>
      </c>
      <c r="AI3161">
        <v>1</v>
      </c>
      <c r="AJ3161">
        <v>1</v>
      </c>
      <c r="AK3161">
        <v>1</v>
      </c>
      <c r="AL3161">
        <v>1</v>
      </c>
      <c r="AM3161">
        <v>1</v>
      </c>
      <c r="AN3161">
        <v>1</v>
      </c>
      <c r="AO3161">
        <v>1</v>
      </c>
      <c r="AP3161">
        <v>0.56821290586043272</v>
      </c>
      <c r="AQ3161">
        <v>0</v>
      </c>
      <c r="AR3161">
        <v>0</v>
      </c>
      <c r="AS3161">
        <v>0</v>
      </c>
      <c r="AT3161">
        <v>0.79620438378540659</v>
      </c>
      <c r="AU3161">
        <v>2</v>
      </c>
    </row>
    <row r="3162" spans="32:47" x14ac:dyDescent="0.25">
      <c r="AF3162">
        <v>3152</v>
      </c>
      <c r="AG3162">
        <v>1</v>
      </c>
      <c r="AH3162">
        <v>1</v>
      </c>
      <c r="AI3162">
        <v>1</v>
      </c>
      <c r="AJ3162">
        <v>1</v>
      </c>
      <c r="AK3162">
        <v>0.5902209449172181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0.37889547751351715</v>
      </c>
      <c r="AU3162">
        <v>7</v>
      </c>
    </row>
    <row r="3163" spans="32:47" x14ac:dyDescent="0.25">
      <c r="AF3163">
        <v>3153</v>
      </c>
      <c r="AG3163">
        <v>1</v>
      </c>
      <c r="AH3163">
        <v>1</v>
      </c>
      <c r="AI3163">
        <v>1</v>
      </c>
      <c r="AJ3163">
        <v>1</v>
      </c>
      <c r="AK3163">
        <v>0.20572228981613844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0.3462394273542474</v>
      </c>
      <c r="AU3163">
        <v>7</v>
      </c>
    </row>
    <row r="3164" spans="32:47" x14ac:dyDescent="0.25">
      <c r="AF3164">
        <v>3154</v>
      </c>
      <c r="AG3164">
        <v>1</v>
      </c>
      <c r="AH3164">
        <v>1</v>
      </c>
      <c r="AI3164">
        <v>1</v>
      </c>
      <c r="AJ3164">
        <v>0.89091786561475605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0.72135927083315132</v>
      </c>
      <c r="AR3164">
        <v>1</v>
      </c>
      <c r="AS3164">
        <v>0</v>
      </c>
      <c r="AT3164">
        <v>0.46402277833818417</v>
      </c>
      <c r="AU3164">
        <v>6</v>
      </c>
    </row>
    <row r="3165" spans="32:47" x14ac:dyDescent="0.25">
      <c r="AF3165">
        <v>3155</v>
      </c>
      <c r="AG3165">
        <v>1</v>
      </c>
      <c r="AH3165">
        <v>1</v>
      </c>
      <c r="AI3165">
        <v>1</v>
      </c>
      <c r="AJ3165">
        <v>0.32625858423367998</v>
      </c>
      <c r="AK3165">
        <v>0</v>
      </c>
      <c r="AL3165">
        <v>0</v>
      </c>
      <c r="AM3165">
        <v>0</v>
      </c>
      <c r="AN3165">
        <v>0</v>
      </c>
      <c r="AO3165">
        <v>0.11202189410638917</v>
      </c>
      <c r="AP3165">
        <v>1</v>
      </c>
      <c r="AQ3165">
        <v>1</v>
      </c>
      <c r="AR3165">
        <v>1</v>
      </c>
      <c r="AS3165">
        <v>0</v>
      </c>
      <c r="AT3165">
        <v>0.53465319000055367</v>
      </c>
      <c r="AU3165">
        <v>4</v>
      </c>
    </row>
    <row r="3166" spans="32:47" x14ac:dyDescent="0.25">
      <c r="AF3166">
        <v>3156</v>
      </c>
      <c r="AG3166">
        <v>0</v>
      </c>
      <c r="AH3166">
        <v>0</v>
      </c>
      <c r="AI3166">
        <v>0</v>
      </c>
      <c r="AJ3166">
        <v>0</v>
      </c>
      <c r="AK3166">
        <v>0.58199318691162438</v>
      </c>
      <c r="AL3166">
        <v>1</v>
      </c>
      <c r="AM3166">
        <v>1</v>
      </c>
      <c r="AN3166">
        <v>1</v>
      </c>
      <c r="AO3166">
        <v>1</v>
      </c>
      <c r="AP3166">
        <v>1</v>
      </c>
      <c r="AQ3166">
        <v>1</v>
      </c>
      <c r="AR3166">
        <v>5.5145985060540449E-2</v>
      </c>
      <c r="AS3166">
        <v>0</v>
      </c>
      <c r="AT3166">
        <v>0.5554830529620195</v>
      </c>
      <c r="AU3166">
        <v>4</v>
      </c>
    </row>
    <row r="3167" spans="32:47" x14ac:dyDescent="0.25">
      <c r="AF3167">
        <v>3157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0.42210429136954891</v>
      </c>
      <c r="AO3167">
        <v>1</v>
      </c>
      <c r="AP3167">
        <v>1</v>
      </c>
      <c r="AQ3167">
        <v>1</v>
      </c>
      <c r="AR3167">
        <v>1</v>
      </c>
      <c r="AS3167">
        <v>0</v>
      </c>
      <c r="AT3167">
        <v>0.37009652885604388</v>
      </c>
      <c r="AU3167">
        <v>7</v>
      </c>
    </row>
    <row r="3168" spans="32:47" x14ac:dyDescent="0.25">
      <c r="AF3168">
        <v>3158</v>
      </c>
      <c r="AG3168">
        <v>0.44487245629364136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3.7783688068775023E-2</v>
      </c>
      <c r="AU3168">
        <v>11</v>
      </c>
    </row>
    <row r="3169" spans="32:47" x14ac:dyDescent="0.25">
      <c r="AF3169">
        <v>3159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12</v>
      </c>
    </row>
    <row r="3170" spans="32:47" x14ac:dyDescent="0.25">
      <c r="AF3170">
        <v>3160</v>
      </c>
      <c r="AG3170">
        <v>2.2800160898646761E-2</v>
      </c>
      <c r="AH3170">
        <v>0</v>
      </c>
      <c r="AI3170">
        <v>0.47288745447628072</v>
      </c>
      <c r="AJ3170">
        <v>1</v>
      </c>
      <c r="AK3170">
        <v>1</v>
      </c>
      <c r="AL3170">
        <v>1</v>
      </c>
      <c r="AM3170">
        <v>1</v>
      </c>
      <c r="AN3170">
        <v>6.0898632757016458E-2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0.38151828408791855</v>
      </c>
      <c r="AU3170">
        <v>5</v>
      </c>
    </row>
    <row r="3171" spans="32:47" x14ac:dyDescent="0.25">
      <c r="AF3171">
        <v>3161</v>
      </c>
      <c r="AG3171">
        <v>1</v>
      </c>
      <c r="AH3171">
        <v>1</v>
      </c>
      <c r="AI3171">
        <v>1</v>
      </c>
      <c r="AJ3171">
        <v>1</v>
      </c>
      <c r="AK3171">
        <v>1</v>
      </c>
      <c r="AL3171">
        <v>0.36381653848220596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0.4436013593273046</v>
      </c>
      <c r="AU3171">
        <v>6</v>
      </c>
    </row>
    <row r="3172" spans="32:47" x14ac:dyDescent="0.25">
      <c r="AF3172">
        <v>3162</v>
      </c>
      <c r="AG3172">
        <v>0</v>
      </c>
      <c r="AH3172">
        <v>0.59866331968545894</v>
      </c>
      <c r="AI3172">
        <v>1</v>
      </c>
      <c r="AJ3172">
        <v>1</v>
      </c>
      <c r="AK3172">
        <v>1</v>
      </c>
      <c r="AL3172">
        <v>1</v>
      </c>
      <c r="AM3172">
        <v>1</v>
      </c>
      <c r="AN3172">
        <v>1</v>
      </c>
      <c r="AO3172">
        <v>1</v>
      </c>
      <c r="AP3172">
        <v>1</v>
      </c>
      <c r="AQ3172">
        <v>1</v>
      </c>
      <c r="AR3172">
        <v>1</v>
      </c>
      <c r="AS3172">
        <v>0</v>
      </c>
      <c r="AT3172">
        <v>0.88428102178408996</v>
      </c>
      <c r="AU3172">
        <v>1</v>
      </c>
    </row>
    <row r="3173" spans="32:47" x14ac:dyDescent="0.25">
      <c r="AF3173">
        <v>3163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0.2231699572399638</v>
      </c>
      <c r="AN3173">
        <v>1</v>
      </c>
      <c r="AO3173">
        <v>1</v>
      </c>
      <c r="AP3173">
        <v>1</v>
      </c>
      <c r="AQ3173">
        <v>1</v>
      </c>
      <c r="AR3173">
        <v>1</v>
      </c>
      <c r="AS3173">
        <v>0</v>
      </c>
      <c r="AT3173">
        <v>0.43813224294366815</v>
      </c>
      <c r="AU3173">
        <v>6</v>
      </c>
    </row>
    <row r="3174" spans="32:47" x14ac:dyDescent="0.25">
      <c r="AF3174">
        <v>3164</v>
      </c>
      <c r="AG3174">
        <v>1</v>
      </c>
      <c r="AH3174">
        <v>1</v>
      </c>
      <c r="AI3174">
        <v>0.23074877002387262</v>
      </c>
      <c r="AJ3174">
        <v>0</v>
      </c>
      <c r="AK3174">
        <v>0</v>
      </c>
      <c r="AL3174">
        <v>0</v>
      </c>
      <c r="AM3174">
        <v>0.4430212922154404</v>
      </c>
      <c r="AN3174">
        <v>1</v>
      </c>
      <c r="AO3174">
        <v>1</v>
      </c>
      <c r="AP3174">
        <v>1</v>
      </c>
      <c r="AQ3174">
        <v>0.4783956680917375</v>
      </c>
      <c r="AR3174">
        <v>0</v>
      </c>
      <c r="AS3174">
        <v>0</v>
      </c>
      <c r="AT3174">
        <v>0.51024312869087896</v>
      </c>
      <c r="AU3174">
        <v>4</v>
      </c>
    </row>
    <row r="3175" spans="32:47" x14ac:dyDescent="0.25">
      <c r="AF3175">
        <v>3165</v>
      </c>
      <c r="AG3175">
        <v>0.40131572963183582</v>
      </c>
      <c r="AH3175">
        <v>1</v>
      </c>
      <c r="AI3175">
        <v>1</v>
      </c>
      <c r="AJ3175">
        <v>0.28637385250719188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0.63624067812587226</v>
      </c>
      <c r="AS3175">
        <v>0</v>
      </c>
      <c r="AT3175">
        <v>0.27330264168686219</v>
      </c>
      <c r="AU3175">
        <v>7</v>
      </c>
    </row>
    <row r="3176" spans="32:47" x14ac:dyDescent="0.25">
      <c r="AF3176">
        <v>3166</v>
      </c>
      <c r="AG3176">
        <v>0</v>
      </c>
      <c r="AH3176">
        <v>0</v>
      </c>
      <c r="AI3176">
        <v>0</v>
      </c>
      <c r="AJ3176">
        <v>0</v>
      </c>
      <c r="AK3176">
        <v>0.1876668225917045</v>
      </c>
      <c r="AL3176">
        <v>1</v>
      </c>
      <c r="AM3176">
        <v>1</v>
      </c>
      <c r="AN3176">
        <v>1</v>
      </c>
      <c r="AO3176">
        <v>1</v>
      </c>
      <c r="AP3176">
        <v>1</v>
      </c>
      <c r="AQ3176">
        <v>1</v>
      </c>
      <c r="AR3176">
        <v>1</v>
      </c>
      <c r="AS3176">
        <v>0</v>
      </c>
      <c r="AT3176">
        <v>0.60224019589135025</v>
      </c>
      <c r="AU3176">
        <v>4</v>
      </c>
    </row>
    <row r="3177" spans="32:47" x14ac:dyDescent="0.25">
      <c r="AF3177">
        <v>3167</v>
      </c>
      <c r="AG3177">
        <v>0.21895994222629064</v>
      </c>
      <c r="AH3177">
        <v>1</v>
      </c>
      <c r="AI3177">
        <v>0.22146415425067384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0.11411821093365999</v>
      </c>
      <c r="AU3177">
        <v>9</v>
      </c>
    </row>
    <row r="3178" spans="32:47" x14ac:dyDescent="0.25">
      <c r="AF3178">
        <v>3168</v>
      </c>
      <c r="AG3178">
        <v>0.71012376568368407</v>
      </c>
      <c r="AH3178">
        <v>1</v>
      </c>
      <c r="AI3178">
        <v>0.21146077140996744</v>
      </c>
      <c r="AJ3178">
        <v>0</v>
      </c>
      <c r="AK3178">
        <v>0</v>
      </c>
      <c r="AL3178">
        <v>1.0897223942932518E-2</v>
      </c>
      <c r="AM3178">
        <v>1</v>
      </c>
      <c r="AN3178">
        <v>1</v>
      </c>
      <c r="AO3178">
        <v>1</v>
      </c>
      <c r="AP3178">
        <v>1</v>
      </c>
      <c r="AQ3178">
        <v>1</v>
      </c>
      <c r="AR3178">
        <v>1</v>
      </c>
      <c r="AS3178">
        <v>0</v>
      </c>
      <c r="AT3178">
        <v>0.65998914347449633</v>
      </c>
      <c r="AU3178">
        <v>2</v>
      </c>
    </row>
    <row r="3179" spans="32:47" x14ac:dyDescent="0.25">
      <c r="AF3179">
        <v>3169</v>
      </c>
      <c r="AG3179">
        <v>0</v>
      </c>
      <c r="AH3179">
        <v>0</v>
      </c>
      <c r="AI3179">
        <v>0</v>
      </c>
      <c r="AJ3179">
        <v>0.68126257546658353</v>
      </c>
      <c r="AK3179">
        <v>1</v>
      </c>
      <c r="AL3179">
        <v>1</v>
      </c>
      <c r="AM3179">
        <v>1</v>
      </c>
      <c r="AN3179">
        <v>0.98506219960859931</v>
      </c>
      <c r="AO3179">
        <v>0.86747327841634003</v>
      </c>
      <c r="AP3179">
        <v>1</v>
      </c>
      <c r="AQ3179">
        <v>1</v>
      </c>
      <c r="AR3179">
        <v>1</v>
      </c>
      <c r="AS3179">
        <v>0</v>
      </c>
      <c r="AT3179">
        <v>0.71506576384754594</v>
      </c>
      <c r="AU3179">
        <v>3</v>
      </c>
    </row>
    <row r="3180" spans="32:47" x14ac:dyDescent="0.25">
      <c r="AF3180">
        <v>3170</v>
      </c>
      <c r="AG3180">
        <v>1</v>
      </c>
      <c r="AH3180">
        <v>1</v>
      </c>
      <c r="AI3180">
        <v>1</v>
      </c>
      <c r="AJ3180">
        <v>1</v>
      </c>
      <c r="AK3180">
        <v>1</v>
      </c>
      <c r="AL3180">
        <v>1</v>
      </c>
      <c r="AM3180">
        <v>1</v>
      </c>
      <c r="AN3180">
        <v>1</v>
      </c>
      <c r="AO3180">
        <v>1</v>
      </c>
      <c r="AP3180">
        <v>0.49303537364269895</v>
      </c>
      <c r="AQ3180">
        <v>0.13429291969611465</v>
      </c>
      <c r="AR3180">
        <v>1</v>
      </c>
      <c r="AS3180">
        <v>0.13429291969611465</v>
      </c>
      <c r="AT3180">
        <v>0.88578872376385509</v>
      </c>
      <c r="AU3180">
        <v>0</v>
      </c>
    </row>
    <row r="3181" spans="32:47" x14ac:dyDescent="0.25">
      <c r="AF3181">
        <v>3171</v>
      </c>
      <c r="AG3181">
        <v>0</v>
      </c>
      <c r="AH3181">
        <v>0.55561928345741762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4.2622849141938889E-2</v>
      </c>
      <c r="AU3181">
        <v>11</v>
      </c>
    </row>
    <row r="3182" spans="32:47" x14ac:dyDescent="0.25">
      <c r="AF3182">
        <v>3172</v>
      </c>
      <c r="AG3182">
        <v>1.6430480870880157E-2</v>
      </c>
      <c r="AH3182">
        <v>0</v>
      </c>
      <c r="AI3182">
        <v>0.95032791031976116</v>
      </c>
      <c r="AJ3182">
        <v>1</v>
      </c>
      <c r="AK3182">
        <v>1</v>
      </c>
      <c r="AL3182">
        <v>1</v>
      </c>
      <c r="AM3182">
        <v>1</v>
      </c>
      <c r="AN3182">
        <v>1</v>
      </c>
      <c r="AO3182">
        <v>1</v>
      </c>
      <c r="AP3182">
        <v>1</v>
      </c>
      <c r="AQ3182">
        <v>1</v>
      </c>
      <c r="AR3182">
        <v>1</v>
      </c>
      <c r="AS3182">
        <v>0</v>
      </c>
      <c r="AT3182">
        <v>0.83553290445728734</v>
      </c>
      <c r="AU3182">
        <v>1</v>
      </c>
    </row>
    <row r="3183" spans="32:47" x14ac:dyDescent="0.25">
      <c r="AF3183">
        <v>3173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0.80448297484714815</v>
      </c>
      <c r="AM3183">
        <v>1</v>
      </c>
      <c r="AN3183">
        <v>1</v>
      </c>
      <c r="AO3183">
        <v>1</v>
      </c>
      <c r="AP3183">
        <v>1</v>
      </c>
      <c r="AQ3183">
        <v>1</v>
      </c>
      <c r="AR3183">
        <v>1</v>
      </c>
      <c r="AS3183">
        <v>0</v>
      </c>
      <c r="AT3183">
        <v>0.57023147738469715</v>
      </c>
      <c r="AU3183">
        <v>5</v>
      </c>
    </row>
    <row r="3184" spans="32:47" x14ac:dyDescent="0.25">
      <c r="AF3184">
        <v>3174</v>
      </c>
      <c r="AG3184">
        <v>0</v>
      </c>
      <c r="AH3184">
        <v>0</v>
      </c>
      <c r="AI3184">
        <v>0</v>
      </c>
      <c r="AJ3184">
        <v>0</v>
      </c>
      <c r="AK3184">
        <v>0.30921397958774188</v>
      </c>
      <c r="AL3184">
        <v>1</v>
      </c>
      <c r="AM3184">
        <v>1</v>
      </c>
      <c r="AN3184">
        <v>1</v>
      </c>
      <c r="AO3184">
        <v>1</v>
      </c>
      <c r="AP3184">
        <v>1</v>
      </c>
      <c r="AQ3184">
        <v>1</v>
      </c>
      <c r="AR3184">
        <v>1</v>
      </c>
      <c r="AS3184">
        <v>0</v>
      </c>
      <c r="AT3184">
        <v>0.61256337908827396</v>
      </c>
      <c r="AU3184">
        <v>4</v>
      </c>
    </row>
    <row r="3185" spans="32:47" x14ac:dyDescent="0.25">
      <c r="AF3185">
        <v>3175</v>
      </c>
      <c r="AG3185">
        <v>4.4282594731362958E-2</v>
      </c>
      <c r="AH3185">
        <v>1</v>
      </c>
      <c r="AI3185">
        <v>1</v>
      </c>
      <c r="AJ3185">
        <v>1</v>
      </c>
      <c r="AK3185">
        <v>1</v>
      </c>
      <c r="AL3185">
        <v>1</v>
      </c>
      <c r="AM3185">
        <v>0.21973830537430214</v>
      </c>
      <c r="AN3185">
        <v>0</v>
      </c>
      <c r="AO3185">
        <v>0</v>
      </c>
      <c r="AP3185">
        <v>0</v>
      </c>
      <c r="AQ3185">
        <v>0.24943543135159416</v>
      </c>
      <c r="AR3185">
        <v>0</v>
      </c>
      <c r="AS3185">
        <v>0</v>
      </c>
      <c r="AT3185">
        <v>0.45388413929814642</v>
      </c>
      <c r="AU3185">
        <v>4</v>
      </c>
    </row>
    <row r="3186" spans="32:47" x14ac:dyDescent="0.25">
      <c r="AF3186">
        <v>3176</v>
      </c>
      <c r="AG3186">
        <v>1</v>
      </c>
      <c r="AH3186">
        <v>1</v>
      </c>
      <c r="AI3186">
        <v>1</v>
      </c>
      <c r="AJ3186">
        <v>0.31809203982872231</v>
      </c>
      <c r="AK3186">
        <v>0</v>
      </c>
      <c r="AL3186">
        <v>0</v>
      </c>
      <c r="AM3186">
        <v>0.22500902956568508</v>
      </c>
      <c r="AN3186">
        <v>1</v>
      </c>
      <c r="AO3186">
        <v>1</v>
      </c>
      <c r="AP3186">
        <v>1</v>
      </c>
      <c r="AQ3186">
        <v>1</v>
      </c>
      <c r="AR3186">
        <v>1</v>
      </c>
      <c r="AS3186">
        <v>0</v>
      </c>
      <c r="AT3186">
        <v>0.71100833181204903</v>
      </c>
      <c r="AU3186">
        <v>2</v>
      </c>
    </row>
    <row r="3187" spans="32:47" x14ac:dyDescent="0.25">
      <c r="AF3187">
        <v>3177</v>
      </c>
      <c r="AG3187">
        <v>1</v>
      </c>
      <c r="AH3187">
        <v>1</v>
      </c>
      <c r="AI3187">
        <v>1</v>
      </c>
      <c r="AJ3187">
        <v>1</v>
      </c>
      <c r="AK3187">
        <v>1</v>
      </c>
      <c r="AL3187">
        <v>1</v>
      </c>
      <c r="AM3187">
        <v>1</v>
      </c>
      <c r="AN3187">
        <v>1</v>
      </c>
      <c r="AO3187">
        <v>1</v>
      </c>
      <c r="AP3187">
        <v>1</v>
      </c>
      <c r="AQ3187">
        <v>1</v>
      </c>
      <c r="AR3187">
        <v>1</v>
      </c>
      <c r="AS3187">
        <v>1</v>
      </c>
      <c r="AT3187">
        <v>1</v>
      </c>
      <c r="AU3187">
        <v>0</v>
      </c>
    </row>
    <row r="3188" spans="32:47" x14ac:dyDescent="0.25">
      <c r="AF3188">
        <v>3178</v>
      </c>
      <c r="AG3188">
        <v>1</v>
      </c>
      <c r="AH3188">
        <v>1</v>
      </c>
      <c r="AI3188">
        <v>1</v>
      </c>
      <c r="AJ3188">
        <v>1</v>
      </c>
      <c r="AK3188">
        <v>0.90193706465652213</v>
      </c>
      <c r="AL3188">
        <v>1</v>
      </c>
      <c r="AM3188">
        <v>1</v>
      </c>
      <c r="AN3188">
        <v>1</v>
      </c>
      <c r="AO3188">
        <v>1</v>
      </c>
      <c r="AP3188">
        <v>1</v>
      </c>
      <c r="AQ3188">
        <v>1</v>
      </c>
      <c r="AR3188">
        <v>1</v>
      </c>
      <c r="AS3188">
        <v>0.90193706465652213</v>
      </c>
      <c r="AT3188">
        <v>0.99167136713521142</v>
      </c>
      <c r="AU3188">
        <v>0</v>
      </c>
    </row>
    <row r="3189" spans="32:47" x14ac:dyDescent="0.25">
      <c r="AF3189">
        <v>3179</v>
      </c>
      <c r="AG3189">
        <v>1</v>
      </c>
      <c r="AH3189">
        <v>1</v>
      </c>
      <c r="AI3189">
        <v>1</v>
      </c>
      <c r="AJ3189">
        <v>1</v>
      </c>
      <c r="AK3189">
        <v>1</v>
      </c>
      <c r="AL3189">
        <v>1</v>
      </c>
      <c r="AM3189">
        <v>1</v>
      </c>
      <c r="AN3189">
        <v>1</v>
      </c>
      <c r="AO3189">
        <v>0.47010409257879171</v>
      </c>
      <c r="AP3189">
        <v>0</v>
      </c>
      <c r="AQ3189">
        <v>0</v>
      </c>
      <c r="AR3189">
        <v>0</v>
      </c>
      <c r="AS3189">
        <v>0</v>
      </c>
      <c r="AT3189">
        <v>0.7043921171982569</v>
      </c>
      <c r="AU3189">
        <v>3</v>
      </c>
    </row>
    <row r="3190" spans="32:47" x14ac:dyDescent="0.25">
      <c r="AF3190">
        <v>3180</v>
      </c>
      <c r="AG3190">
        <v>1</v>
      </c>
      <c r="AH3190">
        <v>1</v>
      </c>
      <c r="AI3190">
        <v>1</v>
      </c>
      <c r="AJ3190">
        <v>1</v>
      </c>
      <c r="AK3190">
        <v>0.99553711635352582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0.58965536880399061</v>
      </c>
      <c r="AR3190">
        <v>1</v>
      </c>
      <c r="AS3190">
        <v>0</v>
      </c>
      <c r="AT3190">
        <v>0.54671592238651789</v>
      </c>
      <c r="AU3190">
        <v>5</v>
      </c>
    </row>
    <row r="3191" spans="32:47" x14ac:dyDescent="0.25">
      <c r="AF3191">
        <v>3181</v>
      </c>
      <c r="AG3191">
        <v>1</v>
      </c>
      <c r="AH3191">
        <v>1</v>
      </c>
      <c r="AI3191">
        <v>1</v>
      </c>
      <c r="AJ3191">
        <v>1</v>
      </c>
      <c r="AK3191">
        <v>0.12681303353019757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0.33953754531352365</v>
      </c>
      <c r="AU3191">
        <v>7</v>
      </c>
    </row>
    <row r="3192" spans="32:47" x14ac:dyDescent="0.25">
      <c r="AF3192">
        <v>3182</v>
      </c>
      <c r="AG3192">
        <v>0</v>
      </c>
      <c r="AH3192">
        <v>0</v>
      </c>
      <c r="AI3192">
        <v>0</v>
      </c>
      <c r="AJ3192">
        <v>0</v>
      </c>
      <c r="AK3192">
        <v>0.382423172140402</v>
      </c>
      <c r="AL3192">
        <v>1</v>
      </c>
      <c r="AM3192">
        <v>1</v>
      </c>
      <c r="AN3192">
        <v>1</v>
      </c>
      <c r="AO3192">
        <v>1</v>
      </c>
      <c r="AP3192">
        <v>1</v>
      </c>
      <c r="AQ3192">
        <v>1</v>
      </c>
      <c r="AR3192">
        <v>1</v>
      </c>
      <c r="AS3192">
        <v>0</v>
      </c>
      <c r="AT3192">
        <v>0.61878114612699309</v>
      </c>
      <c r="AU3192">
        <v>4</v>
      </c>
    </row>
    <row r="3193" spans="32:47" x14ac:dyDescent="0.25">
      <c r="AF3193">
        <v>3183</v>
      </c>
      <c r="AG3193">
        <v>1</v>
      </c>
      <c r="AH3193">
        <v>0.36752550365651715</v>
      </c>
      <c r="AI3193">
        <v>0</v>
      </c>
      <c r="AJ3193">
        <v>0</v>
      </c>
      <c r="AK3193">
        <v>0</v>
      </c>
      <c r="AL3193">
        <v>0</v>
      </c>
      <c r="AM3193">
        <v>0.14736281147681088</v>
      </c>
      <c r="AN3193">
        <v>1</v>
      </c>
      <c r="AO3193">
        <v>1</v>
      </c>
      <c r="AP3193">
        <v>0.77339381083490277</v>
      </c>
      <c r="AQ3193">
        <v>0</v>
      </c>
      <c r="AR3193">
        <v>0</v>
      </c>
      <c r="AS3193">
        <v>0</v>
      </c>
      <c r="AT3193">
        <v>0.35844977916176879</v>
      </c>
      <c r="AU3193">
        <v>6</v>
      </c>
    </row>
    <row r="3194" spans="32:47" x14ac:dyDescent="0.25">
      <c r="AF3194">
        <v>3184</v>
      </c>
      <c r="AG3194">
        <v>0</v>
      </c>
      <c r="AH3194">
        <v>0.66963367774042126</v>
      </c>
      <c r="AI3194">
        <v>0</v>
      </c>
      <c r="AJ3194">
        <v>0</v>
      </c>
      <c r="AK3194">
        <v>0.73890313976247146</v>
      </c>
      <c r="AL3194">
        <v>1</v>
      </c>
      <c r="AM3194">
        <v>0.39309913896056148</v>
      </c>
      <c r="AN3194">
        <v>0.83925101381722811</v>
      </c>
      <c r="AO3194">
        <v>0</v>
      </c>
      <c r="AP3194">
        <v>0</v>
      </c>
      <c r="AQ3194">
        <v>0.90724053383819414</v>
      </c>
      <c r="AR3194">
        <v>1</v>
      </c>
      <c r="AS3194">
        <v>0</v>
      </c>
      <c r="AT3194">
        <v>0.46048167413870056</v>
      </c>
      <c r="AU3194">
        <v>5</v>
      </c>
    </row>
    <row r="3195" spans="32:47" x14ac:dyDescent="0.25">
      <c r="AF3195">
        <v>3185</v>
      </c>
      <c r="AG3195">
        <v>8.7426365339084557E-4</v>
      </c>
      <c r="AH3195">
        <v>1</v>
      </c>
      <c r="AI3195">
        <v>1</v>
      </c>
      <c r="AJ3195">
        <v>1</v>
      </c>
      <c r="AK3195">
        <v>1</v>
      </c>
      <c r="AL3195">
        <v>1</v>
      </c>
      <c r="AM3195">
        <v>1</v>
      </c>
      <c r="AN3195">
        <v>1</v>
      </c>
      <c r="AO3195">
        <v>1</v>
      </c>
      <c r="AP3195">
        <v>1</v>
      </c>
      <c r="AQ3195">
        <v>1</v>
      </c>
      <c r="AR3195">
        <v>1</v>
      </c>
      <c r="AS3195">
        <v>8.7426365339084557E-4</v>
      </c>
      <c r="AT3195">
        <v>0.91514274568015097</v>
      </c>
      <c r="AU3195">
        <v>0</v>
      </c>
    </row>
    <row r="3196" spans="32:47" x14ac:dyDescent="0.25">
      <c r="AF3196">
        <v>3186</v>
      </c>
      <c r="AG3196">
        <v>0</v>
      </c>
      <c r="AH3196">
        <v>0</v>
      </c>
      <c r="AI3196">
        <v>0</v>
      </c>
      <c r="AJ3196">
        <v>0</v>
      </c>
      <c r="AK3196">
        <v>0.30488303077271989</v>
      </c>
      <c r="AL3196">
        <v>1</v>
      </c>
      <c r="AM3196">
        <v>1</v>
      </c>
      <c r="AN3196">
        <v>1</v>
      </c>
      <c r="AO3196">
        <v>1</v>
      </c>
      <c r="AP3196">
        <v>1</v>
      </c>
      <c r="AQ3196">
        <v>1</v>
      </c>
      <c r="AR3196">
        <v>1</v>
      </c>
      <c r="AS3196">
        <v>0</v>
      </c>
      <c r="AT3196">
        <v>0.61219554507932694</v>
      </c>
      <c r="AU3196">
        <v>4</v>
      </c>
    </row>
    <row r="3197" spans="32:47" x14ac:dyDescent="0.25">
      <c r="AF3197">
        <v>3187</v>
      </c>
      <c r="AG3197">
        <v>1</v>
      </c>
      <c r="AH3197">
        <v>1</v>
      </c>
      <c r="AI3197">
        <v>1</v>
      </c>
      <c r="AJ3197">
        <v>1</v>
      </c>
      <c r="AK3197">
        <v>1</v>
      </c>
      <c r="AL3197">
        <v>1</v>
      </c>
      <c r="AM3197">
        <v>1</v>
      </c>
      <c r="AN3197">
        <v>1</v>
      </c>
      <c r="AO3197">
        <v>1</v>
      </c>
      <c r="AP3197">
        <v>1</v>
      </c>
      <c r="AQ3197">
        <v>1</v>
      </c>
      <c r="AR3197">
        <v>1</v>
      </c>
      <c r="AS3197">
        <v>1</v>
      </c>
      <c r="AT3197">
        <v>1</v>
      </c>
      <c r="AU3197">
        <v>0</v>
      </c>
    </row>
    <row r="3198" spans="32:47" x14ac:dyDescent="0.25">
      <c r="AF3198">
        <v>3188</v>
      </c>
      <c r="AG3198">
        <v>0.72068857586817747</v>
      </c>
      <c r="AH3198">
        <v>0.39051601471302483</v>
      </c>
      <c r="AI3198">
        <v>1</v>
      </c>
      <c r="AJ3198">
        <v>1</v>
      </c>
      <c r="AK3198">
        <v>1</v>
      </c>
      <c r="AL3198">
        <v>1</v>
      </c>
      <c r="AM3198">
        <v>1</v>
      </c>
      <c r="AN3198">
        <v>1</v>
      </c>
      <c r="AO3198">
        <v>1</v>
      </c>
      <c r="AP3198">
        <v>1</v>
      </c>
      <c r="AQ3198">
        <v>1</v>
      </c>
      <c r="AR3198">
        <v>1</v>
      </c>
      <c r="AS3198">
        <v>0.39051601471302483</v>
      </c>
      <c r="AT3198">
        <v>0.92952272401062519</v>
      </c>
      <c r="AU3198">
        <v>0</v>
      </c>
    </row>
    <row r="3199" spans="32:47" x14ac:dyDescent="0.25">
      <c r="AF3199">
        <v>3189</v>
      </c>
      <c r="AG3199">
        <v>0</v>
      </c>
      <c r="AH3199">
        <v>0</v>
      </c>
      <c r="AI3199">
        <v>0.87162446562198903</v>
      </c>
      <c r="AJ3199">
        <v>1</v>
      </c>
      <c r="AK3199">
        <v>1</v>
      </c>
      <c r="AL3199">
        <v>1</v>
      </c>
      <c r="AM3199">
        <v>1</v>
      </c>
      <c r="AN3199">
        <v>1</v>
      </c>
      <c r="AO3199">
        <v>1</v>
      </c>
      <c r="AP3199">
        <v>0.12456769275083771</v>
      </c>
      <c r="AQ3199">
        <v>0</v>
      </c>
      <c r="AR3199">
        <v>0.82290671269865634</v>
      </c>
      <c r="AS3199">
        <v>0</v>
      </c>
      <c r="AT3199">
        <v>0.65586867124168757</v>
      </c>
      <c r="AU3199">
        <v>3</v>
      </c>
    </row>
    <row r="3200" spans="32:47" x14ac:dyDescent="0.25">
      <c r="AF3200">
        <v>3190</v>
      </c>
      <c r="AG3200">
        <v>1</v>
      </c>
      <c r="AH3200">
        <v>1</v>
      </c>
      <c r="AI3200">
        <v>0.61730813418351671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0.7419711441524991</v>
      </c>
      <c r="AS3200">
        <v>0</v>
      </c>
      <c r="AT3200">
        <v>0.27708947295456571</v>
      </c>
      <c r="AU3200">
        <v>8</v>
      </c>
    </row>
    <row r="3201" spans="32:47" x14ac:dyDescent="0.25">
      <c r="AF3201">
        <v>3191</v>
      </c>
      <c r="AG3201">
        <v>0</v>
      </c>
      <c r="AH3201">
        <v>0.39957407283509383</v>
      </c>
      <c r="AI3201">
        <v>0</v>
      </c>
      <c r="AJ3201">
        <v>0</v>
      </c>
      <c r="AK3201">
        <v>0</v>
      </c>
      <c r="AL3201">
        <v>0.55361607895295795</v>
      </c>
      <c r="AM3201">
        <v>1</v>
      </c>
      <c r="AN3201">
        <v>1</v>
      </c>
      <c r="AO3201">
        <v>1</v>
      </c>
      <c r="AP3201">
        <v>1</v>
      </c>
      <c r="AQ3201">
        <v>1</v>
      </c>
      <c r="AR3201">
        <v>1</v>
      </c>
      <c r="AS3201">
        <v>0</v>
      </c>
      <c r="AT3201">
        <v>0.58026453810403111</v>
      </c>
      <c r="AU3201">
        <v>4</v>
      </c>
    </row>
    <row r="3202" spans="32:47" x14ac:dyDescent="0.25">
      <c r="AF3202">
        <v>3192</v>
      </c>
      <c r="AG3202">
        <v>1</v>
      </c>
      <c r="AH3202">
        <v>0.65987321691916023</v>
      </c>
      <c r="AI3202">
        <v>0</v>
      </c>
      <c r="AJ3202">
        <v>0</v>
      </c>
      <c r="AK3202">
        <v>0</v>
      </c>
      <c r="AL3202">
        <v>9.3596092049847354E-2</v>
      </c>
      <c r="AM3202">
        <v>1</v>
      </c>
      <c r="AN3202">
        <v>1</v>
      </c>
      <c r="AO3202">
        <v>1</v>
      </c>
      <c r="AP3202">
        <v>1</v>
      </c>
      <c r="AQ3202">
        <v>1</v>
      </c>
      <c r="AR3202">
        <v>0.46961765411927653</v>
      </c>
      <c r="AS3202">
        <v>0</v>
      </c>
      <c r="AT3202">
        <v>0.60230816469295745</v>
      </c>
      <c r="AU3202">
        <v>3</v>
      </c>
    </row>
    <row r="3203" spans="32:47" x14ac:dyDescent="0.25">
      <c r="AF3203">
        <v>3193</v>
      </c>
      <c r="AG3203">
        <v>1</v>
      </c>
      <c r="AH3203">
        <v>1</v>
      </c>
      <c r="AI3203">
        <v>1</v>
      </c>
      <c r="AJ3203">
        <v>1</v>
      </c>
      <c r="AK3203">
        <v>1</v>
      </c>
      <c r="AL3203">
        <v>1</v>
      </c>
      <c r="AM3203">
        <v>1</v>
      </c>
      <c r="AN3203">
        <v>1</v>
      </c>
      <c r="AO3203">
        <v>1</v>
      </c>
      <c r="AP3203">
        <v>1</v>
      </c>
      <c r="AQ3203">
        <v>1</v>
      </c>
      <c r="AR3203">
        <v>0.2179207661404601</v>
      </c>
      <c r="AS3203">
        <v>0.2179207661404601</v>
      </c>
      <c r="AT3203">
        <v>0.93357683219275145</v>
      </c>
      <c r="AU3203">
        <v>0</v>
      </c>
    </row>
    <row r="3204" spans="32:47" x14ac:dyDescent="0.25">
      <c r="AF3204">
        <v>3194</v>
      </c>
      <c r="AG3204">
        <v>1</v>
      </c>
      <c r="AH3204">
        <v>1</v>
      </c>
      <c r="AI3204">
        <v>1</v>
      </c>
      <c r="AJ3204">
        <v>1</v>
      </c>
      <c r="AK3204">
        <v>1</v>
      </c>
      <c r="AL3204">
        <v>1</v>
      </c>
      <c r="AM3204">
        <v>0.67728065162725304</v>
      </c>
      <c r="AN3204">
        <v>0.72603437795342252</v>
      </c>
      <c r="AO3204">
        <v>1</v>
      </c>
      <c r="AP3204">
        <v>1</v>
      </c>
      <c r="AQ3204">
        <v>1</v>
      </c>
      <c r="AR3204">
        <v>1</v>
      </c>
      <c r="AS3204">
        <v>0.67728065162725304</v>
      </c>
      <c r="AT3204">
        <v>0.94932264634794783</v>
      </c>
      <c r="AU3204">
        <v>0</v>
      </c>
    </row>
    <row r="3205" spans="32:47" x14ac:dyDescent="0.25">
      <c r="AF3205">
        <v>3195</v>
      </c>
      <c r="AG3205">
        <v>1</v>
      </c>
      <c r="AH3205">
        <v>1</v>
      </c>
      <c r="AI3205">
        <v>1</v>
      </c>
      <c r="AJ3205">
        <v>1</v>
      </c>
      <c r="AK3205">
        <v>1</v>
      </c>
      <c r="AL3205">
        <v>1</v>
      </c>
      <c r="AM3205">
        <v>0.79557442856762906</v>
      </c>
      <c r="AN3205">
        <v>0</v>
      </c>
      <c r="AO3205">
        <v>0</v>
      </c>
      <c r="AP3205">
        <v>0</v>
      </c>
      <c r="AQ3205">
        <v>0</v>
      </c>
      <c r="AR3205">
        <v>0.95602011700553235</v>
      </c>
      <c r="AS3205">
        <v>0</v>
      </c>
      <c r="AT3205">
        <v>0.64465597510347394</v>
      </c>
      <c r="AU3205">
        <v>4</v>
      </c>
    </row>
    <row r="3206" spans="32:47" x14ac:dyDescent="0.25">
      <c r="AF3206">
        <v>3196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0.94475474300925266</v>
      </c>
      <c r="AM3206">
        <v>1</v>
      </c>
      <c r="AN3206">
        <v>1</v>
      </c>
      <c r="AO3206">
        <v>0.18131439759114679</v>
      </c>
      <c r="AP3206">
        <v>0</v>
      </c>
      <c r="AQ3206">
        <v>0</v>
      </c>
      <c r="AR3206">
        <v>0</v>
      </c>
      <c r="AS3206">
        <v>0</v>
      </c>
      <c r="AT3206">
        <v>0.26241664169318352</v>
      </c>
      <c r="AU3206">
        <v>8</v>
      </c>
    </row>
    <row r="3207" spans="32:47" x14ac:dyDescent="0.25">
      <c r="AF3207">
        <v>3197</v>
      </c>
      <c r="AG3207">
        <v>1</v>
      </c>
      <c r="AH3207">
        <v>1</v>
      </c>
      <c r="AI3207">
        <v>1</v>
      </c>
      <c r="AJ3207">
        <v>1</v>
      </c>
      <c r="AK3207">
        <v>1</v>
      </c>
      <c r="AL3207">
        <v>1</v>
      </c>
      <c r="AM3207">
        <v>1</v>
      </c>
      <c r="AN3207">
        <v>1</v>
      </c>
      <c r="AO3207">
        <v>1</v>
      </c>
      <c r="AP3207">
        <v>1</v>
      </c>
      <c r="AQ3207">
        <v>1</v>
      </c>
      <c r="AR3207">
        <v>1</v>
      </c>
      <c r="AS3207">
        <v>1</v>
      </c>
      <c r="AT3207">
        <v>1</v>
      </c>
      <c r="AU3207">
        <v>0</v>
      </c>
    </row>
    <row r="3208" spans="32:47" x14ac:dyDescent="0.25">
      <c r="AF3208">
        <v>3198</v>
      </c>
      <c r="AG3208">
        <v>8.6840746214053768E-3</v>
      </c>
      <c r="AH3208">
        <v>0</v>
      </c>
      <c r="AI3208">
        <v>0</v>
      </c>
      <c r="AJ3208">
        <v>0</v>
      </c>
      <c r="AK3208">
        <v>0</v>
      </c>
      <c r="AL3208">
        <v>0.90119417350942965</v>
      </c>
      <c r="AM3208">
        <v>1</v>
      </c>
      <c r="AN3208">
        <v>1</v>
      </c>
      <c r="AO3208">
        <v>1</v>
      </c>
      <c r="AP3208">
        <v>1</v>
      </c>
      <c r="AQ3208">
        <v>1</v>
      </c>
      <c r="AR3208">
        <v>1</v>
      </c>
      <c r="AS3208">
        <v>0</v>
      </c>
      <c r="AT3208">
        <v>0.57891789457136011</v>
      </c>
      <c r="AU3208">
        <v>4</v>
      </c>
    </row>
    <row r="3209" spans="32:47" x14ac:dyDescent="0.25">
      <c r="AF3209">
        <v>3199</v>
      </c>
      <c r="AG3209">
        <v>1</v>
      </c>
      <c r="AH3209">
        <v>1</v>
      </c>
      <c r="AI3209">
        <v>1</v>
      </c>
      <c r="AJ3209">
        <v>1</v>
      </c>
      <c r="AK3209">
        <v>1</v>
      </c>
      <c r="AL3209">
        <v>0.35143637728300142</v>
      </c>
      <c r="AM3209">
        <v>0.16526997029089421</v>
      </c>
      <c r="AN3209">
        <v>0.3335091760863208</v>
      </c>
      <c r="AO3209">
        <v>1</v>
      </c>
      <c r="AP3209">
        <v>1</v>
      </c>
      <c r="AQ3209">
        <v>1</v>
      </c>
      <c r="AR3209">
        <v>1</v>
      </c>
      <c r="AS3209">
        <v>0.16526997029089421</v>
      </c>
      <c r="AT3209">
        <v>0.81919245166077725</v>
      </c>
      <c r="AU3209">
        <v>0</v>
      </c>
    </row>
    <row r="3210" spans="32:47" x14ac:dyDescent="0.25">
      <c r="AF3210">
        <v>3200</v>
      </c>
      <c r="AG3210">
        <v>1</v>
      </c>
      <c r="AH3210">
        <v>1</v>
      </c>
      <c r="AI3210">
        <v>1</v>
      </c>
      <c r="AJ3210">
        <v>1</v>
      </c>
      <c r="AK3210">
        <v>1</v>
      </c>
      <c r="AL3210">
        <v>0.84652704743687834</v>
      </c>
      <c r="AM3210">
        <v>0</v>
      </c>
      <c r="AN3210">
        <v>0</v>
      </c>
      <c r="AO3210">
        <v>5.7353746306034739E-4</v>
      </c>
      <c r="AP3210">
        <v>1</v>
      </c>
      <c r="AQ3210">
        <v>1</v>
      </c>
      <c r="AR3210">
        <v>1</v>
      </c>
      <c r="AS3210">
        <v>0</v>
      </c>
      <c r="AT3210">
        <v>0.73537813026574839</v>
      </c>
      <c r="AU3210">
        <v>2</v>
      </c>
    </row>
    <row r="3211" spans="32:47" x14ac:dyDescent="0.25">
      <c r="AF3211">
        <v>3201</v>
      </c>
      <c r="AG3211">
        <v>1</v>
      </c>
      <c r="AH3211">
        <v>1</v>
      </c>
      <c r="AI3211">
        <v>1</v>
      </c>
      <c r="AJ3211">
        <v>1</v>
      </c>
      <c r="AK3211">
        <v>1</v>
      </c>
      <c r="AL3211">
        <v>5.4042218596684205E-2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0.41814045632301516</v>
      </c>
      <c r="AU3211">
        <v>6</v>
      </c>
    </row>
    <row r="3212" spans="32:47" x14ac:dyDescent="0.25">
      <c r="AF3212">
        <v>3202</v>
      </c>
      <c r="AG3212">
        <v>0.85421861687721123</v>
      </c>
      <c r="AH3212">
        <v>0</v>
      </c>
      <c r="AI3212">
        <v>0</v>
      </c>
      <c r="AJ3212">
        <v>0</v>
      </c>
      <c r="AK3212">
        <v>0</v>
      </c>
      <c r="AL3212">
        <v>0.88161739613860846</v>
      </c>
      <c r="AM3212">
        <v>1</v>
      </c>
      <c r="AN3212">
        <v>1</v>
      </c>
      <c r="AO3212">
        <v>1</v>
      </c>
      <c r="AP3212">
        <v>1</v>
      </c>
      <c r="AQ3212">
        <v>1</v>
      </c>
      <c r="AR3212">
        <v>1</v>
      </c>
      <c r="AS3212">
        <v>0</v>
      </c>
      <c r="AT3212">
        <v>0.64912136714342961</v>
      </c>
      <c r="AU3212">
        <v>4</v>
      </c>
    </row>
    <row r="3213" spans="32:47" x14ac:dyDescent="0.25">
      <c r="AF3213">
        <v>3203</v>
      </c>
      <c r="AG3213">
        <v>0</v>
      </c>
      <c r="AH3213">
        <v>0</v>
      </c>
      <c r="AI3213">
        <v>0</v>
      </c>
      <c r="AJ3213">
        <v>0</v>
      </c>
      <c r="AK3213">
        <v>0.86912552759003447</v>
      </c>
      <c r="AL3213">
        <v>1</v>
      </c>
      <c r="AM3213">
        <v>1</v>
      </c>
      <c r="AN3213">
        <v>1</v>
      </c>
      <c r="AO3213">
        <v>1</v>
      </c>
      <c r="AP3213">
        <v>1</v>
      </c>
      <c r="AQ3213">
        <v>1</v>
      </c>
      <c r="AR3213">
        <v>1</v>
      </c>
      <c r="AS3213">
        <v>0</v>
      </c>
      <c r="AT3213">
        <v>0.66011751056244128</v>
      </c>
      <c r="AU3213">
        <v>4</v>
      </c>
    </row>
    <row r="3214" spans="32:47" x14ac:dyDescent="0.25">
      <c r="AF3214">
        <v>3204</v>
      </c>
      <c r="AG3214">
        <v>1</v>
      </c>
      <c r="AH3214">
        <v>1</v>
      </c>
      <c r="AI3214">
        <v>1</v>
      </c>
      <c r="AJ3214">
        <v>1</v>
      </c>
      <c r="AK3214">
        <v>1</v>
      </c>
      <c r="AL3214">
        <v>1</v>
      </c>
      <c r="AM3214">
        <v>1</v>
      </c>
      <c r="AN3214">
        <v>1</v>
      </c>
      <c r="AO3214">
        <v>0.65863432700037572</v>
      </c>
      <c r="AP3214">
        <v>1</v>
      </c>
      <c r="AQ3214">
        <v>1</v>
      </c>
      <c r="AR3214">
        <v>0.70781028046316818</v>
      </c>
      <c r="AS3214">
        <v>0.65863432700037572</v>
      </c>
      <c r="AT3214">
        <v>0.94712643425854648</v>
      </c>
      <c r="AU3214">
        <v>0</v>
      </c>
    </row>
    <row r="3215" spans="32:47" x14ac:dyDescent="0.25">
      <c r="AF3215">
        <v>3205</v>
      </c>
      <c r="AG3215">
        <v>1</v>
      </c>
      <c r="AH3215">
        <v>1</v>
      </c>
      <c r="AI3215">
        <v>1</v>
      </c>
      <c r="AJ3215">
        <v>1</v>
      </c>
      <c r="AK3215">
        <v>0.57990839844217501</v>
      </c>
      <c r="AL3215">
        <v>1</v>
      </c>
      <c r="AM3215">
        <v>0.64867771927041051</v>
      </c>
      <c r="AN3215">
        <v>0</v>
      </c>
      <c r="AO3215">
        <v>0.94641905905252011</v>
      </c>
      <c r="AP3215">
        <v>1</v>
      </c>
      <c r="AQ3215">
        <v>1</v>
      </c>
      <c r="AR3215">
        <v>1</v>
      </c>
      <c r="AS3215">
        <v>0</v>
      </c>
      <c r="AT3215">
        <v>0.84514723676894732</v>
      </c>
      <c r="AU3215">
        <v>1</v>
      </c>
    </row>
    <row r="3216" spans="32:47" x14ac:dyDescent="0.25">
      <c r="AF3216">
        <v>3206</v>
      </c>
      <c r="AG3216">
        <v>1</v>
      </c>
      <c r="AH3216">
        <v>1</v>
      </c>
      <c r="AI3216">
        <v>1</v>
      </c>
      <c r="AJ3216">
        <v>1</v>
      </c>
      <c r="AK3216">
        <v>1</v>
      </c>
      <c r="AL3216">
        <v>1</v>
      </c>
      <c r="AM3216">
        <v>1</v>
      </c>
      <c r="AN3216">
        <v>1</v>
      </c>
      <c r="AO3216">
        <v>1</v>
      </c>
      <c r="AP3216">
        <v>1</v>
      </c>
      <c r="AQ3216">
        <v>0.96319604068751985</v>
      </c>
      <c r="AR3216">
        <v>0</v>
      </c>
      <c r="AS3216">
        <v>0</v>
      </c>
      <c r="AT3216">
        <v>0.91204351019349483</v>
      </c>
      <c r="AU3216">
        <v>1</v>
      </c>
    </row>
    <row r="3217" spans="32:47" x14ac:dyDescent="0.25">
      <c r="AF3217">
        <v>3207</v>
      </c>
      <c r="AG3217">
        <v>1</v>
      </c>
      <c r="AH3217">
        <v>1</v>
      </c>
      <c r="AI3217">
        <v>1</v>
      </c>
      <c r="AJ3217">
        <v>1</v>
      </c>
      <c r="AK3217">
        <v>1</v>
      </c>
      <c r="AL3217">
        <v>1</v>
      </c>
      <c r="AM3217">
        <v>1</v>
      </c>
      <c r="AN3217">
        <v>1</v>
      </c>
      <c r="AO3217">
        <v>0.64998578946227403</v>
      </c>
      <c r="AP3217">
        <v>0</v>
      </c>
      <c r="AQ3217">
        <v>0</v>
      </c>
      <c r="AR3217">
        <v>0</v>
      </c>
      <c r="AS3217">
        <v>0</v>
      </c>
      <c r="AT3217">
        <v>0.71917691420237873</v>
      </c>
      <c r="AU3217">
        <v>3</v>
      </c>
    </row>
    <row r="3218" spans="32:47" x14ac:dyDescent="0.25">
      <c r="AF3218">
        <v>3208</v>
      </c>
      <c r="AG3218">
        <v>1</v>
      </c>
      <c r="AH3218">
        <v>1</v>
      </c>
      <c r="AI3218">
        <v>1</v>
      </c>
      <c r="AJ3218">
        <v>1</v>
      </c>
      <c r="AK3218">
        <v>1</v>
      </c>
      <c r="AL3218">
        <v>1</v>
      </c>
      <c r="AM3218">
        <v>1</v>
      </c>
      <c r="AN3218">
        <v>1</v>
      </c>
      <c r="AO3218">
        <v>1</v>
      </c>
      <c r="AP3218">
        <v>1</v>
      </c>
      <c r="AQ3218">
        <v>1</v>
      </c>
      <c r="AR3218">
        <v>1</v>
      </c>
      <c r="AS3218">
        <v>1</v>
      </c>
      <c r="AT3218">
        <v>1</v>
      </c>
      <c r="AU3218">
        <v>0</v>
      </c>
    </row>
    <row r="3219" spans="32:47" x14ac:dyDescent="0.25">
      <c r="AF3219">
        <v>3209</v>
      </c>
      <c r="AG3219">
        <v>1</v>
      </c>
      <c r="AH3219">
        <v>1</v>
      </c>
      <c r="AI3219">
        <v>1</v>
      </c>
      <c r="AJ3219">
        <v>1</v>
      </c>
      <c r="AK3219">
        <v>1</v>
      </c>
      <c r="AL3219">
        <v>1</v>
      </c>
      <c r="AM3219">
        <v>1</v>
      </c>
      <c r="AN3219">
        <v>1</v>
      </c>
      <c r="AO3219">
        <v>1</v>
      </c>
      <c r="AP3219">
        <v>1</v>
      </c>
      <c r="AQ3219">
        <v>1</v>
      </c>
      <c r="AR3219">
        <v>0.87484854411647373</v>
      </c>
      <c r="AS3219">
        <v>0.87484854411647373</v>
      </c>
      <c r="AT3219">
        <v>0.98937069826742652</v>
      </c>
      <c r="AU3219">
        <v>0</v>
      </c>
    </row>
    <row r="3220" spans="32:47" x14ac:dyDescent="0.25">
      <c r="AF3220">
        <v>3210</v>
      </c>
      <c r="AG3220">
        <v>0</v>
      </c>
      <c r="AH3220">
        <v>0</v>
      </c>
      <c r="AI3220">
        <v>0</v>
      </c>
      <c r="AJ3220">
        <v>0</v>
      </c>
      <c r="AK3220">
        <v>0.17689568845549553</v>
      </c>
      <c r="AL3220">
        <v>1</v>
      </c>
      <c r="AM3220">
        <v>1</v>
      </c>
      <c r="AN3220">
        <v>1</v>
      </c>
      <c r="AO3220">
        <v>1</v>
      </c>
      <c r="AP3220">
        <v>1</v>
      </c>
      <c r="AQ3220">
        <v>1</v>
      </c>
      <c r="AR3220">
        <v>1</v>
      </c>
      <c r="AS3220">
        <v>0</v>
      </c>
      <c r="AT3220">
        <v>0.60132538723868589</v>
      </c>
      <c r="AU3220">
        <v>4</v>
      </c>
    </row>
    <row r="3221" spans="32:47" x14ac:dyDescent="0.25">
      <c r="AF3221">
        <v>3211</v>
      </c>
      <c r="AG3221">
        <v>0</v>
      </c>
      <c r="AH3221">
        <v>0</v>
      </c>
      <c r="AI3221">
        <v>0.31940184019796075</v>
      </c>
      <c r="AJ3221">
        <v>0</v>
      </c>
      <c r="AK3221">
        <v>5.7168716525578228E-2</v>
      </c>
      <c r="AL3221">
        <v>1</v>
      </c>
      <c r="AM3221">
        <v>1</v>
      </c>
      <c r="AN3221">
        <v>1</v>
      </c>
      <c r="AO3221">
        <v>1</v>
      </c>
      <c r="AP3221">
        <v>0.92844136564798974</v>
      </c>
      <c r="AQ3221">
        <v>1</v>
      </c>
      <c r="AR3221">
        <v>1</v>
      </c>
      <c r="AS3221">
        <v>0</v>
      </c>
      <c r="AT3221">
        <v>0.61220649203703392</v>
      </c>
      <c r="AU3221">
        <v>3</v>
      </c>
    </row>
    <row r="3222" spans="32:47" x14ac:dyDescent="0.25">
      <c r="AF3222">
        <v>3212</v>
      </c>
      <c r="AG3222">
        <v>0</v>
      </c>
      <c r="AH3222">
        <v>2.31667030553321E-2</v>
      </c>
      <c r="AI3222">
        <v>1</v>
      </c>
      <c r="AJ3222">
        <v>1</v>
      </c>
      <c r="AK3222">
        <v>1</v>
      </c>
      <c r="AL3222">
        <v>1</v>
      </c>
      <c r="AM3222">
        <v>1</v>
      </c>
      <c r="AN3222">
        <v>1</v>
      </c>
      <c r="AO3222">
        <v>0.58906011682969017</v>
      </c>
      <c r="AP3222">
        <v>0</v>
      </c>
      <c r="AQ3222">
        <v>0</v>
      </c>
      <c r="AR3222">
        <v>0</v>
      </c>
      <c r="AS3222">
        <v>0</v>
      </c>
      <c r="AT3222">
        <v>0.55430266079572599</v>
      </c>
      <c r="AU3222">
        <v>4</v>
      </c>
    </row>
    <row r="3223" spans="32:47" x14ac:dyDescent="0.25">
      <c r="AF3223">
        <v>3213</v>
      </c>
      <c r="AG3223">
        <v>1</v>
      </c>
      <c r="AH3223">
        <v>1</v>
      </c>
      <c r="AI3223">
        <v>1</v>
      </c>
      <c r="AJ3223">
        <v>0.24929567479048273</v>
      </c>
      <c r="AK3223">
        <v>0.17838862354936633</v>
      </c>
      <c r="AL3223">
        <v>1</v>
      </c>
      <c r="AM3223">
        <v>1</v>
      </c>
      <c r="AN3223">
        <v>1</v>
      </c>
      <c r="AO3223">
        <v>1</v>
      </c>
      <c r="AP3223">
        <v>1</v>
      </c>
      <c r="AQ3223">
        <v>1</v>
      </c>
      <c r="AR3223">
        <v>1</v>
      </c>
      <c r="AS3223">
        <v>0.17838862354936633</v>
      </c>
      <c r="AT3223">
        <v>0.86851758239382149</v>
      </c>
      <c r="AU3223">
        <v>0</v>
      </c>
    </row>
    <row r="3224" spans="32:47" x14ac:dyDescent="0.25">
      <c r="AF3224">
        <v>3214</v>
      </c>
      <c r="AG3224">
        <v>0.1998762315082375</v>
      </c>
      <c r="AH3224">
        <v>0</v>
      </c>
      <c r="AI3224">
        <v>0</v>
      </c>
      <c r="AJ3224">
        <v>0</v>
      </c>
      <c r="AK3224">
        <v>0.78558264767507935</v>
      </c>
      <c r="AL3224">
        <v>0.30560190504426527</v>
      </c>
      <c r="AM3224">
        <v>0</v>
      </c>
      <c r="AN3224">
        <v>0</v>
      </c>
      <c r="AO3224">
        <v>0</v>
      </c>
      <c r="AP3224">
        <v>8.3464619932900885E-2</v>
      </c>
      <c r="AQ3224">
        <v>1</v>
      </c>
      <c r="AR3224">
        <v>0.63106678831419205</v>
      </c>
      <c r="AS3224">
        <v>0</v>
      </c>
      <c r="AT3224">
        <v>0.25169248236074154</v>
      </c>
      <c r="AU3224">
        <v>6</v>
      </c>
    </row>
    <row r="3225" spans="32:47" x14ac:dyDescent="0.25">
      <c r="AF3225">
        <v>3215</v>
      </c>
      <c r="AG3225">
        <v>1</v>
      </c>
      <c r="AH3225">
        <v>1</v>
      </c>
      <c r="AI3225">
        <v>0.99056936758349745</v>
      </c>
      <c r="AJ3225">
        <v>0</v>
      </c>
      <c r="AK3225">
        <v>0</v>
      </c>
      <c r="AL3225">
        <v>0</v>
      </c>
      <c r="AM3225">
        <v>0.39873195212309048</v>
      </c>
      <c r="AN3225">
        <v>0</v>
      </c>
      <c r="AO3225">
        <v>0</v>
      </c>
      <c r="AP3225">
        <v>0.92356634497264167</v>
      </c>
      <c r="AQ3225">
        <v>1</v>
      </c>
      <c r="AR3225">
        <v>1</v>
      </c>
      <c r="AS3225">
        <v>0</v>
      </c>
      <c r="AT3225">
        <v>0.52520245919193453</v>
      </c>
      <c r="AU3225">
        <v>5</v>
      </c>
    </row>
    <row r="3226" spans="32:47" x14ac:dyDescent="0.25">
      <c r="AF3226">
        <v>3216</v>
      </c>
      <c r="AG3226">
        <v>1</v>
      </c>
      <c r="AH3226">
        <v>1</v>
      </c>
      <c r="AI3226">
        <v>1</v>
      </c>
      <c r="AJ3226">
        <v>0.7480181036529151</v>
      </c>
      <c r="AK3226">
        <v>0</v>
      </c>
      <c r="AL3226">
        <v>0</v>
      </c>
      <c r="AM3226">
        <v>0</v>
      </c>
      <c r="AN3226">
        <v>0.19179787844933022</v>
      </c>
      <c r="AO3226">
        <v>1</v>
      </c>
      <c r="AP3226">
        <v>1</v>
      </c>
      <c r="AQ3226">
        <v>1</v>
      </c>
      <c r="AR3226">
        <v>1</v>
      </c>
      <c r="AS3226">
        <v>0</v>
      </c>
      <c r="AT3226">
        <v>0.6585925406616896</v>
      </c>
      <c r="AU3226">
        <v>3</v>
      </c>
    </row>
    <row r="3227" spans="32:47" x14ac:dyDescent="0.25">
      <c r="AF3227">
        <v>3217</v>
      </c>
      <c r="AG3227">
        <v>0</v>
      </c>
      <c r="AH3227">
        <v>0.82922982191614991</v>
      </c>
      <c r="AI3227">
        <v>1</v>
      </c>
      <c r="AJ3227">
        <v>1</v>
      </c>
      <c r="AK3227">
        <v>1</v>
      </c>
      <c r="AL3227">
        <v>1</v>
      </c>
      <c r="AM3227">
        <v>1</v>
      </c>
      <c r="AN3227">
        <v>1</v>
      </c>
      <c r="AO3227">
        <v>1</v>
      </c>
      <c r="AP3227">
        <v>1</v>
      </c>
      <c r="AQ3227">
        <v>0.45109254222018841</v>
      </c>
      <c r="AR3227">
        <v>0</v>
      </c>
      <c r="AS3227">
        <v>0</v>
      </c>
      <c r="AT3227">
        <v>0.77192112679522695</v>
      </c>
      <c r="AU3227">
        <v>2</v>
      </c>
    </row>
    <row r="3228" spans="32:47" x14ac:dyDescent="0.25">
      <c r="AF3228">
        <v>3218</v>
      </c>
      <c r="AG3228">
        <v>1</v>
      </c>
      <c r="AH3228">
        <v>1</v>
      </c>
      <c r="AI3228">
        <v>1</v>
      </c>
      <c r="AJ3228">
        <v>1</v>
      </c>
      <c r="AK3228">
        <v>1</v>
      </c>
      <c r="AL3228">
        <v>1</v>
      </c>
      <c r="AM3228">
        <v>1</v>
      </c>
      <c r="AN3228">
        <v>1</v>
      </c>
      <c r="AO3228">
        <v>1</v>
      </c>
      <c r="AP3228">
        <v>1</v>
      </c>
      <c r="AQ3228">
        <v>1</v>
      </c>
      <c r="AR3228">
        <v>1</v>
      </c>
      <c r="AS3228">
        <v>1</v>
      </c>
      <c r="AT3228">
        <v>1</v>
      </c>
      <c r="AU3228">
        <v>0</v>
      </c>
    </row>
    <row r="3229" spans="32:47" x14ac:dyDescent="0.25">
      <c r="AF3229">
        <v>3219</v>
      </c>
      <c r="AG3229">
        <v>0.39196525967324097</v>
      </c>
      <c r="AH3229">
        <v>1</v>
      </c>
      <c r="AI3229">
        <v>1</v>
      </c>
      <c r="AJ3229">
        <v>1</v>
      </c>
      <c r="AK3229">
        <v>1</v>
      </c>
      <c r="AL3229">
        <v>1</v>
      </c>
      <c r="AM3229">
        <v>1</v>
      </c>
      <c r="AN3229">
        <v>1</v>
      </c>
      <c r="AO3229">
        <v>1</v>
      </c>
      <c r="AP3229">
        <v>1</v>
      </c>
      <c r="AQ3229">
        <v>1</v>
      </c>
      <c r="AR3229">
        <v>1</v>
      </c>
      <c r="AS3229">
        <v>0.39196525967324097</v>
      </c>
      <c r="AT3229">
        <v>0.94835869328731637</v>
      </c>
      <c r="AU3229">
        <v>0</v>
      </c>
    </row>
    <row r="3230" spans="32:47" x14ac:dyDescent="0.25">
      <c r="AF3230">
        <v>3220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0.48841470692517058</v>
      </c>
      <c r="AQ3230">
        <v>1</v>
      </c>
      <c r="AR3230">
        <v>1</v>
      </c>
      <c r="AS3230">
        <v>0</v>
      </c>
      <c r="AT3230">
        <v>0.20860508469775421</v>
      </c>
      <c r="AU3230">
        <v>9</v>
      </c>
    </row>
    <row r="3231" spans="32:47" x14ac:dyDescent="0.25">
      <c r="AF3231">
        <v>3221</v>
      </c>
      <c r="AG3231">
        <v>1</v>
      </c>
      <c r="AH3231">
        <v>1</v>
      </c>
      <c r="AI3231">
        <v>1</v>
      </c>
      <c r="AJ3231">
        <v>1</v>
      </c>
      <c r="AK3231">
        <v>1</v>
      </c>
      <c r="AL3231">
        <v>0.76966468275641087</v>
      </c>
      <c r="AM3231">
        <v>0</v>
      </c>
      <c r="AN3231">
        <v>0</v>
      </c>
      <c r="AO3231">
        <v>0.41424989189836198</v>
      </c>
      <c r="AP3231">
        <v>1</v>
      </c>
      <c r="AQ3231">
        <v>1</v>
      </c>
      <c r="AR3231">
        <v>0.26514347325663096</v>
      </c>
      <c r="AS3231">
        <v>0</v>
      </c>
      <c r="AT3231">
        <v>0.70064899975506501</v>
      </c>
      <c r="AU3231">
        <v>2</v>
      </c>
    </row>
    <row r="3232" spans="32:47" x14ac:dyDescent="0.25">
      <c r="AF3232">
        <v>3222</v>
      </c>
      <c r="AG3232">
        <v>1</v>
      </c>
      <c r="AH3232">
        <v>1</v>
      </c>
      <c r="AI3232">
        <v>1</v>
      </c>
      <c r="AJ3232">
        <v>1</v>
      </c>
      <c r="AK3232">
        <v>1</v>
      </c>
      <c r="AL3232">
        <v>1</v>
      </c>
      <c r="AM3232">
        <v>1</v>
      </c>
      <c r="AN3232">
        <v>1</v>
      </c>
      <c r="AO3232">
        <v>1</v>
      </c>
      <c r="AP3232">
        <v>1</v>
      </c>
      <c r="AQ3232">
        <v>1.5278639395546634E-3</v>
      </c>
      <c r="AR3232">
        <v>0</v>
      </c>
      <c r="AS3232">
        <v>0</v>
      </c>
      <c r="AT3232">
        <v>0.83300229018681271</v>
      </c>
      <c r="AU3232">
        <v>1</v>
      </c>
    </row>
    <row r="3233" spans="32:47" x14ac:dyDescent="0.25">
      <c r="AF3233">
        <v>3223</v>
      </c>
      <c r="AG3233">
        <v>1</v>
      </c>
      <c r="AH3233">
        <v>1</v>
      </c>
      <c r="AI3233">
        <v>1</v>
      </c>
      <c r="AJ3233">
        <v>1</v>
      </c>
      <c r="AK3233">
        <v>1</v>
      </c>
      <c r="AL3233">
        <v>1</v>
      </c>
      <c r="AM3233">
        <v>1</v>
      </c>
      <c r="AN3233">
        <v>1</v>
      </c>
      <c r="AO3233">
        <v>1</v>
      </c>
      <c r="AP3233">
        <v>1</v>
      </c>
      <c r="AQ3233">
        <v>1</v>
      </c>
      <c r="AR3233">
        <v>1</v>
      </c>
      <c r="AS3233">
        <v>1</v>
      </c>
      <c r="AT3233">
        <v>1</v>
      </c>
      <c r="AU3233">
        <v>0</v>
      </c>
    </row>
    <row r="3234" spans="32:47" x14ac:dyDescent="0.25">
      <c r="AF3234">
        <v>3224</v>
      </c>
      <c r="AG3234">
        <v>0.1211618122850327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0.68610015038163208</v>
      </c>
      <c r="AR3234">
        <v>1</v>
      </c>
      <c r="AS3234">
        <v>0</v>
      </c>
      <c r="AT3234">
        <v>0.1516137553213287</v>
      </c>
      <c r="AU3234">
        <v>9</v>
      </c>
    </row>
    <row r="3235" spans="32:47" x14ac:dyDescent="0.25">
      <c r="AF3235">
        <v>3225</v>
      </c>
      <c r="AG3235">
        <v>0</v>
      </c>
      <c r="AH3235">
        <v>0</v>
      </c>
      <c r="AI3235">
        <v>3.6640512302373314E-2</v>
      </c>
      <c r="AJ3235">
        <v>1</v>
      </c>
      <c r="AK3235">
        <v>1</v>
      </c>
      <c r="AL3235">
        <v>1</v>
      </c>
      <c r="AM3235">
        <v>1</v>
      </c>
      <c r="AN3235">
        <v>1</v>
      </c>
      <c r="AO3235">
        <v>1</v>
      </c>
      <c r="AP3235">
        <v>0.32231338477163995</v>
      </c>
      <c r="AQ3235">
        <v>1</v>
      </c>
      <c r="AR3235">
        <v>1</v>
      </c>
      <c r="AS3235">
        <v>0</v>
      </c>
      <c r="AT3235">
        <v>0.69897964605286145</v>
      </c>
      <c r="AU3235">
        <v>2</v>
      </c>
    </row>
    <row r="3236" spans="32:47" x14ac:dyDescent="0.25">
      <c r="AF3236">
        <v>3226</v>
      </c>
      <c r="AG3236">
        <v>0</v>
      </c>
      <c r="AH3236">
        <v>0</v>
      </c>
      <c r="AI3236">
        <v>0.18929184234237315</v>
      </c>
      <c r="AJ3236">
        <v>1</v>
      </c>
      <c r="AK3236">
        <v>1</v>
      </c>
      <c r="AL3236">
        <v>1</v>
      </c>
      <c r="AM3236">
        <v>1</v>
      </c>
      <c r="AN3236">
        <v>1</v>
      </c>
      <c r="AO3236">
        <v>1</v>
      </c>
      <c r="AP3236">
        <v>1</v>
      </c>
      <c r="AQ3236">
        <v>1</v>
      </c>
      <c r="AR3236">
        <v>1</v>
      </c>
      <c r="AS3236">
        <v>0</v>
      </c>
      <c r="AT3236">
        <v>0.76950149893866726</v>
      </c>
      <c r="AU3236">
        <v>2</v>
      </c>
    </row>
    <row r="3237" spans="32:47" x14ac:dyDescent="0.25">
      <c r="AF3237">
        <v>3227</v>
      </c>
      <c r="AG3237">
        <v>1</v>
      </c>
      <c r="AH3237">
        <v>1</v>
      </c>
      <c r="AI3237">
        <v>1</v>
      </c>
      <c r="AJ3237">
        <v>1</v>
      </c>
      <c r="AK3237">
        <v>1</v>
      </c>
      <c r="AL3237">
        <v>1</v>
      </c>
      <c r="AM3237">
        <v>1</v>
      </c>
      <c r="AN3237">
        <v>1</v>
      </c>
      <c r="AO3237">
        <v>1</v>
      </c>
      <c r="AP3237">
        <v>1</v>
      </c>
      <c r="AQ3237">
        <v>1</v>
      </c>
      <c r="AR3237">
        <v>1</v>
      </c>
      <c r="AS3237">
        <v>1</v>
      </c>
      <c r="AT3237">
        <v>1</v>
      </c>
      <c r="AU3237">
        <v>0</v>
      </c>
    </row>
    <row r="3238" spans="32:47" x14ac:dyDescent="0.25">
      <c r="AF3238">
        <v>3228</v>
      </c>
      <c r="AG3238">
        <v>0</v>
      </c>
      <c r="AH3238">
        <v>0.31903538749923299</v>
      </c>
      <c r="AI3238">
        <v>1</v>
      </c>
      <c r="AJ3238">
        <v>1</v>
      </c>
      <c r="AK3238">
        <v>1</v>
      </c>
      <c r="AL3238">
        <v>1</v>
      </c>
      <c r="AM3238">
        <v>1</v>
      </c>
      <c r="AN3238">
        <v>1</v>
      </c>
      <c r="AO3238">
        <v>1</v>
      </c>
      <c r="AP3238">
        <v>1</v>
      </c>
      <c r="AQ3238">
        <v>1</v>
      </c>
      <c r="AR3238">
        <v>1</v>
      </c>
      <c r="AS3238">
        <v>0</v>
      </c>
      <c r="AT3238">
        <v>0.86283011191774939</v>
      </c>
      <c r="AU3238">
        <v>1</v>
      </c>
    </row>
    <row r="3239" spans="32:47" x14ac:dyDescent="0.25">
      <c r="AF3239">
        <v>3229</v>
      </c>
      <c r="AG3239">
        <v>1</v>
      </c>
      <c r="AH3239">
        <v>1</v>
      </c>
      <c r="AI3239">
        <v>1</v>
      </c>
      <c r="AJ3239">
        <v>1</v>
      </c>
      <c r="AK3239">
        <v>1</v>
      </c>
      <c r="AL3239">
        <v>1</v>
      </c>
      <c r="AM3239">
        <v>1</v>
      </c>
      <c r="AN3239">
        <v>1</v>
      </c>
      <c r="AO3239">
        <v>1</v>
      </c>
      <c r="AP3239">
        <v>1</v>
      </c>
      <c r="AQ3239">
        <v>1</v>
      </c>
      <c r="AR3239">
        <v>1</v>
      </c>
      <c r="AS3239">
        <v>1</v>
      </c>
      <c r="AT3239">
        <v>1</v>
      </c>
      <c r="AU3239">
        <v>0</v>
      </c>
    </row>
    <row r="3240" spans="32:47" x14ac:dyDescent="0.25">
      <c r="AF3240">
        <v>3230</v>
      </c>
      <c r="AG3240">
        <v>0.36368000300060355</v>
      </c>
      <c r="AH3240">
        <v>0</v>
      </c>
      <c r="AI3240">
        <v>0.55229033784722092</v>
      </c>
      <c r="AJ3240">
        <v>1</v>
      </c>
      <c r="AK3240">
        <v>1</v>
      </c>
      <c r="AL3240">
        <v>1</v>
      </c>
      <c r="AM3240">
        <v>3.0793996884782363E-2</v>
      </c>
      <c r="AN3240">
        <v>0.92105700386168943</v>
      </c>
      <c r="AO3240">
        <v>1</v>
      </c>
      <c r="AP3240">
        <v>1</v>
      </c>
      <c r="AQ3240">
        <v>1</v>
      </c>
      <c r="AR3240">
        <v>1</v>
      </c>
      <c r="AS3240">
        <v>0</v>
      </c>
      <c r="AT3240">
        <v>0.74219852490252924</v>
      </c>
      <c r="AU3240">
        <v>1</v>
      </c>
    </row>
    <row r="3241" spans="32:47" x14ac:dyDescent="0.25">
      <c r="AF3241">
        <v>3231</v>
      </c>
      <c r="AG3241">
        <v>1</v>
      </c>
      <c r="AH3241">
        <v>1</v>
      </c>
      <c r="AI3241">
        <v>0.8610781941388268</v>
      </c>
      <c r="AJ3241">
        <v>1</v>
      </c>
      <c r="AK3241">
        <v>1</v>
      </c>
      <c r="AL3241">
        <v>1</v>
      </c>
      <c r="AM3241">
        <v>1</v>
      </c>
      <c r="AN3241">
        <v>1</v>
      </c>
      <c r="AO3241">
        <v>0.48934982244536512</v>
      </c>
      <c r="AP3241">
        <v>0</v>
      </c>
      <c r="AQ3241">
        <v>0</v>
      </c>
      <c r="AR3241">
        <v>0</v>
      </c>
      <c r="AS3241">
        <v>0</v>
      </c>
      <c r="AT3241">
        <v>0.69417511970319068</v>
      </c>
      <c r="AU3241">
        <v>3</v>
      </c>
    </row>
    <row r="3242" spans="32:47" x14ac:dyDescent="0.25">
      <c r="AF3242">
        <v>3232</v>
      </c>
      <c r="AG3242">
        <v>0.39650710650805138</v>
      </c>
      <c r="AH3242">
        <v>1</v>
      </c>
      <c r="AI3242">
        <v>1</v>
      </c>
      <c r="AJ3242">
        <v>1</v>
      </c>
      <c r="AK3242">
        <v>1</v>
      </c>
      <c r="AL3242">
        <v>1</v>
      </c>
      <c r="AM3242">
        <v>1</v>
      </c>
      <c r="AN3242">
        <v>1</v>
      </c>
      <c r="AO3242">
        <v>1</v>
      </c>
      <c r="AP3242">
        <v>1</v>
      </c>
      <c r="AQ3242">
        <v>0.91023536622645529</v>
      </c>
      <c r="AR3242">
        <v>0</v>
      </c>
      <c r="AS3242">
        <v>0</v>
      </c>
      <c r="AT3242">
        <v>0.8564350172288856</v>
      </c>
      <c r="AU3242">
        <v>1</v>
      </c>
    </row>
    <row r="3243" spans="32:47" x14ac:dyDescent="0.25">
      <c r="AF3243">
        <v>3233</v>
      </c>
      <c r="AG3243">
        <v>0</v>
      </c>
      <c r="AH3243">
        <v>0.40976706490151366</v>
      </c>
      <c r="AI3243">
        <v>1</v>
      </c>
      <c r="AJ3243">
        <v>1</v>
      </c>
      <c r="AK3243">
        <v>0.7928782187173643</v>
      </c>
      <c r="AL3243">
        <v>0</v>
      </c>
      <c r="AM3243">
        <v>2.5887784065778231E-2</v>
      </c>
      <c r="AN3243">
        <v>0.46480321235961336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0.30757294105936389</v>
      </c>
      <c r="AU3243">
        <v>6</v>
      </c>
    </row>
    <row r="3244" spans="32:47" x14ac:dyDescent="0.25">
      <c r="AF3244">
        <v>3234</v>
      </c>
      <c r="AG3244">
        <v>0</v>
      </c>
      <c r="AH3244">
        <v>0</v>
      </c>
      <c r="AI3244">
        <v>0</v>
      </c>
      <c r="AJ3244">
        <v>0.7537757383392697</v>
      </c>
      <c r="AK3244">
        <v>1</v>
      </c>
      <c r="AL3244">
        <v>1</v>
      </c>
      <c r="AM3244">
        <v>0.34732006885221173</v>
      </c>
      <c r="AN3244">
        <v>0</v>
      </c>
      <c r="AO3244">
        <v>0.70865256645605157</v>
      </c>
      <c r="AP3244">
        <v>1</v>
      </c>
      <c r="AQ3244">
        <v>1</v>
      </c>
      <c r="AR3244">
        <v>1</v>
      </c>
      <c r="AS3244">
        <v>0</v>
      </c>
      <c r="AT3244">
        <v>0.5688760856939129</v>
      </c>
      <c r="AU3244">
        <v>4</v>
      </c>
    </row>
    <row r="3245" spans="32:47" x14ac:dyDescent="0.25">
      <c r="AF3245">
        <v>3235</v>
      </c>
      <c r="AG3245">
        <v>1</v>
      </c>
      <c r="AH3245">
        <v>1</v>
      </c>
      <c r="AI3245">
        <v>1</v>
      </c>
      <c r="AJ3245">
        <v>1</v>
      </c>
      <c r="AK3245">
        <v>0.82607633067105313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0.39892703082411685</v>
      </c>
      <c r="AU3245">
        <v>7</v>
      </c>
    </row>
    <row r="3246" spans="32:47" x14ac:dyDescent="0.25">
      <c r="AF3246">
        <v>3236</v>
      </c>
      <c r="AG3246">
        <v>1</v>
      </c>
      <c r="AH3246">
        <v>1</v>
      </c>
      <c r="AI3246">
        <v>1</v>
      </c>
      <c r="AJ3246">
        <v>1</v>
      </c>
      <c r="AK3246">
        <v>1</v>
      </c>
      <c r="AL3246">
        <v>1</v>
      </c>
      <c r="AM3246">
        <v>0.58354350062760318</v>
      </c>
      <c r="AN3246">
        <v>0</v>
      </c>
      <c r="AO3246">
        <v>0</v>
      </c>
      <c r="AP3246">
        <v>0.86948374205789036</v>
      </c>
      <c r="AQ3246">
        <v>1</v>
      </c>
      <c r="AR3246">
        <v>1</v>
      </c>
      <c r="AS3246">
        <v>0</v>
      </c>
      <c r="AT3246">
        <v>0.78642149184452137</v>
      </c>
      <c r="AU3246">
        <v>2</v>
      </c>
    </row>
    <row r="3247" spans="32:47" x14ac:dyDescent="0.25">
      <c r="AF3247">
        <v>3237</v>
      </c>
      <c r="AG3247">
        <v>1</v>
      </c>
      <c r="AH3247">
        <v>1</v>
      </c>
      <c r="AI3247">
        <v>0.28163566967404841</v>
      </c>
      <c r="AJ3247">
        <v>0</v>
      </c>
      <c r="AK3247">
        <v>0</v>
      </c>
      <c r="AL3247">
        <v>0.99414585687045476</v>
      </c>
      <c r="AM3247">
        <v>1</v>
      </c>
      <c r="AN3247">
        <v>1</v>
      </c>
      <c r="AO3247">
        <v>1</v>
      </c>
      <c r="AP3247">
        <v>1</v>
      </c>
      <c r="AQ3247">
        <v>1</v>
      </c>
      <c r="AR3247">
        <v>0.852395100204552</v>
      </c>
      <c r="AS3247">
        <v>0</v>
      </c>
      <c r="AT3247">
        <v>0.75884747828041166</v>
      </c>
      <c r="AU3247">
        <v>2</v>
      </c>
    </row>
    <row r="3248" spans="32:47" x14ac:dyDescent="0.25">
      <c r="AF3248">
        <v>3238</v>
      </c>
      <c r="AG3248">
        <v>0.45948607586662193</v>
      </c>
      <c r="AH3248">
        <v>0.91390816904978622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0.73273252471323846</v>
      </c>
      <c r="AO3248">
        <v>1</v>
      </c>
      <c r="AP3248">
        <v>0.60986953883219674</v>
      </c>
      <c r="AQ3248">
        <v>0</v>
      </c>
      <c r="AR3248">
        <v>0</v>
      </c>
      <c r="AS3248">
        <v>0</v>
      </c>
      <c r="AT3248">
        <v>0.30535386590456925</v>
      </c>
      <c r="AU3248">
        <v>7</v>
      </c>
    </row>
    <row r="3249" spans="32:47" x14ac:dyDescent="0.25">
      <c r="AF3249">
        <v>3239</v>
      </c>
      <c r="AG3249">
        <v>1</v>
      </c>
      <c r="AH3249">
        <v>0.11770730482255333</v>
      </c>
      <c r="AI3249">
        <v>0</v>
      </c>
      <c r="AJ3249">
        <v>0.69903409433657848</v>
      </c>
      <c r="AK3249">
        <v>1</v>
      </c>
      <c r="AL3249">
        <v>0.65404560574582626</v>
      </c>
      <c r="AM3249">
        <v>0</v>
      </c>
      <c r="AN3249">
        <v>0</v>
      </c>
      <c r="AO3249">
        <v>0</v>
      </c>
      <c r="AP3249">
        <v>0</v>
      </c>
      <c r="AQ3249">
        <v>0.89243478730447046</v>
      </c>
      <c r="AR3249">
        <v>1</v>
      </c>
      <c r="AS3249">
        <v>0</v>
      </c>
      <c r="AT3249">
        <v>0.44838695659352806</v>
      </c>
      <c r="AU3249">
        <v>5</v>
      </c>
    </row>
    <row r="3250" spans="32:47" x14ac:dyDescent="0.25">
      <c r="AF3250">
        <v>3240</v>
      </c>
      <c r="AG3250">
        <v>1</v>
      </c>
      <c r="AH3250">
        <v>0.75792526827743656</v>
      </c>
      <c r="AI3250">
        <v>0.8974936732692802</v>
      </c>
      <c r="AJ3250">
        <v>1</v>
      </c>
      <c r="AK3250">
        <v>1</v>
      </c>
      <c r="AL3250">
        <v>1</v>
      </c>
      <c r="AM3250">
        <v>1</v>
      </c>
      <c r="AN3250">
        <v>1</v>
      </c>
      <c r="AO3250">
        <v>0.20575347016638262</v>
      </c>
      <c r="AP3250">
        <v>0</v>
      </c>
      <c r="AQ3250">
        <v>0</v>
      </c>
      <c r="AR3250">
        <v>0</v>
      </c>
      <c r="AS3250">
        <v>0</v>
      </c>
      <c r="AT3250">
        <v>0.6553885355838559</v>
      </c>
      <c r="AU3250">
        <v>3</v>
      </c>
    </row>
    <row r="3251" spans="32:47" x14ac:dyDescent="0.25">
      <c r="AF3251">
        <v>3241</v>
      </c>
      <c r="AG3251">
        <v>0.79203932534226384</v>
      </c>
      <c r="AH3251">
        <v>1</v>
      </c>
      <c r="AI3251">
        <v>0.89018535818679323</v>
      </c>
      <c r="AJ3251">
        <v>0</v>
      </c>
      <c r="AK3251">
        <v>0.75921288359865191</v>
      </c>
      <c r="AL3251">
        <v>1</v>
      </c>
      <c r="AM3251">
        <v>1</v>
      </c>
      <c r="AN3251">
        <v>1</v>
      </c>
      <c r="AO3251">
        <v>1</v>
      </c>
      <c r="AP3251">
        <v>1</v>
      </c>
      <c r="AQ3251">
        <v>1</v>
      </c>
      <c r="AR3251">
        <v>1</v>
      </c>
      <c r="AS3251">
        <v>0</v>
      </c>
      <c r="AT3251">
        <v>0.87036867008481911</v>
      </c>
      <c r="AU3251">
        <v>1</v>
      </c>
    </row>
    <row r="3252" spans="32:47" x14ac:dyDescent="0.25">
      <c r="AF3252">
        <v>3242</v>
      </c>
      <c r="AG3252">
        <v>1</v>
      </c>
      <c r="AH3252">
        <v>1</v>
      </c>
      <c r="AI3252">
        <v>0.6130135723705602</v>
      </c>
      <c r="AJ3252">
        <v>0</v>
      </c>
      <c r="AK3252">
        <v>0</v>
      </c>
      <c r="AL3252">
        <v>0</v>
      </c>
      <c r="AM3252">
        <v>0.94547735463950833</v>
      </c>
      <c r="AN3252">
        <v>1</v>
      </c>
      <c r="AO3252">
        <v>1</v>
      </c>
      <c r="AP3252">
        <v>1</v>
      </c>
      <c r="AQ3252">
        <v>1</v>
      </c>
      <c r="AR3252">
        <v>1</v>
      </c>
      <c r="AS3252">
        <v>0</v>
      </c>
      <c r="AT3252">
        <v>0.71318690065017021</v>
      </c>
      <c r="AU3252">
        <v>3</v>
      </c>
    </row>
    <row r="3253" spans="32:47" x14ac:dyDescent="0.25">
      <c r="AF3253">
        <v>3243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0.83853797285798159</v>
      </c>
      <c r="AM3253">
        <v>1</v>
      </c>
      <c r="AN3253">
        <v>1</v>
      </c>
      <c r="AO3253">
        <v>1</v>
      </c>
      <c r="AP3253">
        <v>1</v>
      </c>
      <c r="AQ3253">
        <v>1</v>
      </c>
      <c r="AR3253">
        <v>1</v>
      </c>
      <c r="AS3253">
        <v>0</v>
      </c>
      <c r="AT3253">
        <v>0.5730305183170944</v>
      </c>
      <c r="AU3253">
        <v>5</v>
      </c>
    </row>
    <row r="3254" spans="32:47" x14ac:dyDescent="0.25">
      <c r="AF3254">
        <v>3244</v>
      </c>
      <c r="AG3254">
        <v>1</v>
      </c>
      <c r="AH3254">
        <v>1</v>
      </c>
      <c r="AI3254">
        <v>1</v>
      </c>
      <c r="AJ3254">
        <v>1</v>
      </c>
      <c r="AK3254">
        <v>1</v>
      </c>
      <c r="AL3254">
        <v>0.81312137687248953</v>
      </c>
      <c r="AM3254">
        <v>0.2864879114481042</v>
      </c>
      <c r="AN3254">
        <v>1</v>
      </c>
      <c r="AO3254">
        <v>1</v>
      </c>
      <c r="AP3254">
        <v>1</v>
      </c>
      <c r="AQ3254">
        <v>1</v>
      </c>
      <c r="AR3254">
        <v>1</v>
      </c>
      <c r="AS3254">
        <v>0.2864879114481042</v>
      </c>
      <c r="AT3254">
        <v>0.92404045633168741</v>
      </c>
      <c r="AU3254">
        <v>0</v>
      </c>
    </row>
    <row r="3255" spans="32:47" x14ac:dyDescent="0.25">
      <c r="AF3255">
        <v>3245</v>
      </c>
      <c r="AG3255">
        <v>0</v>
      </c>
      <c r="AH3255">
        <v>0</v>
      </c>
      <c r="AI3255">
        <v>0</v>
      </c>
      <c r="AJ3255">
        <v>0.21304256860676105</v>
      </c>
      <c r="AK3255">
        <v>1</v>
      </c>
      <c r="AL3255">
        <v>1</v>
      </c>
      <c r="AM3255">
        <v>1</v>
      </c>
      <c r="AN3255">
        <v>1</v>
      </c>
      <c r="AO3255">
        <v>1</v>
      </c>
      <c r="AP3255">
        <v>1</v>
      </c>
      <c r="AQ3255">
        <v>1</v>
      </c>
      <c r="AR3255">
        <v>1</v>
      </c>
      <c r="AS3255">
        <v>0</v>
      </c>
      <c r="AT3255">
        <v>0.68874322481699402</v>
      </c>
      <c r="AU3255">
        <v>3</v>
      </c>
    </row>
    <row r="3256" spans="32:47" x14ac:dyDescent="0.25">
      <c r="AF3256">
        <v>3246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0.71973478793588586</v>
      </c>
      <c r="AM3256">
        <v>1</v>
      </c>
      <c r="AN3256">
        <v>1</v>
      </c>
      <c r="AO3256">
        <v>1</v>
      </c>
      <c r="AP3256">
        <v>1</v>
      </c>
      <c r="AQ3256">
        <v>1</v>
      </c>
      <c r="AR3256">
        <v>1</v>
      </c>
      <c r="AS3256">
        <v>0</v>
      </c>
      <c r="AT3256">
        <v>0.5632658729810317</v>
      </c>
      <c r="AU3256">
        <v>5</v>
      </c>
    </row>
    <row r="3257" spans="32:47" x14ac:dyDescent="0.25">
      <c r="AF3257">
        <v>3247</v>
      </c>
      <c r="AG3257">
        <v>1</v>
      </c>
      <c r="AH3257">
        <v>1</v>
      </c>
      <c r="AI3257">
        <v>1</v>
      </c>
      <c r="AJ3257">
        <v>0.47682745431860291</v>
      </c>
      <c r="AK3257">
        <v>0</v>
      </c>
      <c r="AL3257">
        <v>0</v>
      </c>
      <c r="AM3257">
        <v>0</v>
      </c>
      <c r="AN3257">
        <v>0</v>
      </c>
      <c r="AO3257">
        <v>0.3533510265770019</v>
      </c>
      <c r="AP3257">
        <v>1</v>
      </c>
      <c r="AQ3257">
        <v>1</v>
      </c>
      <c r="AR3257">
        <v>1</v>
      </c>
      <c r="AS3257">
        <v>0</v>
      </c>
      <c r="AT3257">
        <v>0.56686398473114563</v>
      </c>
      <c r="AU3257">
        <v>4</v>
      </c>
    </row>
    <row r="3258" spans="32:47" x14ac:dyDescent="0.25">
      <c r="AF3258">
        <v>3248</v>
      </c>
      <c r="AG3258">
        <v>0.50860024358600286</v>
      </c>
      <c r="AH3258">
        <v>1</v>
      </c>
      <c r="AI3258">
        <v>1</v>
      </c>
      <c r="AJ3258">
        <v>1</v>
      </c>
      <c r="AK3258">
        <v>1</v>
      </c>
      <c r="AL3258">
        <v>0.73700230944790135</v>
      </c>
      <c r="AM3258">
        <v>0</v>
      </c>
      <c r="AN3258">
        <v>0</v>
      </c>
      <c r="AO3258">
        <v>0</v>
      </c>
      <c r="AP3258">
        <v>3.2748416120152647E-2</v>
      </c>
      <c r="AQ3258">
        <v>0.82964886532111748</v>
      </c>
      <c r="AR3258">
        <v>1</v>
      </c>
      <c r="AS3258">
        <v>0</v>
      </c>
      <c r="AT3258">
        <v>0.58844203751770241</v>
      </c>
      <c r="AU3258">
        <v>3</v>
      </c>
    </row>
    <row r="3259" spans="32:47" x14ac:dyDescent="0.25">
      <c r="AF3259">
        <v>3249</v>
      </c>
      <c r="AG3259">
        <v>1</v>
      </c>
      <c r="AH3259">
        <v>1</v>
      </c>
      <c r="AI3259">
        <v>1</v>
      </c>
      <c r="AJ3259">
        <v>0.99893761210890564</v>
      </c>
      <c r="AK3259">
        <v>0</v>
      </c>
      <c r="AL3259">
        <v>0.5215900758608768</v>
      </c>
      <c r="AM3259">
        <v>1</v>
      </c>
      <c r="AN3259">
        <v>1</v>
      </c>
      <c r="AO3259">
        <v>1</v>
      </c>
      <c r="AP3259">
        <v>1</v>
      </c>
      <c r="AQ3259">
        <v>1</v>
      </c>
      <c r="AR3259">
        <v>1</v>
      </c>
      <c r="AS3259">
        <v>0</v>
      </c>
      <c r="AT3259">
        <v>0.87565980997011905</v>
      </c>
      <c r="AU3259">
        <v>1</v>
      </c>
    </row>
    <row r="3260" spans="32:47" x14ac:dyDescent="0.25">
      <c r="AF3260">
        <v>3250</v>
      </c>
      <c r="AG3260">
        <v>1</v>
      </c>
      <c r="AH3260">
        <v>0.70429307265398422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0.10051210568546536</v>
      </c>
      <c r="AS3260">
        <v>0</v>
      </c>
      <c r="AT3260">
        <v>0.14749611317961914</v>
      </c>
      <c r="AU3260">
        <v>9</v>
      </c>
    </row>
    <row r="3261" spans="32:47" x14ac:dyDescent="0.25">
      <c r="AF3261">
        <v>3251</v>
      </c>
      <c r="AG3261">
        <v>1</v>
      </c>
      <c r="AH3261">
        <v>1</v>
      </c>
      <c r="AI3261">
        <v>0.81188401670665522</v>
      </c>
      <c r="AJ3261">
        <v>0</v>
      </c>
      <c r="AK3261">
        <v>0</v>
      </c>
      <c r="AL3261">
        <v>0.52900625259571821</v>
      </c>
      <c r="AM3261">
        <v>1</v>
      </c>
      <c r="AN3261">
        <v>0.72216066415280844</v>
      </c>
      <c r="AO3261">
        <v>0.29551981597857474</v>
      </c>
      <c r="AP3261">
        <v>1</v>
      </c>
      <c r="AQ3261">
        <v>1</v>
      </c>
      <c r="AR3261">
        <v>1</v>
      </c>
      <c r="AS3261">
        <v>0</v>
      </c>
      <c r="AT3261">
        <v>0.69668812921608814</v>
      </c>
      <c r="AU3261">
        <v>2</v>
      </c>
    </row>
    <row r="3262" spans="32:47" x14ac:dyDescent="0.25">
      <c r="AF3262">
        <v>3252</v>
      </c>
      <c r="AG3262">
        <v>1</v>
      </c>
      <c r="AH3262">
        <v>1</v>
      </c>
      <c r="AI3262">
        <v>1</v>
      </c>
      <c r="AJ3262">
        <v>1</v>
      </c>
      <c r="AK3262">
        <v>0.83695404235209758</v>
      </c>
      <c r="AL3262">
        <v>0</v>
      </c>
      <c r="AM3262">
        <v>0</v>
      </c>
      <c r="AN3262">
        <v>0</v>
      </c>
      <c r="AO3262">
        <v>5.5526598622236634E-2</v>
      </c>
      <c r="AP3262">
        <v>1</v>
      </c>
      <c r="AQ3262">
        <v>1</v>
      </c>
      <c r="AR3262">
        <v>1</v>
      </c>
      <c r="AS3262">
        <v>0</v>
      </c>
      <c r="AT3262">
        <v>0.65646951581255375</v>
      </c>
      <c r="AU3262">
        <v>3</v>
      </c>
    </row>
    <row r="3263" spans="32:47" x14ac:dyDescent="0.25">
      <c r="AF3263">
        <v>3253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0.46641374488981746</v>
      </c>
      <c r="AO3263">
        <v>1</v>
      </c>
      <c r="AP3263">
        <v>1</v>
      </c>
      <c r="AQ3263">
        <v>1</v>
      </c>
      <c r="AR3263">
        <v>1</v>
      </c>
      <c r="AS3263">
        <v>0</v>
      </c>
      <c r="AT3263">
        <v>0.37385979751118997</v>
      </c>
      <c r="AU3263">
        <v>7</v>
      </c>
    </row>
    <row r="3264" spans="32:47" x14ac:dyDescent="0.25">
      <c r="AF3264">
        <v>3254</v>
      </c>
      <c r="AG3264">
        <v>1</v>
      </c>
      <c r="AH3264">
        <v>1</v>
      </c>
      <c r="AI3264">
        <v>1</v>
      </c>
      <c r="AJ3264">
        <v>1</v>
      </c>
      <c r="AK3264">
        <v>1</v>
      </c>
      <c r="AL3264">
        <v>1</v>
      </c>
      <c r="AM3264">
        <v>1</v>
      </c>
      <c r="AN3264">
        <v>1</v>
      </c>
      <c r="AO3264">
        <v>1</v>
      </c>
      <c r="AP3264">
        <v>0.51962031104513673</v>
      </c>
      <c r="AQ3264">
        <v>0</v>
      </c>
      <c r="AR3264">
        <v>0</v>
      </c>
      <c r="AS3264">
        <v>0</v>
      </c>
      <c r="AT3264">
        <v>0.79207734148602527</v>
      </c>
      <c r="AU3264">
        <v>2</v>
      </c>
    </row>
    <row r="3265" spans="32:47" x14ac:dyDescent="0.25">
      <c r="AF3265">
        <v>3255</v>
      </c>
      <c r="AG3265">
        <v>1</v>
      </c>
      <c r="AH3265">
        <v>1</v>
      </c>
      <c r="AI3265">
        <v>1</v>
      </c>
      <c r="AJ3265">
        <v>1</v>
      </c>
      <c r="AK3265">
        <v>1</v>
      </c>
      <c r="AL3265">
        <v>1</v>
      </c>
      <c r="AM3265">
        <v>1</v>
      </c>
      <c r="AN3265">
        <v>1</v>
      </c>
      <c r="AO3265">
        <v>1</v>
      </c>
      <c r="AP3265">
        <v>0.64993065980877052</v>
      </c>
      <c r="AQ3265">
        <v>1</v>
      </c>
      <c r="AR3265">
        <v>0.5650506296900154</v>
      </c>
      <c r="AS3265">
        <v>0.5650506296900154</v>
      </c>
      <c r="AT3265">
        <v>0.93332717801222564</v>
      </c>
      <c r="AU3265">
        <v>0</v>
      </c>
    </row>
    <row r="3266" spans="32:47" x14ac:dyDescent="0.25">
      <c r="AF3266">
        <v>3256</v>
      </c>
      <c r="AG3266">
        <v>1</v>
      </c>
      <c r="AH3266">
        <v>1</v>
      </c>
      <c r="AI3266">
        <v>0.6594345309114884</v>
      </c>
      <c r="AJ3266">
        <v>0.47288598135346549</v>
      </c>
      <c r="AK3266">
        <v>0.66288146828564121</v>
      </c>
      <c r="AL3266">
        <v>0</v>
      </c>
      <c r="AM3266">
        <v>0</v>
      </c>
      <c r="AN3266">
        <v>0</v>
      </c>
      <c r="AO3266">
        <v>0.6822499806721074</v>
      </c>
      <c r="AP3266">
        <v>1</v>
      </c>
      <c r="AQ3266">
        <v>1</v>
      </c>
      <c r="AR3266">
        <v>1</v>
      </c>
      <c r="AS3266">
        <v>0</v>
      </c>
      <c r="AT3266">
        <v>0.62094760229007728</v>
      </c>
      <c r="AU3266">
        <v>3</v>
      </c>
    </row>
    <row r="3267" spans="32:47" x14ac:dyDescent="0.25">
      <c r="AF3267">
        <v>3257</v>
      </c>
      <c r="AG3267">
        <v>1</v>
      </c>
      <c r="AH3267">
        <v>1</v>
      </c>
      <c r="AI3267">
        <v>1</v>
      </c>
      <c r="AJ3267">
        <v>1</v>
      </c>
      <c r="AK3267">
        <v>1</v>
      </c>
      <c r="AL3267">
        <v>1</v>
      </c>
      <c r="AM3267">
        <v>1</v>
      </c>
      <c r="AN3267">
        <v>1</v>
      </c>
      <c r="AO3267">
        <v>1</v>
      </c>
      <c r="AP3267">
        <v>1</v>
      </c>
      <c r="AQ3267">
        <v>1</v>
      </c>
      <c r="AR3267">
        <v>1</v>
      </c>
      <c r="AS3267">
        <v>1</v>
      </c>
      <c r="AT3267">
        <v>1</v>
      </c>
      <c r="AU3267">
        <v>0</v>
      </c>
    </row>
    <row r="3268" spans="32:47" x14ac:dyDescent="0.25">
      <c r="AF3268">
        <v>3258</v>
      </c>
      <c r="AG3268">
        <v>1</v>
      </c>
      <c r="AH3268">
        <v>1</v>
      </c>
      <c r="AI3268">
        <v>1</v>
      </c>
      <c r="AJ3268">
        <v>1</v>
      </c>
      <c r="AK3268">
        <v>1</v>
      </c>
      <c r="AL3268">
        <v>1</v>
      </c>
      <c r="AM3268">
        <v>1</v>
      </c>
      <c r="AN3268">
        <v>1</v>
      </c>
      <c r="AO3268">
        <v>1</v>
      </c>
      <c r="AP3268">
        <v>1</v>
      </c>
      <c r="AQ3268">
        <v>1</v>
      </c>
      <c r="AR3268">
        <v>1</v>
      </c>
      <c r="AS3268">
        <v>1</v>
      </c>
      <c r="AT3268">
        <v>1</v>
      </c>
      <c r="AU3268">
        <v>0</v>
      </c>
    </row>
    <row r="3269" spans="32:47" x14ac:dyDescent="0.25">
      <c r="AF3269">
        <v>3259</v>
      </c>
      <c r="AG3269">
        <v>0.94506446304336766</v>
      </c>
      <c r="AH3269">
        <v>1</v>
      </c>
      <c r="AI3269">
        <v>1</v>
      </c>
      <c r="AJ3269">
        <v>1</v>
      </c>
      <c r="AK3269">
        <v>1</v>
      </c>
      <c r="AL3269">
        <v>1</v>
      </c>
      <c r="AM3269">
        <v>1</v>
      </c>
      <c r="AN3269">
        <v>1</v>
      </c>
      <c r="AO3269">
        <v>1</v>
      </c>
      <c r="AP3269">
        <v>1</v>
      </c>
      <c r="AQ3269">
        <v>1</v>
      </c>
      <c r="AR3269">
        <v>1</v>
      </c>
      <c r="AS3269">
        <v>0.94506446304336766</v>
      </c>
      <c r="AT3269">
        <v>0.99533424206669696</v>
      </c>
      <c r="AU3269">
        <v>0</v>
      </c>
    </row>
    <row r="3270" spans="32:47" x14ac:dyDescent="0.25">
      <c r="AF3270">
        <v>3260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0.66864749155962877</v>
      </c>
      <c r="AM3270">
        <v>1</v>
      </c>
      <c r="AN3270">
        <v>1</v>
      </c>
      <c r="AO3270">
        <v>1</v>
      </c>
      <c r="AP3270">
        <v>1</v>
      </c>
      <c r="AQ3270">
        <v>1</v>
      </c>
      <c r="AR3270">
        <v>1</v>
      </c>
      <c r="AS3270">
        <v>0</v>
      </c>
      <c r="AT3270">
        <v>0.55906691711449008</v>
      </c>
      <c r="AU3270">
        <v>5</v>
      </c>
    </row>
    <row r="3271" spans="32:47" x14ac:dyDescent="0.25">
      <c r="AF3271">
        <v>3261</v>
      </c>
      <c r="AG3271">
        <v>1</v>
      </c>
      <c r="AH3271">
        <v>1</v>
      </c>
      <c r="AI3271">
        <v>1</v>
      </c>
      <c r="AJ3271">
        <v>1</v>
      </c>
      <c r="AK3271">
        <v>1</v>
      </c>
      <c r="AL3271">
        <v>1</v>
      </c>
      <c r="AM3271">
        <v>1</v>
      </c>
      <c r="AN3271">
        <v>0.46159063622279417</v>
      </c>
      <c r="AO3271">
        <v>0</v>
      </c>
      <c r="AP3271">
        <v>0.75612823184553324</v>
      </c>
      <c r="AQ3271">
        <v>1</v>
      </c>
      <c r="AR3271">
        <v>1</v>
      </c>
      <c r="AS3271">
        <v>0</v>
      </c>
      <c r="AT3271">
        <v>0.85136790386333738</v>
      </c>
      <c r="AU3271">
        <v>1</v>
      </c>
    </row>
    <row r="3272" spans="32:47" x14ac:dyDescent="0.25">
      <c r="AF3272">
        <v>3262</v>
      </c>
      <c r="AG3272">
        <v>1</v>
      </c>
      <c r="AH3272">
        <v>1</v>
      </c>
      <c r="AI3272">
        <v>1</v>
      </c>
      <c r="AJ3272">
        <v>1</v>
      </c>
      <c r="AK3272">
        <v>1</v>
      </c>
      <c r="AL3272">
        <v>1</v>
      </c>
      <c r="AM3272">
        <v>0.82808959953845551</v>
      </c>
      <c r="AN3272">
        <v>0</v>
      </c>
      <c r="AO3272">
        <v>0</v>
      </c>
      <c r="AP3272">
        <v>0.95889637098392289</v>
      </c>
      <c r="AQ3272">
        <v>1</v>
      </c>
      <c r="AR3272">
        <v>1</v>
      </c>
      <c r="AS3272">
        <v>0</v>
      </c>
      <c r="AT3272">
        <v>0.81478510982518826</v>
      </c>
      <c r="AU3272">
        <v>2</v>
      </c>
    </row>
    <row r="3273" spans="32:47" x14ac:dyDescent="0.25">
      <c r="AF3273">
        <v>3263</v>
      </c>
      <c r="AG3273">
        <v>0</v>
      </c>
      <c r="AH3273">
        <v>0</v>
      </c>
      <c r="AI3273">
        <v>0</v>
      </c>
      <c r="AJ3273">
        <v>0.12919946726130244</v>
      </c>
      <c r="AK3273">
        <v>1</v>
      </c>
      <c r="AL3273">
        <v>1</v>
      </c>
      <c r="AM3273">
        <v>1</v>
      </c>
      <c r="AN3273">
        <v>1</v>
      </c>
      <c r="AO3273">
        <v>1</v>
      </c>
      <c r="AP3273">
        <v>1</v>
      </c>
      <c r="AQ3273">
        <v>1</v>
      </c>
      <c r="AR3273">
        <v>1</v>
      </c>
      <c r="AS3273">
        <v>0</v>
      </c>
      <c r="AT3273">
        <v>0.68185201100777826</v>
      </c>
      <c r="AU3273">
        <v>3</v>
      </c>
    </row>
    <row r="3274" spans="32:47" x14ac:dyDescent="0.25">
      <c r="AF3274">
        <v>3264</v>
      </c>
      <c r="AG3274">
        <v>0</v>
      </c>
      <c r="AH3274">
        <v>0</v>
      </c>
      <c r="AI3274">
        <v>0</v>
      </c>
      <c r="AJ3274">
        <v>0</v>
      </c>
      <c r="AK3274">
        <v>0.92800311720085094</v>
      </c>
      <c r="AL3274">
        <v>1</v>
      </c>
      <c r="AM3274">
        <v>1</v>
      </c>
      <c r="AN3274">
        <v>1</v>
      </c>
      <c r="AO3274">
        <v>0.33721295375580668</v>
      </c>
      <c r="AP3274">
        <v>0</v>
      </c>
      <c r="AQ3274">
        <v>0</v>
      </c>
      <c r="AR3274">
        <v>0.88059070937273531</v>
      </c>
      <c r="AS3274">
        <v>0</v>
      </c>
      <c r="AT3274">
        <v>0.43337752667522017</v>
      </c>
      <c r="AU3274">
        <v>6</v>
      </c>
    </row>
    <row r="3275" spans="32:47" x14ac:dyDescent="0.25">
      <c r="AF3275">
        <v>3265</v>
      </c>
      <c r="AG3275">
        <v>1</v>
      </c>
      <c r="AH3275">
        <v>1</v>
      </c>
      <c r="AI3275">
        <v>1</v>
      </c>
      <c r="AJ3275">
        <v>1</v>
      </c>
      <c r="AK3275">
        <v>1</v>
      </c>
      <c r="AL3275">
        <v>1</v>
      </c>
      <c r="AM3275">
        <v>1</v>
      </c>
      <c r="AN3275">
        <v>1</v>
      </c>
      <c r="AO3275">
        <v>1</v>
      </c>
      <c r="AP3275">
        <v>1</v>
      </c>
      <c r="AQ3275">
        <v>1</v>
      </c>
      <c r="AR3275">
        <v>1</v>
      </c>
      <c r="AS3275">
        <v>1</v>
      </c>
      <c r="AT3275">
        <v>1</v>
      </c>
      <c r="AU3275">
        <v>0</v>
      </c>
    </row>
    <row r="3276" spans="32:47" x14ac:dyDescent="0.25">
      <c r="AF3276">
        <v>3266</v>
      </c>
      <c r="AG3276">
        <v>1</v>
      </c>
      <c r="AH3276">
        <v>1</v>
      </c>
      <c r="AI3276">
        <v>1</v>
      </c>
      <c r="AJ3276">
        <v>1</v>
      </c>
      <c r="AK3276">
        <v>1</v>
      </c>
      <c r="AL3276">
        <v>1</v>
      </c>
      <c r="AM3276">
        <v>0.39555323717133667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0.52948534343099019</v>
      </c>
      <c r="AU3276">
        <v>5</v>
      </c>
    </row>
    <row r="3277" spans="32:47" x14ac:dyDescent="0.25">
      <c r="AF3277">
        <v>3267</v>
      </c>
      <c r="AG3277">
        <v>0.30699867888136895</v>
      </c>
      <c r="AH3277">
        <v>0.88306564307796565</v>
      </c>
      <c r="AI3277">
        <v>0.80207252873749957</v>
      </c>
      <c r="AJ3277">
        <v>1</v>
      </c>
      <c r="AK3277">
        <v>1</v>
      </c>
      <c r="AL3277">
        <v>1</v>
      </c>
      <c r="AM3277">
        <v>0.65837984978227926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0.46716937201539349</v>
      </c>
      <c r="AU3277">
        <v>5</v>
      </c>
    </row>
    <row r="3278" spans="32:47" x14ac:dyDescent="0.25">
      <c r="AF3278">
        <v>3268</v>
      </c>
      <c r="AG3278">
        <v>0</v>
      </c>
      <c r="AH3278">
        <v>0.77000881578793012</v>
      </c>
      <c r="AI3278">
        <v>1</v>
      </c>
      <c r="AJ3278">
        <v>1</v>
      </c>
      <c r="AK3278">
        <v>1</v>
      </c>
      <c r="AL3278">
        <v>1</v>
      </c>
      <c r="AM3278">
        <v>1</v>
      </c>
      <c r="AN3278">
        <v>1</v>
      </c>
      <c r="AO3278">
        <v>1</v>
      </c>
      <c r="AP3278">
        <v>1</v>
      </c>
      <c r="AQ3278">
        <v>0.23574191811251996</v>
      </c>
      <c r="AR3278">
        <v>0.46946801934410037</v>
      </c>
      <c r="AS3278">
        <v>0</v>
      </c>
      <c r="AT3278">
        <v>0.78955072050713626</v>
      </c>
      <c r="AU3278">
        <v>1</v>
      </c>
    </row>
    <row r="3279" spans="32:47" x14ac:dyDescent="0.25">
      <c r="AF3279">
        <v>3269</v>
      </c>
      <c r="AG3279">
        <v>1</v>
      </c>
      <c r="AH3279">
        <v>4.1793142386658086E-2</v>
      </c>
      <c r="AI3279">
        <v>0</v>
      </c>
      <c r="AJ3279">
        <v>0</v>
      </c>
      <c r="AK3279">
        <v>0.82129428289021411</v>
      </c>
      <c r="AL3279">
        <v>1</v>
      </c>
      <c r="AM3279">
        <v>1</v>
      </c>
      <c r="AN3279">
        <v>1</v>
      </c>
      <c r="AO3279">
        <v>0.98049188945587962</v>
      </c>
      <c r="AP3279">
        <v>0</v>
      </c>
      <c r="AQ3279">
        <v>0</v>
      </c>
      <c r="AR3279">
        <v>0</v>
      </c>
      <c r="AS3279">
        <v>0</v>
      </c>
      <c r="AT3279">
        <v>0.49053448613725875</v>
      </c>
      <c r="AU3279">
        <v>5</v>
      </c>
    </row>
    <row r="3280" spans="32:47" x14ac:dyDescent="0.25">
      <c r="AF3280">
        <v>3270</v>
      </c>
      <c r="AG3280">
        <v>1</v>
      </c>
      <c r="AH3280">
        <v>1</v>
      </c>
      <c r="AI3280">
        <v>1</v>
      </c>
      <c r="AJ3280">
        <v>1</v>
      </c>
      <c r="AK3280">
        <v>1</v>
      </c>
      <c r="AL3280">
        <v>1</v>
      </c>
      <c r="AM3280">
        <v>1</v>
      </c>
      <c r="AN3280">
        <v>0.93133810951140705</v>
      </c>
      <c r="AO3280">
        <v>0</v>
      </c>
      <c r="AP3280">
        <v>0</v>
      </c>
      <c r="AQ3280">
        <v>0</v>
      </c>
      <c r="AR3280">
        <v>0.79142288990119747</v>
      </c>
      <c r="AS3280">
        <v>0</v>
      </c>
      <c r="AT3280">
        <v>0.72713860542956366</v>
      </c>
      <c r="AU3280">
        <v>3</v>
      </c>
    </row>
    <row r="3281" spans="32:47" x14ac:dyDescent="0.25">
      <c r="AF3281">
        <v>3271</v>
      </c>
      <c r="AG3281">
        <v>0</v>
      </c>
      <c r="AH3281">
        <v>0.18145123930246751</v>
      </c>
      <c r="AI3281">
        <v>1</v>
      </c>
      <c r="AJ3281">
        <v>1</v>
      </c>
      <c r="AK3281">
        <v>1</v>
      </c>
      <c r="AL3281">
        <v>1</v>
      </c>
      <c r="AM3281">
        <v>1</v>
      </c>
      <c r="AN3281">
        <v>1</v>
      </c>
      <c r="AO3281">
        <v>1</v>
      </c>
      <c r="AP3281">
        <v>1</v>
      </c>
      <c r="AQ3281">
        <v>1</v>
      </c>
      <c r="AR3281">
        <v>0.65789569933493175</v>
      </c>
      <c r="AS3281">
        <v>0</v>
      </c>
      <c r="AT3281">
        <v>0.82322027775301909</v>
      </c>
      <c r="AU3281">
        <v>1</v>
      </c>
    </row>
    <row r="3282" spans="32:47" x14ac:dyDescent="0.25">
      <c r="AF3282">
        <v>3272</v>
      </c>
      <c r="AG3282">
        <v>1</v>
      </c>
      <c r="AH3282">
        <v>1</v>
      </c>
      <c r="AI3282">
        <v>0.10102671528593712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0.64828883904884871</v>
      </c>
      <c r="AS3282">
        <v>0</v>
      </c>
      <c r="AT3282">
        <v>0.22528433475172155</v>
      </c>
      <c r="AU3282">
        <v>8</v>
      </c>
    </row>
    <row r="3283" spans="32:47" x14ac:dyDescent="0.25">
      <c r="AF3283">
        <v>3273</v>
      </c>
      <c r="AG3283">
        <v>0</v>
      </c>
      <c r="AH3283">
        <v>0</v>
      </c>
      <c r="AI3283">
        <v>0</v>
      </c>
      <c r="AJ3283">
        <v>0</v>
      </c>
      <c r="AK3283">
        <v>3.005604933235689E-2</v>
      </c>
      <c r="AL3283">
        <v>1</v>
      </c>
      <c r="AM3283">
        <v>1</v>
      </c>
      <c r="AN3283">
        <v>0.90812944742567436</v>
      </c>
      <c r="AO3283">
        <v>0</v>
      </c>
      <c r="AP3283">
        <v>0.21363560501730158</v>
      </c>
      <c r="AQ3283">
        <v>1</v>
      </c>
      <c r="AR3283">
        <v>0.6389215134308136</v>
      </c>
      <c r="AS3283">
        <v>0</v>
      </c>
      <c r="AT3283">
        <v>0.40140553718189187</v>
      </c>
      <c r="AU3283">
        <v>5</v>
      </c>
    </row>
    <row r="3284" spans="32:47" x14ac:dyDescent="0.25">
      <c r="AF3284">
        <v>3274</v>
      </c>
      <c r="AG3284">
        <v>0.51860353738095821</v>
      </c>
      <c r="AH3284">
        <v>1</v>
      </c>
      <c r="AI3284">
        <v>1</v>
      </c>
      <c r="AJ3284">
        <v>1</v>
      </c>
      <c r="AK3284">
        <v>1</v>
      </c>
      <c r="AL3284">
        <v>1</v>
      </c>
      <c r="AM3284">
        <v>0.17487254403174796</v>
      </c>
      <c r="AN3284">
        <v>0.39094432228903903</v>
      </c>
      <c r="AO3284">
        <v>1</v>
      </c>
      <c r="AP3284">
        <v>1</v>
      </c>
      <c r="AQ3284">
        <v>1</v>
      </c>
      <c r="AR3284">
        <v>1</v>
      </c>
      <c r="AS3284">
        <v>0.17487254403174796</v>
      </c>
      <c r="AT3284">
        <v>0.83730693839658654</v>
      </c>
      <c r="AU3284">
        <v>0</v>
      </c>
    </row>
    <row r="3285" spans="32:47" x14ac:dyDescent="0.25">
      <c r="AF3285">
        <v>3275</v>
      </c>
      <c r="AG3285">
        <v>0.58009975492196619</v>
      </c>
      <c r="AH3285">
        <v>1</v>
      </c>
      <c r="AI3285">
        <v>1</v>
      </c>
      <c r="AJ3285">
        <v>1</v>
      </c>
      <c r="AK3285">
        <v>1</v>
      </c>
      <c r="AL3285">
        <v>1</v>
      </c>
      <c r="AM3285">
        <v>1</v>
      </c>
      <c r="AN3285">
        <v>1</v>
      </c>
      <c r="AO3285">
        <v>1</v>
      </c>
      <c r="AP3285">
        <v>1</v>
      </c>
      <c r="AQ3285">
        <v>0.31250360963507168</v>
      </c>
      <c r="AR3285">
        <v>0</v>
      </c>
      <c r="AS3285">
        <v>0</v>
      </c>
      <c r="AT3285">
        <v>0.82289917997707696</v>
      </c>
      <c r="AU3285">
        <v>1</v>
      </c>
    </row>
    <row r="3286" spans="32:47" x14ac:dyDescent="0.25">
      <c r="AF3286">
        <v>3276</v>
      </c>
      <c r="AG3286">
        <v>3.4962104140563055E-2</v>
      </c>
      <c r="AH3286">
        <v>0</v>
      </c>
      <c r="AI3286">
        <v>0</v>
      </c>
      <c r="AJ3286">
        <v>0.77975296178313636</v>
      </c>
      <c r="AK3286">
        <v>1</v>
      </c>
      <c r="AL3286">
        <v>1</v>
      </c>
      <c r="AM3286">
        <v>0.44032209507009434</v>
      </c>
      <c r="AN3286">
        <v>0</v>
      </c>
      <c r="AO3286">
        <v>0</v>
      </c>
      <c r="AP3286">
        <v>0.93137628024804497</v>
      </c>
      <c r="AQ3286">
        <v>1</v>
      </c>
      <c r="AR3286">
        <v>1</v>
      </c>
      <c r="AS3286">
        <v>0</v>
      </c>
      <c r="AT3286">
        <v>0.51780565401839418</v>
      </c>
      <c r="AU3286">
        <v>4</v>
      </c>
    </row>
    <row r="3287" spans="32:47" x14ac:dyDescent="0.25">
      <c r="AF3287">
        <v>3277</v>
      </c>
      <c r="AG3287">
        <v>0.87871963388146646</v>
      </c>
      <c r="AH3287">
        <v>1</v>
      </c>
      <c r="AI3287">
        <v>1</v>
      </c>
      <c r="AJ3287">
        <v>1</v>
      </c>
      <c r="AK3287">
        <v>1</v>
      </c>
      <c r="AL3287">
        <v>1</v>
      </c>
      <c r="AM3287">
        <v>1</v>
      </c>
      <c r="AN3287">
        <v>1</v>
      </c>
      <c r="AO3287">
        <v>1</v>
      </c>
      <c r="AP3287">
        <v>1</v>
      </c>
      <c r="AQ3287">
        <v>1</v>
      </c>
      <c r="AR3287">
        <v>1</v>
      </c>
      <c r="AS3287">
        <v>0.87871963388146646</v>
      </c>
      <c r="AT3287">
        <v>0.98969947575431638</v>
      </c>
      <c r="AU3287">
        <v>0</v>
      </c>
    </row>
    <row r="3288" spans="32:47" x14ac:dyDescent="0.25">
      <c r="AF3288">
        <v>3278</v>
      </c>
      <c r="AG3288">
        <v>1</v>
      </c>
      <c r="AH3288">
        <v>1</v>
      </c>
      <c r="AI3288">
        <v>1</v>
      </c>
      <c r="AJ3288">
        <v>1</v>
      </c>
      <c r="AK3288">
        <v>1</v>
      </c>
      <c r="AL3288">
        <v>1</v>
      </c>
      <c r="AM3288">
        <v>1</v>
      </c>
      <c r="AN3288">
        <v>1</v>
      </c>
      <c r="AO3288">
        <v>1</v>
      </c>
      <c r="AP3288">
        <v>1</v>
      </c>
      <c r="AQ3288">
        <v>1</v>
      </c>
      <c r="AR3288">
        <v>1</v>
      </c>
      <c r="AS3288">
        <v>1</v>
      </c>
      <c r="AT3288">
        <v>1</v>
      </c>
      <c r="AU3288">
        <v>0</v>
      </c>
    </row>
    <row r="3289" spans="32:47" x14ac:dyDescent="0.25">
      <c r="AF3289">
        <v>3279</v>
      </c>
      <c r="AG3289">
        <v>1</v>
      </c>
      <c r="AH3289">
        <v>1</v>
      </c>
      <c r="AI3289">
        <v>1</v>
      </c>
      <c r="AJ3289">
        <v>1</v>
      </c>
      <c r="AK3289">
        <v>1</v>
      </c>
      <c r="AL3289">
        <v>1</v>
      </c>
      <c r="AM3289">
        <v>1</v>
      </c>
      <c r="AN3289">
        <v>1</v>
      </c>
      <c r="AO3289">
        <v>1</v>
      </c>
      <c r="AP3289">
        <v>1</v>
      </c>
      <c r="AQ3289">
        <v>0.54915428062983362</v>
      </c>
      <c r="AR3289">
        <v>1</v>
      </c>
      <c r="AS3289">
        <v>0.54915428062983362</v>
      </c>
      <c r="AT3289">
        <v>0.96294418744902743</v>
      </c>
      <c r="AU3289">
        <v>0</v>
      </c>
    </row>
    <row r="3290" spans="32:47" x14ac:dyDescent="0.25">
      <c r="AF3290">
        <v>3280</v>
      </c>
      <c r="AG3290">
        <v>1</v>
      </c>
      <c r="AH3290">
        <v>1.7835158271087233E-2</v>
      </c>
      <c r="AI3290">
        <v>0</v>
      </c>
      <c r="AJ3290">
        <v>0</v>
      </c>
      <c r="AK3290">
        <v>0</v>
      </c>
      <c r="AL3290">
        <v>0</v>
      </c>
      <c r="AM3290">
        <v>0.72002052463522559</v>
      </c>
      <c r="AN3290">
        <v>1</v>
      </c>
      <c r="AO3290">
        <v>1</v>
      </c>
      <c r="AP3290">
        <v>1</v>
      </c>
      <c r="AQ3290">
        <v>1</v>
      </c>
      <c r="AR3290">
        <v>0.53030283361318475</v>
      </c>
      <c r="AS3290">
        <v>0</v>
      </c>
      <c r="AT3290">
        <v>0.5267381055816196</v>
      </c>
      <c r="AU3290">
        <v>4</v>
      </c>
    </row>
    <row r="3291" spans="32:47" x14ac:dyDescent="0.25">
      <c r="AF3291">
        <v>3281</v>
      </c>
      <c r="AG3291">
        <v>0.16551198538335513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0.187701468590662</v>
      </c>
      <c r="AQ3291">
        <v>1</v>
      </c>
      <c r="AR3291">
        <v>0.19644865259854874</v>
      </c>
      <c r="AS3291">
        <v>0</v>
      </c>
      <c r="AT3291">
        <v>0.12887541179109463</v>
      </c>
      <c r="AU3291">
        <v>8</v>
      </c>
    </row>
    <row r="3292" spans="32:47" x14ac:dyDescent="0.25">
      <c r="AF3292">
        <v>3282</v>
      </c>
      <c r="AG3292">
        <v>1</v>
      </c>
      <c r="AH3292">
        <v>1</v>
      </c>
      <c r="AI3292">
        <v>1</v>
      </c>
      <c r="AJ3292">
        <v>1</v>
      </c>
      <c r="AK3292">
        <v>1</v>
      </c>
      <c r="AL3292">
        <v>1</v>
      </c>
      <c r="AM3292">
        <v>1</v>
      </c>
      <c r="AN3292">
        <v>1</v>
      </c>
      <c r="AO3292">
        <v>1</v>
      </c>
      <c r="AP3292">
        <v>1</v>
      </c>
      <c r="AQ3292">
        <v>1</v>
      </c>
      <c r="AR3292">
        <v>1</v>
      </c>
      <c r="AS3292">
        <v>1</v>
      </c>
      <c r="AT3292">
        <v>1</v>
      </c>
      <c r="AU3292">
        <v>0</v>
      </c>
    </row>
    <row r="3293" spans="32:47" x14ac:dyDescent="0.25">
      <c r="AF3293">
        <v>3283</v>
      </c>
      <c r="AG3293">
        <v>0</v>
      </c>
      <c r="AH3293">
        <v>0</v>
      </c>
      <c r="AI3293">
        <v>0</v>
      </c>
      <c r="AJ3293">
        <v>0.71642216953332538</v>
      </c>
      <c r="AK3293">
        <v>1</v>
      </c>
      <c r="AL3293">
        <v>1</v>
      </c>
      <c r="AM3293">
        <v>1</v>
      </c>
      <c r="AN3293">
        <v>1</v>
      </c>
      <c r="AO3293">
        <v>1</v>
      </c>
      <c r="AP3293">
        <v>1</v>
      </c>
      <c r="AQ3293">
        <v>1</v>
      </c>
      <c r="AR3293">
        <v>1</v>
      </c>
      <c r="AS3293">
        <v>0</v>
      </c>
      <c r="AT3293">
        <v>0.7301168906465747</v>
      </c>
      <c r="AU3293">
        <v>3</v>
      </c>
    </row>
    <row r="3294" spans="32:47" x14ac:dyDescent="0.25">
      <c r="AF3294">
        <v>3284</v>
      </c>
      <c r="AG3294">
        <v>1</v>
      </c>
      <c r="AH3294">
        <v>1</v>
      </c>
      <c r="AI3294">
        <v>1</v>
      </c>
      <c r="AJ3294">
        <v>1</v>
      </c>
      <c r="AK3294">
        <v>1</v>
      </c>
      <c r="AL3294">
        <v>1</v>
      </c>
      <c r="AM3294">
        <v>1</v>
      </c>
      <c r="AN3294">
        <v>0.56667316165534898</v>
      </c>
      <c r="AO3294">
        <v>0</v>
      </c>
      <c r="AP3294">
        <v>0</v>
      </c>
      <c r="AQ3294">
        <v>0</v>
      </c>
      <c r="AR3294">
        <v>0.14350462943102391</v>
      </c>
      <c r="AS3294">
        <v>0</v>
      </c>
      <c r="AT3294">
        <v>0.64113838773610288</v>
      </c>
      <c r="AU3294">
        <v>3</v>
      </c>
    </row>
    <row r="3295" spans="32:47" x14ac:dyDescent="0.25">
      <c r="AF3295">
        <v>3285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0.43989504436152249</v>
      </c>
      <c r="AR3295">
        <v>0</v>
      </c>
      <c r="AS3295">
        <v>0</v>
      </c>
      <c r="AT3295">
        <v>3.615575707081007E-2</v>
      </c>
      <c r="AU3295">
        <v>11</v>
      </c>
    </row>
    <row r="3296" spans="32:47" x14ac:dyDescent="0.25">
      <c r="AF3296">
        <v>3286</v>
      </c>
      <c r="AG3296">
        <v>0</v>
      </c>
      <c r="AH3296">
        <v>0</v>
      </c>
      <c r="AI3296">
        <v>0</v>
      </c>
      <c r="AJ3296">
        <v>0.55776894752804462</v>
      </c>
      <c r="AK3296">
        <v>1</v>
      </c>
      <c r="AL3296">
        <v>1</v>
      </c>
      <c r="AM3296">
        <v>1</v>
      </c>
      <c r="AN3296">
        <v>1</v>
      </c>
      <c r="AO3296">
        <v>1</v>
      </c>
      <c r="AP3296">
        <v>1</v>
      </c>
      <c r="AQ3296">
        <v>1</v>
      </c>
      <c r="AR3296">
        <v>1</v>
      </c>
      <c r="AS3296">
        <v>0</v>
      </c>
      <c r="AT3296">
        <v>0.71707689979682554</v>
      </c>
      <c r="AU3296">
        <v>3</v>
      </c>
    </row>
    <row r="3297" spans="32:47" x14ac:dyDescent="0.25">
      <c r="AF3297">
        <v>3287</v>
      </c>
      <c r="AG3297">
        <v>1</v>
      </c>
      <c r="AH3297">
        <v>1</v>
      </c>
      <c r="AI3297">
        <v>1</v>
      </c>
      <c r="AJ3297">
        <v>1</v>
      </c>
      <c r="AK3297">
        <v>1</v>
      </c>
      <c r="AL3297">
        <v>1</v>
      </c>
      <c r="AM3297">
        <v>1</v>
      </c>
      <c r="AN3297">
        <v>0.19055576248783543</v>
      </c>
      <c r="AO3297">
        <v>0</v>
      </c>
      <c r="AP3297">
        <v>0.11393764256870546</v>
      </c>
      <c r="AQ3297">
        <v>0.90937164369194456</v>
      </c>
      <c r="AR3297">
        <v>0</v>
      </c>
      <c r="AS3297">
        <v>0</v>
      </c>
      <c r="AT3297">
        <v>0.68142587634934548</v>
      </c>
      <c r="AU3297">
        <v>2</v>
      </c>
    </row>
    <row r="3298" spans="32:47" x14ac:dyDescent="0.25">
      <c r="AF3298">
        <v>3288</v>
      </c>
      <c r="AG3298">
        <v>0</v>
      </c>
      <c r="AH3298">
        <v>0</v>
      </c>
      <c r="AI3298">
        <v>0.57143901119073437</v>
      </c>
      <c r="AJ3298">
        <v>1</v>
      </c>
      <c r="AK3298">
        <v>0.51173403644145676</v>
      </c>
      <c r="AL3298">
        <v>0</v>
      </c>
      <c r="AM3298">
        <v>0</v>
      </c>
      <c r="AN3298">
        <v>0</v>
      </c>
      <c r="AO3298">
        <v>0</v>
      </c>
      <c r="AP3298">
        <v>0.77934049354653034</v>
      </c>
      <c r="AQ3298">
        <v>1</v>
      </c>
      <c r="AR3298">
        <v>0.68818150397935585</v>
      </c>
      <c r="AS3298">
        <v>0</v>
      </c>
      <c r="AT3298">
        <v>0.38101793534219286</v>
      </c>
      <c r="AU3298">
        <v>6</v>
      </c>
    </row>
    <row r="3299" spans="32:47" x14ac:dyDescent="0.25">
      <c r="AF3299">
        <v>3289</v>
      </c>
      <c r="AG3299">
        <v>0</v>
      </c>
      <c r="AH3299">
        <v>0</v>
      </c>
      <c r="AI3299">
        <v>0.44020976201840489</v>
      </c>
      <c r="AJ3299">
        <v>1</v>
      </c>
      <c r="AK3299">
        <v>0.12924627831037674</v>
      </c>
      <c r="AL3299">
        <v>0</v>
      </c>
      <c r="AM3299">
        <v>0.24002462408421824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0.15094219341589862</v>
      </c>
      <c r="AU3299">
        <v>8</v>
      </c>
    </row>
    <row r="3300" spans="32:47" x14ac:dyDescent="0.25">
      <c r="AF3300">
        <v>3290</v>
      </c>
      <c r="AG3300">
        <v>0</v>
      </c>
      <c r="AH3300">
        <v>0.60466999108497732</v>
      </c>
      <c r="AI3300">
        <v>1</v>
      </c>
      <c r="AJ3300">
        <v>1</v>
      </c>
      <c r="AK3300">
        <v>1</v>
      </c>
      <c r="AL3300">
        <v>1</v>
      </c>
      <c r="AM3300">
        <v>1</v>
      </c>
      <c r="AN3300">
        <v>1</v>
      </c>
      <c r="AO3300">
        <v>0.65625006561434318</v>
      </c>
      <c r="AP3300">
        <v>0</v>
      </c>
      <c r="AQ3300">
        <v>0</v>
      </c>
      <c r="AR3300">
        <v>0</v>
      </c>
      <c r="AS3300">
        <v>0</v>
      </c>
      <c r="AT3300">
        <v>0.60443359375016348</v>
      </c>
      <c r="AU3300">
        <v>4</v>
      </c>
    </row>
    <row r="3301" spans="32:47" x14ac:dyDescent="0.25">
      <c r="AF3301">
        <v>3291</v>
      </c>
      <c r="AG3301">
        <v>1</v>
      </c>
      <c r="AH3301">
        <v>1</v>
      </c>
      <c r="AI3301">
        <v>0.62339492575542421</v>
      </c>
      <c r="AJ3301">
        <v>0</v>
      </c>
      <c r="AK3301">
        <v>0.74884311278865134</v>
      </c>
      <c r="AL3301">
        <v>1</v>
      </c>
      <c r="AM3301">
        <v>1</v>
      </c>
      <c r="AN3301">
        <v>1</v>
      </c>
      <c r="AO3301">
        <v>1</v>
      </c>
      <c r="AP3301">
        <v>1</v>
      </c>
      <c r="AQ3301">
        <v>1</v>
      </c>
      <c r="AR3301">
        <v>1</v>
      </c>
      <c r="AS3301">
        <v>0</v>
      </c>
      <c r="AT3301">
        <v>0.86449144984894888</v>
      </c>
      <c r="AU3301">
        <v>1</v>
      </c>
    </row>
    <row r="3302" spans="32:47" x14ac:dyDescent="0.25">
      <c r="AF3302">
        <v>3292</v>
      </c>
      <c r="AG3302">
        <v>0</v>
      </c>
      <c r="AH3302">
        <v>0</v>
      </c>
      <c r="AI3302">
        <v>0.98123120580778289</v>
      </c>
      <c r="AJ3302">
        <v>1</v>
      </c>
      <c r="AK3302">
        <v>1</v>
      </c>
      <c r="AL3302">
        <v>1</v>
      </c>
      <c r="AM3302">
        <v>1</v>
      </c>
      <c r="AN3302">
        <v>1</v>
      </c>
      <c r="AO3302">
        <v>1</v>
      </c>
      <c r="AP3302">
        <v>1</v>
      </c>
      <c r="AQ3302">
        <v>1</v>
      </c>
      <c r="AR3302">
        <v>1</v>
      </c>
      <c r="AS3302">
        <v>0</v>
      </c>
      <c r="AT3302">
        <v>0.83676210241107196</v>
      </c>
      <c r="AU3302">
        <v>2</v>
      </c>
    </row>
    <row r="3303" spans="32:47" x14ac:dyDescent="0.25">
      <c r="AF3303">
        <v>3293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0.62914372465808899</v>
      </c>
      <c r="AO3303">
        <v>1</v>
      </c>
      <c r="AP3303">
        <v>1</v>
      </c>
      <c r="AQ3303">
        <v>1</v>
      </c>
      <c r="AR3303">
        <v>1</v>
      </c>
      <c r="AS3303">
        <v>0</v>
      </c>
      <c r="AT3303">
        <v>0.38768069990246784</v>
      </c>
      <c r="AU3303">
        <v>7</v>
      </c>
    </row>
    <row r="3304" spans="32:47" x14ac:dyDescent="0.25">
      <c r="AF3304">
        <v>3294</v>
      </c>
      <c r="AG3304">
        <v>1</v>
      </c>
      <c r="AH3304">
        <v>1</v>
      </c>
      <c r="AI3304">
        <v>0.5345185135755004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0.91736505495834042</v>
      </c>
      <c r="AQ3304">
        <v>1</v>
      </c>
      <c r="AR3304">
        <v>1</v>
      </c>
      <c r="AS3304">
        <v>0</v>
      </c>
      <c r="AT3304">
        <v>0.45207778253301112</v>
      </c>
      <c r="AU3304">
        <v>6</v>
      </c>
    </row>
    <row r="3305" spans="32:47" x14ac:dyDescent="0.25">
      <c r="AF3305">
        <v>3295</v>
      </c>
      <c r="AG3305">
        <v>0.81160600909788627</v>
      </c>
      <c r="AH3305">
        <v>0.98738066638361488</v>
      </c>
      <c r="AI3305">
        <v>1</v>
      </c>
      <c r="AJ3305">
        <v>1</v>
      </c>
      <c r="AK3305">
        <v>1</v>
      </c>
      <c r="AL3305">
        <v>1</v>
      </c>
      <c r="AM3305">
        <v>1</v>
      </c>
      <c r="AN3305">
        <v>1</v>
      </c>
      <c r="AO3305">
        <v>0.25957802145373232</v>
      </c>
      <c r="AP3305">
        <v>0</v>
      </c>
      <c r="AQ3305">
        <v>0</v>
      </c>
      <c r="AR3305">
        <v>0</v>
      </c>
      <c r="AS3305">
        <v>0</v>
      </c>
      <c r="AT3305">
        <v>0.67011996050517164</v>
      </c>
      <c r="AU3305">
        <v>3</v>
      </c>
    </row>
    <row r="3306" spans="32:47" x14ac:dyDescent="0.25">
      <c r="AF3306">
        <v>3296</v>
      </c>
      <c r="AG3306">
        <v>0</v>
      </c>
      <c r="AH3306">
        <v>0</v>
      </c>
      <c r="AI3306">
        <v>0</v>
      </c>
      <c r="AJ3306">
        <v>0.56725477433695537</v>
      </c>
      <c r="AK3306">
        <v>0.45098660436656979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8.4926651960198149E-2</v>
      </c>
      <c r="AU3306">
        <v>10</v>
      </c>
    </row>
    <row r="3307" spans="32:47" x14ac:dyDescent="0.25">
      <c r="AF3307">
        <v>3297</v>
      </c>
      <c r="AG3307">
        <v>0.32540178371428119</v>
      </c>
      <c r="AH3307">
        <v>0</v>
      </c>
      <c r="AI3307">
        <v>0</v>
      </c>
      <c r="AJ3307">
        <v>0</v>
      </c>
      <c r="AK3307">
        <v>0</v>
      </c>
      <c r="AL3307">
        <v>0.25275454710402606</v>
      </c>
      <c r="AM3307">
        <v>1</v>
      </c>
      <c r="AN3307">
        <v>1</v>
      </c>
      <c r="AO3307">
        <v>1</v>
      </c>
      <c r="AP3307">
        <v>1</v>
      </c>
      <c r="AQ3307">
        <v>1</v>
      </c>
      <c r="AR3307">
        <v>1</v>
      </c>
      <c r="AS3307">
        <v>0</v>
      </c>
      <c r="AT3307">
        <v>0.55252079920072195</v>
      </c>
      <c r="AU3307">
        <v>4</v>
      </c>
    </row>
    <row r="3308" spans="32:47" x14ac:dyDescent="0.25">
      <c r="AF3308">
        <v>3298</v>
      </c>
      <c r="AG3308">
        <v>1</v>
      </c>
      <c r="AH3308">
        <v>1</v>
      </c>
      <c r="AI3308">
        <v>1</v>
      </c>
      <c r="AJ3308">
        <v>1</v>
      </c>
      <c r="AK3308">
        <v>1</v>
      </c>
      <c r="AL3308">
        <v>1</v>
      </c>
      <c r="AM3308">
        <v>1</v>
      </c>
      <c r="AN3308">
        <v>1</v>
      </c>
      <c r="AO3308">
        <v>1</v>
      </c>
      <c r="AP3308">
        <v>1</v>
      </c>
      <c r="AQ3308">
        <v>1</v>
      </c>
      <c r="AR3308">
        <v>1</v>
      </c>
      <c r="AS3308">
        <v>1</v>
      </c>
      <c r="AT3308">
        <v>1</v>
      </c>
      <c r="AU3308">
        <v>0</v>
      </c>
    </row>
    <row r="3309" spans="32:47" x14ac:dyDescent="0.25">
      <c r="AF3309">
        <v>3299</v>
      </c>
      <c r="AG3309">
        <v>1</v>
      </c>
      <c r="AH3309">
        <v>1</v>
      </c>
      <c r="AI3309">
        <v>1</v>
      </c>
      <c r="AJ3309">
        <v>1</v>
      </c>
      <c r="AK3309">
        <v>1</v>
      </c>
      <c r="AL3309">
        <v>0.11306601820858002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0.13550752410458611</v>
      </c>
      <c r="AS3309">
        <v>0</v>
      </c>
      <c r="AT3309">
        <v>0.43450058573561529</v>
      </c>
      <c r="AU3309">
        <v>5</v>
      </c>
    </row>
    <row r="3310" spans="32:47" x14ac:dyDescent="0.25">
      <c r="AF3310">
        <v>3300</v>
      </c>
      <c r="AG3310">
        <v>1</v>
      </c>
      <c r="AH3310">
        <v>1</v>
      </c>
      <c r="AI3310">
        <v>1</v>
      </c>
      <c r="AJ3310">
        <v>1</v>
      </c>
      <c r="AK3310">
        <v>0.76713719909786315</v>
      </c>
      <c r="AL3310">
        <v>0</v>
      </c>
      <c r="AM3310">
        <v>0</v>
      </c>
      <c r="AN3310">
        <v>0</v>
      </c>
      <c r="AO3310">
        <v>0</v>
      </c>
      <c r="AP3310">
        <v>0.4423754002700368</v>
      </c>
      <c r="AQ3310">
        <v>1</v>
      </c>
      <c r="AR3310">
        <v>1</v>
      </c>
      <c r="AS3310">
        <v>0</v>
      </c>
      <c r="AT3310">
        <v>0.5986161385764518</v>
      </c>
      <c r="AU3310">
        <v>4</v>
      </c>
    </row>
    <row r="3311" spans="32:47" x14ac:dyDescent="0.25">
      <c r="AF3311">
        <v>3301</v>
      </c>
      <c r="AG3311">
        <v>0.92275043399234657</v>
      </c>
      <c r="AH3311">
        <v>0</v>
      </c>
      <c r="AI3311">
        <v>0</v>
      </c>
      <c r="AJ3311">
        <v>0</v>
      </c>
      <c r="AK3311">
        <v>0</v>
      </c>
      <c r="AL3311">
        <v>0.24450201560806212</v>
      </c>
      <c r="AM3311">
        <v>1</v>
      </c>
      <c r="AN3311">
        <v>1</v>
      </c>
      <c r="AO3311">
        <v>1</v>
      </c>
      <c r="AP3311">
        <v>1</v>
      </c>
      <c r="AQ3311">
        <v>1</v>
      </c>
      <c r="AR3311">
        <v>3.0377084521235026E-2</v>
      </c>
      <c r="AS3311">
        <v>0</v>
      </c>
      <c r="AT3311">
        <v>0.52022469463606269</v>
      </c>
      <c r="AU3311">
        <v>4</v>
      </c>
    </row>
    <row r="3312" spans="32:47" x14ac:dyDescent="0.25">
      <c r="AF3312">
        <v>3302</v>
      </c>
      <c r="AG3312">
        <v>1</v>
      </c>
      <c r="AH3312">
        <v>1</v>
      </c>
      <c r="AI3312">
        <v>1</v>
      </c>
      <c r="AJ3312">
        <v>1</v>
      </c>
      <c r="AK3312">
        <v>1</v>
      </c>
      <c r="AL3312">
        <v>1</v>
      </c>
      <c r="AM3312">
        <v>1</v>
      </c>
      <c r="AN3312">
        <v>1</v>
      </c>
      <c r="AO3312">
        <v>1</v>
      </c>
      <c r="AP3312">
        <v>1</v>
      </c>
      <c r="AQ3312">
        <v>1</v>
      </c>
      <c r="AR3312">
        <v>0.82155312908270717</v>
      </c>
      <c r="AS3312">
        <v>0.82155312908270717</v>
      </c>
      <c r="AT3312">
        <v>0.9848442383604491</v>
      </c>
      <c r="AU3312">
        <v>0</v>
      </c>
    </row>
    <row r="3313" spans="32:47" x14ac:dyDescent="0.25">
      <c r="AF3313">
        <v>3303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0.632266063678253</v>
      </c>
      <c r="AM3313">
        <v>1</v>
      </c>
      <c r="AN3313">
        <v>1</v>
      </c>
      <c r="AO3313">
        <v>0.24459004180607735</v>
      </c>
      <c r="AP3313">
        <v>0</v>
      </c>
      <c r="AQ3313">
        <v>0</v>
      </c>
      <c r="AR3313">
        <v>0</v>
      </c>
      <c r="AS3313">
        <v>0</v>
      </c>
      <c r="AT3313">
        <v>0.24193337853295865</v>
      </c>
      <c r="AU3313">
        <v>8</v>
      </c>
    </row>
    <row r="3314" spans="32:47" x14ac:dyDescent="0.25">
      <c r="AF3314">
        <v>3304</v>
      </c>
      <c r="AG3314">
        <v>0</v>
      </c>
      <c r="AH3314">
        <v>0</v>
      </c>
      <c r="AI3314">
        <v>0</v>
      </c>
      <c r="AJ3314">
        <v>0</v>
      </c>
      <c r="AK3314">
        <v>0.454855764031245</v>
      </c>
      <c r="AL3314">
        <v>1</v>
      </c>
      <c r="AM3314">
        <v>1</v>
      </c>
      <c r="AN3314">
        <v>1</v>
      </c>
      <c r="AO3314">
        <v>1</v>
      </c>
      <c r="AP3314">
        <v>1</v>
      </c>
      <c r="AQ3314">
        <v>1</v>
      </c>
      <c r="AR3314">
        <v>1</v>
      </c>
      <c r="AS3314">
        <v>0</v>
      </c>
      <c r="AT3314">
        <v>0.62493295530128379</v>
      </c>
      <c r="AU3314">
        <v>4</v>
      </c>
    </row>
    <row r="3315" spans="32:47" x14ac:dyDescent="0.25">
      <c r="AF3315">
        <v>3305</v>
      </c>
      <c r="AG3315">
        <v>1</v>
      </c>
      <c r="AH3315">
        <v>1</v>
      </c>
      <c r="AI3315">
        <v>1</v>
      </c>
      <c r="AJ3315">
        <v>0.38529887532616464</v>
      </c>
      <c r="AK3315">
        <v>0</v>
      </c>
      <c r="AL3315">
        <v>0.26336853657412573</v>
      </c>
      <c r="AM3315">
        <v>1</v>
      </c>
      <c r="AN3315">
        <v>1</v>
      </c>
      <c r="AO3315">
        <v>1</v>
      </c>
      <c r="AP3315">
        <v>0.42694842081513223</v>
      </c>
      <c r="AQ3315">
        <v>0.56260152649338124</v>
      </c>
      <c r="AR3315">
        <v>1</v>
      </c>
      <c r="AS3315">
        <v>0</v>
      </c>
      <c r="AT3315">
        <v>0.71937936766323085</v>
      </c>
      <c r="AU3315">
        <v>1</v>
      </c>
    </row>
    <row r="3316" spans="32:47" x14ac:dyDescent="0.25">
      <c r="AF3316">
        <v>3306</v>
      </c>
      <c r="AG3316">
        <v>0</v>
      </c>
      <c r="AH3316">
        <v>0</v>
      </c>
      <c r="AI3316">
        <v>0</v>
      </c>
      <c r="AJ3316">
        <v>0.37543069184806277</v>
      </c>
      <c r="AK3316">
        <v>1</v>
      </c>
      <c r="AL3316">
        <v>8.8176048326567974E-2</v>
      </c>
      <c r="AM3316">
        <v>0</v>
      </c>
      <c r="AN3316">
        <v>0.11185581056798261</v>
      </c>
      <c r="AO3316">
        <v>1</v>
      </c>
      <c r="AP3316">
        <v>1</v>
      </c>
      <c r="AQ3316">
        <v>1</v>
      </c>
      <c r="AR3316">
        <v>1</v>
      </c>
      <c r="AS3316">
        <v>0</v>
      </c>
      <c r="AT3316">
        <v>0.46678282830916817</v>
      </c>
      <c r="AU3316">
        <v>4</v>
      </c>
    </row>
    <row r="3317" spans="32:47" x14ac:dyDescent="0.25">
      <c r="AF3317">
        <v>3307</v>
      </c>
      <c r="AG3317">
        <v>0</v>
      </c>
      <c r="AH3317">
        <v>0</v>
      </c>
      <c r="AI3317">
        <v>0.92513113495900345</v>
      </c>
      <c r="AJ3317">
        <v>1</v>
      </c>
      <c r="AK3317">
        <v>0.70923531358083336</v>
      </c>
      <c r="AL3317">
        <v>1</v>
      </c>
      <c r="AM3317">
        <v>1</v>
      </c>
      <c r="AN3317">
        <v>1</v>
      </c>
      <c r="AO3317">
        <v>1</v>
      </c>
      <c r="AP3317">
        <v>0.93428033663522292</v>
      </c>
      <c r="AQ3317">
        <v>0</v>
      </c>
      <c r="AR3317">
        <v>0</v>
      </c>
      <c r="AS3317">
        <v>0</v>
      </c>
      <c r="AT3317">
        <v>0.63459739819295025</v>
      </c>
      <c r="AU3317">
        <v>4</v>
      </c>
    </row>
    <row r="3318" spans="32:47" x14ac:dyDescent="0.25">
      <c r="AF3318">
        <v>3308</v>
      </c>
      <c r="AG3318">
        <v>1</v>
      </c>
      <c r="AH3318">
        <v>1</v>
      </c>
      <c r="AI3318">
        <v>0.66759220293756849</v>
      </c>
      <c r="AJ3318">
        <v>0</v>
      </c>
      <c r="AK3318">
        <v>0</v>
      </c>
      <c r="AL3318">
        <v>0</v>
      </c>
      <c r="AM3318">
        <v>0.53071773578220371</v>
      </c>
      <c r="AN3318">
        <v>1</v>
      </c>
      <c r="AO3318">
        <v>1</v>
      </c>
      <c r="AP3318">
        <v>1</v>
      </c>
      <c r="AQ3318">
        <v>1</v>
      </c>
      <c r="AR3318">
        <v>1</v>
      </c>
      <c r="AS3318">
        <v>0</v>
      </c>
      <c r="AT3318">
        <v>0.6825961865761998</v>
      </c>
      <c r="AU3318">
        <v>3</v>
      </c>
    </row>
    <row r="3319" spans="32:47" x14ac:dyDescent="0.25">
      <c r="AF3319">
        <v>3309</v>
      </c>
      <c r="AG3319">
        <v>1</v>
      </c>
      <c r="AH3319">
        <v>1</v>
      </c>
      <c r="AI3319">
        <v>0.35791679136145244</v>
      </c>
      <c r="AJ3319">
        <v>1</v>
      </c>
      <c r="AK3319">
        <v>1</v>
      </c>
      <c r="AL3319">
        <v>0.33156376630601397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0.571327131433082</v>
      </c>
      <c r="AS3319">
        <v>0</v>
      </c>
      <c r="AT3319">
        <v>0.43494102628989312</v>
      </c>
      <c r="AU3319">
        <v>5</v>
      </c>
    </row>
    <row r="3320" spans="32:47" x14ac:dyDescent="0.25">
      <c r="AF3320">
        <v>3310</v>
      </c>
      <c r="AG3320">
        <v>1</v>
      </c>
      <c r="AH3320">
        <v>0.22305217076661524</v>
      </c>
      <c r="AI3320">
        <v>0</v>
      </c>
      <c r="AJ3320">
        <v>0</v>
      </c>
      <c r="AK3320">
        <v>0</v>
      </c>
      <c r="AL3320">
        <v>0.86437369192499314</v>
      </c>
      <c r="AM3320">
        <v>0.91672677993999729</v>
      </c>
      <c r="AN3320">
        <v>1</v>
      </c>
      <c r="AO3320">
        <v>1</v>
      </c>
      <c r="AP3320">
        <v>1</v>
      </c>
      <c r="AQ3320">
        <v>1</v>
      </c>
      <c r="AR3320">
        <v>1</v>
      </c>
      <c r="AS3320">
        <v>0</v>
      </c>
      <c r="AT3320">
        <v>0.67012384032152039</v>
      </c>
      <c r="AU3320">
        <v>3</v>
      </c>
    </row>
    <row r="3321" spans="32:47" x14ac:dyDescent="0.25">
      <c r="AF3321">
        <v>3311</v>
      </c>
      <c r="AG3321">
        <v>0.14996530152758727</v>
      </c>
      <c r="AH3321">
        <v>0</v>
      </c>
      <c r="AI3321">
        <v>0</v>
      </c>
      <c r="AJ3321">
        <v>0</v>
      </c>
      <c r="AK3321">
        <v>0.95944678869155697</v>
      </c>
      <c r="AL3321">
        <v>0</v>
      </c>
      <c r="AM3321">
        <v>0.1758511585311123</v>
      </c>
      <c r="AN3321">
        <v>1</v>
      </c>
      <c r="AO3321">
        <v>1</v>
      </c>
      <c r="AP3321">
        <v>1</v>
      </c>
      <c r="AQ3321">
        <v>1</v>
      </c>
      <c r="AR3321">
        <v>1</v>
      </c>
      <c r="AS3321">
        <v>0</v>
      </c>
      <c r="AT3321">
        <v>0.52833742660618621</v>
      </c>
      <c r="AU3321">
        <v>4</v>
      </c>
    </row>
    <row r="3322" spans="32:47" x14ac:dyDescent="0.25">
      <c r="AF3322">
        <v>3312</v>
      </c>
      <c r="AG3322">
        <v>0</v>
      </c>
      <c r="AH3322">
        <v>0.46783528895788812</v>
      </c>
      <c r="AI3322">
        <v>1</v>
      </c>
      <c r="AJ3322">
        <v>1</v>
      </c>
      <c r="AK3322">
        <v>0.48359909425761866</v>
      </c>
      <c r="AL3322">
        <v>0.39111357854053497</v>
      </c>
      <c r="AM3322">
        <v>1</v>
      </c>
      <c r="AN3322">
        <v>1</v>
      </c>
      <c r="AO3322">
        <v>1</v>
      </c>
      <c r="AP3322">
        <v>0.24908798812295221</v>
      </c>
      <c r="AQ3322">
        <v>0</v>
      </c>
      <c r="AR3322">
        <v>0.67001464033866442</v>
      </c>
      <c r="AS3322">
        <v>0</v>
      </c>
      <c r="AT3322">
        <v>0.60634670918173483</v>
      </c>
      <c r="AU3322">
        <v>2</v>
      </c>
    </row>
    <row r="3323" spans="32:47" x14ac:dyDescent="0.25">
      <c r="AF3323">
        <v>3313</v>
      </c>
      <c r="AG3323">
        <v>1</v>
      </c>
      <c r="AH3323">
        <v>1</v>
      </c>
      <c r="AI3323">
        <v>1</v>
      </c>
      <c r="AJ3323">
        <v>1</v>
      </c>
      <c r="AK3323">
        <v>1</v>
      </c>
      <c r="AL3323">
        <v>1</v>
      </c>
      <c r="AM3323">
        <v>1</v>
      </c>
      <c r="AN3323">
        <v>1</v>
      </c>
      <c r="AO3323">
        <v>1</v>
      </c>
      <c r="AP3323">
        <v>1</v>
      </c>
      <c r="AQ3323">
        <v>0.78750798675755507</v>
      </c>
      <c r="AR3323">
        <v>0</v>
      </c>
      <c r="AS3323">
        <v>0</v>
      </c>
      <c r="AT3323">
        <v>0.89760339617185381</v>
      </c>
      <c r="AU3323">
        <v>1</v>
      </c>
    </row>
    <row r="3324" spans="32:47" x14ac:dyDescent="0.25">
      <c r="AF3324">
        <v>3314</v>
      </c>
      <c r="AG3324">
        <v>1</v>
      </c>
      <c r="AH3324">
        <v>1</v>
      </c>
      <c r="AI3324">
        <v>1</v>
      </c>
      <c r="AJ3324">
        <v>1</v>
      </c>
      <c r="AK3324">
        <v>8.8562809635937628E-2</v>
      </c>
      <c r="AL3324">
        <v>0.96165244585621013</v>
      </c>
      <c r="AM3324">
        <v>0.35895623046751773</v>
      </c>
      <c r="AN3324">
        <v>0</v>
      </c>
      <c r="AO3324">
        <v>0</v>
      </c>
      <c r="AP3324">
        <v>0</v>
      </c>
      <c r="AQ3324">
        <v>0.64039441572967915</v>
      </c>
      <c r="AR3324">
        <v>1</v>
      </c>
      <c r="AS3324">
        <v>0</v>
      </c>
      <c r="AT3324">
        <v>0.58338218107064055</v>
      </c>
      <c r="AU3324">
        <v>3</v>
      </c>
    </row>
    <row r="3325" spans="32:47" x14ac:dyDescent="0.25">
      <c r="AF3325">
        <v>3315</v>
      </c>
      <c r="AG3325">
        <v>1</v>
      </c>
      <c r="AH3325">
        <v>1</v>
      </c>
      <c r="AI3325">
        <v>1</v>
      </c>
      <c r="AJ3325">
        <v>0.3465902811321333</v>
      </c>
      <c r="AK3325">
        <v>0.88070166985773779</v>
      </c>
      <c r="AL3325">
        <v>1</v>
      </c>
      <c r="AM3325">
        <v>0.59848228466463271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0.48288331787440408</v>
      </c>
      <c r="AU3325">
        <v>5</v>
      </c>
    </row>
    <row r="3326" spans="32:47" x14ac:dyDescent="0.25">
      <c r="AF3326">
        <v>3316</v>
      </c>
      <c r="AG3326">
        <v>0.54614807036893087</v>
      </c>
      <c r="AH3326">
        <v>1</v>
      </c>
      <c r="AI3326">
        <v>1</v>
      </c>
      <c r="AJ3326">
        <v>1</v>
      </c>
      <c r="AK3326">
        <v>1</v>
      </c>
      <c r="AL3326">
        <v>1</v>
      </c>
      <c r="AM3326">
        <v>1</v>
      </c>
      <c r="AN3326">
        <v>1</v>
      </c>
      <c r="AO3326">
        <v>1</v>
      </c>
      <c r="AP3326">
        <v>1</v>
      </c>
      <c r="AQ3326">
        <v>1</v>
      </c>
      <c r="AR3326">
        <v>1</v>
      </c>
      <c r="AS3326">
        <v>0.54614807036893087</v>
      </c>
      <c r="AT3326">
        <v>0.96145367172996399</v>
      </c>
      <c r="AU3326">
        <v>0</v>
      </c>
    </row>
    <row r="3327" spans="32:47" x14ac:dyDescent="0.25">
      <c r="AF3327">
        <v>3317</v>
      </c>
      <c r="AG3327">
        <v>0.34551862093142138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0.13588068406922199</v>
      </c>
      <c r="AR3327">
        <v>1</v>
      </c>
      <c r="AS3327">
        <v>0</v>
      </c>
      <c r="AT3327">
        <v>0.12544519937246773</v>
      </c>
      <c r="AU3327">
        <v>9</v>
      </c>
    </row>
    <row r="3328" spans="32:47" x14ac:dyDescent="0.25">
      <c r="AF3328">
        <v>3318</v>
      </c>
      <c r="AG3328">
        <v>1</v>
      </c>
      <c r="AH3328">
        <v>1</v>
      </c>
      <c r="AI3328">
        <v>1</v>
      </c>
      <c r="AJ3328">
        <v>1</v>
      </c>
      <c r="AK3328">
        <v>1</v>
      </c>
      <c r="AL3328">
        <v>1</v>
      </c>
      <c r="AM3328">
        <v>1</v>
      </c>
      <c r="AN3328">
        <v>1</v>
      </c>
      <c r="AO3328">
        <v>1</v>
      </c>
      <c r="AP3328">
        <v>1</v>
      </c>
      <c r="AQ3328">
        <v>1</v>
      </c>
      <c r="AR3328">
        <v>1</v>
      </c>
      <c r="AS3328">
        <v>1</v>
      </c>
      <c r="AT3328">
        <v>1</v>
      </c>
      <c r="AU3328">
        <v>0</v>
      </c>
    </row>
    <row r="3329" spans="32:47" x14ac:dyDescent="0.25">
      <c r="AF3329">
        <v>3319</v>
      </c>
      <c r="AG3329">
        <v>1</v>
      </c>
      <c r="AH3329">
        <v>1</v>
      </c>
      <c r="AI3329">
        <v>0.48202883876952146</v>
      </c>
      <c r="AJ3329">
        <v>0</v>
      </c>
      <c r="AK3329">
        <v>0.95376648154225196</v>
      </c>
      <c r="AL3329">
        <v>0.60999347895461442</v>
      </c>
      <c r="AM3329">
        <v>0</v>
      </c>
      <c r="AN3329">
        <v>8.8557566413064406E-2</v>
      </c>
      <c r="AO3329">
        <v>1</v>
      </c>
      <c r="AP3329">
        <v>1</v>
      </c>
      <c r="AQ3329">
        <v>1</v>
      </c>
      <c r="AR3329">
        <v>0.40071108183028337</v>
      </c>
      <c r="AS3329">
        <v>0</v>
      </c>
      <c r="AT3329">
        <v>0.62459393806533481</v>
      </c>
      <c r="AU3329">
        <v>2</v>
      </c>
    </row>
    <row r="3330" spans="32:47" x14ac:dyDescent="0.25">
      <c r="AF3330">
        <v>3320</v>
      </c>
      <c r="AG3330">
        <v>1</v>
      </c>
      <c r="AH3330">
        <v>0.96170994600002557</v>
      </c>
      <c r="AI3330">
        <v>0.72843569896095661</v>
      </c>
      <c r="AJ3330">
        <v>0</v>
      </c>
      <c r="AK3330">
        <v>0</v>
      </c>
      <c r="AL3330">
        <v>0</v>
      </c>
      <c r="AM3330">
        <v>0</v>
      </c>
      <c r="AN3330">
        <v>0.29076629953675776</v>
      </c>
      <c r="AO3330">
        <v>1</v>
      </c>
      <c r="AP3330">
        <v>0.31093341707662236</v>
      </c>
      <c r="AQ3330">
        <v>0.85406744594680883</v>
      </c>
      <c r="AR3330">
        <v>0.9256513736740265</v>
      </c>
      <c r="AS3330">
        <v>0</v>
      </c>
      <c r="AT3330">
        <v>0.5026829926934363</v>
      </c>
      <c r="AU3330">
        <v>4</v>
      </c>
    </row>
    <row r="3331" spans="32:47" x14ac:dyDescent="0.25">
      <c r="AF3331">
        <v>3321</v>
      </c>
      <c r="AG3331">
        <v>1</v>
      </c>
      <c r="AH3331">
        <v>1</v>
      </c>
      <c r="AI3331">
        <v>1</v>
      </c>
      <c r="AJ3331">
        <v>1</v>
      </c>
      <c r="AK3331">
        <v>1</v>
      </c>
      <c r="AL3331">
        <v>1</v>
      </c>
      <c r="AM3331">
        <v>1</v>
      </c>
      <c r="AN3331">
        <v>1</v>
      </c>
      <c r="AO3331">
        <v>1</v>
      </c>
      <c r="AP3331">
        <v>1</v>
      </c>
      <c r="AQ3331">
        <v>1</v>
      </c>
      <c r="AR3331">
        <v>1</v>
      </c>
      <c r="AS3331">
        <v>1</v>
      </c>
      <c r="AT3331">
        <v>1</v>
      </c>
      <c r="AU3331">
        <v>0</v>
      </c>
    </row>
    <row r="3332" spans="32:47" x14ac:dyDescent="0.25">
      <c r="AF3332">
        <v>3322</v>
      </c>
      <c r="AG3332">
        <v>0</v>
      </c>
      <c r="AH3332">
        <v>0.53123949926677072</v>
      </c>
      <c r="AI3332">
        <v>1</v>
      </c>
      <c r="AJ3332">
        <v>0.24618599539511099</v>
      </c>
      <c r="AK3332">
        <v>0</v>
      </c>
      <c r="AL3332">
        <v>0</v>
      </c>
      <c r="AM3332">
        <v>0.54507536771932552</v>
      </c>
      <c r="AN3332">
        <v>1</v>
      </c>
      <c r="AO3332">
        <v>0.97340954596390172</v>
      </c>
      <c r="AP3332">
        <v>0</v>
      </c>
      <c r="AQ3332">
        <v>0</v>
      </c>
      <c r="AR3332">
        <v>0</v>
      </c>
      <c r="AS3332">
        <v>0</v>
      </c>
      <c r="AT3332">
        <v>0.35715043457407958</v>
      </c>
      <c r="AU3332">
        <v>6</v>
      </c>
    </row>
    <row r="3333" spans="32:47" x14ac:dyDescent="0.25">
      <c r="AF3333">
        <v>3323</v>
      </c>
      <c r="AG3333">
        <v>1</v>
      </c>
      <c r="AH3333">
        <v>1</v>
      </c>
      <c r="AI3333">
        <v>1</v>
      </c>
      <c r="AJ3333">
        <v>1</v>
      </c>
      <c r="AK3333">
        <v>1</v>
      </c>
      <c r="AL3333">
        <v>1</v>
      </c>
      <c r="AM3333">
        <v>1</v>
      </c>
      <c r="AN3333">
        <v>1</v>
      </c>
      <c r="AO3333">
        <v>1</v>
      </c>
      <c r="AP3333">
        <v>1</v>
      </c>
      <c r="AQ3333">
        <v>1</v>
      </c>
      <c r="AR3333">
        <v>1</v>
      </c>
      <c r="AS3333">
        <v>1</v>
      </c>
      <c r="AT3333">
        <v>1</v>
      </c>
      <c r="AU3333">
        <v>0</v>
      </c>
    </row>
    <row r="3334" spans="32:47" x14ac:dyDescent="0.25">
      <c r="AF3334">
        <v>3324</v>
      </c>
      <c r="AG3334">
        <v>1</v>
      </c>
      <c r="AH3334">
        <v>1</v>
      </c>
      <c r="AI3334">
        <v>0.37642355139095962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0.91001792367678713</v>
      </c>
      <c r="AP3334">
        <v>1</v>
      </c>
      <c r="AQ3334">
        <v>1</v>
      </c>
      <c r="AR3334">
        <v>1</v>
      </c>
      <c r="AS3334">
        <v>0</v>
      </c>
      <c r="AT3334">
        <v>0.52046484329705034</v>
      </c>
      <c r="AU3334">
        <v>5</v>
      </c>
    </row>
    <row r="3335" spans="32:47" x14ac:dyDescent="0.25">
      <c r="AF3335">
        <v>3325</v>
      </c>
      <c r="AG3335">
        <v>0.3142422274540877</v>
      </c>
      <c r="AH3335">
        <v>1</v>
      </c>
      <c r="AI3335">
        <v>1</v>
      </c>
      <c r="AJ3335">
        <v>1</v>
      </c>
      <c r="AK3335">
        <v>0.31989991868214285</v>
      </c>
      <c r="AL3335">
        <v>0</v>
      </c>
      <c r="AM3335">
        <v>0</v>
      </c>
      <c r="AN3335">
        <v>0.19799689454615169</v>
      </c>
      <c r="AO3335">
        <v>1</v>
      </c>
      <c r="AP3335">
        <v>0.32618620092257661</v>
      </c>
      <c r="AQ3335">
        <v>0</v>
      </c>
      <c r="AR3335">
        <v>0</v>
      </c>
      <c r="AS3335">
        <v>0</v>
      </c>
      <c r="AT3335">
        <v>0.42440570545138007</v>
      </c>
      <c r="AU3335">
        <v>4</v>
      </c>
    </row>
    <row r="3336" spans="32:47" x14ac:dyDescent="0.25">
      <c r="AF3336">
        <v>3326</v>
      </c>
      <c r="AG3336">
        <v>0</v>
      </c>
      <c r="AH3336">
        <v>0</v>
      </c>
      <c r="AI3336">
        <v>0.56795436750948169</v>
      </c>
      <c r="AJ3336">
        <v>1</v>
      </c>
      <c r="AK3336">
        <v>0.75282732315263856</v>
      </c>
      <c r="AL3336">
        <v>0</v>
      </c>
      <c r="AM3336">
        <v>0</v>
      </c>
      <c r="AN3336">
        <v>0</v>
      </c>
      <c r="AO3336">
        <v>0</v>
      </c>
      <c r="AP3336">
        <v>0</v>
      </c>
      <c r="AQ3336">
        <v>0</v>
      </c>
      <c r="AR3336">
        <v>0</v>
      </c>
      <c r="AS3336">
        <v>0</v>
      </c>
      <c r="AT3336">
        <v>0.1943677600288376</v>
      </c>
      <c r="AU3336">
        <v>9</v>
      </c>
    </row>
    <row r="3337" spans="32:47" x14ac:dyDescent="0.25">
      <c r="AF3337">
        <v>3327</v>
      </c>
      <c r="AG3337">
        <v>0</v>
      </c>
      <c r="AH3337">
        <v>0</v>
      </c>
      <c r="AI3337">
        <v>0</v>
      </c>
      <c r="AJ3337">
        <v>3.0982082035673861E-2</v>
      </c>
      <c r="AK3337">
        <v>1</v>
      </c>
      <c r="AL3337">
        <v>1</v>
      </c>
      <c r="AM3337">
        <v>1</v>
      </c>
      <c r="AN3337">
        <v>1</v>
      </c>
      <c r="AO3337">
        <v>1</v>
      </c>
      <c r="AP3337">
        <v>1</v>
      </c>
      <c r="AQ3337">
        <v>0.91781960006871188</v>
      </c>
      <c r="AR3337">
        <v>0</v>
      </c>
      <c r="AS3337">
        <v>0</v>
      </c>
      <c r="AT3337">
        <v>0.5820932889400865</v>
      </c>
      <c r="AU3337">
        <v>4</v>
      </c>
    </row>
    <row r="3338" spans="32:47" x14ac:dyDescent="0.25">
      <c r="AF3338">
        <v>3328</v>
      </c>
      <c r="AG3338">
        <v>8.8219628814840689E-2</v>
      </c>
      <c r="AH3338">
        <v>1</v>
      </c>
      <c r="AI3338">
        <v>1</v>
      </c>
      <c r="AJ3338">
        <v>1</v>
      </c>
      <c r="AK3338">
        <v>1</v>
      </c>
      <c r="AL3338">
        <v>1</v>
      </c>
      <c r="AM3338">
        <v>1</v>
      </c>
      <c r="AN3338">
        <v>1</v>
      </c>
      <c r="AO3338">
        <v>1</v>
      </c>
      <c r="AP3338">
        <v>1</v>
      </c>
      <c r="AQ3338">
        <v>1</v>
      </c>
      <c r="AR3338">
        <v>1</v>
      </c>
      <c r="AS3338">
        <v>8.8219628814840689E-2</v>
      </c>
      <c r="AT3338">
        <v>0.92256111915961658</v>
      </c>
      <c r="AU3338">
        <v>0</v>
      </c>
    </row>
    <row r="3339" spans="32:47" x14ac:dyDescent="0.25">
      <c r="AF3339">
        <v>3329</v>
      </c>
      <c r="AG3339">
        <v>0.3795264761422239</v>
      </c>
      <c r="AH3339">
        <v>6.3944418669832109E-2</v>
      </c>
      <c r="AI3339">
        <v>1</v>
      </c>
      <c r="AJ3339">
        <v>1</v>
      </c>
      <c r="AK3339">
        <v>1</v>
      </c>
      <c r="AL3339">
        <v>1</v>
      </c>
      <c r="AM3339">
        <v>1</v>
      </c>
      <c r="AN3339">
        <v>1</v>
      </c>
      <c r="AO3339">
        <v>1</v>
      </c>
      <c r="AP3339">
        <v>1</v>
      </c>
      <c r="AQ3339">
        <v>1</v>
      </c>
      <c r="AR3339">
        <v>1</v>
      </c>
      <c r="AS3339">
        <v>6.3944418669832109E-2</v>
      </c>
      <c r="AT3339">
        <v>0.87549524515935406</v>
      </c>
      <c r="AU3339">
        <v>0</v>
      </c>
    </row>
    <row r="3340" spans="32:47" x14ac:dyDescent="0.25">
      <c r="AF3340">
        <v>3330</v>
      </c>
      <c r="AG3340">
        <v>1</v>
      </c>
      <c r="AH3340">
        <v>1</v>
      </c>
      <c r="AI3340">
        <v>1</v>
      </c>
      <c r="AJ3340">
        <v>1</v>
      </c>
      <c r="AK3340">
        <v>1</v>
      </c>
      <c r="AL3340">
        <v>1</v>
      </c>
      <c r="AM3340">
        <v>0.60329434651277791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0.54712910888190713</v>
      </c>
      <c r="AU3340">
        <v>5</v>
      </c>
    </row>
    <row r="3341" spans="32:47" x14ac:dyDescent="0.25">
      <c r="AF3341">
        <v>3331</v>
      </c>
      <c r="AG3341">
        <v>9.8497271495533271E-3</v>
      </c>
      <c r="AH3341">
        <v>0</v>
      </c>
      <c r="AI3341">
        <v>0</v>
      </c>
      <c r="AJ3341">
        <v>0.12666087836308482</v>
      </c>
      <c r="AK3341">
        <v>1</v>
      </c>
      <c r="AL3341">
        <v>1</v>
      </c>
      <c r="AM3341">
        <v>1</v>
      </c>
      <c r="AN3341">
        <v>1</v>
      </c>
      <c r="AO3341">
        <v>1</v>
      </c>
      <c r="AP3341">
        <v>1</v>
      </c>
      <c r="AQ3341">
        <v>1</v>
      </c>
      <c r="AR3341">
        <v>0.42819408405240766</v>
      </c>
      <c r="AS3341">
        <v>0</v>
      </c>
      <c r="AT3341">
        <v>0.63391557396754339</v>
      </c>
      <c r="AU3341">
        <v>2</v>
      </c>
    </row>
    <row r="3342" spans="32:47" x14ac:dyDescent="0.25">
      <c r="AF3342">
        <v>3332</v>
      </c>
      <c r="AG3342">
        <v>0</v>
      </c>
      <c r="AH3342">
        <v>0</v>
      </c>
      <c r="AI3342">
        <v>8.3064162637099571E-3</v>
      </c>
      <c r="AJ3342">
        <v>1</v>
      </c>
      <c r="AK3342">
        <v>1</v>
      </c>
      <c r="AL3342">
        <v>1</v>
      </c>
      <c r="AM3342">
        <v>1</v>
      </c>
      <c r="AN3342">
        <v>1</v>
      </c>
      <c r="AO3342">
        <v>1</v>
      </c>
      <c r="AP3342">
        <v>1</v>
      </c>
      <c r="AQ3342">
        <v>1</v>
      </c>
      <c r="AR3342">
        <v>1</v>
      </c>
      <c r="AS3342">
        <v>0</v>
      </c>
      <c r="AT3342">
        <v>0.75413013398404116</v>
      </c>
      <c r="AU3342">
        <v>2</v>
      </c>
    </row>
    <row r="3343" spans="32:47" x14ac:dyDescent="0.25">
      <c r="AF3343">
        <v>3333</v>
      </c>
      <c r="AG3343">
        <v>0.3737691085336865</v>
      </c>
      <c r="AH3343">
        <v>1</v>
      </c>
      <c r="AI3343">
        <v>1</v>
      </c>
      <c r="AJ3343">
        <v>1</v>
      </c>
      <c r="AK3343">
        <v>0.30813447583017067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0.30175071538432757</v>
      </c>
      <c r="AU3343">
        <v>7</v>
      </c>
    </row>
    <row r="3344" spans="32:47" x14ac:dyDescent="0.25">
      <c r="AF3344">
        <v>3334</v>
      </c>
      <c r="AG3344">
        <v>1</v>
      </c>
      <c r="AH3344">
        <v>1</v>
      </c>
      <c r="AI3344">
        <v>1</v>
      </c>
      <c r="AJ3344">
        <v>4.4871188446753273E-2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0.18022887594692763</v>
      </c>
      <c r="AS3344">
        <v>0</v>
      </c>
      <c r="AT3344">
        <v>0.26557049536371879</v>
      </c>
      <c r="AU3344">
        <v>7</v>
      </c>
    </row>
    <row r="3345" spans="32:47" x14ac:dyDescent="0.25">
      <c r="AF3345">
        <v>3335</v>
      </c>
      <c r="AG3345">
        <v>1</v>
      </c>
      <c r="AH3345">
        <v>1</v>
      </c>
      <c r="AI3345">
        <v>1</v>
      </c>
      <c r="AJ3345">
        <v>1</v>
      </c>
      <c r="AK3345">
        <v>1</v>
      </c>
      <c r="AL3345">
        <v>1</v>
      </c>
      <c r="AM3345">
        <v>1</v>
      </c>
      <c r="AN3345">
        <v>0.79120651936025221</v>
      </c>
      <c r="AO3345">
        <v>0.93723468010672761</v>
      </c>
      <c r="AP3345">
        <v>0.75670630816039774</v>
      </c>
      <c r="AQ3345">
        <v>1</v>
      </c>
      <c r="AR3345">
        <v>1</v>
      </c>
      <c r="AS3345">
        <v>0.75670630816039774</v>
      </c>
      <c r="AT3345">
        <v>0.95644476179819715</v>
      </c>
      <c r="AU3345">
        <v>0</v>
      </c>
    </row>
    <row r="3346" spans="32:47" x14ac:dyDescent="0.25">
      <c r="AF3346">
        <v>3336</v>
      </c>
      <c r="AG3346">
        <v>1</v>
      </c>
      <c r="AH3346">
        <v>1</v>
      </c>
      <c r="AI3346">
        <v>0.22361586094296898</v>
      </c>
      <c r="AJ3346">
        <v>0.10412366357631982</v>
      </c>
      <c r="AK3346">
        <v>1</v>
      </c>
      <c r="AL3346">
        <v>1</v>
      </c>
      <c r="AM3346">
        <v>1</v>
      </c>
      <c r="AN3346">
        <v>0.629419457015296</v>
      </c>
      <c r="AO3346">
        <v>0</v>
      </c>
      <c r="AP3346">
        <v>0</v>
      </c>
      <c r="AQ3346">
        <v>0</v>
      </c>
      <c r="AR3346">
        <v>0.90502575359606718</v>
      </c>
      <c r="AS3346">
        <v>0</v>
      </c>
      <c r="AT3346">
        <v>0.57157151541225726</v>
      </c>
      <c r="AU3346">
        <v>3</v>
      </c>
    </row>
    <row r="3347" spans="32:47" x14ac:dyDescent="0.25">
      <c r="AF3347">
        <v>3337</v>
      </c>
      <c r="AG3347">
        <v>0.16541120643312518</v>
      </c>
      <c r="AH3347">
        <v>1</v>
      </c>
      <c r="AI3347">
        <v>1</v>
      </c>
      <c r="AJ3347">
        <v>1</v>
      </c>
      <c r="AK3347">
        <v>5.9559439894538595E-2</v>
      </c>
      <c r="AL3347">
        <v>0.85065132769377672</v>
      </c>
      <c r="AM3347">
        <v>1</v>
      </c>
      <c r="AN3347">
        <v>1</v>
      </c>
      <c r="AO3347">
        <v>1</v>
      </c>
      <c r="AP3347">
        <v>1</v>
      </c>
      <c r="AQ3347">
        <v>1</v>
      </c>
      <c r="AR3347">
        <v>1</v>
      </c>
      <c r="AS3347">
        <v>5.9559439894538595E-2</v>
      </c>
      <c r="AT3347">
        <v>0.83696884895060519</v>
      </c>
      <c r="AU3347">
        <v>0</v>
      </c>
    </row>
    <row r="3348" spans="32:47" x14ac:dyDescent="0.25">
      <c r="AF3348">
        <v>3338</v>
      </c>
      <c r="AG3348">
        <v>0</v>
      </c>
      <c r="AH3348">
        <v>0</v>
      </c>
      <c r="AI3348">
        <v>0</v>
      </c>
      <c r="AJ3348">
        <v>0.44982621561648556</v>
      </c>
      <c r="AK3348">
        <v>1</v>
      </c>
      <c r="AL3348">
        <v>1</v>
      </c>
      <c r="AM3348">
        <v>1</v>
      </c>
      <c r="AN3348">
        <v>1</v>
      </c>
      <c r="AO3348">
        <v>1</v>
      </c>
      <c r="AP3348">
        <v>1</v>
      </c>
      <c r="AQ3348">
        <v>1</v>
      </c>
      <c r="AR3348">
        <v>1</v>
      </c>
      <c r="AS3348">
        <v>0</v>
      </c>
      <c r="AT3348">
        <v>0.70820489443423174</v>
      </c>
      <c r="AU3348">
        <v>3</v>
      </c>
    </row>
    <row r="3349" spans="32:47" x14ac:dyDescent="0.25">
      <c r="AF3349">
        <v>3339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0.48269487327765559</v>
      </c>
      <c r="AO3349">
        <v>1</v>
      </c>
      <c r="AP3349">
        <v>0.34540154232273645</v>
      </c>
      <c r="AQ3349">
        <v>0</v>
      </c>
      <c r="AR3349">
        <v>0</v>
      </c>
      <c r="AS3349">
        <v>0</v>
      </c>
      <c r="AT3349">
        <v>0.15252325721537577</v>
      </c>
      <c r="AU3349">
        <v>9</v>
      </c>
    </row>
    <row r="3350" spans="32:47" x14ac:dyDescent="0.25">
      <c r="AF3350">
        <v>3340</v>
      </c>
      <c r="AG3350">
        <v>1</v>
      </c>
      <c r="AH3350">
        <v>1</v>
      </c>
      <c r="AI3350">
        <v>1</v>
      </c>
      <c r="AJ3350">
        <v>1</v>
      </c>
      <c r="AK3350">
        <v>1</v>
      </c>
      <c r="AL3350">
        <v>1</v>
      </c>
      <c r="AM3350">
        <v>1</v>
      </c>
      <c r="AN3350">
        <v>1</v>
      </c>
      <c r="AO3350">
        <v>1</v>
      </c>
      <c r="AP3350">
        <v>1</v>
      </c>
      <c r="AQ3350">
        <v>1</v>
      </c>
      <c r="AR3350">
        <v>0.59728747963573925</v>
      </c>
      <c r="AS3350">
        <v>0.59728747963573925</v>
      </c>
      <c r="AT3350">
        <v>0.96579701881837787</v>
      </c>
      <c r="AU3350">
        <v>0</v>
      </c>
    </row>
    <row r="3351" spans="32:47" x14ac:dyDescent="0.25">
      <c r="AF3351">
        <v>3341</v>
      </c>
      <c r="AG3351">
        <v>1</v>
      </c>
      <c r="AH3351">
        <v>0.88283826869857351</v>
      </c>
      <c r="AI3351">
        <v>1</v>
      </c>
      <c r="AJ3351">
        <v>1</v>
      </c>
      <c r="AK3351">
        <v>1</v>
      </c>
      <c r="AL3351">
        <v>1</v>
      </c>
      <c r="AM3351">
        <v>0.27630300983723682</v>
      </c>
      <c r="AN3351">
        <v>0</v>
      </c>
      <c r="AO3351">
        <v>0</v>
      </c>
      <c r="AP3351">
        <v>0</v>
      </c>
      <c r="AQ3351">
        <v>0</v>
      </c>
      <c r="AR3351">
        <v>0.7314297971583249</v>
      </c>
      <c r="AS3351">
        <v>0</v>
      </c>
      <c r="AT3351">
        <v>0.57249092750800679</v>
      </c>
      <c r="AU3351">
        <v>4</v>
      </c>
    </row>
    <row r="3352" spans="32:47" x14ac:dyDescent="0.25">
      <c r="AF3352">
        <v>3342</v>
      </c>
      <c r="AG3352">
        <v>0</v>
      </c>
      <c r="AH3352">
        <v>0</v>
      </c>
      <c r="AI3352">
        <v>0</v>
      </c>
      <c r="AJ3352">
        <v>0.75018471266327347</v>
      </c>
      <c r="AK3352">
        <v>1</v>
      </c>
      <c r="AL3352">
        <v>1</v>
      </c>
      <c r="AM3352">
        <v>1</v>
      </c>
      <c r="AN3352">
        <v>1</v>
      </c>
      <c r="AO3352">
        <v>1</v>
      </c>
      <c r="AP3352">
        <v>1</v>
      </c>
      <c r="AQ3352">
        <v>1</v>
      </c>
      <c r="AR3352">
        <v>1</v>
      </c>
      <c r="AS3352">
        <v>0</v>
      </c>
      <c r="AT3352">
        <v>0.73289189419150191</v>
      </c>
      <c r="AU3352">
        <v>3</v>
      </c>
    </row>
    <row r="3353" spans="32:47" x14ac:dyDescent="0.25">
      <c r="AF3353">
        <v>3343</v>
      </c>
      <c r="AG3353">
        <v>1</v>
      </c>
      <c r="AH3353">
        <v>1</v>
      </c>
      <c r="AI3353">
        <v>1</v>
      </c>
      <c r="AJ3353">
        <v>1</v>
      </c>
      <c r="AK3353">
        <v>1</v>
      </c>
      <c r="AL3353">
        <v>1</v>
      </c>
      <c r="AM3353">
        <v>1</v>
      </c>
      <c r="AN3353">
        <v>1</v>
      </c>
      <c r="AO3353">
        <v>1</v>
      </c>
      <c r="AP3353">
        <v>0.32798539072879768</v>
      </c>
      <c r="AQ3353">
        <v>0</v>
      </c>
      <c r="AR3353">
        <v>0</v>
      </c>
      <c r="AS3353">
        <v>0</v>
      </c>
      <c r="AT3353">
        <v>0.77580149893861017</v>
      </c>
      <c r="AU3353">
        <v>2</v>
      </c>
    </row>
    <row r="3354" spans="32:47" x14ac:dyDescent="0.25">
      <c r="AF3354">
        <v>3344</v>
      </c>
      <c r="AG3354">
        <v>0.24363694826705237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0.37346098580431619</v>
      </c>
      <c r="AP3354">
        <v>1</v>
      </c>
      <c r="AQ3354">
        <v>0.92699068759344905</v>
      </c>
      <c r="AR3354">
        <v>0</v>
      </c>
      <c r="AS3354">
        <v>0</v>
      </c>
      <c r="AT3354">
        <v>0.21251039889920981</v>
      </c>
      <c r="AU3354">
        <v>8</v>
      </c>
    </row>
    <row r="3355" spans="32:47" x14ac:dyDescent="0.25">
      <c r="AF3355">
        <v>3345</v>
      </c>
      <c r="AG3355">
        <v>1</v>
      </c>
      <c r="AH3355">
        <v>0.51249292839929694</v>
      </c>
      <c r="AI3355">
        <v>0</v>
      </c>
      <c r="AJ3355">
        <v>0</v>
      </c>
      <c r="AK3355">
        <v>0</v>
      </c>
      <c r="AL3355">
        <v>0.322870973697718</v>
      </c>
      <c r="AM3355">
        <v>1</v>
      </c>
      <c r="AN3355">
        <v>1</v>
      </c>
      <c r="AO3355">
        <v>1</v>
      </c>
      <c r="AP3355">
        <v>1</v>
      </c>
      <c r="AQ3355">
        <v>1</v>
      </c>
      <c r="AR3355">
        <v>1</v>
      </c>
      <c r="AS3355">
        <v>0</v>
      </c>
      <c r="AT3355">
        <v>0.65489296220852566</v>
      </c>
      <c r="AU3355">
        <v>3</v>
      </c>
    </row>
    <row r="3356" spans="32:47" x14ac:dyDescent="0.25">
      <c r="AF3356">
        <v>3346</v>
      </c>
      <c r="AG3356">
        <v>0.11215198164849895</v>
      </c>
      <c r="AH3356">
        <v>1</v>
      </c>
      <c r="AI3356">
        <v>1</v>
      </c>
      <c r="AJ3356">
        <v>1</v>
      </c>
      <c r="AK3356">
        <v>1</v>
      </c>
      <c r="AL3356">
        <v>0.68159068795745648</v>
      </c>
      <c r="AM3356">
        <v>0</v>
      </c>
      <c r="AN3356">
        <v>9.6883909086999107E-2</v>
      </c>
      <c r="AO3356">
        <v>1</v>
      </c>
      <c r="AP3356">
        <v>1</v>
      </c>
      <c r="AQ3356">
        <v>1</v>
      </c>
      <c r="AR3356">
        <v>1</v>
      </c>
      <c r="AS3356">
        <v>0</v>
      </c>
      <c r="AT3356">
        <v>0.736788584250751</v>
      </c>
      <c r="AU3356">
        <v>1</v>
      </c>
    </row>
    <row r="3357" spans="32:47" x14ac:dyDescent="0.25">
      <c r="AF3357">
        <v>3347</v>
      </c>
      <c r="AG3357">
        <v>1</v>
      </c>
      <c r="AH3357">
        <v>1</v>
      </c>
      <c r="AI3357">
        <v>1</v>
      </c>
      <c r="AJ3357">
        <v>1</v>
      </c>
      <c r="AK3357">
        <v>1</v>
      </c>
      <c r="AL3357">
        <v>1</v>
      </c>
      <c r="AM3357">
        <v>1</v>
      </c>
      <c r="AN3357">
        <v>0.68180531298205627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0.63872867041765413</v>
      </c>
      <c r="AU3357">
        <v>4</v>
      </c>
    </row>
    <row r="3358" spans="32:47" x14ac:dyDescent="0.25">
      <c r="AF3358">
        <v>3348</v>
      </c>
      <c r="AG3358">
        <v>1</v>
      </c>
      <c r="AH3358">
        <v>1</v>
      </c>
      <c r="AI3358">
        <v>1</v>
      </c>
      <c r="AJ3358">
        <v>1</v>
      </c>
      <c r="AK3358">
        <v>1</v>
      </c>
      <c r="AL3358">
        <v>1</v>
      </c>
      <c r="AM3358">
        <v>1</v>
      </c>
      <c r="AN3358">
        <v>0.14628738149504869</v>
      </c>
      <c r="AO3358">
        <v>0</v>
      </c>
      <c r="AP3358">
        <v>0</v>
      </c>
      <c r="AQ3358">
        <v>0</v>
      </c>
      <c r="AR3358">
        <v>0.40708044971993773</v>
      </c>
      <c r="AS3358">
        <v>0</v>
      </c>
      <c r="AT3358">
        <v>0.62782028155524539</v>
      </c>
      <c r="AU3358">
        <v>3</v>
      </c>
    </row>
    <row r="3359" spans="32:47" x14ac:dyDescent="0.25">
      <c r="AF3359">
        <v>3349</v>
      </c>
      <c r="AG3359">
        <v>1</v>
      </c>
      <c r="AH3359">
        <v>1</v>
      </c>
      <c r="AI3359">
        <v>1</v>
      </c>
      <c r="AJ3359">
        <v>1</v>
      </c>
      <c r="AK3359">
        <v>1</v>
      </c>
      <c r="AL3359">
        <v>0.62569419786232172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0.46512555050923193</v>
      </c>
      <c r="AU3359">
        <v>6</v>
      </c>
    </row>
    <row r="3360" spans="32:47" x14ac:dyDescent="0.25">
      <c r="AF3360">
        <v>3350</v>
      </c>
      <c r="AG3360">
        <v>0</v>
      </c>
      <c r="AH3360">
        <v>0</v>
      </c>
      <c r="AI3360">
        <v>0</v>
      </c>
      <c r="AJ3360">
        <v>0</v>
      </c>
      <c r="AK3360">
        <v>0.83668370177615392</v>
      </c>
      <c r="AL3360">
        <v>1</v>
      </c>
      <c r="AM3360">
        <v>0.2367496488291034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0.17336009279113146</v>
      </c>
      <c r="AU3360">
        <v>9</v>
      </c>
    </row>
    <row r="3361" spans="32:47" x14ac:dyDescent="0.25">
      <c r="AF3361">
        <v>3351</v>
      </c>
      <c r="AG3361">
        <v>0</v>
      </c>
      <c r="AH3361">
        <v>0</v>
      </c>
      <c r="AI3361">
        <v>0</v>
      </c>
      <c r="AJ3361">
        <v>0</v>
      </c>
      <c r="AK3361">
        <v>0.69476871778052529</v>
      </c>
      <c r="AL3361">
        <v>1</v>
      </c>
      <c r="AM3361">
        <v>1</v>
      </c>
      <c r="AN3361">
        <v>0.44028976141130588</v>
      </c>
      <c r="AO3361">
        <v>0</v>
      </c>
      <c r="AP3361">
        <v>0</v>
      </c>
      <c r="AQ3361">
        <v>0</v>
      </c>
      <c r="AR3361">
        <v>0.61533346012325751</v>
      </c>
      <c r="AS3361">
        <v>0</v>
      </c>
      <c r="AT3361">
        <v>0.3157867126541582</v>
      </c>
      <c r="AU3361">
        <v>7</v>
      </c>
    </row>
    <row r="3362" spans="32:47" x14ac:dyDescent="0.25">
      <c r="AF3362">
        <v>3352</v>
      </c>
      <c r="AG3362">
        <v>1</v>
      </c>
      <c r="AH3362">
        <v>1</v>
      </c>
      <c r="AI3362">
        <v>1</v>
      </c>
      <c r="AJ3362">
        <v>1</v>
      </c>
      <c r="AK3362">
        <v>0.98069959232393999</v>
      </c>
      <c r="AL3362">
        <v>0</v>
      </c>
      <c r="AM3362">
        <v>0</v>
      </c>
      <c r="AN3362">
        <v>0.19162473636125441</v>
      </c>
      <c r="AO3362">
        <v>1</v>
      </c>
      <c r="AP3362">
        <v>1</v>
      </c>
      <c r="AQ3362">
        <v>1</v>
      </c>
      <c r="AR3362">
        <v>1</v>
      </c>
      <c r="AS3362">
        <v>0</v>
      </c>
      <c r="AT3362">
        <v>0.76258097038148231</v>
      </c>
      <c r="AU3362">
        <v>2</v>
      </c>
    </row>
    <row r="3363" spans="32:47" x14ac:dyDescent="0.25">
      <c r="AF3363">
        <v>3353</v>
      </c>
      <c r="AG3363">
        <v>1</v>
      </c>
      <c r="AH3363">
        <v>1</v>
      </c>
      <c r="AI3363">
        <v>0.62049864394934806</v>
      </c>
      <c r="AJ3363">
        <v>0</v>
      </c>
      <c r="AK3363">
        <v>0</v>
      </c>
      <c r="AL3363">
        <v>0</v>
      </c>
      <c r="AM3363">
        <v>0</v>
      </c>
      <c r="AN3363">
        <v>0.6240084186828162</v>
      </c>
      <c r="AO3363">
        <v>1</v>
      </c>
      <c r="AP3363">
        <v>1</v>
      </c>
      <c r="AQ3363">
        <v>1</v>
      </c>
      <c r="AR3363">
        <v>1</v>
      </c>
      <c r="AS3363">
        <v>0</v>
      </c>
      <c r="AT3363">
        <v>0.60158827107286872</v>
      </c>
      <c r="AU3363">
        <v>4</v>
      </c>
    </row>
    <row r="3364" spans="32:47" x14ac:dyDescent="0.25">
      <c r="AF3364">
        <v>3354</v>
      </c>
      <c r="AG3364">
        <v>1</v>
      </c>
      <c r="AH3364">
        <v>1</v>
      </c>
      <c r="AI3364">
        <v>0.66405514777204278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0.21804303994776253</v>
      </c>
      <c r="AU3364">
        <v>9</v>
      </c>
    </row>
    <row r="3365" spans="32:47" x14ac:dyDescent="0.25">
      <c r="AF3365">
        <v>3355</v>
      </c>
      <c r="AG3365">
        <v>1</v>
      </c>
      <c r="AH3365">
        <v>0.25119876497540516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0.10574284062726468</v>
      </c>
      <c r="AO3365">
        <v>0.93389501649532269</v>
      </c>
      <c r="AP3365">
        <v>0</v>
      </c>
      <c r="AQ3365">
        <v>0.63696242831065319</v>
      </c>
      <c r="AR3365">
        <v>1</v>
      </c>
      <c r="AS3365">
        <v>0</v>
      </c>
      <c r="AT3365">
        <v>0.32722552554228995</v>
      </c>
      <c r="AU3365">
        <v>6</v>
      </c>
    </row>
    <row r="3366" spans="32:47" x14ac:dyDescent="0.25">
      <c r="AF3366">
        <v>3356</v>
      </c>
      <c r="AG3366">
        <v>0</v>
      </c>
      <c r="AH3366">
        <v>0</v>
      </c>
      <c r="AI3366">
        <v>0.30417013811881677</v>
      </c>
      <c r="AJ3366">
        <v>1</v>
      </c>
      <c r="AK3366">
        <v>0.38580332918237187</v>
      </c>
      <c r="AL3366">
        <v>0</v>
      </c>
      <c r="AM3366">
        <v>0</v>
      </c>
      <c r="AN3366">
        <v>0</v>
      </c>
      <c r="AO3366">
        <v>0.80271899811947756</v>
      </c>
      <c r="AP3366">
        <v>1</v>
      </c>
      <c r="AQ3366">
        <v>1</v>
      </c>
      <c r="AR3366">
        <v>1</v>
      </c>
      <c r="AS3366">
        <v>0</v>
      </c>
      <c r="AT3366">
        <v>0.4588239655614279</v>
      </c>
      <c r="AU3366">
        <v>5</v>
      </c>
    </row>
    <row r="3367" spans="32:47" x14ac:dyDescent="0.25">
      <c r="AF3367">
        <v>3357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0.71383026094602731</v>
      </c>
      <c r="AR3367">
        <v>1</v>
      </c>
      <c r="AS3367">
        <v>0</v>
      </c>
      <c r="AT3367">
        <v>0.14360248720104335</v>
      </c>
      <c r="AU3367">
        <v>10</v>
      </c>
    </row>
    <row r="3368" spans="32:47" x14ac:dyDescent="0.25">
      <c r="AF3368">
        <v>3358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0.48709703492673845</v>
      </c>
      <c r="AO3368">
        <v>1</v>
      </c>
      <c r="AP3368">
        <v>0.96876216780454405</v>
      </c>
      <c r="AQ3368">
        <v>1</v>
      </c>
      <c r="AR3368">
        <v>1</v>
      </c>
      <c r="AS3368">
        <v>0</v>
      </c>
      <c r="AT3368">
        <v>0.37296338434156096</v>
      </c>
      <c r="AU3368">
        <v>7</v>
      </c>
    </row>
    <row r="3369" spans="32:47" x14ac:dyDescent="0.25">
      <c r="AF3369">
        <v>3359</v>
      </c>
      <c r="AG3369">
        <v>1</v>
      </c>
      <c r="AH3369">
        <v>1</v>
      </c>
      <c r="AI3369">
        <v>1</v>
      </c>
      <c r="AJ3369">
        <v>1</v>
      </c>
      <c r="AK3369">
        <v>0.2642512645653633</v>
      </c>
      <c r="AL3369">
        <v>0.97100381018462945</v>
      </c>
      <c r="AM3369">
        <v>1</v>
      </c>
      <c r="AN3369">
        <v>0.44447146751847488</v>
      </c>
      <c r="AO3369">
        <v>0</v>
      </c>
      <c r="AP3369">
        <v>0</v>
      </c>
      <c r="AQ3369">
        <v>0.21376647869838053</v>
      </c>
      <c r="AR3369">
        <v>0.78992315690899684</v>
      </c>
      <c r="AS3369">
        <v>0</v>
      </c>
      <c r="AT3369">
        <v>0.6383592636308717</v>
      </c>
      <c r="AU3369">
        <v>2</v>
      </c>
    </row>
    <row r="3370" spans="32:47" x14ac:dyDescent="0.25">
      <c r="AF3370">
        <v>3360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12</v>
      </c>
    </row>
    <row r="3371" spans="32:47" x14ac:dyDescent="0.25">
      <c r="AF3371">
        <v>3361</v>
      </c>
      <c r="AG3371">
        <v>0</v>
      </c>
      <c r="AH3371">
        <v>0.63631125833541902</v>
      </c>
      <c r="AI3371">
        <v>1</v>
      </c>
      <c r="AJ3371">
        <v>1</v>
      </c>
      <c r="AK3371">
        <v>1</v>
      </c>
      <c r="AL3371">
        <v>1</v>
      </c>
      <c r="AM3371">
        <v>1</v>
      </c>
      <c r="AN3371">
        <v>1</v>
      </c>
      <c r="AO3371">
        <v>1</v>
      </c>
      <c r="AP3371">
        <v>1</v>
      </c>
      <c r="AQ3371">
        <v>1</v>
      </c>
      <c r="AR3371">
        <v>1</v>
      </c>
      <c r="AS3371">
        <v>0</v>
      </c>
      <c r="AT3371">
        <v>0.88716908283121021</v>
      </c>
      <c r="AU3371">
        <v>1</v>
      </c>
    </row>
    <row r="3372" spans="32:47" x14ac:dyDescent="0.25">
      <c r="AF3372">
        <v>3362</v>
      </c>
      <c r="AG3372">
        <v>1</v>
      </c>
      <c r="AH3372">
        <v>1</v>
      </c>
      <c r="AI3372">
        <v>1</v>
      </c>
      <c r="AJ3372">
        <v>1</v>
      </c>
      <c r="AK3372">
        <v>1</v>
      </c>
      <c r="AL3372">
        <v>0.70690830059344689</v>
      </c>
      <c r="AM3372">
        <v>0.88004933554897902</v>
      </c>
      <c r="AN3372">
        <v>1</v>
      </c>
      <c r="AO3372">
        <v>1</v>
      </c>
      <c r="AP3372">
        <v>1</v>
      </c>
      <c r="AQ3372">
        <v>0.92388280527253908</v>
      </c>
      <c r="AR3372">
        <v>0</v>
      </c>
      <c r="AS3372">
        <v>0</v>
      </c>
      <c r="AT3372">
        <v>0.87453496596711766</v>
      </c>
      <c r="AU3372">
        <v>1</v>
      </c>
    </row>
    <row r="3373" spans="32:47" x14ac:dyDescent="0.25">
      <c r="AF3373">
        <v>3363</v>
      </c>
      <c r="AG3373">
        <v>1</v>
      </c>
      <c r="AH3373">
        <v>3.0280718663821711E-2</v>
      </c>
      <c r="AI3373">
        <v>0</v>
      </c>
      <c r="AJ3373">
        <v>0</v>
      </c>
      <c r="AK3373">
        <v>0</v>
      </c>
      <c r="AL3373">
        <v>0</v>
      </c>
      <c r="AM3373">
        <v>0.5343819343451609</v>
      </c>
      <c r="AN3373">
        <v>1</v>
      </c>
      <c r="AO3373">
        <v>1</v>
      </c>
      <c r="AP3373">
        <v>1</v>
      </c>
      <c r="AQ3373">
        <v>1</v>
      </c>
      <c r="AR3373">
        <v>0.36997062591469709</v>
      </c>
      <c r="AS3373">
        <v>0</v>
      </c>
      <c r="AT3373">
        <v>0.49830901230313046</v>
      </c>
      <c r="AU3373">
        <v>4</v>
      </c>
    </row>
    <row r="3374" spans="32:47" x14ac:dyDescent="0.25">
      <c r="AF3374">
        <v>3364</v>
      </c>
      <c r="AG3374">
        <v>1</v>
      </c>
      <c r="AH3374">
        <v>1</v>
      </c>
      <c r="AI3374">
        <v>1</v>
      </c>
      <c r="AJ3374">
        <v>1</v>
      </c>
      <c r="AK3374">
        <v>0.63580111135078987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0.38276666973116297</v>
      </c>
      <c r="AU3374">
        <v>7</v>
      </c>
    </row>
    <row r="3375" spans="32:47" x14ac:dyDescent="0.25">
      <c r="AF3375">
        <v>3365</v>
      </c>
      <c r="AG3375">
        <v>1</v>
      </c>
      <c r="AH3375">
        <v>1</v>
      </c>
      <c r="AI3375">
        <v>1</v>
      </c>
      <c r="AJ3375">
        <v>1</v>
      </c>
      <c r="AK3375">
        <v>1</v>
      </c>
      <c r="AL3375">
        <v>1</v>
      </c>
      <c r="AM3375">
        <v>1</v>
      </c>
      <c r="AN3375">
        <v>1</v>
      </c>
      <c r="AO3375">
        <v>1</v>
      </c>
      <c r="AP3375">
        <v>1</v>
      </c>
      <c r="AQ3375">
        <v>1</v>
      </c>
      <c r="AR3375">
        <v>1</v>
      </c>
      <c r="AS3375">
        <v>1</v>
      </c>
      <c r="AT3375">
        <v>1</v>
      </c>
      <c r="AU3375">
        <v>0</v>
      </c>
    </row>
    <row r="3376" spans="32:47" x14ac:dyDescent="0.25">
      <c r="AF3376">
        <v>3366</v>
      </c>
      <c r="AG3376">
        <v>1</v>
      </c>
      <c r="AH3376">
        <v>1</v>
      </c>
      <c r="AI3376">
        <v>9.6753967239619085E-2</v>
      </c>
      <c r="AJ3376">
        <v>0</v>
      </c>
      <c r="AK3376">
        <v>0.16897614098918218</v>
      </c>
      <c r="AL3376">
        <v>1</v>
      </c>
      <c r="AM3376">
        <v>1</v>
      </c>
      <c r="AN3376">
        <v>1</v>
      </c>
      <c r="AO3376">
        <v>0.55993700502003774</v>
      </c>
      <c r="AP3376">
        <v>0</v>
      </c>
      <c r="AQ3376">
        <v>0</v>
      </c>
      <c r="AR3376">
        <v>0.55128024861727265</v>
      </c>
      <c r="AS3376">
        <v>0</v>
      </c>
      <c r="AT3376">
        <v>0.52911077044610799</v>
      </c>
      <c r="AU3376">
        <v>3</v>
      </c>
    </row>
    <row r="3377" spans="32:47" x14ac:dyDescent="0.25">
      <c r="AF3377">
        <v>3367</v>
      </c>
      <c r="AG3377">
        <v>0.61109922123948979</v>
      </c>
      <c r="AH3377">
        <v>1</v>
      </c>
      <c r="AI3377">
        <v>1</v>
      </c>
      <c r="AJ3377">
        <v>1</v>
      </c>
      <c r="AK3377">
        <v>1</v>
      </c>
      <c r="AL3377">
        <v>1</v>
      </c>
      <c r="AM3377">
        <v>1</v>
      </c>
      <c r="AN3377">
        <v>1</v>
      </c>
      <c r="AO3377">
        <v>1</v>
      </c>
      <c r="AP3377">
        <v>1</v>
      </c>
      <c r="AQ3377">
        <v>1</v>
      </c>
      <c r="AR3377">
        <v>1</v>
      </c>
      <c r="AS3377">
        <v>0.61109922123948979</v>
      </c>
      <c r="AT3377">
        <v>0.96697007084499775</v>
      </c>
      <c r="AU3377">
        <v>0</v>
      </c>
    </row>
    <row r="3378" spans="32:47" x14ac:dyDescent="0.25">
      <c r="AF3378">
        <v>3368</v>
      </c>
      <c r="AG3378">
        <v>0.38454422025285068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2.7042752721641708E-2</v>
      </c>
      <c r="AQ3378">
        <v>1</v>
      </c>
      <c r="AR3378">
        <v>1</v>
      </c>
      <c r="AS3378">
        <v>0</v>
      </c>
      <c r="AT3378">
        <v>0.20207998948550485</v>
      </c>
      <c r="AU3378">
        <v>8</v>
      </c>
    </row>
    <row r="3379" spans="32:47" x14ac:dyDescent="0.25">
      <c r="AF3379">
        <v>3369</v>
      </c>
      <c r="AG3379">
        <v>1</v>
      </c>
      <c r="AH3379">
        <v>1</v>
      </c>
      <c r="AI3379">
        <v>1</v>
      </c>
      <c r="AJ3379">
        <v>1</v>
      </c>
      <c r="AK3379">
        <v>1</v>
      </c>
      <c r="AL3379">
        <v>1</v>
      </c>
      <c r="AM3379">
        <v>1</v>
      </c>
      <c r="AN3379">
        <v>1</v>
      </c>
      <c r="AO3379">
        <v>1</v>
      </c>
      <c r="AP3379">
        <v>1</v>
      </c>
      <c r="AQ3379">
        <v>1</v>
      </c>
      <c r="AR3379">
        <v>1</v>
      </c>
      <c r="AS3379">
        <v>1</v>
      </c>
      <c r="AT3379">
        <v>1</v>
      </c>
      <c r="AU3379">
        <v>0</v>
      </c>
    </row>
    <row r="3380" spans="32:47" x14ac:dyDescent="0.25">
      <c r="AF3380">
        <v>3370</v>
      </c>
      <c r="AG3380">
        <v>1</v>
      </c>
      <c r="AH3380">
        <v>1</v>
      </c>
      <c r="AI3380">
        <v>1</v>
      </c>
      <c r="AJ3380">
        <v>1</v>
      </c>
      <c r="AK3380">
        <v>1</v>
      </c>
      <c r="AL3380">
        <v>1</v>
      </c>
      <c r="AM3380">
        <v>1</v>
      </c>
      <c r="AN3380">
        <v>1</v>
      </c>
      <c r="AO3380">
        <v>1</v>
      </c>
      <c r="AP3380">
        <v>1</v>
      </c>
      <c r="AQ3380">
        <v>1</v>
      </c>
      <c r="AR3380">
        <v>0.36543034217597337</v>
      </c>
      <c r="AS3380">
        <v>0.36543034217597337</v>
      </c>
      <c r="AT3380">
        <v>0.94610504276015117</v>
      </c>
      <c r="AU3380">
        <v>0</v>
      </c>
    </row>
    <row r="3381" spans="32:47" x14ac:dyDescent="0.25">
      <c r="AF3381">
        <v>3371</v>
      </c>
      <c r="AG3381">
        <v>1.5950989068510207E-2</v>
      </c>
      <c r="AH3381">
        <v>1</v>
      </c>
      <c r="AI3381">
        <v>1</v>
      </c>
      <c r="AJ3381">
        <v>1</v>
      </c>
      <c r="AK3381">
        <v>0.4254048367088657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0.5757925523580828</v>
      </c>
      <c r="AR3381">
        <v>1</v>
      </c>
      <c r="AS3381">
        <v>0</v>
      </c>
      <c r="AT3381">
        <v>0.41357755388997569</v>
      </c>
      <c r="AU3381">
        <v>5</v>
      </c>
    </row>
    <row r="3382" spans="32:47" x14ac:dyDescent="0.25">
      <c r="AF3382">
        <v>3372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0.83685691274478169</v>
      </c>
      <c r="AN3382">
        <v>0.12422992558699221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8.1626553392561613E-2</v>
      </c>
      <c r="AU3382">
        <v>10</v>
      </c>
    </row>
    <row r="3383" spans="32:47" x14ac:dyDescent="0.25">
      <c r="AF3383">
        <v>3373</v>
      </c>
      <c r="AG3383">
        <v>0</v>
      </c>
      <c r="AH3383">
        <v>0</v>
      </c>
      <c r="AI3383">
        <v>0</v>
      </c>
      <c r="AJ3383">
        <v>0</v>
      </c>
      <c r="AK3383">
        <v>0.2253475993519157</v>
      </c>
      <c r="AL3383">
        <v>1</v>
      </c>
      <c r="AM3383">
        <v>1</v>
      </c>
      <c r="AN3383">
        <v>1</v>
      </c>
      <c r="AO3383">
        <v>1</v>
      </c>
      <c r="AP3383">
        <v>0.98949034659815349</v>
      </c>
      <c r="AQ3383">
        <v>0</v>
      </c>
      <c r="AR3383">
        <v>5.6463903155799341E-2</v>
      </c>
      <c r="AS3383">
        <v>0</v>
      </c>
      <c r="AT3383">
        <v>0.44222015704734774</v>
      </c>
      <c r="AU3383">
        <v>5</v>
      </c>
    </row>
    <row r="3384" spans="32:47" x14ac:dyDescent="0.25">
      <c r="AF3384">
        <v>3374</v>
      </c>
      <c r="AG3384">
        <v>1</v>
      </c>
      <c r="AH3384">
        <v>0.59458600029003195</v>
      </c>
      <c r="AI3384">
        <v>0</v>
      </c>
      <c r="AJ3384">
        <v>0</v>
      </c>
      <c r="AK3384">
        <v>0</v>
      </c>
      <c r="AL3384">
        <v>0.11246162111735127</v>
      </c>
      <c r="AM3384">
        <v>1</v>
      </c>
      <c r="AN3384">
        <v>1</v>
      </c>
      <c r="AO3384">
        <v>1</v>
      </c>
      <c r="AP3384">
        <v>0.14725919790808187</v>
      </c>
      <c r="AQ3384">
        <v>0</v>
      </c>
      <c r="AR3384">
        <v>0</v>
      </c>
      <c r="AS3384">
        <v>0</v>
      </c>
      <c r="AT3384">
        <v>0.40434874459395059</v>
      </c>
      <c r="AU3384">
        <v>5</v>
      </c>
    </row>
    <row r="3385" spans="32:47" x14ac:dyDescent="0.25">
      <c r="AF3385">
        <v>3375</v>
      </c>
      <c r="AG3385">
        <v>0</v>
      </c>
      <c r="AH3385">
        <v>0</v>
      </c>
      <c r="AI3385">
        <v>0</v>
      </c>
      <c r="AJ3385">
        <v>0.14157800215131525</v>
      </c>
      <c r="AK3385">
        <v>1</v>
      </c>
      <c r="AL3385">
        <v>1</v>
      </c>
      <c r="AM3385">
        <v>1</v>
      </c>
      <c r="AN3385">
        <v>1</v>
      </c>
      <c r="AO3385">
        <v>1</v>
      </c>
      <c r="AP3385">
        <v>0.23230682339354028</v>
      </c>
      <c r="AQ3385">
        <v>0</v>
      </c>
      <c r="AR3385">
        <v>0</v>
      </c>
      <c r="AS3385">
        <v>0</v>
      </c>
      <c r="AT3385">
        <v>0.4505447988759978</v>
      </c>
      <c r="AU3385">
        <v>5</v>
      </c>
    </row>
    <row r="3386" spans="32:47" x14ac:dyDescent="0.25">
      <c r="AF3386">
        <v>3376</v>
      </c>
      <c r="AG3386">
        <v>1</v>
      </c>
      <c r="AH3386">
        <v>1</v>
      </c>
      <c r="AI3386">
        <v>1</v>
      </c>
      <c r="AJ3386">
        <v>1</v>
      </c>
      <c r="AK3386">
        <v>1</v>
      </c>
      <c r="AL3386">
        <v>1</v>
      </c>
      <c r="AM3386">
        <v>1</v>
      </c>
      <c r="AN3386">
        <v>0.59872316550008109</v>
      </c>
      <c r="AO3386">
        <v>0</v>
      </c>
      <c r="AP3386">
        <v>0</v>
      </c>
      <c r="AQ3386">
        <v>0.3443502657622351</v>
      </c>
      <c r="AR3386">
        <v>1</v>
      </c>
      <c r="AS3386">
        <v>0</v>
      </c>
      <c r="AT3386">
        <v>0.74490664685854679</v>
      </c>
      <c r="AU3386">
        <v>2</v>
      </c>
    </row>
    <row r="3387" spans="32:47" x14ac:dyDescent="0.25">
      <c r="AF3387">
        <v>3377</v>
      </c>
      <c r="AG3387">
        <v>0</v>
      </c>
      <c r="AH3387">
        <v>7.1571927600026744E-2</v>
      </c>
      <c r="AI3387">
        <v>1</v>
      </c>
      <c r="AJ3387">
        <v>1</v>
      </c>
      <c r="AK3387">
        <v>1</v>
      </c>
      <c r="AL3387">
        <v>1</v>
      </c>
      <c r="AM3387">
        <v>1</v>
      </c>
      <c r="AN3387">
        <v>1</v>
      </c>
      <c r="AO3387">
        <v>1</v>
      </c>
      <c r="AP3387">
        <v>1</v>
      </c>
      <c r="AQ3387">
        <v>1</v>
      </c>
      <c r="AR3387">
        <v>1</v>
      </c>
      <c r="AS3387">
        <v>0</v>
      </c>
      <c r="AT3387">
        <v>0.84384661362411162</v>
      </c>
      <c r="AU3387">
        <v>1</v>
      </c>
    </row>
    <row r="3388" spans="32:47" x14ac:dyDescent="0.25">
      <c r="AF3388">
        <v>3378</v>
      </c>
      <c r="AG3388">
        <v>1</v>
      </c>
      <c r="AH3388">
        <v>1</v>
      </c>
      <c r="AI3388">
        <v>1</v>
      </c>
      <c r="AJ3388">
        <v>1</v>
      </c>
      <c r="AK3388">
        <v>1</v>
      </c>
      <c r="AL3388">
        <v>1</v>
      </c>
      <c r="AM3388">
        <v>1</v>
      </c>
      <c r="AN3388">
        <v>1</v>
      </c>
      <c r="AO3388">
        <v>4.512667152448557E-3</v>
      </c>
      <c r="AP3388">
        <v>0</v>
      </c>
      <c r="AQ3388">
        <v>0.77661335493418548</v>
      </c>
      <c r="AR3388">
        <v>1</v>
      </c>
      <c r="AS3388">
        <v>0</v>
      </c>
      <c r="AT3388">
        <v>0.8148870703084905</v>
      </c>
      <c r="AU3388">
        <v>1</v>
      </c>
    </row>
    <row r="3389" spans="32:47" x14ac:dyDescent="0.25">
      <c r="AF3389">
        <v>3379</v>
      </c>
      <c r="AG3389">
        <v>1</v>
      </c>
      <c r="AH3389">
        <v>1</v>
      </c>
      <c r="AI3389">
        <v>1</v>
      </c>
      <c r="AJ3389">
        <v>1</v>
      </c>
      <c r="AK3389">
        <v>1</v>
      </c>
      <c r="AL3389">
        <v>0.31042355715544545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0.82999401348370738</v>
      </c>
      <c r="AS3389">
        <v>0</v>
      </c>
      <c r="AT3389">
        <v>0.50970553734974877</v>
      </c>
      <c r="AU3389">
        <v>5</v>
      </c>
    </row>
    <row r="3390" spans="32:47" x14ac:dyDescent="0.25">
      <c r="AF3390">
        <v>3380</v>
      </c>
      <c r="AG3390">
        <v>1</v>
      </c>
      <c r="AH3390">
        <v>1</v>
      </c>
      <c r="AI3390">
        <v>1</v>
      </c>
      <c r="AJ3390">
        <v>1</v>
      </c>
      <c r="AK3390">
        <v>1</v>
      </c>
      <c r="AL3390">
        <v>1</v>
      </c>
      <c r="AM3390">
        <v>1</v>
      </c>
      <c r="AN3390">
        <v>1</v>
      </c>
      <c r="AO3390">
        <v>1</v>
      </c>
      <c r="AP3390">
        <v>1</v>
      </c>
      <c r="AQ3390">
        <v>1</v>
      </c>
      <c r="AR3390">
        <v>1</v>
      </c>
      <c r="AS3390">
        <v>1</v>
      </c>
      <c r="AT3390">
        <v>1</v>
      </c>
      <c r="AU3390">
        <v>0</v>
      </c>
    </row>
    <row r="3391" spans="32:47" x14ac:dyDescent="0.25">
      <c r="AF3391">
        <v>3381</v>
      </c>
      <c r="AG3391">
        <v>0</v>
      </c>
      <c r="AH3391">
        <v>0</v>
      </c>
      <c r="AI3391">
        <v>0</v>
      </c>
      <c r="AJ3391">
        <v>0</v>
      </c>
      <c r="AK3391">
        <v>0.41774831834294263</v>
      </c>
      <c r="AL3391">
        <v>1</v>
      </c>
      <c r="AM3391">
        <v>1</v>
      </c>
      <c r="AN3391">
        <v>1</v>
      </c>
      <c r="AO3391">
        <v>1</v>
      </c>
      <c r="AP3391">
        <v>1</v>
      </c>
      <c r="AQ3391">
        <v>1</v>
      </c>
      <c r="AR3391">
        <v>1</v>
      </c>
      <c r="AS3391">
        <v>0</v>
      </c>
      <c r="AT3391">
        <v>0.62178136402364714</v>
      </c>
      <c r="AU3391">
        <v>4</v>
      </c>
    </row>
    <row r="3392" spans="32:47" x14ac:dyDescent="0.25">
      <c r="AF3392">
        <v>3382</v>
      </c>
      <c r="AG3392">
        <v>0.64264596787008132</v>
      </c>
      <c r="AH3392">
        <v>1</v>
      </c>
      <c r="AI3392">
        <v>1</v>
      </c>
      <c r="AJ3392">
        <v>0.82055778233091892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0.44995964970956032</v>
      </c>
      <c r="AS3392">
        <v>0</v>
      </c>
      <c r="AT3392">
        <v>0.32188358250656562</v>
      </c>
      <c r="AU3392">
        <v>7</v>
      </c>
    </row>
    <row r="3393" spans="32:47" x14ac:dyDescent="0.25">
      <c r="AF3393">
        <v>3383</v>
      </c>
      <c r="AG3393">
        <v>4.9067138786232402E-2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4.1673460338991905E-3</v>
      </c>
      <c r="AU3393">
        <v>11</v>
      </c>
    </row>
    <row r="3394" spans="32:47" x14ac:dyDescent="0.25">
      <c r="AF3394">
        <v>3384</v>
      </c>
      <c r="AG3394">
        <v>1</v>
      </c>
      <c r="AH3394">
        <v>0.19432171475948831</v>
      </c>
      <c r="AI3394">
        <v>0</v>
      </c>
      <c r="AJ3394">
        <v>0</v>
      </c>
      <c r="AK3394">
        <v>0.89696622578119256</v>
      </c>
      <c r="AL3394">
        <v>1</v>
      </c>
      <c r="AM3394">
        <v>1</v>
      </c>
      <c r="AN3394">
        <v>0.17292545654673896</v>
      </c>
      <c r="AO3394">
        <v>0</v>
      </c>
      <c r="AP3394">
        <v>0.48083662370035818</v>
      </c>
      <c r="AQ3394">
        <v>1</v>
      </c>
      <c r="AR3394">
        <v>1</v>
      </c>
      <c r="AS3394">
        <v>0</v>
      </c>
      <c r="AT3394">
        <v>0.5657906452058703</v>
      </c>
      <c r="AU3394">
        <v>3</v>
      </c>
    </row>
    <row r="3395" spans="32:47" x14ac:dyDescent="0.25">
      <c r="AF3395">
        <v>3385</v>
      </c>
      <c r="AG3395">
        <v>0.25885260764710349</v>
      </c>
      <c r="AH3395">
        <v>1</v>
      </c>
      <c r="AI3395">
        <v>1</v>
      </c>
      <c r="AJ3395">
        <v>1</v>
      </c>
      <c r="AK3395">
        <v>1</v>
      </c>
      <c r="AL3395">
        <v>1</v>
      </c>
      <c r="AM3395">
        <v>1</v>
      </c>
      <c r="AN3395">
        <v>1</v>
      </c>
      <c r="AO3395">
        <v>1</v>
      </c>
      <c r="AP3395">
        <v>1</v>
      </c>
      <c r="AQ3395">
        <v>0.68368381395994215</v>
      </c>
      <c r="AR3395">
        <v>0</v>
      </c>
      <c r="AS3395">
        <v>0</v>
      </c>
      <c r="AT3395">
        <v>0.82612313768728352</v>
      </c>
      <c r="AU3395">
        <v>1</v>
      </c>
    </row>
    <row r="3396" spans="32:47" x14ac:dyDescent="0.25">
      <c r="AF3396">
        <v>3386</v>
      </c>
      <c r="AG3396">
        <v>1</v>
      </c>
      <c r="AH3396">
        <v>1</v>
      </c>
      <c r="AI3396">
        <v>1</v>
      </c>
      <c r="AJ3396">
        <v>1</v>
      </c>
      <c r="AK3396">
        <v>1</v>
      </c>
      <c r="AL3396">
        <v>1</v>
      </c>
      <c r="AM3396">
        <v>1</v>
      </c>
      <c r="AN3396">
        <v>1</v>
      </c>
      <c r="AO3396">
        <v>1</v>
      </c>
      <c r="AP3396">
        <v>0.86043991006543719</v>
      </c>
      <c r="AQ3396">
        <v>0</v>
      </c>
      <c r="AR3396">
        <v>0</v>
      </c>
      <c r="AS3396">
        <v>0</v>
      </c>
      <c r="AT3396">
        <v>0.82102366359459877</v>
      </c>
      <c r="AU3396">
        <v>2</v>
      </c>
    </row>
    <row r="3397" spans="32:47" x14ac:dyDescent="0.25">
      <c r="AF3397">
        <v>3387</v>
      </c>
      <c r="AG3397">
        <v>0.10642649853604869</v>
      </c>
      <c r="AH3397">
        <v>0.17702084469835558</v>
      </c>
      <c r="AI3397">
        <v>0.43201189951557145</v>
      </c>
      <c r="AJ3397">
        <v>0.29500654171618712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8.3557178746958338E-2</v>
      </c>
      <c r="AU3397">
        <v>8</v>
      </c>
    </row>
    <row r="3398" spans="32:47" x14ac:dyDescent="0.25">
      <c r="AF3398">
        <v>3388</v>
      </c>
      <c r="AG3398">
        <v>1</v>
      </c>
      <c r="AH3398">
        <v>1</v>
      </c>
      <c r="AI3398">
        <v>1</v>
      </c>
      <c r="AJ3398">
        <v>1</v>
      </c>
      <c r="AK3398">
        <v>1</v>
      </c>
      <c r="AL3398">
        <v>1</v>
      </c>
      <c r="AM3398">
        <v>1</v>
      </c>
      <c r="AN3398">
        <v>1</v>
      </c>
      <c r="AO3398">
        <v>1</v>
      </c>
      <c r="AP3398">
        <v>1</v>
      </c>
      <c r="AQ3398">
        <v>0.39907672453991838</v>
      </c>
      <c r="AR3398">
        <v>1</v>
      </c>
      <c r="AS3398">
        <v>0.39907672453991838</v>
      </c>
      <c r="AT3398">
        <v>0.95060904585259598</v>
      </c>
      <c r="AU3398">
        <v>0</v>
      </c>
    </row>
    <row r="3399" spans="32:47" x14ac:dyDescent="0.25">
      <c r="AF3399">
        <v>3389</v>
      </c>
      <c r="AG3399">
        <v>0</v>
      </c>
      <c r="AH3399">
        <v>0</v>
      </c>
      <c r="AI3399">
        <v>0.16907291113884346</v>
      </c>
      <c r="AJ3399">
        <v>1</v>
      </c>
      <c r="AK3399">
        <v>1</v>
      </c>
      <c r="AL3399">
        <v>1</v>
      </c>
      <c r="AM3399">
        <v>0.87643873438261632</v>
      </c>
      <c r="AN3399">
        <v>0</v>
      </c>
      <c r="AO3399">
        <v>0</v>
      </c>
      <c r="AP3399">
        <v>0.53153640729391138</v>
      </c>
      <c r="AQ3399">
        <v>0</v>
      </c>
      <c r="AR3399">
        <v>0</v>
      </c>
      <c r="AS3399">
        <v>0</v>
      </c>
      <c r="AT3399">
        <v>0.38325613599253838</v>
      </c>
      <c r="AU3399">
        <v>6</v>
      </c>
    </row>
    <row r="3400" spans="32:47" x14ac:dyDescent="0.25">
      <c r="AF3400">
        <v>3390</v>
      </c>
      <c r="AG3400">
        <v>2.7832860890832249E-2</v>
      </c>
      <c r="AH3400">
        <v>1</v>
      </c>
      <c r="AI3400">
        <v>1</v>
      </c>
      <c r="AJ3400">
        <v>1</v>
      </c>
      <c r="AK3400">
        <v>1</v>
      </c>
      <c r="AL3400">
        <v>1</v>
      </c>
      <c r="AM3400">
        <v>1</v>
      </c>
      <c r="AN3400">
        <v>1</v>
      </c>
      <c r="AO3400">
        <v>1</v>
      </c>
      <c r="AP3400">
        <v>1</v>
      </c>
      <c r="AQ3400">
        <v>1</v>
      </c>
      <c r="AR3400">
        <v>1</v>
      </c>
      <c r="AS3400">
        <v>2.7832860890832249E-2</v>
      </c>
      <c r="AT3400">
        <v>0.91743237996607063</v>
      </c>
      <c r="AU3400">
        <v>0</v>
      </c>
    </row>
    <row r="3401" spans="32:47" x14ac:dyDescent="0.25">
      <c r="AF3401">
        <v>3391</v>
      </c>
      <c r="AG3401">
        <v>1</v>
      </c>
      <c r="AH3401">
        <v>1</v>
      </c>
      <c r="AI3401">
        <v>1</v>
      </c>
      <c r="AJ3401">
        <v>0.9470171014062847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0.92886227210619832</v>
      </c>
      <c r="AR3401">
        <v>1</v>
      </c>
      <c r="AS3401">
        <v>0</v>
      </c>
      <c r="AT3401">
        <v>0.485688715631163</v>
      </c>
      <c r="AU3401">
        <v>6</v>
      </c>
    </row>
    <row r="3402" spans="32:47" x14ac:dyDescent="0.25">
      <c r="AF3402">
        <v>3392</v>
      </c>
      <c r="AG3402">
        <v>0.9052986900961485</v>
      </c>
      <c r="AH3402">
        <v>1</v>
      </c>
      <c r="AI3402">
        <v>0.94671935119948747</v>
      </c>
      <c r="AJ3402">
        <v>1</v>
      </c>
      <c r="AK3402">
        <v>1</v>
      </c>
      <c r="AL3402">
        <v>1</v>
      </c>
      <c r="AM3402">
        <v>9.9326195224186384E-2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0.49175800364962874</v>
      </c>
      <c r="AU3402">
        <v>5</v>
      </c>
    </row>
    <row r="3403" spans="32:47" x14ac:dyDescent="0.25">
      <c r="AF3403">
        <v>3393</v>
      </c>
      <c r="AG3403">
        <v>0</v>
      </c>
      <c r="AH3403">
        <v>0</v>
      </c>
      <c r="AI3403">
        <v>0.73345989618246676</v>
      </c>
      <c r="AJ3403">
        <v>1</v>
      </c>
      <c r="AK3403">
        <v>1</v>
      </c>
      <c r="AL3403">
        <v>1</v>
      </c>
      <c r="AM3403">
        <v>1</v>
      </c>
      <c r="AN3403">
        <v>1</v>
      </c>
      <c r="AO3403">
        <v>1</v>
      </c>
      <c r="AP3403">
        <v>0.78868019341227347</v>
      </c>
      <c r="AQ3403">
        <v>0.63880355844594305</v>
      </c>
      <c r="AR3403">
        <v>1</v>
      </c>
      <c r="AS3403">
        <v>0</v>
      </c>
      <c r="AT3403">
        <v>0.76808342337209656</v>
      </c>
      <c r="AU3403">
        <v>2</v>
      </c>
    </row>
    <row r="3404" spans="32:47" x14ac:dyDescent="0.25">
      <c r="AF3404">
        <v>3394</v>
      </c>
      <c r="AG3404">
        <v>1</v>
      </c>
      <c r="AH3404">
        <v>1</v>
      </c>
      <c r="AI3404">
        <v>1</v>
      </c>
      <c r="AJ3404">
        <v>1</v>
      </c>
      <c r="AK3404">
        <v>1</v>
      </c>
      <c r="AL3404">
        <v>1</v>
      </c>
      <c r="AM3404">
        <v>1</v>
      </c>
      <c r="AN3404">
        <v>1</v>
      </c>
      <c r="AO3404">
        <v>1</v>
      </c>
      <c r="AP3404">
        <v>1</v>
      </c>
      <c r="AQ3404">
        <v>1</v>
      </c>
      <c r="AR3404">
        <v>1</v>
      </c>
      <c r="AS3404">
        <v>1</v>
      </c>
      <c r="AT3404">
        <v>1</v>
      </c>
      <c r="AU3404">
        <v>0</v>
      </c>
    </row>
    <row r="3405" spans="32:47" x14ac:dyDescent="0.25">
      <c r="AF3405">
        <v>3395</v>
      </c>
      <c r="AG3405">
        <v>1</v>
      </c>
      <c r="AH3405">
        <v>1</v>
      </c>
      <c r="AI3405">
        <v>1</v>
      </c>
      <c r="AJ3405">
        <v>1</v>
      </c>
      <c r="AK3405">
        <v>1</v>
      </c>
      <c r="AL3405">
        <v>1</v>
      </c>
      <c r="AM3405">
        <v>1</v>
      </c>
      <c r="AN3405">
        <v>1</v>
      </c>
      <c r="AO3405">
        <v>1</v>
      </c>
      <c r="AP3405">
        <v>1</v>
      </c>
      <c r="AQ3405">
        <v>1</v>
      </c>
      <c r="AR3405">
        <v>1</v>
      </c>
      <c r="AS3405">
        <v>1</v>
      </c>
      <c r="AT3405">
        <v>1</v>
      </c>
      <c r="AU3405">
        <v>0</v>
      </c>
    </row>
    <row r="3406" spans="32:47" x14ac:dyDescent="0.25">
      <c r="AF3406">
        <v>3396</v>
      </c>
      <c r="AG3406">
        <v>0</v>
      </c>
      <c r="AH3406">
        <v>0.66335095522091636</v>
      </c>
      <c r="AI3406">
        <v>1</v>
      </c>
      <c r="AJ3406">
        <v>1</v>
      </c>
      <c r="AK3406">
        <v>0.62567147542088808</v>
      </c>
      <c r="AL3406">
        <v>0</v>
      </c>
      <c r="AM3406">
        <v>0</v>
      </c>
      <c r="AN3406">
        <v>0</v>
      </c>
      <c r="AO3406">
        <v>0.13089291258050556</v>
      </c>
      <c r="AP3406">
        <v>0.28326496085965996</v>
      </c>
      <c r="AQ3406">
        <v>0</v>
      </c>
      <c r="AR3406">
        <v>0</v>
      </c>
      <c r="AS3406">
        <v>0</v>
      </c>
      <c r="AT3406">
        <v>0.30596614698163788</v>
      </c>
      <c r="AU3406">
        <v>6</v>
      </c>
    </row>
    <row r="3407" spans="32:47" x14ac:dyDescent="0.25">
      <c r="AF3407">
        <v>3397</v>
      </c>
      <c r="AG3407">
        <v>0</v>
      </c>
      <c r="AH3407">
        <v>0</v>
      </c>
      <c r="AI3407">
        <v>0.74395389224270236</v>
      </c>
      <c r="AJ3407">
        <v>1</v>
      </c>
      <c r="AK3407">
        <v>1</v>
      </c>
      <c r="AL3407">
        <v>1</v>
      </c>
      <c r="AM3407">
        <v>1</v>
      </c>
      <c r="AN3407">
        <v>0.91946893201478108</v>
      </c>
      <c r="AO3407">
        <v>0</v>
      </c>
      <c r="AP3407">
        <v>0.76637567779952431</v>
      </c>
      <c r="AQ3407">
        <v>1</v>
      </c>
      <c r="AR3407">
        <v>1</v>
      </c>
      <c r="AS3407">
        <v>0</v>
      </c>
      <c r="AT3407">
        <v>0.70773631113360891</v>
      </c>
      <c r="AU3407">
        <v>3</v>
      </c>
    </row>
    <row r="3408" spans="32:47" x14ac:dyDescent="0.25">
      <c r="AF3408">
        <v>3398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0.148975027066509</v>
      </c>
      <c r="AN3408">
        <v>0.36962609776556715</v>
      </c>
      <c r="AO3408">
        <v>0.30343698343082603</v>
      </c>
      <c r="AP3408">
        <v>1</v>
      </c>
      <c r="AQ3408">
        <v>1</v>
      </c>
      <c r="AR3408">
        <v>1</v>
      </c>
      <c r="AS3408">
        <v>0</v>
      </c>
      <c r="AT3408">
        <v>0.32104039554169628</v>
      </c>
      <c r="AU3408">
        <v>6</v>
      </c>
    </row>
    <row r="3409" spans="32:47" x14ac:dyDescent="0.25">
      <c r="AF3409">
        <v>3399</v>
      </c>
      <c r="AG3409">
        <v>1</v>
      </c>
      <c r="AH3409">
        <v>1</v>
      </c>
      <c r="AI3409">
        <v>1</v>
      </c>
      <c r="AJ3409">
        <v>1</v>
      </c>
      <c r="AK3409">
        <v>0.21588487294971972</v>
      </c>
      <c r="AL3409">
        <v>0</v>
      </c>
      <c r="AM3409">
        <v>0.3525642189664312</v>
      </c>
      <c r="AN3409">
        <v>0.6718131953103077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0.43410446823019239</v>
      </c>
      <c r="AU3409">
        <v>5</v>
      </c>
    </row>
    <row r="3410" spans="32:47" x14ac:dyDescent="0.25">
      <c r="AF3410">
        <v>3400</v>
      </c>
      <c r="AG3410">
        <v>1</v>
      </c>
      <c r="AH3410">
        <v>1</v>
      </c>
      <c r="AI3410">
        <v>1</v>
      </c>
      <c r="AJ3410">
        <v>0.42498124446259072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0.92896668639708269</v>
      </c>
      <c r="AR3410">
        <v>1</v>
      </c>
      <c r="AS3410">
        <v>0</v>
      </c>
      <c r="AT3410">
        <v>0.4427902408925759</v>
      </c>
      <c r="AU3410">
        <v>6</v>
      </c>
    </row>
    <row r="3411" spans="32:47" x14ac:dyDescent="0.25">
      <c r="AF3411">
        <v>3401</v>
      </c>
      <c r="AG3411">
        <v>0.3985943439977071</v>
      </c>
      <c r="AH3411">
        <v>1</v>
      </c>
      <c r="AI3411">
        <v>1</v>
      </c>
      <c r="AJ3411">
        <v>0.83006694074332088</v>
      </c>
      <c r="AK3411">
        <v>0</v>
      </c>
      <c r="AL3411">
        <v>0.55720577414831496</v>
      </c>
      <c r="AM3411">
        <v>1</v>
      </c>
      <c r="AN3411">
        <v>1</v>
      </c>
      <c r="AO3411">
        <v>1</v>
      </c>
      <c r="AP3411">
        <v>1</v>
      </c>
      <c r="AQ3411">
        <v>1</v>
      </c>
      <c r="AR3411">
        <v>1</v>
      </c>
      <c r="AS3411">
        <v>0</v>
      </c>
      <c r="AT3411">
        <v>0.81362905783747397</v>
      </c>
      <c r="AU3411">
        <v>1</v>
      </c>
    </row>
    <row r="3412" spans="32:47" x14ac:dyDescent="0.25">
      <c r="AF3412">
        <v>3402</v>
      </c>
      <c r="AG3412">
        <v>1</v>
      </c>
      <c r="AH3412">
        <v>1</v>
      </c>
      <c r="AI3412">
        <v>1</v>
      </c>
      <c r="AJ3412">
        <v>0.93023128549903045</v>
      </c>
      <c r="AK3412">
        <v>0</v>
      </c>
      <c r="AL3412">
        <v>0.98011188358019963</v>
      </c>
      <c r="AM3412">
        <v>1</v>
      </c>
      <c r="AN3412">
        <v>1</v>
      </c>
      <c r="AO3412">
        <v>1</v>
      </c>
      <c r="AP3412">
        <v>1</v>
      </c>
      <c r="AQ3412">
        <v>1</v>
      </c>
      <c r="AR3412">
        <v>0.79094396576293813</v>
      </c>
      <c r="AS3412">
        <v>0</v>
      </c>
      <c r="AT3412">
        <v>0.88994399455076156</v>
      </c>
      <c r="AU3412">
        <v>1</v>
      </c>
    </row>
    <row r="3413" spans="32:47" x14ac:dyDescent="0.25">
      <c r="AF3413">
        <v>3403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0.93106078869717634</v>
      </c>
      <c r="AN3413">
        <v>0.62428493216641312</v>
      </c>
      <c r="AO3413">
        <v>1</v>
      </c>
      <c r="AP3413">
        <v>0.47313563295873823</v>
      </c>
      <c r="AQ3413">
        <v>0</v>
      </c>
      <c r="AR3413">
        <v>0.51160190282661788</v>
      </c>
      <c r="AS3413">
        <v>0</v>
      </c>
      <c r="AT3413">
        <v>0.29792487933182826</v>
      </c>
      <c r="AU3413">
        <v>7</v>
      </c>
    </row>
    <row r="3414" spans="32:47" x14ac:dyDescent="0.25">
      <c r="AF3414">
        <v>3404</v>
      </c>
      <c r="AG3414">
        <v>1</v>
      </c>
      <c r="AH3414">
        <v>1</v>
      </c>
      <c r="AI3414">
        <v>1</v>
      </c>
      <c r="AJ3414">
        <v>1</v>
      </c>
      <c r="AK3414">
        <v>1</v>
      </c>
      <c r="AL3414">
        <v>1</v>
      </c>
      <c r="AM3414">
        <v>1</v>
      </c>
      <c r="AN3414">
        <v>1</v>
      </c>
      <c r="AO3414">
        <v>1</v>
      </c>
      <c r="AP3414">
        <v>1</v>
      </c>
      <c r="AQ3414">
        <v>1</v>
      </c>
      <c r="AR3414">
        <v>1</v>
      </c>
      <c r="AS3414">
        <v>1</v>
      </c>
      <c r="AT3414">
        <v>1</v>
      </c>
      <c r="AU3414">
        <v>0</v>
      </c>
    </row>
    <row r="3415" spans="32:47" x14ac:dyDescent="0.25">
      <c r="AF3415">
        <v>3405</v>
      </c>
      <c r="AG3415">
        <v>1</v>
      </c>
      <c r="AH3415">
        <v>1</v>
      </c>
      <c r="AI3415">
        <v>1</v>
      </c>
      <c r="AJ3415">
        <v>1</v>
      </c>
      <c r="AK3415">
        <v>0.55238378307108027</v>
      </c>
      <c r="AL3415">
        <v>0</v>
      </c>
      <c r="AM3415">
        <v>0</v>
      </c>
      <c r="AN3415">
        <v>0</v>
      </c>
      <c r="AO3415">
        <v>0.2259456507039431</v>
      </c>
      <c r="AP3415">
        <v>1</v>
      </c>
      <c r="AQ3415">
        <v>1</v>
      </c>
      <c r="AR3415">
        <v>7.923136674188784E-2</v>
      </c>
      <c r="AS3415">
        <v>0</v>
      </c>
      <c r="AT3415">
        <v>0.56810531278169951</v>
      </c>
      <c r="AU3415">
        <v>3</v>
      </c>
    </row>
    <row r="3416" spans="32:47" x14ac:dyDescent="0.25">
      <c r="AF3416">
        <v>3406</v>
      </c>
      <c r="AG3416">
        <v>1</v>
      </c>
      <c r="AH3416">
        <v>1</v>
      </c>
      <c r="AI3416">
        <v>1</v>
      </c>
      <c r="AJ3416">
        <v>1</v>
      </c>
      <c r="AK3416">
        <v>1</v>
      </c>
      <c r="AL3416">
        <v>1</v>
      </c>
      <c r="AM3416">
        <v>0.80576175358475022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0.56432497085240341</v>
      </c>
      <c r="AU3416">
        <v>5</v>
      </c>
    </row>
    <row r="3417" spans="32:47" x14ac:dyDescent="0.25">
      <c r="AF3417">
        <v>3407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0.22748407328957304</v>
      </c>
      <c r="AM3417">
        <v>1</v>
      </c>
      <c r="AN3417">
        <v>1</v>
      </c>
      <c r="AO3417">
        <v>1</v>
      </c>
      <c r="AP3417">
        <v>1</v>
      </c>
      <c r="AQ3417">
        <v>1</v>
      </c>
      <c r="AR3417">
        <v>1</v>
      </c>
      <c r="AS3417">
        <v>0</v>
      </c>
      <c r="AT3417">
        <v>0.52280691013338954</v>
      </c>
      <c r="AU3417">
        <v>5</v>
      </c>
    </row>
    <row r="3418" spans="32:47" x14ac:dyDescent="0.25">
      <c r="AF3418">
        <v>3408</v>
      </c>
      <c r="AG3418">
        <v>0</v>
      </c>
      <c r="AH3418">
        <v>0.71244150330130651</v>
      </c>
      <c r="AI3418">
        <v>1</v>
      </c>
      <c r="AJ3418">
        <v>0.37342213908777921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0.38428971079338226</v>
      </c>
      <c r="AR3418">
        <v>1</v>
      </c>
      <c r="AS3418">
        <v>0</v>
      </c>
      <c r="AT3418">
        <v>0.2867937468188258</v>
      </c>
      <c r="AU3418">
        <v>7</v>
      </c>
    </row>
    <row r="3419" spans="32:47" x14ac:dyDescent="0.25">
      <c r="AF3419">
        <v>3409</v>
      </c>
      <c r="AG3419">
        <v>1</v>
      </c>
      <c r="AH3419">
        <v>1</v>
      </c>
      <c r="AI3419">
        <v>1</v>
      </c>
      <c r="AJ3419">
        <v>1</v>
      </c>
      <c r="AK3419">
        <v>1</v>
      </c>
      <c r="AL3419">
        <v>1</v>
      </c>
      <c r="AM3419">
        <v>1</v>
      </c>
      <c r="AN3419">
        <v>1</v>
      </c>
      <c r="AO3419">
        <v>1</v>
      </c>
      <c r="AP3419">
        <v>1</v>
      </c>
      <c r="AQ3419">
        <v>1</v>
      </c>
      <c r="AR3419">
        <v>0.26876138054156457</v>
      </c>
      <c r="AS3419">
        <v>0.26876138054156457</v>
      </c>
      <c r="AT3419">
        <v>0.93789480218298216</v>
      </c>
      <c r="AU3419">
        <v>0</v>
      </c>
    </row>
    <row r="3420" spans="32:47" x14ac:dyDescent="0.25">
      <c r="AF3420">
        <v>3410</v>
      </c>
      <c r="AG3420">
        <v>1</v>
      </c>
      <c r="AH3420">
        <v>1</v>
      </c>
      <c r="AI3420">
        <v>1</v>
      </c>
      <c r="AJ3420">
        <v>1</v>
      </c>
      <c r="AK3420">
        <v>1</v>
      </c>
      <c r="AL3420">
        <v>1</v>
      </c>
      <c r="AM3420">
        <v>0.94239046332339993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0.57592905304938469</v>
      </c>
      <c r="AU3420">
        <v>5</v>
      </c>
    </row>
    <row r="3421" spans="32:47" x14ac:dyDescent="0.25">
      <c r="AF3421">
        <v>3411</v>
      </c>
      <c r="AG3421">
        <v>0</v>
      </c>
      <c r="AH3421">
        <v>0</v>
      </c>
      <c r="AI3421">
        <v>0.85437494617320719</v>
      </c>
      <c r="AJ3421">
        <v>1</v>
      </c>
      <c r="AK3421">
        <v>1</v>
      </c>
      <c r="AL3421">
        <v>1</v>
      </c>
      <c r="AM3421">
        <v>1</v>
      </c>
      <c r="AN3421">
        <v>1</v>
      </c>
      <c r="AO3421">
        <v>1</v>
      </c>
      <c r="AP3421">
        <v>1</v>
      </c>
      <c r="AQ3421">
        <v>1</v>
      </c>
      <c r="AR3421">
        <v>1</v>
      </c>
      <c r="AS3421">
        <v>0</v>
      </c>
      <c r="AT3421">
        <v>0.82598800912703951</v>
      </c>
      <c r="AU3421">
        <v>2</v>
      </c>
    </row>
    <row r="3422" spans="32:47" x14ac:dyDescent="0.25">
      <c r="AF3422">
        <v>3412</v>
      </c>
      <c r="AG3422">
        <v>0</v>
      </c>
      <c r="AH3422">
        <v>0.78524792702202306</v>
      </c>
      <c r="AI3422">
        <v>1</v>
      </c>
      <c r="AJ3422">
        <v>1</v>
      </c>
      <c r="AK3422">
        <v>1</v>
      </c>
      <c r="AL3422">
        <v>1</v>
      </c>
      <c r="AM3422">
        <v>1</v>
      </c>
      <c r="AN3422">
        <v>0.73819099891777784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0.54211195321388428</v>
      </c>
      <c r="AU3422">
        <v>5</v>
      </c>
    </row>
    <row r="3423" spans="32:47" x14ac:dyDescent="0.25">
      <c r="AF3423">
        <v>3413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0.58094270758956557</v>
      </c>
      <c r="AM3423">
        <v>1</v>
      </c>
      <c r="AN3423">
        <v>1</v>
      </c>
      <c r="AO3423">
        <v>1</v>
      </c>
      <c r="AP3423">
        <v>1</v>
      </c>
      <c r="AQ3423">
        <v>1</v>
      </c>
      <c r="AR3423">
        <v>1</v>
      </c>
      <c r="AS3423">
        <v>0</v>
      </c>
      <c r="AT3423">
        <v>0.55185830473338893</v>
      </c>
      <c r="AU3423">
        <v>5</v>
      </c>
    </row>
    <row r="3424" spans="32:47" x14ac:dyDescent="0.25">
      <c r="AF3424">
        <v>3414</v>
      </c>
      <c r="AG3424">
        <v>1</v>
      </c>
      <c r="AH3424">
        <v>0.58824060294578628</v>
      </c>
      <c r="AI3424">
        <v>1</v>
      </c>
      <c r="AJ3424">
        <v>1</v>
      </c>
      <c r="AK3424">
        <v>0.98419650721775875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0.72200451755798567</v>
      </c>
      <c r="AS3424">
        <v>0</v>
      </c>
      <c r="AT3424">
        <v>0.44209032506994544</v>
      </c>
      <c r="AU3424">
        <v>6</v>
      </c>
    </row>
    <row r="3425" spans="32:47" x14ac:dyDescent="0.25">
      <c r="AF3425">
        <v>3415</v>
      </c>
      <c r="AG3425">
        <v>1</v>
      </c>
      <c r="AH3425">
        <v>1</v>
      </c>
      <c r="AI3425">
        <v>1</v>
      </c>
      <c r="AJ3425">
        <v>1</v>
      </c>
      <c r="AK3425">
        <v>1</v>
      </c>
      <c r="AL3425">
        <v>1</v>
      </c>
      <c r="AM3425">
        <v>1</v>
      </c>
      <c r="AN3425">
        <v>1</v>
      </c>
      <c r="AO3425">
        <v>1</v>
      </c>
      <c r="AP3425">
        <v>1</v>
      </c>
      <c r="AQ3425">
        <v>1</v>
      </c>
      <c r="AR3425">
        <v>1</v>
      </c>
      <c r="AS3425">
        <v>1</v>
      </c>
      <c r="AT3425">
        <v>1</v>
      </c>
      <c r="AU3425">
        <v>0</v>
      </c>
    </row>
    <row r="3426" spans="32:47" x14ac:dyDescent="0.25">
      <c r="AF3426">
        <v>3416</v>
      </c>
      <c r="AG3426">
        <v>0.64030388320093001</v>
      </c>
      <c r="AH3426">
        <v>0</v>
      </c>
      <c r="AI3426">
        <v>0</v>
      </c>
      <c r="AJ3426">
        <v>0.7646892687208795</v>
      </c>
      <c r="AK3426">
        <v>1</v>
      </c>
      <c r="AL3426">
        <v>1</v>
      </c>
      <c r="AM3426">
        <v>1</v>
      </c>
      <c r="AN3426">
        <v>0.42523481614297187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0.40540377463366395</v>
      </c>
      <c r="AU3426">
        <v>6</v>
      </c>
    </row>
    <row r="3427" spans="32:47" x14ac:dyDescent="0.25">
      <c r="AF3427">
        <v>3417</v>
      </c>
      <c r="AG3427">
        <v>9.1188694031218119E-3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0.94376244487178951</v>
      </c>
      <c r="AN3427">
        <v>1</v>
      </c>
      <c r="AO3427">
        <v>1</v>
      </c>
      <c r="AP3427">
        <v>0.71601351718779749</v>
      </c>
      <c r="AQ3427">
        <v>0</v>
      </c>
      <c r="AR3427">
        <v>0</v>
      </c>
      <c r="AS3427">
        <v>0</v>
      </c>
      <c r="AT3427">
        <v>0.30886504048039443</v>
      </c>
      <c r="AU3427">
        <v>7</v>
      </c>
    </row>
    <row r="3428" spans="32:47" x14ac:dyDescent="0.25">
      <c r="AF3428">
        <v>3418</v>
      </c>
      <c r="AG3428">
        <v>1</v>
      </c>
      <c r="AH3428">
        <v>0.7453321095506128</v>
      </c>
      <c r="AI3428">
        <v>0</v>
      </c>
      <c r="AJ3428">
        <v>0</v>
      </c>
      <c r="AK3428">
        <v>0</v>
      </c>
      <c r="AL3428">
        <v>0</v>
      </c>
      <c r="AM3428">
        <v>4.1581398983966678E-2</v>
      </c>
      <c r="AN3428">
        <v>1</v>
      </c>
      <c r="AO3428">
        <v>1</v>
      </c>
      <c r="AP3428">
        <v>1</v>
      </c>
      <c r="AQ3428">
        <v>1</v>
      </c>
      <c r="AR3428">
        <v>1</v>
      </c>
      <c r="AS3428">
        <v>0</v>
      </c>
      <c r="AT3428">
        <v>0.56481732174224697</v>
      </c>
      <c r="AU3428">
        <v>4</v>
      </c>
    </row>
    <row r="3429" spans="32:47" x14ac:dyDescent="0.25">
      <c r="AF3429">
        <v>3419</v>
      </c>
      <c r="AG3429">
        <v>1</v>
      </c>
      <c r="AH3429">
        <v>1</v>
      </c>
      <c r="AI3429">
        <v>1</v>
      </c>
      <c r="AJ3429">
        <v>1</v>
      </c>
      <c r="AK3429">
        <v>1</v>
      </c>
      <c r="AL3429">
        <v>1</v>
      </c>
      <c r="AM3429">
        <v>1</v>
      </c>
      <c r="AN3429">
        <v>1</v>
      </c>
      <c r="AO3429">
        <v>1</v>
      </c>
      <c r="AP3429">
        <v>1</v>
      </c>
      <c r="AQ3429">
        <v>0.88176456869987307</v>
      </c>
      <c r="AR3429">
        <v>1</v>
      </c>
      <c r="AS3429">
        <v>0.88176456869987307</v>
      </c>
      <c r="AT3429">
        <v>0.990282019345195</v>
      </c>
      <c r="AU3429">
        <v>0</v>
      </c>
    </row>
    <row r="3430" spans="32:47" x14ac:dyDescent="0.25">
      <c r="AF3430">
        <v>3420</v>
      </c>
      <c r="AG3430">
        <v>0</v>
      </c>
      <c r="AH3430">
        <v>0.22457067079345247</v>
      </c>
      <c r="AI3430">
        <v>7.1382181732793287E-2</v>
      </c>
      <c r="AJ3430">
        <v>0.79850582696502292</v>
      </c>
      <c r="AK3430">
        <v>1</v>
      </c>
      <c r="AL3430">
        <v>1</v>
      </c>
      <c r="AM3430">
        <v>1</v>
      </c>
      <c r="AN3430">
        <v>0.8405294252276484</v>
      </c>
      <c r="AO3430">
        <v>0</v>
      </c>
      <c r="AP3430">
        <v>0</v>
      </c>
      <c r="AQ3430">
        <v>0</v>
      </c>
      <c r="AR3430">
        <v>0</v>
      </c>
      <c r="AS3430">
        <v>0</v>
      </c>
      <c r="AT3430">
        <v>0.41236277645737274</v>
      </c>
      <c r="AU3430">
        <v>5</v>
      </c>
    </row>
    <row r="3431" spans="32:47" x14ac:dyDescent="0.25">
      <c r="AF3431">
        <v>3421</v>
      </c>
      <c r="AG3431">
        <v>1</v>
      </c>
      <c r="AH3431">
        <v>1</v>
      </c>
      <c r="AI3431">
        <v>1</v>
      </c>
      <c r="AJ3431">
        <v>1</v>
      </c>
      <c r="AK3431">
        <v>0.38644884411487801</v>
      </c>
      <c r="AL3431">
        <v>0</v>
      </c>
      <c r="AM3431">
        <v>0</v>
      </c>
      <c r="AN3431">
        <v>0</v>
      </c>
      <c r="AO3431">
        <v>0.52091023532824088</v>
      </c>
      <c r="AP3431">
        <v>1</v>
      </c>
      <c r="AQ3431">
        <v>1</v>
      </c>
      <c r="AR3431">
        <v>1</v>
      </c>
      <c r="AS3431">
        <v>0</v>
      </c>
      <c r="AT3431">
        <v>0.65645814034906425</v>
      </c>
      <c r="AU3431">
        <v>3</v>
      </c>
    </row>
    <row r="3432" spans="32:47" x14ac:dyDescent="0.25">
      <c r="AF3432">
        <v>3422</v>
      </c>
      <c r="AG3432">
        <v>0</v>
      </c>
      <c r="AH3432">
        <v>0.34935893597425355</v>
      </c>
      <c r="AI3432">
        <v>1</v>
      </c>
      <c r="AJ3432">
        <v>1</v>
      </c>
      <c r="AK3432">
        <v>1</v>
      </c>
      <c r="AL3432">
        <v>0.51007707342966269</v>
      </c>
      <c r="AM3432">
        <v>1</v>
      </c>
      <c r="AN3432">
        <v>0.39741696355650352</v>
      </c>
      <c r="AO3432">
        <v>0</v>
      </c>
      <c r="AP3432">
        <v>0</v>
      </c>
      <c r="AQ3432">
        <v>0</v>
      </c>
      <c r="AR3432">
        <v>0.31030152131091698</v>
      </c>
      <c r="AS3432">
        <v>0</v>
      </c>
      <c r="AT3432">
        <v>0.46581817929057262</v>
      </c>
      <c r="AU3432">
        <v>4</v>
      </c>
    </row>
    <row r="3433" spans="32:47" x14ac:dyDescent="0.25">
      <c r="AF3433">
        <v>3423</v>
      </c>
      <c r="AG3433">
        <v>0</v>
      </c>
      <c r="AH3433">
        <v>0</v>
      </c>
      <c r="AI3433">
        <v>0</v>
      </c>
      <c r="AJ3433">
        <v>6.2316141486371636E-2</v>
      </c>
      <c r="AK3433">
        <v>1</v>
      </c>
      <c r="AL3433">
        <v>1</v>
      </c>
      <c r="AM3433">
        <v>0.26091150570385752</v>
      </c>
      <c r="AN3433">
        <v>0</v>
      </c>
      <c r="AO3433">
        <v>0</v>
      </c>
      <c r="AP3433">
        <v>1.1293028688082667E-2</v>
      </c>
      <c r="AQ3433">
        <v>1</v>
      </c>
      <c r="AR3433">
        <v>1</v>
      </c>
      <c r="AS3433">
        <v>0</v>
      </c>
      <c r="AT3433">
        <v>0.36248719126230494</v>
      </c>
      <c r="AU3433">
        <v>5</v>
      </c>
    </row>
    <row r="3434" spans="32:47" x14ac:dyDescent="0.25">
      <c r="AF3434">
        <v>3424</v>
      </c>
      <c r="AG3434">
        <v>1</v>
      </c>
      <c r="AH3434">
        <v>0.8796457419399043</v>
      </c>
      <c r="AI3434">
        <v>0.14266672013529327</v>
      </c>
      <c r="AJ3434">
        <v>0.66993123234133234</v>
      </c>
      <c r="AK3434">
        <v>0.70504917024264879</v>
      </c>
      <c r="AL3434">
        <v>1</v>
      </c>
      <c r="AM3434">
        <v>1</v>
      </c>
      <c r="AN3434">
        <v>1</v>
      </c>
      <c r="AO3434">
        <v>1</v>
      </c>
      <c r="AP3434">
        <v>1</v>
      </c>
      <c r="AQ3434">
        <v>1</v>
      </c>
      <c r="AR3434">
        <v>1</v>
      </c>
      <c r="AS3434">
        <v>0.14266672013529327</v>
      </c>
      <c r="AT3434">
        <v>0.86577317903088624</v>
      </c>
      <c r="AU3434">
        <v>0</v>
      </c>
    </row>
    <row r="3435" spans="32:47" x14ac:dyDescent="0.25">
      <c r="AF3435">
        <v>3425</v>
      </c>
      <c r="AG3435">
        <v>1</v>
      </c>
      <c r="AH3435">
        <v>1</v>
      </c>
      <c r="AI3435">
        <v>1</v>
      </c>
      <c r="AJ3435">
        <v>1</v>
      </c>
      <c r="AK3435">
        <v>1</v>
      </c>
      <c r="AL3435">
        <v>1</v>
      </c>
      <c r="AM3435">
        <v>1</v>
      </c>
      <c r="AN3435">
        <v>1</v>
      </c>
      <c r="AO3435">
        <v>1</v>
      </c>
      <c r="AP3435">
        <v>1</v>
      </c>
      <c r="AQ3435">
        <v>1</v>
      </c>
      <c r="AR3435">
        <v>1</v>
      </c>
      <c r="AS3435">
        <v>1</v>
      </c>
      <c r="AT3435">
        <v>1</v>
      </c>
      <c r="AU3435">
        <v>0</v>
      </c>
    </row>
    <row r="3436" spans="32:47" x14ac:dyDescent="0.25">
      <c r="AF3436">
        <v>3426</v>
      </c>
      <c r="AG3436">
        <v>1</v>
      </c>
      <c r="AH3436">
        <v>1</v>
      </c>
      <c r="AI3436">
        <v>1</v>
      </c>
      <c r="AJ3436">
        <v>1</v>
      </c>
      <c r="AK3436">
        <v>1</v>
      </c>
      <c r="AL3436">
        <v>0.79318197149647551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0.4788916688901213</v>
      </c>
      <c r="AU3436">
        <v>6</v>
      </c>
    </row>
    <row r="3437" spans="32:47" x14ac:dyDescent="0.25">
      <c r="AF3437">
        <v>3427</v>
      </c>
      <c r="AG3437">
        <v>1</v>
      </c>
      <c r="AH3437">
        <v>1</v>
      </c>
      <c r="AI3437">
        <v>1</v>
      </c>
      <c r="AJ3437">
        <v>1</v>
      </c>
      <c r="AK3437">
        <v>1</v>
      </c>
      <c r="AL3437">
        <v>1</v>
      </c>
      <c r="AM3437">
        <v>1</v>
      </c>
      <c r="AN3437">
        <v>1</v>
      </c>
      <c r="AO3437">
        <v>1</v>
      </c>
      <c r="AP3437">
        <v>0.27516786897655449</v>
      </c>
      <c r="AQ3437">
        <v>0</v>
      </c>
      <c r="AR3437">
        <v>0</v>
      </c>
      <c r="AS3437">
        <v>0</v>
      </c>
      <c r="AT3437">
        <v>0.77131562722814573</v>
      </c>
      <c r="AU3437">
        <v>2</v>
      </c>
    </row>
    <row r="3438" spans="32:47" x14ac:dyDescent="0.25">
      <c r="AF3438">
        <v>3428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0.78125143766491445</v>
      </c>
      <c r="AO3438">
        <v>0.89585300752660257</v>
      </c>
      <c r="AP3438">
        <v>8.6934253555579835E-2</v>
      </c>
      <c r="AQ3438">
        <v>1</v>
      </c>
      <c r="AR3438">
        <v>1</v>
      </c>
      <c r="AS3438">
        <v>0</v>
      </c>
      <c r="AT3438">
        <v>0.31449136069488604</v>
      </c>
      <c r="AU3438">
        <v>7</v>
      </c>
    </row>
    <row r="3439" spans="32:47" x14ac:dyDescent="0.25">
      <c r="AF3439">
        <v>3429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0.23676465221139933</v>
      </c>
      <c r="AN3439">
        <v>1</v>
      </c>
      <c r="AO3439">
        <v>1</v>
      </c>
      <c r="AP3439">
        <v>1</v>
      </c>
      <c r="AQ3439">
        <v>1</v>
      </c>
      <c r="AR3439">
        <v>1</v>
      </c>
      <c r="AS3439">
        <v>0</v>
      </c>
      <c r="AT3439">
        <v>0.43928686087274899</v>
      </c>
      <c r="AU3439">
        <v>6</v>
      </c>
    </row>
    <row r="3440" spans="32:47" x14ac:dyDescent="0.25">
      <c r="AF3440">
        <v>3430</v>
      </c>
      <c r="AG3440">
        <v>1</v>
      </c>
      <c r="AH3440">
        <v>1</v>
      </c>
      <c r="AI3440">
        <v>0.13368322174562397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0.68365403255277968</v>
      </c>
      <c r="AP3440">
        <v>1</v>
      </c>
      <c r="AQ3440">
        <v>1</v>
      </c>
      <c r="AR3440">
        <v>1</v>
      </c>
      <c r="AS3440">
        <v>0</v>
      </c>
      <c r="AT3440">
        <v>0.48124329000191163</v>
      </c>
      <c r="AU3440">
        <v>5</v>
      </c>
    </row>
    <row r="3441" spans="32:47" x14ac:dyDescent="0.25">
      <c r="AF3441">
        <v>3431</v>
      </c>
      <c r="AG3441">
        <v>1</v>
      </c>
      <c r="AH3441">
        <v>1</v>
      </c>
      <c r="AI3441">
        <v>0.35392519052754412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0.28346678051973634</v>
      </c>
      <c r="AQ3441">
        <v>1</v>
      </c>
      <c r="AR3441">
        <v>1</v>
      </c>
      <c r="AS3441">
        <v>0</v>
      </c>
      <c r="AT3441">
        <v>0.38290178384237178</v>
      </c>
      <c r="AU3441">
        <v>6</v>
      </c>
    </row>
    <row r="3442" spans="32:47" x14ac:dyDescent="0.25">
      <c r="AF3442">
        <v>3432</v>
      </c>
      <c r="AG3442">
        <v>1</v>
      </c>
      <c r="AH3442">
        <v>1</v>
      </c>
      <c r="AI3442">
        <v>1</v>
      </c>
      <c r="AJ3442">
        <v>1</v>
      </c>
      <c r="AK3442">
        <v>1</v>
      </c>
      <c r="AL3442">
        <v>1</v>
      </c>
      <c r="AM3442">
        <v>1</v>
      </c>
      <c r="AN3442">
        <v>0.70295747027980282</v>
      </c>
      <c r="AO3442">
        <v>0.94002674055688351</v>
      </c>
      <c r="AP3442">
        <v>1</v>
      </c>
      <c r="AQ3442">
        <v>1</v>
      </c>
      <c r="AR3442">
        <v>1</v>
      </c>
      <c r="AS3442">
        <v>0.70295747027980282</v>
      </c>
      <c r="AT3442">
        <v>0.96984242135720655</v>
      </c>
      <c r="AU3442">
        <v>0</v>
      </c>
    </row>
    <row r="3443" spans="32:47" x14ac:dyDescent="0.25">
      <c r="AF3443">
        <v>3433</v>
      </c>
      <c r="AG3443">
        <v>0</v>
      </c>
      <c r="AH3443">
        <v>0.5456260422589756</v>
      </c>
      <c r="AI3443">
        <v>8.178569888062362E-2</v>
      </c>
      <c r="AJ3443">
        <v>0</v>
      </c>
      <c r="AK3443">
        <v>0</v>
      </c>
      <c r="AL3443">
        <v>7.6494198486761894E-2</v>
      </c>
      <c r="AM3443">
        <v>0.47087669416683758</v>
      </c>
      <c r="AN3443">
        <v>0</v>
      </c>
      <c r="AO3443">
        <v>0</v>
      </c>
      <c r="AP3443">
        <v>0</v>
      </c>
      <c r="AQ3443">
        <v>1.1860212543979287E-5</v>
      </c>
      <c r="AR3443">
        <v>1</v>
      </c>
      <c r="AS3443">
        <v>0</v>
      </c>
      <c r="AT3443">
        <v>0.18001437021562133</v>
      </c>
      <c r="AU3443">
        <v>6</v>
      </c>
    </row>
    <row r="3444" spans="32:47" x14ac:dyDescent="0.25">
      <c r="AF3444">
        <v>3434</v>
      </c>
      <c r="AG3444">
        <v>0</v>
      </c>
      <c r="AH3444">
        <v>0</v>
      </c>
      <c r="AI3444">
        <v>0</v>
      </c>
      <c r="AJ3444">
        <v>7.1539582558519513E-2</v>
      </c>
      <c r="AK3444">
        <v>1</v>
      </c>
      <c r="AL3444">
        <v>1</v>
      </c>
      <c r="AM3444">
        <v>1</v>
      </c>
      <c r="AN3444">
        <v>1</v>
      </c>
      <c r="AO3444">
        <v>1</v>
      </c>
      <c r="AP3444">
        <v>1</v>
      </c>
      <c r="AQ3444">
        <v>1</v>
      </c>
      <c r="AR3444">
        <v>1</v>
      </c>
      <c r="AS3444">
        <v>0</v>
      </c>
      <c r="AT3444">
        <v>0.67711284240207015</v>
      </c>
      <c r="AU3444">
        <v>3</v>
      </c>
    </row>
    <row r="3445" spans="32:47" x14ac:dyDescent="0.25">
      <c r="AF3445">
        <v>3435</v>
      </c>
      <c r="AG3445">
        <v>0</v>
      </c>
      <c r="AH3445">
        <v>0</v>
      </c>
      <c r="AI3445">
        <v>0</v>
      </c>
      <c r="AJ3445">
        <v>0.10814230143029514</v>
      </c>
      <c r="AK3445">
        <v>1</v>
      </c>
      <c r="AL3445">
        <v>1</v>
      </c>
      <c r="AM3445">
        <v>1</v>
      </c>
      <c r="AN3445">
        <v>1</v>
      </c>
      <c r="AO3445">
        <v>1</v>
      </c>
      <c r="AP3445">
        <v>1</v>
      </c>
      <c r="AQ3445">
        <v>1</v>
      </c>
      <c r="AR3445">
        <v>1</v>
      </c>
      <c r="AS3445">
        <v>0</v>
      </c>
      <c r="AT3445">
        <v>0.68012128504906533</v>
      </c>
      <c r="AU3445">
        <v>3</v>
      </c>
    </row>
    <row r="3446" spans="32:47" x14ac:dyDescent="0.25">
      <c r="AF3446">
        <v>3436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0.24011562296119895</v>
      </c>
      <c r="AQ3446">
        <v>1</v>
      </c>
      <c r="AR3446">
        <v>0.97728050708481595</v>
      </c>
      <c r="AS3446">
        <v>0</v>
      </c>
      <c r="AT3446">
        <v>0.18558706857925059</v>
      </c>
      <c r="AU3446">
        <v>9</v>
      </c>
    </row>
    <row r="3447" spans="32:47" x14ac:dyDescent="0.25">
      <c r="AF3447">
        <v>3437</v>
      </c>
      <c r="AG3447">
        <v>0.60282299270892836</v>
      </c>
      <c r="AH3447">
        <v>0</v>
      </c>
      <c r="AI3447">
        <v>0</v>
      </c>
      <c r="AJ3447">
        <v>0</v>
      </c>
      <c r="AK3447">
        <v>0.89180314971951791</v>
      </c>
      <c r="AL3447">
        <v>1</v>
      </c>
      <c r="AM3447">
        <v>1</v>
      </c>
      <c r="AN3447">
        <v>1</v>
      </c>
      <c r="AO3447">
        <v>1</v>
      </c>
      <c r="AP3447">
        <v>1</v>
      </c>
      <c r="AQ3447">
        <v>1</v>
      </c>
      <c r="AR3447">
        <v>1</v>
      </c>
      <c r="AS3447">
        <v>0</v>
      </c>
      <c r="AT3447">
        <v>0.71324222031584061</v>
      </c>
      <c r="AU3447">
        <v>3</v>
      </c>
    </row>
    <row r="3448" spans="32:47" x14ac:dyDescent="0.25">
      <c r="AF3448">
        <v>3438</v>
      </c>
      <c r="AG3448">
        <v>1</v>
      </c>
      <c r="AH3448">
        <v>1</v>
      </c>
      <c r="AI3448">
        <v>1</v>
      </c>
      <c r="AJ3448">
        <v>0.23815950460169308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0.46079161453938772</v>
      </c>
      <c r="AR3448">
        <v>1</v>
      </c>
      <c r="AS3448">
        <v>0</v>
      </c>
      <c r="AT3448">
        <v>0.38895488650474636</v>
      </c>
      <c r="AU3448">
        <v>6</v>
      </c>
    </row>
    <row r="3449" spans="32:47" x14ac:dyDescent="0.25">
      <c r="AF3449">
        <v>3439</v>
      </c>
      <c r="AG3449">
        <v>0</v>
      </c>
      <c r="AH3449">
        <v>0</v>
      </c>
      <c r="AI3449">
        <v>0</v>
      </c>
      <c r="AJ3449">
        <v>0</v>
      </c>
      <c r="AK3449">
        <v>0.23581805313287693</v>
      </c>
      <c r="AL3449">
        <v>1</v>
      </c>
      <c r="AM3449">
        <v>1</v>
      </c>
      <c r="AN3449">
        <v>1</v>
      </c>
      <c r="AO3449">
        <v>1</v>
      </c>
      <c r="AP3449">
        <v>1</v>
      </c>
      <c r="AQ3449">
        <v>1</v>
      </c>
      <c r="AR3449">
        <v>1</v>
      </c>
      <c r="AS3449">
        <v>0</v>
      </c>
      <c r="AT3449">
        <v>0.6063297524578608</v>
      </c>
      <c r="AU3449">
        <v>4</v>
      </c>
    </row>
    <row r="3450" spans="32:47" x14ac:dyDescent="0.25">
      <c r="AF3450">
        <v>3440</v>
      </c>
      <c r="AG3450">
        <v>0</v>
      </c>
      <c r="AH3450">
        <v>0</v>
      </c>
      <c r="AI3450">
        <v>0.22128793276023051</v>
      </c>
      <c r="AJ3450">
        <v>1</v>
      </c>
      <c r="AK3450">
        <v>1</v>
      </c>
      <c r="AL3450">
        <v>1</v>
      </c>
      <c r="AM3450">
        <v>1</v>
      </c>
      <c r="AN3450">
        <v>1</v>
      </c>
      <c r="AO3450">
        <v>0.35910756828234297</v>
      </c>
      <c r="AP3450">
        <v>0</v>
      </c>
      <c r="AQ3450">
        <v>3.7526433952007207E-2</v>
      </c>
      <c r="AR3450">
        <v>1</v>
      </c>
      <c r="AS3450">
        <v>0</v>
      </c>
      <c r="AT3450">
        <v>0.555503961596158</v>
      </c>
      <c r="AU3450">
        <v>3</v>
      </c>
    </row>
    <row r="3451" spans="32:47" x14ac:dyDescent="0.25">
      <c r="AF3451">
        <v>3441</v>
      </c>
      <c r="AG3451">
        <v>1</v>
      </c>
      <c r="AH3451">
        <v>1</v>
      </c>
      <c r="AI3451">
        <v>5.0892780422497799E-2</v>
      </c>
      <c r="AJ3451">
        <v>0.51793903910996353</v>
      </c>
      <c r="AK3451">
        <v>1</v>
      </c>
      <c r="AL3451">
        <v>1</v>
      </c>
      <c r="AM3451">
        <v>1</v>
      </c>
      <c r="AN3451">
        <v>0.78174632017438739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0.52698625559397905</v>
      </c>
      <c r="AU3451">
        <v>4</v>
      </c>
    </row>
    <row r="3452" spans="32:47" x14ac:dyDescent="0.25">
      <c r="AF3452">
        <v>3442</v>
      </c>
      <c r="AG3452">
        <v>1</v>
      </c>
      <c r="AH3452">
        <v>1</v>
      </c>
      <c r="AI3452">
        <v>1</v>
      </c>
      <c r="AJ3452">
        <v>1</v>
      </c>
      <c r="AK3452">
        <v>1</v>
      </c>
      <c r="AL3452">
        <v>1</v>
      </c>
      <c r="AM3452">
        <v>1</v>
      </c>
      <c r="AN3452">
        <v>1</v>
      </c>
      <c r="AO3452">
        <v>1</v>
      </c>
      <c r="AP3452">
        <v>1</v>
      </c>
      <c r="AQ3452">
        <v>1</v>
      </c>
      <c r="AR3452">
        <v>1</v>
      </c>
      <c r="AS3452">
        <v>1</v>
      </c>
      <c r="AT3452">
        <v>1</v>
      </c>
      <c r="AU3452">
        <v>0</v>
      </c>
    </row>
    <row r="3453" spans="32:47" x14ac:dyDescent="0.25">
      <c r="AF3453">
        <v>3443</v>
      </c>
      <c r="AG3453">
        <v>1</v>
      </c>
      <c r="AH3453">
        <v>1</v>
      </c>
      <c r="AI3453">
        <v>1</v>
      </c>
      <c r="AJ3453">
        <v>1</v>
      </c>
      <c r="AK3453">
        <v>1</v>
      </c>
      <c r="AL3453">
        <v>1</v>
      </c>
      <c r="AM3453">
        <v>1</v>
      </c>
      <c r="AN3453">
        <v>1</v>
      </c>
      <c r="AO3453">
        <v>1</v>
      </c>
      <c r="AP3453">
        <v>1</v>
      </c>
      <c r="AQ3453">
        <v>1</v>
      </c>
      <c r="AR3453">
        <v>1</v>
      </c>
      <c r="AS3453">
        <v>1</v>
      </c>
      <c r="AT3453">
        <v>1</v>
      </c>
      <c r="AU3453">
        <v>0</v>
      </c>
    </row>
    <row r="3454" spans="32:47" x14ac:dyDescent="0.25">
      <c r="AF3454">
        <v>3444</v>
      </c>
      <c r="AG3454">
        <v>0</v>
      </c>
      <c r="AH3454">
        <v>0</v>
      </c>
      <c r="AI3454">
        <v>0</v>
      </c>
      <c r="AJ3454">
        <v>0.38754117374264752</v>
      </c>
      <c r="AK3454">
        <v>1</v>
      </c>
      <c r="AL3454">
        <v>1</v>
      </c>
      <c r="AM3454">
        <v>0.45204539103630642</v>
      </c>
      <c r="AN3454">
        <v>0</v>
      </c>
      <c r="AO3454">
        <v>0</v>
      </c>
      <c r="AP3454">
        <v>0.30035313403922992</v>
      </c>
      <c r="AQ3454">
        <v>1</v>
      </c>
      <c r="AR3454">
        <v>1</v>
      </c>
      <c r="AS3454">
        <v>0</v>
      </c>
      <c r="AT3454">
        <v>0.43000161504005768</v>
      </c>
      <c r="AU3454">
        <v>5</v>
      </c>
    </row>
    <row r="3455" spans="32:47" x14ac:dyDescent="0.25">
      <c r="AF3455">
        <v>3445</v>
      </c>
      <c r="AG3455">
        <v>0</v>
      </c>
      <c r="AH3455">
        <v>0.24891672259348394</v>
      </c>
      <c r="AI3455">
        <v>1</v>
      </c>
      <c r="AJ3455">
        <v>1</v>
      </c>
      <c r="AK3455">
        <v>1</v>
      </c>
      <c r="AL3455">
        <v>1</v>
      </c>
      <c r="AM3455">
        <v>1</v>
      </c>
      <c r="AN3455">
        <v>1</v>
      </c>
      <c r="AO3455">
        <v>1</v>
      </c>
      <c r="AP3455">
        <v>1</v>
      </c>
      <c r="AQ3455">
        <v>1</v>
      </c>
      <c r="AR3455">
        <v>0.10759084720414266</v>
      </c>
      <c r="AS3455">
        <v>0</v>
      </c>
      <c r="AT3455">
        <v>0.781657491769715</v>
      </c>
      <c r="AU3455">
        <v>1</v>
      </c>
    </row>
    <row r="3456" spans="32:47" x14ac:dyDescent="0.25">
      <c r="AF3456">
        <v>3446</v>
      </c>
      <c r="AG3456">
        <v>0</v>
      </c>
      <c r="AH3456">
        <v>0</v>
      </c>
      <c r="AI3456">
        <v>0</v>
      </c>
      <c r="AJ3456">
        <v>0.22138857942360726</v>
      </c>
      <c r="AK3456">
        <v>1</v>
      </c>
      <c r="AL3456">
        <v>0.98248476628262627</v>
      </c>
      <c r="AM3456">
        <v>1</v>
      </c>
      <c r="AN3456">
        <v>0.48928071909317478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0.31036685661116553</v>
      </c>
      <c r="AU3456">
        <v>7</v>
      </c>
    </row>
    <row r="3457" spans="32:47" x14ac:dyDescent="0.25">
      <c r="AF3457">
        <v>3447</v>
      </c>
      <c r="AG3457">
        <v>1</v>
      </c>
      <c r="AH3457">
        <v>1</v>
      </c>
      <c r="AI3457">
        <v>1</v>
      </c>
      <c r="AJ3457">
        <v>1</v>
      </c>
      <c r="AK3457">
        <v>1</v>
      </c>
      <c r="AL3457">
        <v>8.0565687789688437E-2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0.42032046748956342</v>
      </c>
      <c r="AU3457">
        <v>6</v>
      </c>
    </row>
    <row r="3458" spans="32:47" x14ac:dyDescent="0.25">
      <c r="AF3458">
        <v>3448</v>
      </c>
      <c r="AG3458">
        <v>0.31223554357101452</v>
      </c>
      <c r="AH3458">
        <v>1</v>
      </c>
      <c r="AI3458">
        <v>1</v>
      </c>
      <c r="AJ3458">
        <v>1</v>
      </c>
      <c r="AK3458">
        <v>1</v>
      </c>
      <c r="AL3458">
        <v>1</v>
      </c>
      <c r="AM3458">
        <v>1</v>
      </c>
      <c r="AN3458">
        <v>1</v>
      </c>
      <c r="AO3458">
        <v>1</v>
      </c>
      <c r="AP3458">
        <v>1</v>
      </c>
      <c r="AQ3458">
        <v>1</v>
      </c>
      <c r="AR3458">
        <v>1</v>
      </c>
      <c r="AS3458">
        <v>0.31223554357101452</v>
      </c>
      <c r="AT3458">
        <v>0.94158712835808611</v>
      </c>
      <c r="AU3458">
        <v>0</v>
      </c>
    </row>
    <row r="3459" spans="32:47" x14ac:dyDescent="0.25">
      <c r="AF3459">
        <v>3449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4.7015980861502729E-2</v>
      </c>
      <c r="AN3459">
        <v>1</v>
      </c>
      <c r="AO3459">
        <v>1</v>
      </c>
      <c r="AP3459">
        <v>1</v>
      </c>
      <c r="AQ3459">
        <v>1</v>
      </c>
      <c r="AR3459">
        <v>1</v>
      </c>
      <c r="AS3459">
        <v>0</v>
      </c>
      <c r="AT3459">
        <v>0.42317122029234683</v>
      </c>
      <c r="AU3459">
        <v>6</v>
      </c>
    </row>
    <row r="3460" spans="32:47" x14ac:dyDescent="0.25">
      <c r="AF3460">
        <v>3450</v>
      </c>
      <c r="AG3460">
        <v>1</v>
      </c>
      <c r="AH3460">
        <v>1</v>
      </c>
      <c r="AI3460">
        <v>0.29469561218490614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0.30119851059062058</v>
      </c>
      <c r="AP3460">
        <v>0</v>
      </c>
      <c r="AQ3460">
        <v>0</v>
      </c>
      <c r="AR3460">
        <v>0</v>
      </c>
      <c r="AS3460">
        <v>0</v>
      </c>
      <c r="AT3460">
        <v>0.21142881998753618</v>
      </c>
      <c r="AU3460">
        <v>8</v>
      </c>
    </row>
    <row r="3461" spans="32:47" x14ac:dyDescent="0.25">
      <c r="AF3461">
        <v>3451</v>
      </c>
      <c r="AG3461">
        <v>1</v>
      </c>
      <c r="AH3461">
        <v>1</v>
      </c>
      <c r="AI3461">
        <v>1</v>
      </c>
      <c r="AJ3461">
        <v>1</v>
      </c>
      <c r="AK3461">
        <v>1</v>
      </c>
      <c r="AL3461">
        <v>1</v>
      </c>
      <c r="AM3461">
        <v>9.5848305652672869E-3</v>
      </c>
      <c r="AN3461">
        <v>0</v>
      </c>
      <c r="AO3461">
        <v>0</v>
      </c>
      <c r="AP3461">
        <v>0</v>
      </c>
      <c r="AQ3461">
        <v>0</v>
      </c>
      <c r="AR3461">
        <v>0.48098764359864649</v>
      </c>
      <c r="AS3461">
        <v>0</v>
      </c>
      <c r="AT3461">
        <v>0.53755547040844198</v>
      </c>
      <c r="AU3461">
        <v>4</v>
      </c>
    </row>
    <row r="3462" spans="32:47" x14ac:dyDescent="0.25">
      <c r="AF3462">
        <v>3452</v>
      </c>
      <c r="AG3462">
        <v>1</v>
      </c>
      <c r="AH3462">
        <v>1</v>
      </c>
      <c r="AI3462">
        <v>1</v>
      </c>
      <c r="AJ3462">
        <v>1</v>
      </c>
      <c r="AK3462">
        <v>1</v>
      </c>
      <c r="AL3462">
        <v>1</v>
      </c>
      <c r="AM3462">
        <v>1</v>
      </c>
      <c r="AN3462">
        <v>1</v>
      </c>
      <c r="AO3462">
        <v>1</v>
      </c>
      <c r="AP3462">
        <v>1</v>
      </c>
      <c r="AQ3462">
        <v>1</v>
      </c>
      <c r="AR3462">
        <v>1</v>
      </c>
      <c r="AS3462">
        <v>1</v>
      </c>
      <c r="AT3462">
        <v>1</v>
      </c>
      <c r="AU3462">
        <v>0</v>
      </c>
    </row>
    <row r="3463" spans="32:47" x14ac:dyDescent="0.25">
      <c r="AF3463">
        <v>3453</v>
      </c>
      <c r="AG3463">
        <v>1</v>
      </c>
      <c r="AH3463">
        <v>1</v>
      </c>
      <c r="AI3463">
        <v>1</v>
      </c>
      <c r="AJ3463">
        <v>1</v>
      </c>
      <c r="AK3463">
        <v>1</v>
      </c>
      <c r="AL3463">
        <v>1</v>
      </c>
      <c r="AM3463">
        <v>1</v>
      </c>
      <c r="AN3463">
        <v>1</v>
      </c>
      <c r="AO3463">
        <v>1</v>
      </c>
      <c r="AP3463">
        <v>1</v>
      </c>
      <c r="AQ3463">
        <v>1</v>
      </c>
      <c r="AR3463">
        <v>1</v>
      </c>
      <c r="AS3463">
        <v>1</v>
      </c>
      <c r="AT3463">
        <v>1</v>
      </c>
      <c r="AU3463">
        <v>0</v>
      </c>
    </row>
    <row r="3464" spans="32:47" x14ac:dyDescent="0.25">
      <c r="AF3464">
        <v>3454</v>
      </c>
      <c r="AG3464">
        <v>1</v>
      </c>
      <c r="AH3464">
        <v>1</v>
      </c>
      <c r="AI3464">
        <v>1</v>
      </c>
      <c r="AJ3464">
        <v>1</v>
      </c>
      <c r="AK3464">
        <v>1</v>
      </c>
      <c r="AL3464">
        <v>1</v>
      </c>
      <c r="AM3464">
        <v>1</v>
      </c>
      <c r="AN3464">
        <v>1</v>
      </c>
      <c r="AO3464">
        <v>1</v>
      </c>
      <c r="AP3464">
        <v>1</v>
      </c>
      <c r="AQ3464">
        <v>0.46151752425964027</v>
      </c>
      <c r="AR3464">
        <v>0</v>
      </c>
      <c r="AS3464">
        <v>0</v>
      </c>
      <c r="AT3464">
        <v>0.87080965952818956</v>
      </c>
      <c r="AU3464">
        <v>1</v>
      </c>
    </row>
    <row r="3465" spans="32:47" x14ac:dyDescent="0.25">
      <c r="AF3465">
        <v>3455</v>
      </c>
      <c r="AG3465">
        <v>1</v>
      </c>
      <c r="AH3465">
        <v>1</v>
      </c>
      <c r="AI3465">
        <v>1</v>
      </c>
      <c r="AJ3465">
        <v>1</v>
      </c>
      <c r="AK3465">
        <v>1</v>
      </c>
      <c r="AL3465">
        <v>1</v>
      </c>
      <c r="AM3465">
        <v>1</v>
      </c>
      <c r="AN3465">
        <v>0.57731337740927213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0.62985401287585596</v>
      </c>
      <c r="AU3465">
        <v>4</v>
      </c>
    </row>
    <row r="3466" spans="32:47" x14ac:dyDescent="0.25">
      <c r="AF3466">
        <v>3456</v>
      </c>
      <c r="AG3466">
        <v>0</v>
      </c>
      <c r="AH3466">
        <v>0</v>
      </c>
      <c r="AI3466">
        <v>0</v>
      </c>
      <c r="AJ3466">
        <v>0.43350988163098614</v>
      </c>
      <c r="AK3466">
        <v>1</v>
      </c>
      <c r="AL3466">
        <v>1</v>
      </c>
      <c r="AM3466">
        <v>1</v>
      </c>
      <c r="AN3466">
        <v>1</v>
      </c>
      <c r="AO3466">
        <v>1</v>
      </c>
      <c r="AP3466">
        <v>1</v>
      </c>
      <c r="AQ3466">
        <v>1</v>
      </c>
      <c r="AR3466">
        <v>1</v>
      </c>
      <c r="AS3466">
        <v>0</v>
      </c>
      <c r="AT3466">
        <v>0.70686382588747831</v>
      </c>
      <c r="AU3466">
        <v>3</v>
      </c>
    </row>
    <row r="3467" spans="32:47" x14ac:dyDescent="0.25">
      <c r="AF3467">
        <v>3457</v>
      </c>
      <c r="AG3467">
        <v>0.97929124002750478</v>
      </c>
      <c r="AH3467">
        <v>0</v>
      </c>
      <c r="AI3467">
        <v>0</v>
      </c>
      <c r="AJ3467">
        <v>0</v>
      </c>
      <c r="AK3467">
        <v>0.1768861411753366</v>
      </c>
      <c r="AL3467">
        <v>1</v>
      </c>
      <c r="AM3467">
        <v>1</v>
      </c>
      <c r="AN3467">
        <v>1</v>
      </c>
      <c r="AO3467">
        <v>1</v>
      </c>
      <c r="AP3467">
        <v>1</v>
      </c>
      <c r="AQ3467">
        <v>1</v>
      </c>
      <c r="AR3467">
        <v>1</v>
      </c>
      <c r="AS3467">
        <v>0</v>
      </c>
      <c r="AT3467">
        <v>0.68449725703366593</v>
      </c>
      <c r="AU3467">
        <v>3</v>
      </c>
    </row>
    <row r="3468" spans="32:47" x14ac:dyDescent="0.25">
      <c r="AF3468">
        <v>3458</v>
      </c>
      <c r="AG3468">
        <v>0.1737466488587914</v>
      </c>
      <c r="AH3468">
        <v>0.67346176184374984</v>
      </c>
      <c r="AI3468">
        <v>1</v>
      </c>
      <c r="AJ3468">
        <v>1</v>
      </c>
      <c r="AK3468">
        <v>1</v>
      </c>
      <c r="AL3468">
        <v>0.53080855358008805</v>
      </c>
      <c r="AM3468">
        <v>2.7780206589781184E-2</v>
      </c>
      <c r="AN3468">
        <v>1</v>
      </c>
      <c r="AO3468">
        <v>0.45815062364442077</v>
      </c>
      <c r="AP3468">
        <v>0</v>
      </c>
      <c r="AQ3468">
        <v>0.93237301565968667</v>
      </c>
      <c r="AR3468">
        <v>1</v>
      </c>
      <c r="AS3468">
        <v>0</v>
      </c>
      <c r="AT3468">
        <v>0.64861432229330573</v>
      </c>
      <c r="AU3468">
        <v>1</v>
      </c>
    </row>
    <row r="3469" spans="32:47" x14ac:dyDescent="0.25">
      <c r="AF3469">
        <v>3459</v>
      </c>
      <c r="AG3469">
        <v>0</v>
      </c>
      <c r="AH3469">
        <v>0</v>
      </c>
      <c r="AI3469">
        <v>0</v>
      </c>
      <c r="AJ3469">
        <v>0</v>
      </c>
      <c r="AK3469">
        <v>0.26579311593213201</v>
      </c>
      <c r="AL3469">
        <v>1</v>
      </c>
      <c r="AM3469">
        <v>1</v>
      </c>
      <c r="AN3469">
        <v>0.70541142814204982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0.24960915305835518</v>
      </c>
      <c r="AU3469">
        <v>8</v>
      </c>
    </row>
    <row r="3470" spans="32:47" x14ac:dyDescent="0.25">
      <c r="AF3470">
        <v>3460</v>
      </c>
      <c r="AG3470">
        <v>0</v>
      </c>
      <c r="AH3470">
        <v>0</v>
      </c>
      <c r="AI3470">
        <v>0.5092143174291367</v>
      </c>
      <c r="AJ3470">
        <v>1</v>
      </c>
      <c r="AK3470">
        <v>9.2577562700523322E-2</v>
      </c>
      <c r="AL3470">
        <v>0.38821508196245608</v>
      </c>
      <c r="AM3470">
        <v>1</v>
      </c>
      <c r="AN3470">
        <v>1</v>
      </c>
      <c r="AO3470">
        <v>1</v>
      </c>
      <c r="AP3470">
        <v>1</v>
      </c>
      <c r="AQ3470">
        <v>1</v>
      </c>
      <c r="AR3470">
        <v>1</v>
      </c>
      <c r="AS3470">
        <v>0</v>
      </c>
      <c r="AT3470">
        <v>0.66932054998052914</v>
      </c>
      <c r="AU3470">
        <v>2</v>
      </c>
    </row>
    <row r="3471" spans="32:47" x14ac:dyDescent="0.25">
      <c r="AF3471">
        <v>3461</v>
      </c>
      <c r="AG3471">
        <v>0</v>
      </c>
      <c r="AH3471">
        <v>0</v>
      </c>
      <c r="AI3471">
        <v>0</v>
      </c>
      <c r="AJ3471">
        <v>0.41585005723803381</v>
      </c>
      <c r="AK3471">
        <v>1</v>
      </c>
      <c r="AL3471">
        <v>0.61290740028804669</v>
      </c>
      <c r="AM3471">
        <v>0.38893247949688942</v>
      </c>
      <c r="AN3471">
        <v>1</v>
      </c>
      <c r="AO3471">
        <v>1</v>
      </c>
      <c r="AP3471">
        <v>1</v>
      </c>
      <c r="AQ3471">
        <v>1</v>
      </c>
      <c r="AR3471">
        <v>1</v>
      </c>
      <c r="AS3471">
        <v>0</v>
      </c>
      <c r="AT3471">
        <v>0.6216976180553041</v>
      </c>
      <c r="AU3471">
        <v>3</v>
      </c>
    </row>
    <row r="3472" spans="32:47" x14ac:dyDescent="0.25">
      <c r="AF3472">
        <v>3462</v>
      </c>
      <c r="AG3472">
        <v>0</v>
      </c>
      <c r="AH3472">
        <v>0.41011963174111898</v>
      </c>
      <c r="AI3472">
        <v>1</v>
      </c>
      <c r="AJ3472">
        <v>1</v>
      </c>
      <c r="AK3472">
        <v>1</v>
      </c>
      <c r="AL3472">
        <v>1</v>
      </c>
      <c r="AM3472">
        <v>1</v>
      </c>
      <c r="AN3472">
        <v>1</v>
      </c>
      <c r="AO3472">
        <v>1</v>
      </c>
      <c r="AP3472">
        <v>1</v>
      </c>
      <c r="AQ3472">
        <v>1</v>
      </c>
      <c r="AR3472">
        <v>1</v>
      </c>
      <c r="AS3472">
        <v>0</v>
      </c>
      <c r="AT3472">
        <v>0.86981739640753786</v>
      </c>
      <c r="AU3472">
        <v>1</v>
      </c>
    </row>
    <row r="3473" spans="32:47" x14ac:dyDescent="0.25">
      <c r="AF3473">
        <v>3463</v>
      </c>
      <c r="AG3473">
        <v>0</v>
      </c>
      <c r="AH3473">
        <v>0</v>
      </c>
      <c r="AI3473">
        <v>0</v>
      </c>
      <c r="AJ3473">
        <v>0</v>
      </c>
      <c r="AK3473">
        <v>0.88126120228421756</v>
      </c>
      <c r="AL3473">
        <v>1</v>
      </c>
      <c r="AM3473">
        <v>1</v>
      </c>
      <c r="AN3473">
        <v>1</v>
      </c>
      <c r="AO3473">
        <v>1</v>
      </c>
      <c r="AP3473">
        <v>0.64865547418641301</v>
      </c>
      <c r="AQ3473">
        <v>0</v>
      </c>
      <c r="AR3473">
        <v>0</v>
      </c>
      <c r="AS3473">
        <v>0</v>
      </c>
      <c r="AT3473">
        <v>0.46418470402901246</v>
      </c>
      <c r="AU3473">
        <v>6</v>
      </c>
    </row>
    <row r="3474" spans="32:47" x14ac:dyDescent="0.25">
      <c r="AF3474">
        <v>3464</v>
      </c>
      <c r="AG3474">
        <v>1</v>
      </c>
      <c r="AH3474">
        <v>1</v>
      </c>
      <c r="AI3474">
        <v>0.88313039895330159</v>
      </c>
      <c r="AJ3474">
        <v>0</v>
      </c>
      <c r="AK3474">
        <v>0</v>
      </c>
      <c r="AL3474">
        <v>0</v>
      </c>
      <c r="AM3474">
        <v>0</v>
      </c>
      <c r="AN3474">
        <v>7.2133522738670672E-2</v>
      </c>
      <c r="AO3474">
        <v>1</v>
      </c>
      <c r="AP3474">
        <v>1</v>
      </c>
      <c r="AQ3474">
        <v>1</v>
      </c>
      <c r="AR3474">
        <v>1</v>
      </c>
      <c r="AS3474">
        <v>0</v>
      </c>
      <c r="AT3474">
        <v>0.57702241526698939</v>
      </c>
      <c r="AU3474">
        <v>4</v>
      </c>
    </row>
    <row r="3475" spans="32:47" x14ac:dyDescent="0.25">
      <c r="AF3475">
        <v>3465</v>
      </c>
      <c r="AG3475">
        <v>1</v>
      </c>
      <c r="AH3475">
        <v>1</v>
      </c>
      <c r="AI3475">
        <v>0.21094462816625076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0.56762005947248617</v>
      </c>
      <c r="AS3475">
        <v>0</v>
      </c>
      <c r="AT3475">
        <v>0.22776850771726259</v>
      </c>
      <c r="AU3475">
        <v>8</v>
      </c>
    </row>
    <row r="3476" spans="32:47" x14ac:dyDescent="0.25">
      <c r="AF3476">
        <v>3466</v>
      </c>
      <c r="AG3476">
        <v>1</v>
      </c>
      <c r="AH3476">
        <v>0.57561486923259508</v>
      </c>
      <c r="AI3476">
        <v>0</v>
      </c>
      <c r="AJ3476">
        <v>0</v>
      </c>
      <c r="AK3476">
        <v>0.43292434118038436</v>
      </c>
      <c r="AL3476">
        <v>0.13396168556137128</v>
      </c>
      <c r="AM3476">
        <v>0.59957100922451168</v>
      </c>
      <c r="AN3476">
        <v>1</v>
      </c>
      <c r="AO3476">
        <v>1</v>
      </c>
      <c r="AP3476">
        <v>1</v>
      </c>
      <c r="AQ3476">
        <v>1</v>
      </c>
      <c r="AR3476">
        <v>0.35667107365025591</v>
      </c>
      <c r="AS3476">
        <v>0</v>
      </c>
      <c r="AT3476">
        <v>0.59232938644126987</v>
      </c>
      <c r="AU3476">
        <v>2</v>
      </c>
    </row>
    <row r="3477" spans="32:47" x14ac:dyDescent="0.25">
      <c r="AF3477">
        <v>3467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0.38999719502971858</v>
      </c>
      <c r="AM3477">
        <v>1</v>
      </c>
      <c r="AN3477">
        <v>0.87706532927639336</v>
      </c>
      <c r="AO3477">
        <v>0</v>
      </c>
      <c r="AP3477">
        <v>0.1080715832673201</v>
      </c>
      <c r="AQ3477">
        <v>1</v>
      </c>
      <c r="AR3477">
        <v>1</v>
      </c>
      <c r="AS3477">
        <v>0</v>
      </c>
      <c r="AT3477">
        <v>0.36777852093081281</v>
      </c>
      <c r="AU3477">
        <v>6</v>
      </c>
    </row>
    <row r="3478" spans="32:47" x14ac:dyDescent="0.25">
      <c r="AF3478">
        <v>3468</v>
      </c>
      <c r="AG3478">
        <v>0.30905693369112991</v>
      </c>
      <c r="AH3478">
        <v>0.59992522479140986</v>
      </c>
      <c r="AI3478">
        <v>1</v>
      </c>
      <c r="AJ3478">
        <v>1</v>
      </c>
      <c r="AK3478">
        <v>1</v>
      </c>
      <c r="AL3478">
        <v>0.11230579345816902</v>
      </c>
      <c r="AM3478">
        <v>0</v>
      </c>
      <c r="AN3478">
        <v>0</v>
      </c>
      <c r="AO3478">
        <v>0</v>
      </c>
      <c r="AP3478">
        <v>0.63666509365993407</v>
      </c>
      <c r="AQ3478">
        <v>1</v>
      </c>
      <c r="AR3478">
        <v>1</v>
      </c>
      <c r="AS3478">
        <v>0</v>
      </c>
      <c r="AT3478">
        <v>0.55475195327613025</v>
      </c>
      <c r="AU3478">
        <v>3</v>
      </c>
    </row>
    <row r="3479" spans="32:47" x14ac:dyDescent="0.25">
      <c r="AF3479">
        <v>3469</v>
      </c>
      <c r="AG3479">
        <v>0.70731320381521312</v>
      </c>
      <c r="AH3479">
        <v>1</v>
      </c>
      <c r="AI3479">
        <v>0.55651778675429897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0.18405139919905444</v>
      </c>
      <c r="AU3479">
        <v>9</v>
      </c>
    </row>
    <row r="3480" spans="32:47" x14ac:dyDescent="0.25">
      <c r="AF3480">
        <v>3470</v>
      </c>
      <c r="AG3480">
        <v>0</v>
      </c>
      <c r="AH3480">
        <v>0</v>
      </c>
      <c r="AI3480">
        <v>0</v>
      </c>
      <c r="AJ3480">
        <v>0.84281100663332231</v>
      </c>
      <c r="AK3480">
        <v>1</v>
      </c>
      <c r="AL3480">
        <v>0.38119526671604642</v>
      </c>
      <c r="AM3480">
        <v>0.39168195944864326</v>
      </c>
      <c r="AN3480">
        <v>0</v>
      </c>
      <c r="AO3480">
        <v>0</v>
      </c>
      <c r="AP3480">
        <v>0.37687053252105424</v>
      </c>
      <c r="AQ3480">
        <v>1</v>
      </c>
      <c r="AR3480">
        <v>1</v>
      </c>
      <c r="AS3480">
        <v>0</v>
      </c>
      <c r="AT3480">
        <v>0.41793237110011422</v>
      </c>
      <c r="AU3480">
        <v>5</v>
      </c>
    </row>
    <row r="3481" spans="32:47" x14ac:dyDescent="0.25">
      <c r="AF3481">
        <v>3471</v>
      </c>
      <c r="AG3481">
        <v>1</v>
      </c>
      <c r="AH3481">
        <v>0.85778750013118299</v>
      </c>
      <c r="AI3481">
        <v>0</v>
      </c>
      <c r="AJ3481">
        <v>0</v>
      </c>
      <c r="AK3481">
        <v>0</v>
      </c>
      <c r="AL3481">
        <v>7.1979847652013026E-2</v>
      </c>
      <c r="AM3481">
        <v>1</v>
      </c>
      <c r="AN3481">
        <v>1</v>
      </c>
      <c r="AO3481">
        <v>1</v>
      </c>
      <c r="AP3481">
        <v>1</v>
      </c>
      <c r="AQ3481">
        <v>1</v>
      </c>
      <c r="AR3481">
        <v>1</v>
      </c>
      <c r="AS3481">
        <v>0</v>
      </c>
      <c r="AT3481">
        <v>0.66076012447461241</v>
      </c>
      <c r="AU3481">
        <v>3</v>
      </c>
    </row>
    <row r="3482" spans="32:47" x14ac:dyDescent="0.25">
      <c r="AF3482">
        <v>3472</v>
      </c>
      <c r="AG3482">
        <v>1</v>
      </c>
      <c r="AH3482">
        <v>1</v>
      </c>
      <c r="AI3482">
        <v>1</v>
      </c>
      <c r="AJ3482">
        <v>1</v>
      </c>
      <c r="AK3482">
        <v>0.81749055081778466</v>
      </c>
      <c r="AL3482">
        <v>0</v>
      </c>
      <c r="AM3482">
        <v>0</v>
      </c>
      <c r="AN3482">
        <v>0.18867780392094807</v>
      </c>
      <c r="AO3482">
        <v>1</v>
      </c>
      <c r="AP3482">
        <v>1</v>
      </c>
      <c r="AQ3482">
        <v>1</v>
      </c>
      <c r="AR3482">
        <v>1</v>
      </c>
      <c r="AS3482">
        <v>0</v>
      </c>
      <c r="AT3482">
        <v>0.74846909314219379</v>
      </c>
      <c r="AU3482">
        <v>2</v>
      </c>
    </row>
    <row r="3483" spans="32:47" x14ac:dyDescent="0.25">
      <c r="AF3483">
        <v>3473</v>
      </c>
      <c r="AG3483">
        <v>0</v>
      </c>
      <c r="AH3483">
        <v>0</v>
      </c>
      <c r="AI3483">
        <v>0</v>
      </c>
      <c r="AJ3483">
        <v>0</v>
      </c>
      <c r="AK3483">
        <v>0.18856115392836434</v>
      </c>
      <c r="AL3483">
        <v>1</v>
      </c>
      <c r="AM3483">
        <v>1</v>
      </c>
      <c r="AN3483">
        <v>1</v>
      </c>
      <c r="AO3483">
        <v>0.24264849978111064</v>
      </c>
      <c r="AP3483">
        <v>0</v>
      </c>
      <c r="AQ3483">
        <v>0</v>
      </c>
      <c r="AR3483">
        <v>0.84241094417525497</v>
      </c>
      <c r="AS3483">
        <v>0</v>
      </c>
      <c r="AT3483">
        <v>0.35956052064286442</v>
      </c>
      <c r="AU3483">
        <v>6</v>
      </c>
    </row>
    <row r="3484" spans="32:47" x14ac:dyDescent="0.25">
      <c r="AF3484">
        <v>3474</v>
      </c>
      <c r="AG3484">
        <v>1</v>
      </c>
      <c r="AH3484">
        <v>1</v>
      </c>
      <c r="AI3484">
        <v>1</v>
      </c>
      <c r="AJ3484">
        <v>1</v>
      </c>
      <c r="AK3484">
        <v>1</v>
      </c>
      <c r="AL3484">
        <v>1</v>
      </c>
      <c r="AM3484">
        <v>1</v>
      </c>
      <c r="AN3484">
        <v>1.9718568909381923E-2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0.58249664557860503</v>
      </c>
      <c r="AU3484">
        <v>4</v>
      </c>
    </row>
    <row r="3485" spans="32:47" x14ac:dyDescent="0.25">
      <c r="AF3485">
        <v>3475</v>
      </c>
      <c r="AG3485">
        <v>0</v>
      </c>
      <c r="AH3485">
        <v>0</v>
      </c>
      <c r="AI3485">
        <v>0</v>
      </c>
      <c r="AJ3485">
        <v>0</v>
      </c>
      <c r="AK3485">
        <v>0.95454900986571312</v>
      </c>
      <c r="AL3485">
        <v>0</v>
      </c>
      <c r="AM3485">
        <v>0</v>
      </c>
      <c r="AN3485">
        <v>0</v>
      </c>
      <c r="AO3485">
        <v>0</v>
      </c>
      <c r="AP3485">
        <v>0</v>
      </c>
      <c r="AQ3485">
        <v>0</v>
      </c>
      <c r="AR3485">
        <v>0</v>
      </c>
      <c r="AS3485">
        <v>0</v>
      </c>
      <c r="AT3485">
        <v>8.1071285769416732E-2</v>
      </c>
      <c r="AU3485">
        <v>11</v>
      </c>
    </row>
    <row r="3486" spans="32:47" x14ac:dyDescent="0.25">
      <c r="AF3486">
        <v>3476</v>
      </c>
      <c r="AG3486">
        <v>0.26474405894400516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0.37517809998122781</v>
      </c>
      <c r="AP3486">
        <v>1</v>
      </c>
      <c r="AQ3486">
        <v>1</v>
      </c>
      <c r="AR3486">
        <v>0.42644304428728402</v>
      </c>
      <c r="AS3486">
        <v>0</v>
      </c>
      <c r="AT3486">
        <v>0.25666340602631998</v>
      </c>
      <c r="AU3486">
        <v>7</v>
      </c>
    </row>
    <row r="3487" spans="32:47" x14ac:dyDescent="0.25">
      <c r="AF3487">
        <v>3477</v>
      </c>
      <c r="AG3487">
        <v>1</v>
      </c>
      <c r="AH3487">
        <v>1</v>
      </c>
      <c r="AI3487">
        <v>1</v>
      </c>
      <c r="AJ3487">
        <v>1</v>
      </c>
      <c r="AK3487">
        <v>1</v>
      </c>
      <c r="AL3487">
        <v>7.2841314516457104E-2</v>
      </c>
      <c r="AM3487">
        <v>0</v>
      </c>
      <c r="AN3487">
        <v>0</v>
      </c>
      <c r="AO3487">
        <v>0.80627855425603534</v>
      </c>
      <c r="AP3487">
        <v>1</v>
      </c>
      <c r="AQ3487">
        <v>1</v>
      </c>
      <c r="AR3487">
        <v>1</v>
      </c>
      <c r="AS3487">
        <v>0</v>
      </c>
      <c r="AT3487">
        <v>0.73800985222787607</v>
      </c>
      <c r="AU3487">
        <v>2</v>
      </c>
    </row>
    <row r="3488" spans="32:47" x14ac:dyDescent="0.25">
      <c r="AF3488">
        <v>3478</v>
      </c>
      <c r="AG3488">
        <v>0</v>
      </c>
      <c r="AH3488">
        <v>0</v>
      </c>
      <c r="AI3488">
        <v>0.61925551444179405</v>
      </c>
      <c r="AJ3488">
        <v>1</v>
      </c>
      <c r="AK3488">
        <v>1</v>
      </c>
      <c r="AL3488">
        <v>0.37313679293996149</v>
      </c>
      <c r="AM3488">
        <v>0</v>
      </c>
      <c r="AN3488">
        <v>0.20715564367128536</v>
      </c>
      <c r="AO3488">
        <v>1</v>
      </c>
      <c r="AP3488">
        <v>1</v>
      </c>
      <c r="AQ3488">
        <v>1</v>
      </c>
      <c r="AR3488">
        <v>1</v>
      </c>
      <c r="AS3488">
        <v>0</v>
      </c>
      <c r="AT3488">
        <v>0.60222698545124465</v>
      </c>
      <c r="AU3488">
        <v>3</v>
      </c>
    </row>
    <row r="3489" spans="32:47" x14ac:dyDescent="0.25">
      <c r="AF3489">
        <v>3479</v>
      </c>
      <c r="AG3489">
        <v>1</v>
      </c>
      <c r="AH3489">
        <v>1</v>
      </c>
      <c r="AI3489">
        <v>1</v>
      </c>
      <c r="AJ3489">
        <v>1</v>
      </c>
      <c r="AK3489">
        <v>1</v>
      </c>
      <c r="AL3489">
        <v>1</v>
      </c>
      <c r="AM3489">
        <v>1</v>
      </c>
      <c r="AN3489">
        <v>1</v>
      </c>
      <c r="AO3489">
        <v>1</v>
      </c>
      <c r="AP3489">
        <v>0.15435806076786848</v>
      </c>
      <c r="AQ3489">
        <v>0</v>
      </c>
      <c r="AR3489">
        <v>0</v>
      </c>
      <c r="AS3489">
        <v>0</v>
      </c>
      <c r="AT3489">
        <v>0.76105506817480528</v>
      </c>
      <c r="AU3489">
        <v>2</v>
      </c>
    </row>
    <row r="3490" spans="32:47" x14ac:dyDescent="0.25">
      <c r="AF3490">
        <v>3480</v>
      </c>
      <c r="AG3490">
        <v>0</v>
      </c>
      <c r="AH3490">
        <v>0.75072957575113308</v>
      </c>
      <c r="AI3490">
        <v>1</v>
      </c>
      <c r="AJ3490">
        <v>1</v>
      </c>
      <c r="AK3490">
        <v>4.1890937083911513E-2</v>
      </c>
      <c r="AL3490">
        <v>0</v>
      </c>
      <c r="AM3490">
        <v>0</v>
      </c>
      <c r="AN3490">
        <v>0.15695340306856745</v>
      </c>
      <c r="AO3490">
        <v>1</v>
      </c>
      <c r="AP3490">
        <v>1</v>
      </c>
      <c r="AQ3490">
        <v>0.91067114400357241</v>
      </c>
      <c r="AR3490">
        <v>0</v>
      </c>
      <c r="AS3490">
        <v>0</v>
      </c>
      <c r="AT3490">
        <v>0.48357462187908423</v>
      </c>
      <c r="AU3490">
        <v>4</v>
      </c>
    </row>
    <row r="3491" spans="32:47" x14ac:dyDescent="0.25">
      <c r="AF3491">
        <v>3481</v>
      </c>
      <c r="AG3491">
        <v>1</v>
      </c>
      <c r="AH3491">
        <v>1</v>
      </c>
      <c r="AI3491">
        <v>0.92024439043011474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0.91262754574054272</v>
      </c>
      <c r="AR3491">
        <v>1</v>
      </c>
      <c r="AS3491">
        <v>0</v>
      </c>
      <c r="AT3491">
        <v>0.39974356842616393</v>
      </c>
      <c r="AU3491">
        <v>7</v>
      </c>
    </row>
    <row r="3492" spans="32:47" x14ac:dyDescent="0.25">
      <c r="AF3492">
        <v>3482</v>
      </c>
      <c r="AG3492">
        <v>0.46413964144237746</v>
      </c>
      <c r="AH3492">
        <v>1</v>
      </c>
      <c r="AI3492">
        <v>1</v>
      </c>
      <c r="AJ3492">
        <v>1</v>
      </c>
      <c r="AK3492">
        <v>0.84721711282186485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0.34712917754457578</v>
      </c>
      <c r="AS3492">
        <v>0</v>
      </c>
      <c r="AT3492">
        <v>0.38469332571526949</v>
      </c>
      <c r="AU3492">
        <v>6</v>
      </c>
    </row>
    <row r="3493" spans="32:47" x14ac:dyDescent="0.25">
      <c r="AF3493">
        <v>3483</v>
      </c>
      <c r="AG3493">
        <v>0.72013333130035462</v>
      </c>
      <c r="AH3493">
        <v>0.144851773528509</v>
      </c>
      <c r="AI3493">
        <v>0.44755258202419479</v>
      </c>
      <c r="AJ3493">
        <v>1</v>
      </c>
      <c r="AK3493">
        <v>1</v>
      </c>
      <c r="AL3493">
        <v>1</v>
      </c>
      <c r="AM3493">
        <v>1</v>
      </c>
      <c r="AN3493">
        <v>1</v>
      </c>
      <c r="AO3493">
        <v>1</v>
      </c>
      <c r="AP3493">
        <v>1</v>
      </c>
      <c r="AQ3493">
        <v>1</v>
      </c>
      <c r="AR3493">
        <v>1</v>
      </c>
      <c r="AS3493">
        <v>0.144851773528509</v>
      </c>
      <c r="AT3493">
        <v>0.86370989855303915</v>
      </c>
      <c r="AU3493">
        <v>0</v>
      </c>
    </row>
    <row r="3494" spans="32:47" x14ac:dyDescent="0.25">
      <c r="AF3494">
        <v>3484</v>
      </c>
      <c r="AG3494">
        <v>1</v>
      </c>
      <c r="AH3494">
        <v>1</v>
      </c>
      <c r="AI3494">
        <v>1</v>
      </c>
      <c r="AJ3494">
        <v>1</v>
      </c>
      <c r="AK3494">
        <v>0.4296769993170822</v>
      </c>
      <c r="AL3494">
        <v>0</v>
      </c>
      <c r="AM3494">
        <v>0</v>
      </c>
      <c r="AN3494">
        <v>0</v>
      </c>
      <c r="AO3494">
        <v>0</v>
      </c>
      <c r="AP3494">
        <v>0</v>
      </c>
      <c r="AQ3494">
        <v>0</v>
      </c>
      <c r="AR3494">
        <v>9.6028102722137257E-2</v>
      </c>
      <c r="AS3494">
        <v>0</v>
      </c>
      <c r="AT3494">
        <v>0.37341604976223508</v>
      </c>
      <c r="AU3494">
        <v>6</v>
      </c>
    </row>
    <row r="3495" spans="32:47" x14ac:dyDescent="0.25">
      <c r="AF3495">
        <v>3485</v>
      </c>
      <c r="AG3495">
        <v>0.50415227959409448</v>
      </c>
      <c r="AH3495">
        <v>1</v>
      </c>
      <c r="AI3495">
        <v>0.23025432208716315</v>
      </c>
      <c r="AJ3495">
        <v>0</v>
      </c>
      <c r="AK3495">
        <v>0</v>
      </c>
      <c r="AL3495">
        <v>0</v>
      </c>
      <c r="AM3495">
        <v>0.15538072737939318</v>
      </c>
      <c r="AN3495">
        <v>1</v>
      </c>
      <c r="AO3495">
        <v>1</v>
      </c>
      <c r="AP3495">
        <v>1</v>
      </c>
      <c r="AQ3495">
        <v>1</v>
      </c>
      <c r="AR3495">
        <v>1</v>
      </c>
      <c r="AS3495">
        <v>0</v>
      </c>
      <c r="AT3495">
        <v>0.57146138959145254</v>
      </c>
      <c r="AU3495">
        <v>3</v>
      </c>
    </row>
    <row r="3496" spans="32:47" x14ac:dyDescent="0.25">
      <c r="AF3496">
        <v>3486</v>
      </c>
      <c r="AG3496">
        <v>0</v>
      </c>
      <c r="AH3496">
        <v>0</v>
      </c>
      <c r="AI3496">
        <v>8.0372509501513936E-2</v>
      </c>
      <c r="AJ3496">
        <v>1</v>
      </c>
      <c r="AK3496">
        <v>1</v>
      </c>
      <c r="AL3496">
        <v>0.97238255779593596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0.25387130007787673</v>
      </c>
      <c r="AU3496">
        <v>8</v>
      </c>
    </row>
    <row r="3497" spans="32:47" x14ac:dyDescent="0.25">
      <c r="AF3497">
        <v>3487</v>
      </c>
      <c r="AG3497">
        <v>0</v>
      </c>
      <c r="AH3497">
        <v>0.14758809072372969</v>
      </c>
      <c r="AI3497">
        <v>0.85934828291858378</v>
      </c>
      <c r="AJ3497">
        <v>1</v>
      </c>
      <c r="AK3497">
        <v>1</v>
      </c>
      <c r="AL3497">
        <v>1</v>
      </c>
      <c r="AM3497">
        <v>1</v>
      </c>
      <c r="AN3497">
        <v>1</v>
      </c>
      <c r="AO3497">
        <v>1</v>
      </c>
      <c r="AP3497">
        <v>1</v>
      </c>
      <c r="AQ3497">
        <v>1</v>
      </c>
      <c r="AR3497">
        <v>1</v>
      </c>
      <c r="AS3497">
        <v>0</v>
      </c>
      <c r="AT3497">
        <v>0.83773222824860416</v>
      </c>
      <c r="AU3497">
        <v>1</v>
      </c>
    </row>
    <row r="3498" spans="32:47" x14ac:dyDescent="0.25">
      <c r="AF3498">
        <v>3488</v>
      </c>
      <c r="AG3498">
        <v>1</v>
      </c>
      <c r="AH3498">
        <v>1</v>
      </c>
      <c r="AI3498">
        <v>1</v>
      </c>
      <c r="AJ3498">
        <v>1</v>
      </c>
      <c r="AK3498">
        <v>1</v>
      </c>
      <c r="AL3498">
        <v>1</v>
      </c>
      <c r="AM3498">
        <v>1</v>
      </c>
      <c r="AN3498">
        <v>1</v>
      </c>
      <c r="AO3498">
        <v>1</v>
      </c>
      <c r="AP3498">
        <v>1</v>
      </c>
      <c r="AQ3498">
        <v>1</v>
      </c>
      <c r="AR3498">
        <v>1</v>
      </c>
      <c r="AS3498">
        <v>1</v>
      </c>
      <c r="AT3498">
        <v>1</v>
      </c>
      <c r="AU3498">
        <v>0</v>
      </c>
    </row>
    <row r="3499" spans="32:47" x14ac:dyDescent="0.25">
      <c r="AF3499">
        <v>3489</v>
      </c>
      <c r="AG3499">
        <v>1</v>
      </c>
      <c r="AH3499">
        <v>1</v>
      </c>
      <c r="AI3499">
        <v>0.21344812373671071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0.17977230639955624</v>
      </c>
      <c r="AU3499">
        <v>9</v>
      </c>
    </row>
    <row r="3500" spans="32:47" x14ac:dyDescent="0.25">
      <c r="AF3500">
        <v>3490</v>
      </c>
      <c r="AG3500">
        <v>0</v>
      </c>
      <c r="AH3500">
        <v>0</v>
      </c>
      <c r="AI3500">
        <v>0</v>
      </c>
      <c r="AJ3500">
        <v>0</v>
      </c>
      <c r="AK3500">
        <v>0.30239273685724438</v>
      </c>
      <c r="AL3500">
        <v>1</v>
      </c>
      <c r="AM3500">
        <v>0.55921391034339207</v>
      </c>
      <c r="AN3500">
        <v>0</v>
      </c>
      <c r="AO3500">
        <v>0.75240900049514792</v>
      </c>
      <c r="AP3500">
        <v>1</v>
      </c>
      <c r="AQ3500">
        <v>0.8865548388700214</v>
      </c>
      <c r="AR3500">
        <v>0</v>
      </c>
      <c r="AS3500">
        <v>0</v>
      </c>
      <c r="AT3500">
        <v>0.37501019518952006</v>
      </c>
      <c r="AU3500">
        <v>6</v>
      </c>
    </row>
    <row r="3501" spans="32:47" x14ac:dyDescent="0.25">
      <c r="AF3501">
        <v>3491</v>
      </c>
      <c r="AG3501">
        <v>0</v>
      </c>
      <c r="AH3501">
        <v>9.2908520639736845E-3</v>
      </c>
      <c r="AI3501">
        <v>1</v>
      </c>
      <c r="AJ3501">
        <v>1</v>
      </c>
      <c r="AK3501">
        <v>1</v>
      </c>
      <c r="AL3501">
        <v>0.25254859484242237</v>
      </c>
      <c r="AM3501">
        <v>0.57449979485541158</v>
      </c>
      <c r="AN3501">
        <v>1</v>
      </c>
      <c r="AO3501">
        <v>1</v>
      </c>
      <c r="AP3501">
        <v>1</v>
      </c>
      <c r="AQ3501">
        <v>1</v>
      </c>
      <c r="AR3501">
        <v>1</v>
      </c>
      <c r="AS3501">
        <v>0</v>
      </c>
      <c r="AT3501">
        <v>0.74149615162625127</v>
      </c>
      <c r="AU3501">
        <v>1</v>
      </c>
    </row>
    <row r="3502" spans="32:47" x14ac:dyDescent="0.25">
      <c r="AF3502">
        <v>3492</v>
      </c>
      <c r="AG3502">
        <v>1</v>
      </c>
      <c r="AH3502">
        <v>5.3117366451780459E-2</v>
      </c>
      <c r="AI3502">
        <v>0</v>
      </c>
      <c r="AJ3502">
        <v>0</v>
      </c>
      <c r="AK3502">
        <v>0</v>
      </c>
      <c r="AL3502">
        <v>0</v>
      </c>
      <c r="AM3502">
        <v>0.65189465106584155</v>
      </c>
      <c r="AN3502">
        <v>1</v>
      </c>
      <c r="AO3502">
        <v>1</v>
      </c>
      <c r="AP3502">
        <v>1</v>
      </c>
      <c r="AQ3502">
        <v>0.69795002477136825</v>
      </c>
      <c r="AR3502">
        <v>0</v>
      </c>
      <c r="AS3502">
        <v>0</v>
      </c>
      <c r="AT3502">
        <v>0.45379320873104656</v>
      </c>
      <c r="AU3502">
        <v>5</v>
      </c>
    </row>
    <row r="3503" spans="32:47" x14ac:dyDescent="0.25">
      <c r="AF3503">
        <v>3493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12</v>
      </c>
    </row>
    <row r="3504" spans="32:47" x14ac:dyDescent="0.25">
      <c r="AF3504">
        <v>3494</v>
      </c>
      <c r="AG3504">
        <v>1</v>
      </c>
      <c r="AH3504">
        <v>1</v>
      </c>
      <c r="AI3504">
        <v>1</v>
      </c>
      <c r="AJ3504">
        <v>1</v>
      </c>
      <c r="AK3504">
        <v>1</v>
      </c>
      <c r="AL3504">
        <v>1</v>
      </c>
      <c r="AM3504">
        <v>0.73241633650163307</v>
      </c>
      <c r="AN3504">
        <v>0</v>
      </c>
      <c r="AO3504">
        <v>0</v>
      </c>
      <c r="AP3504">
        <v>0</v>
      </c>
      <c r="AQ3504">
        <v>0.34995054411168286</v>
      </c>
      <c r="AR3504">
        <v>1</v>
      </c>
      <c r="AS3504">
        <v>0</v>
      </c>
      <c r="AT3504">
        <v>0.67179019932849615</v>
      </c>
      <c r="AU3504">
        <v>3</v>
      </c>
    </row>
    <row r="3505" spans="32:47" x14ac:dyDescent="0.25">
      <c r="AF3505">
        <v>3495</v>
      </c>
      <c r="AG3505">
        <v>1</v>
      </c>
      <c r="AH3505">
        <v>1</v>
      </c>
      <c r="AI3505">
        <v>1</v>
      </c>
      <c r="AJ3505">
        <v>0.93497177401319886</v>
      </c>
      <c r="AK3505">
        <v>9.7685787800958587E-2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0.33171893874582381</v>
      </c>
      <c r="AU3505">
        <v>7</v>
      </c>
    </row>
    <row r="3506" spans="32:47" x14ac:dyDescent="0.25">
      <c r="AF3506">
        <v>3496</v>
      </c>
      <c r="AG3506">
        <v>1</v>
      </c>
      <c r="AH3506">
        <v>1</v>
      </c>
      <c r="AI3506">
        <v>1</v>
      </c>
      <c r="AJ3506">
        <v>1</v>
      </c>
      <c r="AK3506">
        <v>1</v>
      </c>
      <c r="AL3506">
        <v>1</v>
      </c>
      <c r="AM3506">
        <v>1</v>
      </c>
      <c r="AN3506">
        <v>1</v>
      </c>
      <c r="AO3506">
        <v>1</v>
      </c>
      <c r="AP3506">
        <v>1</v>
      </c>
      <c r="AQ3506">
        <v>1</v>
      </c>
      <c r="AR3506">
        <v>1</v>
      </c>
      <c r="AS3506">
        <v>1</v>
      </c>
      <c r="AT3506">
        <v>1</v>
      </c>
      <c r="AU3506">
        <v>0</v>
      </c>
    </row>
    <row r="3507" spans="32:47" x14ac:dyDescent="0.25">
      <c r="AF3507">
        <v>3497</v>
      </c>
      <c r="AG3507">
        <v>0</v>
      </c>
      <c r="AH3507">
        <v>0</v>
      </c>
      <c r="AI3507">
        <v>0</v>
      </c>
      <c r="AJ3507">
        <v>0</v>
      </c>
      <c r="AK3507">
        <v>0.12846969930955487</v>
      </c>
      <c r="AL3507">
        <v>1</v>
      </c>
      <c r="AM3507">
        <v>1</v>
      </c>
      <c r="AN3507">
        <v>1</v>
      </c>
      <c r="AO3507">
        <v>1</v>
      </c>
      <c r="AP3507">
        <v>1</v>
      </c>
      <c r="AQ3507">
        <v>1</v>
      </c>
      <c r="AR3507">
        <v>1</v>
      </c>
      <c r="AS3507">
        <v>0</v>
      </c>
      <c r="AT3507">
        <v>0.59721249500985263</v>
      </c>
      <c r="AU3507">
        <v>4</v>
      </c>
    </row>
    <row r="3508" spans="32:47" x14ac:dyDescent="0.25">
      <c r="AF3508">
        <v>3498</v>
      </c>
      <c r="AG3508">
        <v>1</v>
      </c>
      <c r="AH3508">
        <v>1</v>
      </c>
      <c r="AI3508">
        <v>1</v>
      </c>
      <c r="AJ3508">
        <v>1</v>
      </c>
      <c r="AK3508">
        <v>1</v>
      </c>
      <c r="AL3508">
        <v>1</v>
      </c>
      <c r="AM3508">
        <v>0.39710040889457882</v>
      </c>
      <c r="AN3508">
        <v>0.16027850036733715</v>
      </c>
      <c r="AO3508">
        <v>0.28298678007704436</v>
      </c>
      <c r="AP3508">
        <v>0</v>
      </c>
      <c r="AQ3508">
        <v>0</v>
      </c>
      <c r="AR3508">
        <v>0</v>
      </c>
      <c r="AS3508">
        <v>0</v>
      </c>
      <c r="AT3508">
        <v>0.56648862901213903</v>
      </c>
      <c r="AU3508">
        <v>3</v>
      </c>
    </row>
    <row r="3509" spans="32:47" x14ac:dyDescent="0.25">
      <c r="AF3509">
        <v>3499</v>
      </c>
      <c r="AG3509">
        <v>0</v>
      </c>
      <c r="AH3509">
        <v>0</v>
      </c>
      <c r="AI3509">
        <v>0</v>
      </c>
      <c r="AJ3509">
        <v>0</v>
      </c>
      <c r="AK3509">
        <v>0.70544084699565335</v>
      </c>
      <c r="AL3509">
        <v>1</v>
      </c>
      <c r="AM3509">
        <v>1</v>
      </c>
      <c r="AN3509">
        <v>1</v>
      </c>
      <c r="AO3509">
        <v>1</v>
      </c>
      <c r="AP3509">
        <v>1</v>
      </c>
      <c r="AQ3509">
        <v>0.47799717884214865</v>
      </c>
      <c r="AR3509">
        <v>0</v>
      </c>
      <c r="AS3509">
        <v>0</v>
      </c>
      <c r="AT3509">
        <v>0.51837967567706766</v>
      </c>
      <c r="AU3509">
        <v>5</v>
      </c>
    </row>
    <row r="3510" spans="32:47" x14ac:dyDescent="0.25">
      <c r="AF3510">
        <v>3500</v>
      </c>
      <c r="AG3510">
        <v>0.59310247283499318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5.0373086733930927E-2</v>
      </c>
      <c r="AU3510">
        <v>11</v>
      </c>
    </row>
    <row r="3511" spans="32:47" x14ac:dyDescent="0.25">
      <c r="AF3511">
        <v>3501</v>
      </c>
      <c r="AG3511">
        <v>0</v>
      </c>
      <c r="AH3511">
        <v>0</v>
      </c>
      <c r="AI3511">
        <v>6.228241730822183E-2</v>
      </c>
      <c r="AJ3511">
        <v>1</v>
      </c>
      <c r="AK3511">
        <v>1</v>
      </c>
      <c r="AL3511">
        <v>1</v>
      </c>
      <c r="AM3511">
        <v>1</v>
      </c>
      <c r="AN3511">
        <v>0.48297428452309349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0.38055604864868703</v>
      </c>
      <c r="AU3511">
        <v>6</v>
      </c>
    </row>
    <row r="3512" spans="32:47" x14ac:dyDescent="0.25">
      <c r="AF3512">
        <v>3502</v>
      </c>
      <c r="AG3512">
        <v>1</v>
      </c>
      <c r="AH3512">
        <v>0.58139467535979095</v>
      </c>
      <c r="AI3512">
        <v>0</v>
      </c>
      <c r="AJ3512">
        <v>0</v>
      </c>
      <c r="AK3512">
        <v>0</v>
      </c>
      <c r="AL3512">
        <v>0.7708342477283926</v>
      </c>
      <c r="AM3512">
        <v>1</v>
      </c>
      <c r="AN3512">
        <v>1</v>
      </c>
      <c r="AO3512">
        <v>1</v>
      </c>
      <c r="AP3512">
        <v>1</v>
      </c>
      <c r="AQ3512">
        <v>1</v>
      </c>
      <c r="AR3512">
        <v>0.83908684252556642</v>
      </c>
      <c r="AS3512">
        <v>0</v>
      </c>
      <c r="AT3512">
        <v>0.68333087797320136</v>
      </c>
      <c r="AU3512">
        <v>3</v>
      </c>
    </row>
    <row r="3513" spans="32:47" x14ac:dyDescent="0.25">
      <c r="AF3513">
        <v>3503</v>
      </c>
      <c r="AG3513">
        <v>1</v>
      </c>
      <c r="AH3513">
        <v>0.44783387452636297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0.85471121918653226</v>
      </c>
      <c r="AO3513">
        <v>1</v>
      </c>
      <c r="AP3513">
        <v>0.14928729226859663</v>
      </c>
      <c r="AQ3513">
        <v>0</v>
      </c>
      <c r="AR3513">
        <v>0</v>
      </c>
      <c r="AS3513">
        <v>0</v>
      </c>
      <c r="AT3513">
        <v>0.28674877353930728</v>
      </c>
      <c r="AU3513">
        <v>7</v>
      </c>
    </row>
    <row r="3514" spans="32:47" x14ac:dyDescent="0.25">
      <c r="AF3514">
        <v>3504</v>
      </c>
      <c r="AG3514">
        <v>0</v>
      </c>
      <c r="AH3514">
        <v>0.22091514318760477</v>
      </c>
      <c r="AI3514">
        <v>0.40789417260525479</v>
      </c>
      <c r="AJ3514">
        <v>0</v>
      </c>
      <c r="AK3514">
        <v>9.4216963751786093E-2</v>
      </c>
      <c r="AL3514">
        <v>1</v>
      </c>
      <c r="AM3514">
        <v>1</v>
      </c>
      <c r="AN3514">
        <v>1</v>
      </c>
      <c r="AO3514">
        <v>1</v>
      </c>
      <c r="AP3514">
        <v>1</v>
      </c>
      <c r="AQ3514">
        <v>1</v>
      </c>
      <c r="AR3514">
        <v>1</v>
      </c>
      <c r="AS3514">
        <v>0</v>
      </c>
      <c r="AT3514">
        <v>0.64589334037348278</v>
      </c>
      <c r="AU3514">
        <v>2</v>
      </c>
    </row>
    <row r="3515" spans="32:47" x14ac:dyDescent="0.25">
      <c r="AF3515">
        <v>3505</v>
      </c>
      <c r="AG3515">
        <v>1</v>
      </c>
      <c r="AH3515">
        <v>1</v>
      </c>
      <c r="AI3515">
        <v>1</v>
      </c>
      <c r="AJ3515">
        <v>1</v>
      </c>
      <c r="AK3515">
        <v>0.55390246852907543</v>
      </c>
      <c r="AL3515">
        <v>0.57368415126353889</v>
      </c>
      <c r="AM3515">
        <v>1</v>
      </c>
      <c r="AN3515">
        <v>1</v>
      </c>
      <c r="AO3515">
        <v>1</v>
      </c>
      <c r="AP3515">
        <v>0.48229817198514335</v>
      </c>
      <c r="AQ3515">
        <v>0</v>
      </c>
      <c r="AR3515">
        <v>0</v>
      </c>
      <c r="AS3515">
        <v>0</v>
      </c>
      <c r="AT3515">
        <v>0.71598012162697799</v>
      </c>
      <c r="AU3515">
        <v>2</v>
      </c>
    </row>
    <row r="3516" spans="32:47" x14ac:dyDescent="0.25">
      <c r="AF3516">
        <v>3506</v>
      </c>
      <c r="AG3516">
        <v>0.72089770369042994</v>
      </c>
      <c r="AH3516">
        <v>1</v>
      </c>
      <c r="AI3516">
        <v>1</v>
      </c>
      <c r="AJ3516">
        <v>1</v>
      </c>
      <c r="AK3516">
        <v>1</v>
      </c>
      <c r="AL3516">
        <v>1</v>
      </c>
      <c r="AM3516">
        <v>1</v>
      </c>
      <c r="AN3516">
        <v>1</v>
      </c>
      <c r="AO3516">
        <v>1</v>
      </c>
      <c r="AP3516">
        <v>1</v>
      </c>
      <c r="AQ3516">
        <v>0.68132780766633616</v>
      </c>
      <c r="AR3516">
        <v>0</v>
      </c>
      <c r="AS3516">
        <v>0</v>
      </c>
      <c r="AT3516">
        <v>0.86517167957368057</v>
      </c>
      <c r="AU3516">
        <v>1</v>
      </c>
    </row>
    <row r="3517" spans="32:47" x14ac:dyDescent="0.25">
      <c r="AF3517">
        <v>3507</v>
      </c>
      <c r="AG3517">
        <v>0.39356165061537701</v>
      </c>
      <c r="AH3517">
        <v>1</v>
      </c>
      <c r="AI3517">
        <v>1</v>
      </c>
      <c r="AJ3517">
        <v>1</v>
      </c>
      <c r="AK3517">
        <v>1</v>
      </c>
      <c r="AL3517">
        <v>1</v>
      </c>
      <c r="AM3517">
        <v>1</v>
      </c>
      <c r="AN3517">
        <v>1</v>
      </c>
      <c r="AO3517">
        <v>1</v>
      </c>
      <c r="AP3517">
        <v>1</v>
      </c>
      <c r="AQ3517">
        <v>1</v>
      </c>
      <c r="AR3517">
        <v>1</v>
      </c>
      <c r="AS3517">
        <v>0.39356165061537701</v>
      </c>
      <c r="AT3517">
        <v>0.94849427717555257</v>
      </c>
      <c r="AU3517">
        <v>0</v>
      </c>
    </row>
    <row r="3518" spans="32:47" x14ac:dyDescent="0.25">
      <c r="AF3518">
        <v>3508</v>
      </c>
      <c r="AG3518">
        <v>1</v>
      </c>
      <c r="AH3518">
        <v>1</v>
      </c>
      <c r="AI3518">
        <v>1</v>
      </c>
      <c r="AJ3518">
        <v>1</v>
      </c>
      <c r="AK3518">
        <v>1</v>
      </c>
      <c r="AL3518">
        <v>1</v>
      </c>
      <c r="AM3518">
        <v>1</v>
      </c>
      <c r="AN3518">
        <v>1</v>
      </c>
      <c r="AO3518">
        <v>1</v>
      </c>
      <c r="AP3518">
        <v>1</v>
      </c>
      <c r="AQ3518">
        <v>1</v>
      </c>
      <c r="AR3518">
        <v>1</v>
      </c>
      <c r="AS3518">
        <v>1</v>
      </c>
      <c r="AT3518">
        <v>1</v>
      </c>
      <c r="AU3518">
        <v>0</v>
      </c>
    </row>
    <row r="3519" spans="32:47" x14ac:dyDescent="0.25">
      <c r="AF3519">
        <v>3509</v>
      </c>
      <c r="AG3519">
        <v>1</v>
      </c>
      <c r="AH3519">
        <v>1</v>
      </c>
      <c r="AI3519">
        <v>1</v>
      </c>
      <c r="AJ3519">
        <v>1</v>
      </c>
      <c r="AK3519">
        <v>0.56233830183801703</v>
      </c>
      <c r="AL3519">
        <v>0.65061762203598239</v>
      </c>
      <c r="AM3519">
        <v>1</v>
      </c>
      <c r="AN3519">
        <v>1</v>
      </c>
      <c r="AO3519">
        <v>1</v>
      </c>
      <c r="AP3519">
        <v>1</v>
      </c>
      <c r="AQ3519">
        <v>1</v>
      </c>
      <c r="AR3519">
        <v>1</v>
      </c>
      <c r="AS3519">
        <v>0.56233830183801703</v>
      </c>
      <c r="AT3519">
        <v>0.9341123726522137</v>
      </c>
      <c r="AU3519">
        <v>0</v>
      </c>
    </row>
    <row r="3520" spans="32:47" x14ac:dyDescent="0.25">
      <c r="AF3520">
        <v>3510</v>
      </c>
      <c r="AG3520">
        <v>1</v>
      </c>
      <c r="AH3520">
        <v>1</v>
      </c>
      <c r="AI3520">
        <v>1</v>
      </c>
      <c r="AJ3520">
        <v>1</v>
      </c>
      <c r="AK3520">
        <v>1</v>
      </c>
      <c r="AL3520">
        <v>0.36074795273258736</v>
      </c>
      <c r="AM3520">
        <v>0</v>
      </c>
      <c r="AN3520">
        <v>0</v>
      </c>
      <c r="AO3520">
        <v>0.82462774635835856</v>
      </c>
      <c r="AP3520">
        <v>1</v>
      </c>
      <c r="AQ3520">
        <v>1</v>
      </c>
      <c r="AR3520">
        <v>1</v>
      </c>
      <c r="AS3520">
        <v>0</v>
      </c>
      <c r="AT3520">
        <v>0.76318156430884487</v>
      </c>
      <c r="AU3520">
        <v>2</v>
      </c>
    </row>
    <row r="3521" spans="32:47" x14ac:dyDescent="0.25">
      <c r="AF3521">
        <v>3511</v>
      </c>
      <c r="AG3521">
        <v>0</v>
      </c>
      <c r="AH3521">
        <v>0</v>
      </c>
      <c r="AI3521">
        <v>0</v>
      </c>
      <c r="AJ3521">
        <v>0</v>
      </c>
      <c r="AK3521">
        <v>0.62416078274362652</v>
      </c>
      <c r="AL3521">
        <v>1</v>
      </c>
      <c r="AM3521">
        <v>0.62910022469934057</v>
      </c>
      <c r="AN3521">
        <v>0</v>
      </c>
      <c r="AO3521">
        <v>0</v>
      </c>
      <c r="AP3521">
        <v>4.8643549398196137E-2</v>
      </c>
      <c r="AQ3521">
        <v>1</v>
      </c>
      <c r="AR3521">
        <v>1</v>
      </c>
      <c r="AS3521">
        <v>0</v>
      </c>
      <c r="AT3521">
        <v>0.35988778427966045</v>
      </c>
      <c r="AU3521">
        <v>6</v>
      </c>
    </row>
    <row r="3522" spans="32:47" x14ac:dyDescent="0.25">
      <c r="AF3522">
        <v>3512</v>
      </c>
      <c r="AG3522">
        <v>1</v>
      </c>
      <c r="AH3522">
        <v>1</v>
      </c>
      <c r="AI3522">
        <v>0.53276667623492446</v>
      </c>
      <c r="AJ3522">
        <v>0</v>
      </c>
      <c r="AK3522">
        <v>0</v>
      </c>
      <c r="AL3522">
        <v>0</v>
      </c>
      <c r="AM3522">
        <v>0</v>
      </c>
      <c r="AN3522">
        <v>0.49473344086460025</v>
      </c>
      <c r="AO3522">
        <v>0.56897508230152505</v>
      </c>
      <c r="AP3522">
        <v>1</v>
      </c>
      <c r="AQ3522">
        <v>1</v>
      </c>
      <c r="AR3522">
        <v>1</v>
      </c>
      <c r="AS3522">
        <v>0</v>
      </c>
      <c r="AT3522">
        <v>0.54773083862775618</v>
      </c>
      <c r="AU3522">
        <v>4</v>
      </c>
    </row>
    <row r="3523" spans="32:47" x14ac:dyDescent="0.25">
      <c r="AF3523">
        <v>3513</v>
      </c>
      <c r="AG3523">
        <v>0</v>
      </c>
      <c r="AH3523">
        <v>0</v>
      </c>
      <c r="AI3523">
        <v>0</v>
      </c>
      <c r="AJ3523">
        <v>0.86775336031181116</v>
      </c>
      <c r="AK3523">
        <v>1</v>
      </c>
      <c r="AL3523">
        <v>1</v>
      </c>
      <c r="AM3523">
        <v>1</v>
      </c>
      <c r="AN3523">
        <v>1</v>
      </c>
      <c r="AO3523">
        <v>1</v>
      </c>
      <c r="AP3523">
        <v>1</v>
      </c>
      <c r="AQ3523">
        <v>1</v>
      </c>
      <c r="AR3523">
        <v>1</v>
      </c>
      <c r="AS3523">
        <v>0</v>
      </c>
      <c r="AT3523">
        <v>0.74255507071055982</v>
      </c>
      <c r="AU3523">
        <v>3</v>
      </c>
    </row>
    <row r="3524" spans="32:47" x14ac:dyDescent="0.25">
      <c r="AF3524">
        <v>3514</v>
      </c>
      <c r="AG3524">
        <v>0.37976001513813951</v>
      </c>
      <c r="AH3524">
        <v>1</v>
      </c>
      <c r="AI3524">
        <v>1</v>
      </c>
      <c r="AJ3524">
        <v>1</v>
      </c>
      <c r="AK3524">
        <v>1</v>
      </c>
      <c r="AL3524">
        <v>1</v>
      </c>
      <c r="AM3524">
        <v>1</v>
      </c>
      <c r="AN3524">
        <v>9.4791419402745006E-2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0.53619477937196558</v>
      </c>
      <c r="AU3524">
        <v>4</v>
      </c>
    </row>
    <row r="3525" spans="32:47" x14ac:dyDescent="0.25">
      <c r="AF3525">
        <v>3515</v>
      </c>
      <c r="AG3525">
        <v>1</v>
      </c>
      <c r="AH3525">
        <v>1</v>
      </c>
      <c r="AI3525">
        <v>1</v>
      </c>
      <c r="AJ3525">
        <v>1</v>
      </c>
      <c r="AK3525">
        <v>1</v>
      </c>
      <c r="AL3525">
        <v>1</v>
      </c>
      <c r="AM3525">
        <v>1</v>
      </c>
      <c r="AN3525">
        <v>1</v>
      </c>
      <c r="AO3525">
        <v>1</v>
      </c>
      <c r="AP3525">
        <v>1</v>
      </c>
      <c r="AQ3525">
        <v>0.148438792302962</v>
      </c>
      <c r="AR3525">
        <v>0</v>
      </c>
      <c r="AS3525">
        <v>0</v>
      </c>
      <c r="AT3525">
        <v>0.84507716101120234</v>
      </c>
      <c r="AU3525">
        <v>1</v>
      </c>
    </row>
    <row r="3526" spans="32:47" x14ac:dyDescent="0.25">
      <c r="AF3526">
        <v>3516</v>
      </c>
      <c r="AG3526">
        <v>1</v>
      </c>
      <c r="AH3526">
        <v>1</v>
      </c>
      <c r="AI3526">
        <v>1</v>
      </c>
      <c r="AJ3526">
        <v>1</v>
      </c>
      <c r="AK3526">
        <v>1</v>
      </c>
      <c r="AL3526">
        <v>1</v>
      </c>
      <c r="AM3526">
        <v>1</v>
      </c>
      <c r="AN3526">
        <v>7.9625931474325742E-2</v>
      </c>
      <c r="AO3526">
        <v>0.31851067638757136</v>
      </c>
      <c r="AP3526">
        <v>1</v>
      </c>
      <c r="AQ3526">
        <v>1</v>
      </c>
      <c r="AR3526">
        <v>1</v>
      </c>
      <c r="AS3526">
        <v>7.9625931474325742E-2</v>
      </c>
      <c r="AT3526">
        <v>0.86581842237624995</v>
      </c>
      <c r="AU3526">
        <v>0</v>
      </c>
    </row>
    <row r="3527" spans="32:47" x14ac:dyDescent="0.25">
      <c r="AF3527">
        <v>3517</v>
      </c>
      <c r="AG3527">
        <v>1</v>
      </c>
      <c r="AH3527">
        <v>1</v>
      </c>
      <c r="AI3527">
        <v>1</v>
      </c>
      <c r="AJ3527">
        <v>1</v>
      </c>
      <c r="AK3527">
        <v>1</v>
      </c>
      <c r="AL3527">
        <v>1</v>
      </c>
      <c r="AM3527">
        <v>0.99451357792502437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0.5803559477141802</v>
      </c>
      <c r="AU3527">
        <v>5</v>
      </c>
    </row>
    <row r="3528" spans="32:47" x14ac:dyDescent="0.25">
      <c r="AF3528">
        <v>3518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0.14289260087777317</v>
      </c>
      <c r="AM3528">
        <v>1</v>
      </c>
      <c r="AN3528">
        <v>1</v>
      </c>
      <c r="AO3528">
        <v>0.58386263809006778</v>
      </c>
      <c r="AP3528">
        <v>0</v>
      </c>
      <c r="AQ3528">
        <v>0</v>
      </c>
      <c r="AR3528">
        <v>0.55205895236670788</v>
      </c>
      <c r="AS3528">
        <v>0</v>
      </c>
      <c r="AT3528">
        <v>0.27648351970521418</v>
      </c>
      <c r="AU3528">
        <v>7</v>
      </c>
    </row>
    <row r="3529" spans="32:47" x14ac:dyDescent="0.25">
      <c r="AF3529">
        <v>3519</v>
      </c>
      <c r="AG3529">
        <v>0</v>
      </c>
      <c r="AH3529">
        <v>0</v>
      </c>
      <c r="AI3529">
        <v>0.88411494451945816</v>
      </c>
      <c r="AJ3529">
        <v>1</v>
      </c>
      <c r="AK3529">
        <v>1</v>
      </c>
      <c r="AL3529">
        <v>1</v>
      </c>
      <c r="AM3529">
        <v>1</v>
      </c>
      <c r="AN3529">
        <v>1</v>
      </c>
      <c r="AO3529">
        <v>0.82997677835349648</v>
      </c>
      <c r="AP3529">
        <v>0</v>
      </c>
      <c r="AQ3529">
        <v>0</v>
      </c>
      <c r="AR3529">
        <v>0</v>
      </c>
      <c r="AS3529">
        <v>0</v>
      </c>
      <c r="AT3529">
        <v>0.56248456611152908</v>
      </c>
      <c r="AU3529">
        <v>5</v>
      </c>
    </row>
    <row r="3530" spans="32:47" x14ac:dyDescent="0.25">
      <c r="AF3530">
        <v>3520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0.14083293248521869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1.1961153169977479E-2</v>
      </c>
      <c r="AU3530">
        <v>11</v>
      </c>
    </row>
    <row r="3531" spans="32:47" x14ac:dyDescent="0.25">
      <c r="AF3531">
        <v>3521</v>
      </c>
      <c r="AG3531">
        <v>0.32925355379096977</v>
      </c>
      <c r="AH3531">
        <v>1</v>
      </c>
      <c r="AI3531">
        <v>1</v>
      </c>
      <c r="AJ3531">
        <v>0.35083623334042691</v>
      </c>
      <c r="AK3531">
        <v>0</v>
      </c>
      <c r="AL3531">
        <v>0</v>
      </c>
      <c r="AM3531">
        <v>0</v>
      </c>
      <c r="AN3531">
        <v>0</v>
      </c>
      <c r="AO3531">
        <v>0.65635757828543617</v>
      </c>
      <c r="AP3531">
        <v>1</v>
      </c>
      <c r="AQ3531">
        <v>1</v>
      </c>
      <c r="AR3531">
        <v>1</v>
      </c>
      <c r="AS3531">
        <v>0</v>
      </c>
      <c r="AT3531">
        <v>0.52444568360629029</v>
      </c>
      <c r="AU3531">
        <v>4</v>
      </c>
    </row>
    <row r="3532" spans="32:47" x14ac:dyDescent="0.25">
      <c r="AF3532">
        <v>3522</v>
      </c>
      <c r="AG3532">
        <v>0</v>
      </c>
      <c r="AH3532">
        <v>0.39744665197395079</v>
      </c>
      <c r="AI3532">
        <v>1</v>
      </c>
      <c r="AJ3532">
        <v>1</v>
      </c>
      <c r="AK3532">
        <v>1</v>
      </c>
      <c r="AL3532">
        <v>1</v>
      </c>
      <c r="AM3532">
        <v>1</v>
      </c>
      <c r="AN3532">
        <v>1</v>
      </c>
      <c r="AO3532">
        <v>1</v>
      </c>
      <c r="AP3532">
        <v>0.52233253229262055</v>
      </c>
      <c r="AQ3532">
        <v>0</v>
      </c>
      <c r="AR3532">
        <v>0</v>
      </c>
      <c r="AS3532">
        <v>0</v>
      </c>
      <c r="AT3532">
        <v>0.6611529171406626</v>
      </c>
      <c r="AU3532">
        <v>3</v>
      </c>
    </row>
    <row r="3533" spans="32:47" x14ac:dyDescent="0.25">
      <c r="AF3533">
        <v>3523</v>
      </c>
      <c r="AG3533">
        <v>1</v>
      </c>
      <c r="AH3533">
        <v>1</v>
      </c>
      <c r="AI3533">
        <v>0.95551429344496064</v>
      </c>
      <c r="AJ3533">
        <v>0</v>
      </c>
      <c r="AK3533">
        <v>0</v>
      </c>
      <c r="AL3533">
        <v>0.55379735917401074</v>
      </c>
      <c r="AM3533">
        <v>1</v>
      </c>
      <c r="AN3533">
        <v>1</v>
      </c>
      <c r="AO3533">
        <v>1</v>
      </c>
      <c r="AP3533">
        <v>0.82805767697502763</v>
      </c>
      <c r="AQ3533">
        <v>0</v>
      </c>
      <c r="AR3533">
        <v>3.3701399812050496E-2</v>
      </c>
      <c r="AS3533">
        <v>0</v>
      </c>
      <c r="AT3533">
        <v>0.61355998699291381</v>
      </c>
      <c r="AU3533">
        <v>3</v>
      </c>
    </row>
    <row r="3534" spans="32:47" x14ac:dyDescent="0.25">
      <c r="AF3534">
        <v>3524</v>
      </c>
      <c r="AG3534">
        <v>0.46880189751884188</v>
      </c>
      <c r="AH3534">
        <v>1</v>
      </c>
      <c r="AI3534">
        <v>1</v>
      </c>
      <c r="AJ3534">
        <v>1</v>
      </c>
      <c r="AK3534">
        <v>0.82135216149406676</v>
      </c>
      <c r="AL3534">
        <v>0.50902679035595311</v>
      </c>
      <c r="AM3534">
        <v>0.94585937299580691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0.47558142493958572</v>
      </c>
      <c r="AU3534">
        <v>5</v>
      </c>
    </row>
    <row r="3535" spans="32:47" x14ac:dyDescent="0.25">
      <c r="AF3535">
        <v>3525</v>
      </c>
      <c r="AG3535">
        <v>0</v>
      </c>
      <c r="AH3535">
        <v>0.87474467529188715</v>
      </c>
      <c r="AI3535">
        <v>1</v>
      </c>
      <c r="AJ3535">
        <v>1</v>
      </c>
      <c r="AK3535">
        <v>1</v>
      </c>
      <c r="AL3535">
        <v>1</v>
      </c>
      <c r="AM3535">
        <v>1</v>
      </c>
      <c r="AN3535">
        <v>1</v>
      </c>
      <c r="AO3535">
        <v>1</v>
      </c>
      <c r="AP3535">
        <v>1</v>
      </c>
      <c r="AQ3535">
        <v>3.6176236915343905E-2</v>
      </c>
      <c r="AR3535">
        <v>0</v>
      </c>
      <c r="AS3535">
        <v>0</v>
      </c>
      <c r="AT3535">
        <v>0.74130996716611819</v>
      </c>
      <c r="AU3535">
        <v>2</v>
      </c>
    </row>
    <row r="3536" spans="32:47" x14ac:dyDescent="0.25">
      <c r="AF3536">
        <v>3526</v>
      </c>
      <c r="AG3536">
        <v>1</v>
      </c>
      <c r="AH3536">
        <v>1</v>
      </c>
      <c r="AI3536">
        <v>1</v>
      </c>
      <c r="AJ3536">
        <v>0.42005097346967279</v>
      </c>
      <c r="AK3536">
        <v>0</v>
      </c>
      <c r="AL3536">
        <v>0</v>
      </c>
      <c r="AM3536">
        <v>0</v>
      </c>
      <c r="AN3536">
        <v>0</v>
      </c>
      <c r="AO3536">
        <v>0.41064823699853148</v>
      </c>
      <c r="AP3536">
        <v>1</v>
      </c>
      <c r="AQ3536">
        <v>1</v>
      </c>
      <c r="AR3536">
        <v>1</v>
      </c>
      <c r="AS3536">
        <v>0</v>
      </c>
      <c r="AT3536">
        <v>0.56690678442204423</v>
      </c>
      <c r="AU3536">
        <v>4</v>
      </c>
    </row>
    <row r="3537" spans="32:47" x14ac:dyDescent="0.25">
      <c r="AF3537">
        <v>3527</v>
      </c>
      <c r="AG3537">
        <v>0</v>
      </c>
      <c r="AH3537">
        <v>0.50652254282769194</v>
      </c>
      <c r="AI3537">
        <v>1</v>
      </c>
      <c r="AJ3537">
        <v>1</v>
      </c>
      <c r="AK3537">
        <v>1</v>
      </c>
      <c r="AL3537">
        <v>0.3575048599273335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0.32029527944382297</v>
      </c>
      <c r="AU3537">
        <v>7</v>
      </c>
    </row>
    <row r="3538" spans="32:47" x14ac:dyDescent="0.25">
      <c r="AF3538">
        <v>3528</v>
      </c>
      <c r="AG3538">
        <v>0</v>
      </c>
      <c r="AH3538">
        <v>0.42656788395392403</v>
      </c>
      <c r="AI3538">
        <v>1</v>
      </c>
      <c r="AJ3538">
        <v>0.64349753415493371</v>
      </c>
      <c r="AK3538">
        <v>0</v>
      </c>
      <c r="AL3538">
        <v>0</v>
      </c>
      <c r="AM3538">
        <v>0</v>
      </c>
      <c r="AN3538">
        <v>0</v>
      </c>
      <c r="AO3538">
        <v>0</v>
      </c>
      <c r="AP3538">
        <v>0</v>
      </c>
      <c r="AQ3538">
        <v>0.63173658333641169</v>
      </c>
      <c r="AR3538">
        <v>1</v>
      </c>
      <c r="AS3538">
        <v>0</v>
      </c>
      <c r="AT3538">
        <v>0.30739979253548011</v>
      </c>
      <c r="AU3538">
        <v>7</v>
      </c>
    </row>
    <row r="3539" spans="32:47" x14ac:dyDescent="0.25">
      <c r="AF3539">
        <v>3529</v>
      </c>
      <c r="AG3539">
        <v>1</v>
      </c>
      <c r="AH3539">
        <v>1</v>
      </c>
      <c r="AI3539">
        <v>1</v>
      </c>
      <c r="AJ3539">
        <v>1</v>
      </c>
      <c r="AK3539">
        <v>1</v>
      </c>
      <c r="AL3539">
        <v>1</v>
      </c>
      <c r="AM3539">
        <v>1</v>
      </c>
      <c r="AN3539">
        <v>1</v>
      </c>
      <c r="AO3539">
        <v>1</v>
      </c>
      <c r="AP3539">
        <v>1</v>
      </c>
      <c r="AQ3539">
        <v>1</v>
      </c>
      <c r="AR3539">
        <v>6.6881407038900151E-2</v>
      </c>
      <c r="AS3539">
        <v>6.6881407038900151E-2</v>
      </c>
      <c r="AT3539">
        <v>0.92074883183070111</v>
      </c>
      <c r="AU3539">
        <v>0</v>
      </c>
    </row>
    <row r="3540" spans="32:47" x14ac:dyDescent="0.25">
      <c r="AF3540">
        <v>3530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0.33123760146554559</v>
      </c>
      <c r="AN3540">
        <v>1</v>
      </c>
      <c r="AO3540">
        <v>1</v>
      </c>
      <c r="AP3540">
        <v>1</v>
      </c>
      <c r="AQ3540">
        <v>1</v>
      </c>
      <c r="AR3540">
        <v>1</v>
      </c>
      <c r="AS3540">
        <v>0</v>
      </c>
      <c r="AT3540">
        <v>0.4473105908094025</v>
      </c>
      <c r="AU3540">
        <v>6</v>
      </c>
    </row>
    <row r="3541" spans="32:47" x14ac:dyDescent="0.25">
      <c r="AF3541">
        <v>3531</v>
      </c>
      <c r="AG3541">
        <v>1</v>
      </c>
      <c r="AH3541">
        <v>1</v>
      </c>
      <c r="AI3541">
        <v>1</v>
      </c>
      <c r="AJ3541">
        <v>1</v>
      </c>
      <c r="AK3541">
        <v>1.8064677742527676E-2</v>
      </c>
      <c r="AL3541">
        <v>0</v>
      </c>
      <c r="AM3541">
        <v>0.22255012571610766</v>
      </c>
      <c r="AN3541">
        <v>1</v>
      </c>
      <c r="AO3541">
        <v>1</v>
      </c>
      <c r="AP3541">
        <v>0.70707859739594559</v>
      </c>
      <c r="AQ3541">
        <v>0</v>
      </c>
      <c r="AR3541">
        <v>0</v>
      </c>
      <c r="AS3541">
        <v>0</v>
      </c>
      <c r="AT3541">
        <v>0.57637943952463566</v>
      </c>
      <c r="AU3541">
        <v>3</v>
      </c>
    </row>
    <row r="3542" spans="32:47" x14ac:dyDescent="0.25">
      <c r="AF3542">
        <v>3532</v>
      </c>
      <c r="AG3542">
        <v>0</v>
      </c>
      <c r="AH3542">
        <v>0</v>
      </c>
      <c r="AI3542">
        <v>0</v>
      </c>
      <c r="AJ3542">
        <v>0.24587546316227721</v>
      </c>
      <c r="AK3542">
        <v>0.3901830123856686</v>
      </c>
      <c r="AL3542">
        <v>0</v>
      </c>
      <c r="AM3542">
        <v>0</v>
      </c>
      <c r="AN3542">
        <v>0</v>
      </c>
      <c r="AO3542">
        <v>0</v>
      </c>
      <c r="AP3542">
        <v>0</v>
      </c>
      <c r="AQ3542">
        <v>0</v>
      </c>
      <c r="AR3542">
        <v>0</v>
      </c>
      <c r="AS3542">
        <v>0</v>
      </c>
      <c r="AT3542">
        <v>5.3347773366641212E-2</v>
      </c>
      <c r="AU3542">
        <v>10</v>
      </c>
    </row>
    <row r="3543" spans="32:47" x14ac:dyDescent="0.25">
      <c r="AF3543">
        <v>3533</v>
      </c>
      <c r="AG3543">
        <v>1</v>
      </c>
      <c r="AH3543">
        <v>1</v>
      </c>
      <c r="AI3543">
        <v>1</v>
      </c>
      <c r="AJ3543">
        <v>1</v>
      </c>
      <c r="AK3543">
        <v>1</v>
      </c>
      <c r="AL3543">
        <v>1</v>
      </c>
      <c r="AM3543">
        <v>1</v>
      </c>
      <c r="AN3543">
        <v>1</v>
      </c>
      <c r="AO3543">
        <v>1</v>
      </c>
      <c r="AP3543">
        <v>1</v>
      </c>
      <c r="AQ3543">
        <v>1</v>
      </c>
      <c r="AR3543">
        <v>0.59985755238472671</v>
      </c>
      <c r="AS3543">
        <v>0.59985755238472671</v>
      </c>
      <c r="AT3543">
        <v>0.96601529896966176</v>
      </c>
      <c r="AU3543">
        <v>0</v>
      </c>
    </row>
    <row r="3544" spans="32:47" x14ac:dyDescent="0.25">
      <c r="AF3544">
        <v>3534</v>
      </c>
      <c r="AG3544">
        <v>0</v>
      </c>
      <c r="AH3544">
        <v>0</v>
      </c>
      <c r="AI3544">
        <v>0</v>
      </c>
      <c r="AJ3544">
        <v>0.92948147788993085</v>
      </c>
      <c r="AK3544">
        <v>1</v>
      </c>
      <c r="AL3544">
        <v>1</v>
      </c>
      <c r="AM3544">
        <v>1</v>
      </c>
      <c r="AN3544">
        <v>1</v>
      </c>
      <c r="AO3544">
        <v>1</v>
      </c>
      <c r="AP3544">
        <v>1</v>
      </c>
      <c r="AQ3544">
        <v>1</v>
      </c>
      <c r="AR3544">
        <v>1</v>
      </c>
      <c r="AS3544">
        <v>0</v>
      </c>
      <c r="AT3544">
        <v>0.7476286146210902</v>
      </c>
      <c r="AU3544">
        <v>3</v>
      </c>
    </row>
    <row r="3545" spans="32:47" x14ac:dyDescent="0.25">
      <c r="AF3545">
        <v>3535</v>
      </c>
      <c r="AG3545">
        <v>0</v>
      </c>
      <c r="AH3545">
        <v>0</v>
      </c>
      <c r="AI3545">
        <v>0</v>
      </c>
      <c r="AJ3545">
        <v>0.38138390471455447</v>
      </c>
      <c r="AK3545">
        <v>1</v>
      </c>
      <c r="AL3545">
        <v>1</v>
      </c>
      <c r="AM3545">
        <v>0.19401604477189399</v>
      </c>
      <c r="AN3545">
        <v>0</v>
      </c>
      <c r="AO3545">
        <v>0</v>
      </c>
      <c r="AP3545">
        <v>0</v>
      </c>
      <c r="AQ3545">
        <v>0.94603486385531144</v>
      </c>
      <c r="AR3545">
        <v>1</v>
      </c>
      <c r="AS3545">
        <v>0</v>
      </c>
      <c r="AT3545">
        <v>0.37763578204116355</v>
      </c>
      <c r="AU3545">
        <v>6</v>
      </c>
    </row>
    <row r="3546" spans="32:47" x14ac:dyDescent="0.25">
      <c r="AF3546">
        <v>3536</v>
      </c>
      <c r="AG3546">
        <v>1</v>
      </c>
      <c r="AH3546">
        <v>1</v>
      </c>
      <c r="AI3546">
        <v>1</v>
      </c>
      <c r="AJ3546">
        <v>1</v>
      </c>
      <c r="AK3546">
        <v>1</v>
      </c>
      <c r="AL3546">
        <v>1</v>
      </c>
      <c r="AM3546">
        <v>1</v>
      </c>
      <c r="AN3546">
        <v>0.60368100191455243</v>
      </c>
      <c r="AO3546">
        <v>0</v>
      </c>
      <c r="AP3546">
        <v>0</v>
      </c>
      <c r="AQ3546">
        <v>0</v>
      </c>
      <c r="AR3546">
        <v>0</v>
      </c>
      <c r="AS3546">
        <v>0</v>
      </c>
      <c r="AT3546">
        <v>0.63209345495712632</v>
      </c>
      <c r="AU3546">
        <v>4</v>
      </c>
    </row>
    <row r="3547" spans="32:47" x14ac:dyDescent="0.25">
      <c r="AF3547">
        <v>3537</v>
      </c>
      <c r="AG3547">
        <v>1</v>
      </c>
      <c r="AH3547">
        <v>1</v>
      </c>
      <c r="AI3547">
        <v>1</v>
      </c>
      <c r="AJ3547">
        <v>1</v>
      </c>
      <c r="AK3547">
        <v>1</v>
      </c>
      <c r="AL3547">
        <v>1</v>
      </c>
      <c r="AM3547">
        <v>0.74416509024787603</v>
      </c>
      <c r="AN3547">
        <v>1</v>
      </c>
      <c r="AO3547">
        <v>1</v>
      </c>
      <c r="AP3547">
        <v>1</v>
      </c>
      <c r="AQ3547">
        <v>1</v>
      </c>
      <c r="AR3547">
        <v>1</v>
      </c>
      <c r="AS3547">
        <v>0.74416509024787603</v>
      </c>
      <c r="AT3547">
        <v>0.9782715556100936</v>
      </c>
      <c r="AU3547">
        <v>0</v>
      </c>
    </row>
    <row r="3548" spans="32:47" x14ac:dyDescent="0.25">
      <c r="AF3548">
        <v>3538</v>
      </c>
      <c r="AG3548">
        <v>1</v>
      </c>
      <c r="AH3548">
        <v>1</v>
      </c>
      <c r="AI3548">
        <v>1</v>
      </c>
      <c r="AJ3548">
        <v>1</v>
      </c>
      <c r="AK3548">
        <v>1</v>
      </c>
      <c r="AL3548">
        <v>1</v>
      </c>
      <c r="AM3548">
        <v>1</v>
      </c>
      <c r="AN3548">
        <v>0.90445082765983253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0.65763828947247893</v>
      </c>
      <c r="AU3548">
        <v>4</v>
      </c>
    </row>
    <row r="3549" spans="32:47" x14ac:dyDescent="0.25">
      <c r="AF3549">
        <v>3539</v>
      </c>
      <c r="AG3549">
        <v>1</v>
      </c>
      <c r="AH3549">
        <v>1</v>
      </c>
      <c r="AI3549">
        <v>1</v>
      </c>
      <c r="AJ3549">
        <v>1</v>
      </c>
      <c r="AK3549">
        <v>1</v>
      </c>
      <c r="AL3549">
        <v>1</v>
      </c>
      <c r="AM3549">
        <v>1</v>
      </c>
      <c r="AN3549">
        <v>0.48705059550411534</v>
      </c>
      <c r="AO3549">
        <v>0</v>
      </c>
      <c r="AP3549">
        <v>0.51674913907740005</v>
      </c>
      <c r="AQ3549">
        <v>0.2175413109146272</v>
      </c>
      <c r="AR3549">
        <v>0</v>
      </c>
      <c r="AS3549">
        <v>0</v>
      </c>
      <c r="AT3549">
        <v>0.6839562495875775</v>
      </c>
      <c r="AU3549">
        <v>2</v>
      </c>
    </row>
    <row r="3550" spans="32:47" x14ac:dyDescent="0.25">
      <c r="AF3550">
        <v>3540</v>
      </c>
      <c r="AG3550">
        <v>0</v>
      </c>
      <c r="AH3550">
        <v>0</v>
      </c>
      <c r="AI3550">
        <v>0</v>
      </c>
      <c r="AJ3550">
        <v>0</v>
      </c>
      <c r="AK3550">
        <v>0.35779708714436576</v>
      </c>
      <c r="AL3550">
        <v>0</v>
      </c>
      <c r="AM3550">
        <v>0</v>
      </c>
      <c r="AN3550">
        <v>0</v>
      </c>
      <c r="AO3550">
        <v>0.17577248536084275</v>
      </c>
      <c r="AP3550">
        <v>1</v>
      </c>
      <c r="AQ3550">
        <v>0.99763069345790423</v>
      </c>
      <c r="AR3550">
        <v>0</v>
      </c>
      <c r="AS3550">
        <v>0</v>
      </c>
      <c r="AT3550">
        <v>0.21176384949599383</v>
      </c>
      <c r="AU3550">
        <v>8</v>
      </c>
    </row>
    <row r="3551" spans="32:47" x14ac:dyDescent="0.25">
      <c r="AF3551">
        <v>3541</v>
      </c>
      <c r="AG3551">
        <v>0</v>
      </c>
      <c r="AH3551">
        <v>0.14340784720531832</v>
      </c>
      <c r="AI3551">
        <v>1</v>
      </c>
      <c r="AJ3551">
        <v>1</v>
      </c>
      <c r="AK3551">
        <v>1</v>
      </c>
      <c r="AL3551">
        <v>1</v>
      </c>
      <c r="AM3551">
        <v>1</v>
      </c>
      <c r="AN3551">
        <v>1</v>
      </c>
      <c r="AO3551">
        <v>1</v>
      </c>
      <c r="AP3551">
        <v>0.50432741365159839</v>
      </c>
      <c r="AQ3551">
        <v>0.2550561155876494</v>
      </c>
      <c r="AR3551">
        <v>1</v>
      </c>
      <c r="AS3551">
        <v>0</v>
      </c>
      <c r="AT3551">
        <v>0.74603083017144645</v>
      </c>
      <c r="AU3551">
        <v>1</v>
      </c>
    </row>
    <row r="3552" spans="32:47" x14ac:dyDescent="0.25">
      <c r="AF3552">
        <v>3542</v>
      </c>
      <c r="AG3552">
        <v>1</v>
      </c>
      <c r="AH3552">
        <v>1</v>
      </c>
      <c r="AI3552">
        <v>1</v>
      </c>
      <c r="AJ3552">
        <v>1</v>
      </c>
      <c r="AK3552">
        <v>1</v>
      </c>
      <c r="AL3552">
        <v>1</v>
      </c>
      <c r="AM3552">
        <v>1</v>
      </c>
      <c r="AN3552">
        <v>1</v>
      </c>
      <c r="AO3552">
        <v>0.52596876073366727</v>
      </c>
      <c r="AP3552">
        <v>0</v>
      </c>
      <c r="AQ3552">
        <v>0</v>
      </c>
      <c r="AR3552">
        <v>0</v>
      </c>
      <c r="AS3552">
        <v>0</v>
      </c>
      <c r="AT3552">
        <v>0.70898373375893153</v>
      </c>
      <c r="AU3552">
        <v>3</v>
      </c>
    </row>
    <row r="3553" spans="32:47" x14ac:dyDescent="0.25">
      <c r="AF3553">
        <v>3543</v>
      </c>
      <c r="AG3553">
        <v>1</v>
      </c>
      <c r="AH3553">
        <v>1</v>
      </c>
      <c r="AI3553">
        <v>1</v>
      </c>
      <c r="AJ3553">
        <v>2.5581544029167465E-2</v>
      </c>
      <c r="AK3553">
        <v>0</v>
      </c>
      <c r="AL3553">
        <v>0</v>
      </c>
      <c r="AM3553">
        <v>0</v>
      </c>
      <c r="AN3553">
        <v>0.83407339975406836</v>
      </c>
      <c r="AO3553">
        <v>1</v>
      </c>
      <c r="AP3553">
        <v>1</v>
      </c>
      <c r="AQ3553">
        <v>1</v>
      </c>
      <c r="AR3553">
        <v>1</v>
      </c>
      <c r="AS3553">
        <v>0</v>
      </c>
      <c r="AT3553">
        <v>0.65376362113219488</v>
      </c>
      <c r="AU3553">
        <v>3</v>
      </c>
    </row>
    <row r="3554" spans="32:47" x14ac:dyDescent="0.25">
      <c r="AF3554">
        <v>3544</v>
      </c>
      <c r="AG3554">
        <v>1</v>
      </c>
      <c r="AH3554">
        <v>1</v>
      </c>
      <c r="AI3554">
        <v>1</v>
      </c>
      <c r="AJ3554">
        <v>1</v>
      </c>
      <c r="AK3554">
        <v>1</v>
      </c>
      <c r="AL3554">
        <v>1</v>
      </c>
      <c r="AM3554">
        <v>1</v>
      </c>
      <c r="AN3554">
        <v>1</v>
      </c>
      <c r="AO3554">
        <v>1</v>
      </c>
      <c r="AP3554">
        <v>1</v>
      </c>
      <c r="AQ3554">
        <v>1</v>
      </c>
      <c r="AR3554">
        <v>0.13082483755527891</v>
      </c>
      <c r="AS3554">
        <v>0.13082483755527891</v>
      </c>
      <c r="AT3554">
        <v>0.92617964373757167</v>
      </c>
      <c r="AU3554">
        <v>0</v>
      </c>
    </row>
    <row r="3555" spans="32:47" x14ac:dyDescent="0.25">
      <c r="AF3555">
        <v>3545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0.21734435787455428</v>
      </c>
      <c r="AN3555">
        <v>1</v>
      </c>
      <c r="AO3555">
        <v>1</v>
      </c>
      <c r="AP3555">
        <v>1</v>
      </c>
      <c r="AQ3555">
        <v>1</v>
      </c>
      <c r="AR3555">
        <v>9.69306491176887E-2</v>
      </c>
      <c r="AS3555">
        <v>0</v>
      </c>
      <c r="AT3555">
        <v>0.36093842525139597</v>
      </c>
      <c r="AU3555">
        <v>6</v>
      </c>
    </row>
    <row r="3556" spans="32:47" x14ac:dyDescent="0.25">
      <c r="AF3556">
        <v>3546</v>
      </c>
      <c r="AG3556">
        <v>1</v>
      </c>
      <c r="AH3556">
        <v>1</v>
      </c>
      <c r="AI3556">
        <v>1</v>
      </c>
      <c r="AJ3556">
        <v>1</v>
      </c>
      <c r="AK3556">
        <v>1</v>
      </c>
      <c r="AL3556">
        <v>1</v>
      </c>
      <c r="AM3556">
        <v>1</v>
      </c>
      <c r="AN3556">
        <v>1</v>
      </c>
      <c r="AO3556">
        <v>1</v>
      </c>
      <c r="AP3556">
        <v>1</v>
      </c>
      <c r="AQ3556">
        <v>1</v>
      </c>
      <c r="AR3556">
        <v>1</v>
      </c>
      <c r="AS3556">
        <v>1</v>
      </c>
      <c r="AT3556">
        <v>1</v>
      </c>
      <c r="AU3556">
        <v>0</v>
      </c>
    </row>
    <row r="3557" spans="32:47" x14ac:dyDescent="0.25">
      <c r="AF3557">
        <v>3547</v>
      </c>
      <c r="AG3557">
        <v>0.54345108100965112</v>
      </c>
      <c r="AH3557">
        <v>1</v>
      </c>
      <c r="AI3557">
        <v>1</v>
      </c>
      <c r="AJ3557">
        <v>1</v>
      </c>
      <c r="AK3557">
        <v>1</v>
      </c>
      <c r="AL3557">
        <v>1</v>
      </c>
      <c r="AM3557">
        <v>1</v>
      </c>
      <c r="AN3557">
        <v>1</v>
      </c>
      <c r="AO3557">
        <v>1</v>
      </c>
      <c r="AP3557">
        <v>0.25691391269145009</v>
      </c>
      <c r="AQ3557">
        <v>0</v>
      </c>
      <c r="AR3557">
        <v>0</v>
      </c>
      <c r="AS3557">
        <v>0</v>
      </c>
      <c r="AT3557">
        <v>0.73098990357461413</v>
      </c>
      <c r="AU3557">
        <v>2</v>
      </c>
    </row>
    <row r="3558" spans="32:47" x14ac:dyDescent="0.25">
      <c r="AF3558">
        <v>3548</v>
      </c>
      <c r="AG3558">
        <v>1</v>
      </c>
      <c r="AH3558">
        <v>1</v>
      </c>
      <c r="AI3558">
        <v>1</v>
      </c>
      <c r="AJ3558">
        <v>0.18815189160159207</v>
      </c>
      <c r="AK3558">
        <v>0</v>
      </c>
      <c r="AL3558">
        <v>0</v>
      </c>
      <c r="AM3558">
        <v>7.507298535675809E-2</v>
      </c>
      <c r="AN3558">
        <v>1</v>
      </c>
      <c r="AO3558">
        <v>1</v>
      </c>
      <c r="AP3558">
        <v>1</v>
      </c>
      <c r="AQ3558">
        <v>1</v>
      </c>
      <c r="AR3558">
        <v>1</v>
      </c>
      <c r="AS3558">
        <v>0</v>
      </c>
      <c r="AT3558">
        <v>0.68759402546330761</v>
      </c>
      <c r="AU3558">
        <v>2</v>
      </c>
    </row>
    <row r="3559" spans="32:47" x14ac:dyDescent="0.25">
      <c r="AF3559">
        <v>3549</v>
      </c>
      <c r="AG3559">
        <v>1</v>
      </c>
      <c r="AH3559">
        <v>1</v>
      </c>
      <c r="AI3559">
        <v>1</v>
      </c>
      <c r="AJ3559">
        <v>1</v>
      </c>
      <c r="AK3559">
        <v>1</v>
      </c>
      <c r="AL3559">
        <v>3.9812753869531055E-4</v>
      </c>
      <c r="AM3559">
        <v>0</v>
      </c>
      <c r="AN3559">
        <v>0</v>
      </c>
      <c r="AO3559">
        <v>0.7516320016778385</v>
      </c>
      <c r="AP3559">
        <v>1</v>
      </c>
      <c r="AQ3559">
        <v>0.84874263585370502</v>
      </c>
      <c r="AR3559">
        <v>0</v>
      </c>
      <c r="AS3559">
        <v>0</v>
      </c>
      <c r="AT3559">
        <v>0.63020050123864979</v>
      </c>
      <c r="AU3559">
        <v>3</v>
      </c>
    </row>
    <row r="3560" spans="32:47" x14ac:dyDescent="0.25">
      <c r="AF3560">
        <v>3550</v>
      </c>
      <c r="AG3560">
        <v>0.17602033870606382</v>
      </c>
      <c r="AH3560">
        <v>1</v>
      </c>
      <c r="AI3560">
        <v>1</v>
      </c>
      <c r="AJ3560">
        <v>1</v>
      </c>
      <c r="AK3560">
        <v>1</v>
      </c>
      <c r="AL3560">
        <v>1</v>
      </c>
      <c r="AM3560">
        <v>0.45739050131786857</v>
      </c>
      <c r="AN3560">
        <v>0</v>
      </c>
      <c r="AO3560">
        <v>0.24358201053595016</v>
      </c>
      <c r="AP3560">
        <v>1</v>
      </c>
      <c r="AQ3560">
        <v>1</v>
      </c>
      <c r="AR3560">
        <v>0.19535828867364832</v>
      </c>
      <c r="AS3560">
        <v>0</v>
      </c>
      <c r="AT3560">
        <v>0.66849124193343423</v>
      </c>
      <c r="AU3560">
        <v>1</v>
      </c>
    </row>
    <row r="3561" spans="32:47" x14ac:dyDescent="0.25">
      <c r="AF3561">
        <v>3551</v>
      </c>
      <c r="AG3561">
        <v>1</v>
      </c>
      <c r="AH3561">
        <v>0.55165682461535781</v>
      </c>
      <c r="AI3561">
        <v>0</v>
      </c>
      <c r="AJ3561">
        <v>0</v>
      </c>
      <c r="AK3561">
        <v>0</v>
      </c>
      <c r="AL3561">
        <v>0.94086193744806224</v>
      </c>
      <c r="AM3561">
        <v>1</v>
      </c>
      <c r="AN3561">
        <v>0.75230331803651362</v>
      </c>
      <c r="AO3561">
        <v>1</v>
      </c>
      <c r="AP3561">
        <v>1</v>
      </c>
      <c r="AQ3561">
        <v>0.73613660492555932</v>
      </c>
      <c r="AR3561">
        <v>0</v>
      </c>
      <c r="AS3561">
        <v>0</v>
      </c>
      <c r="AT3561">
        <v>0.58103493210841262</v>
      </c>
      <c r="AU3561">
        <v>4</v>
      </c>
    </row>
    <row r="3562" spans="32:47" x14ac:dyDescent="0.25">
      <c r="AF3562">
        <v>3552</v>
      </c>
      <c r="AG3562">
        <v>0</v>
      </c>
      <c r="AH3562">
        <v>0</v>
      </c>
      <c r="AI3562">
        <v>0</v>
      </c>
      <c r="AJ3562">
        <v>0</v>
      </c>
      <c r="AK3562">
        <v>0.66745217025539116</v>
      </c>
      <c r="AL3562">
        <v>1</v>
      </c>
      <c r="AM3562">
        <v>1</v>
      </c>
      <c r="AN3562">
        <v>1</v>
      </c>
      <c r="AO3562">
        <v>1</v>
      </c>
      <c r="AP3562">
        <v>1</v>
      </c>
      <c r="AQ3562">
        <v>0.29270885935256957</v>
      </c>
      <c r="AR3562">
        <v>0</v>
      </c>
      <c r="AS3562">
        <v>0</v>
      </c>
      <c r="AT3562">
        <v>0.49992406317395677</v>
      </c>
      <c r="AU3562">
        <v>5</v>
      </c>
    </row>
    <row r="3563" spans="32:47" x14ac:dyDescent="0.25">
      <c r="AF3563">
        <v>3553</v>
      </c>
      <c r="AG3563">
        <v>0.7889741074109371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O3563">
        <v>0</v>
      </c>
      <c r="AP3563">
        <v>0.59207873200437222</v>
      </c>
      <c r="AQ3563">
        <v>1</v>
      </c>
      <c r="AR3563">
        <v>0.21316553757999152</v>
      </c>
      <c r="AS3563">
        <v>0</v>
      </c>
      <c r="AT3563">
        <v>0.21759114982699815</v>
      </c>
      <c r="AU3563">
        <v>8</v>
      </c>
    </row>
    <row r="3564" spans="32:47" x14ac:dyDescent="0.25">
      <c r="AF3564">
        <v>3554</v>
      </c>
      <c r="AG3564">
        <v>1</v>
      </c>
      <c r="AH3564">
        <v>1</v>
      </c>
      <c r="AI3564">
        <v>1</v>
      </c>
      <c r="AJ3564">
        <v>1</v>
      </c>
      <c r="AK3564">
        <v>1</v>
      </c>
      <c r="AL3564">
        <v>1</v>
      </c>
      <c r="AM3564">
        <v>1</v>
      </c>
      <c r="AN3564">
        <v>1</v>
      </c>
      <c r="AO3564">
        <v>1</v>
      </c>
      <c r="AP3564">
        <v>1</v>
      </c>
      <c r="AQ3564">
        <v>1</v>
      </c>
      <c r="AR3564">
        <v>1</v>
      </c>
      <c r="AS3564">
        <v>1</v>
      </c>
      <c r="AT3564">
        <v>1</v>
      </c>
      <c r="AU3564">
        <v>0</v>
      </c>
    </row>
    <row r="3565" spans="32:47" x14ac:dyDescent="0.25">
      <c r="AF3565">
        <v>3555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0</v>
      </c>
      <c r="AO3565">
        <v>0</v>
      </c>
      <c r="AP3565">
        <v>0.69982918798585514</v>
      </c>
      <c r="AQ3565">
        <v>1</v>
      </c>
      <c r="AR3565">
        <v>1</v>
      </c>
      <c r="AS3565">
        <v>0</v>
      </c>
      <c r="AT3565">
        <v>0.22656083514400413</v>
      </c>
      <c r="AU3565">
        <v>9</v>
      </c>
    </row>
    <row r="3566" spans="32:47" x14ac:dyDescent="0.25">
      <c r="AF3566">
        <v>3556</v>
      </c>
      <c r="AG3566">
        <v>1</v>
      </c>
      <c r="AH3566">
        <v>1</v>
      </c>
      <c r="AI3566">
        <v>1</v>
      </c>
      <c r="AJ3566">
        <v>1</v>
      </c>
      <c r="AK3566">
        <v>1</v>
      </c>
      <c r="AL3566">
        <v>1</v>
      </c>
      <c r="AM3566">
        <v>1</v>
      </c>
      <c r="AN3566">
        <v>1</v>
      </c>
      <c r="AO3566">
        <v>1</v>
      </c>
      <c r="AP3566">
        <v>0.91063049786363637</v>
      </c>
      <c r="AQ3566">
        <v>0</v>
      </c>
      <c r="AR3566">
        <v>0</v>
      </c>
      <c r="AS3566">
        <v>0</v>
      </c>
      <c r="AT3566">
        <v>0.82528642584595269</v>
      </c>
      <c r="AU3566">
        <v>2</v>
      </c>
    </row>
    <row r="3567" spans="32:47" x14ac:dyDescent="0.25">
      <c r="AF3567">
        <v>3557</v>
      </c>
      <c r="AG3567">
        <v>0</v>
      </c>
      <c r="AH3567">
        <v>0.79109262649581069</v>
      </c>
      <c r="AI3567">
        <v>1</v>
      </c>
      <c r="AJ3567">
        <v>1</v>
      </c>
      <c r="AK3567">
        <v>1</v>
      </c>
      <c r="AL3567">
        <v>1</v>
      </c>
      <c r="AM3567">
        <v>1</v>
      </c>
      <c r="AN3567">
        <v>1</v>
      </c>
      <c r="AO3567">
        <v>1</v>
      </c>
      <c r="AP3567">
        <v>0.81380672470831705</v>
      </c>
      <c r="AQ3567">
        <v>1</v>
      </c>
      <c r="AR3567">
        <v>1</v>
      </c>
      <c r="AS3567">
        <v>0</v>
      </c>
      <c r="AT3567">
        <v>0.88322904659682333</v>
      </c>
      <c r="AU3567">
        <v>1</v>
      </c>
    </row>
    <row r="3568" spans="32:47" x14ac:dyDescent="0.25">
      <c r="AF3568">
        <v>3558</v>
      </c>
      <c r="AG3568">
        <v>0</v>
      </c>
      <c r="AH3568">
        <v>0</v>
      </c>
      <c r="AI3568">
        <v>0</v>
      </c>
      <c r="AJ3568">
        <v>0</v>
      </c>
      <c r="AK3568">
        <v>0.35032860810338939</v>
      </c>
      <c r="AL3568">
        <v>1</v>
      </c>
      <c r="AM3568">
        <v>1</v>
      </c>
      <c r="AN3568">
        <v>1</v>
      </c>
      <c r="AO3568">
        <v>1</v>
      </c>
      <c r="AP3568">
        <v>0.63873931331744971</v>
      </c>
      <c r="AQ3568">
        <v>0</v>
      </c>
      <c r="AR3568">
        <v>0.11069092589980667</v>
      </c>
      <c r="AS3568">
        <v>0</v>
      </c>
      <c r="AT3568">
        <v>0.42765075141627401</v>
      </c>
      <c r="AU3568">
        <v>5</v>
      </c>
    </row>
    <row r="3569" spans="32:47" x14ac:dyDescent="0.25">
      <c r="AF3569">
        <v>3559</v>
      </c>
      <c r="AG3569">
        <v>1</v>
      </c>
      <c r="AH3569">
        <v>1</v>
      </c>
      <c r="AI3569">
        <v>1</v>
      </c>
      <c r="AJ3569">
        <v>1</v>
      </c>
      <c r="AK3569">
        <v>1</v>
      </c>
      <c r="AL3569">
        <v>5.4456990819016934E-2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0.41817454719060415</v>
      </c>
      <c r="AU3569">
        <v>6</v>
      </c>
    </row>
    <row r="3570" spans="32:47" x14ac:dyDescent="0.25">
      <c r="AF3570">
        <v>3560</v>
      </c>
      <c r="AG3570">
        <v>1</v>
      </c>
      <c r="AH3570">
        <v>1</v>
      </c>
      <c r="AI3570">
        <v>1</v>
      </c>
      <c r="AJ3570">
        <v>1</v>
      </c>
      <c r="AK3570">
        <v>1</v>
      </c>
      <c r="AL3570">
        <v>1</v>
      </c>
      <c r="AM3570">
        <v>1</v>
      </c>
      <c r="AN3570">
        <v>1</v>
      </c>
      <c r="AO3570">
        <v>1</v>
      </c>
      <c r="AP3570">
        <v>1</v>
      </c>
      <c r="AQ3570">
        <v>1</v>
      </c>
      <c r="AR3570">
        <v>1</v>
      </c>
      <c r="AS3570">
        <v>1</v>
      </c>
      <c r="AT3570">
        <v>1</v>
      </c>
      <c r="AU3570">
        <v>0</v>
      </c>
    </row>
    <row r="3571" spans="32:47" x14ac:dyDescent="0.25">
      <c r="AF3571">
        <v>3561</v>
      </c>
      <c r="AG3571">
        <v>1</v>
      </c>
      <c r="AH3571">
        <v>1</v>
      </c>
      <c r="AI3571">
        <v>1</v>
      </c>
      <c r="AJ3571">
        <v>1</v>
      </c>
      <c r="AK3571">
        <v>0.49090503728192775</v>
      </c>
      <c r="AL3571">
        <v>0</v>
      </c>
      <c r="AM3571">
        <v>0</v>
      </c>
      <c r="AN3571">
        <v>0</v>
      </c>
      <c r="AO3571">
        <v>0.80135467806224669</v>
      </c>
      <c r="AP3571">
        <v>1</v>
      </c>
      <c r="AQ3571">
        <v>1</v>
      </c>
      <c r="AR3571">
        <v>1</v>
      </c>
      <c r="AS3571">
        <v>0</v>
      </c>
      <c r="AT3571">
        <v>0.68837999040440323</v>
      </c>
      <c r="AU3571">
        <v>3</v>
      </c>
    </row>
    <row r="3572" spans="32:47" x14ac:dyDescent="0.25">
      <c r="AF3572">
        <v>3562</v>
      </c>
      <c r="AG3572">
        <v>1</v>
      </c>
      <c r="AH3572">
        <v>1</v>
      </c>
      <c r="AI3572">
        <v>1</v>
      </c>
      <c r="AJ3572">
        <v>1</v>
      </c>
      <c r="AK3572">
        <v>1</v>
      </c>
      <c r="AL3572">
        <v>1</v>
      </c>
      <c r="AM3572">
        <v>1</v>
      </c>
      <c r="AN3572">
        <v>1</v>
      </c>
      <c r="AO3572">
        <v>1</v>
      </c>
      <c r="AP3572">
        <v>1</v>
      </c>
      <c r="AQ3572">
        <v>1</v>
      </c>
      <c r="AR3572">
        <v>1</v>
      </c>
      <c r="AS3572">
        <v>1</v>
      </c>
      <c r="AT3572">
        <v>1</v>
      </c>
      <c r="AU3572">
        <v>0</v>
      </c>
    </row>
    <row r="3573" spans="32:47" x14ac:dyDescent="0.25">
      <c r="AF3573">
        <v>3563</v>
      </c>
      <c r="AG3573">
        <v>1</v>
      </c>
      <c r="AH3573">
        <v>1</v>
      </c>
      <c r="AI3573">
        <v>1</v>
      </c>
      <c r="AJ3573">
        <v>0.20158438246168467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0.30045050587279781</v>
      </c>
      <c r="AS3573">
        <v>0</v>
      </c>
      <c r="AT3573">
        <v>0.28866163604358158</v>
      </c>
      <c r="AU3573">
        <v>7</v>
      </c>
    </row>
    <row r="3574" spans="32:47" x14ac:dyDescent="0.25">
      <c r="AF3574">
        <v>3564</v>
      </c>
      <c r="AG3574">
        <v>0</v>
      </c>
      <c r="AH3574">
        <v>4.7525112572527305E-2</v>
      </c>
      <c r="AI3574">
        <v>1</v>
      </c>
      <c r="AJ3574">
        <v>1</v>
      </c>
      <c r="AK3574">
        <v>1</v>
      </c>
      <c r="AL3574">
        <v>0.10860592892640852</v>
      </c>
      <c r="AM3574">
        <v>0.80518225155279766</v>
      </c>
      <c r="AN3574">
        <v>1</v>
      </c>
      <c r="AO3574">
        <v>1</v>
      </c>
      <c r="AP3574">
        <v>1</v>
      </c>
      <c r="AQ3574">
        <v>1</v>
      </c>
      <c r="AR3574">
        <v>1</v>
      </c>
      <c r="AS3574">
        <v>0</v>
      </c>
      <c r="AT3574">
        <v>0.7521904953916706</v>
      </c>
      <c r="AU3574">
        <v>1</v>
      </c>
    </row>
    <row r="3575" spans="32:47" x14ac:dyDescent="0.25">
      <c r="AF3575">
        <v>3565</v>
      </c>
      <c r="AG3575">
        <v>0</v>
      </c>
      <c r="AH3575">
        <v>0.12629331597573973</v>
      </c>
      <c r="AI3575">
        <v>1</v>
      </c>
      <c r="AJ3575">
        <v>0.57939212319591504</v>
      </c>
      <c r="AK3575">
        <v>0</v>
      </c>
      <c r="AL3575">
        <v>0</v>
      </c>
      <c r="AM3575">
        <v>0</v>
      </c>
      <c r="AN3575">
        <v>0.4551755422282675</v>
      </c>
      <c r="AO3575">
        <v>1</v>
      </c>
      <c r="AP3575">
        <v>1</v>
      </c>
      <c r="AQ3575">
        <v>1</v>
      </c>
      <c r="AR3575">
        <v>1</v>
      </c>
      <c r="AS3575">
        <v>0</v>
      </c>
      <c r="AT3575">
        <v>0.51514635165006706</v>
      </c>
      <c r="AU3575">
        <v>4</v>
      </c>
    </row>
    <row r="3576" spans="32:47" x14ac:dyDescent="0.25">
      <c r="AF3576">
        <v>3566</v>
      </c>
      <c r="AG3576">
        <v>0</v>
      </c>
      <c r="AH3576">
        <v>0.22091926142534898</v>
      </c>
      <c r="AI3576">
        <v>0.24104848363898665</v>
      </c>
      <c r="AJ3576">
        <v>0</v>
      </c>
      <c r="AK3576">
        <v>0</v>
      </c>
      <c r="AL3576">
        <v>0.70941840583085047</v>
      </c>
      <c r="AM3576">
        <v>0.75359394897485243</v>
      </c>
      <c r="AN3576">
        <v>0</v>
      </c>
      <c r="AO3576">
        <v>0</v>
      </c>
      <c r="AP3576">
        <v>0</v>
      </c>
      <c r="AQ3576">
        <v>0.88292177498345459</v>
      </c>
      <c r="AR3576">
        <v>0.88885035686220248</v>
      </c>
      <c r="AS3576">
        <v>0</v>
      </c>
      <c r="AT3576">
        <v>0.30779238689889371</v>
      </c>
      <c r="AU3576">
        <v>6</v>
      </c>
    </row>
    <row r="3577" spans="32:47" x14ac:dyDescent="0.25">
      <c r="AF3577">
        <v>3567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0.94285123815061522</v>
      </c>
      <c r="AM3577">
        <v>0.43320795181352878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0.11428762644037767</v>
      </c>
      <c r="AU3577">
        <v>10</v>
      </c>
    </row>
    <row r="3578" spans="32:47" x14ac:dyDescent="0.25">
      <c r="AF3578">
        <v>3568</v>
      </c>
      <c r="AG3578">
        <v>0</v>
      </c>
      <c r="AH3578">
        <v>0.59268150806097508</v>
      </c>
      <c r="AI3578">
        <v>1</v>
      </c>
      <c r="AJ3578">
        <v>1</v>
      </c>
      <c r="AK3578">
        <v>1</v>
      </c>
      <c r="AL3578">
        <v>1</v>
      </c>
      <c r="AM3578">
        <v>1</v>
      </c>
      <c r="AN3578">
        <v>1</v>
      </c>
      <c r="AO3578">
        <v>0.43319601661545071</v>
      </c>
      <c r="AP3578">
        <v>0</v>
      </c>
      <c r="AQ3578">
        <v>0.25389908741611483</v>
      </c>
      <c r="AR3578">
        <v>1</v>
      </c>
      <c r="AS3578">
        <v>0</v>
      </c>
      <c r="AT3578">
        <v>0.69098064478535415</v>
      </c>
      <c r="AU3578">
        <v>2</v>
      </c>
    </row>
    <row r="3579" spans="32:47" x14ac:dyDescent="0.25">
      <c r="AF3579">
        <v>3569</v>
      </c>
      <c r="AG3579">
        <v>1</v>
      </c>
      <c r="AH3579">
        <v>1</v>
      </c>
      <c r="AI3579">
        <v>1</v>
      </c>
      <c r="AJ3579">
        <v>1</v>
      </c>
      <c r="AK3579">
        <v>1</v>
      </c>
      <c r="AL3579">
        <v>1</v>
      </c>
      <c r="AM3579">
        <v>1</v>
      </c>
      <c r="AN3579">
        <v>1</v>
      </c>
      <c r="AO3579">
        <v>1</v>
      </c>
      <c r="AP3579">
        <v>0.98253919455718486</v>
      </c>
      <c r="AQ3579">
        <v>0</v>
      </c>
      <c r="AR3579">
        <v>0</v>
      </c>
      <c r="AS3579">
        <v>0</v>
      </c>
      <c r="AT3579">
        <v>0.83139373981170617</v>
      </c>
      <c r="AU3579">
        <v>2</v>
      </c>
    </row>
    <row r="3580" spans="32:47" x14ac:dyDescent="0.25">
      <c r="AF3580">
        <v>3570</v>
      </c>
      <c r="AG3580">
        <v>0</v>
      </c>
      <c r="AH3580">
        <v>0</v>
      </c>
      <c r="AI3580">
        <v>0</v>
      </c>
      <c r="AJ3580">
        <v>0.67542666364048876</v>
      </c>
      <c r="AK3580">
        <v>1</v>
      </c>
      <c r="AL3580">
        <v>1</v>
      </c>
      <c r="AM3580">
        <v>1</v>
      </c>
      <c r="AN3580">
        <v>0.19007611832362711</v>
      </c>
      <c r="AO3580">
        <v>0</v>
      </c>
      <c r="AP3580">
        <v>0</v>
      </c>
      <c r="AQ3580">
        <v>0</v>
      </c>
      <c r="AR3580">
        <v>0.87162345441784939</v>
      </c>
      <c r="AS3580">
        <v>0</v>
      </c>
      <c r="AT3580">
        <v>0.3977410593539738</v>
      </c>
      <c r="AU3580">
        <v>6</v>
      </c>
    </row>
    <row r="3581" spans="32:47" x14ac:dyDescent="0.25">
      <c r="AF3581">
        <v>3571</v>
      </c>
      <c r="AG3581">
        <v>0</v>
      </c>
      <c r="AH3581">
        <v>0</v>
      </c>
      <c r="AI3581">
        <v>0</v>
      </c>
      <c r="AJ3581">
        <v>0</v>
      </c>
      <c r="AK3581">
        <v>0.60334606996559981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0.64308015809670438</v>
      </c>
      <c r="AS3581">
        <v>0</v>
      </c>
      <c r="AT3581">
        <v>0.10586085772583953</v>
      </c>
      <c r="AU3581">
        <v>10</v>
      </c>
    </row>
    <row r="3582" spans="32:47" x14ac:dyDescent="0.25">
      <c r="AF3582">
        <v>3572</v>
      </c>
      <c r="AG3582">
        <v>0.88947140869934249</v>
      </c>
      <c r="AH3582">
        <v>1</v>
      </c>
      <c r="AI3582">
        <v>1</v>
      </c>
      <c r="AJ3582">
        <v>1</v>
      </c>
      <c r="AK3582">
        <v>1</v>
      </c>
      <c r="AL3582">
        <v>1</v>
      </c>
      <c r="AM3582">
        <v>1</v>
      </c>
      <c r="AN3582">
        <v>0.39060070907303712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0.60460886479710618</v>
      </c>
      <c r="AU3582">
        <v>4</v>
      </c>
    </row>
    <row r="3583" spans="32:47" x14ac:dyDescent="0.25">
      <c r="AF3583">
        <v>3573</v>
      </c>
      <c r="AG3583">
        <v>1</v>
      </c>
      <c r="AH3583">
        <v>0.94011566075537956</v>
      </c>
      <c r="AI3583">
        <v>1</v>
      </c>
      <c r="AJ3583">
        <v>1</v>
      </c>
      <c r="AK3583">
        <v>1</v>
      </c>
      <c r="AL3583">
        <v>1</v>
      </c>
      <c r="AM3583">
        <v>1</v>
      </c>
      <c r="AN3583">
        <v>1</v>
      </c>
      <c r="AO3583">
        <v>1</v>
      </c>
      <c r="AP3583">
        <v>1</v>
      </c>
      <c r="AQ3583">
        <v>1</v>
      </c>
      <c r="AR3583">
        <v>1</v>
      </c>
      <c r="AS3583">
        <v>0.94011566075537956</v>
      </c>
      <c r="AT3583">
        <v>0.99540613287986468</v>
      </c>
      <c r="AU3583">
        <v>0</v>
      </c>
    </row>
    <row r="3584" spans="32:47" x14ac:dyDescent="0.25">
      <c r="AF3584">
        <v>3574</v>
      </c>
      <c r="AG3584">
        <v>0</v>
      </c>
      <c r="AH3584">
        <v>0.57542215878649061</v>
      </c>
      <c r="AI3584">
        <v>1</v>
      </c>
      <c r="AJ3584">
        <v>1</v>
      </c>
      <c r="AK3584">
        <v>1</v>
      </c>
      <c r="AL3584">
        <v>1</v>
      </c>
      <c r="AM3584">
        <v>1</v>
      </c>
      <c r="AN3584">
        <v>1</v>
      </c>
      <c r="AO3584">
        <v>1</v>
      </c>
      <c r="AP3584">
        <v>1</v>
      </c>
      <c r="AQ3584">
        <v>1</v>
      </c>
      <c r="AR3584">
        <v>0.80832977335775202</v>
      </c>
      <c r="AS3584">
        <v>0</v>
      </c>
      <c r="AT3584">
        <v>0.86621929704140288</v>
      </c>
      <c r="AU3584">
        <v>1</v>
      </c>
    </row>
    <row r="3585" spans="32:47" x14ac:dyDescent="0.25">
      <c r="AF3585">
        <v>3575</v>
      </c>
      <c r="AG3585">
        <v>1</v>
      </c>
      <c r="AH3585">
        <v>1</v>
      </c>
      <c r="AI3585">
        <v>1</v>
      </c>
      <c r="AJ3585">
        <v>1</v>
      </c>
      <c r="AK3585">
        <v>1</v>
      </c>
      <c r="AL3585">
        <v>1</v>
      </c>
      <c r="AM3585">
        <v>0.63415035091959238</v>
      </c>
      <c r="AN3585">
        <v>0</v>
      </c>
      <c r="AO3585">
        <v>0</v>
      </c>
      <c r="AP3585">
        <v>0.94595392523737132</v>
      </c>
      <c r="AQ3585">
        <v>0.29397357779744199</v>
      </c>
      <c r="AR3585">
        <v>0</v>
      </c>
      <c r="AS3585">
        <v>0</v>
      </c>
      <c r="AT3585">
        <v>0.6542532599857237</v>
      </c>
      <c r="AU3585">
        <v>3</v>
      </c>
    </row>
    <row r="3586" spans="32:47" x14ac:dyDescent="0.25">
      <c r="AF3586">
        <v>3576</v>
      </c>
      <c r="AG3586">
        <v>1</v>
      </c>
      <c r="AH3586">
        <v>1</v>
      </c>
      <c r="AI3586">
        <v>1</v>
      </c>
      <c r="AJ3586">
        <v>1</v>
      </c>
      <c r="AK3586">
        <v>1</v>
      </c>
      <c r="AL3586">
        <v>0.56023119506741448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0.45974502973156833</v>
      </c>
      <c r="AU3586">
        <v>6</v>
      </c>
    </row>
    <row r="3587" spans="32:47" x14ac:dyDescent="0.25">
      <c r="AF3587">
        <v>3577</v>
      </c>
      <c r="AG3587">
        <v>1</v>
      </c>
      <c r="AH3587">
        <v>0.20085950391070842</v>
      </c>
      <c r="AI3587">
        <v>0</v>
      </c>
      <c r="AJ3587">
        <v>0</v>
      </c>
      <c r="AK3587">
        <v>0.19876360628334241</v>
      </c>
      <c r="AL3587">
        <v>1</v>
      </c>
      <c r="AM3587">
        <v>0.37346769263357632</v>
      </c>
      <c r="AN3587">
        <v>0</v>
      </c>
      <c r="AO3587">
        <v>0</v>
      </c>
      <c r="AP3587">
        <v>0.37425400575950568</v>
      </c>
      <c r="AQ3587">
        <v>1</v>
      </c>
      <c r="AR3587">
        <v>1</v>
      </c>
      <c r="AS3587">
        <v>0</v>
      </c>
      <c r="AT3587">
        <v>0.43004139877936709</v>
      </c>
      <c r="AU3587">
        <v>4</v>
      </c>
    </row>
    <row r="3588" spans="32:47" x14ac:dyDescent="0.25">
      <c r="AF3588">
        <v>3578</v>
      </c>
      <c r="AG3588">
        <v>0.2192721033230379</v>
      </c>
      <c r="AH3588">
        <v>0</v>
      </c>
      <c r="AI3588">
        <v>0</v>
      </c>
      <c r="AJ3588">
        <v>0</v>
      </c>
      <c r="AK3588">
        <v>0.97588117418255871</v>
      </c>
      <c r="AL3588">
        <v>1</v>
      </c>
      <c r="AM3588">
        <v>1</v>
      </c>
      <c r="AN3588">
        <v>0.42676523688315948</v>
      </c>
      <c r="AO3588">
        <v>0.78500605776935117</v>
      </c>
      <c r="AP3588">
        <v>1</v>
      </c>
      <c r="AQ3588">
        <v>0.32847323684060636</v>
      </c>
      <c r="AR3588">
        <v>0</v>
      </c>
      <c r="AS3588">
        <v>0</v>
      </c>
      <c r="AT3588">
        <v>0.48132562406671275</v>
      </c>
      <c r="AU3588">
        <v>4</v>
      </c>
    </row>
    <row r="3589" spans="32:47" x14ac:dyDescent="0.25">
      <c r="AF3589">
        <v>3579</v>
      </c>
      <c r="AG3589">
        <v>0.12300060650346906</v>
      </c>
      <c r="AH3589">
        <v>1</v>
      </c>
      <c r="AI3589">
        <v>1</v>
      </c>
      <c r="AJ3589">
        <v>2.0235550816869362E-2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0.17375365842770854</v>
      </c>
      <c r="AU3589">
        <v>8</v>
      </c>
    </row>
    <row r="3590" spans="32:47" x14ac:dyDescent="0.25">
      <c r="AF3590">
        <v>3580</v>
      </c>
      <c r="AG3590">
        <v>0.37273748296912901</v>
      </c>
      <c r="AH3590">
        <v>0</v>
      </c>
      <c r="AI3590">
        <v>0</v>
      </c>
      <c r="AJ3590">
        <v>0</v>
      </c>
      <c r="AK3590">
        <v>0</v>
      </c>
      <c r="AL3590">
        <v>0.48027815342550945</v>
      </c>
      <c r="AM3590">
        <v>1</v>
      </c>
      <c r="AN3590">
        <v>1</v>
      </c>
      <c r="AO3590">
        <v>1</v>
      </c>
      <c r="AP3590">
        <v>1</v>
      </c>
      <c r="AQ3590">
        <v>1</v>
      </c>
      <c r="AR3590">
        <v>0.89604697545315326</v>
      </c>
      <c r="AS3590">
        <v>0</v>
      </c>
      <c r="AT3590">
        <v>0.56641277483248231</v>
      </c>
      <c r="AU3590">
        <v>4</v>
      </c>
    </row>
    <row r="3591" spans="32:47" x14ac:dyDescent="0.25">
      <c r="AF3591">
        <v>3581</v>
      </c>
      <c r="AG3591">
        <v>0.86523445249622455</v>
      </c>
      <c r="AH3591">
        <v>0</v>
      </c>
      <c r="AI3591">
        <v>0.70013644537656572</v>
      </c>
      <c r="AJ3591">
        <v>1</v>
      </c>
      <c r="AK3591">
        <v>1</v>
      </c>
      <c r="AL3591">
        <v>1</v>
      </c>
      <c r="AM3591">
        <v>1</v>
      </c>
      <c r="AN3591">
        <v>1</v>
      </c>
      <c r="AO3591">
        <v>1</v>
      </c>
      <c r="AP3591">
        <v>1</v>
      </c>
      <c r="AQ3591">
        <v>1</v>
      </c>
      <c r="AR3591">
        <v>1</v>
      </c>
      <c r="AS3591">
        <v>0</v>
      </c>
      <c r="AT3591">
        <v>0.88637396666864798</v>
      </c>
      <c r="AU3591">
        <v>1</v>
      </c>
    </row>
    <row r="3592" spans="32:47" x14ac:dyDescent="0.25">
      <c r="AF3592">
        <v>3582</v>
      </c>
      <c r="AG3592">
        <v>1</v>
      </c>
      <c r="AH3592">
        <v>1</v>
      </c>
      <c r="AI3592">
        <v>1</v>
      </c>
      <c r="AJ3592">
        <v>1</v>
      </c>
      <c r="AK3592">
        <v>1</v>
      </c>
      <c r="AL3592">
        <v>1</v>
      </c>
      <c r="AM3592">
        <v>0.47053781505195319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0.53585389662085081</v>
      </c>
      <c r="AU3592">
        <v>5</v>
      </c>
    </row>
    <row r="3593" spans="32:47" x14ac:dyDescent="0.25">
      <c r="AF3593">
        <v>3583</v>
      </c>
      <c r="AG3593">
        <v>0</v>
      </c>
      <c r="AH3593">
        <v>0</v>
      </c>
      <c r="AI3593">
        <v>0.13115759132239374</v>
      </c>
      <c r="AJ3593">
        <v>1</v>
      </c>
      <c r="AK3593">
        <v>1</v>
      </c>
      <c r="AL3593">
        <v>1</v>
      </c>
      <c r="AM3593">
        <v>1</v>
      </c>
      <c r="AN3593">
        <v>1</v>
      </c>
      <c r="AO3593">
        <v>1</v>
      </c>
      <c r="AP3593">
        <v>1</v>
      </c>
      <c r="AQ3593">
        <v>1</v>
      </c>
      <c r="AR3593">
        <v>0.54470048843406049</v>
      </c>
      <c r="AS3593">
        <v>0</v>
      </c>
      <c r="AT3593">
        <v>0.72589479581493177</v>
      </c>
      <c r="AU3593">
        <v>2</v>
      </c>
    </row>
    <row r="3594" spans="32:47" x14ac:dyDescent="0.25">
      <c r="AF3594">
        <v>3584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0.90301013644409156</v>
      </c>
      <c r="AO3594">
        <v>1</v>
      </c>
      <c r="AP3594">
        <v>1.1806672179861175E-2</v>
      </c>
      <c r="AQ3594">
        <v>0</v>
      </c>
      <c r="AR3594">
        <v>0</v>
      </c>
      <c r="AS3594">
        <v>0</v>
      </c>
      <c r="AT3594">
        <v>0.1598885508694316</v>
      </c>
      <c r="AU3594">
        <v>9</v>
      </c>
    </row>
    <row r="3595" spans="32:47" x14ac:dyDescent="0.25">
      <c r="AF3595">
        <v>3585</v>
      </c>
      <c r="AG3595">
        <v>0</v>
      </c>
      <c r="AH3595">
        <v>0</v>
      </c>
      <c r="AI3595">
        <v>0</v>
      </c>
      <c r="AJ3595">
        <v>0</v>
      </c>
      <c r="AK3595">
        <v>0.79001433973415613</v>
      </c>
      <c r="AL3595">
        <v>1</v>
      </c>
      <c r="AM3595">
        <v>1</v>
      </c>
      <c r="AN3595">
        <v>5.467764528199745E-2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0.23886425078219387</v>
      </c>
      <c r="AU3595">
        <v>8</v>
      </c>
    </row>
    <row r="3596" spans="32:47" x14ac:dyDescent="0.25">
      <c r="AF3596">
        <v>3586</v>
      </c>
      <c r="AG3596">
        <v>0</v>
      </c>
      <c r="AH3596">
        <v>0</v>
      </c>
      <c r="AI3596">
        <v>0</v>
      </c>
      <c r="AJ3596">
        <v>0.76172545239096512</v>
      </c>
      <c r="AK3596">
        <v>2.5147152738364022E-3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6.2821149986898306E-2</v>
      </c>
      <c r="AU3596">
        <v>10</v>
      </c>
    </row>
    <row r="3597" spans="32:47" x14ac:dyDescent="0.25">
      <c r="AF3597">
        <v>3587</v>
      </c>
      <c r="AG3597">
        <v>0.11463206687039929</v>
      </c>
      <c r="AH3597">
        <v>0</v>
      </c>
      <c r="AI3597">
        <v>0.22803285901177478</v>
      </c>
      <c r="AJ3597">
        <v>1</v>
      </c>
      <c r="AK3597">
        <v>1</v>
      </c>
      <c r="AL3597">
        <v>1</v>
      </c>
      <c r="AM3597">
        <v>1</v>
      </c>
      <c r="AN3597">
        <v>1</v>
      </c>
      <c r="AO3597">
        <v>1</v>
      </c>
      <c r="AP3597">
        <v>1</v>
      </c>
      <c r="AQ3597">
        <v>1</v>
      </c>
      <c r="AR3597">
        <v>1</v>
      </c>
      <c r="AS3597">
        <v>0</v>
      </c>
      <c r="AT3597">
        <v>0.78252770603382849</v>
      </c>
      <c r="AU3597">
        <v>1</v>
      </c>
    </row>
    <row r="3598" spans="32:47" x14ac:dyDescent="0.25">
      <c r="AF3598">
        <v>3588</v>
      </c>
      <c r="AG3598">
        <v>0</v>
      </c>
      <c r="AH3598">
        <v>0.33498916628663472</v>
      </c>
      <c r="AI3598">
        <v>1</v>
      </c>
      <c r="AJ3598">
        <v>1</v>
      </c>
      <c r="AK3598">
        <v>1</v>
      </c>
      <c r="AL3598">
        <v>1</v>
      </c>
      <c r="AM3598">
        <v>1</v>
      </c>
      <c r="AN3598">
        <v>1</v>
      </c>
      <c r="AO3598">
        <v>1</v>
      </c>
      <c r="AP3598">
        <v>1</v>
      </c>
      <c r="AQ3598">
        <v>1</v>
      </c>
      <c r="AR3598">
        <v>1</v>
      </c>
      <c r="AS3598">
        <v>0</v>
      </c>
      <c r="AT3598">
        <v>0.86405396344116647</v>
      </c>
      <c r="AU3598">
        <v>1</v>
      </c>
    </row>
    <row r="3599" spans="32:47" x14ac:dyDescent="0.25">
      <c r="AF3599">
        <v>3589</v>
      </c>
      <c r="AG3599">
        <v>0</v>
      </c>
      <c r="AH3599">
        <v>0</v>
      </c>
      <c r="AI3599">
        <v>0</v>
      </c>
      <c r="AJ3599">
        <v>0.95395625941091566</v>
      </c>
      <c r="AK3599">
        <v>1</v>
      </c>
      <c r="AL3599">
        <v>1</v>
      </c>
      <c r="AM3599">
        <v>1</v>
      </c>
      <c r="AN3599">
        <v>1</v>
      </c>
      <c r="AO3599">
        <v>1</v>
      </c>
      <c r="AP3599">
        <v>1</v>
      </c>
      <c r="AQ3599">
        <v>1</v>
      </c>
      <c r="AR3599">
        <v>1</v>
      </c>
      <c r="AS3599">
        <v>0</v>
      </c>
      <c r="AT3599">
        <v>0.74964024049952727</v>
      </c>
      <c r="AU3599">
        <v>3</v>
      </c>
    </row>
    <row r="3600" spans="32:47" x14ac:dyDescent="0.25">
      <c r="AF3600">
        <v>3590</v>
      </c>
      <c r="AG3600">
        <v>1</v>
      </c>
      <c r="AH3600">
        <v>0.19118381397051312</v>
      </c>
      <c r="AI3600">
        <v>0.86246512378303097</v>
      </c>
      <c r="AJ3600">
        <v>1</v>
      </c>
      <c r="AK3600">
        <v>0.40585106514035652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0.6430015339256594</v>
      </c>
      <c r="AR3600">
        <v>1</v>
      </c>
      <c r="AS3600">
        <v>0</v>
      </c>
      <c r="AT3600">
        <v>0.4272903963440251</v>
      </c>
      <c r="AU3600">
        <v>5</v>
      </c>
    </row>
    <row r="3601" spans="32:47" x14ac:dyDescent="0.25">
      <c r="AF3601">
        <v>3591</v>
      </c>
      <c r="AG3601">
        <v>0</v>
      </c>
      <c r="AH3601">
        <v>0.39071179822920904</v>
      </c>
      <c r="AI3601">
        <v>1</v>
      </c>
      <c r="AJ3601">
        <v>0.6175453027916471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0.40995946984767218</v>
      </c>
      <c r="AR3601">
        <v>1</v>
      </c>
      <c r="AS3601">
        <v>0</v>
      </c>
      <c r="AT3601">
        <v>0.2842878726838286</v>
      </c>
      <c r="AU3601">
        <v>7</v>
      </c>
    </row>
    <row r="3602" spans="32:47" x14ac:dyDescent="0.25">
      <c r="AF3602">
        <v>3592</v>
      </c>
      <c r="AG3602">
        <v>1</v>
      </c>
      <c r="AH3602">
        <v>1</v>
      </c>
      <c r="AI3602">
        <v>1</v>
      </c>
      <c r="AJ3602">
        <v>1</v>
      </c>
      <c r="AK3602">
        <v>1</v>
      </c>
      <c r="AL3602">
        <v>1</v>
      </c>
      <c r="AM3602">
        <v>1</v>
      </c>
      <c r="AN3602">
        <v>0.96215706852390503</v>
      </c>
      <c r="AO3602">
        <v>0</v>
      </c>
      <c r="AP3602">
        <v>0</v>
      </c>
      <c r="AQ3602">
        <v>0</v>
      </c>
      <c r="AR3602">
        <v>0.20841853844350197</v>
      </c>
      <c r="AS3602">
        <v>0</v>
      </c>
      <c r="AT3602">
        <v>0.68024066798901262</v>
      </c>
      <c r="AU3602">
        <v>3</v>
      </c>
    </row>
    <row r="3603" spans="32:47" x14ac:dyDescent="0.25">
      <c r="AF3603">
        <v>3593</v>
      </c>
      <c r="AG3603">
        <v>1</v>
      </c>
      <c r="AH3603">
        <v>1</v>
      </c>
      <c r="AI3603">
        <v>1</v>
      </c>
      <c r="AJ3603">
        <v>1</v>
      </c>
      <c r="AK3603">
        <v>1</v>
      </c>
      <c r="AL3603">
        <v>1</v>
      </c>
      <c r="AM3603">
        <v>1</v>
      </c>
      <c r="AN3603">
        <v>1</v>
      </c>
      <c r="AO3603">
        <v>1</v>
      </c>
      <c r="AP3603">
        <v>1</v>
      </c>
      <c r="AQ3603">
        <v>1</v>
      </c>
      <c r="AR3603">
        <v>1</v>
      </c>
      <c r="AS3603">
        <v>1</v>
      </c>
      <c r="AT3603">
        <v>1</v>
      </c>
      <c r="AU3603">
        <v>0</v>
      </c>
    </row>
    <row r="3604" spans="32:47" x14ac:dyDescent="0.25">
      <c r="AF3604">
        <v>3594</v>
      </c>
      <c r="AG3604">
        <v>1</v>
      </c>
      <c r="AH3604">
        <v>1</v>
      </c>
      <c r="AI3604">
        <v>1</v>
      </c>
      <c r="AJ3604">
        <v>1</v>
      </c>
      <c r="AK3604">
        <v>1</v>
      </c>
      <c r="AL3604">
        <v>1</v>
      </c>
      <c r="AM3604">
        <v>1</v>
      </c>
      <c r="AN3604">
        <v>1</v>
      </c>
      <c r="AO3604">
        <v>1</v>
      </c>
      <c r="AP3604">
        <v>1</v>
      </c>
      <c r="AQ3604">
        <v>1</v>
      </c>
      <c r="AR3604">
        <v>1</v>
      </c>
      <c r="AS3604">
        <v>1</v>
      </c>
      <c r="AT3604">
        <v>1</v>
      </c>
      <c r="AU3604">
        <v>0</v>
      </c>
    </row>
    <row r="3605" spans="32:47" x14ac:dyDescent="0.25">
      <c r="AF3605">
        <v>3595</v>
      </c>
      <c r="AG3605">
        <v>1</v>
      </c>
      <c r="AH3605">
        <v>1</v>
      </c>
      <c r="AI3605">
        <v>0.51121738552718587</v>
      </c>
      <c r="AJ3605">
        <v>0</v>
      </c>
      <c r="AK3605">
        <v>0.80392489784923871</v>
      </c>
      <c r="AL3605">
        <v>1</v>
      </c>
      <c r="AM3605">
        <v>0.7492223265585527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0.41916521344653229</v>
      </c>
      <c r="AU3605">
        <v>6</v>
      </c>
    </row>
    <row r="3606" spans="32:47" x14ac:dyDescent="0.25">
      <c r="AF3606">
        <v>3596</v>
      </c>
      <c r="AG3606">
        <v>1</v>
      </c>
      <c r="AH3606">
        <v>1</v>
      </c>
      <c r="AI3606">
        <v>1</v>
      </c>
      <c r="AJ3606">
        <v>0.51651551508039117</v>
      </c>
      <c r="AK3606">
        <v>0</v>
      </c>
      <c r="AL3606">
        <v>0</v>
      </c>
      <c r="AM3606">
        <v>0.84165042473849161</v>
      </c>
      <c r="AN3606">
        <v>1</v>
      </c>
      <c r="AO3606">
        <v>0.49253754559419272</v>
      </c>
      <c r="AP3606">
        <v>0</v>
      </c>
      <c r="AQ3606">
        <v>0</v>
      </c>
      <c r="AR3606">
        <v>0</v>
      </c>
      <c r="AS3606">
        <v>0</v>
      </c>
      <c r="AT3606">
        <v>0.48592535612912535</v>
      </c>
      <c r="AU3606">
        <v>5</v>
      </c>
    </row>
    <row r="3607" spans="32:47" x14ac:dyDescent="0.25">
      <c r="AF3607">
        <v>3597</v>
      </c>
      <c r="AG3607">
        <v>1</v>
      </c>
      <c r="AH3607">
        <v>1</v>
      </c>
      <c r="AI3607">
        <v>1</v>
      </c>
      <c r="AJ3607">
        <v>1</v>
      </c>
      <c r="AK3607">
        <v>1</v>
      </c>
      <c r="AL3607">
        <v>1</v>
      </c>
      <c r="AM3607">
        <v>1</v>
      </c>
      <c r="AN3607">
        <v>1</v>
      </c>
      <c r="AO3607">
        <v>1</v>
      </c>
      <c r="AP3607">
        <v>1</v>
      </c>
      <c r="AQ3607">
        <v>1</v>
      </c>
      <c r="AR3607">
        <v>1</v>
      </c>
      <c r="AS3607">
        <v>1</v>
      </c>
      <c r="AT3607">
        <v>1</v>
      </c>
      <c r="AU3607">
        <v>0</v>
      </c>
    </row>
    <row r="3608" spans="32:47" x14ac:dyDescent="0.25">
      <c r="AF3608">
        <v>3598</v>
      </c>
      <c r="AG3608">
        <v>1</v>
      </c>
      <c r="AH3608">
        <v>1</v>
      </c>
      <c r="AI3608">
        <v>1</v>
      </c>
      <c r="AJ3608">
        <v>1</v>
      </c>
      <c r="AK3608">
        <v>1</v>
      </c>
      <c r="AL3608">
        <v>1</v>
      </c>
      <c r="AM3608">
        <v>1</v>
      </c>
      <c r="AN3608">
        <v>1</v>
      </c>
      <c r="AO3608">
        <v>1</v>
      </c>
      <c r="AP3608">
        <v>1</v>
      </c>
      <c r="AQ3608">
        <v>1</v>
      </c>
      <c r="AR3608">
        <v>1</v>
      </c>
      <c r="AS3608">
        <v>1</v>
      </c>
      <c r="AT3608">
        <v>1</v>
      </c>
      <c r="AU3608">
        <v>0</v>
      </c>
    </row>
    <row r="3609" spans="32:47" x14ac:dyDescent="0.25">
      <c r="AF3609">
        <v>3599</v>
      </c>
      <c r="AG3609">
        <v>0.112155497390514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0.79112555993502143</v>
      </c>
      <c r="AN3609">
        <v>1</v>
      </c>
      <c r="AO3609">
        <v>0.79512441440529069</v>
      </c>
      <c r="AP3609">
        <v>0</v>
      </c>
      <c r="AQ3609">
        <v>0</v>
      </c>
      <c r="AR3609">
        <v>0</v>
      </c>
      <c r="AS3609">
        <v>0</v>
      </c>
      <c r="AT3609">
        <v>0.22700121975137075</v>
      </c>
      <c r="AU3609">
        <v>8</v>
      </c>
    </row>
    <row r="3610" spans="32:47" x14ac:dyDescent="0.25">
      <c r="AF3610">
        <v>3600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0.41910689543498936</v>
      </c>
      <c r="AQ3610">
        <v>1</v>
      </c>
      <c r="AR3610">
        <v>1</v>
      </c>
      <c r="AS3610">
        <v>0</v>
      </c>
      <c r="AT3610">
        <v>0.20271866783146486</v>
      </c>
      <c r="AU3610">
        <v>9</v>
      </c>
    </row>
    <row r="3611" spans="32:47" x14ac:dyDescent="0.25">
      <c r="AF3611">
        <v>3601</v>
      </c>
      <c r="AG3611">
        <v>1</v>
      </c>
      <c r="AH3611">
        <v>1</v>
      </c>
      <c r="AI3611">
        <v>1</v>
      </c>
      <c r="AJ3611">
        <v>1</v>
      </c>
      <c r="AK3611">
        <v>1</v>
      </c>
      <c r="AL3611">
        <v>1</v>
      </c>
      <c r="AM3611">
        <v>1</v>
      </c>
      <c r="AN3611">
        <v>1</v>
      </c>
      <c r="AO3611">
        <v>1</v>
      </c>
      <c r="AP3611">
        <v>1</v>
      </c>
      <c r="AQ3611">
        <v>1</v>
      </c>
      <c r="AR3611">
        <v>1</v>
      </c>
      <c r="AS3611">
        <v>1</v>
      </c>
      <c r="AT3611">
        <v>1</v>
      </c>
      <c r="AU3611">
        <v>0</v>
      </c>
    </row>
    <row r="3612" spans="32:47" x14ac:dyDescent="0.25">
      <c r="AF3612">
        <v>3602</v>
      </c>
      <c r="AG3612">
        <v>1</v>
      </c>
      <c r="AH3612">
        <v>1</v>
      </c>
      <c r="AI3612">
        <v>1</v>
      </c>
      <c r="AJ3612">
        <v>1</v>
      </c>
      <c r="AK3612">
        <v>0.37815882593361405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0.36088472220258094</v>
      </c>
      <c r="AU3612">
        <v>7</v>
      </c>
    </row>
    <row r="3613" spans="32:47" x14ac:dyDescent="0.25">
      <c r="AF3613">
        <v>3603</v>
      </c>
      <c r="AG3613">
        <v>1</v>
      </c>
      <c r="AH3613">
        <v>1</v>
      </c>
      <c r="AI3613">
        <v>1</v>
      </c>
      <c r="AJ3613">
        <v>1</v>
      </c>
      <c r="AK3613">
        <v>1</v>
      </c>
      <c r="AL3613">
        <v>1</v>
      </c>
      <c r="AM3613">
        <v>1</v>
      </c>
      <c r="AN3613">
        <v>0.68393832456621895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0.63890983030562409</v>
      </c>
      <c r="AU3613">
        <v>4</v>
      </c>
    </row>
    <row r="3614" spans="32:47" x14ac:dyDescent="0.25">
      <c r="AF3614">
        <v>3604</v>
      </c>
      <c r="AG3614">
        <v>0</v>
      </c>
      <c r="AH3614">
        <v>0.17901975273083995</v>
      </c>
      <c r="AI3614">
        <v>1</v>
      </c>
      <c r="AJ3614">
        <v>1</v>
      </c>
      <c r="AK3614">
        <v>1</v>
      </c>
      <c r="AL3614">
        <v>1</v>
      </c>
      <c r="AM3614">
        <v>1</v>
      </c>
      <c r="AN3614">
        <v>1</v>
      </c>
      <c r="AO3614">
        <v>1</v>
      </c>
      <c r="AP3614">
        <v>0.5676631899402691</v>
      </c>
      <c r="AQ3614">
        <v>0</v>
      </c>
      <c r="AR3614">
        <v>0</v>
      </c>
      <c r="AS3614">
        <v>0</v>
      </c>
      <c r="AT3614">
        <v>0.64824688209482706</v>
      </c>
      <c r="AU3614">
        <v>3</v>
      </c>
    </row>
    <row r="3615" spans="32:47" x14ac:dyDescent="0.25">
      <c r="AF3615">
        <v>3605</v>
      </c>
      <c r="AG3615">
        <v>1</v>
      </c>
      <c r="AH3615">
        <v>1</v>
      </c>
      <c r="AI3615">
        <v>0.60394153506387094</v>
      </c>
      <c r="AJ3615">
        <v>0</v>
      </c>
      <c r="AK3615">
        <v>0.32635541425007697</v>
      </c>
      <c r="AL3615">
        <v>1</v>
      </c>
      <c r="AM3615">
        <v>0.57312627804593275</v>
      </c>
      <c r="AN3615">
        <v>0.44399041099419384</v>
      </c>
      <c r="AO3615">
        <v>1</v>
      </c>
      <c r="AP3615">
        <v>1</v>
      </c>
      <c r="AQ3615">
        <v>1</v>
      </c>
      <c r="AR3615">
        <v>1</v>
      </c>
      <c r="AS3615">
        <v>0</v>
      </c>
      <c r="AT3615">
        <v>0.74347896654514056</v>
      </c>
      <c r="AU3615">
        <v>1</v>
      </c>
    </row>
    <row r="3616" spans="32:47" x14ac:dyDescent="0.25">
      <c r="AF3616">
        <v>3606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7.882838234606121E-2</v>
      </c>
      <c r="AM3616">
        <v>1</v>
      </c>
      <c r="AN3616">
        <v>1</v>
      </c>
      <c r="AO3616">
        <v>1</v>
      </c>
      <c r="AP3616">
        <v>1</v>
      </c>
      <c r="AQ3616">
        <v>1</v>
      </c>
      <c r="AR3616">
        <v>1</v>
      </c>
      <c r="AS3616">
        <v>0</v>
      </c>
      <c r="AT3616">
        <v>0.51058863416542966</v>
      </c>
      <c r="AU3616">
        <v>5</v>
      </c>
    </row>
    <row r="3617" spans="32:47" x14ac:dyDescent="0.25">
      <c r="AF3617">
        <v>3607</v>
      </c>
      <c r="AG3617">
        <v>0</v>
      </c>
      <c r="AH3617">
        <v>0</v>
      </c>
      <c r="AI3617">
        <v>0.79408263979266558</v>
      </c>
      <c r="AJ3617">
        <v>1</v>
      </c>
      <c r="AK3617">
        <v>1</v>
      </c>
      <c r="AL3617">
        <v>1</v>
      </c>
      <c r="AM3617">
        <v>1</v>
      </c>
      <c r="AN3617">
        <v>1</v>
      </c>
      <c r="AO3617">
        <v>1</v>
      </c>
      <c r="AP3617">
        <v>1</v>
      </c>
      <c r="AQ3617">
        <v>1</v>
      </c>
      <c r="AR3617">
        <v>1</v>
      </c>
      <c r="AS3617">
        <v>0</v>
      </c>
      <c r="AT3617">
        <v>0.82086729269471959</v>
      </c>
      <c r="AU3617">
        <v>2</v>
      </c>
    </row>
    <row r="3618" spans="32:47" x14ac:dyDescent="0.25">
      <c r="AF3618">
        <v>3608</v>
      </c>
      <c r="AG3618">
        <v>1</v>
      </c>
      <c r="AH3618">
        <v>1</v>
      </c>
      <c r="AI3618">
        <v>1</v>
      </c>
      <c r="AJ3618">
        <v>1</v>
      </c>
      <c r="AK3618">
        <v>0.47626029895740607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0.369216628130629</v>
      </c>
      <c r="AU3618">
        <v>7</v>
      </c>
    </row>
    <row r="3619" spans="32:47" x14ac:dyDescent="0.25">
      <c r="AF3619">
        <v>3609</v>
      </c>
      <c r="AG3619">
        <v>0</v>
      </c>
      <c r="AH3619">
        <v>0.6983659910318758</v>
      </c>
      <c r="AI3619">
        <v>1</v>
      </c>
      <c r="AJ3619">
        <v>1</v>
      </c>
      <c r="AK3619">
        <v>1</v>
      </c>
      <c r="AL3619">
        <v>1</v>
      </c>
      <c r="AM3619">
        <v>1</v>
      </c>
      <c r="AN3619">
        <v>1</v>
      </c>
      <c r="AO3619">
        <v>1</v>
      </c>
      <c r="AP3619">
        <v>1</v>
      </c>
      <c r="AQ3619">
        <v>1</v>
      </c>
      <c r="AR3619">
        <v>1</v>
      </c>
      <c r="AS3619">
        <v>0</v>
      </c>
      <c r="AT3619">
        <v>0.89192944588737677</v>
      </c>
      <c r="AU3619">
        <v>1</v>
      </c>
    </row>
    <row r="3620" spans="32:47" x14ac:dyDescent="0.25">
      <c r="AF3620">
        <v>3610</v>
      </c>
      <c r="AG3620">
        <v>0</v>
      </c>
      <c r="AH3620">
        <v>0</v>
      </c>
      <c r="AI3620">
        <v>0</v>
      </c>
      <c r="AJ3620">
        <v>0.35716249219985913</v>
      </c>
      <c r="AK3620">
        <v>1</v>
      </c>
      <c r="AL3620">
        <v>1</v>
      </c>
      <c r="AM3620">
        <v>0.81330423877736924</v>
      </c>
      <c r="AN3620">
        <v>0</v>
      </c>
      <c r="AO3620">
        <v>0</v>
      </c>
      <c r="AP3620">
        <v>0</v>
      </c>
      <c r="AQ3620">
        <v>0.73838903028202674</v>
      </c>
      <c r="AR3620">
        <v>1</v>
      </c>
      <c r="AS3620">
        <v>0</v>
      </c>
      <c r="AT3620">
        <v>0.41117527966179457</v>
      </c>
      <c r="AU3620">
        <v>6</v>
      </c>
    </row>
    <row r="3621" spans="32:47" x14ac:dyDescent="0.25">
      <c r="AF3621">
        <v>3611</v>
      </c>
      <c r="AG3621">
        <v>1</v>
      </c>
      <c r="AH3621">
        <v>1</v>
      </c>
      <c r="AI3621">
        <v>0.93981170621719357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0.84164207898673693</v>
      </c>
      <c r="AQ3621">
        <v>1</v>
      </c>
      <c r="AR3621">
        <v>1</v>
      </c>
      <c r="AS3621">
        <v>0</v>
      </c>
      <c r="AT3621">
        <v>0.48006867764745709</v>
      </c>
      <c r="AU3621">
        <v>6</v>
      </c>
    </row>
    <row r="3622" spans="32:47" x14ac:dyDescent="0.25">
      <c r="AF3622">
        <v>3612</v>
      </c>
      <c r="AG3622">
        <v>0</v>
      </c>
      <c r="AH3622">
        <v>0.61458028904624895</v>
      </c>
      <c r="AI3622">
        <v>1</v>
      </c>
      <c r="AJ3622">
        <v>1</v>
      </c>
      <c r="AK3622">
        <v>1</v>
      </c>
      <c r="AL3622">
        <v>1</v>
      </c>
      <c r="AM3622">
        <v>1</v>
      </c>
      <c r="AN3622">
        <v>1</v>
      </c>
      <c r="AO3622">
        <v>8.2182644456042911E-2</v>
      </c>
      <c r="AP3622">
        <v>0</v>
      </c>
      <c r="AQ3622">
        <v>0</v>
      </c>
      <c r="AR3622">
        <v>0</v>
      </c>
      <c r="AS3622">
        <v>0</v>
      </c>
      <c r="AT3622">
        <v>0.55801021212870205</v>
      </c>
      <c r="AU3622">
        <v>4</v>
      </c>
    </row>
    <row r="3623" spans="32:47" x14ac:dyDescent="0.25">
      <c r="AF3623">
        <v>3613</v>
      </c>
      <c r="AG3623">
        <v>1</v>
      </c>
      <c r="AH3623">
        <v>1</v>
      </c>
      <c r="AI3623">
        <v>1</v>
      </c>
      <c r="AJ3623">
        <v>1</v>
      </c>
      <c r="AK3623">
        <v>1</v>
      </c>
      <c r="AL3623">
        <v>1</v>
      </c>
      <c r="AM3623">
        <v>0.90016841156677641</v>
      </c>
      <c r="AN3623">
        <v>0</v>
      </c>
      <c r="AO3623">
        <v>0.57490772371650867</v>
      </c>
      <c r="AP3623">
        <v>1</v>
      </c>
      <c r="AQ3623">
        <v>1</v>
      </c>
      <c r="AR3623">
        <v>1</v>
      </c>
      <c r="AS3623">
        <v>0</v>
      </c>
      <c r="AT3623">
        <v>0.87165055471250774</v>
      </c>
      <c r="AU3623">
        <v>1</v>
      </c>
    </row>
    <row r="3624" spans="32:47" x14ac:dyDescent="0.25">
      <c r="AF3624">
        <v>3614</v>
      </c>
      <c r="AG3624">
        <v>1</v>
      </c>
      <c r="AH3624">
        <v>1</v>
      </c>
      <c r="AI3624">
        <v>1</v>
      </c>
      <c r="AJ3624">
        <v>1</v>
      </c>
      <c r="AK3624">
        <v>1</v>
      </c>
      <c r="AL3624">
        <v>1</v>
      </c>
      <c r="AM3624">
        <v>1</v>
      </c>
      <c r="AN3624">
        <v>1</v>
      </c>
      <c r="AO3624">
        <v>1</v>
      </c>
      <c r="AP3624">
        <v>1</v>
      </c>
      <c r="AQ3624">
        <v>1</v>
      </c>
      <c r="AR3624">
        <v>1</v>
      </c>
      <c r="AS3624">
        <v>1</v>
      </c>
      <c r="AT3624">
        <v>1</v>
      </c>
      <c r="AU3624">
        <v>0</v>
      </c>
    </row>
    <row r="3625" spans="32:47" x14ac:dyDescent="0.25">
      <c r="AF3625">
        <v>3615</v>
      </c>
      <c r="AG3625">
        <v>1</v>
      </c>
      <c r="AH3625">
        <v>1</v>
      </c>
      <c r="AI3625">
        <v>1</v>
      </c>
      <c r="AJ3625">
        <v>1</v>
      </c>
      <c r="AK3625">
        <v>1</v>
      </c>
      <c r="AL3625">
        <v>1</v>
      </c>
      <c r="AM3625">
        <v>1</v>
      </c>
      <c r="AN3625">
        <v>1</v>
      </c>
      <c r="AO3625">
        <v>0.14722474326505713</v>
      </c>
      <c r="AP3625">
        <v>0</v>
      </c>
      <c r="AQ3625">
        <v>0.7628924062143293</v>
      </c>
      <c r="AR3625">
        <v>1</v>
      </c>
      <c r="AS3625">
        <v>0</v>
      </c>
      <c r="AT3625">
        <v>0.82548908077912764</v>
      </c>
      <c r="AU3625">
        <v>1</v>
      </c>
    </row>
    <row r="3626" spans="32:47" x14ac:dyDescent="0.25">
      <c r="AF3626">
        <v>3616</v>
      </c>
      <c r="AG3626">
        <v>1</v>
      </c>
      <c r="AH3626">
        <v>1</v>
      </c>
      <c r="AI3626">
        <v>1</v>
      </c>
      <c r="AJ3626">
        <v>1</v>
      </c>
      <c r="AK3626">
        <v>1.0821217555560233E-3</v>
      </c>
      <c r="AL3626">
        <v>7.8823517553731418E-2</v>
      </c>
      <c r="AM3626">
        <v>1</v>
      </c>
      <c r="AN3626">
        <v>1</v>
      </c>
      <c r="AO3626">
        <v>1</v>
      </c>
      <c r="AP3626">
        <v>1</v>
      </c>
      <c r="AQ3626">
        <v>1</v>
      </c>
      <c r="AR3626">
        <v>1</v>
      </c>
      <c r="AS3626">
        <v>1.0821217555560233E-3</v>
      </c>
      <c r="AT3626">
        <v>0.83944726383844981</v>
      </c>
      <c r="AU3626">
        <v>0</v>
      </c>
    </row>
    <row r="3627" spans="32:47" x14ac:dyDescent="0.25">
      <c r="AF3627">
        <v>3617</v>
      </c>
      <c r="AG3627">
        <v>1</v>
      </c>
      <c r="AH3627">
        <v>1</v>
      </c>
      <c r="AI3627">
        <v>1</v>
      </c>
      <c r="AJ3627">
        <v>9.6686870744451883E-2</v>
      </c>
      <c r="AK3627">
        <v>0</v>
      </c>
      <c r="AL3627">
        <v>0</v>
      </c>
      <c r="AM3627">
        <v>0.9919321511211644</v>
      </c>
      <c r="AN3627">
        <v>0.94353484781341623</v>
      </c>
      <c r="AO3627">
        <v>1</v>
      </c>
      <c r="AP3627">
        <v>0.10340861864073479</v>
      </c>
      <c r="AQ3627">
        <v>0</v>
      </c>
      <c r="AR3627">
        <v>0.74828196878403219</v>
      </c>
      <c r="AS3627">
        <v>0</v>
      </c>
      <c r="AT3627">
        <v>0.57343148301225566</v>
      </c>
      <c r="AU3627">
        <v>3</v>
      </c>
    </row>
    <row r="3628" spans="32:47" x14ac:dyDescent="0.25">
      <c r="AF3628">
        <v>3618</v>
      </c>
      <c r="AG3628">
        <v>1</v>
      </c>
      <c r="AH3628">
        <v>1</v>
      </c>
      <c r="AI3628">
        <v>0.46632486439968135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0.18241155863409705</v>
      </c>
      <c r="AR3628">
        <v>1</v>
      </c>
      <c r="AS3628">
        <v>0</v>
      </c>
      <c r="AT3628">
        <v>0.30117374672715902</v>
      </c>
      <c r="AU3628">
        <v>7</v>
      </c>
    </row>
    <row r="3629" spans="32:47" x14ac:dyDescent="0.25">
      <c r="AF3629">
        <v>3619</v>
      </c>
      <c r="AG3629">
        <v>0</v>
      </c>
      <c r="AH3629">
        <v>0</v>
      </c>
      <c r="AI3629">
        <v>0.54104087923981081</v>
      </c>
      <c r="AJ3629">
        <v>1</v>
      </c>
      <c r="AK3629">
        <v>1</v>
      </c>
      <c r="AL3629">
        <v>1</v>
      </c>
      <c r="AM3629">
        <v>1</v>
      </c>
      <c r="AN3629">
        <v>0.20247280205324886</v>
      </c>
      <c r="AO3629">
        <v>0</v>
      </c>
      <c r="AP3629">
        <v>0</v>
      </c>
      <c r="AQ3629">
        <v>0.72012376250883492</v>
      </c>
      <c r="AR3629">
        <v>1</v>
      </c>
      <c r="AS3629">
        <v>0</v>
      </c>
      <c r="AT3629">
        <v>0.54151407395986273</v>
      </c>
      <c r="AU3629">
        <v>4</v>
      </c>
    </row>
    <row r="3630" spans="32:47" x14ac:dyDescent="0.25">
      <c r="AF3630">
        <v>3620</v>
      </c>
      <c r="AG3630">
        <v>0</v>
      </c>
      <c r="AH3630">
        <v>0.33584632162559763</v>
      </c>
      <c r="AI3630">
        <v>0.3583266054730273</v>
      </c>
      <c r="AJ3630">
        <v>1</v>
      </c>
      <c r="AK3630">
        <v>1</v>
      </c>
      <c r="AL3630">
        <v>1</v>
      </c>
      <c r="AM3630">
        <v>1</v>
      </c>
      <c r="AN3630">
        <v>1</v>
      </c>
      <c r="AO3630">
        <v>1</v>
      </c>
      <c r="AP3630">
        <v>1</v>
      </c>
      <c r="AQ3630">
        <v>0.6190830761135051</v>
      </c>
      <c r="AR3630">
        <v>0</v>
      </c>
      <c r="AS3630">
        <v>0</v>
      </c>
      <c r="AT3630">
        <v>0.6933816823522897</v>
      </c>
      <c r="AU3630">
        <v>2</v>
      </c>
    </row>
    <row r="3631" spans="32:47" x14ac:dyDescent="0.25">
      <c r="AF3631">
        <v>3621</v>
      </c>
      <c r="AG3631">
        <v>1</v>
      </c>
      <c r="AH3631">
        <v>1</v>
      </c>
      <c r="AI3631">
        <v>1</v>
      </c>
      <c r="AJ3631">
        <v>0.21606747098897661</v>
      </c>
      <c r="AK3631">
        <v>0</v>
      </c>
      <c r="AL3631">
        <v>0</v>
      </c>
      <c r="AM3631">
        <v>0</v>
      </c>
      <c r="AN3631">
        <v>0</v>
      </c>
      <c r="AO3631">
        <v>0.1075388437542036</v>
      </c>
      <c r="AP3631">
        <v>1</v>
      </c>
      <c r="AQ3631">
        <v>1</v>
      </c>
      <c r="AR3631">
        <v>1</v>
      </c>
      <c r="AS3631">
        <v>0</v>
      </c>
      <c r="AT3631">
        <v>0.52522791628026144</v>
      </c>
      <c r="AU3631">
        <v>4</v>
      </c>
    </row>
    <row r="3632" spans="32:47" x14ac:dyDescent="0.25">
      <c r="AF3632">
        <v>3622</v>
      </c>
      <c r="AG3632">
        <v>1</v>
      </c>
      <c r="AH3632">
        <v>0.91897301679637167</v>
      </c>
      <c r="AI3632">
        <v>0.86380028160994937</v>
      </c>
      <c r="AJ3632">
        <v>1</v>
      </c>
      <c r="AK3632">
        <v>1</v>
      </c>
      <c r="AL3632">
        <v>1</v>
      </c>
      <c r="AM3632">
        <v>1</v>
      </c>
      <c r="AN3632">
        <v>1</v>
      </c>
      <c r="AO3632">
        <v>0.29189737759249207</v>
      </c>
      <c r="AP3632">
        <v>0</v>
      </c>
      <c r="AQ3632">
        <v>0</v>
      </c>
      <c r="AR3632">
        <v>0</v>
      </c>
      <c r="AS3632">
        <v>0</v>
      </c>
      <c r="AT3632">
        <v>0.6719615740492646</v>
      </c>
      <c r="AU3632">
        <v>3</v>
      </c>
    </row>
    <row r="3633" spans="32:47" x14ac:dyDescent="0.25">
      <c r="AF3633">
        <v>3623</v>
      </c>
      <c r="AG3633">
        <v>0.2780538674372609</v>
      </c>
      <c r="AH3633">
        <v>0</v>
      </c>
      <c r="AI3633">
        <v>0</v>
      </c>
      <c r="AJ3633">
        <v>0.15567899499850077</v>
      </c>
      <c r="AK3633">
        <v>1</v>
      </c>
      <c r="AL3633">
        <v>1</v>
      </c>
      <c r="AM3633">
        <v>1</v>
      </c>
      <c r="AN3633">
        <v>1</v>
      </c>
      <c r="AO3633">
        <v>1</v>
      </c>
      <c r="AP3633">
        <v>1</v>
      </c>
      <c r="AQ3633">
        <v>1</v>
      </c>
      <c r="AR3633">
        <v>1</v>
      </c>
      <c r="AS3633">
        <v>0</v>
      </c>
      <c r="AT3633">
        <v>0.70764394449454826</v>
      </c>
      <c r="AU3633">
        <v>2</v>
      </c>
    </row>
    <row r="3634" spans="32:47" x14ac:dyDescent="0.25">
      <c r="AF3634">
        <v>3624</v>
      </c>
      <c r="AG3634">
        <v>0.5500360265770371</v>
      </c>
      <c r="AH3634">
        <v>0</v>
      </c>
      <c r="AI3634">
        <v>0</v>
      </c>
      <c r="AJ3634">
        <v>0</v>
      </c>
      <c r="AK3634">
        <v>5.6674215114570312E-2</v>
      </c>
      <c r="AL3634">
        <v>1</v>
      </c>
      <c r="AM3634">
        <v>1</v>
      </c>
      <c r="AN3634">
        <v>1</v>
      </c>
      <c r="AO3634">
        <v>1</v>
      </c>
      <c r="AP3634">
        <v>1</v>
      </c>
      <c r="AQ3634">
        <v>1</v>
      </c>
      <c r="AR3634">
        <v>1</v>
      </c>
      <c r="AS3634">
        <v>0</v>
      </c>
      <c r="AT3634">
        <v>0.63783018491079402</v>
      </c>
      <c r="AU3634">
        <v>3</v>
      </c>
    </row>
    <row r="3635" spans="32:47" x14ac:dyDescent="0.25">
      <c r="AF3635">
        <v>3625</v>
      </c>
      <c r="AG3635">
        <v>1</v>
      </c>
      <c r="AH3635">
        <v>1</v>
      </c>
      <c r="AI3635">
        <v>1</v>
      </c>
      <c r="AJ3635">
        <v>1</v>
      </c>
      <c r="AK3635">
        <v>1</v>
      </c>
      <c r="AL3635">
        <v>1</v>
      </c>
      <c r="AM3635">
        <v>1</v>
      </c>
      <c r="AN3635">
        <v>0.3478260272888527</v>
      </c>
      <c r="AO3635">
        <v>0</v>
      </c>
      <c r="AP3635">
        <v>0</v>
      </c>
      <c r="AQ3635">
        <v>0.27014576210834396</v>
      </c>
      <c r="AR3635">
        <v>1</v>
      </c>
      <c r="AS3635">
        <v>0</v>
      </c>
      <c r="AT3635">
        <v>0.71749857454576649</v>
      </c>
      <c r="AU3635">
        <v>2</v>
      </c>
    </row>
    <row r="3636" spans="32:47" x14ac:dyDescent="0.25">
      <c r="AF3636">
        <v>3626</v>
      </c>
      <c r="AG3636">
        <v>1</v>
      </c>
      <c r="AH3636">
        <v>1</v>
      </c>
      <c r="AI3636">
        <v>1</v>
      </c>
      <c r="AJ3636">
        <v>1</v>
      </c>
      <c r="AK3636">
        <v>1</v>
      </c>
      <c r="AL3636">
        <v>1</v>
      </c>
      <c r="AM3636">
        <v>1</v>
      </c>
      <c r="AN3636">
        <v>1</v>
      </c>
      <c r="AO3636">
        <v>1</v>
      </c>
      <c r="AP3636">
        <v>1</v>
      </c>
      <c r="AQ3636">
        <v>1</v>
      </c>
      <c r="AR3636">
        <v>1</v>
      </c>
      <c r="AS3636">
        <v>1</v>
      </c>
      <c r="AT3636">
        <v>1</v>
      </c>
      <c r="AU3636">
        <v>0</v>
      </c>
    </row>
    <row r="3637" spans="32:47" x14ac:dyDescent="0.25">
      <c r="AF3637">
        <v>3627</v>
      </c>
      <c r="AG3637">
        <v>1</v>
      </c>
      <c r="AH3637">
        <v>1</v>
      </c>
      <c r="AI3637">
        <v>1</v>
      </c>
      <c r="AJ3637">
        <v>1</v>
      </c>
      <c r="AK3637">
        <v>1</v>
      </c>
      <c r="AL3637">
        <v>1</v>
      </c>
      <c r="AM3637">
        <v>1</v>
      </c>
      <c r="AN3637">
        <v>1</v>
      </c>
      <c r="AO3637">
        <v>1</v>
      </c>
      <c r="AP3637">
        <v>1</v>
      </c>
      <c r="AQ3637">
        <v>0.28703392823445029</v>
      </c>
      <c r="AR3637">
        <v>0</v>
      </c>
      <c r="AS3637">
        <v>0</v>
      </c>
      <c r="AT3637">
        <v>0.85646854204666711</v>
      </c>
      <c r="AU3637">
        <v>1</v>
      </c>
    </row>
    <row r="3638" spans="32:47" x14ac:dyDescent="0.25">
      <c r="AF3638">
        <v>3628</v>
      </c>
      <c r="AG3638">
        <v>0</v>
      </c>
      <c r="AH3638">
        <v>0.89404798020275067</v>
      </c>
      <c r="AI3638">
        <v>1</v>
      </c>
      <c r="AJ3638">
        <v>1</v>
      </c>
      <c r="AK3638">
        <v>1</v>
      </c>
      <c r="AL3638">
        <v>1</v>
      </c>
      <c r="AM3638">
        <v>1</v>
      </c>
      <c r="AN3638">
        <v>1</v>
      </c>
      <c r="AO3638">
        <v>1</v>
      </c>
      <c r="AP3638">
        <v>1</v>
      </c>
      <c r="AQ3638">
        <v>1</v>
      </c>
      <c r="AR3638">
        <v>1</v>
      </c>
      <c r="AS3638">
        <v>0</v>
      </c>
      <c r="AT3638">
        <v>0.90694066697445763</v>
      </c>
      <c r="AU3638">
        <v>1</v>
      </c>
    </row>
    <row r="3639" spans="32:47" x14ac:dyDescent="0.25">
      <c r="AF3639">
        <v>3629</v>
      </c>
      <c r="AG3639">
        <v>0</v>
      </c>
      <c r="AH3639">
        <v>0</v>
      </c>
      <c r="AI3639">
        <v>0</v>
      </c>
      <c r="AJ3639">
        <v>0</v>
      </c>
      <c r="AK3639">
        <v>0.43408476559852716</v>
      </c>
      <c r="AL3639">
        <v>1</v>
      </c>
      <c r="AM3639">
        <v>1</v>
      </c>
      <c r="AN3639">
        <v>1</v>
      </c>
      <c r="AO3639">
        <v>0.12688197171664797</v>
      </c>
      <c r="AP3639">
        <v>0</v>
      </c>
      <c r="AQ3639">
        <v>0</v>
      </c>
      <c r="AR3639">
        <v>0</v>
      </c>
      <c r="AS3639">
        <v>0</v>
      </c>
      <c r="AT3639">
        <v>0.29935092297275007</v>
      </c>
      <c r="AU3639">
        <v>7</v>
      </c>
    </row>
    <row r="3640" spans="32:47" x14ac:dyDescent="0.25">
      <c r="AF3640">
        <v>3630</v>
      </c>
      <c r="AG3640">
        <v>1</v>
      </c>
      <c r="AH3640">
        <v>1</v>
      </c>
      <c r="AI3640">
        <v>1</v>
      </c>
      <c r="AJ3640">
        <v>1</v>
      </c>
      <c r="AK3640">
        <v>1</v>
      </c>
      <c r="AL3640">
        <v>1</v>
      </c>
      <c r="AM3640">
        <v>1</v>
      </c>
      <c r="AN3640">
        <v>0.44375173627838282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0.61851042143734214</v>
      </c>
      <c r="AU3640">
        <v>4</v>
      </c>
    </row>
    <row r="3641" spans="32:47" x14ac:dyDescent="0.25">
      <c r="AF3641">
        <v>3631</v>
      </c>
      <c r="AG3641">
        <v>1</v>
      </c>
      <c r="AH3641">
        <v>1</v>
      </c>
      <c r="AI3641">
        <v>1</v>
      </c>
      <c r="AJ3641">
        <v>1</v>
      </c>
      <c r="AK3641">
        <v>1</v>
      </c>
      <c r="AL3641">
        <v>1</v>
      </c>
      <c r="AM3641">
        <v>1</v>
      </c>
      <c r="AN3641">
        <v>1</v>
      </c>
      <c r="AO3641">
        <v>1</v>
      </c>
      <c r="AP3641">
        <v>1</v>
      </c>
      <c r="AQ3641">
        <v>1</v>
      </c>
      <c r="AR3641">
        <v>0.75299292497032677</v>
      </c>
      <c r="AS3641">
        <v>0.75299292497032677</v>
      </c>
      <c r="AT3641">
        <v>0.97902131691528804</v>
      </c>
      <c r="AU3641">
        <v>0</v>
      </c>
    </row>
    <row r="3642" spans="32:47" x14ac:dyDescent="0.25">
      <c r="AF3642">
        <v>3632</v>
      </c>
      <c r="AG3642">
        <v>1</v>
      </c>
      <c r="AH3642">
        <v>0.66060462703093692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4.6407821725248745E-2</v>
      </c>
      <c r="AR3642">
        <v>0.84119470739026458</v>
      </c>
      <c r="AS3642">
        <v>0</v>
      </c>
      <c r="AT3642">
        <v>0.21086630174718329</v>
      </c>
      <c r="AU3642">
        <v>8</v>
      </c>
    </row>
    <row r="3643" spans="32:47" x14ac:dyDescent="0.25">
      <c r="AF3643">
        <v>3633</v>
      </c>
      <c r="AG3643">
        <v>0</v>
      </c>
      <c r="AH3643">
        <v>9.1581083310822056E-2</v>
      </c>
      <c r="AI3643">
        <v>0.84833510690617497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0.93679482946536152</v>
      </c>
      <c r="AP3643">
        <v>1</v>
      </c>
      <c r="AQ3643">
        <v>1</v>
      </c>
      <c r="AR3643">
        <v>1</v>
      </c>
      <c r="AS3643">
        <v>0</v>
      </c>
      <c r="AT3643">
        <v>0.40812740693357613</v>
      </c>
      <c r="AU3643">
        <v>6</v>
      </c>
    </row>
    <row r="3644" spans="32:47" x14ac:dyDescent="0.25">
      <c r="AF3644">
        <v>3634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0.43269426582410231</v>
      </c>
      <c r="AM3644">
        <v>0</v>
      </c>
      <c r="AN3644">
        <v>0</v>
      </c>
      <c r="AO3644">
        <v>0</v>
      </c>
      <c r="AP3644">
        <v>0</v>
      </c>
      <c r="AQ3644">
        <v>0.79074079363175165</v>
      </c>
      <c r="AR3644">
        <v>1</v>
      </c>
      <c r="AS3644">
        <v>0</v>
      </c>
      <c r="AT3644">
        <v>0.1854878131059606</v>
      </c>
      <c r="AU3644">
        <v>9</v>
      </c>
    </row>
    <row r="3645" spans="32:47" x14ac:dyDescent="0.25">
      <c r="AF3645">
        <v>3635</v>
      </c>
      <c r="AG3645">
        <v>0</v>
      </c>
      <c r="AH3645">
        <v>0</v>
      </c>
      <c r="AI3645">
        <v>0</v>
      </c>
      <c r="AJ3645">
        <v>0.84536511394253466</v>
      </c>
      <c r="AK3645">
        <v>1</v>
      </c>
      <c r="AL3645">
        <v>1</v>
      </c>
      <c r="AM3645">
        <v>1</v>
      </c>
      <c r="AN3645">
        <v>1</v>
      </c>
      <c r="AO3645">
        <v>1</v>
      </c>
      <c r="AP3645">
        <v>1</v>
      </c>
      <c r="AQ3645">
        <v>1</v>
      </c>
      <c r="AR3645">
        <v>0.6649294695671415</v>
      </c>
      <c r="AS3645">
        <v>0</v>
      </c>
      <c r="AT3645">
        <v>0.71225689582152718</v>
      </c>
      <c r="AU3645">
        <v>3</v>
      </c>
    </row>
    <row r="3646" spans="32:47" x14ac:dyDescent="0.25">
      <c r="AF3646">
        <v>3636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0.18763160847893526</v>
      </c>
      <c r="AS3646">
        <v>0</v>
      </c>
      <c r="AT3646">
        <v>1.5935835240676693E-2</v>
      </c>
      <c r="AU3646">
        <v>11</v>
      </c>
    </row>
    <row r="3647" spans="32:47" x14ac:dyDescent="0.25">
      <c r="AF3647">
        <v>3637</v>
      </c>
      <c r="AG3647">
        <v>0</v>
      </c>
      <c r="AH3647">
        <v>0</v>
      </c>
      <c r="AI3647">
        <v>0.34166118264974721</v>
      </c>
      <c r="AJ3647">
        <v>1</v>
      </c>
      <c r="AK3647">
        <v>0.24328075691160084</v>
      </c>
      <c r="AL3647">
        <v>0</v>
      </c>
      <c r="AM3647">
        <v>0.92202855874488554</v>
      </c>
      <c r="AN3647">
        <v>1</v>
      </c>
      <c r="AO3647">
        <v>0.79336172208083255</v>
      </c>
      <c r="AP3647">
        <v>0.25555468594017927</v>
      </c>
      <c r="AQ3647">
        <v>1</v>
      </c>
      <c r="AR3647">
        <v>1</v>
      </c>
      <c r="AS3647">
        <v>0</v>
      </c>
      <c r="AT3647">
        <v>0.54914830787414737</v>
      </c>
      <c r="AU3647">
        <v>3</v>
      </c>
    </row>
    <row r="3648" spans="32:47" x14ac:dyDescent="0.25">
      <c r="AF3648">
        <v>3638</v>
      </c>
      <c r="AG3648">
        <v>1</v>
      </c>
      <c r="AH3648">
        <v>1</v>
      </c>
      <c r="AI3648">
        <v>0.17135965900759462</v>
      </c>
      <c r="AJ3648">
        <v>0</v>
      </c>
      <c r="AK3648">
        <v>0.3440760518116745</v>
      </c>
      <c r="AL3648">
        <v>0.83085236279487917</v>
      </c>
      <c r="AM3648">
        <v>0</v>
      </c>
      <c r="AN3648">
        <v>0</v>
      </c>
      <c r="AO3648">
        <v>0</v>
      </c>
      <c r="AP3648">
        <v>0</v>
      </c>
      <c r="AQ3648">
        <v>0.39234919401278601</v>
      </c>
      <c r="AR3648">
        <v>1</v>
      </c>
      <c r="AS3648">
        <v>0</v>
      </c>
      <c r="AT3648">
        <v>0.39088918832774605</v>
      </c>
      <c r="AU3648">
        <v>5</v>
      </c>
    </row>
    <row r="3649" spans="32:47" x14ac:dyDescent="0.25">
      <c r="AF3649">
        <v>3639</v>
      </c>
      <c r="AG3649">
        <v>1</v>
      </c>
      <c r="AH3649">
        <v>1</v>
      </c>
      <c r="AI3649">
        <v>0.53976110933018062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0.20748655997050849</v>
      </c>
      <c r="AU3649">
        <v>9</v>
      </c>
    </row>
    <row r="3650" spans="32:47" x14ac:dyDescent="0.25">
      <c r="AF3650">
        <v>3640</v>
      </c>
      <c r="AG3650">
        <v>0</v>
      </c>
      <c r="AH3650">
        <v>0</v>
      </c>
      <c r="AI3650">
        <v>0</v>
      </c>
      <c r="AJ3650">
        <v>0.88258965281032331</v>
      </c>
      <c r="AK3650">
        <v>1</v>
      </c>
      <c r="AL3650">
        <v>1</v>
      </c>
      <c r="AM3650">
        <v>1</v>
      </c>
      <c r="AN3650">
        <v>1</v>
      </c>
      <c r="AO3650">
        <v>3.8686187520215756E-2</v>
      </c>
      <c r="AP3650">
        <v>0</v>
      </c>
      <c r="AQ3650">
        <v>0</v>
      </c>
      <c r="AR3650">
        <v>0</v>
      </c>
      <c r="AS3650">
        <v>0</v>
      </c>
      <c r="AT3650">
        <v>0.41270760331483886</v>
      </c>
      <c r="AU3650">
        <v>6</v>
      </c>
    </row>
    <row r="3651" spans="32:47" x14ac:dyDescent="0.25">
      <c r="AF3651">
        <v>3641</v>
      </c>
      <c r="AG3651">
        <v>0.63936110576257976</v>
      </c>
      <c r="AH3651">
        <v>1</v>
      </c>
      <c r="AI3651">
        <v>1</v>
      </c>
      <c r="AJ3651">
        <v>1</v>
      </c>
      <c r="AK3651">
        <v>1</v>
      </c>
      <c r="AL3651">
        <v>0.30562213693240969</v>
      </c>
      <c r="AM3651">
        <v>0.11528967304747634</v>
      </c>
      <c r="AN3651">
        <v>1</v>
      </c>
      <c r="AO3651">
        <v>1</v>
      </c>
      <c r="AP3651">
        <v>1</v>
      </c>
      <c r="AQ3651">
        <v>1</v>
      </c>
      <c r="AR3651">
        <v>1</v>
      </c>
      <c r="AS3651">
        <v>0.11528967304747634</v>
      </c>
      <c r="AT3651">
        <v>0.83715846096187407</v>
      </c>
      <c r="AU3651">
        <v>0</v>
      </c>
    </row>
    <row r="3652" spans="32:47" x14ac:dyDescent="0.25">
      <c r="AF3652">
        <v>3642</v>
      </c>
      <c r="AG3652">
        <v>1</v>
      </c>
      <c r="AH3652">
        <v>1</v>
      </c>
      <c r="AI3652">
        <v>1</v>
      </c>
      <c r="AJ3652">
        <v>1</v>
      </c>
      <c r="AK3652">
        <v>1</v>
      </c>
      <c r="AL3652">
        <v>1</v>
      </c>
      <c r="AM3652">
        <v>1</v>
      </c>
      <c r="AN3652">
        <v>1</v>
      </c>
      <c r="AO3652">
        <v>1</v>
      </c>
      <c r="AP3652">
        <v>0.32658724766576686</v>
      </c>
      <c r="AQ3652">
        <v>0</v>
      </c>
      <c r="AR3652">
        <v>0</v>
      </c>
      <c r="AS3652">
        <v>0</v>
      </c>
      <c r="AT3652">
        <v>0.77568275254147612</v>
      </c>
      <c r="AU3652">
        <v>2</v>
      </c>
    </row>
    <row r="3653" spans="32:47" x14ac:dyDescent="0.25">
      <c r="AF3653">
        <v>3643</v>
      </c>
      <c r="AG3653">
        <v>9.1658039739535707E-2</v>
      </c>
      <c r="AH3653">
        <v>1</v>
      </c>
      <c r="AI3653">
        <v>1</v>
      </c>
      <c r="AJ3653">
        <v>1</v>
      </c>
      <c r="AK3653">
        <v>1</v>
      </c>
      <c r="AL3653">
        <v>1</v>
      </c>
      <c r="AM3653">
        <v>1</v>
      </c>
      <c r="AN3653">
        <v>1</v>
      </c>
      <c r="AO3653">
        <v>0.59314319929253545</v>
      </c>
      <c r="AP3653">
        <v>0</v>
      </c>
      <c r="AQ3653">
        <v>0</v>
      </c>
      <c r="AR3653">
        <v>0</v>
      </c>
      <c r="AS3653">
        <v>0</v>
      </c>
      <c r="AT3653">
        <v>0.63735806907041548</v>
      </c>
      <c r="AU3653">
        <v>3</v>
      </c>
    </row>
    <row r="3654" spans="32:47" x14ac:dyDescent="0.25">
      <c r="AF3654">
        <v>3644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0.58890889853913297</v>
      </c>
      <c r="AM3654">
        <v>1</v>
      </c>
      <c r="AN3654">
        <v>1</v>
      </c>
      <c r="AO3654">
        <v>1</v>
      </c>
      <c r="AP3654">
        <v>1</v>
      </c>
      <c r="AQ3654">
        <v>0.1181435327307554</v>
      </c>
      <c r="AR3654">
        <v>5.6268812846317288E-2</v>
      </c>
      <c r="AS3654">
        <v>0</v>
      </c>
      <c r="AT3654">
        <v>0.3998791948940616</v>
      </c>
      <c r="AU3654">
        <v>5</v>
      </c>
    </row>
    <row r="3655" spans="32:47" x14ac:dyDescent="0.25">
      <c r="AF3655">
        <v>3645</v>
      </c>
      <c r="AG3655">
        <v>0</v>
      </c>
      <c r="AH3655">
        <v>0.90264598922242711</v>
      </c>
      <c r="AI3655">
        <v>1</v>
      </c>
      <c r="AJ3655">
        <v>1</v>
      </c>
      <c r="AK3655">
        <v>1</v>
      </c>
      <c r="AL3655">
        <v>1</v>
      </c>
      <c r="AM3655">
        <v>1</v>
      </c>
      <c r="AN3655">
        <v>1</v>
      </c>
      <c r="AO3655">
        <v>1</v>
      </c>
      <c r="AP3655">
        <v>1</v>
      </c>
      <c r="AQ3655">
        <v>1</v>
      </c>
      <c r="AR3655">
        <v>1</v>
      </c>
      <c r="AS3655">
        <v>0</v>
      </c>
      <c r="AT3655">
        <v>0.90760024026911768</v>
      </c>
      <c r="AU3655">
        <v>1</v>
      </c>
    </row>
    <row r="3656" spans="32:47" x14ac:dyDescent="0.25">
      <c r="AF3656">
        <v>3646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0.81998807453128397</v>
      </c>
      <c r="AP3656">
        <v>1</v>
      </c>
      <c r="AQ3656">
        <v>1</v>
      </c>
      <c r="AR3656">
        <v>1</v>
      </c>
      <c r="AS3656">
        <v>0</v>
      </c>
      <c r="AT3656">
        <v>0.31945107461900962</v>
      </c>
      <c r="AU3656">
        <v>8</v>
      </c>
    </row>
    <row r="3657" spans="32:47" x14ac:dyDescent="0.25">
      <c r="AF3657">
        <v>3647</v>
      </c>
      <c r="AG3657">
        <v>1</v>
      </c>
      <c r="AH3657">
        <v>1</v>
      </c>
      <c r="AI3657">
        <v>1</v>
      </c>
      <c r="AJ3657">
        <v>0.60267599679937123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0.29611035590131818</v>
      </c>
      <c r="AU3657">
        <v>8</v>
      </c>
    </row>
    <row r="3658" spans="32:47" x14ac:dyDescent="0.25">
      <c r="AF3658">
        <v>3648</v>
      </c>
      <c r="AG3658">
        <v>1</v>
      </c>
      <c r="AH3658">
        <v>1</v>
      </c>
      <c r="AI3658">
        <v>1</v>
      </c>
      <c r="AJ3658">
        <v>0.14258872490633318</v>
      </c>
      <c r="AK3658">
        <v>0</v>
      </c>
      <c r="AL3658">
        <v>0</v>
      </c>
      <c r="AM3658">
        <v>0.66907808494086629</v>
      </c>
      <c r="AN3658">
        <v>1</v>
      </c>
      <c r="AO3658">
        <v>1</v>
      </c>
      <c r="AP3658">
        <v>1</v>
      </c>
      <c r="AQ3658">
        <v>1</v>
      </c>
      <c r="AR3658">
        <v>0.2048678766960004</v>
      </c>
      <c r="AS3658">
        <v>0</v>
      </c>
      <c r="AT3658">
        <v>0.66676708646009009</v>
      </c>
      <c r="AU3658">
        <v>2</v>
      </c>
    </row>
    <row r="3659" spans="32:47" x14ac:dyDescent="0.25">
      <c r="AF3659">
        <v>3649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4.9150209070891529E-2</v>
      </c>
      <c r="AM3659">
        <v>1</v>
      </c>
      <c r="AN3659">
        <v>1</v>
      </c>
      <c r="AO3659">
        <v>1</v>
      </c>
      <c r="AP3659">
        <v>1</v>
      </c>
      <c r="AQ3659">
        <v>1</v>
      </c>
      <c r="AR3659">
        <v>1</v>
      </c>
      <c r="AS3659">
        <v>0</v>
      </c>
      <c r="AT3659">
        <v>0.508149332252402</v>
      </c>
      <c r="AU3659">
        <v>5</v>
      </c>
    </row>
    <row r="3660" spans="32:47" x14ac:dyDescent="0.25">
      <c r="AF3660">
        <v>3650</v>
      </c>
      <c r="AG3660">
        <v>1</v>
      </c>
      <c r="AH3660">
        <v>1</v>
      </c>
      <c r="AI3660">
        <v>1</v>
      </c>
      <c r="AJ3660">
        <v>1</v>
      </c>
      <c r="AK3660">
        <v>1</v>
      </c>
      <c r="AL3660">
        <v>1</v>
      </c>
      <c r="AM3660">
        <v>8.1046322062555257E-2</v>
      </c>
      <c r="AN3660">
        <v>0</v>
      </c>
      <c r="AO3660">
        <v>0</v>
      </c>
      <c r="AP3660">
        <v>0</v>
      </c>
      <c r="AQ3660">
        <v>0</v>
      </c>
      <c r="AR3660">
        <v>0</v>
      </c>
      <c r="AS3660">
        <v>0</v>
      </c>
      <c r="AT3660">
        <v>0.5027737972162718</v>
      </c>
      <c r="AU3660">
        <v>5</v>
      </c>
    </row>
    <row r="3661" spans="32:47" x14ac:dyDescent="0.25">
      <c r="AF3661">
        <v>3651</v>
      </c>
      <c r="AG3661">
        <v>1</v>
      </c>
      <c r="AH3661">
        <v>1</v>
      </c>
      <c r="AI3661">
        <v>1</v>
      </c>
      <c r="AJ3661">
        <v>1</v>
      </c>
      <c r="AK3661">
        <v>1</v>
      </c>
      <c r="AL3661">
        <v>1</v>
      </c>
      <c r="AM3661">
        <v>1</v>
      </c>
      <c r="AN3661">
        <v>1</v>
      </c>
      <c r="AO3661">
        <v>5.3601517159646998E-2</v>
      </c>
      <c r="AP3661">
        <v>0</v>
      </c>
      <c r="AQ3661">
        <v>0</v>
      </c>
      <c r="AR3661">
        <v>0.2340125486134052</v>
      </c>
      <c r="AS3661">
        <v>0</v>
      </c>
      <c r="AT3661">
        <v>0.69003406718302729</v>
      </c>
      <c r="AU3661">
        <v>2</v>
      </c>
    </row>
    <row r="3662" spans="32:47" x14ac:dyDescent="0.25">
      <c r="AF3662">
        <v>3652</v>
      </c>
      <c r="AG3662">
        <v>0</v>
      </c>
      <c r="AH3662">
        <v>0.60359012026076797</v>
      </c>
      <c r="AI3662">
        <v>1</v>
      </c>
      <c r="AJ3662">
        <v>1</v>
      </c>
      <c r="AK3662">
        <v>1</v>
      </c>
      <c r="AL3662">
        <v>1</v>
      </c>
      <c r="AM3662">
        <v>1</v>
      </c>
      <c r="AN3662">
        <v>1</v>
      </c>
      <c r="AO3662">
        <v>1</v>
      </c>
      <c r="AP3662">
        <v>1</v>
      </c>
      <c r="AQ3662">
        <v>1</v>
      </c>
      <c r="AR3662">
        <v>1</v>
      </c>
      <c r="AS3662">
        <v>0</v>
      </c>
      <c r="AT3662">
        <v>0.8846589681295931</v>
      </c>
      <c r="AU3662">
        <v>1</v>
      </c>
    </row>
    <row r="3663" spans="32:47" x14ac:dyDescent="0.25">
      <c r="AF3663">
        <v>3653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0.46375157453533783</v>
      </c>
      <c r="AN3663">
        <v>1</v>
      </c>
      <c r="AO3663">
        <v>1</v>
      </c>
      <c r="AP3663">
        <v>1</v>
      </c>
      <c r="AQ3663">
        <v>1</v>
      </c>
      <c r="AR3663">
        <v>0.20959406846269568</v>
      </c>
      <c r="AS3663">
        <v>0</v>
      </c>
      <c r="AT3663">
        <v>0.39143483543270968</v>
      </c>
      <c r="AU3663">
        <v>6</v>
      </c>
    </row>
    <row r="3664" spans="32:47" x14ac:dyDescent="0.25">
      <c r="AF3664">
        <v>3654</v>
      </c>
      <c r="AG3664">
        <v>1</v>
      </c>
      <c r="AH3664">
        <v>1</v>
      </c>
      <c r="AI3664">
        <v>1</v>
      </c>
      <c r="AJ3664">
        <v>1</v>
      </c>
      <c r="AK3664">
        <v>1</v>
      </c>
      <c r="AL3664">
        <v>1</v>
      </c>
      <c r="AM3664">
        <v>1</v>
      </c>
      <c r="AN3664">
        <v>1</v>
      </c>
      <c r="AO3664">
        <v>0.53197362468951426</v>
      </c>
      <c r="AP3664">
        <v>0</v>
      </c>
      <c r="AQ3664">
        <v>0</v>
      </c>
      <c r="AR3664">
        <v>0</v>
      </c>
      <c r="AS3664">
        <v>0</v>
      </c>
      <c r="AT3664">
        <v>0.70947728422105594</v>
      </c>
      <c r="AU3664">
        <v>3</v>
      </c>
    </row>
    <row r="3665" spans="32:47" x14ac:dyDescent="0.25">
      <c r="AF3665">
        <v>3655</v>
      </c>
      <c r="AG3665">
        <v>1</v>
      </c>
      <c r="AH3665">
        <v>1</v>
      </c>
      <c r="AI3665">
        <v>1</v>
      </c>
      <c r="AJ3665">
        <v>1</v>
      </c>
      <c r="AK3665">
        <v>1</v>
      </c>
      <c r="AL3665">
        <v>1</v>
      </c>
      <c r="AM3665">
        <v>1</v>
      </c>
      <c r="AN3665">
        <v>1</v>
      </c>
      <c r="AO3665">
        <v>1</v>
      </c>
      <c r="AP3665">
        <v>1</v>
      </c>
      <c r="AQ3665">
        <v>1</v>
      </c>
      <c r="AR3665">
        <v>1</v>
      </c>
      <c r="AS3665">
        <v>1</v>
      </c>
      <c r="AT3665">
        <v>1</v>
      </c>
      <c r="AU3665">
        <v>0</v>
      </c>
    </row>
    <row r="3666" spans="32:47" x14ac:dyDescent="0.25">
      <c r="AF3666">
        <v>3656</v>
      </c>
      <c r="AG3666">
        <v>0.98205252425724476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0.73917888250264996</v>
      </c>
      <c r="AR3666">
        <v>1</v>
      </c>
      <c r="AS3666">
        <v>0</v>
      </c>
      <c r="AT3666">
        <v>0.22909313623850436</v>
      </c>
      <c r="AU3666">
        <v>9</v>
      </c>
    </row>
    <row r="3667" spans="32:47" x14ac:dyDescent="0.25">
      <c r="AF3667">
        <v>3657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1.9309966157743476E-2</v>
      </c>
      <c r="AP3667">
        <v>1</v>
      </c>
      <c r="AQ3667">
        <v>1</v>
      </c>
      <c r="AR3667">
        <v>1</v>
      </c>
      <c r="AS3667">
        <v>0</v>
      </c>
      <c r="AT3667">
        <v>0.25364191502666383</v>
      </c>
      <c r="AU3667">
        <v>8</v>
      </c>
    </row>
    <row r="3668" spans="32:47" x14ac:dyDescent="0.25">
      <c r="AF3668">
        <v>3658</v>
      </c>
      <c r="AG3668">
        <v>1</v>
      </c>
      <c r="AH3668">
        <v>1</v>
      </c>
      <c r="AI3668">
        <v>1</v>
      </c>
      <c r="AJ3668">
        <v>1</v>
      </c>
      <c r="AK3668">
        <v>1</v>
      </c>
      <c r="AL3668">
        <v>0.65038961426059061</v>
      </c>
      <c r="AM3668">
        <v>0</v>
      </c>
      <c r="AN3668">
        <v>0</v>
      </c>
      <c r="AO3668">
        <v>0</v>
      </c>
      <c r="AP3668">
        <v>0</v>
      </c>
      <c r="AQ3668">
        <v>0.72413842373086179</v>
      </c>
      <c r="AR3668">
        <v>1</v>
      </c>
      <c r="AS3668">
        <v>0</v>
      </c>
      <c r="AT3668">
        <v>0.6116050442184755</v>
      </c>
      <c r="AU3668">
        <v>4</v>
      </c>
    </row>
    <row r="3669" spans="32:47" x14ac:dyDescent="0.25">
      <c r="AF3669">
        <v>3659</v>
      </c>
      <c r="AG3669">
        <v>1</v>
      </c>
      <c r="AH3669">
        <v>1</v>
      </c>
      <c r="AI3669">
        <v>1</v>
      </c>
      <c r="AJ3669">
        <v>1</v>
      </c>
      <c r="AK3669">
        <v>1</v>
      </c>
      <c r="AL3669">
        <v>1</v>
      </c>
      <c r="AM3669">
        <v>1</v>
      </c>
      <c r="AN3669">
        <v>0.20710268417690625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0.59841146084790164</v>
      </c>
      <c r="AU3669">
        <v>4</v>
      </c>
    </row>
    <row r="3670" spans="32:47" x14ac:dyDescent="0.25">
      <c r="AF3670">
        <v>3660</v>
      </c>
      <c r="AG3670">
        <v>0</v>
      </c>
      <c r="AH3670">
        <v>0</v>
      </c>
      <c r="AI3670">
        <v>0.59410159451738676</v>
      </c>
      <c r="AJ3670">
        <v>1</v>
      </c>
      <c r="AK3670">
        <v>1</v>
      </c>
      <c r="AL3670">
        <v>1</v>
      </c>
      <c r="AM3670">
        <v>1</v>
      </c>
      <c r="AN3670">
        <v>1</v>
      </c>
      <c r="AO3670">
        <v>1</v>
      </c>
      <c r="AP3670">
        <v>1</v>
      </c>
      <c r="AQ3670">
        <v>1</v>
      </c>
      <c r="AR3670">
        <v>1</v>
      </c>
      <c r="AS3670">
        <v>0</v>
      </c>
      <c r="AT3670">
        <v>0.80388260117818899</v>
      </c>
      <c r="AU3670">
        <v>2</v>
      </c>
    </row>
    <row r="3671" spans="32:47" x14ac:dyDescent="0.25">
      <c r="AF3671">
        <v>3661</v>
      </c>
      <c r="AG3671">
        <v>0.30610512440081594</v>
      </c>
      <c r="AH3671">
        <v>0</v>
      </c>
      <c r="AI3671">
        <v>0</v>
      </c>
      <c r="AJ3671">
        <v>0.105493918715365</v>
      </c>
      <c r="AK3671">
        <v>1</v>
      </c>
      <c r="AL3671">
        <v>1</v>
      </c>
      <c r="AM3671">
        <v>1</v>
      </c>
      <c r="AN3671">
        <v>1</v>
      </c>
      <c r="AO3671">
        <v>1</v>
      </c>
      <c r="AP3671">
        <v>0.17086625188746821</v>
      </c>
      <c r="AQ3671">
        <v>0</v>
      </c>
      <c r="AR3671">
        <v>0.31617769640175658</v>
      </c>
      <c r="AS3671">
        <v>0</v>
      </c>
      <c r="AT3671">
        <v>0.4952121611365814</v>
      </c>
      <c r="AU3671">
        <v>3</v>
      </c>
    </row>
    <row r="3672" spans="32:47" x14ac:dyDescent="0.25">
      <c r="AF3672">
        <v>3662</v>
      </c>
      <c r="AG3672">
        <v>0</v>
      </c>
      <c r="AH3672">
        <v>0</v>
      </c>
      <c r="AI3672">
        <v>5.2665445220378797E-2</v>
      </c>
      <c r="AJ3672">
        <v>1</v>
      </c>
      <c r="AK3672">
        <v>1</v>
      </c>
      <c r="AL3672">
        <v>1</v>
      </c>
      <c r="AM3672">
        <v>1</v>
      </c>
      <c r="AN3672">
        <v>1</v>
      </c>
      <c r="AO3672">
        <v>1</v>
      </c>
      <c r="AP3672">
        <v>1</v>
      </c>
      <c r="AQ3672">
        <v>1</v>
      </c>
      <c r="AR3672">
        <v>1</v>
      </c>
      <c r="AS3672">
        <v>0</v>
      </c>
      <c r="AT3672">
        <v>0.75789761315570336</v>
      </c>
      <c r="AU3672">
        <v>2</v>
      </c>
    </row>
    <row r="3673" spans="32:47" x14ac:dyDescent="0.25">
      <c r="AF3673">
        <v>3663</v>
      </c>
      <c r="AG3673">
        <v>1</v>
      </c>
      <c r="AH3673">
        <v>1</v>
      </c>
      <c r="AI3673">
        <v>1</v>
      </c>
      <c r="AJ3673">
        <v>1</v>
      </c>
      <c r="AK3673">
        <v>1</v>
      </c>
      <c r="AL3673">
        <v>1</v>
      </c>
      <c r="AM3673">
        <v>1</v>
      </c>
      <c r="AN3673">
        <v>1</v>
      </c>
      <c r="AO3673">
        <v>1</v>
      </c>
      <c r="AP3673">
        <v>1</v>
      </c>
      <c r="AQ3673">
        <v>1</v>
      </c>
      <c r="AR3673">
        <v>0.54327333010165135</v>
      </c>
      <c r="AS3673">
        <v>0.54327333010165135</v>
      </c>
      <c r="AT3673">
        <v>0.96120951570726354</v>
      </c>
      <c r="AU3673">
        <v>0</v>
      </c>
    </row>
    <row r="3674" spans="32:47" x14ac:dyDescent="0.25">
      <c r="AF3674">
        <v>3664</v>
      </c>
      <c r="AG3674">
        <v>1</v>
      </c>
      <c r="AH3674">
        <v>1</v>
      </c>
      <c r="AI3674">
        <v>1</v>
      </c>
      <c r="AJ3674">
        <v>1</v>
      </c>
      <c r="AK3674">
        <v>1</v>
      </c>
      <c r="AL3674">
        <v>0.13964641183313992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0.42517641741094303</v>
      </c>
      <c r="AU3674">
        <v>6</v>
      </c>
    </row>
    <row r="3675" spans="32:47" x14ac:dyDescent="0.25">
      <c r="AF3675">
        <v>3665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0.2895140157810191</v>
      </c>
      <c r="AQ3675">
        <v>1</v>
      </c>
      <c r="AR3675">
        <v>1</v>
      </c>
      <c r="AS3675">
        <v>0</v>
      </c>
      <c r="AT3675">
        <v>0.1917121492855112</v>
      </c>
      <c r="AU3675">
        <v>9</v>
      </c>
    </row>
    <row r="3676" spans="32:47" x14ac:dyDescent="0.25">
      <c r="AF3676">
        <v>3666</v>
      </c>
      <c r="AG3676">
        <v>0</v>
      </c>
      <c r="AH3676">
        <v>0</v>
      </c>
      <c r="AI3676">
        <v>0.58484431463828868</v>
      </c>
      <c r="AJ3676">
        <v>1</v>
      </c>
      <c r="AK3676">
        <v>1</v>
      </c>
      <c r="AL3676">
        <v>1</v>
      </c>
      <c r="AM3676">
        <v>1</v>
      </c>
      <c r="AN3676">
        <v>1</v>
      </c>
      <c r="AO3676">
        <v>1</v>
      </c>
      <c r="AP3676">
        <v>1</v>
      </c>
      <c r="AQ3676">
        <v>1</v>
      </c>
      <c r="AR3676">
        <v>1</v>
      </c>
      <c r="AS3676">
        <v>0</v>
      </c>
      <c r="AT3676">
        <v>0.80309636644873139</v>
      </c>
      <c r="AU3676">
        <v>2</v>
      </c>
    </row>
    <row r="3677" spans="32:47" x14ac:dyDescent="0.25">
      <c r="AF3677">
        <v>3667</v>
      </c>
      <c r="AG3677">
        <v>0</v>
      </c>
      <c r="AH3677">
        <v>0</v>
      </c>
      <c r="AI3677">
        <v>0</v>
      </c>
      <c r="AJ3677">
        <v>0.18078424290627784</v>
      </c>
      <c r="AK3677">
        <v>1</v>
      </c>
      <c r="AL3677">
        <v>1</v>
      </c>
      <c r="AM3677">
        <v>1</v>
      </c>
      <c r="AN3677">
        <v>0.69753257903428145</v>
      </c>
      <c r="AO3677">
        <v>0</v>
      </c>
      <c r="AP3677">
        <v>0</v>
      </c>
      <c r="AQ3677">
        <v>0.67260985458900302</v>
      </c>
      <c r="AR3677">
        <v>1</v>
      </c>
      <c r="AS3677">
        <v>0</v>
      </c>
      <c r="AT3677">
        <v>0.46637077499978397</v>
      </c>
      <c r="AU3677">
        <v>5</v>
      </c>
    </row>
    <row r="3678" spans="32:47" x14ac:dyDescent="0.25">
      <c r="AF3678">
        <v>3668</v>
      </c>
      <c r="AG3678">
        <v>1</v>
      </c>
      <c r="AH3678">
        <v>1</v>
      </c>
      <c r="AI3678">
        <v>1</v>
      </c>
      <c r="AJ3678">
        <v>1</v>
      </c>
      <c r="AK3678">
        <v>1</v>
      </c>
      <c r="AL3678">
        <v>1</v>
      </c>
      <c r="AM3678">
        <v>1</v>
      </c>
      <c r="AN3678">
        <v>1</v>
      </c>
      <c r="AO3678">
        <v>1</v>
      </c>
      <c r="AP3678">
        <v>1</v>
      </c>
      <c r="AQ3678">
        <v>1</v>
      </c>
      <c r="AR3678">
        <v>1</v>
      </c>
      <c r="AS3678">
        <v>1</v>
      </c>
      <c r="AT3678">
        <v>1</v>
      </c>
      <c r="AU3678">
        <v>0</v>
      </c>
    </row>
    <row r="3679" spans="32:47" x14ac:dyDescent="0.25">
      <c r="AF3679">
        <v>3669</v>
      </c>
      <c r="AG3679">
        <v>0.45211330301390262</v>
      </c>
      <c r="AH3679">
        <v>1</v>
      </c>
      <c r="AI3679">
        <v>1</v>
      </c>
      <c r="AJ3679">
        <v>1</v>
      </c>
      <c r="AK3679">
        <v>1</v>
      </c>
      <c r="AL3679">
        <v>1</v>
      </c>
      <c r="AM3679">
        <v>0.1290607410163859</v>
      </c>
      <c r="AN3679">
        <v>0</v>
      </c>
      <c r="AO3679">
        <v>0</v>
      </c>
      <c r="AP3679">
        <v>0</v>
      </c>
      <c r="AQ3679">
        <v>0</v>
      </c>
      <c r="AR3679">
        <v>0.41044807531978866</v>
      </c>
      <c r="AS3679">
        <v>0</v>
      </c>
      <c r="AT3679">
        <v>0.49517886493110247</v>
      </c>
      <c r="AU3679">
        <v>4</v>
      </c>
    </row>
    <row r="3680" spans="32:47" x14ac:dyDescent="0.25">
      <c r="AF3680">
        <v>3670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0.71680632524852017</v>
      </c>
      <c r="AP3680">
        <v>1</v>
      </c>
      <c r="AQ3680">
        <v>1</v>
      </c>
      <c r="AR3680">
        <v>0.7773157205780491</v>
      </c>
      <c r="AS3680">
        <v>0</v>
      </c>
      <c r="AT3680">
        <v>0.29205747149417843</v>
      </c>
      <c r="AU3680">
        <v>8</v>
      </c>
    </row>
    <row r="3681" spans="32:47" x14ac:dyDescent="0.25">
      <c r="AF3681">
        <v>3671</v>
      </c>
      <c r="AG3681">
        <v>0.70780458755724529</v>
      </c>
      <c r="AH3681">
        <v>1</v>
      </c>
      <c r="AI3681">
        <v>1</v>
      </c>
      <c r="AJ3681">
        <v>1</v>
      </c>
      <c r="AK3681">
        <v>1</v>
      </c>
      <c r="AL3681">
        <v>1</v>
      </c>
      <c r="AM3681">
        <v>1</v>
      </c>
      <c r="AN3681">
        <v>1</v>
      </c>
      <c r="AO3681">
        <v>1</v>
      </c>
      <c r="AP3681">
        <v>0.62273730025340379</v>
      </c>
      <c r="AQ3681">
        <v>0.28436625827259071</v>
      </c>
      <c r="AR3681">
        <v>1</v>
      </c>
      <c r="AS3681">
        <v>0.28436625827259071</v>
      </c>
      <c r="AT3681">
        <v>0.8843227021104324</v>
      </c>
      <c r="AU3681">
        <v>0</v>
      </c>
    </row>
    <row r="3682" spans="32:47" x14ac:dyDescent="0.25">
      <c r="AF3682">
        <v>3672</v>
      </c>
      <c r="AG3682">
        <v>0.63724569347710536</v>
      </c>
      <c r="AH3682">
        <v>1</v>
      </c>
      <c r="AI3682">
        <v>0.44777992940925609</v>
      </c>
      <c r="AJ3682">
        <v>0</v>
      </c>
      <c r="AK3682">
        <v>0</v>
      </c>
      <c r="AL3682">
        <v>0</v>
      </c>
      <c r="AM3682">
        <v>0</v>
      </c>
      <c r="AN3682">
        <v>0.73590871299482741</v>
      </c>
      <c r="AO3682">
        <v>1</v>
      </c>
      <c r="AP3682">
        <v>1</v>
      </c>
      <c r="AQ3682">
        <v>1</v>
      </c>
      <c r="AR3682">
        <v>1</v>
      </c>
      <c r="AS3682">
        <v>0</v>
      </c>
      <c r="AT3682">
        <v>0.56561360112963521</v>
      </c>
      <c r="AU3682">
        <v>4</v>
      </c>
    </row>
    <row r="3683" spans="32:47" x14ac:dyDescent="0.25">
      <c r="AF3683">
        <v>3673</v>
      </c>
      <c r="AG3683">
        <v>0.89627901216637484</v>
      </c>
      <c r="AH3683">
        <v>1</v>
      </c>
      <c r="AI3683">
        <v>1</v>
      </c>
      <c r="AJ3683">
        <v>1</v>
      </c>
      <c r="AK3683">
        <v>1</v>
      </c>
      <c r="AL3683">
        <v>1</v>
      </c>
      <c r="AM3683">
        <v>1</v>
      </c>
      <c r="AN3683">
        <v>1</v>
      </c>
      <c r="AO3683">
        <v>1</v>
      </c>
      <c r="AP3683">
        <v>1</v>
      </c>
      <c r="AQ3683">
        <v>1</v>
      </c>
      <c r="AR3683">
        <v>1</v>
      </c>
      <c r="AS3683">
        <v>0.89627901216637484</v>
      </c>
      <c r="AT3683">
        <v>0.99119082021139071</v>
      </c>
      <c r="AU3683">
        <v>0</v>
      </c>
    </row>
    <row r="3684" spans="32:47" x14ac:dyDescent="0.25">
      <c r="AF3684">
        <v>3674</v>
      </c>
      <c r="AG3684">
        <v>1</v>
      </c>
      <c r="AH3684">
        <v>1</v>
      </c>
      <c r="AI3684">
        <v>1</v>
      </c>
      <c r="AJ3684">
        <v>1</v>
      </c>
      <c r="AK3684">
        <v>1</v>
      </c>
      <c r="AL3684">
        <v>1</v>
      </c>
      <c r="AM3684">
        <v>0.17844205560428353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0.51104576362666521</v>
      </c>
      <c r="AU3684">
        <v>5</v>
      </c>
    </row>
    <row r="3685" spans="32:47" x14ac:dyDescent="0.25">
      <c r="AF3685">
        <v>3675</v>
      </c>
      <c r="AG3685">
        <v>0</v>
      </c>
      <c r="AH3685">
        <v>0</v>
      </c>
      <c r="AI3685">
        <v>0</v>
      </c>
      <c r="AJ3685">
        <v>0</v>
      </c>
      <c r="AK3685">
        <v>0.2507016741306401</v>
      </c>
      <c r="AL3685">
        <v>0.73089642044966852</v>
      </c>
      <c r="AM3685">
        <v>0</v>
      </c>
      <c r="AN3685">
        <v>0</v>
      </c>
      <c r="AO3685">
        <v>0.376656347704314</v>
      </c>
      <c r="AP3685">
        <v>1</v>
      </c>
      <c r="AQ3685">
        <v>1</v>
      </c>
      <c r="AR3685">
        <v>1</v>
      </c>
      <c r="AS3685">
        <v>0</v>
      </c>
      <c r="AT3685">
        <v>0.36437899984292965</v>
      </c>
      <c r="AU3685">
        <v>6</v>
      </c>
    </row>
    <row r="3686" spans="32:47" x14ac:dyDescent="0.25">
      <c r="AF3686">
        <v>3676</v>
      </c>
      <c r="AG3686">
        <v>1</v>
      </c>
      <c r="AH3686">
        <v>1</v>
      </c>
      <c r="AI3686">
        <v>0.3178311417486252</v>
      </c>
      <c r="AJ3686">
        <v>0</v>
      </c>
      <c r="AK3686">
        <v>0</v>
      </c>
      <c r="AL3686">
        <v>0</v>
      </c>
      <c r="AM3686">
        <v>0</v>
      </c>
      <c r="AN3686">
        <v>6.521719769619766E-2</v>
      </c>
      <c r="AO3686">
        <v>0</v>
      </c>
      <c r="AP3686">
        <v>0</v>
      </c>
      <c r="AQ3686">
        <v>0</v>
      </c>
      <c r="AR3686">
        <v>0</v>
      </c>
      <c r="AS3686">
        <v>0</v>
      </c>
      <c r="AT3686">
        <v>0.1941767082816151</v>
      </c>
      <c r="AU3686">
        <v>8</v>
      </c>
    </row>
    <row r="3687" spans="32:47" x14ac:dyDescent="0.25">
      <c r="AF3687">
        <v>3677</v>
      </c>
      <c r="AG3687">
        <v>1</v>
      </c>
      <c r="AH3687">
        <v>0.15828440301473684</v>
      </c>
      <c r="AI3687">
        <v>0</v>
      </c>
      <c r="AJ3687">
        <v>0.12850221780997043</v>
      </c>
      <c r="AK3687">
        <v>0.79525228715295182</v>
      </c>
      <c r="AL3687">
        <v>0</v>
      </c>
      <c r="AM3687">
        <v>0</v>
      </c>
      <c r="AN3687">
        <v>0</v>
      </c>
      <c r="AO3687">
        <v>0</v>
      </c>
      <c r="AP3687">
        <v>7.2673506720973585E-2</v>
      </c>
      <c r="AQ3687">
        <v>1</v>
      </c>
      <c r="AR3687">
        <v>1</v>
      </c>
      <c r="AS3687">
        <v>0</v>
      </c>
      <c r="AT3687">
        <v>0.3484732313117902</v>
      </c>
      <c r="AU3687">
        <v>5</v>
      </c>
    </row>
    <row r="3688" spans="32:47" x14ac:dyDescent="0.25">
      <c r="AF3688">
        <v>3678</v>
      </c>
      <c r="AG3688">
        <v>0</v>
      </c>
      <c r="AH3688">
        <v>0</v>
      </c>
      <c r="AI3688">
        <v>0</v>
      </c>
      <c r="AJ3688">
        <v>0</v>
      </c>
      <c r="AK3688">
        <v>0.17893596859310842</v>
      </c>
      <c r="AL3688">
        <v>1</v>
      </c>
      <c r="AM3688">
        <v>1</v>
      </c>
      <c r="AN3688">
        <v>1</v>
      </c>
      <c r="AO3688">
        <v>1</v>
      </c>
      <c r="AP3688">
        <v>0.93177929242688884</v>
      </c>
      <c r="AQ3688">
        <v>0</v>
      </c>
      <c r="AR3688">
        <v>0.73719755217110017</v>
      </c>
      <c r="AS3688">
        <v>0</v>
      </c>
      <c r="AT3688">
        <v>0.4911925950929425</v>
      </c>
      <c r="AU3688">
        <v>5</v>
      </c>
    </row>
    <row r="3689" spans="32:47" x14ac:dyDescent="0.25">
      <c r="AF3689">
        <v>3679</v>
      </c>
      <c r="AG3689">
        <v>1</v>
      </c>
      <c r="AH3689">
        <v>1</v>
      </c>
      <c r="AI3689">
        <v>1</v>
      </c>
      <c r="AJ3689">
        <v>1</v>
      </c>
      <c r="AK3689">
        <v>1</v>
      </c>
      <c r="AL3689">
        <v>0.91899592602543023</v>
      </c>
      <c r="AM3689">
        <v>0</v>
      </c>
      <c r="AN3689">
        <v>0</v>
      </c>
      <c r="AO3689">
        <v>0</v>
      </c>
      <c r="AP3689">
        <v>0</v>
      </c>
      <c r="AQ3689">
        <v>4.7720511060955081E-2</v>
      </c>
      <c r="AR3689">
        <v>0</v>
      </c>
      <c r="AS3689">
        <v>0</v>
      </c>
      <c r="AT3689">
        <v>0.49315477565093579</v>
      </c>
      <c r="AU3689">
        <v>5</v>
      </c>
    </row>
    <row r="3690" spans="32:47" x14ac:dyDescent="0.25">
      <c r="AF3690">
        <v>3680</v>
      </c>
      <c r="AG3690">
        <v>0</v>
      </c>
      <c r="AH3690">
        <v>0</v>
      </c>
      <c r="AI3690">
        <v>0.6645243926452109</v>
      </c>
      <c r="AJ3690">
        <v>1</v>
      </c>
      <c r="AK3690">
        <v>1</v>
      </c>
      <c r="AL3690">
        <v>1</v>
      </c>
      <c r="AM3690">
        <v>1</v>
      </c>
      <c r="AN3690">
        <v>1</v>
      </c>
      <c r="AO3690">
        <v>1</v>
      </c>
      <c r="AP3690">
        <v>1</v>
      </c>
      <c r="AQ3690">
        <v>1</v>
      </c>
      <c r="AR3690">
        <v>1</v>
      </c>
      <c r="AS3690">
        <v>0</v>
      </c>
      <c r="AT3690">
        <v>0.80986371553973024</v>
      </c>
      <c r="AU3690">
        <v>2</v>
      </c>
    </row>
    <row r="3691" spans="32:47" x14ac:dyDescent="0.25">
      <c r="AF3691">
        <v>3681</v>
      </c>
      <c r="AG3691">
        <v>0</v>
      </c>
      <c r="AH3691">
        <v>0</v>
      </c>
      <c r="AI3691">
        <v>0</v>
      </c>
      <c r="AJ3691">
        <v>0.28516090613071959</v>
      </c>
      <c r="AK3691">
        <v>1</v>
      </c>
      <c r="AL3691">
        <v>1</v>
      </c>
      <c r="AM3691">
        <v>1</v>
      </c>
      <c r="AN3691">
        <v>1</v>
      </c>
      <c r="AO3691">
        <v>1</v>
      </c>
      <c r="AP3691">
        <v>1</v>
      </c>
      <c r="AQ3691">
        <v>1</v>
      </c>
      <c r="AR3691">
        <v>0.6742259014119496</v>
      </c>
      <c r="AS3691">
        <v>0</v>
      </c>
      <c r="AT3691">
        <v>0.66700227432244386</v>
      </c>
      <c r="AU3691">
        <v>3</v>
      </c>
    </row>
    <row r="3692" spans="32:47" x14ac:dyDescent="0.25">
      <c r="AF3692">
        <v>3682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0</v>
      </c>
      <c r="AM3692">
        <v>0</v>
      </c>
      <c r="AN3692">
        <v>0</v>
      </c>
      <c r="AO3692">
        <v>0</v>
      </c>
      <c r="AP3692">
        <v>4.5269105684353911E-2</v>
      </c>
      <c r="AQ3692">
        <v>1</v>
      </c>
      <c r="AR3692">
        <v>1</v>
      </c>
      <c r="AS3692">
        <v>0</v>
      </c>
      <c r="AT3692">
        <v>0.17096806103072595</v>
      </c>
      <c r="AU3692">
        <v>9</v>
      </c>
    </row>
    <row r="3693" spans="32:47" x14ac:dyDescent="0.25">
      <c r="AF3693">
        <v>3683</v>
      </c>
      <c r="AG3693">
        <v>1</v>
      </c>
      <c r="AH3693">
        <v>1</v>
      </c>
      <c r="AI3693">
        <v>1</v>
      </c>
      <c r="AJ3693">
        <v>0.75277843045599491</v>
      </c>
      <c r="AK3693">
        <v>0</v>
      </c>
      <c r="AL3693">
        <v>0</v>
      </c>
      <c r="AM3693">
        <v>0.44187482905568509</v>
      </c>
      <c r="AN3693">
        <v>1</v>
      </c>
      <c r="AO3693">
        <v>1</v>
      </c>
      <c r="AP3693">
        <v>1</v>
      </c>
      <c r="AQ3693">
        <v>1</v>
      </c>
      <c r="AR3693">
        <v>1</v>
      </c>
      <c r="AS3693">
        <v>0</v>
      </c>
      <c r="AT3693">
        <v>0.76515471949152347</v>
      </c>
      <c r="AU3693">
        <v>2</v>
      </c>
    </row>
    <row r="3694" spans="32:47" x14ac:dyDescent="0.25">
      <c r="AF3694">
        <v>3684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0.74357937870034574</v>
      </c>
      <c r="AN3694">
        <v>1</v>
      </c>
      <c r="AO3694">
        <v>1</v>
      </c>
      <c r="AP3694">
        <v>1</v>
      </c>
      <c r="AQ3694">
        <v>1</v>
      </c>
      <c r="AR3694">
        <v>1</v>
      </c>
      <c r="AS3694">
        <v>0</v>
      </c>
      <c r="AT3694">
        <v>0.48233139928687868</v>
      </c>
      <c r="AU3694">
        <v>6</v>
      </c>
    </row>
    <row r="3695" spans="32:47" x14ac:dyDescent="0.25">
      <c r="AF3695">
        <v>3685</v>
      </c>
      <c r="AG3695">
        <v>1</v>
      </c>
      <c r="AH3695">
        <v>0.89487166846265609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5.8619550808338493E-2</v>
      </c>
      <c r="AO3695">
        <v>1</v>
      </c>
      <c r="AP3695">
        <v>1</v>
      </c>
      <c r="AQ3695">
        <v>1</v>
      </c>
      <c r="AR3695">
        <v>0.12403594443317308</v>
      </c>
      <c r="AS3695">
        <v>0</v>
      </c>
      <c r="AT3695">
        <v>0.41840747142312668</v>
      </c>
      <c r="AU3695">
        <v>5</v>
      </c>
    </row>
    <row r="3696" spans="32:47" x14ac:dyDescent="0.25">
      <c r="AF3696">
        <v>3686</v>
      </c>
      <c r="AG3696">
        <v>0.10687378625481224</v>
      </c>
      <c r="AH3696">
        <v>1</v>
      </c>
      <c r="AI3696">
        <v>1</v>
      </c>
      <c r="AJ3696">
        <v>1</v>
      </c>
      <c r="AK3696">
        <v>1</v>
      </c>
      <c r="AL3696">
        <v>1</v>
      </c>
      <c r="AM3696">
        <v>1</v>
      </c>
      <c r="AN3696">
        <v>0.24650426461612956</v>
      </c>
      <c r="AO3696">
        <v>0</v>
      </c>
      <c r="AP3696">
        <v>0</v>
      </c>
      <c r="AQ3696">
        <v>0.60683237104046084</v>
      </c>
      <c r="AR3696">
        <v>1</v>
      </c>
      <c r="AS3696">
        <v>0</v>
      </c>
      <c r="AT3696">
        <v>0.66071148139236446</v>
      </c>
      <c r="AU3696">
        <v>2</v>
      </c>
    </row>
    <row r="3697" spans="32:47" x14ac:dyDescent="0.25">
      <c r="AF3697">
        <v>3687</v>
      </c>
      <c r="AG3697">
        <v>0</v>
      </c>
      <c r="AH3697">
        <v>0</v>
      </c>
      <c r="AI3697">
        <v>0</v>
      </c>
      <c r="AJ3697">
        <v>0</v>
      </c>
      <c r="AK3697">
        <v>0.52644832388637774</v>
      </c>
      <c r="AL3697">
        <v>1</v>
      </c>
      <c r="AM3697">
        <v>1</v>
      </c>
      <c r="AN3697">
        <v>1</v>
      </c>
      <c r="AO3697">
        <v>1</v>
      </c>
      <c r="AP3697">
        <v>1</v>
      </c>
      <c r="AQ3697">
        <v>1</v>
      </c>
      <c r="AR3697">
        <v>0.61102769307246729</v>
      </c>
      <c r="AS3697">
        <v>0</v>
      </c>
      <c r="AT3697">
        <v>0.5979774151389704</v>
      </c>
      <c r="AU3697">
        <v>4</v>
      </c>
    </row>
    <row r="3698" spans="32:47" x14ac:dyDescent="0.25">
      <c r="AF3698">
        <v>3688</v>
      </c>
      <c r="AG3698">
        <v>1</v>
      </c>
      <c r="AH3698">
        <v>1</v>
      </c>
      <c r="AI3698">
        <v>1</v>
      </c>
      <c r="AJ3698">
        <v>1</v>
      </c>
      <c r="AK3698">
        <v>1</v>
      </c>
      <c r="AL3698">
        <v>1</v>
      </c>
      <c r="AM3698">
        <v>1</v>
      </c>
      <c r="AN3698">
        <v>1</v>
      </c>
      <c r="AO3698">
        <v>6.6505041633111734E-3</v>
      </c>
      <c r="AP3698">
        <v>0</v>
      </c>
      <c r="AQ3698">
        <v>0</v>
      </c>
      <c r="AR3698">
        <v>0</v>
      </c>
      <c r="AS3698">
        <v>0</v>
      </c>
      <c r="AT3698">
        <v>0.66630004143808041</v>
      </c>
      <c r="AU3698">
        <v>3</v>
      </c>
    </row>
    <row r="3699" spans="32:47" x14ac:dyDescent="0.25">
      <c r="AF3699">
        <v>3689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0.58114571983465035</v>
      </c>
      <c r="AO3699">
        <v>1</v>
      </c>
      <c r="AP3699">
        <v>1</v>
      </c>
      <c r="AQ3699">
        <v>1</v>
      </c>
      <c r="AR3699">
        <v>1</v>
      </c>
      <c r="AS3699">
        <v>0</v>
      </c>
      <c r="AT3699">
        <v>0.38360415702705247</v>
      </c>
      <c r="AU3699">
        <v>7</v>
      </c>
    </row>
    <row r="3700" spans="32:47" x14ac:dyDescent="0.25">
      <c r="AF3700">
        <v>3690</v>
      </c>
      <c r="AG3700">
        <v>1</v>
      </c>
      <c r="AH3700">
        <v>1</v>
      </c>
      <c r="AI3700">
        <v>1</v>
      </c>
      <c r="AJ3700">
        <v>1</v>
      </c>
      <c r="AK3700">
        <v>1</v>
      </c>
      <c r="AL3700">
        <v>1</v>
      </c>
      <c r="AM3700">
        <v>1</v>
      </c>
      <c r="AN3700">
        <v>0.14033309862087104</v>
      </c>
      <c r="AO3700">
        <v>0</v>
      </c>
      <c r="AP3700">
        <v>0.55081173510787329</v>
      </c>
      <c r="AQ3700">
        <v>1</v>
      </c>
      <c r="AR3700">
        <v>1</v>
      </c>
      <c r="AS3700">
        <v>0</v>
      </c>
      <c r="AT3700">
        <v>0.80664517765915367</v>
      </c>
      <c r="AU3700">
        <v>1</v>
      </c>
    </row>
    <row r="3701" spans="32:47" x14ac:dyDescent="0.25">
      <c r="AF3701">
        <v>3691</v>
      </c>
      <c r="AG3701">
        <v>1</v>
      </c>
      <c r="AH3701">
        <v>1</v>
      </c>
      <c r="AI3701">
        <v>1</v>
      </c>
      <c r="AJ3701">
        <v>3.7493766220237985E-2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0.67245144625994724</v>
      </c>
      <c r="AR3701">
        <v>1</v>
      </c>
      <c r="AS3701">
        <v>0</v>
      </c>
      <c r="AT3701">
        <v>0.38985851061480975</v>
      </c>
      <c r="AU3701">
        <v>6</v>
      </c>
    </row>
    <row r="3702" spans="32:47" x14ac:dyDescent="0.25">
      <c r="AF3702">
        <v>3692</v>
      </c>
      <c r="AG3702">
        <v>1</v>
      </c>
      <c r="AH3702">
        <v>1</v>
      </c>
      <c r="AI3702">
        <v>1</v>
      </c>
      <c r="AJ3702">
        <v>1</v>
      </c>
      <c r="AK3702">
        <v>1</v>
      </c>
      <c r="AL3702">
        <v>1</v>
      </c>
      <c r="AM3702">
        <v>1</v>
      </c>
      <c r="AN3702">
        <v>1</v>
      </c>
      <c r="AO3702">
        <v>1</v>
      </c>
      <c r="AP3702">
        <v>1</v>
      </c>
      <c r="AQ3702">
        <v>1</v>
      </c>
      <c r="AR3702">
        <v>1</v>
      </c>
      <c r="AS3702">
        <v>1</v>
      </c>
      <c r="AT3702">
        <v>1</v>
      </c>
      <c r="AU3702">
        <v>0</v>
      </c>
    </row>
    <row r="3703" spans="32:47" x14ac:dyDescent="0.25">
      <c r="AF3703">
        <v>3693</v>
      </c>
      <c r="AG3703">
        <v>1</v>
      </c>
      <c r="AH3703">
        <v>1</v>
      </c>
      <c r="AI3703">
        <v>1</v>
      </c>
      <c r="AJ3703">
        <v>1</v>
      </c>
      <c r="AK3703">
        <v>1</v>
      </c>
      <c r="AL3703">
        <v>1</v>
      </c>
      <c r="AM3703">
        <v>1</v>
      </c>
      <c r="AN3703">
        <v>1</v>
      </c>
      <c r="AO3703">
        <v>1</v>
      </c>
      <c r="AP3703">
        <v>1</v>
      </c>
      <c r="AQ3703">
        <v>1</v>
      </c>
      <c r="AR3703">
        <v>1</v>
      </c>
      <c r="AS3703">
        <v>1</v>
      </c>
      <c r="AT3703">
        <v>1</v>
      </c>
      <c r="AU3703">
        <v>0</v>
      </c>
    </row>
    <row r="3704" spans="32:47" x14ac:dyDescent="0.25">
      <c r="AF3704">
        <v>3694</v>
      </c>
      <c r="AG3704">
        <v>1</v>
      </c>
      <c r="AH3704">
        <v>1</v>
      </c>
      <c r="AI3704">
        <v>1</v>
      </c>
      <c r="AJ3704">
        <v>1</v>
      </c>
      <c r="AK3704">
        <v>0.38616953624296002</v>
      </c>
      <c r="AL3704">
        <v>1</v>
      </c>
      <c r="AM3704">
        <v>0.47376916458480051</v>
      </c>
      <c r="AN3704">
        <v>0</v>
      </c>
      <c r="AO3704">
        <v>0</v>
      </c>
      <c r="AP3704">
        <v>0.31159783614707376</v>
      </c>
      <c r="AQ3704">
        <v>1</v>
      </c>
      <c r="AR3704">
        <v>0.99169689637558134</v>
      </c>
      <c r="AS3704">
        <v>0</v>
      </c>
      <c r="AT3704">
        <v>0.67687736009277499</v>
      </c>
      <c r="AU3704">
        <v>2</v>
      </c>
    </row>
    <row r="3705" spans="32:47" x14ac:dyDescent="0.25">
      <c r="AF3705">
        <v>3695</v>
      </c>
      <c r="AG3705">
        <v>1</v>
      </c>
      <c r="AH3705">
        <v>1</v>
      </c>
      <c r="AI3705">
        <v>0.77278660652237086</v>
      </c>
      <c r="AJ3705">
        <v>0</v>
      </c>
      <c r="AK3705">
        <v>0</v>
      </c>
      <c r="AL3705">
        <v>0</v>
      </c>
      <c r="AM3705">
        <v>0.70088534625862053</v>
      </c>
      <c r="AN3705">
        <v>1</v>
      </c>
      <c r="AO3705">
        <v>1</v>
      </c>
      <c r="AP3705">
        <v>1</v>
      </c>
      <c r="AQ3705">
        <v>1</v>
      </c>
      <c r="AR3705">
        <v>1</v>
      </c>
      <c r="AS3705">
        <v>0</v>
      </c>
      <c r="AT3705">
        <v>0.7059830973594815</v>
      </c>
      <c r="AU3705">
        <v>3</v>
      </c>
    </row>
    <row r="3706" spans="32:47" x14ac:dyDescent="0.25">
      <c r="AF3706">
        <v>3696</v>
      </c>
      <c r="AG3706">
        <v>1</v>
      </c>
      <c r="AH3706">
        <v>1</v>
      </c>
      <c r="AI3706">
        <v>1</v>
      </c>
      <c r="AJ3706">
        <v>1</v>
      </c>
      <c r="AK3706">
        <v>1</v>
      </c>
      <c r="AL3706">
        <v>1</v>
      </c>
      <c r="AM3706">
        <v>1</v>
      </c>
      <c r="AN3706">
        <v>1</v>
      </c>
      <c r="AO3706">
        <v>1</v>
      </c>
      <c r="AP3706">
        <v>1</v>
      </c>
      <c r="AQ3706">
        <v>1</v>
      </c>
      <c r="AR3706">
        <v>1</v>
      </c>
      <c r="AS3706">
        <v>1</v>
      </c>
      <c r="AT3706">
        <v>1</v>
      </c>
      <c r="AU3706">
        <v>0</v>
      </c>
    </row>
    <row r="3707" spans="32:47" x14ac:dyDescent="0.25">
      <c r="AF3707">
        <v>3697</v>
      </c>
      <c r="AG3707">
        <v>0</v>
      </c>
      <c r="AH3707">
        <v>0</v>
      </c>
      <c r="AI3707">
        <v>0</v>
      </c>
      <c r="AJ3707">
        <v>0</v>
      </c>
      <c r="AK3707">
        <v>0.11186988151049233</v>
      </c>
      <c r="AL3707">
        <v>1</v>
      </c>
      <c r="AM3707">
        <v>0.69502257380935917</v>
      </c>
      <c r="AN3707">
        <v>0</v>
      </c>
      <c r="AO3707">
        <v>0.49001250381600886</v>
      </c>
      <c r="AP3707">
        <v>1</v>
      </c>
      <c r="AQ3707">
        <v>1</v>
      </c>
      <c r="AR3707">
        <v>1</v>
      </c>
      <c r="AS3707">
        <v>0</v>
      </c>
      <c r="AT3707">
        <v>0.44305216775176892</v>
      </c>
      <c r="AU3707">
        <v>5</v>
      </c>
    </row>
    <row r="3708" spans="32:47" x14ac:dyDescent="0.25">
      <c r="AF3708">
        <v>3698</v>
      </c>
      <c r="AG3708">
        <v>0.54701909100314816</v>
      </c>
      <c r="AH3708">
        <v>1</v>
      </c>
      <c r="AI3708">
        <v>1</v>
      </c>
      <c r="AJ3708">
        <v>1</v>
      </c>
      <c r="AK3708">
        <v>1</v>
      </c>
      <c r="AL3708">
        <v>1</v>
      </c>
      <c r="AM3708">
        <v>1</v>
      </c>
      <c r="AN3708">
        <v>1</v>
      </c>
      <c r="AO3708">
        <v>1</v>
      </c>
      <c r="AP3708">
        <v>0.33077217032029782</v>
      </c>
      <c r="AQ3708">
        <v>0</v>
      </c>
      <c r="AR3708">
        <v>0</v>
      </c>
      <c r="AS3708">
        <v>0</v>
      </c>
      <c r="AT3708">
        <v>0.73756583315349811</v>
      </c>
      <c r="AU3708">
        <v>2</v>
      </c>
    </row>
    <row r="3709" spans="32:47" x14ac:dyDescent="0.25">
      <c r="AF3709">
        <v>3699</v>
      </c>
      <c r="AG3709">
        <v>1</v>
      </c>
      <c r="AH3709">
        <v>1</v>
      </c>
      <c r="AI3709">
        <v>1</v>
      </c>
      <c r="AJ3709">
        <v>1</v>
      </c>
      <c r="AK3709">
        <v>1</v>
      </c>
      <c r="AL3709">
        <v>0.10774376434613563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0.16666635585340461</v>
      </c>
      <c r="AS3709">
        <v>0</v>
      </c>
      <c r="AT3709">
        <v>0.43670950674476605</v>
      </c>
      <c r="AU3709">
        <v>5</v>
      </c>
    </row>
    <row r="3710" spans="32:47" x14ac:dyDescent="0.25">
      <c r="AF3710">
        <v>3700</v>
      </c>
      <c r="AG3710">
        <v>1</v>
      </c>
      <c r="AH3710">
        <v>1</v>
      </c>
      <c r="AI3710">
        <v>1</v>
      </c>
      <c r="AJ3710">
        <v>0.90873778731183852</v>
      </c>
      <c r="AK3710">
        <v>0</v>
      </c>
      <c r="AL3710">
        <v>0</v>
      </c>
      <c r="AM3710">
        <v>0.49603904123092257</v>
      </c>
      <c r="AN3710">
        <v>1</v>
      </c>
      <c r="AO3710">
        <v>0.31623821592972184</v>
      </c>
      <c r="AP3710">
        <v>0</v>
      </c>
      <c r="AQ3710">
        <v>0</v>
      </c>
      <c r="AR3710">
        <v>0</v>
      </c>
      <c r="AS3710">
        <v>0</v>
      </c>
      <c r="AT3710">
        <v>0.47431915171343947</v>
      </c>
      <c r="AU3710">
        <v>5</v>
      </c>
    </row>
    <row r="3711" spans="32:47" x14ac:dyDescent="0.25">
      <c r="AF3711">
        <v>3701</v>
      </c>
      <c r="AG3711">
        <v>1</v>
      </c>
      <c r="AH3711">
        <v>1</v>
      </c>
      <c r="AI3711">
        <v>1</v>
      </c>
      <c r="AJ3711">
        <v>0.44203124641935576</v>
      </c>
      <c r="AK3711">
        <v>0</v>
      </c>
      <c r="AL3711">
        <v>0</v>
      </c>
      <c r="AM3711">
        <v>0</v>
      </c>
      <c r="AN3711">
        <v>0.89665941719760023</v>
      </c>
      <c r="AO3711">
        <v>1</v>
      </c>
      <c r="AP3711">
        <v>1</v>
      </c>
      <c r="AQ3711">
        <v>1</v>
      </c>
      <c r="AR3711">
        <v>1</v>
      </c>
      <c r="AS3711">
        <v>0</v>
      </c>
      <c r="AT3711">
        <v>0.69330788856357883</v>
      </c>
      <c r="AU3711">
        <v>3</v>
      </c>
    </row>
    <row r="3712" spans="32:47" x14ac:dyDescent="0.25">
      <c r="AF3712">
        <v>3702</v>
      </c>
      <c r="AG3712">
        <v>1</v>
      </c>
      <c r="AH3712">
        <v>1</v>
      </c>
      <c r="AI3712">
        <v>1</v>
      </c>
      <c r="AJ3712">
        <v>1</v>
      </c>
      <c r="AK3712">
        <v>1</v>
      </c>
      <c r="AL3712">
        <v>1</v>
      </c>
      <c r="AM3712">
        <v>1</v>
      </c>
      <c r="AN3712">
        <v>1</v>
      </c>
      <c r="AO3712">
        <v>0.9740766661479332</v>
      </c>
      <c r="AP3712">
        <v>1</v>
      </c>
      <c r="AQ3712">
        <v>1</v>
      </c>
      <c r="AR3712">
        <v>1</v>
      </c>
      <c r="AS3712">
        <v>0.9740766661479332</v>
      </c>
      <c r="AT3712">
        <v>0.99786931502585752</v>
      </c>
      <c r="AU3712">
        <v>0</v>
      </c>
    </row>
    <row r="3713" spans="32:47" x14ac:dyDescent="0.25">
      <c r="AF3713">
        <v>3703</v>
      </c>
      <c r="AG3713">
        <v>0.40029267810126429</v>
      </c>
      <c r="AH3713">
        <v>0</v>
      </c>
      <c r="AI3713">
        <v>0</v>
      </c>
      <c r="AJ3713">
        <v>0</v>
      </c>
      <c r="AK3713">
        <v>0</v>
      </c>
      <c r="AL3713">
        <v>9.8213339654709367E-2</v>
      </c>
      <c r="AM3713">
        <v>1</v>
      </c>
      <c r="AN3713">
        <v>1</v>
      </c>
      <c r="AO3713">
        <v>1</v>
      </c>
      <c r="AP3713">
        <v>0.69799713224464566</v>
      </c>
      <c r="AQ3713">
        <v>0</v>
      </c>
      <c r="AR3713">
        <v>0</v>
      </c>
      <c r="AS3713">
        <v>0</v>
      </c>
      <c r="AT3713">
        <v>0.35340653235716296</v>
      </c>
      <c r="AU3713">
        <v>6</v>
      </c>
    </row>
    <row r="3714" spans="32:47" x14ac:dyDescent="0.25">
      <c r="AF3714">
        <v>3704</v>
      </c>
      <c r="AG3714">
        <v>1</v>
      </c>
      <c r="AH3714">
        <v>1</v>
      </c>
      <c r="AI3714">
        <v>1</v>
      </c>
      <c r="AJ3714">
        <v>1</v>
      </c>
      <c r="AK3714">
        <v>1</v>
      </c>
      <c r="AL3714">
        <v>0.82638042630132991</v>
      </c>
      <c r="AM3714">
        <v>0</v>
      </c>
      <c r="AN3714">
        <v>0</v>
      </c>
      <c r="AO3714">
        <v>1.5957485326362077E-2</v>
      </c>
      <c r="AP3714">
        <v>1</v>
      </c>
      <c r="AQ3714">
        <v>1</v>
      </c>
      <c r="AR3714">
        <v>1</v>
      </c>
      <c r="AS3714">
        <v>0</v>
      </c>
      <c r="AT3714">
        <v>0.7349866776680295</v>
      </c>
      <c r="AU3714">
        <v>2</v>
      </c>
    </row>
    <row r="3715" spans="32:47" x14ac:dyDescent="0.25">
      <c r="AF3715">
        <v>3705</v>
      </c>
      <c r="AG3715">
        <v>0</v>
      </c>
      <c r="AH3715">
        <v>0</v>
      </c>
      <c r="AI3715">
        <v>0</v>
      </c>
      <c r="AJ3715">
        <v>0</v>
      </c>
      <c r="AK3715">
        <v>0.56973087283193069</v>
      </c>
      <c r="AL3715">
        <v>0.79623830032457288</v>
      </c>
      <c r="AM3715">
        <v>0</v>
      </c>
      <c r="AN3715">
        <v>0</v>
      </c>
      <c r="AO3715">
        <v>0</v>
      </c>
      <c r="AP3715">
        <v>0</v>
      </c>
      <c r="AQ3715">
        <v>0.48504772237429278</v>
      </c>
      <c r="AR3715">
        <v>1</v>
      </c>
      <c r="AS3715">
        <v>0</v>
      </c>
      <c r="AT3715">
        <v>0.23863078832535842</v>
      </c>
      <c r="AU3715">
        <v>8</v>
      </c>
    </row>
    <row r="3716" spans="32:47" x14ac:dyDescent="0.25">
      <c r="AF3716">
        <v>3706</v>
      </c>
      <c r="AG3716">
        <v>0</v>
      </c>
      <c r="AH3716">
        <v>0</v>
      </c>
      <c r="AI3716">
        <v>0</v>
      </c>
      <c r="AJ3716">
        <v>0.64197342266076396</v>
      </c>
      <c r="AK3716">
        <v>1</v>
      </c>
      <c r="AL3716">
        <v>1</v>
      </c>
      <c r="AM3716">
        <v>1</v>
      </c>
      <c r="AN3716">
        <v>1</v>
      </c>
      <c r="AO3716">
        <v>1</v>
      </c>
      <c r="AP3716">
        <v>1</v>
      </c>
      <c r="AQ3716">
        <v>1</v>
      </c>
      <c r="AR3716">
        <v>1</v>
      </c>
      <c r="AS3716">
        <v>0</v>
      </c>
      <c r="AT3716">
        <v>0.72399781556115872</v>
      </c>
      <c r="AU3716">
        <v>3</v>
      </c>
    </row>
    <row r="3717" spans="32:47" x14ac:dyDescent="0.25">
      <c r="AF3717">
        <v>3707</v>
      </c>
      <c r="AG3717">
        <v>0.27951603723481494</v>
      </c>
      <c r="AH3717">
        <v>1</v>
      </c>
      <c r="AI3717">
        <v>1</v>
      </c>
      <c r="AJ3717">
        <v>1</v>
      </c>
      <c r="AK3717">
        <v>1</v>
      </c>
      <c r="AL3717">
        <v>1</v>
      </c>
      <c r="AM3717">
        <v>1</v>
      </c>
      <c r="AN3717">
        <v>1</v>
      </c>
      <c r="AO3717">
        <v>1</v>
      </c>
      <c r="AP3717">
        <v>1</v>
      </c>
      <c r="AQ3717">
        <v>1</v>
      </c>
      <c r="AR3717">
        <v>1</v>
      </c>
      <c r="AS3717">
        <v>0.27951603723481494</v>
      </c>
      <c r="AT3717">
        <v>0.93880821138158699</v>
      </c>
      <c r="AU3717">
        <v>0</v>
      </c>
    </row>
    <row r="3718" spans="32:47" x14ac:dyDescent="0.25">
      <c r="AF3718">
        <v>3708</v>
      </c>
      <c r="AG3718">
        <v>0</v>
      </c>
      <c r="AH3718">
        <v>0</v>
      </c>
      <c r="AI3718">
        <v>0.31802097537166124</v>
      </c>
      <c r="AJ3718">
        <v>1</v>
      </c>
      <c r="AK3718">
        <v>1</v>
      </c>
      <c r="AL3718">
        <v>1</v>
      </c>
      <c r="AM3718">
        <v>1</v>
      </c>
      <c r="AN3718">
        <v>1</v>
      </c>
      <c r="AO3718">
        <v>0.64434222600126911</v>
      </c>
      <c r="AP3718">
        <v>7.4041592397054865E-2</v>
      </c>
      <c r="AQ3718">
        <v>0</v>
      </c>
      <c r="AR3718">
        <v>0</v>
      </c>
      <c r="AS3718">
        <v>0</v>
      </c>
      <c r="AT3718">
        <v>0.50543618186539252</v>
      </c>
      <c r="AU3718">
        <v>4</v>
      </c>
    </row>
    <row r="3719" spans="32:47" x14ac:dyDescent="0.25">
      <c r="AF3719">
        <v>3709</v>
      </c>
      <c r="AG3719">
        <v>0.6340446656575941</v>
      </c>
      <c r="AH3719">
        <v>0</v>
      </c>
      <c r="AI3719">
        <v>0.25744358232599729</v>
      </c>
      <c r="AJ3719">
        <v>1</v>
      </c>
      <c r="AK3719">
        <v>1</v>
      </c>
      <c r="AL3719">
        <v>1</v>
      </c>
      <c r="AM3719">
        <v>1</v>
      </c>
      <c r="AN3719">
        <v>1</v>
      </c>
      <c r="AO3719">
        <v>1</v>
      </c>
      <c r="AP3719">
        <v>1</v>
      </c>
      <c r="AQ3719">
        <v>1</v>
      </c>
      <c r="AR3719">
        <v>1</v>
      </c>
      <c r="AS3719">
        <v>0</v>
      </c>
      <c r="AT3719">
        <v>0.82914009777394881</v>
      </c>
      <c r="AU3719">
        <v>1</v>
      </c>
    </row>
    <row r="3720" spans="32:47" x14ac:dyDescent="0.25">
      <c r="AF3720">
        <v>3710</v>
      </c>
      <c r="AG3720">
        <v>1</v>
      </c>
      <c r="AH3720">
        <v>1</v>
      </c>
      <c r="AI3720">
        <v>1</v>
      </c>
      <c r="AJ3720">
        <v>1</v>
      </c>
      <c r="AK3720">
        <v>1</v>
      </c>
      <c r="AL3720">
        <v>1</v>
      </c>
      <c r="AM3720">
        <v>1</v>
      </c>
      <c r="AN3720">
        <v>1</v>
      </c>
      <c r="AO3720">
        <v>0.98268077455795722</v>
      </c>
      <c r="AP3720">
        <v>0</v>
      </c>
      <c r="AQ3720">
        <v>0</v>
      </c>
      <c r="AR3720">
        <v>0</v>
      </c>
      <c r="AS3720">
        <v>0</v>
      </c>
      <c r="AT3720">
        <v>0.74652170749791424</v>
      </c>
      <c r="AU3720">
        <v>3</v>
      </c>
    </row>
    <row r="3721" spans="32:47" x14ac:dyDescent="0.25">
      <c r="AF3721">
        <v>3711</v>
      </c>
      <c r="AG3721">
        <v>1</v>
      </c>
      <c r="AH3721">
        <v>1</v>
      </c>
      <c r="AI3721">
        <v>1</v>
      </c>
      <c r="AJ3721">
        <v>1</v>
      </c>
      <c r="AK3721">
        <v>1</v>
      </c>
      <c r="AL3721">
        <v>1</v>
      </c>
      <c r="AM3721">
        <v>0.10993856862994782</v>
      </c>
      <c r="AN3721">
        <v>0</v>
      </c>
      <c r="AO3721">
        <v>0.71077575394738235</v>
      </c>
      <c r="AP3721">
        <v>1</v>
      </c>
      <c r="AQ3721">
        <v>1</v>
      </c>
      <c r="AR3721">
        <v>1</v>
      </c>
      <c r="AS3721">
        <v>0</v>
      </c>
      <c r="AT3721">
        <v>0.81570237875602702</v>
      </c>
      <c r="AU3721">
        <v>1</v>
      </c>
    </row>
    <row r="3722" spans="32:47" x14ac:dyDescent="0.25">
      <c r="AF3722">
        <v>3712</v>
      </c>
      <c r="AG3722">
        <v>0.66237710639853176</v>
      </c>
      <c r="AH3722">
        <v>0</v>
      </c>
      <c r="AI3722">
        <v>0</v>
      </c>
      <c r="AJ3722">
        <v>0</v>
      </c>
      <c r="AK3722">
        <v>0.66753145922778079</v>
      </c>
      <c r="AL3722">
        <v>1</v>
      </c>
      <c r="AM3722">
        <v>1</v>
      </c>
      <c r="AN3722">
        <v>1</v>
      </c>
      <c r="AO3722">
        <v>1</v>
      </c>
      <c r="AP3722">
        <v>1</v>
      </c>
      <c r="AQ3722">
        <v>1</v>
      </c>
      <c r="AR3722">
        <v>0.8678140669801524</v>
      </c>
      <c r="AS3722">
        <v>0</v>
      </c>
      <c r="AT3722">
        <v>0.68802575783780939</v>
      </c>
      <c r="AU3722">
        <v>3</v>
      </c>
    </row>
    <row r="3723" spans="32:47" x14ac:dyDescent="0.25">
      <c r="AF3723">
        <v>3713</v>
      </c>
      <c r="AG3723">
        <v>1</v>
      </c>
      <c r="AH3723">
        <v>0.92514666705989967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0.82115227945717872</v>
      </c>
      <c r="AQ3723">
        <v>1</v>
      </c>
      <c r="AR3723">
        <v>1</v>
      </c>
      <c r="AS3723">
        <v>0</v>
      </c>
      <c r="AT3723">
        <v>0.39276665024890339</v>
      </c>
      <c r="AU3723">
        <v>7</v>
      </c>
    </row>
    <row r="3724" spans="32:47" x14ac:dyDescent="0.25">
      <c r="AF3724">
        <v>3714</v>
      </c>
      <c r="AG3724">
        <v>1</v>
      </c>
      <c r="AH3724">
        <v>1</v>
      </c>
      <c r="AI3724">
        <v>1</v>
      </c>
      <c r="AJ3724">
        <v>1</v>
      </c>
      <c r="AK3724">
        <v>1</v>
      </c>
      <c r="AL3724">
        <v>1</v>
      </c>
      <c r="AM3724">
        <v>1</v>
      </c>
      <c r="AN3724">
        <v>1</v>
      </c>
      <c r="AO3724">
        <v>0.36267199712625975</v>
      </c>
      <c r="AP3724">
        <v>0</v>
      </c>
      <c r="AQ3724">
        <v>0</v>
      </c>
      <c r="AR3724">
        <v>0.21598343337081455</v>
      </c>
      <c r="AS3724">
        <v>0</v>
      </c>
      <c r="AT3724">
        <v>0.71390588040625491</v>
      </c>
      <c r="AU3724">
        <v>2</v>
      </c>
    </row>
    <row r="3725" spans="32:47" x14ac:dyDescent="0.25">
      <c r="AF3725">
        <v>3715</v>
      </c>
      <c r="AG3725">
        <v>0.83257758168333718</v>
      </c>
      <c r="AH3725">
        <v>1</v>
      </c>
      <c r="AI3725">
        <v>1</v>
      </c>
      <c r="AJ3725">
        <v>1</v>
      </c>
      <c r="AK3725">
        <v>1</v>
      </c>
      <c r="AL3725">
        <v>1</v>
      </c>
      <c r="AM3725">
        <v>1</v>
      </c>
      <c r="AN3725">
        <v>1</v>
      </c>
      <c r="AO3725">
        <v>1</v>
      </c>
      <c r="AP3725">
        <v>1</v>
      </c>
      <c r="AQ3725">
        <v>1</v>
      </c>
      <c r="AR3725">
        <v>1</v>
      </c>
      <c r="AS3725">
        <v>0.83257758168333718</v>
      </c>
      <c r="AT3725">
        <v>0.98578056173200945</v>
      </c>
      <c r="AU3725">
        <v>0</v>
      </c>
    </row>
    <row r="3726" spans="32:47" x14ac:dyDescent="0.25">
      <c r="AF3726">
        <v>3716</v>
      </c>
      <c r="AG3726">
        <v>1</v>
      </c>
      <c r="AH3726">
        <v>0.36699859103074622</v>
      </c>
      <c r="AI3726">
        <v>0</v>
      </c>
      <c r="AJ3726">
        <v>0</v>
      </c>
      <c r="AK3726">
        <v>0</v>
      </c>
      <c r="AL3726">
        <v>0.6379018150088086</v>
      </c>
      <c r="AM3726">
        <v>1</v>
      </c>
      <c r="AN3726">
        <v>1</v>
      </c>
      <c r="AO3726">
        <v>1</v>
      </c>
      <c r="AP3726">
        <v>1</v>
      </c>
      <c r="AQ3726">
        <v>1</v>
      </c>
      <c r="AR3726">
        <v>1</v>
      </c>
      <c r="AS3726">
        <v>0</v>
      </c>
      <c r="AT3726">
        <v>0.6696246986277401</v>
      </c>
      <c r="AU3726">
        <v>3</v>
      </c>
    </row>
    <row r="3727" spans="32:47" x14ac:dyDescent="0.25">
      <c r="AF3727">
        <v>3717</v>
      </c>
      <c r="AG3727">
        <v>1</v>
      </c>
      <c r="AH3727">
        <v>1</v>
      </c>
      <c r="AI3727">
        <v>1</v>
      </c>
      <c r="AJ3727">
        <v>1</v>
      </c>
      <c r="AK3727">
        <v>0.40880106978828179</v>
      </c>
      <c r="AL3727">
        <v>0</v>
      </c>
      <c r="AM3727">
        <v>0</v>
      </c>
      <c r="AN3727">
        <v>0</v>
      </c>
      <c r="AO3727">
        <v>0.71112847836799731</v>
      </c>
      <c r="AP3727">
        <v>1</v>
      </c>
      <c r="AQ3727">
        <v>1</v>
      </c>
      <c r="AR3727">
        <v>1</v>
      </c>
      <c r="AS3727">
        <v>0</v>
      </c>
      <c r="AT3727">
        <v>0.67399092469719635</v>
      </c>
      <c r="AU3727">
        <v>3</v>
      </c>
    </row>
    <row r="3728" spans="32:47" x14ac:dyDescent="0.25">
      <c r="AF3728">
        <v>3718</v>
      </c>
      <c r="AG3728">
        <v>0.30797655899650345</v>
      </c>
      <c r="AH3728">
        <v>1</v>
      </c>
      <c r="AI3728">
        <v>1</v>
      </c>
      <c r="AJ3728">
        <v>1</v>
      </c>
      <c r="AK3728">
        <v>1</v>
      </c>
      <c r="AL3728">
        <v>1</v>
      </c>
      <c r="AM3728">
        <v>1</v>
      </c>
      <c r="AN3728">
        <v>0.52054188096700538</v>
      </c>
      <c r="AO3728">
        <v>0.65061849735551125</v>
      </c>
      <c r="AP3728">
        <v>1</v>
      </c>
      <c r="AQ3728">
        <v>1</v>
      </c>
      <c r="AR3728">
        <v>1</v>
      </c>
      <c r="AS3728">
        <v>0.30797655899650345</v>
      </c>
      <c r="AT3728">
        <v>0.87178801797132632</v>
      </c>
      <c r="AU3728">
        <v>0</v>
      </c>
    </row>
    <row r="3729" spans="32:47" x14ac:dyDescent="0.25">
      <c r="AF3729">
        <v>3719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12</v>
      </c>
    </row>
    <row r="3730" spans="32:47" x14ac:dyDescent="0.25">
      <c r="AF3730">
        <v>3720</v>
      </c>
      <c r="AG3730">
        <v>1</v>
      </c>
      <c r="AH3730">
        <v>1</v>
      </c>
      <c r="AI3730">
        <v>1</v>
      </c>
      <c r="AJ3730">
        <v>1</v>
      </c>
      <c r="AK3730">
        <v>1</v>
      </c>
      <c r="AL3730">
        <v>1</v>
      </c>
      <c r="AM3730">
        <v>1</v>
      </c>
      <c r="AN3730">
        <v>5.3514504692547267E-2</v>
      </c>
      <c r="AO3730">
        <v>0</v>
      </c>
      <c r="AP3730">
        <v>0</v>
      </c>
      <c r="AQ3730">
        <v>0.12088218260711679</v>
      </c>
      <c r="AR3730">
        <v>1</v>
      </c>
      <c r="AS3730">
        <v>0</v>
      </c>
      <c r="AT3730">
        <v>0.68023401403748618</v>
      </c>
      <c r="AU3730">
        <v>2</v>
      </c>
    </row>
    <row r="3731" spans="32:47" x14ac:dyDescent="0.25">
      <c r="AF3731">
        <v>3721</v>
      </c>
      <c r="AG3731">
        <v>1</v>
      </c>
      <c r="AH3731">
        <v>1</v>
      </c>
      <c r="AI3731">
        <v>1</v>
      </c>
      <c r="AJ3731">
        <v>0.67735204335500987</v>
      </c>
      <c r="AK3731">
        <v>0</v>
      </c>
      <c r="AL3731">
        <v>0</v>
      </c>
      <c r="AM3731">
        <v>0</v>
      </c>
      <c r="AN3731">
        <v>0.71688986161978152</v>
      </c>
      <c r="AO3731">
        <v>1</v>
      </c>
      <c r="AP3731">
        <v>1</v>
      </c>
      <c r="AQ3731">
        <v>1</v>
      </c>
      <c r="AR3731">
        <v>0.51815240528512441</v>
      </c>
      <c r="AS3731">
        <v>0</v>
      </c>
      <c r="AT3731">
        <v>0.6564571823964449</v>
      </c>
      <c r="AU3731">
        <v>3</v>
      </c>
    </row>
    <row r="3732" spans="32:47" x14ac:dyDescent="0.25">
      <c r="AF3732">
        <v>3722</v>
      </c>
      <c r="AG3732">
        <v>1</v>
      </c>
      <c r="AH3732">
        <v>0.62700736436454463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0.4607266787833425</v>
      </c>
      <c r="AO3732">
        <v>0.88501076569882575</v>
      </c>
      <c r="AP3732">
        <v>0</v>
      </c>
      <c r="AQ3732">
        <v>0</v>
      </c>
      <c r="AR3732">
        <v>0</v>
      </c>
      <c r="AS3732">
        <v>0</v>
      </c>
      <c r="AT3732">
        <v>0.24490152387796066</v>
      </c>
      <c r="AU3732">
        <v>8</v>
      </c>
    </row>
    <row r="3733" spans="32:47" x14ac:dyDescent="0.25">
      <c r="AF3733">
        <v>3723</v>
      </c>
      <c r="AG3733">
        <v>0</v>
      </c>
      <c r="AH3733">
        <v>0</v>
      </c>
      <c r="AI3733">
        <v>0</v>
      </c>
      <c r="AJ3733">
        <v>0</v>
      </c>
      <c r="AK3733">
        <v>0.24795779793156167</v>
      </c>
      <c r="AL3733">
        <v>1</v>
      </c>
      <c r="AM3733">
        <v>1</v>
      </c>
      <c r="AN3733">
        <v>1</v>
      </c>
      <c r="AO3733">
        <v>0.45085555945721961</v>
      </c>
      <c r="AP3733">
        <v>0</v>
      </c>
      <c r="AQ3733">
        <v>0</v>
      </c>
      <c r="AR3733">
        <v>0.66375431415977915</v>
      </c>
      <c r="AS3733">
        <v>0</v>
      </c>
      <c r="AT3733">
        <v>0.36654449933848809</v>
      </c>
      <c r="AU3733">
        <v>6</v>
      </c>
    </row>
    <row r="3734" spans="32:47" x14ac:dyDescent="0.25">
      <c r="AF3734">
        <v>3724</v>
      </c>
      <c r="AG3734">
        <v>0</v>
      </c>
      <c r="AH3734">
        <v>0</v>
      </c>
      <c r="AI3734">
        <v>0</v>
      </c>
      <c r="AJ3734">
        <v>0.83011981328333306</v>
      </c>
      <c r="AK3734">
        <v>1</v>
      </c>
      <c r="AL3734">
        <v>1</v>
      </c>
      <c r="AM3734">
        <v>1</v>
      </c>
      <c r="AN3734">
        <v>1</v>
      </c>
      <c r="AO3734">
        <v>1</v>
      </c>
      <c r="AP3734">
        <v>1</v>
      </c>
      <c r="AQ3734">
        <v>1</v>
      </c>
      <c r="AR3734">
        <v>2.3882445220219632E-4</v>
      </c>
      <c r="AS3734">
        <v>0</v>
      </c>
      <c r="AT3734">
        <v>0.65455067933292677</v>
      </c>
      <c r="AU3734">
        <v>3</v>
      </c>
    </row>
    <row r="3735" spans="32:47" x14ac:dyDescent="0.25">
      <c r="AF3735">
        <v>3725</v>
      </c>
      <c r="AG3735">
        <v>0</v>
      </c>
      <c r="AH3735">
        <v>0</v>
      </c>
      <c r="AI3735">
        <v>0</v>
      </c>
      <c r="AJ3735">
        <v>0</v>
      </c>
      <c r="AK3735">
        <v>0.52921969128393331</v>
      </c>
      <c r="AL3735">
        <v>1</v>
      </c>
      <c r="AM3735">
        <v>1</v>
      </c>
      <c r="AN3735">
        <v>1</v>
      </c>
      <c r="AO3735">
        <v>0.99124629011566867</v>
      </c>
      <c r="AP3735">
        <v>0</v>
      </c>
      <c r="AQ3735">
        <v>0</v>
      </c>
      <c r="AR3735">
        <v>0</v>
      </c>
      <c r="AS3735">
        <v>0</v>
      </c>
      <c r="AT3735">
        <v>0.37847451817334793</v>
      </c>
      <c r="AU3735">
        <v>7</v>
      </c>
    </row>
    <row r="3736" spans="32:47" x14ac:dyDescent="0.25">
      <c r="AF3736">
        <v>3726</v>
      </c>
      <c r="AG3736">
        <v>1</v>
      </c>
      <c r="AH3736">
        <v>1</v>
      </c>
      <c r="AI3736">
        <v>1</v>
      </c>
      <c r="AJ3736">
        <v>0.12735671897074402</v>
      </c>
      <c r="AK3736">
        <v>0</v>
      </c>
      <c r="AL3736">
        <v>0</v>
      </c>
      <c r="AM3736">
        <v>0</v>
      </c>
      <c r="AN3736">
        <v>0</v>
      </c>
      <c r="AO3736">
        <v>0</v>
      </c>
      <c r="AP3736">
        <v>0.96292478590781216</v>
      </c>
      <c r="AQ3736">
        <v>0.66046092926553679</v>
      </c>
      <c r="AR3736">
        <v>0</v>
      </c>
      <c r="AS3736">
        <v>0</v>
      </c>
      <c r="AT3736">
        <v>0.39311013098693315</v>
      </c>
      <c r="AU3736">
        <v>6</v>
      </c>
    </row>
    <row r="3737" spans="32:47" x14ac:dyDescent="0.25">
      <c r="AF3737">
        <v>3727</v>
      </c>
      <c r="AG3737">
        <v>0</v>
      </c>
      <c r="AH3737">
        <v>0</v>
      </c>
      <c r="AI3737">
        <v>0.55060724632306612</v>
      </c>
      <c r="AJ3737">
        <v>1</v>
      </c>
      <c r="AK3737">
        <v>1</v>
      </c>
      <c r="AL3737">
        <v>1</v>
      </c>
      <c r="AM3737">
        <v>1</v>
      </c>
      <c r="AN3737">
        <v>1</v>
      </c>
      <c r="AO3737">
        <v>1</v>
      </c>
      <c r="AP3737">
        <v>1</v>
      </c>
      <c r="AQ3737">
        <v>0.49598424180076106</v>
      </c>
      <c r="AR3737">
        <v>0</v>
      </c>
      <c r="AS3737">
        <v>0</v>
      </c>
      <c r="AT3737">
        <v>0.67383110106859689</v>
      </c>
      <c r="AU3737">
        <v>3</v>
      </c>
    </row>
    <row r="3738" spans="32:47" x14ac:dyDescent="0.25">
      <c r="AF3738">
        <v>3728</v>
      </c>
      <c r="AG3738">
        <v>1</v>
      </c>
      <c r="AH3738">
        <v>1</v>
      </c>
      <c r="AI3738">
        <v>1</v>
      </c>
      <c r="AJ3738">
        <v>1</v>
      </c>
      <c r="AK3738">
        <v>1</v>
      </c>
      <c r="AL3738">
        <v>1</v>
      </c>
      <c r="AM3738">
        <v>1</v>
      </c>
      <c r="AN3738">
        <v>0.88901443585599471</v>
      </c>
      <c r="AO3738">
        <v>0</v>
      </c>
      <c r="AP3738">
        <v>0.47035754004032387</v>
      </c>
      <c r="AQ3738">
        <v>1</v>
      </c>
      <c r="AR3738">
        <v>1</v>
      </c>
      <c r="AS3738">
        <v>0</v>
      </c>
      <c r="AT3738">
        <v>0.8633987157610572</v>
      </c>
      <c r="AU3738">
        <v>1</v>
      </c>
    </row>
    <row r="3739" spans="32:47" x14ac:dyDescent="0.25">
      <c r="AF3739">
        <v>3729</v>
      </c>
      <c r="AG3739">
        <v>1</v>
      </c>
      <c r="AH3739">
        <v>1</v>
      </c>
      <c r="AI3739">
        <v>1</v>
      </c>
      <c r="AJ3739">
        <v>1</v>
      </c>
      <c r="AK3739">
        <v>1</v>
      </c>
      <c r="AL3739">
        <v>0.5559486310582239</v>
      </c>
      <c r="AM3739">
        <v>0.15804881813551952</v>
      </c>
      <c r="AN3739">
        <v>1</v>
      </c>
      <c r="AO3739">
        <v>1</v>
      </c>
      <c r="AP3739">
        <v>1.567134220385924E-2</v>
      </c>
      <c r="AQ3739">
        <v>0</v>
      </c>
      <c r="AR3739">
        <v>0</v>
      </c>
      <c r="AS3739">
        <v>0</v>
      </c>
      <c r="AT3739">
        <v>0.64127064082813001</v>
      </c>
      <c r="AU3739">
        <v>2</v>
      </c>
    </row>
    <row r="3740" spans="32:47" x14ac:dyDescent="0.25">
      <c r="AF3740">
        <v>3730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7.8188363660350049E-2</v>
      </c>
      <c r="AM3740">
        <v>1</v>
      </c>
      <c r="AN3740">
        <v>1</v>
      </c>
      <c r="AO3740">
        <v>1</v>
      </c>
      <c r="AP3740">
        <v>1</v>
      </c>
      <c r="AQ3740">
        <v>1</v>
      </c>
      <c r="AR3740">
        <v>1</v>
      </c>
      <c r="AS3740">
        <v>0</v>
      </c>
      <c r="AT3740">
        <v>0.51053602988989177</v>
      </c>
      <c r="AU3740">
        <v>5</v>
      </c>
    </row>
    <row r="3741" spans="32:47" x14ac:dyDescent="0.25">
      <c r="AF3741">
        <v>3731</v>
      </c>
      <c r="AG3741">
        <v>0</v>
      </c>
      <c r="AH3741">
        <v>0.23405225380650205</v>
      </c>
      <c r="AI3741">
        <v>1</v>
      </c>
      <c r="AJ3741">
        <v>1</v>
      </c>
      <c r="AK3741">
        <v>1</v>
      </c>
      <c r="AL3741">
        <v>1</v>
      </c>
      <c r="AM3741">
        <v>1</v>
      </c>
      <c r="AN3741">
        <v>0.90748473162168541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0.51420682133384743</v>
      </c>
      <c r="AU3741">
        <v>5</v>
      </c>
    </row>
    <row r="3742" spans="32:47" x14ac:dyDescent="0.25">
      <c r="AF3742">
        <v>3732</v>
      </c>
      <c r="AG3742">
        <v>1</v>
      </c>
      <c r="AH3742">
        <v>1</v>
      </c>
      <c r="AI3742">
        <v>1</v>
      </c>
      <c r="AJ3742">
        <v>1</v>
      </c>
      <c r="AK3742">
        <v>0.71565959519953581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0.6375765195555384</v>
      </c>
      <c r="AR3742">
        <v>1</v>
      </c>
      <c r="AS3742">
        <v>0</v>
      </c>
      <c r="AT3742">
        <v>0.52688422750096375</v>
      </c>
      <c r="AU3742">
        <v>5</v>
      </c>
    </row>
    <row r="3743" spans="32:47" x14ac:dyDescent="0.25">
      <c r="AF3743">
        <v>3733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0.87113572488540802</v>
      </c>
      <c r="AN3743">
        <v>2.2354514574427383E-2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7.588547239247917E-2</v>
      </c>
      <c r="AU3743">
        <v>10</v>
      </c>
    </row>
    <row r="3744" spans="32:47" x14ac:dyDescent="0.25">
      <c r="AF3744">
        <v>3734</v>
      </c>
      <c r="AG3744">
        <v>1</v>
      </c>
      <c r="AH3744">
        <v>1</v>
      </c>
      <c r="AI3744">
        <v>1</v>
      </c>
      <c r="AJ3744">
        <v>1</v>
      </c>
      <c r="AK3744">
        <v>1</v>
      </c>
      <c r="AL3744">
        <v>1</v>
      </c>
      <c r="AM3744">
        <v>1</v>
      </c>
      <c r="AN3744">
        <v>0.12210331601278496</v>
      </c>
      <c r="AO3744">
        <v>0</v>
      </c>
      <c r="AP3744">
        <v>0</v>
      </c>
      <c r="AQ3744">
        <v>0</v>
      </c>
      <c r="AR3744">
        <v>0</v>
      </c>
      <c r="AS3744">
        <v>0</v>
      </c>
      <c r="AT3744">
        <v>0.59119233642848312</v>
      </c>
      <c r="AU3744">
        <v>4</v>
      </c>
    </row>
    <row r="3745" spans="32:47" x14ac:dyDescent="0.25">
      <c r="AF3745">
        <v>3735</v>
      </c>
      <c r="AG3745">
        <v>0.46801726317203102</v>
      </c>
      <c r="AH3745">
        <v>1</v>
      </c>
      <c r="AI3745">
        <v>1</v>
      </c>
      <c r="AJ3745">
        <v>1</v>
      </c>
      <c r="AK3745">
        <v>1</v>
      </c>
      <c r="AL3745">
        <v>1</v>
      </c>
      <c r="AM3745">
        <v>0.74300403584516794</v>
      </c>
      <c r="AN3745">
        <v>0</v>
      </c>
      <c r="AO3745">
        <v>0</v>
      </c>
      <c r="AP3745">
        <v>0.77304874719383432</v>
      </c>
      <c r="AQ3745">
        <v>0.30822870256549018</v>
      </c>
      <c r="AR3745">
        <v>0.43547576910467828</v>
      </c>
      <c r="AS3745">
        <v>0</v>
      </c>
      <c r="AT3745">
        <v>0.64178844205959384</v>
      </c>
      <c r="AU3745">
        <v>2</v>
      </c>
    </row>
    <row r="3746" spans="32:47" x14ac:dyDescent="0.25">
      <c r="AF3746">
        <v>3736</v>
      </c>
      <c r="AG3746">
        <v>1</v>
      </c>
      <c r="AH3746">
        <v>1</v>
      </c>
      <c r="AI3746">
        <v>1</v>
      </c>
      <c r="AJ3746">
        <v>1</v>
      </c>
      <c r="AK3746">
        <v>1</v>
      </c>
      <c r="AL3746">
        <v>1</v>
      </c>
      <c r="AM3746">
        <v>1</v>
      </c>
      <c r="AN3746">
        <v>1</v>
      </c>
      <c r="AO3746">
        <v>1</v>
      </c>
      <c r="AP3746">
        <v>1</v>
      </c>
      <c r="AQ3746">
        <v>1</v>
      </c>
      <c r="AR3746">
        <v>1</v>
      </c>
      <c r="AS3746">
        <v>1</v>
      </c>
      <c r="AT3746">
        <v>1</v>
      </c>
      <c r="AU3746">
        <v>0</v>
      </c>
    </row>
    <row r="3747" spans="32:47" x14ac:dyDescent="0.25">
      <c r="AF3747">
        <v>3737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0.96647775602323238</v>
      </c>
      <c r="AM3747">
        <v>0.48617541947873355</v>
      </c>
      <c r="AN3747">
        <v>0</v>
      </c>
      <c r="AO3747">
        <v>0</v>
      </c>
      <c r="AP3747">
        <v>0</v>
      </c>
      <c r="AQ3747">
        <v>0</v>
      </c>
      <c r="AR3747">
        <v>0.94414525488701329</v>
      </c>
      <c r="AS3747">
        <v>0</v>
      </c>
      <c r="AT3747">
        <v>0.20091581804393185</v>
      </c>
      <c r="AU3747">
        <v>9</v>
      </c>
    </row>
    <row r="3748" spans="32:47" x14ac:dyDescent="0.25">
      <c r="AF3748">
        <v>3738</v>
      </c>
      <c r="AG3748">
        <v>1</v>
      </c>
      <c r="AH3748">
        <v>0.27573441383927794</v>
      </c>
      <c r="AI3748">
        <v>0</v>
      </c>
      <c r="AJ3748">
        <v>0</v>
      </c>
      <c r="AK3748">
        <v>0</v>
      </c>
      <c r="AL3748">
        <v>0.43815116113498032</v>
      </c>
      <c r="AM3748">
        <v>1</v>
      </c>
      <c r="AN3748">
        <v>1</v>
      </c>
      <c r="AO3748">
        <v>1</v>
      </c>
      <c r="AP3748">
        <v>1</v>
      </c>
      <c r="AQ3748">
        <v>1</v>
      </c>
      <c r="AR3748">
        <v>1</v>
      </c>
      <c r="AS3748">
        <v>0</v>
      </c>
      <c r="AT3748">
        <v>0.64620574910013473</v>
      </c>
      <c r="AU3748">
        <v>3</v>
      </c>
    </row>
    <row r="3749" spans="32:47" x14ac:dyDescent="0.25">
      <c r="AF3749">
        <v>3739</v>
      </c>
      <c r="AG3749">
        <v>1</v>
      </c>
      <c r="AH3749">
        <v>1</v>
      </c>
      <c r="AI3749">
        <v>1</v>
      </c>
      <c r="AJ3749">
        <v>1</v>
      </c>
      <c r="AK3749">
        <v>1</v>
      </c>
      <c r="AL3749">
        <v>0.82581099266778135</v>
      </c>
      <c r="AM3749">
        <v>0</v>
      </c>
      <c r="AN3749">
        <v>0.96622588643062512</v>
      </c>
      <c r="AO3749">
        <v>8.048254921862584E-2</v>
      </c>
      <c r="AP3749">
        <v>0</v>
      </c>
      <c r="AQ3749">
        <v>0.58979674938139703</v>
      </c>
      <c r="AR3749">
        <v>1</v>
      </c>
      <c r="AS3749">
        <v>0</v>
      </c>
      <c r="AT3749">
        <v>0.70365948278735202</v>
      </c>
      <c r="AU3749">
        <v>2</v>
      </c>
    </row>
    <row r="3750" spans="32:47" x14ac:dyDescent="0.25">
      <c r="AF3750">
        <v>3740</v>
      </c>
      <c r="AG3750">
        <v>0.4814663875405395</v>
      </c>
      <c r="AH3750">
        <v>0.72860156243093244</v>
      </c>
      <c r="AI3750">
        <v>1</v>
      </c>
      <c r="AJ3750">
        <v>1</v>
      </c>
      <c r="AK3750">
        <v>1</v>
      </c>
      <c r="AL3750">
        <v>1</v>
      </c>
      <c r="AM3750">
        <v>1</v>
      </c>
      <c r="AN3750">
        <v>1</v>
      </c>
      <c r="AO3750">
        <v>1</v>
      </c>
      <c r="AP3750">
        <v>1</v>
      </c>
      <c r="AQ3750">
        <v>0.49334678647549784</v>
      </c>
      <c r="AR3750">
        <v>1</v>
      </c>
      <c r="AS3750">
        <v>0.4814663875405395</v>
      </c>
      <c r="AT3750">
        <v>0.89349782289339119</v>
      </c>
      <c r="AU3750">
        <v>0</v>
      </c>
    </row>
    <row r="3751" spans="32:47" x14ac:dyDescent="0.25">
      <c r="AF3751">
        <v>3741</v>
      </c>
      <c r="AG3751">
        <v>1</v>
      </c>
      <c r="AH3751">
        <v>1</v>
      </c>
      <c r="AI3751">
        <v>1</v>
      </c>
      <c r="AJ3751">
        <v>1</v>
      </c>
      <c r="AK3751">
        <v>1</v>
      </c>
      <c r="AL3751">
        <v>1</v>
      </c>
      <c r="AM3751">
        <v>1</v>
      </c>
      <c r="AN3751">
        <v>1</v>
      </c>
      <c r="AO3751">
        <v>1</v>
      </c>
      <c r="AP3751">
        <v>0.89884723874509354</v>
      </c>
      <c r="AQ3751">
        <v>0</v>
      </c>
      <c r="AR3751">
        <v>0</v>
      </c>
      <c r="AS3751">
        <v>0</v>
      </c>
      <c r="AT3751">
        <v>0.82428565589341884</v>
      </c>
      <c r="AU3751">
        <v>2</v>
      </c>
    </row>
    <row r="3752" spans="32:47" x14ac:dyDescent="0.25">
      <c r="AF3752">
        <v>3742</v>
      </c>
      <c r="AG3752">
        <v>1</v>
      </c>
      <c r="AH3752">
        <v>1</v>
      </c>
      <c r="AI3752">
        <v>0.99273969896509495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0.58001559434754502</v>
      </c>
      <c r="AR3752">
        <v>1</v>
      </c>
      <c r="AS3752">
        <v>0</v>
      </c>
      <c r="AT3752">
        <v>0.37856273561190218</v>
      </c>
      <c r="AU3752">
        <v>7</v>
      </c>
    </row>
    <row r="3753" spans="32:47" x14ac:dyDescent="0.25">
      <c r="AF3753">
        <v>3743</v>
      </c>
      <c r="AG3753">
        <v>1</v>
      </c>
      <c r="AH3753">
        <v>1</v>
      </c>
      <c r="AI3753">
        <v>0.33626832640279203</v>
      </c>
      <c r="AJ3753">
        <v>0</v>
      </c>
      <c r="AK3753">
        <v>0</v>
      </c>
      <c r="AL3753">
        <v>0</v>
      </c>
      <c r="AM3753">
        <v>0</v>
      </c>
      <c r="AN3753">
        <v>0.50374047643873054</v>
      </c>
      <c r="AO3753">
        <v>1</v>
      </c>
      <c r="AP3753">
        <v>1</v>
      </c>
      <c r="AQ3753">
        <v>1</v>
      </c>
      <c r="AR3753">
        <v>1</v>
      </c>
      <c r="AS3753">
        <v>0</v>
      </c>
      <c r="AT3753">
        <v>0.56723362435092384</v>
      </c>
      <c r="AU3753">
        <v>4</v>
      </c>
    </row>
    <row r="3754" spans="32:47" x14ac:dyDescent="0.25">
      <c r="AF3754">
        <v>3744</v>
      </c>
      <c r="AG3754">
        <v>1</v>
      </c>
      <c r="AH3754">
        <v>1</v>
      </c>
      <c r="AI3754">
        <v>1</v>
      </c>
      <c r="AJ3754">
        <v>1</v>
      </c>
      <c r="AK3754">
        <v>1</v>
      </c>
      <c r="AL3754">
        <v>1</v>
      </c>
      <c r="AM3754">
        <v>1</v>
      </c>
      <c r="AN3754">
        <v>0.34065895099798404</v>
      </c>
      <c r="AO3754">
        <v>0.37162742088136536</v>
      </c>
      <c r="AP3754">
        <v>1</v>
      </c>
      <c r="AQ3754">
        <v>1</v>
      </c>
      <c r="AR3754">
        <v>1</v>
      </c>
      <c r="AS3754">
        <v>0.34065895099798404</v>
      </c>
      <c r="AT3754">
        <v>0.89235410988322872</v>
      </c>
      <c r="AU3754">
        <v>0</v>
      </c>
    </row>
    <row r="3755" spans="32:47" x14ac:dyDescent="0.25">
      <c r="AF3755">
        <v>3745</v>
      </c>
      <c r="AG3755">
        <v>1</v>
      </c>
      <c r="AH3755">
        <v>1</v>
      </c>
      <c r="AI3755">
        <v>1</v>
      </c>
      <c r="AJ3755">
        <v>1</v>
      </c>
      <c r="AK3755">
        <v>1</v>
      </c>
      <c r="AL3755">
        <v>1</v>
      </c>
      <c r="AM3755">
        <v>8.8710972222249815E-2</v>
      </c>
      <c r="AN3755">
        <v>0</v>
      </c>
      <c r="AO3755">
        <v>8.3200783900004655E-2</v>
      </c>
      <c r="AP3755">
        <v>0</v>
      </c>
      <c r="AQ3755">
        <v>0</v>
      </c>
      <c r="AR3755">
        <v>0</v>
      </c>
      <c r="AS3755">
        <v>0</v>
      </c>
      <c r="AT3755">
        <v>0.51026318809832849</v>
      </c>
      <c r="AU3755">
        <v>4</v>
      </c>
    </row>
    <row r="3756" spans="32:47" x14ac:dyDescent="0.25">
      <c r="AF3756">
        <v>3746</v>
      </c>
      <c r="AG3756">
        <v>0.96991499021767658</v>
      </c>
      <c r="AH3756">
        <v>1</v>
      </c>
      <c r="AI3756">
        <v>1</v>
      </c>
      <c r="AJ3756">
        <v>1</v>
      </c>
      <c r="AK3756">
        <v>0.97364166894183124</v>
      </c>
      <c r="AL3756">
        <v>0</v>
      </c>
      <c r="AM3756">
        <v>0</v>
      </c>
      <c r="AN3756">
        <v>0.54221258987344034</v>
      </c>
      <c r="AO3756">
        <v>0.85097696505714948</v>
      </c>
      <c r="AP3756">
        <v>0</v>
      </c>
      <c r="AQ3756">
        <v>0</v>
      </c>
      <c r="AR3756">
        <v>0</v>
      </c>
      <c r="AS3756">
        <v>0</v>
      </c>
      <c r="AT3756">
        <v>0.52489905663489278</v>
      </c>
      <c r="AU3756">
        <v>5</v>
      </c>
    </row>
    <row r="3757" spans="32:47" x14ac:dyDescent="0.25">
      <c r="AF3757">
        <v>3747</v>
      </c>
      <c r="AG3757">
        <v>1</v>
      </c>
      <c r="AH3757">
        <v>1</v>
      </c>
      <c r="AI3757">
        <v>1</v>
      </c>
      <c r="AJ3757">
        <v>1</v>
      </c>
      <c r="AK3757">
        <v>0.41337370569747311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0.37873807795767789</v>
      </c>
      <c r="AR3757">
        <v>1</v>
      </c>
      <c r="AS3757">
        <v>0</v>
      </c>
      <c r="AT3757">
        <v>0.47993623894616988</v>
      </c>
      <c r="AU3757">
        <v>5</v>
      </c>
    </row>
    <row r="3758" spans="32:47" x14ac:dyDescent="0.25">
      <c r="AF3758">
        <v>3748</v>
      </c>
      <c r="AG3758">
        <v>1</v>
      </c>
      <c r="AH3758">
        <v>1</v>
      </c>
      <c r="AI3758">
        <v>0.71252404679891634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0.2221595765774422</v>
      </c>
      <c r="AU3758">
        <v>9</v>
      </c>
    </row>
    <row r="3759" spans="32:47" x14ac:dyDescent="0.25">
      <c r="AF3759">
        <v>3749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0.8667345942589999</v>
      </c>
      <c r="AN3759">
        <v>1</v>
      </c>
      <c r="AO3759">
        <v>1</v>
      </c>
      <c r="AP3759">
        <v>1</v>
      </c>
      <c r="AQ3759">
        <v>1</v>
      </c>
      <c r="AR3759">
        <v>1</v>
      </c>
      <c r="AS3759">
        <v>0</v>
      </c>
      <c r="AT3759">
        <v>0.49279115732062739</v>
      </c>
      <c r="AU3759">
        <v>6</v>
      </c>
    </row>
    <row r="3760" spans="32:47" x14ac:dyDescent="0.25">
      <c r="AF3760">
        <v>3750</v>
      </c>
      <c r="AG3760">
        <v>0</v>
      </c>
      <c r="AH3760">
        <v>0</v>
      </c>
      <c r="AI3760">
        <v>0</v>
      </c>
      <c r="AJ3760">
        <v>0</v>
      </c>
      <c r="AK3760">
        <v>0.6680600560559411</v>
      </c>
      <c r="AL3760">
        <v>1</v>
      </c>
      <c r="AM3760">
        <v>1</v>
      </c>
      <c r="AN3760">
        <v>1</v>
      </c>
      <c r="AO3760">
        <v>1</v>
      </c>
      <c r="AP3760">
        <v>1</v>
      </c>
      <c r="AQ3760">
        <v>1</v>
      </c>
      <c r="AR3760">
        <v>1</v>
      </c>
      <c r="AS3760">
        <v>0</v>
      </c>
      <c r="AT3760">
        <v>0.64304071708968269</v>
      </c>
      <c r="AU3760">
        <v>4</v>
      </c>
    </row>
    <row r="3761" spans="32:47" x14ac:dyDescent="0.25">
      <c r="AF3761">
        <v>3751</v>
      </c>
      <c r="AG3761">
        <v>1</v>
      </c>
      <c r="AH3761">
        <v>1</v>
      </c>
      <c r="AI3761">
        <v>1</v>
      </c>
      <c r="AJ3761">
        <v>1</v>
      </c>
      <c r="AK3761">
        <v>1</v>
      </c>
      <c r="AL3761">
        <v>1</v>
      </c>
      <c r="AM3761">
        <v>1</v>
      </c>
      <c r="AN3761">
        <v>1</v>
      </c>
      <c r="AO3761">
        <v>1</v>
      </c>
      <c r="AP3761">
        <v>0.24925363147063292</v>
      </c>
      <c r="AQ3761">
        <v>0</v>
      </c>
      <c r="AR3761">
        <v>0</v>
      </c>
      <c r="AS3761">
        <v>0</v>
      </c>
      <c r="AT3761">
        <v>0.76911469198791682</v>
      </c>
      <c r="AU3761">
        <v>2</v>
      </c>
    </row>
    <row r="3762" spans="32:47" x14ac:dyDescent="0.25">
      <c r="AF3762">
        <v>3752</v>
      </c>
      <c r="AG3762">
        <v>0.60172493003929339</v>
      </c>
      <c r="AH3762">
        <v>1</v>
      </c>
      <c r="AI3762">
        <v>1</v>
      </c>
      <c r="AJ3762">
        <v>1</v>
      </c>
      <c r="AK3762">
        <v>1</v>
      </c>
      <c r="AL3762">
        <v>1</v>
      </c>
      <c r="AM3762">
        <v>1</v>
      </c>
      <c r="AN3762">
        <v>1</v>
      </c>
      <c r="AO3762">
        <v>1</v>
      </c>
      <c r="AP3762">
        <v>1</v>
      </c>
      <c r="AQ3762">
        <v>1</v>
      </c>
      <c r="AR3762">
        <v>1</v>
      </c>
      <c r="AS3762">
        <v>0.60172493003929339</v>
      </c>
      <c r="AT3762">
        <v>0.96617389816772081</v>
      </c>
      <c r="AU3762">
        <v>0</v>
      </c>
    </row>
    <row r="3763" spans="32:47" x14ac:dyDescent="0.25">
      <c r="AF3763">
        <v>3753</v>
      </c>
      <c r="AG3763">
        <v>1</v>
      </c>
      <c r="AH3763">
        <v>1</v>
      </c>
      <c r="AI3763">
        <v>1</v>
      </c>
      <c r="AJ3763">
        <v>1</v>
      </c>
      <c r="AK3763">
        <v>1</v>
      </c>
      <c r="AL3763">
        <v>1</v>
      </c>
      <c r="AM3763">
        <v>1</v>
      </c>
      <c r="AN3763">
        <v>6.8310021561750728E-2</v>
      </c>
      <c r="AO3763">
        <v>0</v>
      </c>
      <c r="AP3763">
        <v>9.6346840951751334E-2</v>
      </c>
      <c r="AQ3763">
        <v>1</v>
      </c>
      <c r="AR3763">
        <v>1</v>
      </c>
      <c r="AS3763">
        <v>0</v>
      </c>
      <c r="AT3763">
        <v>0.76192976092580433</v>
      </c>
      <c r="AU3763">
        <v>1</v>
      </c>
    </row>
    <row r="3764" spans="32:47" x14ac:dyDescent="0.25">
      <c r="AF3764">
        <v>3754</v>
      </c>
      <c r="AG3764">
        <v>0.23823229791601225</v>
      </c>
      <c r="AH3764">
        <v>1</v>
      </c>
      <c r="AI3764">
        <v>1</v>
      </c>
      <c r="AJ3764">
        <v>1</v>
      </c>
      <c r="AK3764">
        <v>1</v>
      </c>
      <c r="AL3764">
        <v>1</v>
      </c>
      <c r="AM3764">
        <v>1</v>
      </c>
      <c r="AN3764">
        <v>1</v>
      </c>
      <c r="AO3764">
        <v>1</v>
      </c>
      <c r="AP3764">
        <v>1</v>
      </c>
      <c r="AQ3764">
        <v>1</v>
      </c>
      <c r="AR3764">
        <v>1</v>
      </c>
      <c r="AS3764">
        <v>0.23823229791601225</v>
      </c>
      <c r="AT3764">
        <v>0.93530192119286681</v>
      </c>
      <c r="AU3764">
        <v>0</v>
      </c>
    </row>
    <row r="3765" spans="32:47" x14ac:dyDescent="0.25">
      <c r="AF3765">
        <v>3755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0.72818919101628121</v>
      </c>
      <c r="AM3765">
        <v>1</v>
      </c>
      <c r="AN3765">
        <v>1</v>
      </c>
      <c r="AO3765">
        <v>1</v>
      </c>
      <c r="AP3765">
        <v>1</v>
      </c>
      <c r="AQ3765">
        <v>1</v>
      </c>
      <c r="AR3765">
        <v>1</v>
      </c>
      <c r="AS3765">
        <v>0</v>
      </c>
      <c r="AT3765">
        <v>0.56396075542599577</v>
      </c>
      <c r="AU3765">
        <v>5</v>
      </c>
    </row>
    <row r="3766" spans="32:47" x14ac:dyDescent="0.25">
      <c r="AF3766">
        <v>3756</v>
      </c>
      <c r="AG3766">
        <v>1</v>
      </c>
      <c r="AH3766">
        <v>1</v>
      </c>
      <c r="AI3766">
        <v>1</v>
      </c>
      <c r="AJ3766">
        <v>1</v>
      </c>
      <c r="AK3766">
        <v>1</v>
      </c>
      <c r="AL3766">
        <v>1</v>
      </c>
      <c r="AM3766">
        <v>0.73219540459573296</v>
      </c>
      <c r="AN3766">
        <v>0</v>
      </c>
      <c r="AO3766">
        <v>0.83836102607262242</v>
      </c>
      <c r="AP3766">
        <v>1</v>
      </c>
      <c r="AQ3766">
        <v>1</v>
      </c>
      <c r="AR3766">
        <v>1</v>
      </c>
      <c r="AS3766">
        <v>0</v>
      </c>
      <c r="AT3766">
        <v>0.87903805020451065</v>
      </c>
      <c r="AU3766">
        <v>1</v>
      </c>
    </row>
    <row r="3767" spans="32:47" x14ac:dyDescent="0.25">
      <c r="AF3767">
        <v>3757</v>
      </c>
      <c r="AG3767">
        <v>0.79923878135976401</v>
      </c>
      <c r="AH3767">
        <v>1</v>
      </c>
      <c r="AI3767">
        <v>1</v>
      </c>
      <c r="AJ3767">
        <v>1</v>
      </c>
      <c r="AK3767">
        <v>1</v>
      </c>
      <c r="AL3767">
        <v>1</v>
      </c>
      <c r="AM3767">
        <v>1</v>
      </c>
      <c r="AN3767">
        <v>1</v>
      </c>
      <c r="AO3767">
        <v>1</v>
      </c>
      <c r="AP3767">
        <v>1</v>
      </c>
      <c r="AQ3767">
        <v>1</v>
      </c>
      <c r="AR3767">
        <v>0.68338911440796146</v>
      </c>
      <c r="AS3767">
        <v>0.68338911440796146</v>
      </c>
      <c r="AT3767">
        <v>0.95605880758575201</v>
      </c>
      <c r="AU3767">
        <v>0</v>
      </c>
    </row>
    <row r="3768" spans="32:47" x14ac:dyDescent="0.25">
      <c r="AF3768">
        <v>3758</v>
      </c>
      <c r="AG3768">
        <v>1</v>
      </c>
      <c r="AH3768">
        <v>0.21835582868308329</v>
      </c>
      <c r="AI3768">
        <v>0</v>
      </c>
      <c r="AJ3768">
        <v>0.31048412874709658</v>
      </c>
      <c r="AK3768">
        <v>0.34391552515585172</v>
      </c>
      <c r="AL3768">
        <v>0</v>
      </c>
      <c r="AM3768">
        <v>0</v>
      </c>
      <c r="AN3768">
        <v>0.55604756032487546</v>
      </c>
      <c r="AO3768">
        <v>0.83399335966314536</v>
      </c>
      <c r="AP3768">
        <v>0.18994454773224612</v>
      </c>
      <c r="AQ3768">
        <v>1</v>
      </c>
      <c r="AR3768">
        <v>1</v>
      </c>
      <c r="AS3768">
        <v>0</v>
      </c>
      <c r="AT3768">
        <v>0.4554395191370843</v>
      </c>
      <c r="AU3768">
        <v>3</v>
      </c>
    </row>
    <row r="3769" spans="32:47" x14ac:dyDescent="0.25">
      <c r="AF3769">
        <v>3759</v>
      </c>
      <c r="AG3769">
        <v>0</v>
      </c>
      <c r="AH3769">
        <v>0</v>
      </c>
      <c r="AI3769">
        <v>0.72955310302636311</v>
      </c>
      <c r="AJ3769">
        <v>1</v>
      </c>
      <c r="AK3769">
        <v>1</v>
      </c>
      <c r="AL3769">
        <v>1</v>
      </c>
      <c r="AM3769">
        <v>1</v>
      </c>
      <c r="AN3769">
        <v>1</v>
      </c>
      <c r="AO3769">
        <v>1</v>
      </c>
      <c r="AP3769">
        <v>1</v>
      </c>
      <c r="AQ3769">
        <v>1</v>
      </c>
      <c r="AR3769">
        <v>1</v>
      </c>
      <c r="AS3769">
        <v>0</v>
      </c>
      <c r="AT3769">
        <v>0.81538670190086915</v>
      </c>
      <c r="AU3769">
        <v>2</v>
      </c>
    </row>
    <row r="3770" spans="32:47" x14ac:dyDescent="0.25">
      <c r="AF3770">
        <v>3760</v>
      </c>
      <c r="AG3770">
        <v>1</v>
      </c>
      <c r="AH3770">
        <v>1</v>
      </c>
      <c r="AI3770">
        <v>1</v>
      </c>
      <c r="AJ3770">
        <v>1</v>
      </c>
      <c r="AK3770">
        <v>1</v>
      </c>
      <c r="AL3770">
        <v>1</v>
      </c>
      <c r="AM3770">
        <v>1</v>
      </c>
      <c r="AN3770">
        <v>1</v>
      </c>
      <c r="AO3770">
        <v>1</v>
      </c>
      <c r="AP3770">
        <v>1</v>
      </c>
      <c r="AQ3770">
        <v>1</v>
      </c>
      <c r="AR3770">
        <v>4.1205387289312877E-3</v>
      </c>
      <c r="AS3770">
        <v>4.1205387289312877E-3</v>
      </c>
      <c r="AT3770">
        <v>0.91541845671396405</v>
      </c>
      <c r="AU3770">
        <v>0</v>
      </c>
    </row>
    <row r="3771" spans="32:47" x14ac:dyDescent="0.25">
      <c r="AF3771">
        <v>3761</v>
      </c>
      <c r="AG3771">
        <v>1</v>
      </c>
      <c r="AH3771">
        <v>1</v>
      </c>
      <c r="AI3771">
        <v>1</v>
      </c>
      <c r="AJ3771">
        <v>1</v>
      </c>
      <c r="AK3771">
        <v>1</v>
      </c>
      <c r="AL3771">
        <v>1</v>
      </c>
      <c r="AM3771">
        <v>0.61668981887792584</v>
      </c>
      <c r="AN3771">
        <v>0.1210526295260699</v>
      </c>
      <c r="AO3771">
        <v>1</v>
      </c>
      <c r="AP3771">
        <v>1</v>
      </c>
      <c r="AQ3771">
        <v>1</v>
      </c>
      <c r="AR3771">
        <v>1</v>
      </c>
      <c r="AS3771">
        <v>0.1210526295260699</v>
      </c>
      <c r="AT3771">
        <v>0.89279456411102431</v>
      </c>
      <c r="AU3771">
        <v>0</v>
      </c>
    </row>
    <row r="3772" spans="32:47" x14ac:dyDescent="0.25">
      <c r="AF3772">
        <v>3762</v>
      </c>
      <c r="AG3772">
        <v>0</v>
      </c>
      <c r="AH3772">
        <v>0.93519191880711461</v>
      </c>
      <c r="AI3772">
        <v>1</v>
      </c>
      <c r="AJ3772">
        <v>1</v>
      </c>
      <c r="AK3772">
        <v>0.84449942240298115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0.31058864608518255</v>
      </c>
      <c r="AU3772">
        <v>8</v>
      </c>
    </row>
    <row r="3773" spans="32:47" x14ac:dyDescent="0.25">
      <c r="AF3773">
        <v>3763</v>
      </c>
      <c r="AG3773">
        <v>1</v>
      </c>
      <c r="AH3773">
        <v>1</v>
      </c>
      <c r="AI3773">
        <v>1</v>
      </c>
      <c r="AJ3773">
        <v>0.13670701969725391</v>
      </c>
      <c r="AK3773">
        <v>0</v>
      </c>
      <c r="AL3773">
        <v>0</v>
      </c>
      <c r="AM3773">
        <v>0.95780016786457345</v>
      </c>
      <c r="AN3773">
        <v>1</v>
      </c>
      <c r="AO3773">
        <v>1</v>
      </c>
      <c r="AP3773">
        <v>1</v>
      </c>
      <c r="AQ3773">
        <v>1</v>
      </c>
      <c r="AR3773">
        <v>1</v>
      </c>
      <c r="AS3773">
        <v>0</v>
      </c>
      <c r="AT3773">
        <v>0.75833702957457372</v>
      </c>
      <c r="AU3773">
        <v>2</v>
      </c>
    </row>
    <row r="3774" spans="32:47" x14ac:dyDescent="0.25">
      <c r="AF3774">
        <v>3764</v>
      </c>
      <c r="AG3774">
        <v>1</v>
      </c>
      <c r="AH3774">
        <v>1</v>
      </c>
      <c r="AI3774">
        <v>1</v>
      </c>
      <c r="AJ3774">
        <v>1</v>
      </c>
      <c r="AK3774">
        <v>0.55598466704442773</v>
      </c>
      <c r="AL3774">
        <v>0</v>
      </c>
      <c r="AM3774">
        <v>0</v>
      </c>
      <c r="AN3774">
        <v>0</v>
      </c>
      <c r="AO3774">
        <v>0</v>
      </c>
      <c r="AP3774">
        <v>0.51503541839924916</v>
      </c>
      <c r="AQ3774">
        <v>1</v>
      </c>
      <c r="AR3774">
        <v>0.51485192828136683</v>
      </c>
      <c r="AS3774">
        <v>0</v>
      </c>
      <c r="AT3774">
        <v>0.54564940390541472</v>
      </c>
      <c r="AU3774">
        <v>4</v>
      </c>
    </row>
    <row r="3775" spans="32:47" x14ac:dyDescent="0.25">
      <c r="AF3775">
        <v>3765</v>
      </c>
      <c r="AG3775">
        <v>1</v>
      </c>
      <c r="AH3775">
        <v>1</v>
      </c>
      <c r="AI3775">
        <v>1</v>
      </c>
      <c r="AJ3775">
        <v>1</v>
      </c>
      <c r="AK3775">
        <v>1</v>
      </c>
      <c r="AL3775">
        <v>7.6526616995640021E-2</v>
      </c>
      <c r="AM3775">
        <v>0</v>
      </c>
      <c r="AN3775">
        <v>0</v>
      </c>
      <c r="AO3775">
        <v>0</v>
      </c>
      <c r="AP3775">
        <v>0</v>
      </c>
      <c r="AQ3775">
        <v>0</v>
      </c>
      <c r="AR3775">
        <v>0</v>
      </c>
      <c r="AS3775">
        <v>0</v>
      </c>
      <c r="AT3775">
        <v>0.4199884890681348</v>
      </c>
      <c r="AU3775">
        <v>6</v>
      </c>
    </row>
    <row r="3776" spans="32:47" x14ac:dyDescent="0.25">
      <c r="AF3776">
        <v>3766</v>
      </c>
      <c r="AG3776">
        <v>1</v>
      </c>
      <c r="AH3776">
        <v>1</v>
      </c>
      <c r="AI3776">
        <v>1</v>
      </c>
      <c r="AJ3776">
        <v>0.20200610206084094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0.98576609726126962</v>
      </c>
      <c r="AR3776">
        <v>0.96071639934703967</v>
      </c>
      <c r="AS3776">
        <v>0</v>
      </c>
      <c r="AT3776">
        <v>0.42579554619019605</v>
      </c>
      <c r="AU3776">
        <v>6</v>
      </c>
    </row>
    <row r="3777" spans="32:47" x14ac:dyDescent="0.25">
      <c r="AF3777">
        <v>3767</v>
      </c>
      <c r="AG3777">
        <v>1</v>
      </c>
      <c r="AH3777">
        <v>1</v>
      </c>
      <c r="AI3777">
        <v>1</v>
      </c>
      <c r="AJ3777">
        <v>1</v>
      </c>
      <c r="AK3777">
        <v>1</v>
      </c>
      <c r="AL3777">
        <v>0.61752627273720762</v>
      </c>
      <c r="AM3777">
        <v>0</v>
      </c>
      <c r="AN3777">
        <v>0</v>
      </c>
      <c r="AO3777">
        <v>0</v>
      </c>
      <c r="AP3777">
        <v>0</v>
      </c>
      <c r="AQ3777">
        <v>0.77062133346674577</v>
      </c>
      <c r="AR3777">
        <v>1</v>
      </c>
      <c r="AS3777">
        <v>0</v>
      </c>
      <c r="AT3777">
        <v>0.61272446078388654</v>
      </c>
      <c r="AU3777">
        <v>4</v>
      </c>
    </row>
    <row r="3778" spans="32:47" x14ac:dyDescent="0.25">
      <c r="AF3778">
        <v>3768</v>
      </c>
      <c r="AG3778">
        <v>1</v>
      </c>
      <c r="AH3778">
        <v>1</v>
      </c>
      <c r="AI3778">
        <v>1</v>
      </c>
      <c r="AJ3778">
        <v>1</v>
      </c>
      <c r="AK3778">
        <v>1</v>
      </c>
      <c r="AL3778">
        <v>1</v>
      </c>
      <c r="AM3778">
        <v>1</v>
      </c>
      <c r="AN3778">
        <v>1</v>
      </c>
      <c r="AO3778">
        <v>1</v>
      </c>
      <c r="AP3778">
        <v>1</v>
      </c>
      <c r="AQ3778">
        <v>1</v>
      </c>
      <c r="AR3778">
        <v>1</v>
      </c>
      <c r="AS3778">
        <v>1</v>
      </c>
      <c r="AT3778">
        <v>1</v>
      </c>
      <c r="AU3778">
        <v>0</v>
      </c>
    </row>
    <row r="3779" spans="32:47" x14ac:dyDescent="0.25">
      <c r="AF3779">
        <v>3769</v>
      </c>
      <c r="AG3779">
        <v>1</v>
      </c>
      <c r="AH3779">
        <v>1</v>
      </c>
      <c r="AI3779">
        <v>1</v>
      </c>
      <c r="AJ3779">
        <v>1</v>
      </c>
      <c r="AK3779">
        <v>1</v>
      </c>
      <c r="AL3779">
        <v>1</v>
      </c>
      <c r="AM3779">
        <v>1</v>
      </c>
      <c r="AN3779">
        <v>1</v>
      </c>
      <c r="AO3779">
        <v>1</v>
      </c>
      <c r="AP3779">
        <v>1</v>
      </c>
      <c r="AQ3779">
        <v>1</v>
      </c>
      <c r="AR3779">
        <v>1</v>
      </c>
      <c r="AS3779">
        <v>1</v>
      </c>
      <c r="AT3779">
        <v>1</v>
      </c>
      <c r="AU3779">
        <v>0</v>
      </c>
    </row>
    <row r="3780" spans="32:47" x14ac:dyDescent="0.25">
      <c r="AF3780">
        <v>3770</v>
      </c>
      <c r="AG3780">
        <v>1</v>
      </c>
      <c r="AH3780">
        <v>1</v>
      </c>
      <c r="AI3780">
        <v>1</v>
      </c>
      <c r="AJ3780">
        <v>1</v>
      </c>
      <c r="AK3780">
        <v>0.19057817743094113</v>
      </c>
      <c r="AL3780">
        <v>1</v>
      </c>
      <c r="AM3780">
        <v>1</v>
      </c>
      <c r="AN3780">
        <v>1</v>
      </c>
      <c r="AO3780">
        <v>1</v>
      </c>
      <c r="AP3780">
        <v>1</v>
      </c>
      <c r="AQ3780">
        <v>0.91691098846980212</v>
      </c>
      <c r="AR3780">
        <v>1</v>
      </c>
      <c r="AS3780">
        <v>0.19057817743094113</v>
      </c>
      <c r="AT3780">
        <v>0.9244253511080911</v>
      </c>
      <c r="AU3780">
        <v>0</v>
      </c>
    </row>
    <row r="3781" spans="32:47" x14ac:dyDescent="0.25">
      <c r="AF3781">
        <v>3771</v>
      </c>
      <c r="AG3781">
        <v>1</v>
      </c>
      <c r="AH3781">
        <v>1</v>
      </c>
      <c r="AI3781">
        <v>1</v>
      </c>
      <c r="AJ3781">
        <v>1</v>
      </c>
      <c r="AK3781">
        <v>1</v>
      </c>
      <c r="AL3781">
        <v>0.75178728857038857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0.47548936618386756</v>
      </c>
      <c r="AU3781">
        <v>6</v>
      </c>
    </row>
    <row r="3782" spans="32:47" x14ac:dyDescent="0.25">
      <c r="AF3782">
        <v>3772</v>
      </c>
      <c r="AG3782">
        <v>0.12621895534468949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5.7547773782590086E-2</v>
      </c>
      <c r="AQ3782">
        <v>1</v>
      </c>
      <c r="AR3782">
        <v>1</v>
      </c>
      <c r="AS3782">
        <v>0</v>
      </c>
      <c r="AT3782">
        <v>0.18273087288478265</v>
      </c>
      <c r="AU3782">
        <v>8</v>
      </c>
    </row>
    <row r="3783" spans="32:47" x14ac:dyDescent="0.25">
      <c r="AF3783">
        <v>3773</v>
      </c>
      <c r="AG3783">
        <v>0</v>
      </c>
      <c r="AH3783">
        <v>0.22464865942544879</v>
      </c>
      <c r="AI3783">
        <v>1</v>
      </c>
      <c r="AJ3783">
        <v>1</v>
      </c>
      <c r="AK3783">
        <v>1</v>
      </c>
      <c r="AL3783">
        <v>1</v>
      </c>
      <c r="AM3783">
        <v>1</v>
      </c>
      <c r="AN3783">
        <v>1</v>
      </c>
      <c r="AO3783">
        <v>1</v>
      </c>
      <c r="AP3783">
        <v>1</v>
      </c>
      <c r="AQ3783">
        <v>1</v>
      </c>
      <c r="AR3783">
        <v>0.64647537718349579</v>
      </c>
      <c r="AS3783">
        <v>0</v>
      </c>
      <c r="AT3783">
        <v>0.82556410727835872</v>
      </c>
      <c r="AU3783">
        <v>1</v>
      </c>
    </row>
    <row r="3784" spans="32:47" x14ac:dyDescent="0.25">
      <c r="AF3784">
        <v>3774</v>
      </c>
      <c r="AG3784">
        <v>1</v>
      </c>
      <c r="AH3784">
        <v>0.96783126105063799</v>
      </c>
      <c r="AI3784">
        <v>1</v>
      </c>
      <c r="AJ3784">
        <v>1</v>
      </c>
      <c r="AK3784">
        <v>1</v>
      </c>
      <c r="AL3784">
        <v>1</v>
      </c>
      <c r="AM3784">
        <v>1</v>
      </c>
      <c r="AN3784">
        <v>1</v>
      </c>
      <c r="AO3784">
        <v>1</v>
      </c>
      <c r="AP3784">
        <v>1</v>
      </c>
      <c r="AQ3784">
        <v>1</v>
      </c>
      <c r="AR3784">
        <v>1</v>
      </c>
      <c r="AS3784">
        <v>0.96783126105063799</v>
      </c>
      <c r="AT3784">
        <v>0.9975322611216928</v>
      </c>
      <c r="AU3784">
        <v>0</v>
      </c>
    </row>
    <row r="3785" spans="32:47" x14ac:dyDescent="0.25">
      <c r="AF3785">
        <v>3775</v>
      </c>
      <c r="AG3785">
        <v>4.8287727390772722E-2</v>
      </c>
      <c r="AH3785">
        <v>0.65210705333889307</v>
      </c>
      <c r="AI3785">
        <v>1</v>
      </c>
      <c r="AJ3785">
        <v>1</v>
      </c>
      <c r="AK3785">
        <v>1</v>
      </c>
      <c r="AL3785">
        <v>0.21600844364390165</v>
      </c>
      <c r="AM3785">
        <v>0.12071884224203513</v>
      </c>
      <c r="AN3785">
        <v>1</v>
      </c>
      <c r="AO3785">
        <v>1</v>
      </c>
      <c r="AP3785">
        <v>1</v>
      </c>
      <c r="AQ3785">
        <v>1</v>
      </c>
      <c r="AR3785">
        <v>1</v>
      </c>
      <c r="AS3785">
        <v>4.8287727390772722E-2</v>
      </c>
      <c r="AT3785">
        <v>0.7533656286614332</v>
      </c>
      <c r="AU3785">
        <v>0</v>
      </c>
    </row>
    <row r="3786" spans="32:47" x14ac:dyDescent="0.25">
      <c r="AF3786">
        <v>3776</v>
      </c>
      <c r="AG3786">
        <v>1</v>
      </c>
      <c r="AH3786">
        <v>1</v>
      </c>
      <c r="AI3786">
        <v>1</v>
      </c>
      <c r="AJ3786">
        <v>1</v>
      </c>
      <c r="AK3786">
        <v>1</v>
      </c>
      <c r="AL3786">
        <v>1</v>
      </c>
      <c r="AM3786">
        <v>1</v>
      </c>
      <c r="AN3786">
        <v>1</v>
      </c>
      <c r="AO3786">
        <v>1</v>
      </c>
      <c r="AP3786">
        <v>1</v>
      </c>
      <c r="AQ3786">
        <v>1</v>
      </c>
      <c r="AR3786">
        <v>1</v>
      </c>
      <c r="AS3786">
        <v>1</v>
      </c>
      <c r="AT3786">
        <v>1</v>
      </c>
      <c r="AU3786">
        <v>0</v>
      </c>
    </row>
    <row r="3787" spans="32:47" x14ac:dyDescent="0.25">
      <c r="AF3787">
        <v>3777</v>
      </c>
      <c r="AG3787">
        <v>0.20230933127224429</v>
      </c>
      <c r="AH3787">
        <v>1</v>
      </c>
      <c r="AI3787">
        <v>1</v>
      </c>
      <c r="AJ3787">
        <v>1</v>
      </c>
      <c r="AK3787">
        <v>0.4160091615438784</v>
      </c>
      <c r="AL3787">
        <v>0</v>
      </c>
      <c r="AM3787">
        <v>0</v>
      </c>
      <c r="AN3787">
        <v>0</v>
      </c>
      <c r="AO3787">
        <v>0.54031065336215156</v>
      </c>
      <c r="AP3787">
        <v>1</v>
      </c>
      <c r="AQ3787">
        <v>1</v>
      </c>
      <c r="AR3787">
        <v>1</v>
      </c>
      <c r="AS3787">
        <v>0</v>
      </c>
      <c r="AT3787">
        <v>0.59281422706346398</v>
      </c>
      <c r="AU3787">
        <v>3</v>
      </c>
    </row>
    <row r="3788" spans="32:47" x14ac:dyDescent="0.25">
      <c r="AF3788">
        <v>3778</v>
      </c>
      <c r="AG3788">
        <v>0</v>
      </c>
      <c r="AH3788">
        <v>0</v>
      </c>
      <c r="AI3788">
        <v>6.5145037331779843E-2</v>
      </c>
      <c r="AJ3788">
        <v>0</v>
      </c>
      <c r="AK3788">
        <v>0</v>
      </c>
      <c r="AL3788">
        <v>0</v>
      </c>
      <c r="AM3788">
        <v>0</v>
      </c>
      <c r="AN3788">
        <v>0.46583552819145319</v>
      </c>
      <c r="AO3788">
        <v>1</v>
      </c>
      <c r="AP3788">
        <v>1</v>
      </c>
      <c r="AQ3788">
        <v>1</v>
      </c>
      <c r="AR3788">
        <v>1</v>
      </c>
      <c r="AS3788">
        <v>0</v>
      </c>
      <c r="AT3788">
        <v>0.37934355488005539</v>
      </c>
      <c r="AU3788">
        <v>6</v>
      </c>
    </row>
    <row r="3789" spans="32:47" x14ac:dyDescent="0.25">
      <c r="AF3789">
        <v>3779</v>
      </c>
      <c r="AG3789">
        <v>0.89937249828888588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7.6385061498508114E-2</v>
      </c>
      <c r="AU3789">
        <v>11</v>
      </c>
    </row>
    <row r="3790" spans="32:47" x14ac:dyDescent="0.25">
      <c r="AF3790">
        <v>3780</v>
      </c>
      <c r="AG3790">
        <v>1</v>
      </c>
      <c r="AH3790">
        <v>1</v>
      </c>
      <c r="AI3790">
        <v>1</v>
      </c>
      <c r="AJ3790">
        <v>1</v>
      </c>
      <c r="AK3790">
        <v>1</v>
      </c>
      <c r="AL3790">
        <v>1</v>
      </c>
      <c r="AM3790">
        <v>1</v>
      </c>
      <c r="AN3790">
        <v>1</v>
      </c>
      <c r="AO3790">
        <v>1</v>
      </c>
      <c r="AP3790">
        <v>1</v>
      </c>
      <c r="AQ3790">
        <v>1</v>
      </c>
      <c r="AR3790">
        <v>1</v>
      </c>
      <c r="AS3790">
        <v>1</v>
      </c>
      <c r="AT3790">
        <v>1</v>
      </c>
      <c r="AU3790">
        <v>0</v>
      </c>
    </row>
    <row r="3791" spans="32:47" x14ac:dyDescent="0.25">
      <c r="AF3791">
        <v>3781</v>
      </c>
      <c r="AG3791">
        <v>1</v>
      </c>
      <c r="AH3791">
        <v>1</v>
      </c>
      <c r="AI3791">
        <v>1</v>
      </c>
      <c r="AJ3791">
        <v>1</v>
      </c>
      <c r="AK3791">
        <v>1</v>
      </c>
      <c r="AL3791">
        <v>1</v>
      </c>
      <c r="AM3791">
        <v>1</v>
      </c>
      <c r="AN3791">
        <v>1</v>
      </c>
      <c r="AO3791">
        <v>1</v>
      </c>
      <c r="AP3791">
        <v>1</v>
      </c>
      <c r="AQ3791">
        <v>1</v>
      </c>
      <c r="AR3791">
        <v>1</v>
      </c>
      <c r="AS3791">
        <v>1</v>
      </c>
      <c r="AT3791">
        <v>1</v>
      </c>
      <c r="AU3791">
        <v>0</v>
      </c>
    </row>
    <row r="3792" spans="32:47" x14ac:dyDescent="0.25">
      <c r="AF3792">
        <v>3782</v>
      </c>
      <c r="AG3792">
        <v>1</v>
      </c>
      <c r="AH3792">
        <v>1</v>
      </c>
      <c r="AI3792">
        <v>1</v>
      </c>
      <c r="AJ3792">
        <v>1</v>
      </c>
      <c r="AK3792">
        <v>1</v>
      </c>
      <c r="AL3792">
        <v>0.27220169829112517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0.43607137246228428</v>
      </c>
      <c r="AU3792">
        <v>6</v>
      </c>
    </row>
    <row r="3793" spans="32:47" x14ac:dyDescent="0.25">
      <c r="AF3793">
        <v>3783</v>
      </c>
      <c r="AG3793">
        <v>0</v>
      </c>
      <c r="AH3793">
        <v>0</v>
      </c>
      <c r="AI3793">
        <v>0</v>
      </c>
      <c r="AJ3793">
        <v>0.10558172256399606</v>
      </c>
      <c r="AK3793">
        <v>1</v>
      </c>
      <c r="AL3793">
        <v>1</v>
      </c>
      <c r="AM3793">
        <v>1</v>
      </c>
      <c r="AN3793">
        <v>0.7508806449876565</v>
      </c>
      <c r="AO3793">
        <v>0.61040694008091423</v>
      </c>
      <c r="AP3793">
        <v>1</v>
      </c>
      <c r="AQ3793">
        <v>1</v>
      </c>
      <c r="AR3793">
        <v>1</v>
      </c>
      <c r="AS3793">
        <v>0</v>
      </c>
      <c r="AT3793">
        <v>0.62673139691497171</v>
      </c>
      <c r="AU3793">
        <v>3</v>
      </c>
    </row>
    <row r="3794" spans="32:47" x14ac:dyDescent="0.25">
      <c r="AF3794">
        <v>3784</v>
      </c>
      <c r="AG3794">
        <v>1</v>
      </c>
      <c r="AH3794">
        <v>1</v>
      </c>
      <c r="AI3794">
        <v>1</v>
      </c>
      <c r="AJ3794">
        <v>1</v>
      </c>
      <c r="AK3794">
        <v>1</v>
      </c>
      <c r="AL3794">
        <v>0.15633421671397324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0.42654801781210738</v>
      </c>
      <c r="AU3794">
        <v>6</v>
      </c>
    </row>
    <row r="3795" spans="32:47" x14ac:dyDescent="0.25">
      <c r="AF3795">
        <v>3785</v>
      </c>
      <c r="AG3795">
        <v>1</v>
      </c>
      <c r="AH3795">
        <v>1</v>
      </c>
      <c r="AI3795">
        <v>1</v>
      </c>
      <c r="AJ3795">
        <v>1</v>
      </c>
      <c r="AK3795">
        <v>1</v>
      </c>
      <c r="AL3795">
        <v>1</v>
      </c>
      <c r="AM3795">
        <v>1</v>
      </c>
      <c r="AN3795">
        <v>1</v>
      </c>
      <c r="AO3795">
        <v>1</v>
      </c>
      <c r="AP3795">
        <v>1</v>
      </c>
      <c r="AQ3795">
        <v>1</v>
      </c>
      <c r="AR3795">
        <v>1</v>
      </c>
      <c r="AS3795">
        <v>1</v>
      </c>
      <c r="AT3795">
        <v>1</v>
      </c>
      <c r="AU3795">
        <v>0</v>
      </c>
    </row>
    <row r="3796" spans="32:47" x14ac:dyDescent="0.25">
      <c r="AF3796">
        <v>3786</v>
      </c>
      <c r="AG3796">
        <v>0.64283883573784073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0.54519822299237908</v>
      </c>
      <c r="AP3796">
        <v>1</v>
      </c>
      <c r="AQ3796">
        <v>1</v>
      </c>
      <c r="AR3796">
        <v>1</v>
      </c>
      <c r="AS3796">
        <v>0</v>
      </c>
      <c r="AT3796">
        <v>0.35146287834971079</v>
      </c>
      <c r="AU3796">
        <v>7</v>
      </c>
    </row>
    <row r="3797" spans="32:47" x14ac:dyDescent="0.25">
      <c r="AF3797">
        <v>3787</v>
      </c>
      <c r="AG3797">
        <v>1</v>
      </c>
      <c r="AH3797">
        <v>0.17491469360616715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0.42474366606597136</v>
      </c>
      <c r="AS3797">
        <v>0</v>
      </c>
      <c r="AT3797">
        <v>0.13442373991511725</v>
      </c>
      <c r="AU3797">
        <v>9</v>
      </c>
    </row>
    <row r="3798" spans="32:47" x14ac:dyDescent="0.25">
      <c r="AF3798">
        <v>3788</v>
      </c>
      <c r="AG3798">
        <v>1</v>
      </c>
      <c r="AH3798">
        <v>1</v>
      </c>
      <c r="AI3798">
        <v>1</v>
      </c>
      <c r="AJ3798">
        <v>1</v>
      </c>
      <c r="AK3798">
        <v>1</v>
      </c>
      <c r="AL3798">
        <v>1</v>
      </c>
      <c r="AM3798">
        <v>1</v>
      </c>
      <c r="AN3798">
        <v>1</v>
      </c>
      <c r="AO3798">
        <v>0.9049743160811583</v>
      </c>
      <c r="AP3798">
        <v>0</v>
      </c>
      <c r="AQ3798">
        <v>0.92100110461518248</v>
      </c>
      <c r="AR3798">
        <v>1</v>
      </c>
      <c r="AS3798">
        <v>0</v>
      </c>
      <c r="AT3798">
        <v>0.90076510307093216</v>
      </c>
      <c r="AU3798">
        <v>1</v>
      </c>
    </row>
    <row r="3799" spans="32:47" x14ac:dyDescent="0.25">
      <c r="AF3799">
        <v>3789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0.93736076523709921</v>
      </c>
      <c r="AM3799">
        <v>1</v>
      </c>
      <c r="AN3799">
        <v>1</v>
      </c>
      <c r="AO3799">
        <v>1</v>
      </c>
      <c r="AP3799">
        <v>0.83642137784819726</v>
      </c>
      <c r="AQ3799">
        <v>1</v>
      </c>
      <c r="AR3799">
        <v>1</v>
      </c>
      <c r="AS3799">
        <v>0</v>
      </c>
      <c r="AT3799">
        <v>0.5672599607408414</v>
      </c>
      <c r="AU3799">
        <v>5</v>
      </c>
    </row>
    <row r="3800" spans="32:47" x14ac:dyDescent="0.25">
      <c r="AF3800">
        <v>3790</v>
      </c>
      <c r="AG3800">
        <v>1</v>
      </c>
      <c r="AH3800">
        <v>1</v>
      </c>
      <c r="AI3800">
        <v>1</v>
      </c>
      <c r="AJ3800">
        <v>1</v>
      </c>
      <c r="AK3800">
        <v>1</v>
      </c>
      <c r="AL3800">
        <v>4.298153658140412E-2</v>
      </c>
      <c r="AM3800">
        <v>0</v>
      </c>
      <c r="AN3800">
        <v>0</v>
      </c>
      <c r="AO3800">
        <v>0.17822600575503506</v>
      </c>
      <c r="AP3800">
        <v>1</v>
      </c>
      <c r="AQ3800">
        <v>1</v>
      </c>
      <c r="AR3800">
        <v>0.67416815969209565</v>
      </c>
      <c r="AS3800">
        <v>0</v>
      </c>
      <c r="AT3800">
        <v>0.65626147731657025</v>
      </c>
      <c r="AU3800">
        <v>2</v>
      </c>
    </row>
    <row r="3801" spans="32:47" x14ac:dyDescent="0.25">
      <c r="AF3801">
        <v>3791</v>
      </c>
      <c r="AG3801">
        <v>0.38238488843560314</v>
      </c>
      <c r="AH3801">
        <v>1</v>
      </c>
      <c r="AI3801">
        <v>1</v>
      </c>
      <c r="AJ3801">
        <v>1</v>
      </c>
      <c r="AK3801">
        <v>1</v>
      </c>
      <c r="AL3801">
        <v>1</v>
      </c>
      <c r="AM3801">
        <v>1</v>
      </c>
      <c r="AN3801">
        <v>1</v>
      </c>
      <c r="AO3801">
        <v>1</v>
      </c>
      <c r="AP3801">
        <v>1</v>
      </c>
      <c r="AQ3801">
        <v>1</v>
      </c>
      <c r="AR3801">
        <v>1</v>
      </c>
      <c r="AS3801">
        <v>0.38238488843560314</v>
      </c>
      <c r="AT3801">
        <v>0.94754501792192791</v>
      </c>
      <c r="AU3801">
        <v>0</v>
      </c>
    </row>
    <row r="3802" spans="32:47" x14ac:dyDescent="0.25">
      <c r="AF3802">
        <v>3792</v>
      </c>
      <c r="AG3802">
        <v>0</v>
      </c>
      <c r="AH3802">
        <v>0</v>
      </c>
      <c r="AI3802">
        <v>0</v>
      </c>
      <c r="AJ3802">
        <v>0</v>
      </c>
      <c r="AK3802">
        <v>0.1269508776552562</v>
      </c>
      <c r="AL3802">
        <v>1</v>
      </c>
      <c r="AM3802">
        <v>1</v>
      </c>
      <c r="AN3802">
        <v>1</v>
      </c>
      <c r="AO3802">
        <v>1</v>
      </c>
      <c r="AP3802">
        <v>1</v>
      </c>
      <c r="AQ3802">
        <v>1</v>
      </c>
      <c r="AR3802">
        <v>0.53477318604892654</v>
      </c>
      <c r="AS3802">
        <v>0</v>
      </c>
      <c r="AT3802">
        <v>0.55757108486254703</v>
      </c>
      <c r="AU3802">
        <v>4</v>
      </c>
    </row>
    <row r="3803" spans="32:47" x14ac:dyDescent="0.25">
      <c r="AF3803">
        <v>3793</v>
      </c>
      <c r="AG3803">
        <v>1</v>
      </c>
      <c r="AH3803">
        <v>0.83671632313105093</v>
      </c>
      <c r="AI3803">
        <v>0</v>
      </c>
      <c r="AJ3803">
        <v>0</v>
      </c>
      <c r="AK3803">
        <v>0</v>
      </c>
      <c r="AL3803">
        <v>0.6530032516563854</v>
      </c>
      <c r="AM3803">
        <v>1</v>
      </c>
      <c r="AN3803">
        <v>1</v>
      </c>
      <c r="AO3803">
        <v>1</v>
      </c>
      <c r="AP3803">
        <v>0.14928167968830694</v>
      </c>
      <c r="AQ3803">
        <v>0</v>
      </c>
      <c r="AR3803">
        <v>0</v>
      </c>
      <c r="AS3803">
        <v>0</v>
      </c>
      <c r="AT3803">
        <v>0.46752297717177671</v>
      </c>
      <c r="AU3803">
        <v>5</v>
      </c>
    </row>
    <row r="3804" spans="32:47" x14ac:dyDescent="0.25">
      <c r="AF3804">
        <v>3794</v>
      </c>
      <c r="AG3804">
        <v>0</v>
      </c>
      <c r="AH3804">
        <v>0</v>
      </c>
      <c r="AI3804">
        <v>0.38856003081966795</v>
      </c>
      <c r="AJ3804">
        <v>0</v>
      </c>
      <c r="AK3804">
        <v>0.23259943227669516</v>
      </c>
      <c r="AL3804">
        <v>1</v>
      </c>
      <c r="AM3804">
        <v>1</v>
      </c>
      <c r="AN3804">
        <v>1</v>
      </c>
      <c r="AO3804">
        <v>1</v>
      </c>
      <c r="AP3804">
        <v>1</v>
      </c>
      <c r="AQ3804">
        <v>0.20604353658491165</v>
      </c>
      <c r="AR3804">
        <v>0</v>
      </c>
      <c r="AS3804">
        <v>0</v>
      </c>
      <c r="AT3804">
        <v>0.48886917658502632</v>
      </c>
      <c r="AU3804">
        <v>4</v>
      </c>
    </row>
    <row r="3805" spans="32:47" x14ac:dyDescent="0.25">
      <c r="AF3805">
        <v>3795</v>
      </c>
      <c r="AG3805">
        <v>1</v>
      </c>
      <c r="AH3805">
        <v>1</v>
      </c>
      <c r="AI3805">
        <v>1</v>
      </c>
      <c r="AJ3805">
        <v>1</v>
      </c>
      <c r="AK3805">
        <v>1</v>
      </c>
      <c r="AL3805">
        <v>1</v>
      </c>
      <c r="AM3805">
        <v>1</v>
      </c>
      <c r="AN3805">
        <v>0.86818429902186545</v>
      </c>
      <c r="AO3805">
        <v>0</v>
      </c>
      <c r="AP3805">
        <v>0</v>
      </c>
      <c r="AQ3805">
        <v>0</v>
      </c>
      <c r="AR3805">
        <v>0.9366579444899652</v>
      </c>
      <c r="AS3805">
        <v>0</v>
      </c>
      <c r="AT3805">
        <v>0.73410988917497744</v>
      </c>
      <c r="AU3805">
        <v>3</v>
      </c>
    </row>
    <row r="3806" spans="32:47" x14ac:dyDescent="0.25">
      <c r="AF3806">
        <v>3796</v>
      </c>
      <c r="AG3806">
        <v>1</v>
      </c>
      <c r="AH3806">
        <v>1</v>
      </c>
      <c r="AI3806">
        <v>1</v>
      </c>
      <c r="AJ3806">
        <v>1</v>
      </c>
      <c r="AK3806">
        <v>0.54128123440703702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0.37473895415511821</v>
      </c>
      <c r="AU3806">
        <v>7</v>
      </c>
    </row>
    <row r="3807" spans="32:47" x14ac:dyDescent="0.25">
      <c r="AF3807">
        <v>3797</v>
      </c>
      <c r="AG3807">
        <v>1</v>
      </c>
      <c r="AH3807">
        <v>0.86563051399701052</v>
      </c>
      <c r="AI3807">
        <v>0</v>
      </c>
      <c r="AJ3807">
        <v>0</v>
      </c>
      <c r="AK3807">
        <v>0</v>
      </c>
      <c r="AL3807">
        <v>0</v>
      </c>
      <c r="AM3807">
        <v>0.16492452178757841</v>
      </c>
      <c r="AN3807">
        <v>0</v>
      </c>
      <c r="AO3807">
        <v>0.63992733818692316</v>
      </c>
      <c r="AP3807">
        <v>1</v>
      </c>
      <c r="AQ3807">
        <v>0.70398334901013493</v>
      </c>
      <c r="AR3807">
        <v>0</v>
      </c>
      <c r="AS3807">
        <v>0</v>
      </c>
      <c r="AT3807">
        <v>0.36073324707737797</v>
      </c>
      <c r="AU3807">
        <v>6</v>
      </c>
    </row>
    <row r="3808" spans="32:47" x14ac:dyDescent="0.25">
      <c r="AF3808">
        <v>3798</v>
      </c>
      <c r="AG3808">
        <v>1</v>
      </c>
      <c r="AH3808">
        <v>1</v>
      </c>
      <c r="AI3808">
        <v>1</v>
      </c>
      <c r="AJ3808">
        <v>0.87841672500532397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0.31877397739769786</v>
      </c>
      <c r="AU3808">
        <v>8</v>
      </c>
    </row>
    <row r="3809" spans="32:47" x14ac:dyDescent="0.25">
      <c r="AF3809">
        <v>3799</v>
      </c>
      <c r="AG3809">
        <v>0</v>
      </c>
      <c r="AH3809">
        <v>0.81780319503455501</v>
      </c>
      <c r="AI3809">
        <v>0.93880883349207112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0.15497101900860621</v>
      </c>
      <c r="AQ3809">
        <v>1</v>
      </c>
      <c r="AR3809">
        <v>1</v>
      </c>
      <c r="AS3809">
        <v>0</v>
      </c>
      <c r="AT3809">
        <v>0.3227552462698316</v>
      </c>
      <c r="AU3809">
        <v>7</v>
      </c>
    </row>
    <row r="3810" spans="32:47" x14ac:dyDescent="0.25">
      <c r="AF3810">
        <v>3800</v>
      </c>
      <c r="AG3810">
        <v>1</v>
      </c>
      <c r="AH3810">
        <v>1</v>
      </c>
      <c r="AI3810">
        <v>1</v>
      </c>
      <c r="AJ3810">
        <v>1</v>
      </c>
      <c r="AK3810">
        <v>1</v>
      </c>
      <c r="AL3810">
        <v>1</v>
      </c>
      <c r="AM3810">
        <v>1</v>
      </c>
      <c r="AN3810">
        <v>1</v>
      </c>
      <c r="AO3810">
        <v>1</v>
      </c>
      <c r="AP3810">
        <v>1</v>
      </c>
      <c r="AQ3810">
        <v>1</v>
      </c>
      <c r="AR3810">
        <v>1</v>
      </c>
      <c r="AS3810">
        <v>1</v>
      </c>
      <c r="AT3810">
        <v>1</v>
      </c>
      <c r="AU3810">
        <v>0</v>
      </c>
    </row>
    <row r="3811" spans="32:47" x14ac:dyDescent="0.25">
      <c r="AF3811">
        <v>3801</v>
      </c>
      <c r="AG3811">
        <v>1</v>
      </c>
      <c r="AH3811">
        <v>1</v>
      </c>
      <c r="AI3811">
        <v>1</v>
      </c>
      <c r="AJ3811">
        <v>1</v>
      </c>
      <c r="AK3811">
        <v>1</v>
      </c>
      <c r="AL3811">
        <v>1</v>
      </c>
      <c r="AM3811">
        <v>1</v>
      </c>
      <c r="AN3811">
        <v>1</v>
      </c>
      <c r="AO3811">
        <v>1</v>
      </c>
      <c r="AP3811">
        <v>0.43677082486336133</v>
      </c>
      <c r="AQ3811">
        <v>0</v>
      </c>
      <c r="AR3811">
        <v>0</v>
      </c>
      <c r="AS3811">
        <v>0</v>
      </c>
      <c r="AT3811">
        <v>0.78504080978291557</v>
      </c>
      <c r="AU3811">
        <v>2</v>
      </c>
    </row>
    <row r="3812" spans="32:47" x14ac:dyDescent="0.25">
      <c r="AF3812">
        <v>3802</v>
      </c>
      <c r="AG3812">
        <v>0</v>
      </c>
      <c r="AH3812">
        <v>0.81891208558980522</v>
      </c>
      <c r="AI3812">
        <v>1</v>
      </c>
      <c r="AJ3812">
        <v>0.70358311670109586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0.98324226009384386</v>
      </c>
      <c r="AQ3812">
        <v>1</v>
      </c>
      <c r="AR3812">
        <v>1</v>
      </c>
      <c r="AS3812">
        <v>0</v>
      </c>
      <c r="AT3812">
        <v>0.45621244372727832</v>
      </c>
      <c r="AU3812">
        <v>6</v>
      </c>
    </row>
    <row r="3813" spans="32:47" x14ac:dyDescent="0.25">
      <c r="AF3813">
        <v>3803</v>
      </c>
      <c r="AG3813">
        <v>1</v>
      </c>
      <c r="AH3813">
        <v>1</v>
      </c>
      <c r="AI3813">
        <v>1</v>
      </c>
      <c r="AJ3813">
        <v>0.67745767742502117</v>
      </c>
      <c r="AK3813">
        <v>0.62912628441864071</v>
      </c>
      <c r="AL3813">
        <v>1</v>
      </c>
      <c r="AM3813">
        <v>1</v>
      </c>
      <c r="AN3813">
        <v>1</v>
      </c>
      <c r="AO3813">
        <v>1</v>
      </c>
      <c r="AP3813">
        <v>1</v>
      </c>
      <c r="AQ3813">
        <v>1</v>
      </c>
      <c r="AR3813">
        <v>1</v>
      </c>
      <c r="AS3813">
        <v>0.62912628441864071</v>
      </c>
      <c r="AT3813">
        <v>0.94199080860199591</v>
      </c>
      <c r="AU3813">
        <v>0</v>
      </c>
    </row>
    <row r="3814" spans="32:47" x14ac:dyDescent="0.25">
      <c r="AF3814">
        <v>3804</v>
      </c>
      <c r="AG3814">
        <v>1</v>
      </c>
      <c r="AH3814">
        <v>1</v>
      </c>
      <c r="AI3814">
        <v>1</v>
      </c>
      <c r="AJ3814">
        <v>1</v>
      </c>
      <c r="AK3814">
        <v>1</v>
      </c>
      <c r="AL3814">
        <v>1</v>
      </c>
      <c r="AM3814">
        <v>1</v>
      </c>
      <c r="AN3814">
        <v>1</v>
      </c>
      <c r="AO3814">
        <v>1</v>
      </c>
      <c r="AP3814">
        <v>0.31919364630260633</v>
      </c>
      <c r="AQ3814">
        <v>0</v>
      </c>
      <c r="AR3814">
        <v>0</v>
      </c>
      <c r="AS3814">
        <v>0</v>
      </c>
      <c r="AT3814">
        <v>0.77505480283665973</v>
      </c>
      <c r="AU3814">
        <v>2</v>
      </c>
    </row>
    <row r="3815" spans="32:47" x14ac:dyDescent="0.25">
      <c r="AF3815">
        <v>3805</v>
      </c>
      <c r="AG3815">
        <v>0</v>
      </c>
      <c r="AH3815">
        <v>0.69612557538286113</v>
      </c>
      <c r="AI3815">
        <v>1</v>
      </c>
      <c r="AJ3815">
        <v>1</v>
      </c>
      <c r="AK3815">
        <v>1</v>
      </c>
      <c r="AL3815">
        <v>1</v>
      </c>
      <c r="AM3815">
        <v>1</v>
      </c>
      <c r="AN3815">
        <v>1</v>
      </c>
      <c r="AO3815">
        <v>1</v>
      </c>
      <c r="AP3815">
        <v>1</v>
      </c>
      <c r="AQ3815">
        <v>1</v>
      </c>
      <c r="AR3815">
        <v>1</v>
      </c>
      <c r="AS3815">
        <v>0</v>
      </c>
      <c r="AT3815">
        <v>0.8917575783855346</v>
      </c>
      <c r="AU3815">
        <v>1</v>
      </c>
    </row>
    <row r="3816" spans="32:47" x14ac:dyDescent="0.25">
      <c r="AF3816">
        <v>3806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0.34264123310761835</v>
      </c>
      <c r="AM3816">
        <v>1</v>
      </c>
      <c r="AN3816">
        <v>1</v>
      </c>
      <c r="AO3816">
        <v>1</v>
      </c>
      <c r="AP3816">
        <v>1</v>
      </c>
      <c r="AQ3816">
        <v>1</v>
      </c>
      <c r="AR3816">
        <v>1</v>
      </c>
      <c r="AS3816">
        <v>0</v>
      </c>
      <c r="AT3816">
        <v>0.53227188217322896</v>
      </c>
      <c r="AU3816">
        <v>5</v>
      </c>
    </row>
    <row r="3817" spans="32:47" x14ac:dyDescent="0.25">
      <c r="AF3817">
        <v>3807</v>
      </c>
      <c r="AG3817">
        <v>1</v>
      </c>
      <c r="AH3817">
        <v>1</v>
      </c>
      <c r="AI3817">
        <v>0.7186867925329059</v>
      </c>
      <c r="AJ3817">
        <v>0</v>
      </c>
      <c r="AK3817">
        <v>0</v>
      </c>
      <c r="AL3817">
        <v>0</v>
      </c>
      <c r="AM3817">
        <v>0</v>
      </c>
      <c r="AN3817">
        <v>0.28337298686646167</v>
      </c>
      <c r="AO3817">
        <v>1</v>
      </c>
      <c r="AP3817">
        <v>1</v>
      </c>
      <c r="AQ3817">
        <v>1</v>
      </c>
      <c r="AR3817">
        <v>0.16636252905018703</v>
      </c>
      <c r="AS3817">
        <v>0</v>
      </c>
      <c r="AT3817">
        <v>0.51019477140256486</v>
      </c>
      <c r="AU3817">
        <v>4</v>
      </c>
    </row>
    <row r="3818" spans="32:47" x14ac:dyDescent="0.25">
      <c r="AF3818">
        <v>3808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0.97737903120686231</v>
      </c>
      <c r="AO3818">
        <v>1</v>
      </c>
      <c r="AP3818">
        <v>1</v>
      </c>
      <c r="AQ3818">
        <v>1</v>
      </c>
      <c r="AR3818">
        <v>1</v>
      </c>
      <c r="AS3818">
        <v>0</v>
      </c>
      <c r="AT3818">
        <v>0.41725684922578832</v>
      </c>
      <c r="AU3818">
        <v>7</v>
      </c>
    </row>
    <row r="3819" spans="32:47" x14ac:dyDescent="0.25">
      <c r="AF3819">
        <v>3809</v>
      </c>
      <c r="AG3819">
        <v>1</v>
      </c>
      <c r="AH3819">
        <v>1</v>
      </c>
      <c r="AI3819">
        <v>1</v>
      </c>
      <c r="AJ3819">
        <v>0.37409565544779372</v>
      </c>
      <c r="AK3819">
        <v>0.48759983727899042</v>
      </c>
      <c r="AL3819">
        <v>1</v>
      </c>
      <c r="AM3819">
        <v>1</v>
      </c>
      <c r="AN3819">
        <v>1</v>
      </c>
      <c r="AO3819">
        <v>1</v>
      </c>
      <c r="AP3819">
        <v>1</v>
      </c>
      <c r="AQ3819">
        <v>1</v>
      </c>
      <c r="AR3819">
        <v>1</v>
      </c>
      <c r="AS3819">
        <v>0.37409565544779372</v>
      </c>
      <c r="AT3819">
        <v>0.90503688936734938</v>
      </c>
      <c r="AU3819">
        <v>0</v>
      </c>
    </row>
    <row r="3820" spans="32:47" x14ac:dyDescent="0.25">
      <c r="AF3820">
        <v>3810</v>
      </c>
      <c r="AG3820">
        <v>0.32052072956139455</v>
      </c>
      <c r="AH3820">
        <v>1</v>
      </c>
      <c r="AI3820">
        <v>1</v>
      </c>
      <c r="AJ3820">
        <v>1</v>
      </c>
      <c r="AK3820">
        <v>1</v>
      </c>
      <c r="AL3820">
        <v>1</v>
      </c>
      <c r="AM3820">
        <v>1</v>
      </c>
      <c r="AN3820">
        <v>1</v>
      </c>
      <c r="AO3820">
        <v>1</v>
      </c>
      <c r="AP3820">
        <v>1</v>
      </c>
      <c r="AQ3820">
        <v>0.70976029814943709</v>
      </c>
      <c r="AR3820">
        <v>0</v>
      </c>
      <c r="AS3820">
        <v>0</v>
      </c>
      <c r="AT3820">
        <v>0.83350397687914068</v>
      </c>
      <c r="AU3820">
        <v>1</v>
      </c>
    </row>
    <row r="3821" spans="32:47" x14ac:dyDescent="0.25">
      <c r="AF3821">
        <v>3811</v>
      </c>
      <c r="AG3821">
        <v>1</v>
      </c>
      <c r="AH3821">
        <v>1</v>
      </c>
      <c r="AI3821">
        <v>0.64905270728594322</v>
      </c>
      <c r="AJ3821">
        <v>0</v>
      </c>
      <c r="AK3821">
        <v>0</v>
      </c>
      <c r="AL3821">
        <v>0</v>
      </c>
      <c r="AM3821">
        <v>0</v>
      </c>
      <c r="AN3821">
        <v>0.85925714930025632</v>
      </c>
      <c r="AO3821">
        <v>1</v>
      </c>
      <c r="AP3821">
        <v>1</v>
      </c>
      <c r="AQ3821">
        <v>0.59384965451511862</v>
      </c>
      <c r="AR3821">
        <v>0.95183299603518057</v>
      </c>
      <c r="AS3821">
        <v>0</v>
      </c>
      <c r="AT3821">
        <v>0.5865203234704558</v>
      </c>
      <c r="AU3821">
        <v>4</v>
      </c>
    </row>
    <row r="3822" spans="32:47" x14ac:dyDescent="0.25">
      <c r="AF3822">
        <v>3812</v>
      </c>
      <c r="AG3822">
        <v>0.10898067347537313</v>
      </c>
      <c r="AH3822">
        <v>0.78712168402749483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0.11182371701884662</v>
      </c>
      <c r="AQ3822">
        <v>1</v>
      </c>
      <c r="AR3822">
        <v>1</v>
      </c>
      <c r="AS3822">
        <v>0</v>
      </c>
      <c r="AT3822">
        <v>0.24625847467970047</v>
      </c>
      <c r="AU3822">
        <v>7</v>
      </c>
    </row>
    <row r="3823" spans="32:47" x14ac:dyDescent="0.25">
      <c r="AF3823">
        <v>3813</v>
      </c>
      <c r="AG3823">
        <v>0.67972704507748505</v>
      </c>
      <c r="AH3823">
        <v>1</v>
      </c>
      <c r="AI3823">
        <v>1</v>
      </c>
      <c r="AJ3823">
        <v>1</v>
      </c>
      <c r="AK3823">
        <v>1</v>
      </c>
      <c r="AL3823">
        <v>1</v>
      </c>
      <c r="AM3823">
        <v>1</v>
      </c>
      <c r="AN3823">
        <v>1</v>
      </c>
      <c r="AO3823">
        <v>1</v>
      </c>
      <c r="AP3823">
        <v>1</v>
      </c>
      <c r="AQ3823">
        <v>1</v>
      </c>
      <c r="AR3823">
        <v>1</v>
      </c>
      <c r="AS3823">
        <v>0.67972704507748505</v>
      </c>
      <c r="AT3823">
        <v>0.972798735335348</v>
      </c>
      <c r="AU3823">
        <v>0</v>
      </c>
    </row>
    <row r="3824" spans="32:47" x14ac:dyDescent="0.25">
      <c r="AF3824">
        <v>3814</v>
      </c>
      <c r="AG3824">
        <v>1</v>
      </c>
      <c r="AH3824">
        <v>1</v>
      </c>
      <c r="AI3824">
        <v>1</v>
      </c>
      <c r="AJ3824">
        <v>1</v>
      </c>
      <c r="AK3824">
        <v>1</v>
      </c>
      <c r="AL3824">
        <v>1</v>
      </c>
      <c r="AM3824">
        <v>1</v>
      </c>
      <c r="AN3824">
        <v>1</v>
      </c>
      <c r="AO3824">
        <v>1</v>
      </c>
      <c r="AP3824">
        <v>1</v>
      </c>
      <c r="AQ3824">
        <v>0.18258871547877789</v>
      </c>
      <c r="AR3824">
        <v>0.43676711290191311</v>
      </c>
      <c r="AS3824">
        <v>0.18258871547877789</v>
      </c>
      <c r="AT3824">
        <v>0.88497929305293876</v>
      </c>
      <c r="AU3824">
        <v>0</v>
      </c>
    </row>
    <row r="3825" spans="32:47" x14ac:dyDescent="0.25">
      <c r="AF3825">
        <v>3815</v>
      </c>
      <c r="AG3825">
        <v>0</v>
      </c>
      <c r="AH3825">
        <v>0.75653309436425586</v>
      </c>
      <c r="AI3825">
        <v>1</v>
      </c>
      <c r="AJ3825">
        <v>1</v>
      </c>
      <c r="AK3825">
        <v>1</v>
      </c>
      <c r="AL3825">
        <v>1</v>
      </c>
      <c r="AM3825">
        <v>1</v>
      </c>
      <c r="AN3825">
        <v>1</v>
      </c>
      <c r="AO3825">
        <v>1</v>
      </c>
      <c r="AP3825">
        <v>2.3570783816525834E-2</v>
      </c>
      <c r="AQ3825">
        <v>0</v>
      </c>
      <c r="AR3825">
        <v>0</v>
      </c>
      <c r="AS3825">
        <v>0</v>
      </c>
      <c r="AT3825">
        <v>0.64633868750825063</v>
      </c>
      <c r="AU3825">
        <v>3</v>
      </c>
    </row>
    <row r="3826" spans="32:47" x14ac:dyDescent="0.25">
      <c r="AF3826">
        <v>3816</v>
      </c>
      <c r="AG3826">
        <v>0.96716358073805875</v>
      </c>
      <c r="AH3826">
        <v>0.39851343162653002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0.27028092984185226</v>
      </c>
      <c r="AO3826">
        <v>1</v>
      </c>
      <c r="AP3826">
        <v>0.79184455011061561</v>
      </c>
      <c r="AQ3826">
        <v>0</v>
      </c>
      <c r="AR3826">
        <v>0</v>
      </c>
      <c r="AS3826">
        <v>0</v>
      </c>
      <c r="AT3826">
        <v>0.28511325196424431</v>
      </c>
      <c r="AU3826">
        <v>7</v>
      </c>
    </row>
    <row r="3827" spans="32:47" x14ac:dyDescent="0.25">
      <c r="AF3827">
        <v>3817</v>
      </c>
      <c r="AG3827">
        <v>1</v>
      </c>
      <c r="AH3827">
        <v>1</v>
      </c>
      <c r="AI3827">
        <v>0.10145329487521292</v>
      </c>
      <c r="AJ3827">
        <v>0.28051806964698095</v>
      </c>
      <c r="AK3827">
        <v>1</v>
      </c>
      <c r="AL3827">
        <v>1</v>
      </c>
      <c r="AM3827">
        <v>1</v>
      </c>
      <c r="AN3827">
        <v>1</v>
      </c>
      <c r="AO3827">
        <v>1</v>
      </c>
      <c r="AP3827">
        <v>1</v>
      </c>
      <c r="AQ3827">
        <v>1</v>
      </c>
      <c r="AR3827">
        <v>1</v>
      </c>
      <c r="AS3827">
        <v>0.10145329487521292</v>
      </c>
      <c r="AT3827">
        <v>0.86454957323435899</v>
      </c>
      <c r="AU3827">
        <v>0</v>
      </c>
    </row>
    <row r="3828" spans="32:47" x14ac:dyDescent="0.25">
      <c r="AF3828">
        <v>3818</v>
      </c>
      <c r="AG3828">
        <v>0</v>
      </c>
      <c r="AH3828">
        <v>0</v>
      </c>
      <c r="AI3828">
        <v>0</v>
      </c>
      <c r="AJ3828">
        <v>0.7132385248791252</v>
      </c>
      <c r="AK3828">
        <v>1</v>
      </c>
      <c r="AL3828">
        <v>1</v>
      </c>
      <c r="AM3828">
        <v>0.99158376768759959</v>
      </c>
      <c r="AN3828">
        <v>0</v>
      </c>
      <c r="AO3828">
        <v>0</v>
      </c>
      <c r="AP3828">
        <v>0</v>
      </c>
      <c r="AQ3828">
        <v>0</v>
      </c>
      <c r="AR3828">
        <v>0.67813654274575508</v>
      </c>
      <c r="AS3828">
        <v>0</v>
      </c>
      <c r="AT3828">
        <v>0.36755749416385686</v>
      </c>
      <c r="AU3828">
        <v>7</v>
      </c>
    </row>
    <row r="3829" spans="32:47" x14ac:dyDescent="0.25">
      <c r="AF3829">
        <v>3819</v>
      </c>
      <c r="AG3829">
        <v>1</v>
      </c>
      <c r="AH3829">
        <v>1</v>
      </c>
      <c r="AI3829">
        <v>1</v>
      </c>
      <c r="AJ3829">
        <v>0.60705814415147563</v>
      </c>
      <c r="AK3829">
        <v>0</v>
      </c>
      <c r="AL3829">
        <v>0</v>
      </c>
      <c r="AM3829">
        <v>5.3867927643061135E-2</v>
      </c>
      <c r="AN3829">
        <v>1</v>
      </c>
      <c r="AO3829">
        <v>1</v>
      </c>
      <c r="AP3829">
        <v>1</v>
      </c>
      <c r="AQ3829">
        <v>1</v>
      </c>
      <c r="AR3829">
        <v>1</v>
      </c>
      <c r="AS3829">
        <v>0</v>
      </c>
      <c r="AT3829">
        <v>0.72022369885336757</v>
      </c>
      <c r="AU3829">
        <v>2</v>
      </c>
    </row>
    <row r="3830" spans="32:47" x14ac:dyDescent="0.25">
      <c r="AF3830">
        <v>3820</v>
      </c>
      <c r="AG3830">
        <v>1</v>
      </c>
      <c r="AH3830">
        <v>1</v>
      </c>
      <c r="AI3830">
        <v>1</v>
      </c>
      <c r="AJ3830">
        <v>1</v>
      </c>
      <c r="AK3830">
        <v>1</v>
      </c>
      <c r="AL3830">
        <v>1</v>
      </c>
      <c r="AM3830">
        <v>6.3111160900594002E-2</v>
      </c>
      <c r="AN3830">
        <v>0</v>
      </c>
      <c r="AO3830">
        <v>0</v>
      </c>
      <c r="AP3830">
        <v>0</v>
      </c>
      <c r="AQ3830">
        <v>0.91883755419912627</v>
      </c>
      <c r="AR3830">
        <v>1</v>
      </c>
      <c r="AS3830">
        <v>0</v>
      </c>
      <c r="AT3830">
        <v>0.66170293866819785</v>
      </c>
      <c r="AU3830">
        <v>3</v>
      </c>
    </row>
    <row r="3831" spans="32:47" x14ac:dyDescent="0.25">
      <c r="AF3831">
        <v>3821</v>
      </c>
      <c r="AG3831">
        <v>0</v>
      </c>
      <c r="AH3831">
        <v>3.4695025773024621E-2</v>
      </c>
      <c r="AI3831">
        <v>1</v>
      </c>
      <c r="AJ3831">
        <v>1</v>
      </c>
      <c r="AK3831">
        <v>0.53338067562036751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9.5649288020649689E-2</v>
      </c>
      <c r="AR3831">
        <v>1</v>
      </c>
      <c r="AS3831">
        <v>0</v>
      </c>
      <c r="AT3831">
        <v>0.30787874056574127</v>
      </c>
      <c r="AU3831">
        <v>6</v>
      </c>
    </row>
    <row r="3832" spans="32:47" x14ac:dyDescent="0.25">
      <c r="AF3832">
        <v>3822</v>
      </c>
      <c r="AG3832">
        <v>1</v>
      </c>
      <c r="AH3832">
        <v>1</v>
      </c>
      <c r="AI3832">
        <v>1</v>
      </c>
      <c r="AJ3832">
        <v>1</v>
      </c>
      <c r="AK3832">
        <v>1</v>
      </c>
      <c r="AL3832">
        <v>1</v>
      </c>
      <c r="AM3832">
        <v>0.31445793232588554</v>
      </c>
      <c r="AN3832">
        <v>0</v>
      </c>
      <c r="AO3832">
        <v>0</v>
      </c>
      <c r="AP3832">
        <v>0</v>
      </c>
      <c r="AQ3832">
        <v>0.26112564797707211</v>
      </c>
      <c r="AR3832">
        <v>1</v>
      </c>
      <c r="AS3832">
        <v>0</v>
      </c>
      <c r="AT3832">
        <v>0.62899168586688936</v>
      </c>
      <c r="AU3832">
        <v>3</v>
      </c>
    </row>
    <row r="3833" spans="32:47" x14ac:dyDescent="0.25">
      <c r="AF3833">
        <v>3823</v>
      </c>
      <c r="AG3833">
        <v>1</v>
      </c>
      <c r="AH3833">
        <v>1</v>
      </c>
      <c r="AI3833">
        <v>1</v>
      </c>
      <c r="AJ3833">
        <v>1</v>
      </c>
      <c r="AK3833">
        <v>1</v>
      </c>
      <c r="AL3833">
        <v>1</v>
      </c>
      <c r="AM3833">
        <v>1</v>
      </c>
      <c r="AN3833">
        <v>1</v>
      </c>
      <c r="AO3833">
        <v>1</v>
      </c>
      <c r="AP3833">
        <v>0.39676230861908651</v>
      </c>
      <c r="AQ3833">
        <v>0</v>
      </c>
      <c r="AR3833">
        <v>0</v>
      </c>
      <c r="AS3833">
        <v>0</v>
      </c>
      <c r="AT3833">
        <v>0.78164282621148407</v>
      </c>
      <c r="AU3833">
        <v>2</v>
      </c>
    </row>
    <row r="3834" spans="32:47" x14ac:dyDescent="0.25">
      <c r="AF3834">
        <v>3824</v>
      </c>
      <c r="AG3834">
        <v>1</v>
      </c>
      <c r="AH3834">
        <v>1</v>
      </c>
      <c r="AI3834">
        <v>1</v>
      </c>
      <c r="AJ3834">
        <v>1</v>
      </c>
      <c r="AK3834">
        <v>1</v>
      </c>
      <c r="AL3834">
        <v>1</v>
      </c>
      <c r="AM3834">
        <v>0.27830683026695624</v>
      </c>
      <c r="AN3834">
        <v>0</v>
      </c>
      <c r="AO3834">
        <v>0.71988535505079199</v>
      </c>
      <c r="AP3834">
        <v>1</v>
      </c>
      <c r="AQ3834">
        <v>0.57426341417982862</v>
      </c>
      <c r="AR3834">
        <v>0</v>
      </c>
      <c r="AS3834">
        <v>0</v>
      </c>
      <c r="AT3834">
        <v>0.71082732826080619</v>
      </c>
      <c r="AU3834">
        <v>2</v>
      </c>
    </row>
    <row r="3835" spans="32:47" x14ac:dyDescent="0.25">
      <c r="AF3835">
        <v>3825</v>
      </c>
      <c r="AG3835">
        <v>1</v>
      </c>
      <c r="AH3835">
        <v>1</v>
      </c>
      <c r="AI3835">
        <v>1</v>
      </c>
      <c r="AJ3835">
        <v>1</v>
      </c>
      <c r="AK3835">
        <v>1</v>
      </c>
      <c r="AL3835">
        <v>1</v>
      </c>
      <c r="AM3835">
        <v>1</v>
      </c>
      <c r="AN3835">
        <v>1</v>
      </c>
      <c r="AO3835">
        <v>1</v>
      </c>
      <c r="AP3835">
        <v>1</v>
      </c>
      <c r="AQ3835">
        <v>1</v>
      </c>
      <c r="AR3835">
        <v>1</v>
      </c>
      <c r="AS3835">
        <v>1</v>
      </c>
      <c r="AT3835">
        <v>1</v>
      </c>
      <c r="AU3835">
        <v>0</v>
      </c>
    </row>
    <row r="3836" spans="32:47" x14ac:dyDescent="0.25">
      <c r="AF3836">
        <v>3826</v>
      </c>
      <c r="AG3836">
        <v>0.99987240318038062</v>
      </c>
      <c r="AH3836">
        <v>1</v>
      </c>
      <c r="AI3836">
        <v>1</v>
      </c>
      <c r="AJ3836">
        <v>0.45129929791194928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0.67981251795009157</v>
      </c>
      <c r="AQ3836">
        <v>0.92381670520917392</v>
      </c>
      <c r="AR3836">
        <v>0</v>
      </c>
      <c r="AS3836">
        <v>0</v>
      </c>
      <c r="AT3836">
        <v>0.4173252401333653</v>
      </c>
      <c r="AU3836">
        <v>6</v>
      </c>
    </row>
    <row r="3837" spans="32:47" x14ac:dyDescent="0.25">
      <c r="AF3837">
        <v>3827</v>
      </c>
      <c r="AG3837">
        <v>0.40184589911363983</v>
      </c>
      <c r="AH3837">
        <v>0</v>
      </c>
      <c r="AI3837">
        <v>0</v>
      </c>
      <c r="AJ3837">
        <v>0.46913664161329505</v>
      </c>
      <c r="AK3837">
        <v>0.16009789716166956</v>
      </c>
      <c r="AL3837">
        <v>0</v>
      </c>
      <c r="AM3837">
        <v>0</v>
      </c>
      <c r="AN3837">
        <v>0</v>
      </c>
      <c r="AO3837">
        <v>0</v>
      </c>
      <c r="AP3837">
        <v>0.96461881610570521</v>
      </c>
      <c r="AQ3837">
        <v>1</v>
      </c>
      <c r="AR3837">
        <v>1</v>
      </c>
      <c r="AS3837">
        <v>0</v>
      </c>
      <c r="AT3837">
        <v>0.33533572666358985</v>
      </c>
      <c r="AU3837">
        <v>6</v>
      </c>
    </row>
    <row r="3838" spans="32:47" x14ac:dyDescent="0.25">
      <c r="AF3838">
        <v>3828</v>
      </c>
      <c r="AG3838">
        <v>0.11983138683553402</v>
      </c>
      <c r="AH3838">
        <v>1</v>
      </c>
      <c r="AI3838">
        <v>1</v>
      </c>
      <c r="AJ3838">
        <v>0.35967043764418727</v>
      </c>
      <c r="AK3838">
        <v>0</v>
      </c>
      <c r="AL3838">
        <v>0</v>
      </c>
      <c r="AM3838">
        <v>0</v>
      </c>
      <c r="AN3838">
        <v>0.77585142082135727</v>
      </c>
      <c r="AO3838">
        <v>1</v>
      </c>
      <c r="AP3838">
        <v>0.6176538462548764</v>
      </c>
      <c r="AQ3838">
        <v>0</v>
      </c>
      <c r="AR3838">
        <v>0</v>
      </c>
      <c r="AS3838">
        <v>0</v>
      </c>
      <c r="AT3838">
        <v>0.40192753260435732</v>
      </c>
      <c r="AU3838">
        <v>5</v>
      </c>
    </row>
    <row r="3839" spans="32:47" x14ac:dyDescent="0.25">
      <c r="AF3839">
        <v>3829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0.63539704645324191</v>
      </c>
      <c r="AP3839">
        <v>1</v>
      </c>
      <c r="AQ3839">
        <v>1</v>
      </c>
      <c r="AR3839">
        <v>1</v>
      </c>
      <c r="AS3839">
        <v>0</v>
      </c>
      <c r="AT3839">
        <v>0.30427920929752672</v>
      </c>
      <c r="AU3839">
        <v>8</v>
      </c>
    </row>
    <row r="3840" spans="32:47" x14ac:dyDescent="0.25">
      <c r="AF3840">
        <v>3830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0.6904262959646682</v>
      </c>
      <c r="AM3840">
        <v>1</v>
      </c>
      <c r="AN3840">
        <v>1</v>
      </c>
      <c r="AO3840">
        <v>1</v>
      </c>
      <c r="AP3840">
        <v>0.94624610268816001</v>
      </c>
      <c r="AQ3840">
        <v>0.8208757295120449</v>
      </c>
      <c r="AR3840">
        <v>1</v>
      </c>
      <c r="AS3840">
        <v>0</v>
      </c>
      <c r="AT3840">
        <v>0.54156901355516263</v>
      </c>
      <c r="AU3840">
        <v>5</v>
      </c>
    </row>
    <row r="3841" spans="32:47" x14ac:dyDescent="0.25">
      <c r="AF3841">
        <v>3831</v>
      </c>
      <c r="AG3841">
        <v>0</v>
      </c>
      <c r="AH3841">
        <v>0.15561032433054475</v>
      </c>
      <c r="AI3841">
        <v>1</v>
      </c>
      <c r="AJ3841">
        <v>1</v>
      </c>
      <c r="AK3841">
        <v>0.46130817741199748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0.21824011666034843</v>
      </c>
      <c r="AU3841">
        <v>8</v>
      </c>
    </row>
    <row r="3842" spans="32:47" x14ac:dyDescent="0.25">
      <c r="AF3842">
        <v>3832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0.56242953355200975</v>
      </c>
      <c r="AM3842">
        <v>1</v>
      </c>
      <c r="AN3842">
        <v>1</v>
      </c>
      <c r="AO3842">
        <v>1</v>
      </c>
      <c r="AP3842">
        <v>1</v>
      </c>
      <c r="AQ3842">
        <v>0.74214708804938712</v>
      </c>
      <c r="AR3842">
        <v>0</v>
      </c>
      <c r="AS3842">
        <v>0</v>
      </c>
      <c r="AT3842">
        <v>0.44421177711792303</v>
      </c>
      <c r="AU3842">
        <v>6</v>
      </c>
    </row>
    <row r="3843" spans="32:47" x14ac:dyDescent="0.25">
      <c r="AF3843">
        <v>3833</v>
      </c>
      <c r="AG3843">
        <v>1</v>
      </c>
      <c r="AH3843">
        <v>1</v>
      </c>
      <c r="AI3843">
        <v>0.72804085062060975</v>
      </c>
      <c r="AJ3843">
        <v>0</v>
      </c>
      <c r="AK3843">
        <v>0</v>
      </c>
      <c r="AL3843">
        <v>0</v>
      </c>
      <c r="AM3843">
        <v>0</v>
      </c>
      <c r="AN3843">
        <v>0.35486598867799096</v>
      </c>
      <c r="AO3843">
        <v>1</v>
      </c>
      <c r="AP3843">
        <v>1</v>
      </c>
      <c r="AQ3843">
        <v>0.68526396335607087</v>
      </c>
      <c r="AR3843">
        <v>0</v>
      </c>
      <c r="AS3843">
        <v>0</v>
      </c>
      <c r="AT3843">
        <v>0.47706309840805139</v>
      </c>
      <c r="AU3843">
        <v>5</v>
      </c>
    </row>
    <row r="3844" spans="32:47" x14ac:dyDescent="0.25">
      <c r="AF3844">
        <v>3834</v>
      </c>
      <c r="AG3844">
        <v>0.81557188662085423</v>
      </c>
      <c r="AH3844">
        <v>0</v>
      </c>
      <c r="AI3844">
        <v>0</v>
      </c>
      <c r="AJ3844">
        <v>0.39018628268216465</v>
      </c>
      <c r="AK3844">
        <v>1</v>
      </c>
      <c r="AL3844">
        <v>1</v>
      </c>
      <c r="AM3844">
        <v>1</v>
      </c>
      <c r="AN3844">
        <v>1</v>
      </c>
      <c r="AO3844">
        <v>0.45500641604545916</v>
      </c>
      <c r="AP3844">
        <v>0</v>
      </c>
      <c r="AQ3844">
        <v>0.5388510082974487</v>
      </c>
      <c r="AR3844">
        <v>1</v>
      </c>
      <c r="AS3844">
        <v>0</v>
      </c>
      <c r="AT3844">
        <v>0.60494257450958533</v>
      </c>
      <c r="AU3844">
        <v>3</v>
      </c>
    </row>
    <row r="3845" spans="32:47" x14ac:dyDescent="0.25">
      <c r="AF3845">
        <v>3835</v>
      </c>
      <c r="AG3845">
        <v>0</v>
      </c>
      <c r="AH3845">
        <v>0</v>
      </c>
      <c r="AI3845">
        <v>0</v>
      </c>
      <c r="AJ3845">
        <v>0</v>
      </c>
      <c r="AK3845">
        <v>0.5510413167433017</v>
      </c>
      <c r="AL3845">
        <v>1</v>
      </c>
      <c r="AM3845">
        <v>1</v>
      </c>
      <c r="AN3845">
        <v>1</v>
      </c>
      <c r="AO3845">
        <v>1</v>
      </c>
      <c r="AP3845">
        <v>1</v>
      </c>
      <c r="AQ3845">
        <v>1</v>
      </c>
      <c r="AR3845">
        <v>1</v>
      </c>
      <c r="AS3845">
        <v>0</v>
      </c>
      <c r="AT3845">
        <v>0.63310213923025305</v>
      </c>
      <c r="AU3845">
        <v>4</v>
      </c>
    </row>
    <row r="3846" spans="32:47" x14ac:dyDescent="0.25">
      <c r="AF3846">
        <v>3836</v>
      </c>
      <c r="AG3846">
        <v>0</v>
      </c>
      <c r="AH3846">
        <v>0</v>
      </c>
      <c r="AI3846">
        <v>0</v>
      </c>
      <c r="AJ3846">
        <v>0.35597685169632315</v>
      </c>
      <c r="AK3846">
        <v>1</v>
      </c>
      <c r="AL3846">
        <v>1</v>
      </c>
      <c r="AM3846">
        <v>1</v>
      </c>
      <c r="AN3846">
        <v>0.78346140792658137</v>
      </c>
      <c r="AO3846">
        <v>0.27896501044233446</v>
      </c>
      <c r="AP3846">
        <v>1</v>
      </c>
      <c r="AQ3846">
        <v>1</v>
      </c>
      <c r="AR3846">
        <v>1</v>
      </c>
      <c r="AS3846">
        <v>0</v>
      </c>
      <c r="AT3846">
        <v>0.62283714934214729</v>
      </c>
      <c r="AU3846">
        <v>3</v>
      </c>
    </row>
    <row r="3847" spans="32:47" x14ac:dyDescent="0.25">
      <c r="AF3847">
        <v>3837</v>
      </c>
      <c r="AG3847">
        <v>0.81865563706636635</v>
      </c>
      <c r="AH3847">
        <v>1</v>
      </c>
      <c r="AI3847">
        <v>1</v>
      </c>
      <c r="AJ3847">
        <v>1</v>
      </c>
      <c r="AK3847">
        <v>1</v>
      </c>
      <c r="AL3847">
        <v>1</v>
      </c>
      <c r="AM3847">
        <v>1</v>
      </c>
      <c r="AN3847">
        <v>0.39410129731831767</v>
      </c>
      <c r="AO3847">
        <v>0</v>
      </c>
      <c r="AP3847">
        <v>0.30778438264796054</v>
      </c>
      <c r="AQ3847">
        <v>1</v>
      </c>
      <c r="AR3847">
        <v>1</v>
      </c>
      <c r="AS3847">
        <v>0</v>
      </c>
      <c r="AT3847">
        <v>0.79215556391236164</v>
      </c>
      <c r="AU3847">
        <v>1</v>
      </c>
    </row>
    <row r="3848" spans="32:47" x14ac:dyDescent="0.25">
      <c r="AF3848">
        <v>3838</v>
      </c>
      <c r="AG3848">
        <v>0</v>
      </c>
      <c r="AH3848">
        <v>0</v>
      </c>
      <c r="AI3848">
        <v>0.73704789561405404</v>
      </c>
      <c r="AJ3848">
        <v>1</v>
      </c>
      <c r="AK3848">
        <v>0.22450006764589606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0.16385749824947521</v>
      </c>
      <c r="AU3848">
        <v>9</v>
      </c>
    </row>
    <row r="3849" spans="32:47" x14ac:dyDescent="0.25">
      <c r="AF3849">
        <v>3839</v>
      </c>
      <c r="AG3849">
        <v>1</v>
      </c>
      <c r="AH3849">
        <v>1</v>
      </c>
      <c r="AI3849">
        <v>1</v>
      </c>
      <c r="AJ3849">
        <v>0.36358337096899052</v>
      </c>
      <c r="AK3849">
        <v>0</v>
      </c>
      <c r="AL3849">
        <v>0.48918643925353533</v>
      </c>
      <c r="AM3849">
        <v>1</v>
      </c>
      <c r="AN3849">
        <v>1</v>
      </c>
      <c r="AO3849">
        <v>1</v>
      </c>
      <c r="AP3849">
        <v>1</v>
      </c>
      <c r="AQ3849">
        <v>1</v>
      </c>
      <c r="AR3849">
        <v>1</v>
      </c>
      <c r="AS3849">
        <v>0</v>
      </c>
      <c r="AT3849">
        <v>0.82077560084020762</v>
      </c>
      <c r="AU3849">
        <v>1</v>
      </c>
    </row>
    <row r="3850" spans="32:47" x14ac:dyDescent="0.25">
      <c r="AF3850">
        <v>3840</v>
      </c>
      <c r="AG3850">
        <v>1</v>
      </c>
      <c r="AH3850">
        <v>1</v>
      </c>
      <c r="AI3850">
        <v>1</v>
      </c>
      <c r="AJ3850">
        <v>6.9613647793933822E-2</v>
      </c>
      <c r="AK3850">
        <v>0</v>
      </c>
      <c r="AL3850">
        <v>0</v>
      </c>
      <c r="AM3850">
        <v>0</v>
      </c>
      <c r="AN3850">
        <v>0</v>
      </c>
      <c r="AO3850">
        <v>0</v>
      </c>
      <c r="AP3850">
        <v>0</v>
      </c>
      <c r="AQ3850">
        <v>0</v>
      </c>
      <c r="AR3850">
        <v>0</v>
      </c>
      <c r="AS3850">
        <v>0</v>
      </c>
      <c r="AT3850">
        <v>0.2522970121474466</v>
      </c>
      <c r="AU3850">
        <v>8</v>
      </c>
    </row>
    <row r="3851" spans="32:47" x14ac:dyDescent="0.25">
      <c r="AF3851">
        <v>3841</v>
      </c>
      <c r="AG3851">
        <v>1</v>
      </c>
      <c r="AH3851">
        <v>1</v>
      </c>
      <c r="AI3851">
        <v>1</v>
      </c>
      <c r="AJ3851">
        <v>1</v>
      </c>
      <c r="AK3851">
        <v>1</v>
      </c>
      <c r="AL3851">
        <v>1</v>
      </c>
      <c r="AM3851">
        <v>1</v>
      </c>
      <c r="AN3851">
        <v>1</v>
      </c>
      <c r="AO3851">
        <v>1</v>
      </c>
      <c r="AP3851">
        <v>0.52323491514295217</v>
      </c>
      <c r="AQ3851">
        <v>0</v>
      </c>
      <c r="AR3851">
        <v>0</v>
      </c>
      <c r="AS3851">
        <v>0</v>
      </c>
      <c r="AT3851">
        <v>0.79238433525871643</v>
      </c>
      <c r="AU3851">
        <v>2</v>
      </c>
    </row>
    <row r="3852" spans="32:47" x14ac:dyDescent="0.25">
      <c r="AF3852">
        <v>3842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0.60384284237126495</v>
      </c>
      <c r="AN3852">
        <v>1</v>
      </c>
      <c r="AO3852">
        <v>1</v>
      </c>
      <c r="AP3852">
        <v>1</v>
      </c>
      <c r="AQ3852">
        <v>1</v>
      </c>
      <c r="AR3852">
        <v>1</v>
      </c>
      <c r="AS3852">
        <v>0</v>
      </c>
      <c r="AT3852">
        <v>0.4704633646945458</v>
      </c>
      <c r="AU3852">
        <v>6</v>
      </c>
    </row>
    <row r="3853" spans="32:47" x14ac:dyDescent="0.25">
      <c r="AF3853">
        <v>3843</v>
      </c>
      <c r="AG3853">
        <v>1</v>
      </c>
      <c r="AH3853">
        <v>1</v>
      </c>
      <c r="AI3853">
        <v>0.89777840100718853</v>
      </c>
      <c r="AJ3853">
        <v>0.90090909710925193</v>
      </c>
      <c r="AK3853">
        <v>1</v>
      </c>
      <c r="AL3853">
        <v>1</v>
      </c>
      <c r="AM3853">
        <v>1</v>
      </c>
      <c r="AN3853">
        <v>1</v>
      </c>
      <c r="AO3853">
        <v>1</v>
      </c>
      <c r="AP3853">
        <v>1</v>
      </c>
      <c r="AQ3853">
        <v>1</v>
      </c>
      <c r="AR3853">
        <v>1</v>
      </c>
      <c r="AS3853">
        <v>0.89777840100718853</v>
      </c>
      <c r="AT3853">
        <v>0.98317370779315183</v>
      </c>
      <c r="AU3853">
        <v>0</v>
      </c>
    </row>
    <row r="3854" spans="32:47" x14ac:dyDescent="0.25">
      <c r="AF3854">
        <v>3844</v>
      </c>
      <c r="AG3854">
        <v>1</v>
      </c>
      <c r="AH3854">
        <v>1</v>
      </c>
      <c r="AI3854">
        <v>1</v>
      </c>
      <c r="AJ3854">
        <v>1</v>
      </c>
      <c r="AK3854">
        <v>1</v>
      </c>
      <c r="AL3854">
        <v>1</v>
      </c>
      <c r="AM3854">
        <v>1</v>
      </c>
      <c r="AN3854">
        <v>1</v>
      </c>
      <c r="AO3854">
        <v>1</v>
      </c>
      <c r="AP3854">
        <v>1</v>
      </c>
      <c r="AQ3854">
        <v>0.58161814321574634</v>
      </c>
      <c r="AR3854">
        <v>0</v>
      </c>
      <c r="AS3854">
        <v>0</v>
      </c>
      <c r="AT3854">
        <v>0.8806809432780065</v>
      </c>
      <c r="AU3854">
        <v>1</v>
      </c>
    </row>
    <row r="3855" spans="32:47" x14ac:dyDescent="0.25">
      <c r="AF3855">
        <v>3845</v>
      </c>
      <c r="AG3855">
        <v>0.91468446617974197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5.3554784500456955E-2</v>
      </c>
      <c r="AN3855">
        <v>1</v>
      </c>
      <c r="AO3855">
        <v>1</v>
      </c>
      <c r="AP3855">
        <v>1</v>
      </c>
      <c r="AQ3855">
        <v>1</v>
      </c>
      <c r="AR3855">
        <v>1</v>
      </c>
      <c r="AS3855">
        <v>0</v>
      </c>
      <c r="AT3855">
        <v>0.50141210074270182</v>
      </c>
      <c r="AU3855">
        <v>5</v>
      </c>
    </row>
    <row r="3856" spans="32:47" x14ac:dyDescent="0.25">
      <c r="AF3856">
        <v>3846</v>
      </c>
      <c r="AG3856">
        <v>1</v>
      </c>
      <c r="AH3856">
        <v>1</v>
      </c>
      <c r="AI3856">
        <v>1</v>
      </c>
      <c r="AJ3856">
        <v>1</v>
      </c>
      <c r="AK3856">
        <v>1</v>
      </c>
      <c r="AL3856">
        <v>1</v>
      </c>
      <c r="AM3856">
        <v>0.99851826518035169</v>
      </c>
      <c r="AN3856">
        <v>0</v>
      </c>
      <c r="AO3856">
        <v>0.27618505675563937</v>
      </c>
      <c r="AP3856">
        <v>1</v>
      </c>
      <c r="AQ3856">
        <v>1</v>
      </c>
      <c r="AR3856">
        <v>1</v>
      </c>
      <c r="AS3856">
        <v>0</v>
      </c>
      <c r="AT3856">
        <v>0.8554510080089317</v>
      </c>
      <c r="AU3856">
        <v>1</v>
      </c>
    </row>
    <row r="3857" spans="32:47" x14ac:dyDescent="0.25">
      <c r="AF3857">
        <v>3847</v>
      </c>
      <c r="AG3857">
        <v>0.4679369081432308</v>
      </c>
      <c r="AH3857">
        <v>1</v>
      </c>
      <c r="AI3857">
        <v>1</v>
      </c>
      <c r="AJ3857">
        <v>1</v>
      </c>
      <c r="AK3857">
        <v>1</v>
      </c>
      <c r="AL3857">
        <v>1</v>
      </c>
      <c r="AM3857">
        <v>1</v>
      </c>
      <c r="AN3857">
        <v>1</v>
      </c>
      <c r="AO3857">
        <v>0.68384491140435177</v>
      </c>
      <c r="AP3857">
        <v>0</v>
      </c>
      <c r="AQ3857">
        <v>0</v>
      </c>
      <c r="AR3857">
        <v>0</v>
      </c>
      <c r="AS3857">
        <v>0</v>
      </c>
      <c r="AT3857">
        <v>0.67677093560156354</v>
      </c>
      <c r="AU3857">
        <v>3</v>
      </c>
    </row>
    <row r="3858" spans="32:47" x14ac:dyDescent="0.25">
      <c r="AF3858">
        <v>3848</v>
      </c>
      <c r="AG3858">
        <v>1</v>
      </c>
      <c r="AH3858">
        <v>1</v>
      </c>
      <c r="AI3858">
        <v>1</v>
      </c>
      <c r="AJ3858">
        <v>1</v>
      </c>
      <c r="AK3858">
        <v>1</v>
      </c>
      <c r="AL3858">
        <v>1</v>
      </c>
      <c r="AM3858">
        <v>1</v>
      </c>
      <c r="AN3858">
        <v>1</v>
      </c>
      <c r="AO3858">
        <v>1</v>
      </c>
      <c r="AP3858">
        <v>1</v>
      </c>
      <c r="AQ3858">
        <v>0.71447416428976185</v>
      </c>
      <c r="AR3858">
        <v>0</v>
      </c>
      <c r="AS3858">
        <v>0</v>
      </c>
      <c r="AT3858">
        <v>0.89160061624299414</v>
      </c>
      <c r="AU3858">
        <v>1</v>
      </c>
    </row>
    <row r="3859" spans="32:47" x14ac:dyDescent="0.25">
      <c r="AF3859">
        <v>3849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O3859">
        <v>0</v>
      </c>
      <c r="AP3859">
        <v>0</v>
      </c>
      <c r="AQ3859">
        <v>0</v>
      </c>
      <c r="AR3859">
        <v>0</v>
      </c>
      <c r="AS3859">
        <v>0</v>
      </c>
      <c r="AT3859">
        <v>0</v>
      </c>
      <c r="AU3859">
        <v>12</v>
      </c>
    </row>
    <row r="3860" spans="32:47" x14ac:dyDescent="0.25">
      <c r="AF3860">
        <v>3850</v>
      </c>
      <c r="AG3860">
        <v>0.9600252685732783</v>
      </c>
      <c r="AH3860">
        <v>1</v>
      </c>
      <c r="AI3860">
        <v>0.33779328589627122</v>
      </c>
      <c r="AJ3860">
        <v>0.17218896184737484</v>
      </c>
      <c r="AK3860">
        <v>1</v>
      </c>
      <c r="AL3860">
        <v>1</v>
      </c>
      <c r="AM3860">
        <v>0.72726886613494457</v>
      </c>
      <c r="AN3860">
        <v>0</v>
      </c>
      <c r="AO3860">
        <v>0</v>
      </c>
      <c r="AP3860">
        <v>0.7938589872395706</v>
      </c>
      <c r="AQ3860">
        <v>1</v>
      </c>
      <c r="AR3860">
        <v>1</v>
      </c>
      <c r="AS3860">
        <v>0</v>
      </c>
      <c r="AT3860">
        <v>0.66452878766736234</v>
      </c>
      <c r="AU3860">
        <v>2</v>
      </c>
    </row>
    <row r="3861" spans="32:47" x14ac:dyDescent="0.25">
      <c r="AF3861">
        <v>3851</v>
      </c>
      <c r="AG3861">
        <v>0</v>
      </c>
      <c r="AH3861">
        <v>0</v>
      </c>
      <c r="AI3861">
        <v>0</v>
      </c>
      <c r="AJ3861">
        <v>0</v>
      </c>
      <c r="AK3861">
        <v>0.53133802074984071</v>
      </c>
      <c r="AL3861">
        <v>1</v>
      </c>
      <c r="AM3861">
        <v>1</v>
      </c>
      <c r="AN3861">
        <v>1</v>
      </c>
      <c r="AO3861">
        <v>1</v>
      </c>
      <c r="AP3861">
        <v>1</v>
      </c>
      <c r="AQ3861">
        <v>1</v>
      </c>
      <c r="AR3861">
        <v>1</v>
      </c>
      <c r="AS3861">
        <v>0</v>
      </c>
      <c r="AT3861">
        <v>0.63142870861163036</v>
      </c>
      <c r="AU3861">
        <v>4</v>
      </c>
    </row>
    <row r="3862" spans="32:47" x14ac:dyDescent="0.25">
      <c r="AF3862">
        <v>3852</v>
      </c>
      <c r="AG3862">
        <v>1</v>
      </c>
      <c r="AH3862">
        <v>1</v>
      </c>
      <c r="AI3862">
        <v>1</v>
      </c>
      <c r="AJ3862">
        <v>0.17374548626855055</v>
      </c>
      <c r="AK3862">
        <v>0</v>
      </c>
      <c r="AL3862">
        <v>0.35684108199226711</v>
      </c>
      <c r="AM3862">
        <v>1</v>
      </c>
      <c r="AN3862">
        <v>1</v>
      </c>
      <c r="AO3862">
        <v>1</v>
      </c>
      <c r="AP3862">
        <v>1</v>
      </c>
      <c r="AQ3862">
        <v>1</v>
      </c>
      <c r="AR3862">
        <v>1</v>
      </c>
      <c r="AS3862">
        <v>0</v>
      </c>
      <c r="AT3862">
        <v>0.79429478643239593</v>
      </c>
      <c r="AU3862">
        <v>1</v>
      </c>
    </row>
    <row r="3863" spans="32:47" x14ac:dyDescent="0.25">
      <c r="AF3863">
        <v>3853</v>
      </c>
      <c r="AG3863">
        <v>1</v>
      </c>
      <c r="AH3863">
        <v>1</v>
      </c>
      <c r="AI3863">
        <v>1</v>
      </c>
      <c r="AJ3863">
        <v>1</v>
      </c>
      <c r="AK3863">
        <v>1</v>
      </c>
      <c r="AL3863">
        <v>1</v>
      </c>
      <c r="AM3863">
        <v>0.6857835580008067</v>
      </c>
      <c r="AN3863">
        <v>0</v>
      </c>
      <c r="AO3863">
        <v>0</v>
      </c>
      <c r="AP3863">
        <v>0.34837284808318436</v>
      </c>
      <c r="AQ3863">
        <v>1</v>
      </c>
      <c r="AR3863">
        <v>0.93325926227877176</v>
      </c>
      <c r="AS3863">
        <v>0</v>
      </c>
      <c r="AT3863">
        <v>0.74517776909382372</v>
      </c>
      <c r="AU3863">
        <v>2</v>
      </c>
    </row>
    <row r="3864" spans="32:47" x14ac:dyDescent="0.25">
      <c r="AF3864">
        <v>3854</v>
      </c>
      <c r="AG3864">
        <v>0.4436520510611327</v>
      </c>
      <c r="AH3864">
        <v>0</v>
      </c>
      <c r="AI3864">
        <v>0</v>
      </c>
      <c r="AJ3864">
        <v>0.44640494895453836</v>
      </c>
      <c r="AK3864">
        <v>1</v>
      </c>
      <c r="AL3864">
        <v>1</v>
      </c>
      <c r="AM3864">
        <v>1</v>
      </c>
      <c r="AN3864">
        <v>1</v>
      </c>
      <c r="AO3864">
        <v>1</v>
      </c>
      <c r="AP3864">
        <v>1</v>
      </c>
      <c r="AQ3864">
        <v>1</v>
      </c>
      <c r="AR3864">
        <v>1</v>
      </c>
      <c r="AS3864">
        <v>0</v>
      </c>
      <c r="AT3864">
        <v>0.74560373164803084</v>
      </c>
      <c r="AU3864">
        <v>2</v>
      </c>
    </row>
    <row r="3865" spans="32:47" x14ac:dyDescent="0.25">
      <c r="AF3865">
        <v>3855</v>
      </c>
      <c r="AG3865">
        <v>1</v>
      </c>
      <c r="AH3865">
        <v>1</v>
      </c>
      <c r="AI3865">
        <v>1</v>
      </c>
      <c r="AJ3865">
        <v>1</v>
      </c>
      <c r="AK3865">
        <v>1</v>
      </c>
      <c r="AL3865">
        <v>1</v>
      </c>
      <c r="AM3865">
        <v>1</v>
      </c>
      <c r="AN3865">
        <v>1</v>
      </c>
      <c r="AO3865">
        <v>1</v>
      </c>
      <c r="AP3865">
        <v>0.67044417612980334</v>
      </c>
      <c r="AQ3865">
        <v>0</v>
      </c>
      <c r="AR3865">
        <v>0</v>
      </c>
      <c r="AS3865">
        <v>0</v>
      </c>
      <c r="AT3865">
        <v>0.80488703961650387</v>
      </c>
      <c r="AU3865">
        <v>2</v>
      </c>
    </row>
    <row r="3866" spans="32:47" x14ac:dyDescent="0.25">
      <c r="AF3866">
        <v>3856</v>
      </c>
      <c r="AG3866">
        <v>0</v>
      </c>
      <c r="AH3866">
        <v>0</v>
      </c>
      <c r="AI3866">
        <v>0</v>
      </c>
      <c r="AJ3866">
        <v>0.30582479964214143</v>
      </c>
      <c r="AK3866">
        <v>1</v>
      </c>
      <c r="AL3866">
        <v>1</v>
      </c>
      <c r="AM3866">
        <v>1</v>
      </c>
      <c r="AN3866">
        <v>1</v>
      </c>
      <c r="AO3866">
        <v>1</v>
      </c>
      <c r="AP3866">
        <v>1</v>
      </c>
      <c r="AQ3866">
        <v>1</v>
      </c>
      <c r="AR3866">
        <v>1</v>
      </c>
      <c r="AS3866">
        <v>0</v>
      </c>
      <c r="AT3866">
        <v>0.69636916161442264</v>
      </c>
      <c r="AU3866">
        <v>3</v>
      </c>
    </row>
    <row r="3867" spans="32:47" x14ac:dyDescent="0.25">
      <c r="AF3867">
        <v>3857</v>
      </c>
      <c r="AG3867">
        <v>0</v>
      </c>
      <c r="AH3867">
        <v>0</v>
      </c>
      <c r="AI3867">
        <v>0.91063675395872123</v>
      </c>
      <c r="AJ3867">
        <v>1</v>
      </c>
      <c r="AK3867">
        <v>1</v>
      </c>
      <c r="AL3867">
        <v>1</v>
      </c>
      <c r="AM3867">
        <v>1</v>
      </c>
      <c r="AN3867">
        <v>1</v>
      </c>
      <c r="AO3867">
        <v>1</v>
      </c>
      <c r="AP3867">
        <v>1</v>
      </c>
      <c r="AQ3867">
        <v>1</v>
      </c>
      <c r="AR3867">
        <v>1</v>
      </c>
      <c r="AS3867">
        <v>0</v>
      </c>
      <c r="AT3867">
        <v>0.83076640924032974</v>
      </c>
      <c r="AU3867">
        <v>2</v>
      </c>
    </row>
    <row r="3868" spans="32:47" x14ac:dyDescent="0.25">
      <c r="AF3868">
        <v>3858</v>
      </c>
      <c r="AG3868">
        <v>1</v>
      </c>
      <c r="AH3868">
        <v>1</v>
      </c>
      <c r="AI3868">
        <v>1</v>
      </c>
      <c r="AJ3868">
        <v>1</v>
      </c>
      <c r="AK3868">
        <v>1</v>
      </c>
      <c r="AL3868">
        <v>1</v>
      </c>
      <c r="AM3868">
        <v>0.45373497942120827</v>
      </c>
      <c r="AN3868">
        <v>0</v>
      </c>
      <c r="AO3868">
        <v>0.1233421041254284</v>
      </c>
      <c r="AP3868">
        <v>1</v>
      </c>
      <c r="AQ3868">
        <v>1</v>
      </c>
      <c r="AR3868">
        <v>1</v>
      </c>
      <c r="AS3868">
        <v>0</v>
      </c>
      <c r="AT3868">
        <v>0.79661930818032967</v>
      </c>
      <c r="AU3868">
        <v>1</v>
      </c>
    </row>
    <row r="3869" spans="32:47" x14ac:dyDescent="0.25">
      <c r="AF3869">
        <v>3859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O3869">
        <v>0.57193237829487775</v>
      </c>
      <c r="AP3869">
        <v>1</v>
      </c>
      <c r="AQ3869">
        <v>1</v>
      </c>
      <c r="AR3869">
        <v>1</v>
      </c>
      <c r="AS3869">
        <v>0</v>
      </c>
      <c r="AT3869">
        <v>0.29906293520231869</v>
      </c>
      <c r="AU3869">
        <v>8</v>
      </c>
    </row>
    <row r="3870" spans="32:47" x14ac:dyDescent="0.25">
      <c r="AF3870">
        <v>3860</v>
      </c>
      <c r="AG3870">
        <v>1</v>
      </c>
      <c r="AH3870">
        <v>1</v>
      </c>
      <c r="AI3870">
        <v>0.83611587236256102</v>
      </c>
      <c r="AJ3870">
        <v>0</v>
      </c>
      <c r="AK3870">
        <v>0</v>
      </c>
      <c r="AL3870">
        <v>0</v>
      </c>
      <c r="AM3870">
        <v>0</v>
      </c>
      <c r="AN3870">
        <v>0</v>
      </c>
      <c r="AO3870">
        <v>0</v>
      </c>
      <c r="AP3870">
        <v>0</v>
      </c>
      <c r="AQ3870">
        <v>0</v>
      </c>
      <c r="AR3870">
        <v>0</v>
      </c>
      <c r="AS3870">
        <v>0</v>
      </c>
      <c r="AT3870">
        <v>0.23265641655682026</v>
      </c>
      <c r="AU3870">
        <v>9</v>
      </c>
    </row>
    <row r="3871" spans="32:47" x14ac:dyDescent="0.25">
      <c r="AF3871">
        <v>3861</v>
      </c>
      <c r="AG3871">
        <v>0.35720741274464318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0.85691447238253504</v>
      </c>
      <c r="AP3871">
        <v>1</v>
      </c>
      <c r="AQ3871">
        <v>1</v>
      </c>
      <c r="AR3871">
        <v>0.19726136366361677</v>
      </c>
      <c r="AS3871">
        <v>0</v>
      </c>
      <c r="AT3871">
        <v>0.28464648284967703</v>
      </c>
      <c r="AU3871">
        <v>7</v>
      </c>
    </row>
    <row r="3872" spans="32:47" x14ac:dyDescent="0.25">
      <c r="AF3872">
        <v>3862</v>
      </c>
      <c r="AG3872">
        <v>0</v>
      </c>
      <c r="AH3872">
        <v>0.94135102236110213</v>
      </c>
      <c r="AI3872">
        <v>1</v>
      </c>
      <c r="AJ3872">
        <v>1</v>
      </c>
      <c r="AK3872">
        <v>0.99358669571548464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  <c r="AR3872">
        <v>0.96143474243675175</v>
      </c>
      <c r="AS3872">
        <v>0</v>
      </c>
      <c r="AT3872">
        <v>0.4053794334488498</v>
      </c>
      <c r="AU3872">
        <v>7</v>
      </c>
    </row>
    <row r="3873" spans="32:47" x14ac:dyDescent="0.25">
      <c r="AF3873">
        <v>3863</v>
      </c>
      <c r="AG3873">
        <v>0.50721565779883437</v>
      </c>
      <c r="AH3873">
        <v>0</v>
      </c>
      <c r="AI3873">
        <v>0</v>
      </c>
      <c r="AJ3873">
        <v>0</v>
      </c>
      <c r="AK3873">
        <v>0</v>
      </c>
      <c r="AL3873">
        <v>0.39167386480427618</v>
      </c>
      <c r="AM3873">
        <v>0.65335678821265319</v>
      </c>
      <c r="AN3873">
        <v>0</v>
      </c>
      <c r="AO3873">
        <v>0.72691147453636706</v>
      </c>
      <c r="AP3873">
        <v>1</v>
      </c>
      <c r="AQ3873">
        <v>1</v>
      </c>
      <c r="AR3873">
        <v>1</v>
      </c>
      <c r="AS3873">
        <v>0</v>
      </c>
      <c r="AT3873">
        <v>0.44256248220979566</v>
      </c>
      <c r="AU3873">
        <v>5</v>
      </c>
    </row>
    <row r="3874" spans="32:47" x14ac:dyDescent="0.25">
      <c r="AF3874">
        <v>3864</v>
      </c>
      <c r="AG3874">
        <v>1</v>
      </c>
      <c r="AH3874">
        <v>1</v>
      </c>
      <c r="AI3874">
        <v>1</v>
      </c>
      <c r="AJ3874">
        <v>1</v>
      </c>
      <c r="AK3874">
        <v>0.85705333267551687</v>
      </c>
      <c r="AL3874">
        <v>0</v>
      </c>
      <c r="AM3874">
        <v>0</v>
      </c>
      <c r="AN3874">
        <v>0</v>
      </c>
      <c r="AO3874">
        <v>0</v>
      </c>
      <c r="AP3874">
        <v>0</v>
      </c>
      <c r="AQ3874">
        <v>1.5336287314858055E-2</v>
      </c>
      <c r="AR3874">
        <v>1</v>
      </c>
      <c r="AS3874">
        <v>0</v>
      </c>
      <c r="AT3874">
        <v>0.48774997789695002</v>
      </c>
      <c r="AU3874">
        <v>5</v>
      </c>
    </row>
    <row r="3875" spans="32:47" x14ac:dyDescent="0.25">
      <c r="AF3875">
        <v>3865</v>
      </c>
      <c r="AG3875">
        <v>1</v>
      </c>
      <c r="AH3875">
        <v>1</v>
      </c>
      <c r="AI3875">
        <v>1</v>
      </c>
      <c r="AJ3875">
        <v>7.7878548361331928E-2</v>
      </c>
      <c r="AK3875">
        <v>0.65385590383248782</v>
      </c>
      <c r="AL3875">
        <v>1</v>
      </c>
      <c r="AM3875">
        <v>1</v>
      </c>
      <c r="AN3875">
        <v>1</v>
      </c>
      <c r="AO3875">
        <v>1</v>
      </c>
      <c r="AP3875">
        <v>1</v>
      </c>
      <c r="AQ3875">
        <v>1</v>
      </c>
      <c r="AR3875">
        <v>1</v>
      </c>
      <c r="AS3875">
        <v>7.7878548361331928E-2</v>
      </c>
      <c r="AT3875">
        <v>0.8948106560812249</v>
      </c>
      <c r="AU3875">
        <v>0</v>
      </c>
    </row>
    <row r="3876" spans="32:47" x14ac:dyDescent="0.25">
      <c r="AF3876">
        <v>3866</v>
      </c>
      <c r="AG3876">
        <v>1</v>
      </c>
      <c r="AH3876">
        <v>0.36462904277608948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0.87766131312237117</v>
      </c>
      <c r="AP3876">
        <v>0.62417501976409351</v>
      </c>
      <c r="AQ3876">
        <v>0.29783425711114736</v>
      </c>
      <c r="AR3876">
        <v>1</v>
      </c>
      <c r="AS3876">
        <v>0</v>
      </c>
      <c r="AT3876">
        <v>0.34746275593814513</v>
      </c>
      <c r="AU3876">
        <v>6</v>
      </c>
    </row>
    <row r="3877" spans="32:47" x14ac:dyDescent="0.25">
      <c r="AF3877">
        <v>3867</v>
      </c>
      <c r="AG3877">
        <v>1</v>
      </c>
      <c r="AH3877">
        <v>1</v>
      </c>
      <c r="AI3877">
        <v>1</v>
      </c>
      <c r="AJ3877">
        <v>1</v>
      </c>
      <c r="AK3877">
        <v>1</v>
      </c>
      <c r="AL3877">
        <v>1</v>
      </c>
      <c r="AM3877">
        <v>1</v>
      </c>
      <c r="AN3877">
        <v>0.14235972739604016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0.59291274397062255</v>
      </c>
      <c r="AU3877">
        <v>4</v>
      </c>
    </row>
    <row r="3878" spans="32:47" x14ac:dyDescent="0.25">
      <c r="AF3878">
        <v>3868</v>
      </c>
      <c r="AG3878">
        <v>1</v>
      </c>
      <c r="AH3878">
        <v>1</v>
      </c>
      <c r="AI3878">
        <v>1</v>
      </c>
      <c r="AJ3878">
        <v>1</v>
      </c>
      <c r="AK3878">
        <v>1</v>
      </c>
      <c r="AL3878">
        <v>0.21237124071994912</v>
      </c>
      <c r="AM3878">
        <v>0</v>
      </c>
      <c r="AN3878">
        <v>0</v>
      </c>
      <c r="AO3878">
        <v>0</v>
      </c>
      <c r="AP3878">
        <v>3.6050196075408283E-2</v>
      </c>
      <c r="AQ3878">
        <v>1</v>
      </c>
      <c r="AR3878">
        <v>1</v>
      </c>
      <c r="AS3878">
        <v>0</v>
      </c>
      <c r="AT3878">
        <v>0.60133888575324967</v>
      </c>
      <c r="AU3878">
        <v>3</v>
      </c>
    </row>
    <row r="3879" spans="32:47" x14ac:dyDescent="0.25">
      <c r="AF3879">
        <v>3869</v>
      </c>
      <c r="AG3879">
        <v>1</v>
      </c>
      <c r="AH3879">
        <v>1</v>
      </c>
      <c r="AI3879">
        <v>1</v>
      </c>
      <c r="AJ3879">
        <v>1</v>
      </c>
      <c r="AK3879">
        <v>1</v>
      </c>
      <c r="AL3879">
        <v>1</v>
      </c>
      <c r="AM3879">
        <v>1</v>
      </c>
      <c r="AN3879">
        <v>1</v>
      </c>
      <c r="AO3879">
        <v>1</v>
      </c>
      <c r="AP3879">
        <v>1</v>
      </c>
      <c r="AQ3879">
        <v>1</v>
      </c>
      <c r="AR3879">
        <v>0.52113124241722908</v>
      </c>
      <c r="AS3879">
        <v>0.52113124241722908</v>
      </c>
      <c r="AT3879">
        <v>0.9593289548354359</v>
      </c>
      <c r="AU3879">
        <v>0</v>
      </c>
    </row>
    <row r="3880" spans="32:47" x14ac:dyDescent="0.25">
      <c r="AF3880">
        <v>3870</v>
      </c>
      <c r="AG3880">
        <v>1</v>
      </c>
      <c r="AH3880">
        <v>1</v>
      </c>
      <c r="AI3880">
        <v>1</v>
      </c>
      <c r="AJ3880">
        <v>1</v>
      </c>
      <c r="AK3880">
        <v>1</v>
      </c>
      <c r="AL3880">
        <v>1</v>
      </c>
      <c r="AM3880">
        <v>1</v>
      </c>
      <c r="AN3880">
        <v>1</v>
      </c>
      <c r="AO3880">
        <v>1</v>
      </c>
      <c r="AP3880">
        <v>1</v>
      </c>
      <c r="AQ3880">
        <v>1</v>
      </c>
      <c r="AR3880">
        <v>1</v>
      </c>
      <c r="AS3880">
        <v>1</v>
      </c>
      <c r="AT3880">
        <v>1</v>
      </c>
      <c r="AU3880">
        <v>0</v>
      </c>
    </row>
    <row r="3881" spans="32:47" x14ac:dyDescent="0.25">
      <c r="AF3881">
        <v>3871</v>
      </c>
      <c r="AG3881">
        <v>0</v>
      </c>
      <c r="AH3881">
        <v>0</v>
      </c>
      <c r="AI3881">
        <v>0.56324402800683238</v>
      </c>
      <c r="AJ3881">
        <v>1</v>
      </c>
      <c r="AK3881">
        <v>1</v>
      </c>
      <c r="AL3881">
        <v>1</v>
      </c>
      <c r="AM3881">
        <v>1</v>
      </c>
      <c r="AN3881">
        <v>1</v>
      </c>
      <c r="AO3881">
        <v>0.12028450736373392</v>
      </c>
      <c r="AP3881">
        <v>0</v>
      </c>
      <c r="AQ3881">
        <v>0</v>
      </c>
      <c r="AR3881">
        <v>0</v>
      </c>
      <c r="AS3881">
        <v>0</v>
      </c>
      <c r="AT3881">
        <v>0.4769016440797913</v>
      </c>
      <c r="AU3881">
        <v>5</v>
      </c>
    </row>
    <row r="3882" spans="32:47" x14ac:dyDescent="0.25">
      <c r="AF3882">
        <v>3872</v>
      </c>
      <c r="AG3882">
        <v>1</v>
      </c>
      <c r="AH3882">
        <v>1</v>
      </c>
      <c r="AI3882">
        <v>1</v>
      </c>
      <c r="AJ3882">
        <v>1</v>
      </c>
      <c r="AK3882">
        <v>1</v>
      </c>
      <c r="AL3882">
        <v>0.77663307144660698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0.47590279973871563</v>
      </c>
      <c r="AS3882">
        <v>0</v>
      </c>
      <c r="AT3882">
        <v>0.51795062721999563</v>
      </c>
      <c r="AU3882">
        <v>5</v>
      </c>
    </row>
    <row r="3883" spans="32:47" x14ac:dyDescent="0.25">
      <c r="AF3883">
        <v>3873</v>
      </c>
      <c r="AG3883">
        <v>0</v>
      </c>
      <c r="AH3883">
        <v>0.53193290587738118</v>
      </c>
      <c r="AI3883">
        <v>1</v>
      </c>
      <c r="AJ3883">
        <v>1</v>
      </c>
      <c r="AK3883">
        <v>1</v>
      </c>
      <c r="AL3883">
        <v>1</v>
      </c>
      <c r="AM3883">
        <v>1</v>
      </c>
      <c r="AN3883">
        <v>1</v>
      </c>
      <c r="AO3883">
        <v>1</v>
      </c>
      <c r="AP3883">
        <v>1</v>
      </c>
      <c r="AQ3883">
        <v>1</v>
      </c>
      <c r="AR3883">
        <v>1</v>
      </c>
      <c r="AS3883">
        <v>0</v>
      </c>
      <c r="AT3883">
        <v>0.87916197634127857</v>
      </c>
      <c r="AU3883">
        <v>1</v>
      </c>
    </row>
    <row r="3884" spans="32:47" x14ac:dyDescent="0.25">
      <c r="AF3884">
        <v>3874</v>
      </c>
      <c r="AG3884">
        <v>0</v>
      </c>
      <c r="AH3884">
        <v>0</v>
      </c>
      <c r="AI3884">
        <v>0</v>
      </c>
      <c r="AJ3884">
        <v>0.95852491051385491</v>
      </c>
      <c r="AK3884">
        <v>0.5833155825835532</v>
      </c>
      <c r="AL3884">
        <v>0.40976270556323774</v>
      </c>
      <c r="AM3884">
        <v>0.89247150541209963</v>
      </c>
      <c r="AN3884">
        <v>0</v>
      </c>
      <c r="AO3884">
        <v>0.83221752046932429</v>
      </c>
      <c r="AP3884">
        <v>1</v>
      </c>
      <c r="AQ3884">
        <v>1</v>
      </c>
      <c r="AR3884">
        <v>0.53051185262841993</v>
      </c>
      <c r="AS3884">
        <v>0</v>
      </c>
      <c r="AT3884">
        <v>0.51838471576914735</v>
      </c>
      <c r="AU3884">
        <v>4</v>
      </c>
    </row>
    <row r="3885" spans="32:47" x14ac:dyDescent="0.25">
      <c r="AF3885">
        <v>3875</v>
      </c>
      <c r="AG3885">
        <v>0.66351177601820621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0.71088869273174371</v>
      </c>
      <c r="AS3885">
        <v>0</v>
      </c>
      <c r="AT3885">
        <v>0.11672990282533821</v>
      </c>
      <c r="AU3885">
        <v>10</v>
      </c>
    </row>
    <row r="3886" spans="32:47" x14ac:dyDescent="0.25">
      <c r="AF3886">
        <v>3876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0.52911081323788189</v>
      </c>
      <c r="AM3886">
        <v>0.88696561169819044</v>
      </c>
      <c r="AN3886">
        <v>0</v>
      </c>
      <c r="AO3886">
        <v>0</v>
      </c>
      <c r="AP3886">
        <v>0</v>
      </c>
      <c r="AQ3886">
        <v>0</v>
      </c>
      <c r="AR3886">
        <v>0.78707219112238236</v>
      </c>
      <c r="AS3886">
        <v>0</v>
      </c>
      <c r="AT3886">
        <v>0.18566711310842249</v>
      </c>
      <c r="AU3886">
        <v>9</v>
      </c>
    </row>
    <row r="3887" spans="32:47" x14ac:dyDescent="0.25">
      <c r="AF3887">
        <v>3877</v>
      </c>
      <c r="AG3887">
        <v>1</v>
      </c>
      <c r="AH3887">
        <v>1</v>
      </c>
      <c r="AI3887">
        <v>1</v>
      </c>
      <c r="AJ3887">
        <v>0.98683629048270327</v>
      </c>
      <c r="AK3887">
        <v>0.78403447109491442</v>
      </c>
      <c r="AL3887">
        <v>1</v>
      </c>
      <c r="AM3887">
        <v>1</v>
      </c>
      <c r="AN3887">
        <v>1</v>
      </c>
      <c r="AO3887">
        <v>1</v>
      </c>
      <c r="AP3887">
        <v>0.17227495400466949</v>
      </c>
      <c r="AQ3887">
        <v>0.56891070295411439</v>
      </c>
      <c r="AR3887">
        <v>1</v>
      </c>
      <c r="AS3887">
        <v>0.17227495400466949</v>
      </c>
      <c r="AT3887">
        <v>0.87484384104436064</v>
      </c>
      <c r="AU3887">
        <v>0</v>
      </c>
    </row>
    <row r="3888" spans="32:47" x14ac:dyDescent="0.25">
      <c r="AF3888">
        <v>3878</v>
      </c>
      <c r="AG3888">
        <v>0</v>
      </c>
      <c r="AH3888">
        <v>0</v>
      </c>
      <c r="AI3888">
        <v>0</v>
      </c>
      <c r="AJ3888">
        <v>0</v>
      </c>
      <c r="AK3888">
        <v>0.60215487032063164</v>
      </c>
      <c r="AL3888">
        <v>1</v>
      </c>
      <c r="AM3888">
        <v>1</v>
      </c>
      <c r="AN3888">
        <v>1</v>
      </c>
      <c r="AO3888">
        <v>1</v>
      </c>
      <c r="AP3888">
        <v>1</v>
      </c>
      <c r="AQ3888">
        <v>1</v>
      </c>
      <c r="AR3888">
        <v>1</v>
      </c>
      <c r="AS3888">
        <v>0</v>
      </c>
      <c r="AT3888">
        <v>0.63744329035599889</v>
      </c>
      <c r="AU3888">
        <v>4</v>
      </c>
    </row>
    <row r="3889" spans="32:47" x14ac:dyDescent="0.25">
      <c r="AF3889">
        <v>3879</v>
      </c>
      <c r="AG3889">
        <v>1</v>
      </c>
      <c r="AH3889">
        <v>0.99000537547960576</v>
      </c>
      <c r="AI3889">
        <v>0</v>
      </c>
      <c r="AJ3889">
        <v>0</v>
      </c>
      <c r="AK3889">
        <v>0</v>
      </c>
      <c r="AL3889">
        <v>0.54292763978980174</v>
      </c>
      <c r="AM3889">
        <v>1</v>
      </c>
      <c r="AN3889">
        <v>1</v>
      </c>
      <c r="AO3889">
        <v>1</v>
      </c>
      <c r="AP3889">
        <v>1</v>
      </c>
      <c r="AQ3889">
        <v>1</v>
      </c>
      <c r="AR3889">
        <v>1</v>
      </c>
      <c r="AS3889">
        <v>0</v>
      </c>
      <c r="AT3889">
        <v>0.70961090330718635</v>
      </c>
      <c r="AU3889">
        <v>3</v>
      </c>
    </row>
    <row r="3890" spans="32:47" x14ac:dyDescent="0.25">
      <c r="AF3890">
        <v>3880</v>
      </c>
      <c r="AG3890">
        <v>0.58042329334913967</v>
      </c>
      <c r="AH3890">
        <v>1</v>
      </c>
      <c r="AI3890">
        <v>1</v>
      </c>
      <c r="AJ3890">
        <v>1</v>
      </c>
      <c r="AK3890">
        <v>1</v>
      </c>
      <c r="AL3890">
        <v>1</v>
      </c>
      <c r="AM3890">
        <v>1</v>
      </c>
      <c r="AN3890">
        <v>1</v>
      </c>
      <c r="AO3890">
        <v>1</v>
      </c>
      <c r="AP3890">
        <v>1</v>
      </c>
      <c r="AQ3890">
        <v>1</v>
      </c>
      <c r="AR3890">
        <v>1</v>
      </c>
      <c r="AS3890">
        <v>0.58042329334913967</v>
      </c>
      <c r="AT3890">
        <v>0.96436471806526936</v>
      </c>
      <c r="AU3890">
        <v>0</v>
      </c>
    </row>
    <row r="3891" spans="32:47" x14ac:dyDescent="0.25">
      <c r="AF3891">
        <v>3881</v>
      </c>
      <c r="AG3891">
        <v>1</v>
      </c>
      <c r="AH3891">
        <v>1</v>
      </c>
      <c r="AI3891">
        <v>1</v>
      </c>
      <c r="AJ3891">
        <v>1</v>
      </c>
      <c r="AK3891">
        <v>1</v>
      </c>
      <c r="AL3891">
        <v>1</v>
      </c>
      <c r="AM3891">
        <v>1</v>
      </c>
      <c r="AN3891">
        <v>1</v>
      </c>
      <c r="AO3891">
        <v>1</v>
      </c>
      <c r="AP3891">
        <v>1</v>
      </c>
      <c r="AQ3891">
        <v>0.34229952807460601</v>
      </c>
      <c r="AR3891">
        <v>0</v>
      </c>
      <c r="AS3891">
        <v>0</v>
      </c>
      <c r="AT3891">
        <v>0.861010920115721</v>
      </c>
      <c r="AU3891">
        <v>1</v>
      </c>
    </row>
    <row r="3892" spans="32:47" x14ac:dyDescent="0.25">
      <c r="AF3892">
        <v>3882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0.73167003255953356</v>
      </c>
      <c r="AO3892">
        <v>1</v>
      </c>
      <c r="AP3892">
        <v>1</v>
      </c>
      <c r="AQ3892">
        <v>1</v>
      </c>
      <c r="AR3892">
        <v>1</v>
      </c>
      <c r="AS3892">
        <v>0</v>
      </c>
      <c r="AT3892">
        <v>0.39638841372423433</v>
      </c>
      <c r="AU3892">
        <v>7</v>
      </c>
    </row>
    <row r="3893" spans="32:47" x14ac:dyDescent="0.25">
      <c r="AF3893">
        <v>3883</v>
      </c>
      <c r="AG3893">
        <v>1</v>
      </c>
      <c r="AH3893">
        <v>0.24059966128879751</v>
      </c>
      <c r="AI3893">
        <v>0</v>
      </c>
      <c r="AJ3893">
        <v>0</v>
      </c>
      <c r="AK3893">
        <v>0</v>
      </c>
      <c r="AL3893">
        <v>0</v>
      </c>
      <c r="AM3893">
        <v>0.27976761234176883</v>
      </c>
      <c r="AN3893">
        <v>1</v>
      </c>
      <c r="AO3893">
        <v>1</v>
      </c>
      <c r="AP3893">
        <v>1</v>
      </c>
      <c r="AQ3893">
        <v>9.2797863425463825E-2</v>
      </c>
      <c r="AR3893">
        <v>0.81336154462065502</v>
      </c>
      <c r="AS3893">
        <v>0</v>
      </c>
      <c r="AT3893">
        <v>0.45591158982105584</v>
      </c>
      <c r="AU3893">
        <v>4</v>
      </c>
    </row>
    <row r="3894" spans="32:47" x14ac:dyDescent="0.25">
      <c r="AF3894">
        <v>3884</v>
      </c>
      <c r="AG3894">
        <v>1</v>
      </c>
      <c r="AH3894">
        <v>1</v>
      </c>
      <c r="AI3894">
        <v>1</v>
      </c>
      <c r="AJ3894">
        <v>1</v>
      </c>
      <c r="AK3894">
        <v>1</v>
      </c>
      <c r="AL3894">
        <v>1</v>
      </c>
      <c r="AM3894">
        <v>1</v>
      </c>
      <c r="AN3894">
        <v>1</v>
      </c>
      <c r="AO3894">
        <v>1</v>
      </c>
      <c r="AP3894">
        <v>1</v>
      </c>
      <c r="AQ3894">
        <v>1</v>
      </c>
      <c r="AR3894">
        <v>1</v>
      </c>
      <c r="AS3894">
        <v>1</v>
      </c>
      <c r="AT3894">
        <v>1</v>
      </c>
      <c r="AU3894">
        <v>0</v>
      </c>
    </row>
    <row r="3895" spans="32:47" x14ac:dyDescent="0.25">
      <c r="AF3895">
        <v>3885</v>
      </c>
      <c r="AG3895">
        <v>1</v>
      </c>
      <c r="AH3895">
        <v>0.38974815139694591</v>
      </c>
      <c r="AI3895">
        <v>0</v>
      </c>
      <c r="AJ3895">
        <v>0</v>
      </c>
      <c r="AK3895">
        <v>0</v>
      </c>
      <c r="AL3895">
        <v>0</v>
      </c>
      <c r="AM3895">
        <v>0</v>
      </c>
      <c r="AN3895">
        <v>0</v>
      </c>
      <c r="AO3895">
        <v>0</v>
      </c>
      <c r="AP3895">
        <v>0.42631514346454247</v>
      </c>
      <c r="AQ3895">
        <v>1</v>
      </c>
      <c r="AR3895">
        <v>1</v>
      </c>
      <c r="AS3895">
        <v>0</v>
      </c>
      <c r="AT3895">
        <v>0.31816087037401453</v>
      </c>
      <c r="AU3895">
        <v>7</v>
      </c>
    </row>
    <row r="3896" spans="32:47" x14ac:dyDescent="0.25">
      <c r="AF3896">
        <v>3886</v>
      </c>
      <c r="AG3896">
        <v>1</v>
      </c>
      <c r="AH3896">
        <v>1</v>
      </c>
      <c r="AI3896">
        <v>1</v>
      </c>
      <c r="AJ3896">
        <v>1</v>
      </c>
      <c r="AK3896">
        <v>1</v>
      </c>
      <c r="AL3896">
        <v>1</v>
      </c>
      <c r="AM3896">
        <v>1</v>
      </c>
      <c r="AN3896">
        <v>1</v>
      </c>
      <c r="AO3896">
        <v>0.82313450677902433</v>
      </c>
      <c r="AP3896">
        <v>1</v>
      </c>
      <c r="AQ3896">
        <v>1</v>
      </c>
      <c r="AR3896">
        <v>1</v>
      </c>
      <c r="AS3896">
        <v>0.82313450677902433</v>
      </c>
      <c r="AT3896">
        <v>0.98546311014622123</v>
      </c>
      <c r="AU3896">
        <v>0</v>
      </c>
    </row>
    <row r="3897" spans="32:47" x14ac:dyDescent="0.25">
      <c r="AF3897">
        <v>3887</v>
      </c>
      <c r="AG3897">
        <v>0.43389303880511793</v>
      </c>
      <c r="AH3897">
        <v>1</v>
      </c>
      <c r="AI3897">
        <v>1</v>
      </c>
      <c r="AJ3897">
        <v>1</v>
      </c>
      <c r="AK3897">
        <v>1</v>
      </c>
      <c r="AL3897">
        <v>1</v>
      </c>
      <c r="AM3897">
        <v>0.89199050907008048</v>
      </c>
      <c r="AN3897">
        <v>1</v>
      </c>
      <c r="AO3897">
        <v>1</v>
      </c>
      <c r="AP3897">
        <v>1</v>
      </c>
      <c r="AQ3897">
        <v>0.72892378894393917</v>
      </c>
      <c r="AR3897">
        <v>0</v>
      </c>
      <c r="AS3897">
        <v>0</v>
      </c>
      <c r="AT3897">
        <v>0.83553453055465565</v>
      </c>
      <c r="AU3897">
        <v>1</v>
      </c>
    </row>
    <row r="3898" spans="32:47" x14ac:dyDescent="0.25">
      <c r="AF3898">
        <v>3888</v>
      </c>
      <c r="AG3898">
        <v>0</v>
      </c>
      <c r="AH3898">
        <v>0</v>
      </c>
      <c r="AI3898">
        <v>0</v>
      </c>
      <c r="AJ3898">
        <v>0</v>
      </c>
      <c r="AK3898">
        <v>0.98656219280688207</v>
      </c>
      <c r="AL3898">
        <v>0.33744341211277062</v>
      </c>
      <c r="AM3898">
        <v>0</v>
      </c>
      <c r="AN3898">
        <v>0</v>
      </c>
      <c r="AO3898">
        <v>0</v>
      </c>
      <c r="AP3898">
        <v>0.64011227362695333</v>
      </c>
      <c r="AQ3898">
        <v>1</v>
      </c>
      <c r="AR3898">
        <v>1</v>
      </c>
      <c r="AS3898">
        <v>0</v>
      </c>
      <c r="AT3898">
        <v>0.33301427622693702</v>
      </c>
      <c r="AU3898">
        <v>7</v>
      </c>
    </row>
    <row r="3899" spans="32:47" x14ac:dyDescent="0.25">
      <c r="AF3899">
        <v>3889</v>
      </c>
      <c r="AG3899">
        <v>1</v>
      </c>
      <c r="AH3899">
        <v>1</v>
      </c>
      <c r="AI3899">
        <v>1</v>
      </c>
      <c r="AJ3899">
        <v>1</v>
      </c>
      <c r="AK3899">
        <v>1</v>
      </c>
      <c r="AL3899">
        <v>0.64356507716220224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4.156103177745301E-2</v>
      </c>
      <c r="AS3899">
        <v>0</v>
      </c>
      <c r="AT3899">
        <v>0.470124230958814</v>
      </c>
      <c r="AU3899">
        <v>5</v>
      </c>
    </row>
    <row r="3900" spans="32:47" x14ac:dyDescent="0.25">
      <c r="AF3900">
        <v>3890</v>
      </c>
      <c r="AG3900">
        <v>1</v>
      </c>
      <c r="AH3900">
        <v>1</v>
      </c>
      <c r="AI3900">
        <v>1</v>
      </c>
      <c r="AJ3900">
        <v>1</v>
      </c>
      <c r="AK3900">
        <v>1</v>
      </c>
      <c r="AL3900">
        <v>1</v>
      </c>
      <c r="AM3900">
        <v>1</v>
      </c>
      <c r="AN3900">
        <v>1</v>
      </c>
      <c r="AO3900">
        <v>1</v>
      </c>
      <c r="AP3900">
        <v>1</v>
      </c>
      <c r="AQ3900">
        <v>1</v>
      </c>
      <c r="AR3900">
        <v>1</v>
      </c>
      <c r="AS3900">
        <v>1</v>
      </c>
      <c r="AT3900">
        <v>1</v>
      </c>
      <c r="AU3900">
        <v>0</v>
      </c>
    </row>
    <row r="3901" spans="32:47" x14ac:dyDescent="0.25">
      <c r="AF3901">
        <v>3891</v>
      </c>
      <c r="AG3901">
        <v>1</v>
      </c>
      <c r="AH3901">
        <v>0.68208710385884586</v>
      </c>
      <c r="AI3901">
        <v>0</v>
      </c>
      <c r="AJ3901">
        <v>0.36959408435747415</v>
      </c>
      <c r="AK3901">
        <v>1</v>
      </c>
      <c r="AL3901">
        <v>1</v>
      </c>
      <c r="AM3901">
        <v>0.4327602213975737</v>
      </c>
      <c r="AN3901">
        <v>0</v>
      </c>
      <c r="AO3901">
        <v>0.91321893915713492</v>
      </c>
      <c r="AP3901">
        <v>1</v>
      </c>
      <c r="AQ3901">
        <v>0.48295765999937429</v>
      </c>
      <c r="AR3901">
        <v>0</v>
      </c>
      <c r="AS3901">
        <v>0</v>
      </c>
      <c r="AT3901">
        <v>0.57119760623778626</v>
      </c>
      <c r="AU3901">
        <v>3</v>
      </c>
    </row>
    <row r="3902" spans="32:47" x14ac:dyDescent="0.25">
      <c r="AF3902">
        <v>3892</v>
      </c>
      <c r="AG3902">
        <v>0</v>
      </c>
      <c r="AH3902">
        <v>0</v>
      </c>
      <c r="AI3902">
        <v>0</v>
      </c>
      <c r="AJ3902">
        <v>0</v>
      </c>
      <c r="AK3902">
        <v>0.27620759324500177</v>
      </c>
      <c r="AL3902">
        <v>1</v>
      </c>
      <c r="AM3902">
        <v>1</v>
      </c>
      <c r="AN3902">
        <v>1</v>
      </c>
      <c r="AO3902">
        <v>1</v>
      </c>
      <c r="AP3902">
        <v>9.667926910591515E-2</v>
      </c>
      <c r="AQ3902">
        <v>8.1418633343613087E-2</v>
      </c>
      <c r="AR3902">
        <v>1</v>
      </c>
      <c r="AS3902">
        <v>0</v>
      </c>
      <c r="AT3902">
        <v>0.45753986776215566</v>
      </c>
      <c r="AU3902">
        <v>4</v>
      </c>
    </row>
    <row r="3903" spans="32:47" x14ac:dyDescent="0.25">
      <c r="AF3903">
        <v>3893</v>
      </c>
      <c r="AG3903">
        <v>1</v>
      </c>
      <c r="AH3903">
        <v>0.88841410765131257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0.72920968685643706</v>
      </c>
      <c r="AO3903">
        <v>1</v>
      </c>
      <c r="AP3903">
        <v>1</v>
      </c>
      <c r="AQ3903">
        <v>0.29738320340693464</v>
      </c>
      <c r="AR3903">
        <v>0</v>
      </c>
      <c r="AS3903">
        <v>0</v>
      </c>
      <c r="AT3903">
        <v>0.40658244221642287</v>
      </c>
      <c r="AU3903">
        <v>6</v>
      </c>
    </row>
    <row r="3904" spans="32:47" x14ac:dyDescent="0.25">
      <c r="AF3904">
        <v>3894</v>
      </c>
      <c r="AG3904">
        <v>0</v>
      </c>
      <c r="AH3904">
        <v>0.26255210782437644</v>
      </c>
      <c r="AI3904">
        <v>0.96155755739070425</v>
      </c>
      <c r="AJ3904">
        <v>0.75169926497522588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0.1635910171163045</v>
      </c>
      <c r="AU3904">
        <v>9</v>
      </c>
    </row>
    <row r="3905" spans="32:47" x14ac:dyDescent="0.25">
      <c r="AF3905">
        <v>3895</v>
      </c>
      <c r="AG3905">
        <v>1</v>
      </c>
      <c r="AH3905">
        <v>4.0623407952547756E-2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0.58279741328231227</v>
      </c>
      <c r="AQ3905">
        <v>1</v>
      </c>
      <c r="AR3905">
        <v>1</v>
      </c>
      <c r="AS3905">
        <v>0</v>
      </c>
      <c r="AT3905">
        <v>0.30466897324499459</v>
      </c>
      <c r="AU3905">
        <v>7</v>
      </c>
    </row>
    <row r="3906" spans="32:47" x14ac:dyDescent="0.25">
      <c r="AF3906">
        <v>3896</v>
      </c>
      <c r="AG3906">
        <v>1</v>
      </c>
      <c r="AH3906">
        <v>1</v>
      </c>
      <c r="AI3906">
        <v>1</v>
      </c>
      <c r="AJ3906">
        <v>1</v>
      </c>
      <c r="AK3906">
        <v>1</v>
      </c>
      <c r="AL3906">
        <v>1</v>
      </c>
      <c r="AM3906">
        <v>0.33819443196402826</v>
      </c>
      <c r="AN3906">
        <v>0</v>
      </c>
      <c r="AO3906">
        <v>0.49928070544337971</v>
      </c>
      <c r="AP3906">
        <v>1</v>
      </c>
      <c r="AQ3906">
        <v>1</v>
      </c>
      <c r="AR3906">
        <v>1</v>
      </c>
      <c r="AS3906">
        <v>0</v>
      </c>
      <c r="AT3906">
        <v>0.81770533850461991</v>
      </c>
      <c r="AU3906">
        <v>1</v>
      </c>
    </row>
    <row r="3907" spans="32:47" x14ac:dyDescent="0.25">
      <c r="AF3907">
        <v>3897</v>
      </c>
      <c r="AG3907">
        <v>1</v>
      </c>
      <c r="AH3907">
        <v>1</v>
      </c>
      <c r="AI3907">
        <v>1</v>
      </c>
      <c r="AJ3907">
        <v>1</v>
      </c>
      <c r="AK3907">
        <v>0.66814316130283613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0.93960137826749512</v>
      </c>
      <c r="AR3907">
        <v>1</v>
      </c>
      <c r="AS3907">
        <v>0</v>
      </c>
      <c r="AT3907">
        <v>0.54767254616003502</v>
      </c>
      <c r="AU3907">
        <v>5</v>
      </c>
    </row>
    <row r="3908" spans="32:47" x14ac:dyDescent="0.25">
      <c r="AF3908">
        <v>3898</v>
      </c>
      <c r="AG3908">
        <v>1</v>
      </c>
      <c r="AH3908">
        <v>1</v>
      </c>
      <c r="AI3908">
        <v>1</v>
      </c>
      <c r="AJ3908">
        <v>1</v>
      </c>
      <c r="AK3908">
        <v>1</v>
      </c>
      <c r="AL3908">
        <v>1</v>
      </c>
      <c r="AM3908">
        <v>1</v>
      </c>
      <c r="AN3908">
        <v>1</v>
      </c>
      <c r="AO3908">
        <v>1</v>
      </c>
      <c r="AP3908">
        <v>1</v>
      </c>
      <c r="AQ3908">
        <v>1</v>
      </c>
      <c r="AR3908">
        <v>1</v>
      </c>
      <c r="AS3908">
        <v>1</v>
      </c>
      <c r="AT3908">
        <v>1</v>
      </c>
      <c r="AU3908">
        <v>0</v>
      </c>
    </row>
    <row r="3909" spans="32:47" x14ac:dyDescent="0.25">
      <c r="AF3909">
        <v>3899</v>
      </c>
      <c r="AG3909">
        <v>0</v>
      </c>
      <c r="AH3909">
        <v>0</v>
      </c>
      <c r="AI3909">
        <v>0</v>
      </c>
      <c r="AJ3909">
        <v>0.22998888709577539</v>
      </c>
      <c r="AK3909">
        <v>1</v>
      </c>
      <c r="AL3909">
        <v>1</v>
      </c>
      <c r="AM3909">
        <v>1</v>
      </c>
      <c r="AN3909">
        <v>1</v>
      </c>
      <c r="AO3909">
        <v>1</v>
      </c>
      <c r="AP3909">
        <v>1</v>
      </c>
      <c r="AQ3909">
        <v>1</v>
      </c>
      <c r="AR3909">
        <v>1</v>
      </c>
      <c r="AS3909">
        <v>0</v>
      </c>
      <c r="AT3909">
        <v>0.69013607291198154</v>
      </c>
      <c r="AU3909">
        <v>3</v>
      </c>
    </row>
    <row r="3910" spans="32:47" x14ac:dyDescent="0.25">
      <c r="AF3910">
        <v>3900</v>
      </c>
      <c r="AG3910">
        <v>1</v>
      </c>
      <c r="AH3910">
        <v>1</v>
      </c>
      <c r="AI3910">
        <v>1</v>
      </c>
      <c r="AJ3910">
        <v>1</v>
      </c>
      <c r="AK3910">
        <v>1</v>
      </c>
      <c r="AL3910">
        <v>1</v>
      </c>
      <c r="AM3910">
        <v>1</v>
      </c>
      <c r="AN3910">
        <v>1</v>
      </c>
      <c r="AO3910">
        <v>1</v>
      </c>
      <c r="AP3910">
        <v>1</v>
      </c>
      <c r="AQ3910">
        <v>0.26591508513981049</v>
      </c>
      <c r="AR3910">
        <v>0.1374587417531368</v>
      </c>
      <c r="AS3910">
        <v>0.1374587417531368</v>
      </c>
      <c r="AT3910">
        <v>0.86640732479052485</v>
      </c>
      <c r="AU3910">
        <v>0</v>
      </c>
    </row>
    <row r="3911" spans="32:47" x14ac:dyDescent="0.25">
      <c r="AF3911">
        <v>3901</v>
      </c>
      <c r="AG3911">
        <v>0</v>
      </c>
      <c r="AH3911">
        <v>0</v>
      </c>
      <c r="AI3911">
        <v>0</v>
      </c>
      <c r="AJ3911">
        <v>0</v>
      </c>
      <c r="AK3911">
        <v>0.12826276559996674</v>
      </c>
      <c r="AL3911">
        <v>1</v>
      </c>
      <c r="AM3911">
        <v>1</v>
      </c>
      <c r="AN3911">
        <v>1</v>
      </c>
      <c r="AO3911">
        <v>1</v>
      </c>
      <c r="AP3911">
        <v>1</v>
      </c>
      <c r="AQ3911">
        <v>1</v>
      </c>
      <c r="AR3911">
        <v>1</v>
      </c>
      <c r="AS3911">
        <v>0</v>
      </c>
      <c r="AT3911">
        <v>0.59719491981807937</v>
      </c>
      <c r="AU3911">
        <v>4</v>
      </c>
    </row>
    <row r="3912" spans="32:47" x14ac:dyDescent="0.25">
      <c r="AF3912">
        <v>3902</v>
      </c>
      <c r="AG3912">
        <v>1</v>
      </c>
      <c r="AH3912">
        <v>1</v>
      </c>
      <c r="AI3912">
        <v>1</v>
      </c>
      <c r="AJ3912">
        <v>1</v>
      </c>
      <c r="AK3912">
        <v>1</v>
      </c>
      <c r="AL3912">
        <v>0.46702561110675256</v>
      </c>
      <c r="AM3912">
        <v>0</v>
      </c>
      <c r="AN3912">
        <v>0</v>
      </c>
      <c r="AO3912">
        <v>0</v>
      </c>
      <c r="AP3912">
        <v>0</v>
      </c>
      <c r="AQ3912">
        <v>0</v>
      </c>
      <c r="AR3912">
        <v>0</v>
      </c>
      <c r="AS3912">
        <v>0</v>
      </c>
      <c r="AT3912">
        <v>0.45208429680329471</v>
      </c>
      <c r="AU3912">
        <v>6</v>
      </c>
    </row>
    <row r="3913" spans="32:47" x14ac:dyDescent="0.25">
      <c r="AF3913">
        <v>3903</v>
      </c>
      <c r="AG3913">
        <v>1</v>
      </c>
      <c r="AH3913">
        <v>1</v>
      </c>
      <c r="AI3913">
        <v>1</v>
      </c>
      <c r="AJ3913">
        <v>1</v>
      </c>
      <c r="AK3913">
        <v>1</v>
      </c>
      <c r="AL3913">
        <v>0.74979780422921372</v>
      </c>
      <c r="AM3913">
        <v>0.61898887209874021</v>
      </c>
      <c r="AN3913">
        <v>1</v>
      </c>
      <c r="AO3913">
        <v>1</v>
      </c>
      <c r="AP3913">
        <v>1</v>
      </c>
      <c r="AQ3913">
        <v>1</v>
      </c>
      <c r="AR3913">
        <v>1</v>
      </c>
      <c r="AS3913">
        <v>0.61898887209874021</v>
      </c>
      <c r="AT3913">
        <v>0.94707558674503389</v>
      </c>
      <c r="AU3913">
        <v>0</v>
      </c>
    </row>
    <row r="3914" spans="32:47" x14ac:dyDescent="0.25">
      <c r="AF3914">
        <v>3904</v>
      </c>
      <c r="AG3914">
        <v>0.65359339346914858</v>
      </c>
      <c r="AH3914">
        <v>1</v>
      </c>
      <c r="AI3914">
        <v>1</v>
      </c>
      <c r="AJ3914">
        <v>1</v>
      </c>
      <c r="AK3914">
        <v>1</v>
      </c>
      <c r="AL3914">
        <v>1</v>
      </c>
      <c r="AM3914">
        <v>1</v>
      </c>
      <c r="AN3914">
        <v>1</v>
      </c>
      <c r="AO3914">
        <v>1</v>
      </c>
      <c r="AP3914">
        <v>1</v>
      </c>
      <c r="AQ3914">
        <v>1</v>
      </c>
      <c r="AR3914">
        <v>1</v>
      </c>
      <c r="AS3914">
        <v>0.65359339346914858</v>
      </c>
      <c r="AT3914">
        <v>0.97057916492477703</v>
      </c>
      <c r="AU3914">
        <v>0</v>
      </c>
    </row>
    <row r="3915" spans="32:47" x14ac:dyDescent="0.25">
      <c r="AF3915">
        <v>3905</v>
      </c>
      <c r="AG3915">
        <v>0.84683509244472766</v>
      </c>
      <c r="AH3915">
        <v>1</v>
      </c>
      <c r="AI3915">
        <v>1</v>
      </c>
      <c r="AJ3915">
        <v>1</v>
      </c>
      <c r="AK3915">
        <v>1</v>
      </c>
      <c r="AL3915">
        <v>1</v>
      </c>
      <c r="AM3915">
        <v>1</v>
      </c>
      <c r="AN3915">
        <v>1</v>
      </c>
      <c r="AO3915">
        <v>1</v>
      </c>
      <c r="AP3915">
        <v>1</v>
      </c>
      <c r="AQ3915">
        <v>1</v>
      </c>
      <c r="AR3915">
        <v>1</v>
      </c>
      <c r="AS3915">
        <v>0.84683509244472766</v>
      </c>
      <c r="AT3915">
        <v>0.9869914736048947</v>
      </c>
      <c r="AU3915">
        <v>0</v>
      </c>
    </row>
    <row r="3916" spans="32:47" x14ac:dyDescent="0.25">
      <c r="AF3916">
        <v>3906</v>
      </c>
      <c r="AG3916">
        <v>1</v>
      </c>
      <c r="AH3916">
        <v>1</v>
      </c>
      <c r="AI3916">
        <v>1</v>
      </c>
      <c r="AJ3916">
        <v>1</v>
      </c>
      <c r="AK3916">
        <v>1</v>
      </c>
      <c r="AL3916">
        <v>1</v>
      </c>
      <c r="AM3916">
        <v>0.43260741948582898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0.53263241097002934</v>
      </c>
      <c r="AU3916">
        <v>5</v>
      </c>
    </row>
    <row r="3917" spans="32:47" x14ac:dyDescent="0.25">
      <c r="AF3917">
        <v>3907</v>
      </c>
      <c r="AG3917">
        <v>0</v>
      </c>
      <c r="AH3917">
        <v>0</v>
      </c>
      <c r="AI3917">
        <v>0</v>
      </c>
      <c r="AJ3917">
        <v>0</v>
      </c>
      <c r="AK3917">
        <v>3.3188669293350917E-2</v>
      </c>
      <c r="AL3917">
        <v>1</v>
      </c>
      <c r="AM3917">
        <v>1</v>
      </c>
      <c r="AN3917">
        <v>1</v>
      </c>
      <c r="AO3917">
        <v>1</v>
      </c>
      <c r="AP3917">
        <v>1</v>
      </c>
      <c r="AQ3917">
        <v>1</v>
      </c>
      <c r="AR3917">
        <v>1</v>
      </c>
      <c r="AS3917">
        <v>0</v>
      </c>
      <c r="AT3917">
        <v>0.58912013355642157</v>
      </c>
      <c r="AU3917">
        <v>4</v>
      </c>
    </row>
    <row r="3918" spans="32:47" x14ac:dyDescent="0.25">
      <c r="AF3918">
        <v>3908</v>
      </c>
      <c r="AG3918">
        <v>0.93661353815977855</v>
      </c>
      <c r="AH3918">
        <v>1</v>
      </c>
      <c r="AI3918">
        <v>1</v>
      </c>
      <c r="AJ3918">
        <v>1</v>
      </c>
      <c r="AK3918">
        <v>1</v>
      </c>
      <c r="AL3918">
        <v>1</v>
      </c>
      <c r="AM3918">
        <v>1</v>
      </c>
      <c r="AN3918">
        <v>1</v>
      </c>
      <c r="AO3918">
        <v>1</v>
      </c>
      <c r="AP3918">
        <v>1</v>
      </c>
      <c r="AQ3918">
        <v>1</v>
      </c>
      <c r="AR3918">
        <v>0.65266609252003327</v>
      </c>
      <c r="AS3918">
        <v>0.65266609252003327</v>
      </c>
      <c r="AT3918">
        <v>0.96511690013992923</v>
      </c>
      <c r="AU3918">
        <v>0</v>
      </c>
    </row>
    <row r="3919" spans="32:47" x14ac:dyDescent="0.25">
      <c r="AF3919">
        <v>3909</v>
      </c>
      <c r="AG3919">
        <v>0.36230064625382391</v>
      </c>
      <c r="AH3919">
        <v>1</v>
      </c>
      <c r="AI3919">
        <v>1</v>
      </c>
      <c r="AJ3919">
        <v>1</v>
      </c>
      <c r="AK3919">
        <v>1</v>
      </c>
      <c r="AL3919">
        <v>1</v>
      </c>
      <c r="AM3919">
        <v>1</v>
      </c>
      <c r="AN3919">
        <v>1</v>
      </c>
      <c r="AO3919">
        <v>1</v>
      </c>
      <c r="AP3919">
        <v>1</v>
      </c>
      <c r="AQ3919">
        <v>1</v>
      </c>
      <c r="AR3919">
        <v>0.73883708054340635</v>
      </c>
      <c r="AS3919">
        <v>0.36230064625382391</v>
      </c>
      <c r="AT3919">
        <v>0.92365827268688805</v>
      </c>
      <c r="AU3919">
        <v>0</v>
      </c>
    </row>
    <row r="3920" spans="32:47" x14ac:dyDescent="0.25">
      <c r="AF3920">
        <v>3910</v>
      </c>
      <c r="AG3920">
        <v>0.83394843767042226</v>
      </c>
      <c r="AH3920">
        <v>1</v>
      </c>
      <c r="AI3920">
        <v>1</v>
      </c>
      <c r="AJ3920">
        <v>0.54233195448347638</v>
      </c>
      <c r="AK3920">
        <v>0</v>
      </c>
      <c r="AL3920">
        <v>0</v>
      </c>
      <c r="AM3920">
        <v>0.88251443252703476</v>
      </c>
      <c r="AN3920">
        <v>1</v>
      </c>
      <c r="AO3920">
        <v>1</v>
      </c>
      <c r="AP3920">
        <v>1</v>
      </c>
      <c r="AQ3920">
        <v>1</v>
      </c>
      <c r="AR3920">
        <v>1</v>
      </c>
      <c r="AS3920">
        <v>0</v>
      </c>
      <c r="AT3920">
        <v>0.77117892496061768</v>
      </c>
      <c r="AU3920">
        <v>2</v>
      </c>
    </row>
    <row r="3921" spans="32:47" x14ac:dyDescent="0.25">
      <c r="AF3921">
        <v>3911</v>
      </c>
      <c r="AG3921">
        <v>1</v>
      </c>
      <c r="AH3921">
        <v>1</v>
      </c>
      <c r="AI3921">
        <v>0.29506069428785969</v>
      </c>
      <c r="AJ3921">
        <v>0</v>
      </c>
      <c r="AK3921">
        <v>0</v>
      </c>
      <c r="AL3921">
        <v>0</v>
      </c>
      <c r="AM3921">
        <v>0.58562570751241916</v>
      </c>
      <c r="AN3921">
        <v>1</v>
      </c>
      <c r="AO3921">
        <v>1</v>
      </c>
      <c r="AP3921">
        <v>1</v>
      </c>
      <c r="AQ3921">
        <v>1</v>
      </c>
      <c r="AR3921">
        <v>0.37187371685825882</v>
      </c>
      <c r="AS3921">
        <v>0</v>
      </c>
      <c r="AT3921">
        <v>0.6022722292559306</v>
      </c>
      <c r="AU3921">
        <v>3</v>
      </c>
    </row>
    <row r="3922" spans="32:47" x14ac:dyDescent="0.25">
      <c r="AF3922">
        <v>3912</v>
      </c>
      <c r="AG3922">
        <v>0</v>
      </c>
      <c r="AH3922">
        <v>0</v>
      </c>
      <c r="AI3922">
        <v>0.40502231569365493</v>
      </c>
      <c r="AJ3922">
        <v>1</v>
      </c>
      <c r="AK3922">
        <v>0.57552267185265893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0.16547094414776911</v>
      </c>
      <c r="AU3922">
        <v>9</v>
      </c>
    </row>
    <row r="3923" spans="32:47" x14ac:dyDescent="0.25">
      <c r="AF3923">
        <v>3913</v>
      </c>
      <c r="AG3923">
        <v>0</v>
      </c>
      <c r="AH3923">
        <v>0.21475088151990868</v>
      </c>
      <c r="AI3923">
        <v>0.2341922076513818</v>
      </c>
      <c r="AJ3923">
        <v>0</v>
      </c>
      <c r="AK3923">
        <v>0</v>
      </c>
      <c r="AL3923">
        <v>0</v>
      </c>
      <c r="AM3923">
        <v>0</v>
      </c>
      <c r="AN3923">
        <v>0</v>
      </c>
      <c r="AO3923">
        <v>0</v>
      </c>
      <c r="AP3923">
        <v>0</v>
      </c>
      <c r="AQ3923">
        <v>0</v>
      </c>
      <c r="AR3923">
        <v>0</v>
      </c>
      <c r="AS3923">
        <v>0</v>
      </c>
      <c r="AT3923">
        <v>3.6364337314384328E-2</v>
      </c>
      <c r="AU3923">
        <v>10</v>
      </c>
    </row>
    <row r="3924" spans="32:47" x14ac:dyDescent="0.25">
      <c r="AF3924">
        <v>3914</v>
      </c>
      <c r="AG3924">
        <v>1</v>
      </c>
      <c r="AH3924">
        <v>1</v>
      </c>
      <c r="AI3924">
        <v>1</v>
      </c>
      <c r="AJ3924">
        <v>1</v>
      </c>
      <c r="AK3924">
        <v>1</v>
      </c>
      <c r="AL3924">
        <v>0.48237349507059357</v>
      </c>
      <c r="AM3924">
        <v>0.91902951637424735</v>
      </c>
      <c r="AN3924">
        <v>1</v>
      </c>
      <c r="AO3924">
        <v>1</v>
      </c>
      <c r="AP3924">
        <v>1</v>
      </c>
      <c r="AQ3924">
        <v>0.83464365195953483</v>
      </c>
      <c r="AR3924">
        <v>0</v>
      </c>
      <c r="AS3924">
        <v>0</v>
      </c>
      <c r="AT3924">
        <v>0.85205597100960417</v>
      </c>
      <c r="AU3924">
        <v>1</v>
      </c>
    </row>
    <row r="3925" spans="32:47" x14ac:dyDescent="0.25">
      <c r="AF3925">
        <v>3915</v>
      </c>
      <c r="AG3925">
        <v>0</v>
      </c>
      <c r="AH3925">
        <v>0.86512336464615402</v>
      </c>
      <c r="AI3925">
        <v>1</v>
      </c>
      <c r="AJ3925">
        <v>0.85056396290795722</v>
      </c>
      <c r="AK3925">
        <v>1</v>
      </c>
      <c r="AL3925">
        <v>1</v>
      </c>
      <c r="AM3925">
        <v>1</v>
      </c>
      <c r="AN3925">
        <v>1</v>
      </c>
      <c r="AO3925">
        <v>1</v>
      </c>
      <c r="AP3925">
        <v>1</v>
      </c>
      <c r="AQ3925">
        <v>1</v>
      </c>
      <c r="AR3925">
        <v>1</v>
      </c>
      <c r="AS3925">
        <v>0</v>
      </c>
      <c r="AT3925">
        <v>0.89243937834885212</v>
      </c>
      <c r="AU3925">
        <v>1</v>
      </c>
    </row>
    <row r="3926" spans="32:47" x14ac:dyDescent="0.25">
      <c r="AF3926">
        <v>3916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0.80102985982108899</v>
      </c>
      <c r="AM3926">
        <v>1</v>
      </c>
      <c r="AN3926">
        <v>1</v>
      </c>
      <c r="AO3926">
        <v>1</v>
      </c>
      <c r="AP3926">
        <v>1</v>
      </c>
      <c r="AQ3926">
        <v>1</v>
      </c>
      <c r="AR3926">
        <v>0.24733891710991063</v>
      </c>
      <c r="AS3926">
        <v>0</v>
      </c>
      <c r="AT3926">
        <v>0.50602301979462982</v>
      </c>
      <c r="AU3926">
        <v>5</v>
      </c>
    </row>
    <row r="3927" spans="32:47" x14ac:dyDescent="0.25">
      <c r="AF3927">
        <v>3917</v>
      </c>
      <c r="AG3927">
        <v>0.7958587194647877</v>
      </c>
      <c r="AH3927">
        <v>1</v>
      </c>
      <c r="AI3927">
        <v>1</v>
      </c>
      <c r="AJ3927">
        <v>1</v>
      </c>
      <c r="AK3927">
        <v>1</v>
      </c>
      <c r="AL3927">
        <v>1</v>
      </c>
      <c r="AM3927">
        <v>1</v>
      </c>
      <c r="AN3927">
        <v>1</v>
      </c>
      <c r="AO3927">
        <v>1</v>
      </c>
      <c r="AP3927">
        <v>1</v>
      </c>
      <c r="AQ3927">
        <v>1</v>
      </c>
      <c r="AR3927">
        <v>1</v>
      </c>
      <c r="AS3927">
        <v>0.7958587194647877</v>
      </c>
      <c r="AT3927">
        <v>0.98266197343399564</v>
      </c>
      <c r="AU3927">
        <v>0</v>
      </c>
    </row>
    <row r="3928" spans="32:47" x14ac:dyDescent="0.25">
      <c r="AF3928">
        <v>3918</v>
      </c>
      <c r="AG3928">
        <v>1</v>
      </c>
      <c r="AH3928">
        <v>1</v>
      </c>
      <c r="AI3928">
        <v>1</v>
      </c>
      <c r="AJ3928">
        <v>0.579305861662336</v>
      </c>
      <c r="AK3928">
        <v>0</v>
      </c>
      <c r="AL3928">
        <v>0</v>
      </c>
      <c r="AM3928">
        <v>0</v>
      </c>
      <c r="AN3928">
        <v>0</v>
      </c>
      <c r="AO3928">
        <v>0.19993163467806879</v>
      </c>
      <c r="AP3928">
        <v>1</v>
      </c>
      <c r="AQ3928">
        <v>1</v>
      </c>
      <c r="AR3928">
        <v>1</v>
      </c>
      <c r="AS3928">
        <v>0</v>
      </c>
      <c r="AT3928">
        <v>0.56267705449373195</v>
      </c>
      <c r="AU3928">
        <v>4</v>
      </c>
    </row>
    <row r="3929" spans="32:47" x14ac:dyDescent="0.25">
      <c r="AF3929">
        <v>3919</v>
      </c>
      <c r="AG3929">
        <v>1</v>
      </c>
      <c r="AH3929">
        <v>1</v>
      </c>
      <c r="AI3929">
        <v>1</v>
      </c>
      <c r="AJ3929">
        <v>1</v>
      </c>
      <c r="AK3929">
        <v>0.91930887876209921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0.20872962339255477</v>
      </c>
      <c r="AS3929">
        <v>0</v>
      </c>
      <c r="AT3929">
        <v>0.42457313305971034</v>
      </c>
      <c r="AU3929">
        <v>6</v>
      </c>
    </row>
    <row r="3930" spans="32:47" x14ac:dyDescent="0.25">
      <c r="AF3930">
        <v>3920</v>
      </c>
      <c r="AG3930">
        <v>0</v>
      </c>
      <c r="AH3930">
        <v>0</v>
      </c>
      <c r="AI3930">
        <v>0.28421167240218981</v>
      </c>
      <c r="AJ3930">
        <v>0.89547758131448063</v>
      </c>
      <c r="AK3930">
        <v>0</v>
      </c>
      <c r="AL3930">
        <v>0</v>
      </c>
      <c r="AM3930">
        <v>0</v>
      </c>
      <c r="AN3930">
        <v>0</v>
      </c>
      <c r="AO3930">
        <v>0</v>
      </c>
      <c r="AP3930">
        <v>0</v>
      </c>
      <c r="AQ3930">
        <v>0</v>
      </c>
      <c r="AR3930">
        <v>2.0602966326424072E-2</v>
      </c>
      <c r="AS3930">
        <v>0</v>
      </c>
      <c r="AT3930">
        <v>9.9489263671291642E-2</v>
      </c>
      <c r="AU3930">
        <v>9</v>
      </c>
    </row>
    <row r="3931" spans="32:47" x14ac:dyDescent="0.25">
      <c r="AF3931">
        <v>3921</v>
      </c>
      <c r="AG3931">
        <v>0</v>
      </c>
      <c r="AH3931">
        <v>0.29355962829426324</v>
      </c>
      <c r="AI3931">
        <v>1</v>
      </c>
      <c r="AJ3931">
        <v>1</v>
      </c>
      <c r="AK3931">
        <v>0.55944262215005791</v>
      </c>
      <c r="AL3931">
        <v>0</v>
      </c>
      <c r="AM3931">
        <v>0</v>
      </c>
      <c r="AN3931">
        <v>0</v>
      </c>
      <c r="AO3931">
        <v>0.59620189642325083</v>
      </c>
      <c r="AP3931">
        <v>1</v>
      </c>
      <c r="AQ3931">
        <v>1</v>
      </c>
      <c r="AR3931">
        <v>1</v>
      </c>
      <c r="AS3931">
        <v>0</v>
      </c>
      <c r="AT3931">
        <v>0.53821492540161286</v>
      </c>
      <c r="AU3931">
        <v>4</v>
      </c>
    </row>
    <row r="3932" spans="32:47" x14ac:dyDescent="0.25">
      <c r="AF3932">
        <v>3922</v>
      </c>
      <c r="AG3932">
        <v>1</v>
      </c>
      <c r="AH3932">
        <v>1</v>
      </c>
      <c r="AI3932">
        <v>1</v>
      </c>
      <c r="AJ3932">
        <v>1</v>
      </c>
      <c r="AK3932">
        <v>1</v>
      </c>
      <c r="AL3932">
        <v>1</v>
      </c>
      <c r="AM3932">
        <v>1</v>
      </c>
      <c r="AN3932">
        <v>1</v>
      </c>
      <c r="AO3932">
        <v>0.98360224222415127</v>
      </c>
      <c r="AP3932">
        <v>0.55967924284026771</v>
      </c>
      <c r="AQ3932">
        <v>1</v>
      </c>
      <c r="AR3932">
        <v>1</v>
      </c>
      <c r="AS3932">
        <v>0.55967924284026771</v>
      </c>
      <c r="AT3932">
        <v>0.96125513368430915</v>
      </c>
      <c r="AU3932">
        <v>0</v>
      </c>
    </row>
    <row r="3933" spans="32:47" x14ac:dyDescent="0.25">
      <c r="AF3933">
        <v>3923</v>
      </c>
      <c r="AG3933">
        <v>0</v>
      </c>
      <c r="AH3933">
        <v>0</v>
      </c>
      <c r="AI3933">
        <v>0</v>
      </c>
      <c r="AJ3933">
        <v>0</v>
      </c>
      <c r="AK3933">
        <v>0.47454896296873023</v>
      </c>
      <c r="AL3933">
        <v>1</v>
      </c>
      <c r="AM3933">
        <v>1</v>
      </c>
      <c r="AN3933">
        <v>1</v>
      </c>
      <c r="AO3933">
        <v>1</v>
      </c>
      <c r="AP3933">
        <v>0.54743251950299787</v>
      </c>
      <c r="AQ3933">
        <v>0</v>
      </c>
      <c r="AR3933">
        <v>0</v>
      </c>
      <c r="AS3933">
        <v>0</v>
      </c>
      <c r="AT3933">
        <v>0.42104500262088651</v>
      </c>
      <c r="AU3933">
        <v>6</v>
      </c>
    </row>
    <row r="3934" spans="32:47" x14ac:dyDescent="0.25">
      <c r="AF3934">
        <v>3924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  <c r="AM3934">
        <v>0.42193631105563384</v>
      </c>
      <c r="AN3934">
        <v>1</v>
      </c>
      <c r="AO3934">
        <v>1</v>
      </c>
      <c r="AP3934">
        <v>1</v>
      </c>
      <c r="AQ3934">
        <v>1</v>
      </c>
      <c r="AR3934">
        <v>1</v>
      </c>
      <c r="AS3934">
        <v>0</v>
      </c>
      <c r="AT3934">
        <v>0.45501376888417711</v>
      </c>
      <c r="AU3934">
        <v>6</v>
      </c>
    </row>
    <row r="3935" spans="32:47" x14ac:dyDescent="0.25">
      <c r="AF3935">
        <v>3925</v>
      </c>
      <c r="AG3935">
        <v>0.35149169520821399</v>
      </c>
      <c r="AH3935">
        <v>1</v>
      </c>
      <c r="AI3935">
        <v>1</v>
      </c>
      <c r="AJ3935">
        <v>1</v>
      </c>
      <c r="AK3935">
        <v>1</v>
      </c>
      <c r="AL3935">
        <v>0.99635244284290825</v>
      </c>
      <c r="AM3935">
        <v>0</v>
      </c>
      <c r="AN3935">
        <v>0</v>
      </c>
      <c r="AO3935">
        <v>0</v>
      </c>
      <c r="AP3935">
        <v>0.47597838589858693</v>
      </c>
      <c r="AQ3935">
        <v>1</v>
      </c>
      <c r="AR3935">
        <v>1</v>
      </c>
      <c r="AS3935">
        <v>0</v>
      </c>
      <c r="AT3935">
        <v>0.64806067342355633</v>
      </c>
      <c r="AU3935">
        <v>3</v>
      </c>
    </row>
    <row r="3936" spans="32:47" x14ac:dyDescent="0.25">
      <c r="AF3936">
        <v>3926</v>
      </c>
      <c r="AG3936">
        <v>1</v>
      </c>
      <c r="AH3936">
        <v>1</v>
      </c>
      <c r="AI3936">
        <v>1</v>
      </c>
      <c r="AJ3936">
        <v>1</v>
      </c>
      <c r="AK3936">
        <v>1</v>
      </c>
      <c r="AL3936">
        <v>1</v>
      </c>
      <c r="AM3936">
        <v>1</v>
      </c>
      <c r="AN3936">
        <v>1</v>
      </c>
      <c r="AO3936">
        <v>0.62118232105664595</v>
      </c>
      <c r="AP3936">
        <v>0</v>
      </c>
      <c r="AQ3936">
        <v>0</v>
      </c>
      <c r="AR3936">
        <v>0</v>
      </c>
      <c r="AS3936">
        <v>0</v>
      </c>
      <c r="AT3936">
        <v>0.71680950584027225</v>
      </c>
      <c r="AU3936">
        <v>3</v>
      </c>
    </row>
    <row r="3937" spans="32:47" x14ac:dyDescent="0.25">
      <c r="AF3937">
        <v>3927</v>
      </c>
      <c r="AG3937">
        <v>0</v>
      </c>
      <c r="AH3937">
        <v>0</v>
      </c>
      <c r="AI3937">
        <v>0</v>
      </c>
      <c r="AJ3937">
        <v>0</v>
      </c>
      <c r="AK3937">
        <v>0.44375340306062078</v>
      </c>
      <c r="AL3937">
        <v>1</v>
      </c>
      <c r="AM3937">
        <v>1</v>
      </c>
      <c r="AN3937">
        <v>1</v>
      </c>
      <c r="AO3937">
        <v>1</v>
      </c>
      <c r="AP3937">
        <v>1</v>
      </c>
      <c r="AQ3937">
        <v>1</v>
      </c>
      <c r="AR3937">
        <v>1</v>
      </c>
      <c r="AS3937">
        <v>0</v>
      </c>
      <c r="AT3937">
        <v>0.62399001505446372</v>
      </c>
      <c r="AU3937">
        <v>4</v>
      </c>
    </row>
    <row r="3938" spans="32:47" x14ac:dyDescent="0.25">
      <c r="AF3938">
        <v>3928</v>
      </c>
      <c r="AG3938">
        <v>1</v>
      </c>
      <c r="AH3938">
        <v>0.62656828988916202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0.6147860388996681</v>
      </c>
      <c r="AR3938">
        <v>1</v>
      </c>
      <c r="AS3938">
        <v>0</v>
      </c>
      <c r="AT3938">
        <v>0.26845888570927828</v>
      </c>
      <c r="AU3938">
        <v>8</v>
      </c>
    </row>
    <row r="3939" spans="32:47" x14ac:dyDescent="0.25">
      <c r="AF3939">
        <v>3929</v>
      </c>
      <c r="AG3939">
        <v>1</v>
      </c>
      <c r="AH3939">
        <v>0.28515006869019999</v>
      </c>
      <c r="AI3939">
        <v>0</v>
      </c>
      <c r="AJ3939">
        <v>0</v>
      </c>
      <c r="AK3939">
        <v>0</v>
      </c>
      <c r="AL3939">
        <v>0.27288575534572979</v>
      </c>
      <c r="AM3939">
        <v>0</v>
      </c>
      <c r="AN3939">
        <v>0.78397087442698976</v>
      </c>
      <c r="AO3939">
        <v>1</v>
      </c>
      <c r="AP3939">
        <v>1</v>
      </c>
      <c r="AQ3939">
        <v>0.32668771218474529</v>
      </c>
      <c r="AR3939">
        <v>0</v>
      </c>
      <c r="AS3939">
        <v>0</v>
      </c>
      <c r="AT3939">
        <v>0.38979315905883982</v>
      </c>
      <c r="AU3939">
        <v>5</v>
      </c>
    </row>
    <row r="3940" spans="32:47" x14ac:dyDescent="0.25">
      <c r="AF3940">
        <v>3930</v>
      </c>
      <c r="AG3940">
        <v>1</v>
      </c>
      <c r="AH3940">
        <v>1</v>
      </c>
      <c r="AI3940">
        <v>1</v>
      </c>
      <c r="AJ3940">
        <v>1</v>
      </c>
      <c r="AK3940">
        <v>1</v>
      </c>
      <c r="AL3940">
        <v>0.20054208806541282</v>
      </c>
      <c r="AM3940">
        <v>0</v>
      </c>
      <c r="AN3940">
        <v>0.38329853241157252</v>
      </c>
      <c r="AO3940">
        <v>1</v>
      </c>
      <c r="AP3940">
        <v>1</v>
      </c>
      <c r="AQ3940">
        <v>1</v>
      </c>
      <c r="AR3940">
        <v>1</v>
      </c>
      <c r="AS3940">
        <v>0</v>
      </c>
      <c r="AT3940">
        <v>0.79698223875814012</v>
      </c>
      <c r="AU3940">
        <v>1</v>
      </c>
    </row>
    <row r="3941" spans="32:47" x14ac:dyDescent="0.25">
      <c r="AF3941">
        <v>3931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0</v>
      </c>
      <c r="AM3941">
        <v>0</v>
      </c>
      <c r="AN3941">
        <v>0.79955047617606334</v>
      </c>
      <c r="AO3941">
        <v>0.59719066421942746</v>
      </c>
      <c r="AP3941">
        <v>1</v>
      </c>
      <c r="AQ3941">
        <v>0.28857464025059015</v>
      </c>
      <c r="AR3941">
        <v>0</v>
      </c>
      <c r="AS3941">
        <v>0</v>
      </c>
      <c r="AT3941">
        <v>0.22564116135769449</v>
      </c>
      <c r="AU3941">
        <v>8</v>
      </c>
    </row>
    <row r="3942" spans="32:47" x14ac:dyDescent="0.25">
      <c r="AF3942">
        <v>3932</v>
      </c>
      <c r="AG3942">
        <v>1</v>
      </c>
      <c r="AH3942">
        <v>1</v>
      </c>
      <c r="AI3942">
        <v>1</v>
      </c>
      <c r="AJ3942">
        <v>1</v>
      </c>
      <c r="AK3942">
        <v>1</v>
      </c>
      <c r="AL3942">
        <v>1</v>
      </c>
      <c r="AM3942">
        <v>1</v>
      </c>
      <c r="AN3942">
        <v>1</v>
      </c>
      <c r="AO3942">
        <v>1</v>
      </c>
      <c r="AP3942">
        <v>1</v>
      </c>
      <c r="AQ3942">
        <v>1</v>
      </c>
      <c r="AR3942">
        <v>1</v>
      </c>
      <c r="AS3942">
        <v>1</v>
      </c>
      <c r="AT3942">
        <v>1</v>
      </c>
      <c r="AU3942">
        <v>0</v>
      </c>
    </row>
    <row r="3943" spans="32:47" x14ac:dyDescent="0.25">
      <c r="AF3943">
        <v>3933</v>
      </c>
      <c r="AG3943">
        <v>1</v>
      </c>
      <c r="AH3943">
        <v>0.58744471792774022</v>
      </c>
      <c r="AI3943">
        <v>0.32822155720350565</v>
      </c>
      <c r="AJ3943">
        <v>1</v>
      </c>
      <c r="AK3943">
        <v>1</v>
      </c>
      <c r="AL3943">
        <v>1</v>
      </c>
      <c r="AM3943">
        <v>1</v>
      </c>
      <c r="AN3943">
        <v>1</v>
      </c>
      <c r="AO3943">
        <v>0.11678229262179229</v>
      </c>
      <c r="AP3943">
        <v>0</v>
      </c>
      <c r="AQ3943">
        <v>0</v>
      </c>
      <c r="AR3943">
        <v>0</v>
      </c>
      <c r="AS3943">
        <v>0</v>
      </c>
      <c r="AT3943">
        <v>0.58664873740805257</v>
      </c>
      <c r="AU3943">
        <v>3</v>
      </c>
    </row>
    <row r="3944" spans="32:47" x14ac:dyDescent="0.25">
      <c r="AF3944">
        <v>3934</v>
      </c>
      <c r="AG3944">
        <v>0</v>
      </c>
      <c r="AH3944">
        <v>0</v>
      </c>
      <c r="AI3944">
        <v>0</v>
      </c>
      <c r="AJ3944">
        <v>0.80366020588262477</v>
      </c>
      <c r="AK3944">
        <v>1</v>
      </c>
      <c r="AL3944">
        <v>1</v>
      </c>
      <c r="AM3944">
        <v>1</v>
      </c>
      <c r="AN3944">
        <v>1</v>
      </c>
      <c r="AO3944">
        <v>1</v>
      </c>
      <c r="AP3944">
        <v>1</v>
      </c>
      <c r="AQ3944">
        <v>0.61416258134146728</v>
      </c>
      <c r="AR3944">
        <v>0</v>
      </c>
      <c r="AS3944">
        <v>0</v>
      </c>
      <c r="AT3944">
        <v>0.62064296881293912</v>
      </c>
      <c r="AU3944">
        <v>4</v>
      </c>
    </row>
    <row r="3945" spans="32:47" x14ac:dyDescent="0.25">
      <c r="AF3945">
        <v>3935</v>
      </c>
      <c r="AG3945">
        <v>0</v>
      </c>
      <c r="AH3945">
        <v>0</v>
      </c>
      <c r="AI3945">
        <v>5.273760732328106E-2</v>
      </c>
      <c r="AJ3945">
        <v>1</v>
      </c>
      <c r="AK3945">
        <v>1</v>
      </c>
      <c r="AL3945">
        <v>1</v>
      </c>
      <c r="AM3945">
        <v>1</v>
      </c>
      <c r="AN3945">
        <v>1</v>
      </c>
      <c r="AO3945">
        <v>1</v>
      </c>
      <c r="AP3945">
        <v>1</v>
      </c>
      <c r="AQ3945">
        <v>1</v>
      </c>
      <c r="AR3945">
        <v>1</v>
      </c>
      <c r="AS3945">
        <v>0</v>
      </c>
      <c r="AT3945">
        <v>0.7579037419918403</v>
      </c>
      <c r="AU3945">
        <v>2</v>
      </c>
    </row>
    <row r="3946" spans="32:47" x14ac:dyDescent="0.25">
      <c r="AF3946">
        <v>3936</v>
      </c>
      <c r="AG3946">
        <v>1</v>
      </c>
      <c r="AH3946">
        <v>0.25467336473541635</v>
      </c>
      <c r="AI3946">
        <v>0</v>
      </c>
      <c r="AJ3946">
        <v>0</v>
      </c>
      <c r="AK3946">
        <v>0.43796874518621703</v>
      </c>
      <c r="AL3946">
        <v>1</v>
      </c>
      <c r="AM3946">
        <v>1</v>
      </c>
      <c r="AN3946">
        <v>1</v>
      </c>
      <c r="AO3946">
        <v>1</v>
      </c>
      <c r="AP3946">
        <v>1</v>
      </c>
      <c r="AQ3946">
        <v>1</v>
      </c>
      <c r="AR3946">
        <v>1</v>
      </c>
      <c r="AS3946">
        <v>0</v>
      </c>
      <c r="AT3946">
        <v>0.72796680907771061</v>
      </c>
      <c r="AU3946">
        <v>2</v>
      </c>
    </row>
    <row r="3947" spans="32:47" x14ac:dyDescent="0.25">
      <c r="AF3947">
        <v>3937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0.38685539405050806</v>
      </c>
      <c r="AP3947">
        <v>1</v>
      </c>
      <c r="AQ3947">
        <v>1</v>
      </c>
      <c r="AR3947">
        <v>1</v>
      </c>
      <c r="AS3947">
        <v>0</v>
      </c>
      <c r="AT3947">
        <v>0.28385112827812392</v>
      </c>
      <c r="AU3947">
        <v>8</v>
      </c>
    </row>
    <row r="3948" spans="32:47" x14ac:dyDescent="0.25">
      <c r="AF3948">
        <v>3938</v>
      </c>
      <c r="AG3948">
        <v>1</v>
      </c>
      <c r="AH3948">
        <v>1</v>
      </c>
      <c r="AI3948">
        <v>1</v>
      </c>
      <c r="AJ3948">
        <v>1</v>
      </c>
      <c r="AK3948">
        <v>1</v>
      </c>
      <c r="AL3948">
        <v>1</v>
      </c>
      <c r="AM3948">
        <v>1</v>
      </c>
      <c r="AN3948">
        <v>1</v>
      </c>
      <c r="AO3948">
        <v>1</v>
      </c>
      <c r="AP3948">
        <v>1</v>
      </c>
      <c r="AQ3948">
        <v>1</v>
      </c>
      <c r="AR3948">
        <v>7.3990363528390585E-2</v>
      </c>
      <c r="AS3948">
        <v>7.3990363528390585E-2</v>
      </c>
      <c r="AT3948">
        <v>0.92135260621747972</v>
      </c>
      <c r="AU3948">
        <v>0</v>
      </c>
    </row>
    <row r="3949" spans="32:47" x14ac:dyDescent="0.25">
      <c r="AF3949">
        <v>3939</v>
      </c>
      <c r="AG3949">
        <v>1</v>
      </c>
      <c r="AH3949">
        <v>1</v>
      </c>
      <c r="AI3949">
        <v>1</v>
      </c>
      <c r="AJ3949">
        <v>1</v>
      </c>
      <c r="AK3949">
        <v>1</v>
      </c>
      <c r="AL3949">
        <v>1</v>
      </c>
      <c r="AM3949">
        <v>1</v>
      </c>
      <c r="AN3949">
        <v>1</v>
      </c>
      <c r="AO3949">
        <v>1</v>
      </c>
      <c r="AP3949">
        <v>0.63915512933618301</v>
      </c>
      <c r="AQ3949">
        <v>0</v>
      </c>
      <c r="AR3949">
        <v>0.92956017258280377</v>
      </c>
      <c r="AS3949">
        <v>0</v>
      </c>
      <c r="AT3949">
        <v>0.88117855988900984</v>
      </c>
      <c r="AU3949">
        <v>1</v>
      </c>
    </row>
    <row r="3950" spans="32:47" x14ac:dyDescent="0.25">
      <c r="AF3950">
        <v>3940</v>
      </c>
      <c r="AG3950">
        <v>0.14576997729619184</v>
      </c>
      <c r="AH3950">
        <v>0</v>
      </c>
      <c r="AI3950">
        <v>0</v>
      </c>
      <c r="AJ3950">
        <v>0</v>
      </c>
      <c r="AK3950">
        <v>0.66417956725701754</v>
      </c>
      <c r="AL3950">
        <v>1</v>
      </c>
      <c r="AM3950">
        <v>0.42626570338559816</v>
      </c>
      <c r="AN3950">
        <v>0</v>
      </c>
      <c r="AO3950">
        <v>0</v>
      </c>
      <c r="AP3950">
        <v>0</v>
      </c>
      <c r="AQ3950">
        <v>0</v>
      </c>
      <c r="AR3950">
        <v>0.79997678608455203</v>
      </c>
      <c r="AS3950">
        <v>0</v>
      </c>
      <c r="AT3950">
        <v>0.25512863850609357</v>
      </c>
      <c r="AU3950">
        <v>7</v>
      </c>
    </row>
    <row r="3951" spans="32:47" x14ac:dyDescent="0.25">
      <c r="AF3951">
        <v>3941</v>
      </c>
      <c r="AG3951">
        <v>0</v>
      </c>
      <c r="AH3951">
        <v>0.4774927648008348</v>
      </c>
      <c r="AI3951">
        <v>1</v>
      </c>
      <c r="AJ3951">
        <v>1</v>
      </c>
      <c r="AK3951">
        <v>1</v>
      </c>
      <c r="AL3951">
        <v>1</v>
      </c>
      <c r="AM3951">
        <v>1</v>
      </c>
      <c r="AN3951">
        <v>1</v>
      </c>
      <c r="AO3951">
        <v>0.62351965297445233</v>
      </c>
      <c r="AP3951">
        <v>0</v>
      </c>
      <c r="AQ3951">
        <v>0.37306207123401691</v>
      </c>
      <c r="AR3951">
        <v>1</v>
      </c>
      <c r="AS3951">
        <v>0</v>
      </c>
      <c r="AT3951">
        <v>0.70758150449500667</v>
      </c>
      <c r="AU3951">
        <v>2</v>
      </c>
    </row>
    <row r="3952" spans="32:47" x14ac:dyDescent="0.25">
      <c r="AF3952">
        <v>3942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0.42677545215895712</v>
      </c>
      <c r="AM3952">
        <v>0.40796897911622504</v>
      </c>
      <c r="AN3952">
        <v>0</v>
      </c>
      <c r="AO3952">
        <v>0</v>
      </c>
      <c r="AP3952">
        <v>0.25400819565683996</v>
      </c>
      <c r="AQ3952">
        <v>1</v>
      </c>
      <c r="AR3952">
        <v>1</v>
      </c>
      <c r="AS3952">
        <v>0</v>
      </c>
      <c r="AT3952">
        <v>0.25842344104858556</v>
      </c>
      <c r="AU3952">
        <v>7</v>
      </c>
    </row>
    <row r="3953" spans="32:47" x14ac:dyDescent="0.25">
      <c r="AF3953">
        <v>3943</v>
      </c>
      <c r="AG3953">
        <v>1</v>
      </c>
      <c r="AH3953">
        <v>1</v>
      </c>
      <c r="AI3953">
        <v>1</v>
      </c>
      <c r="AJ3953">
        <v>1</v>
      </c>
      <c r="AK3953">
        <v>1</v>
      </c>
      <c r="AL3953">
        <v>1</v>
      </c>
      <c r="AM3953">
        <v>1</v>
      </c>
      <c r="AN3953">
        <v>1</v>
      </c>
      <c r="AO3953">
        <v>1</v>
      </c>
      <c r="AP3953">
        <v>1</v>
      </c>
      <c r="AQ3953">
        <v>1</v>
      </c>
      <c r="AR3953">
        <v>1</v>
      </c>
      <c r="AS3953">
        <v>1</v>
      </c>
      <c r="AT3953">
        <v>1</v>
      </c>
      <c r="AU3953">
        <v>0</v>
      </c>
    </row>
    <row r="3954" spans="32:47" x14ac:dyDescent="0.25">
      <c r="AF3954">
        <v>3944</v>
      </c>
      <c r="AG3954">
        <v>1</v>
      </c>
      <c r="AH3954">
        <v>1</v>
      </c>
      <c r="AI3954">
        <v>4.2400374434955958E-2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0.7181872098401072</v>
      </c>
      <c r="AR3954">
        <v>1</v>
      </c>
      <c r="AS3954">
        <v>0</v>
      </c>
      <c r="AT3954">
        <v>0.30920555589777221</v>
      </c>
      <c r="AU3954">
        <v>7</v>
      </c>
    </row>
    <row r="3955" spans="32:47" x14ac:dyDescent="0.25">
      <c r="AF3955">
        <v>3945</v>
      </c>
      <c r="AG3955">
        <v>1</v>
      </c>
      <c r="AH3955">
        <v>1</v>
      </c>
      <c r="AI3955">
        <v>1</v>
      </c>
      <c r="AJ3955">
        <v>1</v>
      </c>
      <c r="AK3955">
        <v>1</v>
      </c>
      <c r="AL3955">
        <v>1</v>
      </c>
      <c r="AM3955">
        <v>1</v>
      </c>
      <c r="AN3955">
        <v>1</v>
      </c>
      <c r="AO3955">
        <v>1</v>
      </c>
      <c r="AP3955">
        <v>1</v>
      </c>
      <c r="AQ3955">
        <v>1</v>
      </c>
      <c r="AR3955">
        <v>1</v>
      </c>
      <c r="AS3955">
        <v>1</v>
      </c>
      <c r="AT3955">
        <v>1</v>
      </c>
      <c r="AU3955">
        <v>0</v>
      </c>
    </row>
    <row r="3956" spans="32:47" x14ac:dyDescent="0.25">
      <c r="AF3956">
        <v>3946</v>
      </c>
      <c r="AG3956">
        <v>0</v>
      </c>
      <c r="AH3956">
        <v>0</v>
      </c>
      <c r="AI3956">
        <v>0</v>
      </c>
      <c r="AJ3956">
        <v>1.701138114318989E-2</v>
      </c>
      <c r="AK3956">
        <v>1</v>
      </c>
      <c r="AL3956">
        <v>0.78618625532956987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0.15094775094296656</v>
      </c>
      <c r="AU3956">
        <v>9</v>
      </c>
    </row>
    <row r="3957" spans="32:47" x14ac:dyDescent="0.25">
      <c r="AF3957">
        <v>3947</v>
      </c>
      <c r="AG3957">
        <v>1</v>
      </c>
      <c r="AH3957">
        <v>1</v>
      </c>
      <c r="AI3957">
        <v>1</v>
      </c>
      <c r="AJ3957">
        <v>0.3080594658727932</v>
      </c>
      <c r="AK3957">
        <v>0</v>
      </c>
      <c r="AL3957">
        <v>0.39697645317549662</v>
      </c>
      <c r="AM3957">
        <v>1</v>
      </c>
      <c r="AN3957">
        <v>1</v>
      </c>
      <c r="AO3957">
        <v>1</v>
      </c>
      <c r="AP3957">
        <v>0.39542706832130092</v>
      </c>
      <c r="AQ3957">
        <v>0</v>
      </c>
      <c r="AR3957">
        <v>0</v>
      </c>
      <c r="AS3957">
        <v>0</v>
      </c>
      <c r="AT3957">
        <v>0.59016251147783294</v>
      </c>
      <c r="AU3957">
        <v>3</v>
      </c>
    </row>
    <row r="3958" spans="32:47" x14ac:dyDescent="0.25">
      <c r="AF3958">
        <v>3948</v>
      </c>
      <c r="AG3958">
        <v>0</v>
      </c>
      <c r="AH3958">
        <v>0</v>
      </c>
      <c r="AI3958">
        <v>0</v>
      </c>
      <c r="AJ3958">
        <v>0.69772269611809556</v>
      </c>
      <c r="AK3958">
        <v>1</v>
      </c>
      <c r="AL3958">
        <v>1</v>
      </c>
      <c r="AM3958">
        <v>1</v>
      </c>
      <c r="AN3958">
        <v>1</v>
      </c>
      <c r="AO3958">
        <v>1</v>
      </c>
      <c r="AP3958">
        <v>1</v>
      </c>
      <c r="AQ3958">
        <v>1</v>
      </c>
      <c r="AR3958">
        <v>1</v>
      </c>
      <c r="AS3958">
        <v>0</v>
      </c>
      <c r="AT3958">
        <v>0.72857994762614486</v>
      </c>
      <c r="AU3958">
        <v>3</v>
      </c>
    </row>
    <row r="3959" spans="32:47" x14ac:dyDescent="0.25">
      <c r="AF3959">
        <v>3949</v>
      </c>
      <c r="AG3959">
        <v>1</v>
      </c>
      <c r="AH3959">
        <v>1</v>
      </c>
      <c r="AI3959">
        <v>1</v>
      </c>
      <c r="AJ3959">
        <v>1</v>
      </c>
      <c r="AK3959">
        <v>1</v>
      </c>
      <c r="AL3959">
        <v>1</v>
      </c>
      <c r="AM3959">
        <v>1</v>
      </c>
      <c r="AN3959">
        <v>1</v>
      </c>
      <c r="AO3959">
        <v>1</v>
      </c>
      <c r="AP3959">
        <v>1</v>
      </c>
      <c r="AQ3959">
        <v>1</v>
      </c>
      <c r="AR3959">
        <v>1</v>
      </c>
      <c r="AS3959">
        <v>1</v>
      </c>
      <c r="AT3959">
        <v>1</v>
      </c>
      <c r="AU3959">
        <v>0</v>
      </c>
    </row>
    <row r="3960" spans="32:47" x14ac:dyDescent="0.25">
      <c r="AF3960">
        <v>3950</v>
      </c>
      <c r="AG3960">
        <v>0.70235501807051592</v>
      </c>
      <c r="AH3960">
        <v>1</v>
      </c>
      <c r="AI3960">
        <v>1</v>
      </c>
      <c r="AJ3960">
        <v>1</v>
      </c>
      <c r="AK3960">
        <v>1</v>
      </c>
      <c r="AL3960">
        <v>1</v>
      </c>
      <c r="AM3960">
        <v>0.34002288724854401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0.49948963031476945</v>
      </c>
      <c r="AU3960">
        <v>5</v>
      </c>
    </row>
    <row r="3961" spans="32:47" x14ac:dyDescent="0.25">
      <c r="AF3961">
        <v>3951</v>
      </c>
      <c r="AG3961">
        <v>1</v>
      </c>
      <c r="AH3961">
        <v>0.60057829062653967</v>
      </c>
      <c r="AI3961">
        <v>0.98590941187238412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0.75103743661748013</v>
      </c>
      <c r="AP3961">
        <v>1</v>
      </c>
      <c r="AQ3961">
        <v>0.68060837022979592</v>
      </c>
      <c r="AR3961">
        <v>0</v>
      </c>
      <c r="AS3961">
        <v>0</v>
      </c>
      <c r="AT3961">
        <v>0.41733906331782272</v>
      </c>
      <c r="AU3961">
        <v>6</v>
      </c>
    </row>
    <row r="3962" spans="32:47" x14ac:dyDescent="0.25">
      <c r="AF3962">
        <v>3952</v>
      </c>
      <c r="AG3962">
        <v>0</v>
      </c>
      <c r="AH3962">
        <v>0</v>
      </c>
      <c r="AI3962">
        <v>0.97500153585062965</v>
      </c>
      <c r="AJ3962">
        <v>5.3323928810035193E-3</v>
      </c>
      <c r="AK3962">
        <v>0</v>
      </c>
      <c r="AL3962">
        <v>0</v>
      </c>
      <c r="AM3962">
        <v>0</v>
      </c>
      <c r="AN3962">
        <v>0</v>
      </c>
      <c r="AO3962">
        <v>0.35801770714582137</v>
      </c>
      <c r="AP3962">
        <v>6.6214770429782691E-3</v>
      </c>
      <c r="AQ3962">
        <v>0</v>
      </c>
      <c r="AR3962">
        <v>0.5601858448731476</v>
      </c>
      <c r="AS3962">
        <v>0</v>
      </c>
      <c r="AT3962">
        <v>0.16081254134677855</v>
      </c>
      <c r="AU3962">
        <v>7</v>
      </c>
    </row>
    <row r="3963" spans="32:47" x14ac:dyDescent="0.25">
      <c r="AF3963">
        <v>3953</v>
      </c>
      <c r="AG3963">
        <v>1</v>
      </c>
      <c r="AH3963">
        <v>1</v>
      </c>
      <c r="AI3963">
        <v>1</v>
      </c>
      <c r="AJ3963">
        <v>1</v>
      </c>
      <c r="AK3963">
        <v>1</v>
      </c>
      <c r="AL3963">
        <v>1</v>
      </c>
      <c r="AM3963">
        <v>1</v>
      </c>
      <c r="AN3963">
        <v>1</v>
      </c>
      <c r="AO3963">
        <v>1</v>
      </c>
      <c r="AP3963">
        <v>1</v>
      </c>
      <c r="AQ3963">
        <v>1</v>
      </c>
      <c r="AR3963">
        <v>1</v>
      </c>
      <c r="AS3963">
        <v>1</v>
      </c>
      <c r="AT3963">
        <v>1</v>
      </c>
      <c r="AU3963">
        <v>0</v>
      </c>
    </row>
    <row r="3964" spans="32:47" x14ac:dyDescent="0.25">
      <c r="AF3964">
        <v>3954</v>
      </c>
      <c r="AG3964">
        <v>0</v>
      </c>
      <c r="AH3964">
        <v>0</v>
      </c>
      <c r="AI3964">
        <v>0</v>
      </c>
      <c r="AJ3964">
        <v>0.93412520641528929</v>
      </c>
      <c r="AK3964">
        <v>1</v>
      </c>
      <c r="AL3964">
        <v>1</v>
      </c>
      <c r="AM3964">
        <v>1</v>
      </c>
      <c r="AN3964">
        <v>1</v>
      </c>
      <c r="AO3964">
        <v>1</v>
      </c>
      <c r="AP3964">
        <v>1</v>
      </c>
      <c r="AQ3964">
        <v>1</v>
      </c>
      <c r="AR3964">
        <v>1</v>
      </c>
      <c r="AS3964">
        <v>0</v>
      </c>
      <c r="AT3964">
        <v>0.74801029093824301</v>
      </c>
      <c r="AU3964">
        <v>3</v>
      </c>
    </row>
    <row r="3965" spans="32:47" x14ac:dyDescent="0.25">
      <c r="AF3965">
        <v>3955</v>
      </c>
      <c r="AG3965">
        <v>0</v>
      </c>
      <c r="AH3965">
        <v>0</v>
      </c>
      <c r="AI3965">
        <v>4.9588968337282553E-2</v>
      </c>
      <c r="AJ3965">
        <v>1</v>
      </c>
      <c r="AK3965">
        <v>1</v>
      </c>
      <c r="AL3965">
        <v>1</v>
      </c>
      <c r="AM3965">
        <v>1</v>
      </c>
      <c r="AN3965">
        <v>1</v>
      </c>
      <c r="AO3965">
        <v>1</v>
      </c>
      <c r="AP3965">
        <v>1</v>
      </c>
      <c r="AQ3965">
        <v>1</v>
      </c>
      <c r="AR3965">
        <v>1</v>
      </c>
      <c r="AS3965">
        <v>0</v>
      </c>
      <c r="AT3965">
        <v>0.75763632333823494</v>
      </c>
      <c r="AU3965">
        <v>2</v>
      </c>
    </row>
    <row r="3966" spans="32:47" x14ac:dyDescent="0.25">
      <c r="AF3966">
        <v>3956</v>
      </c>
      <c r="AG3966">
        <v>0</v>
      </c>
      <c r="AH3966">
        <v>0</v>
      </c>
      <c r="AI3966">
        <v>0.11536450528740627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7.3280554016227753E-2</v>
      </c>
      <c r="AQ3966">
        <v>0.95920924496143323</v>
      </c>
      <c r="AR3966">
        <v>1</v>
      </c>
      <c r="AS3966">
        <v>0</v>
      </c>
      <c r="AT3966">
        <v>0.17979253201987849</v>
      </c>
      <c r="AU3966">
        <v>8</v>
      </c>
    </row>
    <row r="3967" spans="32:47" x14ac:dyDescent="0.25">
      <c r="AF3967">
        <v>3957</v>
      </c>
      <c r="AG3967">
        <v>1</v>
      </c>
      <c r="AH3967">
        <v>1</v>
      </c>
      <c r="AI3967">
        <v>1</v>
      </c>
      <c r="AJ3967">
        <v>7.1684158892943134E-2</v>
      </c>
      <c r="AK3967">
        <v>1</v>
      </c>
      <c r="AL3967">
        <v>1</v>
      </c>
      <c r="AM3967">
        <v>1</v>
      </c>
      <c r="AN3967">
        <v>1</v>
      </c>
      <c r="AO3967">
        <v>1</v>
      </c>
      <c r="AP3967">
        <v>1</v>
      </c>
      <c r="AQ3967">
        <v>1</v>
      </c>
      <c r="AR3967">
        <v>1</v>
      </c>
      <c r="AS3967">
        <v>7.1684158892943134E-2</v>
      </c>
      <c r="AT3967">
        <v>0.92370006785421455</v>
      </c>
      <c r="AU3967">
        <v>0</v>
      </c>
    </row>
    <row r="3968" spans="32:47" x14ac:dyDescent="0.25">
      <c r="AF3968">
        <v>3958</v>
      </c>
      <c r="AG3968">
        <v>0</v>
      </c>
      <c r="AH3968">
        <v>0.59134003086416798</v>
      </c>
      <c r="AI3968">
        <v>1</v>
      </c>
      <c r="AJ3968">
        <v>1</v>
      </c>
      <c r="AK3968">
        <v>1</v>
      </c>
      <c r="AL3968">
        <v>0.8704142523393481</v>
      </c>
      <c r="AM3968">
        <v>0</v>
      </c>
      <c r="AN3968">
        <v>9.8558466336990322E-2</v>
      </c>
      <c r="AO3968">
        <v>1</v>
      </c>
      <c r="AP3968">
        <v>1</v>
      </c>
      <c r="AQ3968">
        <v>1</v>
      </c>
      <c r="AR3968">
        <v>0.41144425992177042</v>
      </c>
      <c r="AS3968">
        <v>0</v>
      </c>
      <c r="AT3968">
        <v>0.66158913136547592</v>
      </c>
      <c r="AU3968">
        <v>2</v>
      </c>
    </row>
    <row r="3969" spans="32:47" x14ac:dyDescent="0.25">
      <c r="AF3969">
        <v>3959</v>
      </c>
      <c r="AG3969">
        <v>0.75309994778194045</v>
      </c>
      <c r="AH3969">
        <v>1</v>
      </c>
      <c r="AI3969">
        <v>1</v>
      </c>
      <c r="AJ3969">
        <v>1</v>
      </c>
      <c r="AK3969">
        <v>1</v>
      </c>
      <c r="AL3969">
        <v>1</v>
      </c>
      <c r="AM3969">
        <v>1</v>
      </c>
      <c r="AN3969">
        <v>1</v>
      </c>
      <c r="AO3969">
        <v>0.96436540976986485</v>
      </c>
      <c r="AP3969">
        <v>0</v>
      </c>
      <c r="AQ3969">
        <v>0</v>
      </c>
      <c r="AR3969">
        <v>0</v>
      </c>
      <c r="AS3969">
        <v>0</v>
      </c>
      <c r="AT3969">
        <v>0.72404674157352356</v>
      </c>
      <c r="AU3969">
        <v>3</v>
      </c>
    </row>
    <row r="3970" spans="32:47" x14ac:dyDescent="0.25">
      <c r="AF3970">
        <v>3960</v>
      </c>
      <c r="AG3970">
        <v>1</v>
      </c>
      <c r="AH3970">
        <v>1</v>
      </c>
      <c r="AI3970">
        <v>1</v>
      </c>
      <c r="AJ3970">
        <v>1</v>
      </c>
      <c r="AK3970">
        <v>1</v>
      </c>
      <c r="AL3970">
        <v>1</v>
      </c>
      <c r="AM3970">
        <v>1</v>
      </c>
      <c r="AN3970">
        <v>0.25916918979970843</v>
      </c>
      <c r="AO3970">
        <v>0.86246205108982399</v>
      </c>
      <c r="AP3970">
        <v>1</v>
      </c>
      <c r="AQ3970">
        <v>7.043626911884833E-2</v>
      </c>
      <c r="AR3970">
        <v>0</v>
      </c>
      <c r="AS3970">
        <v>0</v>
      </c>
      <c r="AT3970">
        <v>0.7644416287398661</v>
      </c>
      <c r="AU3970">
        <v>1</v>
      </c>
    </row>
    <row r="3971" spans="32:47" x14ac:dyDescent="0.25">
      <c r="AF3971">
        <v>3961</v>
      </c>
      <c r="AG3971">
        <v>0.11226783204009765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0.79323859428756893</v>
      </c>
      <c r="AN3971">
        <v>1</v>
      </c>
      <c r="AO3971">
        <v>1</v>
      </c>
      <c r="AP3971">
        <v>1</v>
      </c>
      <c r="AQ3971">
        <v>1</v>
      </c>
      <c r="AR3971">
        <v>0.47319848269774323</v>
      </c>
      <c r="AS3971">
        <v>0</v>
      </c>
      <c r="AT3971">
        <v>0.45134206076654165</v>
      </c>
      <c r="AU3971">
        <v>5</v>
      </c>
    </row>
    <row r="3972" spans="32:47" x14ac:dyDescent="0.25">
      <c r="AF3972">
        <v>3962</v>
      </c>
      <c r="AG3972">
        <v>4.6466327273059681E-2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0.75307992773862986</v>
      </c>
      <c r="AP3972">
        <v>1</v>
      </c>
      <c r="AQ3972">
        <v>1</v>
      </c>
      <c r="AR3972">
        <v>1</v>
      </c>
      <c r="AS3972">
        <v>0</v>
      </c>
      <c r="AT3972">
        <v>0.31789823007568152</v>
      </c>
      <c r="AU3972">
        <v>7</v>
      </c>
    </row>
    <row r="3973" spans="32:47" x14ac:dyDescent="0.25">
      <c r="AF3973">
        <v>3963</v>
      </c>
      <c r="AG3973">
        <v>0.34499671261226234</v>
      </c>
      <c r="AH3973">
        <v>0.14989810334580916</v>
      </c>
      <c r="AI3973">
        <v>1</v>
      </c>
      <c r="AJ3973">
        <v>1</v>
      </c>
      <c r="AK3973">
        <v>1</v>
      </c>
      <c r="AL3973">
        <v>1</v>
      </c>
      <c r="AM3973">
        <v>1</v>
      </c>
      <c r="AN3973">
        <v>1</v>
      </c>
      <c r="AO3973">
        <v>1</v>
      </c>
      <c r="AP3973">
        <v>1</v>
      </c>
      <c r="AQ3973">
        <v>1</v>
      </c>
      <c r="AR3973">
        <v>1</v>
      </c>
      <c r="AS3973">
        <v>0.14989810334580916</v>
      </c>
      <c r="AT3973">
        <v>0.87915628762921316</v>
      </c>
      <c r="AU3973">
        <v>0</v>
      </c>
    </row>
    <row r="3974" spans="32:47" x14ac:dyDescent="0.25">
      <c r="AF3974">
        <v>3964</v>
      </c>
      <c r="AG3974">
        <v>1</v>
      </c>
      <c r="AH3974">
        <v>1</v>
      </c>
      <c r="AI3974">
        <v>1</v>
      </c>
      <c r="AJ3974">
        <v>1</v>
      </c>
      <c r="AK3974">
        <v>1</v>
      </c>
      <c r="AL3974">
        <v>1</v>
      </c>
      <c r="AM3974">
        <v>0.45462031528586522</v>
      </c>
      <c r="AN3974">
        <v>0</v>
      </c>
      <c r="AO3974">
        <v>0</v>
      </c>
      <c r="AP3974">
        <v>0</v>
      </c>
      <c r="AQ3974">
        <v>0.55161171772269879</v>
      </c>
      <c r="AR3974">
        <v>1</v>
      </c>
      <c r="AS3974">
        <v>0</v>
      </c>
      <c r="AT3974">
        <v>0.6647714556316241</v>
      </c>
      <c r="AU3974">
        <v>3</v>
      </c>
    </row>
    <row r="3975" spans="32:47" x14ac:dyDescent="0.25">
      <c r="AF3975">
        <v>3965</v>
      </c>
      <c r="AG3975">
        <v>1</v>
      </c>
      <c r="AH3975">
        <v>1</v>
      </c>
      <c r="AI3975">
        <v>1</v>
      </c>
      <c r="AJ3975">
        <v>1</v>
      </c>
      <c r="AK3975">
        <v>1</v>
      </c>
      <c r="AL3975">
        <v>1</v>
      </c>
      <c r="AM3975">
        <v>1</v>
      </c>
      <c r="AN3975">
        <v>1</v>
      </c>
      <c r="AO3975">
        <v>1</v>
      </c>
      <c r="AP3975">
        <v>1</v>
      </c>
      <c r="AQ3975">
        <v>1</v>
      </c>
      <c r="AR3975">
        <v>1</v>
      </c>
      <c r="AS3975">
        <v>1</v>
      </c>
      <c r="AT3975">
        <v>1</v>
      </c>
      <c r="AU3975">
        <v>0</v>
      </c>
    </row>
    <row r="3976" spans="32:47" x14ac:dyDescent="0.25">
      <c r="AF3976">
        <v>3966</v>
      </c>
      <c r="AG3976">
        <v>1</v>
      </c>
      <c r="AH3976">
        <v>1</v>
      </c>
      <c r="AI3976">
        <v>0.28755963028191717</v>
      </c>
      <c r="AJ3976">
        <v>0</v>
      </c>
      <c r="AK3976">
        <v>0</v>
      </c>
      <c r="AL3976">
        <v>0</v>
      </c>
      <c r="AM3976">
        <v>0</v>
      </c>
      <c r="AN3976">
        <v>9.4165733350241823E-2</v>
      </c>
      <c r="AO3976">
        <v>1</v>
      </c>
      <c r="AP3976">
        <v>1</v>
      </c>
      <c r="AQ3976">
        <v>1</v>
      </c>
      <c r="AR3976">
        <v>0.43523513340727321</v>
      </c>
      <c r="AS3976">
        <v>0</v>
      </c>
      <c r="AT3976">
        <v>0.48034459015951342</v>
      </c>
      <c r="AU3976">
        <v>4</v>
      </c>
    </row>
    <row r="3977" spans="32:47" x14ac:dyDescent="0.25">
      <c r="AF3977">
        <v>3967</v>
      </c>
      <c r="AG3977">
        <v>0.7804399603701313</v>
      </c>
      <c r="AH3977">
        <v>1</v>
      </c>
      <c r="AI3977">
        <v>1</v>
      </c>
      <c r="AJ3977">
        <v>1</v>
      </c>
      <c r="AK3977">
        <v>1</v>
      </c>
      <c r="AL3977">
        <v>1</v>
      </c>
      <c r="AM3977">
        <v>1</v>
      </c>
      <c r="AN3977">
        <v>1</v>
      </c>
      <c r="AO3977">
        <v>1</v>
      </c>
      <c r="AP3977">
        <v>1</v>
      </c>
      <c r="AQ3977">
        <v>0.31433548134615802</v>
      </c>
      <c r="AR3977">
        <v>0</v>
      </c>
      <c r="AS3977">
        <v>0</v>
      </c>
      <c r="AT3977">
        <v>0.8400649403064625</v>
      </c>
      <c r="AU3977">
        <v>1</v>
      </c>
    </row>
    <row r="3978" spans="32:47" x14ac:dyDescent="0.25">
      <c r="AF3978">
        <v>3968</v>
      </c>
      <c r="AG3978">
        <v>1</v>
      </c>
      <c r="AH3978">
        <v>1</v>
      </c>
      <c r="AI3978">
        <v>1</v>
      </c>
      <c r="AJ3978">
        <v>0.25680518172642525</v>
      </c>
      <c r="AK3978">
        <v>0.21809039026031254</v>
      </c>
      <c r="AL3978">
        <v>1</v>
      </c>
      <c r="AM3978">
        <v>1</v>
      </c>
      <c r="AN3978">
        <v>1</v>
      </c>
      <c r="AO3978">
        <v>1</v>
      </c>
      <c r="AP3978">
        <v>1</v>
      </c>
      <c r="AQ3978">
        <v>1</v>
      </c>
      <c r="AR3978">
        <v>0.41898423965504927</v>
      </c>
      <c r="AS3978">
        <v>0.21809039026031254</v>
      </c>
      <c r="AT3978">
        <v>0.82316018898402454</v>
      </c>
      <c r="AU3978">
        <v>0</v>
      </c>
    </row>
    <row r="3979" spans="32:47" x14ac:dyDescent="0.25">
      <c r="AF3979">
        <v>3969</v>
      </c>
      <c r="AG3979">
        <v>0.93502667181746801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0.97402799041446997</v>
      </c>
      <c r="AQ3979">
        <v>1</v>
      </c>
      <c r="AR3979">
        <v>1</v>
      </c>
      <c r="AS3979">
        <v>0</v>
      </c>
      <c r="AT3979">
        <v>0.32926217679230158</v>
      </c>
      <c r="AU3979">
        <v>8</v>
      </c>
    </row>
    <row r="3980" spans="32:47" x14ac:dyDescent="0.25">
      <c r="AF3980">
        <v>3970</v>
      </c>
      <c r="AG3980">
        <v>1</v>
      </c>
      <c r="AH3980">
        <v>1</v>
      </c>
      <c r="AI3980">
        <v>0.2730907188728921</v>
      </c>
      <c r="AJ3980">
        <v>0</v>
      </c>
      <c r="AK3980">
        <v>0</v>
      </c>
      <c r="AL3980">
        <v>0</v>
      </c>
      <c r="AM3980">
        <v>0</v>
      </c>
      <c r="AN3980">
        <v>0.1759497430886709</v>
      </c>
      <c r="AO3980">
        <v>1</v>
      </c>
      <c r="AP3980">
        <v>1</v>
      </c>
      <c r="AQ3980">
        <v>1</v>
      </c>
      <c r="AR3980">
        <v>1</v>
      </c>
      <c r="AS3980">
        <v>0</v>
      </c>
      <c r="AT3980">
        <v>0.53402809402961215</v>
      </c>
      <c r="AU3980">
        <v>4</v>
      </c>
    </row>
    <row r="3981" spans="32:47" x14ac:dyDescent="0.25">
      <c r="AF3981">
        <v>3971</v>
      </c>
      <c r="AG3981">
        <v>0</v>
      </c>
      <c r="AH3981">
        <v>0</v>
      </c>
      <c r="AI3981">
        <v>0.76499324348673503</v>
      </c>
      <c r="AJ3981">
        <v>1</v>
      </c>
      <c r="AK3981">
        <v>1</v>
      </c>
      <c r="AL3981">
        <v>1</v>
      </c>
      <c r="AM3981">
        <v>0.63956239217664157</v>
      </c>
      <c r="AN3981">
        <v>0</v>
      </c>
      <c r="AO3981">
        <v>0</v>
      </c>
      <c r="AP3981">
        <v>0.60758361041324305</v>
      </c>
      <c r="AQ3981">
        <v>1</v>
      </c>
      <c r="AR3981">
        <v>1</v>
      </c>
      <c r="AS3981">
        <v>0</v>
      </c>
      <c r="AT3981">
        <v>0.58733237432431562</v>
      </c>
      <c r="AU3981">
        <v>4</v>
      </c>
    </row>
    <row r="3982" spans="32:47" x14ac:dyDescent="0.25">
      <c r="AF3982">
        <v>3972</v>
      </c>
      <c r="AG3982">
        <v>0</v>
      </c>
      <c r="AH3982">
        <v>0</v>
      </c>
      <c r="AI3982">
        <v>0</v>
      </c>
      <c r="AJ3982">
        <v>0.22535137513502074</v>
      </c>
      <c r="AK3982">
        <v>1</v>
      </c>
      <c r="AL3982">
        <v>1</v>
      </c>
      <c r="AM3982">
        <v>1</v>
      </c>
      <c r="AN3982">
        <v>0.95457373785968469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0.35165021130876944</v>
      </c>
      <c r="AU3982">
        <v>7</v>
      </c>
    </row>
    <row r="3983" spans="32:47" x14ac:dyDescent="0.25">
      <c r="AF3983">
        <v>3973</v>
      </c>
      <c r="AG3983">
        <v>1</v>
      </c>
      <c r="AH3983">
        <v>1</v>
      </c>
      <c r="AI3983">
        <v>1</v>
      </c>
      <c r="AJ3983">
        <v>1</v>
      </c>
      <c r="AK3983">
        <v>1</v>
      </c>
      <c r="AL3983">
        <v>0.12562774626737033</v>
      </c>
      <c r="AM3983">
        <v>0</v>
      </c>
      <c r="AN3983">
        <v>0</v>
      </c>
      <c r="AO3983">
        <v>0.81702069692303969</v>
      </c>
      <c r="AP3983">
        <v>0.33837729282212453</v>
      </c>
      <c r="AQ3983">
        <v>1</v>
      </c>
      <c r="AR3983">
        <v>1</v>
      </c>
      <c r="AS3983">
        <v>0</v>
      </c>
      <c r="AT3983">
        <v>0.68703876540602238</v>
      </c>
      <c r="AU3983">
        <v>2</v>
      </c>
    </row>
    <row r="3984" spans="32:47" x14ac:dyDescent="0.25">
      <c r="AF3984">
        <v>3974</v>
      </c>
      <c r="AG3984">
        <v>1</v>
      </c>
      <c r="AH3984">
        <v>1</v>
      </c>
      <c r="AI3984">
        <v>1</v>
      </c>
      <c r="AJ3984">
        <v>1</v>
      </c>
      <c r="AK3984">
        <v>1</v>
      </c>
      <c r="AL3984">
        <v>1</v>
      </c>
      <c r="AM3984">
        <v>1</v>
      </c>
      <c r="AN3984">
        <v>0.25087521948420721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0.60212912823016551</v>
      </c>
      <c r="AU3984">
        <v>4</v>
      </c>
    </row>
    <row r="3985" spans="32:47" x14ac:dyDescent="0.25">
      <c r="AF3985">
        <v>3975</v>
      </c>
      <c r="AG3985">
        <v>1</v>
      </c>
      <c r="AH3985">
        <v>0.12225587788556627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0.78420113357705923</v>
      </c>
      <c r="AS3985">
        <v>0</v>
      </c>
      <c r="AT3985">
        <v>0.16091342389502655</v>
      </c>
      <c r="AU3985">
        <v>9</v>
      </c>
    </row>
    <row r="3986" spans="32:47" x14ac:dyDescent="0.25">
      <c r="AF3986">
        <v>3976</v>
      </c>
      <c r="AG3986">
        <v>1</v>
      </c>
      <c r="AH3986">
        <v>1</v>
      </c>
      <c r="AI3986">
        <v>1</v>
      </c>
      <c r="AJ3986">
        <v>1</v>
      </c>
      <c r="AK3986">
        <v>1</v>
      </c>
      <c r="AL3986">
        <v>1</v>
      </c>
      <c r="AM3986">
        <v>1</v>
      </c>
      <c r="AN3986">
        <v>1</v>
      </c>
      <c r="AO3986">
        <v>1</v>
      </c>
      <c r="AP3986">
        <v>1</v>
      </c>
      <c r="AQ3986">
        <v>0.50480726300763001</v>
      </c>
      <c r="AR3986">
        <v>0</v>
      </c>
      <c r="AS3986">
        <v>0</v>
      </c>
      <c r="AT3986">
        <v>0.87436772024720244</v>
      </c>
      <c r="AU3986">
        <v>1</v>
      </c>
    </row>
    <row r="3987" spans="32:47" x14ac:dyDescent="0.25">
      <c r="AF3987">
        <v>3977</v>
      </c>
      <c r="AG3987">
        <v>1</v>
      </c>
      <c r="AH3987">
        <v>1</v>
      </c>
      <c r="AI3987">
        <v>1</v>
      </c>
      <c r="AJ3987">
        <v>5.1482839039332852E-2</v>
      </c>
      <c r="AK3987">
        <v>0</v>
      </c>
      <c r="AL3987">
        <v>0</v>
      </c>
      <c r="AM3987">
        <v>0.47712531405094555</v>
      </c>
      <c r="AN3987">
        <v>1</v>
      </c>
      <c r="AO3987">
        <v>1</v>
      </c>
      <c r="AP3987">
        <v>1</v>
      </c>
      <c r="AQ3987">
        <v>1</v>
      </c>
      <c r="AR3987">
        <v>1</v>
      </c>
      <c r="AS3987">
        <v>0</v>
      </c>
      <c r="AT3987">
        <v>0.71050786275824462</v>
      </c>
      <c r="AU3987">
        <v>2</v>
      </c>
    </row>
    <row r="3988" spans="32:47" x14ac:dyDescent="0.25">
      <c r="AF3988">
        <v>3978</v>
      </c>
      <c r="AG3988">
        <v>1</v>
      </c>
      <c r="AH3988">
        <v>1</v>
      </c>
      <c r="AI3988">
        <v>1</v>
      </c>
      <c r="AJ3988">
        <v>5.3633176083288464E-2</v>
      </c>
      <c r="AK3988">
        <v>0</v>
      </c>
      <c r="AL3988">
        <v>0</v>
      </c>
      <c r="AM3988">
        <v>0</v>
      </c>
      <c r="AN3988">
        <v>0.33876389049879846</v>
      </c>
      <c r="AO3988">
        <v>0.24843901194738768</v>
      </c>
      <c r="AP3988">
        <v>0</v>
      </c>
      <c r="AQ3988">
        <v>0</v>
      </c>
      <c r="AR3988">
        <v>0</v>
      </c>
      <c r="AS3988">
        <v>0</v>
      </c>
      <c r="AT3988">
        <v>0.30017492122296724</v>
      </c>
      <c r="AU3988">
        <v>6</v>
      </c>
    </row>
    <row r="3989" spans="32:47" x14ac:dyDescent="0.25">
      <c r="AF3989">
        <v>3979</v>
      </c>
      <c r="AG3989">
        <v>1</v>
      </c>
      <c r="AH3989">
        <v>1</v>
      </c>
      <c r="AI3989">
        <v>0.67863783718254833</v>
      </c>
      <c r="AJ3989">
        <v>0.59467953165003562</v>
      </c>
      <c r="AK3989">
        <v>1</v>
      </c>
      <c r="AL3989">
        <v>1</v>
      </c>
      <c r="AM3989">
        <v>0.5154895897761772</v>
      </c>
      <c r="AN3989">
        <v>0</v>
      </c>
      <c r="AO3989">
        <v>0</v>
      </c>
      <c r="AP3989">
        <v>0</v>
      </c>
      <c r="AQ3989">
        <v>0</v>
      </c>
      <c r="AR3989">
        <v>6.0427646301714925E-2</v>
      </c>
      <c r="AS3989">
        <v>0</v>
      </c>
      <c r="AT3989">
        <v>0.48419614580979375</v>
      </c>
      <c r="AU3989">
        <v>4</v>
      </c>
    </row>
    <row r="3990" spans="32:47" x14ac:dyDescent="0.25">
      <c r="AF3990">
        <v>3980</v>
      </c>
      <c r="AG3990">
        <v>1</v>
      </c>
      <c r="AH3990">
        <v>1</v>
      </c>
      <c r="AI3990">
        <v>1</v>
      </c>
      <c r="AJ3990">
        <v>1</v>
      </c>
      <c r="AK3990">
        <v>1</v>
      </c>
      <c r="AL3990">
        <v>1</v>
      </c>
      <c r="AM3990">
        <v>1</v>
      </c>
      <c r="AN3990">
        <v>1</v>
      </c>
      <c r="AO3990">
        <v>1</v>
      </c>
      <c r="AP3990">
        <v>1</v>
      </c>
      <c r="AQ3990">
        <v>1</v>
      </c>
      <c r="AR3990">
        <v>0.17712531260223197</v>
      </c>
      <c r="AS3990">
        <v>0.17712531260223197</v>
      </c>
      <c r="AT3990">
        <v>0.93011201285114842</v>
      </c>
      <c r="AU3990">
        <v>0</v>
      </c>
    </row>
    <row r="3991" spans="32:47" x14ac:dyDescent="0.25">
      <c r="AF3991">
        <v>3981</v>
      </c>
      <c r="AG3991">
        <v>0.93958227876939948</v>
      </c>
      <c r="AH3991">
        <v>1</v>
      </c>
      <c r="AI3991">
        <v>1</v>
      </c>
      <c r="AJ3991">
        <v>1</v>
      </c>
      <c r="AK3991">
        <v>1</v>
      </c>
      <c r="AL3991">
        <v>1</v>
      </c>
      <c r="AM3991">
        <v>1</v>
      </c>
      <c r="AN3991">
        <v>1</v>
      </c>
      <c r="AO3991">
        <v>1</v>
      </c>
      <c r="AP3991">
        <v>1</v>
      </c>
      <c r="AQ3991">
        <v>1</v>
      </c>
      <c r="AR3991">
        <v>1</v>
      </c>
      <c r="AS3991">
        <v>0.93958227876939948</v>
      </c>
      <c r="AT3991">
        <v>0.99486863189548325</v>
      </c>
      <c r="AU3991">
        <v>0</v>
      </c>
    </row>
    <row r="3992" spans="32:47" x14ac:dyDescent="0.25">
      <c r="AF3992">
        <v>3982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0.36838316489617379</v>
      </c>
      <c r="AM3992">
        <v>1</v>
      </c>
      <c r="AN3992">
        <v>1</v>
      </c>
      <c r="AO3992">
        <v>0.4642150987870991</v>
      </c>
      <c r="AP3992">
        <v>0</v>
      </c>
      <c r="AQ3992">
        <v>0</v>
      </c>
      <c r="AR3992">
        <v>0</v>
      </c>
      <c r="AS3992">
        <v>0</v>
      </c>
      <c r="AT3992">
        <v>0.23829574769999504</v>
      </c>
      <c r="AU3992">
        <v>8</v>
      </c>
    </row>
    <row r="3993" spans="32:47" x14ac:dyDescent="0.25">
      <c r="AF3993">
        <v>3983</v>
      </c>
      <c r="AG3993">
        <v>1</v>
      </c>
      <c r="AH3993">
        <v>0.79695782202569332</v>
      </c>
      <c r="AI3993">
        <v>0</v>
      </c>
      <c r="AJ3993">
        <v>0</v>
      </c>
      <c r="AK3993">
        <v>0</v>
      </c>
      <c r="AL3993">
        <v>0</v>
      </c>
      <c r="AM3993">
        <v>0.57657318039550332</v>
      </c>
      <c r="AN3993">
        <v>1</v>
      </c>
      <c r="AO3993">
        <v>1</v>
      </c>
      <c r="AP3993">
        <v>1</v>
      </c>
      <c r="AQ3993">
        <v>0.22932357178894261</v>
      </c>
      <c r="AR3993">
        <v>0</v>
      </c>
      <c r="AS3993">
        <v>0</v>
      </c>
      <c r="AT3993">
        <v>0.46594053359629667</v>
      </c>
      <c r="AU3993">
        <v>5</v>
      </c>
    </row>
    <row r="3994" spans="32:47" x14ac:dyDescent="0.25">
      <c r="AF3994">
        <v>3984</v>
      </c>
      <c r="AG3994">
        <v>0.78959796859036879</v>
      </c>
      <c r="AH3994">
        <v>1</v>
      </c>
      <c r="AI3994">
        <v>1</v>
      </c>
      <c r="AJ3994">
        <v>1</v>
      </c>
      <c r="AK3994">
        <v>1</v>
      </c>
      <c r="AL3994">
        <v>0.85783683815752743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0.46633600594801988</v>
      </c>
      <c r="AU3994">
        <v>6</v>
      </c>
    </row>
    <row r="3995" spans="32:47" x14ac:dyDescent="0.25">
      <c r="AF3995">
        <v>3985</v>
      </c>
      <c r="AG3995">
        <v>1</v>
      </c>
      <c r="AH3995">
        <v>1</v>
      </c>
      <c r="AI3995">
        <v>1</v>
      </c>
      <c r="AJ3995">
        <v>0.25122973258088072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0.41787022252004441</v>
      </c>
      <c r="AR3995">
        <v>1</v>
      </c>
      <c r="AS3995">
        <v>0</v>
      </c>
      <c r="AT3995">
        <v>0.38650136617267877</v>
      </c>
      <c r="AU3995">
        <v>6</v>
      </c>
    </row>
    <row r="3996" spans="32:47" x14ac:dyDescent="0.25">
      <c r="AF3996">
        <v>3986</v>
      </c>
      <c r="AG3996">
        <v>1</v>
      </c>
      <c r="AH3996">
        <v>1</v>
      </c>
      <c r="AI3996">
        <v>1</v>
      </c>
      <c r="AJ3996">
        <v>0.93239960477051986</v>
      </c>
      <c r="AK3996">
        <v>1</v>
      </c>
      <c r="AL3996">
        <v>1</v>
      </c>
      <c r="AM3996">
        <v>1</v>
      </c>
      <c r="AN3996">
        <v>1</v>
      </c>
      <c r="AO3996">
        <v>1</v>
      </c>
      <c r="AP3996">
        <v>1</v>
      </c>
      <c r="AQ3996">
        <v>1</v>
      </c>
      <c r="AR3996">
        <v>1</v>
      </c>
      <c r="AS3996">
        <v>0.93239960477051986</v>
      </c>
      <c r="AT3996">
        <v>0.99444380313182357</v>
      </c>
      <c r="AU3996">
        <v>0</v>
      </c>
    </row>
    <row r="3997" spans="32:47" x14ac:dyDescent="0.25">
      <c r="AF3997">
        <v>3987</v>
      </c>
      <c r="AG3997">
        <v>1</v>
      </c>
      <c r="AH3997">
        <v>1</v>
      </c>
      <c r="AI3997">
        <v>1</v>
      </c>
      <c r="AJ3997">
        <v>1</v>
      </c>
      <c r="AK3997">
        <v>1</v>
      </c>
      <c r="AL3997">
        <v>1</v>
      </c>
      <c r="AM3997">
        <v>1</v>
      </c>
      <c r="AN3997">
        <v>1</v>
      </c>
      <c r="AO3997">
        <v>1</v>
      </c>
      <c r="AP3997">
        <v>1</v>
      </c>
      <c r="AQ3997">
        <v>0.30835684345050446</v>
      </c>
      <c r="AR3997">
        <v>0</v>
      </c>
      <c r="AS3997">
        <v>0</v>
      </c>
      <c r="AT3997">
        <v>0.85822111042058935</v>
      </c>
      <c r="AU3997">
        <v>1</v>
      </c>
    </row>
    <row r="3998" spans="32:47" x14ac:dyDescent="0.25">
      <c r="AF3998">
        <v>3988</v>
      </c>
      <c r="AG3998">
        <v>0</v>
      </c>
      <c r="AH3998">
        <v>0</v>
      </c>
      <c r="AI3998">
        <v>0</v>
      </c>
      <c r="AJ3998">
        <v>0</v>
      </c>
      <c r="AK3998">
        <v>9.277969387861254E-2</v>
      </c>
      <c r="AL3998">
        <v>1</v>
      </c>
      <c r="AM3998">
        <v>1</v>
      </c>
      <c r="AN3998">
        <v>1</v>
      </c>
      <c r="AO3998">
        <v>1</v>
      </c>
      <c r="AP3998">
        <v>1</v>
      </c>
      <c r="AQ3998">
        <v>1</v>
      </c>
      <c r="AR3998">
        <v>1</v>
      </c>
      <c r="AS3998">
        <v>0</v>
      </c>
      <c r="AT3998">
        <v>0.59418128906914247</v>
      </c>
      <c r="AU3998">
        <v>4</v>
      </c>
    </row>
    <row r="3999" spans="32:47" x14ac:dyDescent="0.25">
      <c r="AF3999">
        <v>3989</v>
      </c>
      <c r="AG3999">
        <v>1</v>
      </c>
      <c r="AH3999">
        <v>1</v>
      </c>
      <c r="AI3999">
        <v>1</v>
      </c>
      <c r="AJ3999">
        <v>5.0501997767908806E-2</v>
      </c>
      <c r="AK3999">
        <v>0.38044378721303562</v>
      </c>
      <c r="AL3999">
        <v>1</v>
      </c>
      <c r="AM3999">
        <v>0.35149644851950262</v>
      </c>
      <c r="AN3999">
        <v>0</v>
      </c>
      <c r="AO3999">
        <v>0</v>
      </c>
      <c r="AP3999">
        <v>0</v>
      </c>
      <c r="AQ3999">
        <v>0.18885080528852996</v>
      </c>
      <c r="AR3999">
        <v>1</v>
      </c>
      <c r="AS3999">
        <v>0</v>
      </c>
      <c r="AT3999">
        <v>0.49553625040932014</v>
      </c>
      <c r="AU3999">
        <v>3</v>
      </c>
    </row>
    <row r="4000" spans="32:47" x14ac:dyDescent="0.25">
      <c r="AF4000">
        <v>3990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0.75394813031485797</v>
      </c>
      <c r="AN4000">
        <v>1</v>
      </c>
      <c r="AO4000">
        <v>1</v>
      </c>
      <c r="AP4000">
        <v>1</v>
      </c>
      <c r="AQ4000">
        <v>1</v>
      </c>
      <c r="AR4000">
        <v>1</v>
      </c>
      <c r="AS4000">
        <v>0</v>
      </c>
      <c r="AT4000">
        <v>0.48321203298564547</v>
      </c>
      <c r="AU4000">
        <v>6</v>
      </c>
    </row>
    <row r="4001" spans="32:47" x14ac:dyDescent="0.25">
      <c r="AF4001">
        <v>3991</v>
      </c>
      <c r="AG4001">
        <v>0</v>
      </c>
      <c r="AH4001">
        <v>0.62885598409151755</v>
      </c>
      <c r="AI4001">
        <v>1</v>
      </c>
      <c r="AJ4001">
        <v>1</v>
      </c>
      <c r="AK4001">
        <v>0.81116611186922871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0.15163828849617858</v>
      </c>
      <c r="AR4001">
        <v>1</v>
      </c>
      <c r="AS4001">
        <v>0</v>
      </c>
      <c r="AT4001">
        <v>0.38165278267779162</v>
      </c>
      <c r="AU4001">
        <v>6</v>
      </c>
    </row>
    <row r="4002" spans="32:47" x14ac:dyDescent="0.25">
      <c r="AF4002">
        <v>3992</v>
      </c>
      <c r="AG4002">
        <v>1</v>
      </c>
      <c r="AH4002">
        <v>0.21318913695098932</v>
      </c>
      <c r="AI4002">
        <v>0</v>
      </c>
      <c r="AJ4002">
        <v>0</v>
      </c>
      <c r="AK4002">
        <v>3.4948017246337726E-2</v>
      </c>
      <c r="AL4002">
        <v>1</v>
      </c>
      <c r="AM4002">
        <v>1</v>
      </c>
      <c r="AN4002">
        <v>1</v>
      </c>
      <c r="AO4002">
        <v>1</v>
      </c>
      <c r="AP4002">
        <v>1</v>
      </c>
      <c r="AQ4002">
        <v>1</v>
      </c>
      <c r="AR4002">
        <v>1</v>
      </c>
      <c r="AS4002">
        <v>0</v>
      </c>
      <c r="AT4002">
        <v>0.69055529964181961</v>
      </c>
      <c r="AU4002">
        <v>2</v>
      </c>
    </row>
    <row r="4003" spans="32:47" x14ac:dyDescent="0.25">
      <c r="AF4003">
        <v>3993</v>
      </c>
      <c r="AG4003">
        <v>1</v>
      </c>
      <c r="AH4003">
        <v>1</v>
      </c>
      <c r="AI4003">
        <v>1</v>
      </c>
      <c r="AJ4003">
        <v>1</v>
      </c>
      <c r="AK4003">
        <v>1</v>
      </c>
      <c r="AL4003">
        <v>1</v>
      </c>
      <c r="AM4003">
        <v>0.57396643211869824</v>
      </c>
      <c r="AN4003">
        <v>0</v>
      </c>
      <c r="AO4003">
        <v>0.91318747234448283</v>
      </c>
      <c r="AP4003">
        <v>1</v>
      </c>
      <c r="AQ4003">
        <v>1</v>
      </c>
      <c r="AR4003">
        <v>1</v>
      </c>
      <c r="AS4003">
        <v>0</v>
      </c>
      <c r="AT4003">
        <v>0.87174954401647708</v>
      </c>
      <c r="AU4003">
        <v>1</v>
      </c>
    </row>
    <row r="4004" spans="32:47" x14ac:dyDescent="0.25">
      <c r="AF4004">
        <v>3994</v>
      </c>
      <c r="AG4004">
        <v>1</v>
      </c>
      <c r="AH4004">
        <v>1</v>
      </c>
      <c r="AI4004">
        <v>1</v>
      </c>
      <c r="AJ4004">
        <v>1</v>
      </c>
      <c r="AK4004">
        <v>1</v>
      </c>
      <c r="AL4004">
        <v>0.31599492911069926</v>
      </c>
      <c r="AM4004">
        <v>0.44841001072270426</v>
      </c>
      <c r="AN4004">
        <v>1</v>
      </c>
      <c r="AO4004">
        <v>1</v>
      </c>
      <c r="AP4004">
        <v>1</v>
      </c>
      <c r="AQ4004">
        <v>1</v>
      </c>
      <c r="AR4004">
        <v>1</v>
      </c>
      <c r="AS4004">
        <v>0.31599492911069926</v>
      </c>
      <c r="AT4004">
        <v>0.89693303618006792</v>
      </c>
      <c r="AU4004">
        <v>0</v>
      </c>
    </row>
    <row r="4005" spans="32:47" x14ac:dyDescent="0.25">
      <c r="AF4005">
        <v>3995</v>
      </c>
      <c r="AG4005">
        <v>0.44507452855384233</v>
      </c>
      <c r="AH4005">
        <v>1</v>
      </c>
      <c r="AI4005">
        <v>0.92998594080845287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0.68142652102105783</v>
      </c>
      <c r="AR4005">
        <v>1</v>
      </c>
      <c r="AS4005">
        <v>0</v>
      </c>
      <c r="AT4005">
        <v>0.33443745255030927</v>
      </c>
      <c r="AU4005">
        <v>7</v>
      </c>
    </row>
    <row r="4006" spans="32:47" x14ac:dyDescent="0.25">
      <c r="AF4006">
        <v>3996</v>
      </c>
      <c r="AG4006">
        <v>0.54136710014544431</v>
      </c>
      <c r="AH4006">
        <v>0</v>
      </c>
      <c r="AI4006">
        <v>0</v>
      </c>
      <c r="AJ4006">
        <v>0</v>
      </c>
      <c r="AK4006">
        <v>0</v>
      </c>
      <c r="AL4006">
        <v>8.875687733234372E-2</v>
      </c>
      <c r="AM4006">
        <v>1</v>
      </c>
      <c r="AN4006">
        <v>1</v>
      </c>
      <c r="AO4006">
        <v>1</v>
      </c>
      <c r="AP4006">
        <v>1</v>
      </c>
      <c r="AQ4006">
        <v>1</v>
      </c>
      <c r="AR4006">
        <v>1</v>
      </c>
      <c r="AS4006">
        <v>0</v>
      </c>
      <c r="AT4006">
        <v>0.55738379842323038</v>
      </c>
      <c r="AU4006">
        <v>4</v>
      </c>
    </row>
    <row r="4007" spans="32:47" x14ac:dyDescent="0.25">
      <c r="AF4007">
        <v>3997</v>
      </c>
      <c r="AG4007">
        <v>1</v>
      </c>
      <c r="AH4007">
        <v>1</v>
      </c>
      <c r="AI4007">
        <v>1</v>
      </c>
      <c r="AJ4007">
        <v>1</v>
      </c>
      <c r="AK4007">
        <v>1</v>
      </c>
      <c r="AL4007">
        <v>1</v>
      </c>
      <c r="AM4007">
        <v>1</v>
      </c>
      <c r="AN4007">
        <v>1</v>
      </c>
      <c r="AO4007">
        <v>7.9823340093328934E-2</v>
      </c>
      <c r="AP4007">
        <v>0</v>
      </c>
      <c r="AQ4007">
        <v>0</v>
      </c>
      <c r="AR4007">
        <v>0</v>
      </c>
      <c r="AS4007">
        <v>0</v>
      </c>
      <c r="AT4007">
        <v>0.67231424713095855</v>
      </c>
      <c r="AU4007">
        <v>3</v>
      </c>
    </row>
    <row r="4008" spans="32:47" x14ac:dyDescent="0.25">
      <c r="AF4008">
        <v>3998</v>
      </c>
      <c r="AG4008">
        <v>0</v>
      </c>
      <c r="AH4008">
        <v>0</v>
      </c>
      <c r="AI4008">
        <v>0.98829802243187348</v>
      </c>
      <c r="AJ4008">
        <v>1</v>
      </c>
      <c r="AK4008">
        <v>1</v>
      </c>
      <c r="AL4008">
        <v>1</v>
      </c>
      <c r="AM4008">
        <v>1</v>
      </c>
      <c r="AN4008">
        <v>0.53651290247216821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0.46375106485486384</v>
      </c>
      <c r="AU4008">
        <v>6</v>
      </c>
    </row>
    <row r="4009" spans="32:47" x14ac:dyDescent="0.25">
      <c r="AF4009">
        <v>3999</v>
      </c>
      <c r="AG4009">
        <v>1</v>
      </c>
      <c r="AH4009">
        <v>1</v>
      </c>
      <c r="AI4009">
        <v>0.54051427533000429</v>
      </c>
      <c r="AJ4009">
        <v>0.20011197277660056</v>
      </c>
      <c r="AK4009">
        <v>1</v>
      </c>
      <c r="AL4009">
        <v>1</v>
      </c>
      <c r="AM4009">
        <v>1</v>
      </c>
      <c r="AN4009">
        <v>1</v>
      </c>
      <c r="AO4009">
        <v>1</v>
      </c>
      <c r="AP4009">
        <v>1</v>
      </c>
      <c r="AQ4009">
        <v>1</v>
      </c>
      <c r="AR4009">
        <v>1</v>
      </c>
      <c r="AS4009">
        <v>0.20011197277660056</v>
      </c>
      <c r="AT4009">
        <v>0.89523096361240584</v>
      </c>
      <c r="AU4009">
        <v>0</v>
      </c>
    </row>
    <row r="4010" spans="32:47" x14ac:dyDescent="0.25">
      <c r="AF4010">
        <v>4000</v>
      </c>
      <c r="AG4010">
        <v>1</v>
      </c>
      <c r="AH4010">
        <v>1</v>
      </c>
      <c r="AI4010">
        <v>1</v>
      </c>
      <c r="AJ4010">
        <v>1</v>
      </c>
      <c r="AK4010">
        <v>1</v>
      </c>
      <c r="AL4010">
        <v>1</v>
      </c>
      <c r="AM4010">
        <v>1</v>
      </c>
      <c r="AN4010">
        <v>1</v>
      </c>
      <c r="AO4010">
        <v>0.65129876753247418</v>
      </c>
      <c r="AP4010">
        <v>0</v>
      </c>
      <c r="AQ4010">
        <v>0</v>
      </c>
      <c r="AR4010">
        <v>0</v>
      </c>
      <c r="AS4010">
        <v>0</v>
      </c>
      <c r="AT4010">
        <v>0.7192848302081486</v>
      </c>
      <c r="AU4010">
        <v>3</v>
      </c>
    </row>
    <row r="4011" spans="32:47" x14ac:dyDescent="0.25">
      <c r="AF4011">
        <v>4001</v>
      </c>
      <c r="AG4011">
        <v>1</v>
      </c>
      <c r="AH4011">
        <v>1</v>
      </c>
      <c r="AI4011">
        <v>1</v>
      </c>
      <c r="AJ4011">
        <v>1</v>
      </c>
      <c r="AK4011">
        <v>1</v>
      </c>
      <c r="AL4011">
        <v>1</v>
      </c>
      <c r="AM4011">
        <v>1</v>
      </c>
      <c r="AN4011">
        <v>1</v>
      </c>
      <c r="AO4011">
        <v>1</v>
      </c>
      <c r="AP4011">
        <v>1</v>
      </c>
      <c r="AQ4011">
        <v>1</v>
      </c>
      <c r="AR4011">
        <v>1</v>
      </c>
      <c r="AS4011">
        <v>1</v>
      </c>
      <c r="AT4011">
        <v>1</v>
      </c>
      <c r="AU4011">
        <v>0</v>
      </c>
    </row>
    <row r="4012" spans="32:47" x14ac:dyDescent="0.25">
      <c r="AF4012">
        <v>4002</v>
      </c>
      <c r="AG4012">
        <v>1</v>
      </c>
      <c r="AH4012">
        <v>1</v>
      </c>
      <c r="AI4012">
        <v>1</v>
      </c>
      <c r="AJ4012">
        <v>1</v>
      </c>
      <c r="AK4012">
        <v>1</v>
      </c>
      <c r="AL4012">
        <v>1</v>
      </c>
      <c r="AM4012">
        <v>1</v>
      </c>
      <c r="AN4012">
        <v>1</v>
      </c>
      <c r="AO4012">
        <v>1</v>
      </c>
      <c r="AP4012">
        <v>1</v>
      </c>
      <c r="AQ4012">
        <v>0.4921645613309617</v>
      </c>
      <c r="AR4012">
        <v>1</v>
      </c>
      <c r="AS4012">
        <v>0.4921645613309617</v>
      </c>
      <c r="AT4012">
        <v>0.95826010093131186</v>
      </c>
      <c r="AU4012">
        <v>0</v>
      </c>
    </row>
    <row r="4013" spans="32:47" x14ac:dyDescent="0.25">
      <c r="AF4013">
        <v>4003</v>
      </c>
      <c r="AG4013">
        <v>0.93309876087474664</v>
      </c>
      <c r="AH4013">
        <v>0</v>
      </c>
      <c r="AI4013">
        <v>0</v>
      </c>
      <c r="AJ4013">
        <v>0</v>
      </c>
      <c r="AK4013">
        <v>0</v>
      </c>
      <c r="AL4013">
        <v>0</v>
      </c>
      <c r="AM4013">
        <v>0</v>
      </c>
      <c r="AN4013">
        <v>0.43163251974939126</v>
      </c>
      <c r="AO4013">
        <v>1</v>
      </c>
      <c r="AP4013">
        <v>1</v>
      </c>
      <c r="AQ4013">
        <v>0.487893939701947</v>
      </c>
      <c r="AR4013">
        <v>0</v>
      </c>
      <c r="AS4013">
        <v>0</v>
      </c>
      <c r="AT4013">
        <v>0.32313284353536076</v>
      </c>
      <c r="AU4013">
        <v>7</v>
      </c>
    </row>
    <row r="4014" spans="32:47" x14ac:dyDescent="0.25">
      <c r="AF4014">
        <v>4004</v>
      </c>
      <c r="AG4014">
        <v>1</v>
      </c>
      <c r="AH4014">
        <v>1</v>
      </c>
      <c r="AI4014">
        <v>1</v>
      </c>
      <c r="AJ4014">
        <v>1</v>
      </c>
      <c r="AK4014">
        <v>0.75976767211250262</v>
      </c>
      <c r="AL4014">
        <v>0</v>
      </c>
      <c r="AM4014">
        <v>0</v>
      </c>
      <c r="AN4014">
        <v>0.82017730188536297</v>
      </c>
      <c r="AO4014">
        <v>1</v>
      </c>
      <c r="AP4014">
        <v>0.46636031988107846</v>
      </c>
      <c r="AQ4014">
        <v>0</v>
      </c>
      <c r="AR4014">
        <v>0</v>
      </c>
      <c r="AS4014">
        <v>0</v>
      </c>
      <c r="AT4014">
        <v>0.58475469619245823</v>
      </c>
      <c r="AU4014">
        <v>4</v>
      </c>
    </row>
    <row r="4015" spans="32:47" x14ac:dyDescent="0.25">
      <c r="AF4015">
        <v>4005</v>
      </c>
      <c r="AG4015">
        <v>1</v>
      </c>
      <c r="AH4015">
        <v>1</v>
      </c>
      <c r="AI4015">
        <v>1</v>
      </c>
      <c r="AJ4015">
        <v>1</v>
      </c>
      <c r="AK4015">
        <v>1</v>
      </c>
      <c r="AL4015">
        <v>1</v>
      </c>
      <c r="AM4015">
        <v>0.55905226238833317</v>
      </c>
      <c r="AN4015">
        <v>1</v>
      </c>
      <c r="AO4015">
        <v>0.84262663359113499</v>
      </c>
      <c r="AP4015">
        <v>0</v>
      </c>
      <c r="AQ4015">
        <v>0.13272842211687627</v>
      </c>
      <c r="AR4015">
        <v>1</v>
      </c>
      <c r="AS4015">
        <v>0</v>
      </c>
      <c r="AT4015">
        <v>0.79340074467199639</v>
      </c>
      <c r="AU4015">
        <v>1</v>
      </c>
    </row>
    <row r="4016" spans="32:47" x14ac:dyDescent="0.25">
      <c r="AF4016">
        <v>4006</v>
      </c>
      <c r="AG4016">
        <v>0.77392212919972558</v>
      </c>
      <c r="AH4016">
        <v>1</v>
      </c>
      <c r="AI4016">
        <v>1</v>
      </c>
      <c r="AJ4016">
        <v>0.7166668025793721</v>
      </c>
      <c r="AK4016">
        <v>0</v>
      </c>
      <c r="AL4016">
        <v>0</v>
      </c>
      <c r="AM4016">
        <v>0</v>
      </c>
      <c r="AN4016">
        <v>0.75451928123877754</v>
      </c>
      <c r="AO4016">
        <v>1</v>
      </c>
      <c r="AP4016">
        <v>1</v>
      </c>
      <c r="AQ4016">
        <v>1</v>
      </c>
      <c r="AR4016">
        <v>1</v>
      </c>
      <c r="AS4016">
        <v>0</v>
      </c>
      <c r="AT4016">
        <v>0.68460736383828702</v>
      </c>
      <c r="AU4016">
        <v>3</v>
      </c>
    </row>
    <row r="4017" spans="32:47" x14ac:dyDescent="0.25">
      <c r="AF4017">
        <v>4007</v>
      </c>
      <c r="AG4017">
        <v>0</v>
      </c>
      <c r="AH4017">
        <v>0</v>
      </c>
      <c r="AI4017">
        <v>0</v>
      </c>
      <c r="AJ4017">
        <v>0</v>
      </c>
      <c r="AK4017">
        <v>0.83799473154748183</v>
      </c>
      <c r="AL4017">
        <v>1</v>
      </c>
      <c r="AM4017">
        <v>1</v>
      </c>
      <c r="AN4017">
        <v>1</v>
      </c>
      <c r="AO4017">
        <v>1</v>
      </c>
      <c r="AP4017">
        <v>1</v>
      </c>
      <c r="AQ4017">
        <v>1</v>
      </c>
      <c r="AR4017">
        <v>1</v>
      </c>
      <c r="AS4017">
        <v>0</v>
      </c>
      <c r="AT4017">
        <v>0.65747352514512858</v>
      </c>
      <c r="AU4017">
        <v>4</v>
      </c>
    </row>
    <row r="4018" spans="32:47" x14ac:dyDescent="0.25">
      <c r="AF4018">
        <v>4008</v>
      </c>
      <c r="AG4018">
        <v>0</v>
      </c>
      <c r="AH4018">
        <v>0</v>
      </c>
      <c r="AI4018">
        <v>0.65139588779458146</v>
      </c>
      <c r="AJ4018">
        <v>1</v>
      </c>
      <c r="AK4018">
        <v>1</v>
      </c>
      <c r="AL4018">
        <v>1</v>
      </c>
      <c r="AM4018">
        <v>1</v>
      </c>
      <c r="AN4018">
        <v>1</v>
      </c>
      <c r="AO4018">
        <v>1</v>
      </c>
      <c r="AP4018">
        <v>1</v>
      </c>
      <c r="AQ4018">
        <v>1</v>
      </c>
      <c r="AR4018">
        <v>1</v>
      </c>
      <c r="AS4018">
        <v>0</v>
      </c>
      <c r="AT4018">
        <v>0.80874869184008769</v>
      </c>
      <c r="AU4018">
        <v>2</v>
      </c>
    </row>
    <row r="4019" spans="32:47" x14ac:dyDescent="0.25">
      <c r="AF4019">
        <v>4009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0.43022119429685213</v>
      </c>
      <c r="AM4019">
        <v>1</v>
      </c>
      <c r="AN4019">
        <v>0.93674367211637977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0.19985120456031052</v>
      </c>
      <c r="AU4019">
        <v>9</v>
      </c>
    </row>
    <row r="4020" spans="32:47" x14ac:dyDescent="0.25">
      <c r="AF4020">
        <v>4010</v>
      </c>
      <c r="AG4020">
        <v>1</v>
      </c>
      <c r="AH4020">
        <v>1</v>
      </c>
      <c r="AI4020">
        <v>1</v>
      </c>
      <c r="AJ4020">
        <v>1</v>
      </c>
      <c r="AK4020">
        <v>1</v>
      </c>
      <c r="AL4020">
        <v>1</v>
      </c>
      <c r="AM4020">
        <v>1</v>
      </c>
      <c r="AN4020">
        <v>1</v>
      </c>
      <c r="AO4020">
        <v>0.91023638785166738</v>
      </c>
      <c r="AP4020">
        <v>0</v>
      </c>
      <c r="AQ4020">
        <v>0</v>
      </c>
      <c r="AR4020">
        <v>0</v>
      </c>
      <c r="AS4020">
        <v>0</v>
      </c>
      <c r="AT4020">
        <v>0.74056737434397268</v>
      </c>
      <c r="AU4020">
        <v>3</v>
      </c>
    </row>
    <row r="4021" spans="32:47" x14ac:dyDescent="0.25">
      <c r="AF4021">
        <v>4011</v>
      </c>
      <c r="AG4021">
        <v>1</v>
      </c>
      <c r="AH4021">
        <v>0.64503817375303441</v>
      </c>
      <c r="AI4021">
        <v>0</v>
      </c>
      <c r="AJ4021">
        <v>0</v>
      </c>
      <c r="AK4021">
        <v>0.90213384028292265</v>
      </c>
      <c r="AL4021">
        <v>1</v>
      </c>
      <c r="AM4021">
        <v>0.43720747356142498</v>
      </c>
      <c r="AN4021">
        <v>0</v>
      </c>
      <c r="AO4021">
        <v>0</v>
      </c>
      <c r="AP4021">
        <v>0</v>
      </c>
      <c r="AQ4021">
        <v>0.82217447114113995</v>
      </c>
      <c r="AR4021">
        <v>1</v>
      </c>
      <c r="AS4021">
        <v>0</v>
      </c>
      <c r="AT4021">
        <v>0.48286543487258615</v>
      </c>
      <c r="AU4021">
        <v>5</v>
      </c>
    </row>
    <row r="4022" spans="32:47" x14ac:dyDescent="0.25">
      <c r="AF4022">
        <v>4012</v>
      </c>
      <c r="AG4022">
        <v>0.64351072419817834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0.46957240482394508</v>
      </c>
      <c r="AR4022">
        <v>1</v>
      </c>
      <c r="AS4022">
        <v>0</v>
      </c>
      <c r="AT4022">
        <v>0.1781808345064709</v>
      </c>
      <c r="AU4022">
        <v>9</v>
      </c>
    </row>
    <row r="4023" spans="32:47" x14ac:dyDescent="0.25">
      <c r="AF4023">
        <v>4013</v>
      </c>
      <c r="AG4023">
        <v>1</v>
      </c>
      <c r="AH4023">
        <v>1</v>
      </c>
      <c r="AI4023">
        <v>1</v>
      </c>
      <c r="AJ4023">
        <v>1</v>
      </c>
      <c r="AK4023">
        <v>1</v>
      </c>
      <c r="AL4023">
        <v>1</v>
      </c>
      <c r="AM4023">
        <v>1</v>
      </c>
      <c r="AN4023">
        <v>0.76726050870427331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0.64598650895844512</v>
      </c>
      <c r="AU4023">
        <v>4</v>
      </c>
    </row>
    <row r="4024" spans="32:47" x14ac:dyDescent="0.25">
      <c r="AF4024">
        <v>4014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9.473578635140345E-2</v>
      </c>
      <c r="AQ4024">
        <v>1</v>
      </c>
      <c r="AR4024">
        <v>1</v>
      </c>
      <c r="AS4024">
        <v>0</v>
      </c>
      <c r="AT4024">
        <v>0.17516934075861235</v>
      </c>
      <c r="AU4024">
        <v>9</v>
      </c>
    </row>
    <row r="4025" spans="32:47" x14ac:dyDescent="0.25">
      <c r="AF4025">
        <v>4015</v>
      </c>
      <c r="AG4025">
        <v>0</v>
      </c>
      <c r="AH4025">
        <v>0</v>
      </c>
      <c r="AI4025">
        <v>0.57909075940152699</v>
      </c>
      <c r="AJ4025">
        <v>1</v>
      </c>
      <c r="AK4025">
        <v>1</v>
      </c>
      <c r="AL4025">
        <v>1</v>
      </c>
      <c r="AM4025">
        <v>1</v>
      </c>
      <c r="AN4025">
        <v>1</v>
      </c>
      <c r="AO4025">
        <v>1</v>
      </c>
      <c r="AP4025">
        <v>1</v>
      </c>
      <c r="AQ4025">
        <v>1</v>
      </c>
      <c r="AR4025">
        <v>1</v>
      </c>
      <c r="AS4025">
        <v>0</v>
      </c>
      <c r="AT4025">
        <v>0.80260770833273243</v>
      </c>
      <c r="AU4025">
        <v>2</v>
      </c>
    </row>
    <row r="4026" spans="32:47" x14ac:dyDescent="0.25">
      <c r="AF4026">
        <v>4016</v>
      </c>
      <c r="AG4026">
        <v>0</v>
      </c>
      <c r="AH4026">
        <v>0</v>
      </c>
      <c r="AI4026">
        <v>0</v>
      </c>
      <c r="AJ4026">
        <v>0.25548565951927837</v>
      </c>
      <c r="AK4026">
        <v>1</v>
      </c>
      <c r="AL4026">
        <v>1</v>
      </c>
      <c r="AM4026">
        <v>1</v>
      </c>
      <c r="AN4026">
        <v>1</v>
      </c>
      <c r="AO4026">
        <v>1</v>
      </c>
      <c r="AP4026">
        <v>1</v>
      </c>
      <c r="AQ4026">
        <v>4.4420849334467979E-2</v>
      </c>
      <c r="AR4026">
        <v>0</v>
      </c>
      <c r="AS4026">
        <v>0</v>
      </c>
      <c r="AT4026">
        <v>0.52875943908386958</v>
      </c>
      <c r="AU4026">
        <v>4</v>
      </c>
    </row>
    <row r="4027" spans="32:47" x14ac:dyDescent="0.25">
      <c r="AF4027">
        <v>4017</v>
      </c>
      <c r="AG4027">
        <v>0</v>
      </c>
      <c r="AH4027">
        <v>0</v>
      </c>
      <c r="AI4027">
        <v>0.84221884160938165</v>
      </c>
      <c r="AJ4027">
        <v>0.74053449169344576</v>
      </c>
      <c r="AK4027">
        <v>0</v>
      </c>
      <c r="AL4027">
        <v>0</v>
      </c>
      <c r="AM4027">
        <v>0</v>
      </c>
      <c r="AN4027">
        <v>0.20059762069192197</v>
      </c>
      <c r="AO4027">
        <v>1</v>
      </c>
      <c r="AP4027">
        <v>1</v>
      </c>
      <c r="AQ4027">
        <v>1</v>
      </c>
      <c r="AR4027">
        <v>1</v>
      </c>
      <c r="AS4027">
        <v>0</v>
      </c>
      <c r="AT4027">
        <v>0.48368039748532543</v>
      </c>
      <c r="AU4027">
        <v>5</v>
      </c>
    </row>
    <row r="4028" spans="32:47" x14ac:dyDescent="0.25">
      <c r="AF4028">
        <v>4018</v>
      </c>
      <c r="AG4028">
        <v>0</v>
      </c>
      <c r="AH4028">
        <v>0</v>
      </c>
      <c r="AI4028">
        <v>0.67528123766533099</v>
      </c>
      <c r="AJ4028">
        <v>1</v>
      </c>
      <c r="AK4028">
        <v>1</v>
      </c>
      <c r="AL4028">
        <v>0.59346257589083207</v>
      </c>
      <c r="AM4028">
        <v>0</v>
      </c>
      <c r="AN4028">
        <v>0</v>
      </c>
      <c r="AO4028">
        <v>0</v>
      </c>
      <c r="AP4028">
        <v>0.4330822605794134</v>
      </c>
      <c r="AQ4028">
        <v>0.30477136410117966</v>
      </c>
      <c r="AR4028">
        <v>0</v>
      </c>
      <c r="AS4028">
        <v>0</v>
      </c>
      <c r="AT4028">
        <v>0.33508571683656829</v>
      </c>
      <c r="AU4028">
        <v>6</v>
      </c>
    </row>
    <row r="4029" spans="32:47" x14ac:dyDescent="0.25">
      <c r="AF4029">
        <v>4019</v>
      </c>
      <c r="AG4029">
        <v>1</v>
      </c>
      <c r="AH4029">
        <v>1</v>
      </c>
      <c r="AI4029">
        <v>1</v>
      </c>
      <c r="AJ4029">
        <v>1</v>
      </c>
      <c r="AK4029">
        <v>1</v>
      </c>
      <c r="AL4029">
        <v>1</v>
      </c>
      <c r="AM4029">
        <v>1</v>
      </c>
      <c r="AN4029">
        <v>1</v>
      </c>
      <c r="AO4029">
        <v>1</v>
      </c>
      <c r="AP4029">
        <v>1</v>
      </c>
      <c r="AQ4029">
        <v>1</v>
      </c>
      <c r="AR4029">
        <v>1</v>
      </c>
      <c r="AS4029">
        <v>1</v>
      </c>
      <c r="AT4029">
        <v>1</v>
      </c>
      <c r="AU4029">
        <v>0</v>
      </c>
    </row>
    <row r="4030" spans="32:47" x14ac:dyDescent="0.25">
      <c r="AF4030">
        <v>4020</v>
      </c>
      <c r="AG4030">
        <v>0</v>
      </c>
      <c r="AH4030">
        <v>0</v>
      </c>
      <c r="AI4030">
        <v>0.41996867435720503</v>
      </c>
      <c r="AJ4030">
        <v>1</v>
      </c>
      <c r="AK4030">
        <v>1</v>
      </c>
      <c r="AL4030">
        <v>1</v>
      </c>
      <c r="AM4030">
        <v>1</v>
      </c>
      <c r="AN4030">
        <v>1</v>
      </c>
      <c r="AO4030">
        <v>1</v>
      </c>
      <c r="AP4030">
        <v>1</v>
      </c>
      <c r="AQ4030">
        <v>1</v>
      </c>
      <c r="AR4030">
        <v>1</v>
      </c>
      <c r="AS4030">
        <v>0</v>
      </c>
      <c r="AT4030">
        <v>0.78909322987691333</v>
      </c>
      <c r="AU4030">
        <v>2</v>
      </c>
    </row>
    <row r="4031" spans="32:47" x14ac:dyDescent="0.25">
      <c r="AF4031">
        <v>4021</v>
      </c>
      <c r="AG4031">
        <v>0</v>
      </c>
      <c r="AH4031">
        <v>0.15222740370258439</v>
      </c>
      <c r="AI4031">
        <v>1</v>
      </c>
      <c r="AJ4031">
        <v>1</v>
      </c>
      <c r="AK4031">
        <v>0.66648878568488612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0.2354069031778187</v>
      </c>
      <c r="AU4031">
        <v>8</v>
      </c>
    </row>
    <row r="4032" spans="32:47" x14ac:dyDescent="0.25">
      <c r="AF4032">
        <v>4022</v>
      </c>
      <c r="AG4032">
        <v>0.66272373075738755</v>
      </c>
      <c r="AH4032">
        <v>1</v>
      </c>
      <c r="AI4032">
        <v>0.22798507207992388</v>
      </c>
      <c r="AJ4032">
        <v>0</v>
      </c>
      <c r="AK4032">
        <v>0</v>
      </c>
      <c r="AL4032">
        <v>0.38819948950986144</v>
      </c>
      <c r="AM4032">
        <v>1</v>
      </c>
      <c r="AN4032">
        <v>1</v>
      </c>
      <c r="AO4032">
        <v>1</v>
      </c>
      <c r="AP4032">
        <v>1</v>
      </c>
      <c r="AQ4032">
        <v>0.9349214412507233</v>
      </c>
      <c r="AR4032">
        <v>4.5964875266720134E-2</v>
      </c>
      <c r="AS4032">
        <v>0</v>
      </c>
      <c r="AT4032">
        <v>0.60200140258641788</v>
      </c>
      <c r="AU4032">
        <v>2</v>
      </c>
    </row>
    <row r="4033" spans="32:47" x14ac:dyDescent="0.25">
      <c r="AF4033">
        <v>4023</v>
      </c>
      <c r="AG4033">
        <v>6.5493848588131745E-2</v>
      </c>
      <c r="AH4033">
        <v>1</v>
      </c>
      <c r="AI4033">
        <v>1</v>
      </c>
      <c r="AJ4033">
        <v>1</v>
      </c>
      <c r="AK4033">
        <v>1</v>
      </c>
      <c r="AL4033">
        <v>0.96999771263411583</v>
      </c>
      <c r="AM4033">
        <v>0</v>
      </c>
      <c r="AN4033">
        <v>0</v>
      </c>
      <c r="AO4033">
        <v>0.90831373285982409</v>
      </c>
      <c r="AP4033">
        <v>1</v>
      </c>
      <c r="AQ4033">
        <v>1</v>
      </c>
      <c r="AR4033">
        <v>1</v>
      </c>
      <c r="AS4033">
        <v>0</v>
      </c>
      <c r="AT4033">
        <v>0.7407661717015076</v>
      </c>
      <c r="AU4033">
        <v>2</v>
      </c>
    </row>
    <row r="4034" spans="32:47" x14ac:dyDescent="0.25">
      <c r="AF4034">
        <v>4024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0.26421749138488293</v>
      </c>
      <c r="AN4034">
        <v>1</v>
      </c>
      <c r="AO4034">
        <v>1</v>
      </c>
      <c r="AP4034">
        <v>1</v>
      </c>
      <c r="AQ4034">
        <v>1</v>
      </c>
      <c r="AR4034">
        <v>1</v>
      </c>
      <c r="AS4034">
        <v>0</v>
      </c>
      <c r="AT4034">
        <v>0.44161847187104486</v>
      </c>
      <c r="AU4034">
        <v>6</v>
      </c>
    </row>
    <row r="4035" spans="32:47" x14ac:dyDescent="0.25">
      <c r="AF4035">
        <v>4025</v>
      </c>
      <c r="AG4035">
        <v>0</v>
      </c>
      <c r="AH4035">
        <v>0</v>
      </c>
      <c r="AI4035">
        <v>0</v>
      </c>
      <c r="AJ4035">
        <v>0</v>
      </c>
      <c r="AK4035">
        <v>0.67696373751753147</v>
      </c>
      <c r="AL4035">
        <v>1</v>
      </c>
      <c r="AM4035">
        <v>1</v>
      </c>
      <c r="AN4035">
        <v>1</v>
      </c>
      <c r="AO4035">
        <v>1</v>
      </c>
      <c r="AP4035">
        <v>5.5332370621110911E-2</v>
      </c>
      <c r="AQ4035">
        <v>0</v>
      </c>
      <c r="AR4035">
        <v>0</v>
      </c>
      <c r="AS4035">
        <v>0</v>
      </c>
      <c r="AT4035">
        <v>0.39644158726656964</v>
      </c>
      <c r="AU4035">
        <v>6</v>
      </c>
    </row>
    <row r="4036" spans="32:47" x14ac:dyDescent="0.25">
      <c r="AF4036">
        <v>4026</v>
      </c>
      <c r="AG4036">
        <v>1</v>
      </c>
      <c r="AH4036">
        <v>1</v>
      </c>
      <c r="AI4036">
        <v>1</v>
      </c>
      <c r="AJ4036">
        <v>1</v>
      </c>
      <c r="AK4036">
        <v>1</v>
      </c>
      <c r="AL4036">
        <v>1</v>
      </c>
      <c r="AM4036">
        <v>1</v>
      </c>
      <c r="AN4036">
        <v>0.2832832626224826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0.60488159216793691</v>
      </c>
      <c r="AU4036">
        <v>4</v>
      </c>
    </row>
    <row r="4037" spans="32:47" x14ac:dyDescent="0.25">
      <c r="AF4037">
        <v>4027</v>
      </c>
      <c r="AG4037">
        <v>0</v>
      </c>
      <c r="AH4037">
        <v>0.53108702825193177</v>
      </c>
      <c r="AI4037">
        <v>1</v>
      </c>
      <c r="AJ4037">
        <v>1</v>
      </c>
      <c r="AK4037">
        <v>1</v>
      </c>
      <c r="AL4037">
        <v>0.39428879304687142</v>
      </c>
      <c r="AM4037">
        <v>0</v>
      </c>
      <c r="AN4037">
        <v>0</v>
      </c>
      <c r="AO4037">
        <v>0</v>
      </c>
      <c r="AP4037">
        <v>0</v>
      </c>
      <c r="AQ4037">
        <v>0</v>
      </c>
      <c r="AR4037">
        <v>2.047824243181235E-2</v>
      </c>
      <c r="AS4037">
        <v>0</v>
      </c>
      <c r="AT4037">
        <v>0.32694226328177101</v>
      </c>
      <c r="AU4037">
        <v>6</v>
      </c>
    </row>
    <row r="4038" spans="32:47" x14ac:dyDescent="0.25">
      <c r="AF4038">
        <v>4028</v>
      </c>
      <c r="AG4038">
        <v>0.52427850488780792</v>
      </c>
      <c r="AH4038">
        <v>1</v>
      </c>
      <c r="AI4038">
        <v>1</v>
      </c>
      <c r="AJ4038">
        <v>0.54346131033938339</v>
      </c>
      <c r="AK4038">
        <v>0</v>
      </c>
      <c r="AL4038">
        <v>0</v>
      </c>
      <c r="AM4038">
        <v>0</v>
      </c>
      <c r="AN4038">
        <v>0.19493255495105968</v>
      </c>
      <c r="AO4038">
        <v>1</v>
      </c>
      <c r="AP4038">
        <v>1</v>
      </c>
      <c r="AQ4038">
        <v>1</v>
      </c>
      <c r="AR4038">
        <v>1</v>
      </c>
      <c r="AS4038">
        <v>0</v>
      </c>
      <c r="AT4038">
        <v>0.60164214291831886</v>
      </c>
      <c r="AU4038">
        <v>3</v>
      </c>
    </row>
    <row r="4039" spans="32:47" x14ac:dyDescent="0.25">
      <c r="AF4039">
        <v>4029</v>
      </c>
      <c r="AG4039">
        <v>1</v>
      </c>
      <c r="AH4039">
        <v>7.6203455763139319E-2</v>
      </c>
      <c r="AI4039">
        <v>0</v>
      </c>
      <c r="AJ4039">
        <v>0</v>
      </c>
      <c r="AK4039">
        <v>0.14136265989978827</v>
      </c>
      <c r="AL4039">
        <v>1</v>
      </c>
      <c r="AM4039">
        <v>1.7364254375758219E-2</v>
      </c>
      <c r="AN4039">
        <v>0</v>
      </c>
      <c r="AO4039">
        <v>0</v>
      </c>
      <c r="AP4039">
        <v>0.6597732676893957</v>
      </c>
      <c r="AQ4039">
        <v>1</v>
      </c>
      <c r="AR4039">
        <v>1</v>
      </c>
      <c r="AS4039">
        <v>0</v>
      </c>
      <c r="AT4039">
        <v>0.40960877370487975</v>
      </c>
      <c r="AU4039">
        <v>4</v>
      </c>
    </row>
    <row r="4040" spans="32:47" x14ac:dyDescent="0.25">
      <c r="AF4040">
        <v>4030</v>
      </c>
      <c r="AG4040">
        <v>1</v>
      </c>
      <c r="AH4040">
        <v>1</v>
      </c>
      <c r="AI4040">
        <v>1</v>
      </c>
      <c r="AJ4040">
        <v>1</v>
      </c>
      <c r="AK4040">
        <v>1</v>
      </c>
      <c r="AL4040">
        <v>1</v>
      </c>
      <c r="AM4040">
        <v>1</v>
      </c>
      <c r="AN4040">
        <v>1</v>
      </c>
      <c r="AO4040">
        <v>1</v>
      </c>
      <c r="AP4040">
        <v>1</v>
      </c>
      <c r="AQ4040">
        <v>1</v>
      </c>
      <c r="AR4040">
        <v>1</v>
      </c>
      <c r="AS4040">
        <v>1</v>
      </c>
      <c r="AT4040">
        <v>1</v>
      </c>
      <c r="AU4040">
        <v>0</v>
      </c>
    </row>
    <row r="4041" spans="32:47" x14ac:dyDescent="0.25">
      <c r="AF4041">
        <v>4031</v>
      </c>
      <c r="AG4041">
        <v>1</v>
      </c>
      <c r="AH4041">
        <v>1</v>
      </c>
      <c r="AI4041">
        <v>1</v>
      </c>
      <c r="AJ4041">
        <v>5.1995584853041996E-2</v>
      </c>
      <c r="AK4041">
        <v>0.93323522802811276</v>
      </c>
      <c r="AL4041">
        <v>0.37495486135230749</v>
      </c>
      <c r="AM4041">
        <v>0</v>
      </c>
      <c r="AN4041">
        <v>0</v>
      </c>
      <c r="AO4041">
        <v>0</v>
      </c>
      <c r="AP4041">
        <v>0</v>
      </c>
      <c r="AQ4041">
        <v>0</v>
      </c>
      <c r="AR4041">
        <v>0</v>
      </c>
      <c r="AS4041">
        <v>0</v>
      </c>
      <c r="AT4041">
        <v>0.36092823412337527</v>
      </c>
      <c r="AU4041">
        <v>6</v>
      </c>
    </row>
    <row r="4042" spans="32:47" x14ac:dyDescent="0.25">
      <c r="AF4042">
        <v>4032</v>
      </c>
      <c r="AG4042">
        <v>1</v>
      </c>
      <c r="AH4042">
        <v>1</v>
      </c>
      <c r="AI4042">
        <v>1</v>
      </c>
      <c r="AJ4042">
        <v>1</v>
      </c>
      <c r="AK4042">
        <v>1</v>
      </c>
      <c r="AL4042">
        <v>1</v>
      </c>
      <c r="AM4042">
        <v>1</v>
      </c>
      <c r="AN4042">
        <v>1</v>
      </c>
      <c r="AO4042">
        <v>1</v>
      </c>
      <c r="AP4042">
        <v>0.55303638441710645</v>
      </c>
      <c r="AQ4042">
        <v>0</v>
      </c>
      <c r="AR4042">
        <v>0</v>
      </c>
      <c r="AS4042">
        <v>0</v>
      </c>
      <c r="AT4042">
        <v>0.794915418950494</v>
      </c>
      <c r="AU4042">
        <v>2</v>
      </c>
    </row>
    <row r="4043" spans="32:47" x14ac:dyDescent="0.25">
      <c r="AF4043">
        <v>4033</v>
      </c>
      <c r="AG4043">
        <v>1</v>
      </c>
      <c r="AH4043">
        <v>1</v>
      </c>
      <c r="AI4043">
        <v>1</v>
      </c>
      <c r="AJ4043">
        <v>0.58146803559429827</v>
      </c>
      <c r="AK4043">
        <v>0.70634857819025076</v>
      </c>
      <c r="AL4043">
        <v>1</v>
      </c>
      <c r="AM4043">
        <v>1</v>
      </c>
      <c r="AN4043">
        <v>1</v>
      </c>
      <c r="AO4043">
        <v>0.60109623304839865</v>
      </c>
      <c r="AP4043">
        <v>0.80265475756154514</v>
      </c>
      <c r="AQ4043">
        <v>1</v>
      </c>
      <c r="AR4043">
        <v>0.8840165083193795</v>
      </c>
      <c r="AS4043">
        <v>0.58146803559429827</v>
      </c>
      <c r="AT4043">
        <v>0.88126176226160913</v>
      </c>
      <c r="AU4043">
        <v>0</v>
      </c>
    </row>
    <row r="4044" spans="32:47" x14ac:dyDescent="0.25">
      <c r="AF4044">
        <v>4034</v>
      </c>
      <c r="AG4044">
        <v>1</v>
      </c>
      <c r="AH4044">
        <v>1</v>
      </c>
      <c r="AI4044">
        <v>1</v>
      </c>
      <c r="AJ4044">
        <v>1</v>
      </c>
      <c r="AK4044">
        <v>1</v>
      </c>
      <c r="AL4044">
        <v>1</v>
      </c>
      <c r="AM4044">
        <v>1</v>
      </c>
      <c r="AN4044">
        <v>0.54292017855562247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0.6269329466718474</v>
      </c>
      <c r="AU4044">
        <v>4</v>
      </c>
    </row>
    <row r="4045" spans="32:47" x14ac:dyDescent="0.25">
      <c r="AF4045">
        <v>4035</v>
      </c>
      <c r="AG4045">
        <v>1</v>
      </c>
      <c r="AH4045">
        <v>1</v>
      </c>
      <c r="AI4045">
        <v>0.53485609992921745</v>
      </c>
      <c r="AJ4045">
        <v>0</v>
      </c>
      <c r="AK4045">
        <v>0.98735848277541549</v>
      </c>
      <c r="AL4045">
        <v>1</v>
      </c>
      <c r="AM4045">
        <v>1</v>
      </c>
      <c r="AN4045">
        <v>1</v>
      </c>
      <c r="AO4045">
        <v>1</v>
      </c>
      <c r="AP4045">
        <v>1</v>
      </c>
      <c r="AQ4045">
        <v>0.6312376666758307</v>
      </c>
      <c r="AR4045">
        <v>0</v>
      </c>
      <c r="AS4045">
        <v>0</v>
      </c>
      <c r="AT4045">
        <v>0.76198844401128363</v>
      </c>
      <c r="AU4045">
        <v>2</v>
      </c>
    </row>
    <row r="4046" spans="32:47" x14ac:dyDescent="0.25">
      <c r="AF4046">
        <v>4036</v>
      </c>
      <c r="AG4046">
        <v>1</v>
      </c>
      <c r="AH4046">
        <v>1</v>
      </c>
      <c r="AI4046">
        <v>1</v>
      </c>
      <c r="AJ4046">
        <v>0.98614264717689371</v>
      </c>
      <c r="AK4046">
        <v>1</v>
      </c>
      <c r="AL4046">
        <v>0.33332212150344276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0.43995600838468518</v>
      </c>
      <c r="AU4046">
        <v>6</v>
      </c>
    </row>
    <row r="4047" spans="32:47" x14ac:dyDescent="0.25">
      <c r="AF4047">
        <v>4037</v>
      </c>
      <c r="AG4047">
        <v>1</v>
      </c>
      <c r="AH4047">
        <v>1</v>
      </c>
      <c r="AI4047">
        <v>1</v>
      </c>
      <c r="AJ4047">
        <v>1</v>
      </c>
      <c r="AK4047">
        <v>1</v>
      </c>
      <c r="AL4047">
        <v>1</v>
      </c>
      <c r="AM4047">
        <v>1</v>
      </c>
      <c r="AN4047">
        <v>1</v>
      </c>
      <c r="AO4047">
        <v>1</v>
      </c>
      <c r="AP4047">
        <v>1</v>
      </c>
      <c r="AQ4047">
        <v>1</v>
      </c>
      <c r="AR4047">
        <v>1</v>
      </c>
      <c r="AS4047">
        <v>1</v>
      </c>
      <c r="AT4047">
        <v>1</v>
      </c>
      <c r="AU4047">
        <v>0</v>
      </c>
    </row>
    <row r="4048" spans="32:47" x14ac:dyDescent="0.25">
      <c r="AF4048">
        <v>4038</v>
      </c>
      <c r="AG4048">
        <v>0.52127588578713913</v>
      </c>
      <c r="AH4048">
        <v>0</v>
      </c>
      <c r="AI4048">
        <v>0</v>
      </c>
      <c r="AJ4048">
        <v>0</v>
      </c>
      <c r="AK4048">
        <v>7.4950435858608541E-2</v>
      </c>
      <c r="AL4048">
        <v>1</v>
      </c>
      <c r="AM4048">
        <v>1</v>
      </c>
      <c r="AN4048">
        <v>1</v>
      </c>
      <c r="AO4048">
        <v>1</v>
      </c>
      <c r="AP4048">
        <v>1</v>
      </c>
      <c r="AQ4048">
        <v>1</v>
      </c>
      <c r="AR4048">
        <v>1</v>
      </c>
      <c r="AS4048">
        <v>0</v>
      </c>
      <c r="AT4048">
        <v>0.63693976978361144</v>
      </c>
      <c r="AU4048">
        <v>3</v>
      </c>
    </row>
    <row r="4049" spans="32:47" x14ac:dyDescent="0.25">
      <c r="AF4049">
        <v>4039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0.69243098174399254</v>
      </c>
      <c r="AQ4049">
        <v>1</v>
      </c>
      <c r="AR4049">
        <v>1</v>
      </c>
      <c r="AS4049">
        <v>0</v>
      </c>
      <c r="AT4049">
        <v>0.22593249433990073</v>
      </c>
      <c r="AU4049">
        <v>9</v>
      </c>
    </row>
    <row r="4050" spans="32:47" x14ac:dyDescent="0.25">
      <c r="AF4050">
        <v>4040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0.94400515175002508</v>
      </c>
      <c r="AM4050">
        <v>1</v>
      </c>
      <c r="AN4050">
        <v>1</v>
      </c>
      <c r="AO4050">
        <v>1</v>
      </c>
      <c r="AP4050">
        <v>1</v>
      </c>
      <c r="AQ4050">
        <v>1</v>
      </c>
      <c r="AR4050">
        <v>1</v>
      </c>
      <c r="AS4050">
        <v>0</v>
      </c>
      <c r="AT4050">
        <v>0.58169905356849516</v>
      </c>
      <c r="AU4050">
        <v>5</v>
      </c>
    </row>
    <row r="4051" spans="32:47" x14ac:dyDescent="0.25">
      <c r="AF4051">
        <v>4041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0.59627327627798266</v>
      </c>
      <c r="AM4051">
        <v>1</v>
      </c>
      <c r="AN4051">
        <v>1</v>
      </c>
      <c r="AO4051">
        <v>1</v>
      </c>
      <c r="AP4051">
        <v>0.23672511630068202</v>
      </c>
      <c r="AQ4051">
        <v>0</v>
      </c>
      <c r="AR4051">
        <v>0.48875718109188565</v>
      </c>
      <c r="AS4051">
        <v>0</v>
      </c>
      <c r="AT4051">
        <v>0.36267986166440841</v>
      </c>
      <c r="AU4051">
        <v>6</v>
      </c>
    </row>
    <row r="4052" spans="32:47" x14ac:dyDescent="0.25">
      <c r="AF4052">
        <v>4042</v>
      </c>
      <c r="AG4052">
        <v>1</v>
      </c>
      <c r="AH4052">
        <v>1</v>
      </c>
      <c r="AI4052">
        <v>1</v>
      </c>
      <c r="AJ4052">
        <v>1</v>
      </c>
      <c r="AK4052">
        <v>1</v>
      </c>
      <c r="AL4052">
        <v>1</v>
      </c>
      <c r="AM4052">
        <v>1</v>
      </c>
      <c r="AN4052">
        <v>0.52153458544466225</v>
      </c>
      <c r="AO4052">
        <v>0.75338341297441125</v>
      </c>
      <c r="AP4052">
        <v>1</v>
      </c>
      <c r="AQ4052">
        <v>1</v>
      </c>
      <c r="AR4052">
        <v>0.28248384675844723</v>
      </c>
      <c r="AS4052">
        <v>0.28248384675844723</v>
      </c>
      <c r="AT4052">
        <v>0.87815362681514719</v>
      </c>
      <c r="AU4052">
        <v>0</v>
      </c>
    </row>
    <row r="4053" spans="32:47" x14ac:dyDescent="0.25">
      <c r="AF4053">
        <v>4043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0.18535169343304006</v>
      </c>
      <c r="AP4053">
        <v>1</v>
      </c>
      <c r="AQ4053">
        <v>1</v>
      </c>
      <c r="AR4053">
        <v>1</v>
      </c>
      <c r="AS4053">
        <v>0</v>
      </c>
      <c r="AT4053">
        <v>0.26728918028216769</v>
      </c>
      <c r="AU4053">
        <v>8</v>
      </c>
    </row>
    <row r="4054" spans="32:47" x14ac:dyDescent="0.25">
      <c r="AF4054">
        <v>4044</v>
      </c>
      <c r="AG4054">
        <v>0</v>
      </c>
      <c r="AH4054">
        <v>0</v>
      </c>
      <c r="AI4054">
        <v>0</v>
      </c>
      <c r="AJ4054">
        <v>0.63876219362064146</v>
      </c>
      <c r="AK4054">
        <v>1</v>
      </c>
      <c r="AL4054">
        <v>1</v>
      </c>
      <c r="AM4054">
        <v>1</v>
      </c>
      <c r="AN4054">
        <v>1</v>
      </c>
      <c r="AO4054">
        <v>1</v>
      </c>
      <c r="AP4054">
        <v>1</v>
      </c>
      <c r="AQ4054">
        <v>1</v>
      </c>
      <c r="AR4054">
        <v>1</v>
      </c>
      <c r="AS4054">
        <v>0</v>
      </c>
      <c r="AT4054">
        <v>0.72373387892772401</v>
      </c>
      <c r="AU4054">
        <v>3</v>
      </c>
    </row>
    <row r="4055" spans="32:47" x14ac:dyDescent="0.25">
      <c r="AF4055">
        <v>4045</v>
      </c>
      <c r="AG4055">
        <v>1</v>
      </c>
      <c r="AH4055">
        <v>1</v>
      </c>
      <c r="AI4055">
        <v>1</v>
      </c>
      <c r="AJ4055">
        <v>0.3747548319620061</v>
      </c>
      <c r="AK4055">
        <v>0</v>
      </c>
      <c r="AL4055">
        <v>0.56170072189925124</v>
      </c>
      <c r="AM4055">
        <v>1</v>
      </c>
      <c r="AN4055">
        <v>1</v>
      </c>
      <c r="AO4055">
        <v>1</v>
      </c>
      <c r="AP4055">
        <v>1</v>
      </c>
      <c r="AQ4055">
        <v>1</v>
      </c>
      <c r="AR4055">
        <v>1</v>
      </c>
      <c r="AS4055">
        <v>0</v>
      </c>
      <c r="AT4055">
        <v>0.8276538811392814</v>
      </c>
      <c r="AU4055">
        <v>1</v>
      </c>
    </row>
    <row r="4056" spans="32:47" x14ac:dyDescent="0.25">
      <c r="AF4056">
        <v>4046</v>
      </c>
      <c r="AG4056">
        <v>1</v>
      </c>
      <c r="AH4056">
        <v>1</v>
      </c>
      <c r="AI4056">
        <v>0.16660236905238801</v>
      </c>
      <c r="AJ4056">
        <v>0</v>
      </c>
      <c r="AK4056">
        <v>0</v>
      </c>
      <c r="AL4056">
        <v>0</v>
      </c>
      <c r="AM4056">
        <v>0</v>
      </c>
      <c r="AN4056">
        <v>0</v>
      </c>
      <c r="AO4056">
        <v>0</v>
      </c>
      <c r="AP4056">
        <v>0</v>
      </c>
      <c r="AQ4056">
        <v>0</v>
      </c>
      <c r="AR4056">
        <v>0.81658480375593967</v>
      </c>
      <c r="AS4056">
        <v>0</v>
      </c>
      <c r="AT4056">
        <v>0.24514740371796756</v>
      </c>
      <c r="AU4056">
        <v>8</v>
      </c>
    </row>
    <row r="4057" spans="32:47" x14ac:dyDescent="0.25">
      <c r="AF4057">
        <v>4047</v>
      </c>
      <c r="AG4057">
        <v>0</v>
      </c>
      <c r="AH4057">
        <v>0</v>
      </c>
      <c r="AI4057">
        <v>0</v>
      </c>
      <c r="AJ4057">
        <v>0</v>
      </c>
      <c r="AK4057">
        <v>0.8117746572022424</v>
      </c>
      <c r="AL4057">
        <v>1</v>
      </c>
      <c r="AM4057">
        <v>1</v>
      </c>
      <c r="AN4057">
        <v>1</v>
      </c>
      <c r="AO4057">
        <v>1</v>
      </c>
      <c r="AP4057">
        <v>1</v>
      </c>
      <c r="AQ4057">
        <v>1</v>
      </c>
      <c r="AR4057">
        <v>1</v>
      </c>
      <c r="AS4057">
        <v>0</v>
      </c>
      <c r="AT4057">
        <v>0.65524661472128631</v>
      </c>
      <c r="AU4057">
        <v>4</v>
      </c>
    </row>
    <row r="4058" spans="32:47" x14ac:dyDescent="0.25">
      <c r="AF4058">
        <v>4048</v>
      </c>
      <c r="AG4058">
        <v>0</v>
      </c>
      <c r="AH4058">
        <v>0.3805179480275131</v>
      </c>
      <c r="AI4058">
        <v>1</v>
      </c>
      <c r="AJ4058">
        <v>1</v>
      </c>
      <c r="AK4058">
        <v>1</v>
      </c>
      <c r="AL4058">
        <v>1</v>
      </c>
      <c r="AM4058">
        <v>1</v>
      </c>
      <c r="AN4058">
        <v>1</v>
      </c>
      <c r="AO4058">
        <v>1</v>
      </c>
      <c r="AP4058">
        <v>0.2118109538423596</v>
      </c>
      <c r="AQ4058">
        <v>0.97337490343949562</v>
      </c>
      <c r="AR4058">
        <v>1</v>
      </c>
      <c r="AS4058">
        <v>0</v>
      </c>
      <c r="AT4058">
        <v>0.79841613484128326</v>
      </c>
      <c r="AU4058">
        <v>1</v>
      </c>
    </row>
    <row r="4059" spans="32:47" x14ac:dyDescent="0.25">
      <c r="AF4059">
        <v>4049</v>
      </c>
      <c r="AG4059">
        <v>0</v>
      </c>
      <c r="AH4059">
        <v>0.73292271635883866</v>
      </c>
      <c r="AI4059">
        <v>0.95518223841340399</v>
      </c>
      <c r="AJ4059">
        <v>0</v>
      </c>
      <c r="AK4059">
        <v>0</v>
      </c>
      <c r="AL4059">
        <v>0</v>
      </c>
      <c r="AM4059">
        <v>0</v>
      </c>
      <c r="AN4059">
        <v>0.3721665756484952</v>
      </c>
      <c r="AO4059">
        <v>1</v>
      </c>
      <c r="AP4059">
        <v>1</v>
      </c>
      <c r="AQ4059">
        <v>0.3262903801963451</v>
      </c>
      <c r="AR4059">
        <v>0</v>
      </c>
      <c r="AS4059">
        <v>0</v>
      </c>
      <c r="AT4059">
        <v>0.36289961835577184</v>
      </c>
      <c r="AU4059">
        <v>6</v>
      </c>
    </row>
    <row r="4060" spans="32:47" x14ac:dyDescent="0.25">
      <c r="AF4060">
        <v>4050</v>
      </c>
      <c r="AG4060">
        <v>1</v>
      </c>
      <c r="AH4060">
        <v>1</v>
      </c>
      <c r="AI4060">
        <v>0.1039809019357856</v>
      </c>
      <c r="AJ4060">
        <v>0</v>
      </c>
      <c r="AK4060">
        <v>0.50435906870270919</v>
      </c>
      <c r="AL4060">
        <v>1</v>
      </c>
      <c r="AM4060">
        <v>1</v>
      </c>
      <c r="AN4060">
        <v>1</v>
      </c>
      <c r="AO4060">
        <v>1</v>
      </c>
      <c r="AP4060">
        <v>1</v>
      </c>
      <c r="AQ4060">
        <v>1</v>
      </c>
      <c r="AR4060">
        <v>1</v>
      </c>
      <c r="AS4060">
        <v>0</v>
      </c>
      <c r="AT4060">
        <v>0.79961243586244746</v>
      </c>
      <c r="AU4060">
        <v>1</v>
      </c>
    </row>
    <row r="4061" spans="32:47" x14ac:dyDescent="0.25">
      <c r="AF4061">
        <v>4051</v>
      </c>
      <c r="AG4061">
        <v>0.77268717773920559</v>
      </c>
      <c r="AH4061">
        <v>1</v>
      </c>
      <c r="AI4061">
        <v>0.38613681669648353</v>
      </c>
      <c r="AJ4061">
        <v>0</v>
      </c>
      <c r="AK4061">
        <v>0</v>
      </c>
      <c r="AL4061">
        <v>0</v>
      </c>
      <c r="AM4061">
        <v>0.94326923837680599</v>
      </c>
      <c r="AN4061">
        <v>0.31980387991713921</v>
      </c>
      <c r="AO4061">
        <v>0.15935097429804349</v>
      </c>
      <c r="AP4061">
        <v>1</v>
      </c>
      <c r="AQ4061">
        <v>1</v>
      </c>
      <c r="AR4061">
        <v>1</v>
      </c>
      <c r="AS4061">
        <v>0</v>
      </c>
      <c r="AT4061">
        <v>0.54755983485906845</v>
      </c>
      <c r="AU4061">
        <v>3</v>
      </c>
    </row>
    <row r="4062" spans="32:47" x14ac:dyDescent="0.25">
      <c r="AF4062">
        <v>4052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0.56699605504705219</v>
      </c>
      <c r="AO4062">
        <v>1</v>
      </c>
      <c r="AP4062">
        <v>1</v>
      </c>
      <c r="AQ4062">
        <v>1</v>
      </c>
      <c r="AR4062">
        <v>0.35224699823189559</v>
      </c>
      <c r="AS4062">
        <v>0</v>
      </c>
      <c r="AT4062">
        <v>0.32738776616889692</v>
      </c>
      <c r="AU4062">
        <v>7</v>
      </c>
    </row>
    <row r="4063" spans="32:47" x14ac:dyDescent="0.25">
      <c r="AF4063">
        <v>4053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0.94365233952304417</v>
      </c>
      <c r="AQ4063">
        <v>1</v>
      </c>
      <c r="AR4063">
        <v>1</v>
      </c>
      <c r="AS4063">
        <v>0</v>
      </c>
      <c r="AT4063">
        <v>0.24726910280880648</v>
      </c>
      <c r="AU4063">
        <v>9</v>
      </c>
    </row>
    <row r="4064" spans="32:47" x14ac:dyDescent="0.25">
      <c r="AF4064">
        <v>4054</v>
      </c>
      <c r="AG4064">
        <v>1</v>
      </c>
      <c r="AH4064">
        <v>1</v>
      </c>
      <c r="AI4064">
        <v>1</v>
      </c>
      <c r="AJ4064">
        <v>1</v>
      </c>
      <c r="AK4064">
        <v>0.57932088208162313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0.67742427441626207</v>
      </c>
      <c r="AR4064">
        <v>1</v>
      </c>
      <c r="AS4064">
        <v>0</v>
      </c>
      <c r="AT4064">
        <v>0.51857993308772099</v>
      </c>
      <c r="AU4064">
        <v>5</v>
      </c>
    </row>
    <row r="4065" spans="32:47" x14ac:dyDescent="0.25">
      <c r="AF4065">
        <v>4055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0.730028993098919</v>
      </c>
      <c r="AM4065">
        <v>1</v>
      </c>
      <c r="AN4065">
        <v>1</v>
      </c>
      <c r="AO4065">
        <v>1</v>
      </c>
      <c r="AP4065">
        <v>1</v>
      </c>
      <c r="AQ4065">
        <v>1</v>
      </c>
      <c r="AR4065">
        <v>1</v>
      </c>
      <c r="AS4065">
        <v>0</v>
      </c>
      <c r="AT4065">
        <v>0.56411197203552754</v>
      </c>
      <c r="AU4065">
        <v>5</v>
      </c>
    </row>
    <row r="4066" spans="32:47" x14ac:dyDescent="0.25">
      <c r="AF4066">
        <v>4056</v>
      </c>
      <c r="AG4066">
        <v>1</v>
      </c>
      <c r="AH4066">
        <v>6.3336889393342838E-2</v>
      </c>
      <c r="AI4066">
        <v>0</v>
      </c>
      <c r="AJ4066">
        <v>0</v>
      </c>
      <c r="AK4066">
        <v>8.0165095897926572E-2</v>
      </c>
      <c r="AL4066">
        <v>0.92860699362378607</v>
      </c>
      <c r="AM4066">
        <v>0</v>
      </c>
      <c r="AN4066">
        <v>0</v>
      </c>
      <c r="AO4066">
        <v>0.36617429530912582</v>
      </c>
      <c r="AP4066">
        <v>0</v>
      </c>
      <c r="AQ4066">
        <v>0</v>
      </c>
      <c r="AR4066">
        <v>0.77370036191038505</v>
      </c>
      <c r="AS4066">
        <v>0</v>
      </c>
      <c r="AT4066">
        <v>0.26873068702207842</v>
      </c>
      <c r="AU4066">
        <v>6</v>
      </c>
    </row>
    <row r="4067" spans="32:47" x14ac:dyDescent="0.25">
      <c r="AF4067">
        <v>4057</v>
      </c>
      <c r="AG4067">
        <v>1</v>
      </c>
      <c r="AH4067">
        <v>1</v>
      </c>
      <c r="AI4067">
        <v>1</v>
      </c>
      <c r="AJ4067">
        <v>1</v>
      </c>
      <c r="AK4067">
        <v>1</v>
      </c>
      <c r="AL4067">
        <v>1</v>
      </c>
      <c r="AM4067">
        <v>1</v>
      </c>
      <c r="AN4067">
        <v>1</v>
      </c>
      <c r="AO4067">
        <v>1</v>
      </c>
      <c r="AP4067">
        <v>1</v>
      </c>
      <c r="AQ4067">
        <v>1</v>
      </c>
      <c r="AR4067">
        <v>1</v>
      </c>
      <c r="AS4067">
        <v>1</v>
      </c>
      <c r="AT4067">
        <v>1</v>
      </c>
      <c r="AU4067">
        <v>0</v>
      </c>
    </row>
    <row r="4068" spans="32:47" x14ac:dyDescent="0.25">
      <c r="AF4068">
        <v>4058</v>
      </c>
      <c r="AG4068">
        <v>1</v>
      </c>
      <c r="AH4068">
        <v>1</v>
      </c>
      <c r="AI4068">
        <v>1</v>
      </c>
      <c r="AJ4068">
        <v>0.16008239860190468</v>
      </c>
      <c r="AK4068">
        <v>0</v>
      </c>
      <c r="AL4068">
        <v>0</v>
      </c>
      <c r="AM4068">
        <v>0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0.25973279988508807</v>
      </c>
      <c r="AU4068">
        <v>8</v>
      </c>
    </row>
    <row r="4069" spans="32:47" x14ac:dyDescent="0.25">
      <c r="AF4069">
        <v>4059</v>
      </c>
      <c r="AG4069">
        <v>0.965976101579614</v>
      </c>
      <c r="AH4069">
        <v>1</v>
      </c>
      <c r="AI4069">
        <v>1</v>
      </c>
      <c r="AJ4069">
        <v>1</v>
      </c>
      <c r="AK4069">
        <v>1</v>
      </c>
      <c r="AL4069">
        <v>1</v>
      </c>
      <c r="AM4069">
        <v>1</v>
      </c>
      <c r="AN4069">
        <v>1</v>
      </c>
      <c r="AO4069">
        <v>1</v>
      </c>
      <c r="AP4069">
        <v>1</v>
      </c>
      <c r="AQ4069">
        <v>1</v>
      </c>
      <c r="AR4069">
        <v>1</v>
      </c>
      <c r="AS4069">
        <v>0.965976101579614</v>
      </c>
      <c r="AT4069">
        <v>0.99711029903826853</v>
      </c>
      <c r="AU4069">
        <v>0</v>
      </c>
    </row>
    <row r="4070" spans="32:47" x14ac:dyDescent="0.25">
      <c r="AF4070">
        <v>4060</v>
      </c>
      <c r="AG4070">
        <v>1</v>
      </c>
      <c r="AH4070">
        <v>1</v>
      </c>
      <c r="AI4070">
        <v>1</v>
      </c>
      <c r="AJ4070">
        <v>1</v>
      </c>
      <c r="AK4070">
        <v>7.6045993680553134E-2</v>
      </c>
      <c r="AL4070">
        <v>0</v>
      </c>
      <c r="AM4070">
        <v>0</v>
      </c>
      <c r="AN4070">
        <v>0</v>
      </c>
      <c r="AO4070">
        <v>0.23165047954535112</v>
      </c>
      <c r="AP4070">
        <v>1</v>
      </c>
      <c r="AQ4070">
        <v>1</v>
      </c>
      <c r="AR4070">
        <v>1</v>
      </c>
      <c r="AS4070">
        <v>0</v>
      </c>
      <c r="AT4070">
        <v>0.60632038408344568</v>
      </c>
      <c r="AU4070">
        <v>3</v>
      </c>
    </row>
    <row r="4071" spans="32:47" x14ac:dyDescent="0.25">
      <c r="AF4071">
        <v>4061</v>
      </c>
      <c r="AG4071">
        <v>1</v>
      </c>
      <c r="AH4071">
        <v>1</v>
      </c>
      <c r="AI4071">
        <v>1</v>
      </c>
      <c r="AJ4071">
        <v>1</v>
      </c>
      <c r="AK4071">
        <v>1</v>
      </c>
      <c r="AL4071">
        <v>1</v>
      </c>
      <c r="AM4071">
        <v>1</v>
      </c>
      <c r="AN4071">
        <v>1</v>
      </c>
      <c r="AO4071">
        <v>1</v>
      </c>
      <c r="AP4071">
        <v>1</v>
      </c>
      <c r="AQ4071">
        <v>1</v>
      </c>
      <c r="AR4071">
        <v>1</v>
      </c>
      <c r="AS4071">
        <v>1</v>
      </c>
      <c r="AT4071">
        <v>1</v>
      </c>
      <c r="AU4071">
        <v>0</v>
      </c>
    </row>
    <row r="4072" spans="32:47" x14ac:dyDescent="0.25">
      <c r="AF4072">
        <v>4062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0.19412614653580629</v>
      </c>
      <c r="AM4072">
        <v>0.68271277310850564</v>
      </c>
      <c r="AN4072">
        <v>1</v>
      </c>
      <c r="AO4072">
        <v>1</v>
      </c>
      <c r="AP4072">
        <v>1</v>
      </c>
      <c r="AQ4072">
        <v>1</v>
      </c>
      <c r="AR4072">
        <v>1</v>
      </c>
      <c r="AS4072">
        <v>0</v>
      </c>
      <c r="AT4072">
        <v>0.49311748044503523</v>
      </c>
      <c r="AU4072">
        <v>5</v>
      </c>
    </row>
    <row r="4073" spans="32:47" x14ac:dyDescent="0.25">
      <c r="AF4073">
        <v>4063</v>
      </c>
      <c r="AG4073">
        <v>0</v>
      </c>
      <c r="AH4073">
        <v>0</v>
      </c>
      <c r="AI4073">
        <v>0</v>
      </c>
      <c r="AJ4073">
        <v>0.82568652092110517</v>
      </c>
      <c r="AK4073">
        <v>0.81009257582181526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0.13666702870714911</v>
      </c>
      <c r="AU4073">
        <v>10</v>
      </c>
    </row>
    <row r="4074" spans="32:47" x14ac:dyDescent="0.25">
      <c r="AF4074">
        <v>4064</v>
      </c>
      <c r="AG4074">
        <v>0</v>
      </c>
      <c r="AH4074">
        <v>0</v>
      </c>
      <c r="AI4074">
        <v>4.1983468263717969E-3</v>
      </c>
      <c r="AJ4074">
        <v>0.12228013005296816</v>
      </c>
      <c r="AK4074">
        <v>0</v>
      </c>
      <c r="AL4074">
        <v>0</v>
      </c>
      <c r="AM4074">
        <v>0</v>
      </c>
      <c r="AN4074">
        <v>0</v>
      </c>
      <c r="AO4074">
        <v>3.0226899551295597E-2</v>
      </c>
      <c r="AP4074">
        <v>0.27381399611875812</v>
      </c>
      <c r="AQ4074">
        <v>0</v>
      </c>
      <c r="AR4074">
        <v>0</v>
      </c>
      <c r="AS4074">
        <v>0</v>
      </c>
      <c r="AT4074">
        <v>3.6146831560073811E-2</v>
      </c>
      <c r="AU4074">
        <v>8</v>
      </c>
    </row>
    <row r="4075" spans="32:47" x14ac:dyDescent="0.25">
      <c r="AF4075">
        <v>4065</v>
      </c>
      <c r="AG4075">
        <v>1</v>
      </c>
      <c r="AH4075">
        <v>0.60345823979696434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0.79122586459585975</v>
      </c>
      <c r="AP4075">
        <v>1</v>
      </c>
      <c r="AQ4075">
        <v>1</v>
      </c>
      <c r="AR4075">
        <v>1</v>
      </c>
      <c r="AS4075">
        <v>0</v>
      </c>
      <c r="AT4075">
        <v>0.44831125110189257</v>
      </c>
      <c r="AU4075">
        <v>6</v>
      </c>
    </row>
    <row r="4076" spans="32:47" x14ac:dyDescent="0.25">
      <c r="AF4076">
        <v>4066</v>
      </c>
      <c r="AG4076">
        <v>1</v>
      </c>
      <c r="AH4076">
        <v>0.38867429725697938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0.94846954307480091</v>
      </c>
      <c r="AP4076">
        <v>1</v>
      </c>
      <c r="AQ4076">
        <v>1</v>
      </c>
      <c r="AR4076">
        <v>1</v>
      </c>
      <c r="AS4076">
        <v>0</v>
      </c>
      <c r="AT4076">
        <v>0.44475881264503958</v>
      </c>
      <c r="AU4076">
        <v>6</v>
      </c>
    </row>
    <row r="4077" spans="32:47" x14ac:dyDescent="0.25">
      <c r="AF4077">
        <v>4067</v>
      </c>
      <c r="AG4077">
        <v>1</v>
      </c>
      <c r="AH4077">
        <v>1</v>
      </c>
      <c r="AI4077">
        <v>1</v>
      </c>
      <c r="AJ4077">
        <v>1</v>
      </c>
      <c r="AK4077">
        <v>0.73489128519060853</v>
      </c>
      <c r="AL4077">
        <v>0.14960432402440346</v>
      </c>
      <c r="AM4077">
        <v>0.98660702647072374</v>
      </c>
      <c r="AN4077">
        <v>1</v>
      </c>
      <c r="AO4077">
        <v>0.78192331354803168</v>
      </c>
      <c r="AP4077">
        <v>0</v>
      </c>
      <c r="AQ4077">
        <v>0</v>
      </c>
      <c r="AR4077">
        <v>0</v>
      </c>
      <c r="AS4077">
        <v>0</v>
      </c>
      <c r="AT4077">
        <v>0.6364719912018475</v>
      </c>
      <c r="AU4077">
        <v>3</v>
      </c>
    </row>
    <row r="4078" spans="32:47" x14ac:dyDescent="0.25">
      <c r="AF4078">
        <v>4068</v>
      </c>
      <c r="AG4078">
        <v>0</v>
      </c>
      <c r="AH4078">
        <v>0</v>
      </c>
      <c r="AI4078">
        <v>0.99851702221818528</v>
      </c>
      <c r="AJ4078">
        <v>1</v>
      </c>
      <c r="AK4078">
        <v>1</v>
      </c>
      <c r="AL4078">
        <v>1</v>
      </c>
      <c r="AM4078">
        <v>1</v>
      </c>
      <c r="AN4078">
        <v>1</v>
      </c>
      <c r="AO4078">
        <v>1</v>
      </c>
      <c r="AP4078">
        <v>1</v>
      </c>
      <c r="AQ4078">
        <v>1</v>
      </c>
      <c r="AR4078">
        <v>1</v>
      </c>
      <c r="AS4078">
        <v>0</v>
      </c>
      <c r="AT4078">
        <v>0.83823021284592802</v>
      </c>
      <c r="AU4078">
        <v>2</v>
      </c>
    </row>
    <row r="4079" spans="32:47" x14ac:dyDescent="0.25">
      <c r="AF4079">
        <v>4069</v>
      </c>
      <c r="AG4079">
        <v>1</v>
      </c>
      <c r="AH4079">
        <v>1</v>
      </c>
      <c r="AI4079">
        <v>1</v>
      </c>
      <c r="AJ4079">
        <v>0.42718326110067817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0.25904078679086523</v>
      </c>
      <c r="AR4079">
        <v>1</v>
      </c>
      <c r="AS4079">
        <v>0</v>
      </c>
      <c r="AT4079">
        <v>0.38790882585409947</v>
      </c>
      <c r="AU4079">
        <v>6</v>
      </c>
    </row>
    <row r="4080" spans="32:47" x14ac:dyDescent="0.25">
      <c r="AF4080">
        <v>4070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0.53576052046264522</v>
      </c>
      <c r="AN4080">
        <v>1</v>
      </c>
      <c r="AO4080">
        <v>1</v>
      </c>
      <c r="AP4080">
        <v>1</v>
      </c>
      <c r="AQ4080">
        <v>1</v>
      </c>
      <c r="AR4080">
        <v>1</v>
      </c>
      <c r="AS4080">
        <v>0</v>
      </c>
      <c r="AT4080">
        <v>0.46468103050504656</v>
      </c>
      <c r="AU4080">
        <v>6</v>
      </c>
    </row>
    <row r="4081" spans="32:47" x14ac:dyDescent="0.25">
      <c r="AF4081">
        <v>4071</v>
      </c>
      <c r="AG4081">
        <v>0.89060027896419103</v>
      </c>
      <c r="AH4081">
        <v>1</v>
      </c>
      <c r="AI4081">
        <v>1</v>
      </c>
      <c r="AJ4081">
        <v>1</v>
      </c>
      <c r="AK4081">
        <v>0.23263870350286109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9.0269738503153465E-2</v>
      </c>
      <c r="AS4081">
        <v>0</v>
      </c>
      <c r="AT4081">
        <v>0.34690074068514076</v>
      </c>
      <c r="AU4081">
        <v>6</v>
      </c>
    </row>
    <row r="4082" spans="32:47" x14ac:dyDescent="0.25">
      <c r="AF4082">
        <v>4072</v>
      </c>
      <c r="AG4082">
        <v>1</v>
      </c>
      <c r="AH4082">
        <v>1</v>
      </c>
      <c r="AI4082">
        <v>1</v>
      </c>
      <c r="AJ4082">
        <v>1</v>
      </c>
      <c r="AK4082">
        <v>1</v>
      </c>
      <c r="AL4082">
        <v>1</v>
      </c>
      <c r="AM4082">
        <v>0.91507348167238711</v>
      </c>
      <c r="AN4082">
        <v>0</v>
      </c>
      <c r="AO4082">
        <v>0.55106617111863065</v>
      </c>
      <c r="AP4082">
        <v>1</v>
      </c>
      <c r="AQ4082">
        <v>0.97986116663184175</v>
      </c>
      <c r="AR4082">
        <v>0</v>
      </c>
      <c r="AS4082">
        <v>0</v>
      </c>
      <c r="AT4082">
        <v>0.78437013168317304</v>
      </c>
      <c r="AU4082">
        <v>2</v>
      </c>
    </row>
    <row r="4083" spans="32:47" x14ac:dyDescent="0.25">
      <c r="AF4083">
        <v>4073</v>
      </c>
      <c r="AG4083">
        <v>1</v>
      </c>
      <c r="AH4083">
        <v>1</v>
      </c>
      <c r="AI4083">
        <v>0.74906709581175102</v>
      </c>
      <c r="AJ4083">
        <v>1</v>
      </c>
      <c r="AK4083">
        <v>1</v>
      </c>
      <c r="AL4083">
        <v>1</v>
      </c>
      <c r="AM4083">
        <v>1</v>
      </c>
      <c r="AN4083">
        <v>1</v>
      </c>
      <c r="AO4083">
        <v>1</v>
      </c>
      <c r="AP4083">
        <v>1</v>
      </c>
      <c r="AQ4083">
        <v>1</v>
      </c>
      <c r="AR4083">
        <v>1</v>
      </c>
      <c r="AS4083">
        <v>0.74906709581175102</v>
      </c>
      <c r="AT4083">
        <v>0.97868789032921721</v>
      </c>
      <c r="AU4083">
        <v>0</v>
      </c>
    </row>
    <row r="4084" spans="32:47" x14ac:dyDescent="0.25">
      <c r="AF4084">
        <v>4074</v>
      </c>
      <c r="AG4084">
        <v>0.46499972018125024</v>
      </c>
      <c r="AH4084">
        <v>3.9108339377760003E-2</v>
      </c>
      <c r="AI4084">
        <v>1</v>
      </c>
      <c r="AJ4084">
        <v>1</v>
      </c>
      <c r="AK4084">
        <v>1</v>
      </c>
      <c r="AL4084">
        <v>1</v>
      </c>
      <c r="AM4084">
        <v>1</v>
      </c>
      <c r="AN4084">
        <v>1</v>
      </c>
      <c r="AO4084">
        <v>1</v>
      </c>
      <c r="AP4084">
        <v>1</v>
      </c>
      <c r="AQ4084">
        <v>1</v>
      </c>
      <c r="AR4084">
        <v>1</v>
      </c>
      <c r="AS4084">
        <v>3.9108339377760003E-2</v>
      </c>
      <c r="AT4084">
        <v>0.88084938309094807</v>
      </c>
      <c r="AU4084">
        <v>0</v>
      </c>
    </row>
    <row r="4085" spans="32:47" x14ac:dyDescent="0.25">
      <c r="AF4085">
        <v>4075</v>
      </c>
      <c r="AG4085">
        <v>1</v>
      </c>
      <c r="AH4085">
        <v>1</v>
      </c>
      <c r="AI4085">
        <v>1</v>
      </c>
      <c r="AJ4085">
        <v>1</v>
      </c>
      <c r="AK4085">
        <v>1</v>
      </c>
      <c r="AL4085">
        <v>1</v>
      </c>
      <c r="AM4085">
        <v>1</v>
      </c>
      <c r="AN4085">
        <v>1</v>
      </c>
      <c r="AO4085">
        <v>1</v>
      </c>
      <c r="AP4085">
        <v>1</v>
      </c>
      <c r="AQ4085">
        <v>1</v>
      </c>
      <c r="AR4085">
        <v>1</v>
      </c>
      <c r="AS4085">
        <v>1</v>
      </c>
      <c r="AT4085">
        <v>1</v>
      </c>
      <c r="AU4085">
        <v>0</v>
      </c>
    </row>
    <row r="4086" spans="32:47" x14ac:dyDescent="0.25">
      <c r="AF4086">
        <v>4076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0.41349568978645646</v>
      </c>
      <c r="AM4086">
        <v>0</v>
      </c>
      <c r="AN4086">
        <v>0.74740866202069633</v>
      </c>
      <c r="AO4086">
        <v>1</v>
      </c>
      <c r="AP4086">
        <v>1</v>
      </c>
      <c r="AQ4086">
        <v>1</v>
      </c>
      <c r="AR4086">
        <v>1</v>
      </c>
      <c r="AS4086">
        <v>0</v>
      </c>
      <c r="AT4086">
        <v>0.4317110663458501</v>
      </c>
      <c r="AU4086">
        <v>6</v>
      </c>
    </row>
    <row r="4087" spans="32:47" x14ac:dyDescent="0.25">
      <c r="AF4087">
        <v>4077</v>
      </c>
      <c r="AG4087">
        <v>0.59299952144083945</v>
      </c>
      <c r="AH4087">
        <v>0</v>
      </c>
      <c r="AI4087">
        <v>0.37002105388796003</v>
      </c>
      <c r="AJ4087">
        <v>1</v>
      </c>
      <c r="AK4087">
        <v>1</v>
      </c>
      <c r="AL4087">
        <v>1</v>
      </c>
      <c r="AM4087">
        <v>1</v>
      </c>
      <c r="AN4087">
        <v>1</v>
      </c>
      <c r="AO4087">
        <v>0.69188674428878583</v>
      </c>
      <c r="AP4087">
        <v>1</v>
      </c>
      <c r="AQ4087">
        <v>1</v>
      </c>
      <c r="AR4087">
        <v>1</v>
      </c>
      <c r="AS4087">
        <v>0</v>
      </c>
      <c r="AT4087">
        <v>0.80989106894207219</v>
      </c>
      <c r="AU4087">
        <v>1</v>
      </c>
    </row>
    <row r="4088" spans="32:47" x14ac:dyDescent="0.25">
      <c r="AF4088">
        <v>4078</v>
      </c>
      <c r="AG4088">
        <v>1</v>
      </c>
      <c r="AH4088">
        <v>1</v>
      </c>
      <c r="AI4088">
        <v>1</v>
      </c>
      <c r="AJ4088">
        <v>1</v>
      </c>
      <c r="AK4088">
        <v>1</v>
      </c>
      <c r="AL4088">
        <v>1</v>
      </c>
      <c r="AM4088">
        <v>1</v>
      </c>
      <c r="AN4088">
        <v>1</v>
      </c>
      <c r="AO4088">
        <v>1</v>
      </c>
      <c r="AP4088">
        <v>1</v>
      </c>
      <c r="AQ4088">
        <v>1</v>
      </c>
      <c r="AR4088">
        <v>1</v>
      </c>
      <c r="AS4088">
        <v>1</v>
      </c>
      <c r="AT4088">
        <v>1</v>
      </c>
      <c r="AU4088">
        <v>0</v>
      </c>
    </row>
    <row r="4089" spans="32:47" x14ac:dyDescent="0.25">
      <c r="AF4089">
        <v>4079</v>
      </c>
      <c r="AG4089">
        <v>0</v>
      </c>
      <c r="AH4089">
        <v>0</v>
      </c>
      <c r="AI4089">
        <v>0</v>
      </c>
      <c r="AJ4089">
        <v>0</v>
      </c>
      <c r="AK4089">
        <v>0.95198053233240987</v>
      </c>
      <c r="AL4089">
        <v>1</v>
      </c>
      <c r="AM4089">
        <v>1</v>
      </c>
      <c r="AN4089">
        <v>1</v>
      </c>
      <c r="AO4089">
        <v>0.23241871856929114</v>
      </c>
      <c r="AP4089">
        <v>0.12864409485125855</v>
      </c>
      <c r="AQ4089">
        <v>1</v>
      </c>
      <c r="AR4089">
        <v>1</v>
      </c>
      <c r="AS4089">
        <v>0</v>
      </c>
      <c r="AT4089">
        <v>0.53006006849252729</v>
      </c>
      <c r="AU4089">
        <v>4</v>
      </c>
    </row>
    <row r="4090" spans="32:47" x14ac:dyDescent="0.25">
      <c r="AF4090">
        <v>4080</v>
      </c>
      <c r="AG4090">
        <v>1</v>
      </c>
      <c r="AH4090">
        <v>1</v>
      </c>
      <c r="AI4090">
        <v>1</v>
      </c>
      <c r="AJ4090">
        <v>1</v>
      </c>
      <c r="AK4090">
        <v>1</v>
      </c>
      <c r="AL4090">
        <v>1</v>
      </c>
      <c r="AM4090">
        <v>1</v>
      </c>
      <c r="AN4090">
        <v>1</v>
      </c>
      <c r="AO4090">
        <v>1</v>
      </c>
      <c r="AP4090">
        <v>1</v>
      </c>
      <c r="AQ4090">
        <v>1</v>
      </c>
      <c r="AR4090">
        <v>1</v>
      </c>
      <c r="AS4090">
        <v>1</v>
      </c>
      <c r="AT4090">
        <v>1</v>
      </c>
      <c r="AU4090">
        <v>0</v>
      </c>
    </row>
    <row r="4091" spans="32:47" x14ac:dyDescent="0.25">
      <c r="AF4091">
        <v>4081</v>
      </c>
      <c r="AG4091">
        <v>0.6356390208006375</v>
      </c>
      <c r="AH4091">
        <v>1</v>
      </c>
      <c r="AI4091">
        <v>0.67259344372582897</v>
      </c>
      <c r="AJ4091">
        <v>0</v>
      </c>
      <c r="AK4091">
        <v>0</v>
      </c>
      <c r="AL4091">
        <v>0.68032830519829679</v>
      </c>
      <c r="AM4091">
        <v>1</v>
      </c>
      <c r="AN4091">
        <v>1</v>
      </c>
      <c r="AO4091">
        <v>1</v>
      </c>
      <c r="AP4091">
        <v>1</v>
      </c>
      <c r="AQ4091">
        <v>1</v>
      </c>
      <c r="AR4091">
        <v>1</v>
      </c>
      <c r="AS4091">
        <v>0</v>
      </c>
      <c r="AT4091">
        <v>0.74784946727745027</v>
      </c>
      <c r="AU4091">
        <v>2</v>
      </c>
    </row>
    <row r="4092" spans="32:47" x14ac:dyDescent="0.25">
      <c r="AF4092">
        <v>4082</v>
      </c>
      <c r="AG4092">
        <v>0.97857617183199763</v>
      </c>
      <c r="AH4092">
        <v>1</v>
      </c>
      <c r="AI4092">
        <v>1</v>
      </c>
      <c r="AJ4092">
        <v>1</v>
      </c>
      <c r="AK4092">
        <v>1</v>
      </c>
      <c r="AL4092">
        <v>1</v>
      </c>
      <c r="AM4092">
        <v>0.82029778253842867</v>
      </c>
      <c r="AN4092">
        <v>0</v>
      </c>
      <c r="AO4092">
        <v>0</v>
      </c>
      <c r="AP4092">
        <v>0</v>
      </c>
      <c r="AQ4092">
        <v>0.49319874890134086</v>
      </c>
      <c r="AR4092">
        <v>1</v>
      </c>
      <c r="AS4092">
        <v>0</v>
      </c>
      <c r="AT4092">
        <v>0.6892083700069136</v>
      </c>
      <c r="AU4092">
        <v>3</v>
      </c>
    </row>
    <row r="4093" spans="32:47" x14ac:dyDescent="0.25">
      <c r="AF4093">
        <v>4083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0.97362558628388329</v>
      </c>
      <c r="AQ4093">
        <v>1</v>
      </c>
      <c r="AR4093">
        <v>1</v>
      </c>
      <c r="AS4093">
        <v>0</v>
      </c>
      <c r="AT4093">
        <v>0.2498147758213709</v>
      </c>
      <c r="AU4093">
        <v>9</v>
      </c>
    </row>
    <row r="4094" spans="32:47" x14ac:dyDescent="0.25">
      <c r="AF4094">
        <v>4084</v>
      </c>
      <c r="AG4094">
        <v>0.38612443593944679</v>
      </c>
      <c r="AH4094">
        <v>1</v>
      </c>
      <c r="AI4094">
        <v>0.41537128114930144</v>
      </c>
      <c r="AJ4094">
        <v>0</v>
      </c>
      <c r="AK4094">
        <v>0</v>
      </c>
      <c r="AL4094">
        <v>0.47972049084176738</v>
      </c>
      <c r="AM4094">
        <v>1</v>
      </c>
      <c r="AN4094">
        <v>1</v>
      </c>
      <c r="AO4094">
        <v>0.34458702652676343</v>
      </c>
      <c r="AP4094">
        <v>1</v>
      </c>
      <c r="AQ4094">
        <v>1</v>
      </c>
      <c r="AR4094">
        <v>1</v>
      </c>
      <c r="AS4094">
        <v>0</v>
      </c>
      <c r="AT4094">
        <v>0.63445367876933456</v>
      </c>
      <c r="AU4094">
        <v>2</v>
      </c>
    </row>
    <row r="4095" spans="32:47" x14ac:dyDescent="0.25">
      <c r="AF4095">
        <v>4085</v>
      </c>
      <c r="AG4095">
        <v>1</v>
      </c>
      <c r="AH4095">
        <v>1</v>
      </c>
      <c r="AI4095">
        <v>1</v>
      </c>
      <c r="AJ4095">
        <v>1</v>
      </c>
      <c r="AK4095">
        <v>1</v>
      </c>
      <c r="AL4095">
        <v>1</v>
      </c>
      <c r="AM4095">
        <v>1</v>
      </c>
      <c r="AN4095">
        <v>1</v>
      </c>
      <c r="AO4095">
        <v>0.63318097208466495</v>
      </c>
      <c r="AP4095">
        <v>0</v>
      </c>
      <c r="AQ4095">
        <v>0</v>
      </c>
      <c r="AR4095">
        <v>0</v>
      </c>
      <c r="AS4095">
        <v>0</v>
      </c>
      <c r="AT4095">
        <v>0.71779569633572593</v>
      </c>
      <c r="AU4095">
        <v>3</v>
      </c>
    </row>
    <row r="4096" spans="32:47" x14ac:dyDescent="0.25">
      <c r="AF4096">
        <v>4086</v>
      </c>
      <c r="AG4096">
        <v>1</v>
      </c>
      <c r="AH4096">
        <v>1</v>
      </c>
      <c r="AI4096">
        <v>1</v>
      </c>
      <c r="AJ4096">
        <v>1</v>
      </c>
      <c r="AK4096">
        <v>1</v>
      </c>
      <c r="AL4096">
        <v>1</v>
      </c>
      <c r="AM4096">
        <v>1</v>
      </c>
      <c r="AN4096">
        <v>1</v>
      </c>
      <c r="AO4096">
        <v>1</v>
      </c>
      <c r="AP4096">
        <v>1</v>
      </c>
      <c r="AQ4096">
        <v>1</v>
      </c>
      <c r="AR4096">
        <v>1</v>
      </c>
      <c r="AS4096">
        <v>1</v>
      </c>
      <c r="AT4096">
        <v>1</v>
      </c>
      <c r="AU4096">
        <v>0</v>
      </c>
    </row>
    <row r="4097" spans="32:47" x14ac:dyDescent="0.25">
      <c r="AF4097">
        <v>4087</v>
      </c>
      <c r="AG4097">
        <v>0</v>
      </c>
      <c r="AH4097">
        <v>0</v>
      </c>
      <c r="AI4097">
        <v>0</v>
      </c>
      <c r="AJ4097">
        <v>0.84391088412182091</v>
      </c>
      <c r="AK4097">
        <v>1</v>
      </c>
      <c r="AL4097">
        <v>1</v>
      </c>
      <c r="AM4097">
        <v>1</v>
      </c>
      <c r="AN4097">
        <v>1</v>
      </c>
      <c r="AO4097">
        <v>1</v>
      </c>
      <c r="AP4097">
        <v>1</v>
      </c>
      <c r="AQ4097">
        <v>1</v>
      </c>
      <c r="AR4097">
        <v>1</v>
      </c>
      <c r="AS4097">
        <v>0</v>
      </c>
      <c r="AT4097">
        <v>0.74059541513330041</v>
      </c>
      <c r="AU4097">
        <v>3</v>
      </c>
    </row>
    <row r="4098" spans="32:47" x14ac:dyDescent="0.25">
      <c r="AF4098">
        <v>4088</v>
      </c>
      <c r="AG4098">
        <v>0</v>
      </c>
      <c r="AH4098">
        <v>0</v>
      </c>
      <c r="AI4098">
        <v>0</v>
      </c>
      <c r="AJ4098">
        <v>0</v>
      </c>
      <c r="AK4098">
        <v>0.54986582417580887</v>
      </c>
      <c r="AL4098">
        <v>1</v>
      </c>
      <c r="AM4098">
        <v>1</v>
      </c>
      <c r="AN4098">
        <v>1</v>
      </c>
      <c r="AO4098">
        <v>1</v>
      </c>
      <c r="AP4098">
        <v>1</v>
      </c>
      <c r="AQ4098">
        <v>1</v>
      </c>
      <c r="AR4098">
        <v>1</v>
      </c>
      <c r="AS4098">
        <v>0</v>
      </c>
      <c r="AT4098">
        <v>0.63300230287520565</v>
      </c>
      <c r="AU4098">
        <v>4</v>
      </c>
    </row>
    <row r="4099" spans="32:47" x14ac:dyDescent="0.25">
      <c r="AF4099">
        <v>4089</v>
      </c>
      <c r="AG4099">
        <v>0</v>
      </c>
      <c r="AH4099">
        <v>0</v>
      </c>
      <c r="AI4099">
        <v>0</v>
      </c>
      <c r="AJ4099">
        <v>0.18796016058040549</v>
      </c>
      <c r="AK4099">
        <v>1</v>
      </c>
      <c r="AL4099">
        <v>1</v>
      </c>
      <c r="AM4099">
        <v>1</v>
      </c>
      <c r="AN4099">
        <v>1</v>
      </c>
      <c r="AO4099">
        <v>0.99064441588634511</v>
      </c>
      <c r="AP4099">
        <v>0.50492151319391976</v>
      </c>
      <c r="AQ4099">
        <v>1</v>
      </c>
      <c r="AR4099">
        <v>1</v>
      </c>
      <c r="AS4099">
        <v>0</v>
      </c>
      <c r="AT4099">
        <v>0.64386494302195629</v>
      </c>
      <c r="AU4099">
        <v>3</v>
      </c>
    </row>
    <row r="4100" spans="32:47" x14ac:dyDescent="0.25">
      <c r="AF4100">
        <v>4090</v>
      </c>
      <c r="AG4100">
        <v>0</v>
      </c>
      <c r="AH4100">
        <v>0.63236029695924245</v>
      </c>
      <c r="AI4100">
        <v>1</v>
      </c>
      <c r="AJ4100">
        <v>1</v>
      </c>
      <c r="AK4100">
        <v>0.56484706101999171</v>
      </c>
      <c r="AL4100">
        <v>0</v>
      </c>
      <c r="AM4100">
        <v>0</v>
      </c>
      <c r="AN4100">
        <v>0</v>
      </c>
      <c r="AO4100">
        <v>0.55130886529101797</v>
      </c>
      <c r="AP4100">
        <v>0</v>
      </c>
      <c r="AQ4100">
        <v>0</v>
      </c>
      <c r="AR4100">
        <v>0</v>
      </c>
      <c r="AS4100">
        <v>0</v>
      </c>
      <c r="AT4100">
        <v>0.30891948812386044</v>
      </c>
      <c r="AU4100">
        <v>7</v>
      </c>
    </row>
    <row r="4101" spans="32:47" x14ac:dyDescent="0.25">
      <c r="AF4101">
        <v>4091</v>
      </c>
      <c r="AG4101">
        <v>0</v>
      </c>
      <c r="AH4101">
        <v>0</v>
      </c>
      <c r="AI4101">
        <v>0.5702592725999327</v>
      </c>
      <c r="AJ4101">
        <v>1</v>
      </c>
      <c r="AK4101">
        <v>1</v>
      </c>
      <c r="AL4101">
        <v>1</v>
      </c>
      <c r="AM4101">
        <v>1</v>
      </c>
      <c r="AN4101">
        <v>0.10755292079416141</v>
      </c>
      <c r="AO4101">
        <v>0</v>
      </c>
      <c r="AP4101">
        <v>0.7039675820156962</v>
      </c>
      <c r="AQ4101">
        <v>1</v>
      </c>
      <c r="AR4101">
        <v>1</v>
      </c>
      <c r="AS4101">
        <v>0</v>
      </c>
      <c r="AT4101">
        <v>0.61872650147316022</v>
      </c>
      <c r="AU4101">
        <v>3</v>
      </c>
    </row>
    <row r="4102" spans="32:47" x14ac:dyDescent="0.25">
      <c r="AF4102">
        <v>4092</v>
      </c>
      <c r="AG4102">
        <v>1</v>
      </c>
      <c r="AH4102">
        <v>1</v>
      </c>
      <c r="AI4102">
        <v>0.40113185447215427</v>
      </c>
      <c r="AJ4102">
        <v>0</v>
      </c>
      <c r="AK4102">
        <v>0</v>
      </c>
      <c r="AL4102">
        <v>0</v>
      </c>
      <c r="AM4102">
        <v>0.68537844227854117</v>
      </c>
      <c r="AN4102">
        <v>1</v>
      </c>
      <c r="AO4102">
        <v>1</v>
      </c>
      <c r="AP4102">
        <v>1</v>
      </c>
      <c r="AQ4102">
        <v>1</v>
      </c>
      <c r="AR4102">
        <v>0.86975107043620103</v>
      </c>
      <c r="AS4102">
        <v>0</v>
      </c>
      <c r="AT4102">
        <v>0.66203863666518847</v>
      </c>
      <c r="AU4102">
        <v>3</v>
      </c>
    </row>
    <row r="4103" spans="32:47" x14ac:dyDescent="0.25">
      <c r="AF4103">
        <v>4093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0.34127993990794847</v>
      </c>
      <c r="AN4103">
        <v>0</v>
      </c>
      <c r="AO4103">
        <v>0.67449779309996905</v>
      </c>
      <c r="AP4103">
        <v>0.38053663409382643</v>
      </c>
      <c r="AQ4103">
        <v>0</v>
      </c>
      <c r="AR4103">
        <v>0</v>
      </c>
      <c r="AS4103">
        <v>0</v>
      </c>
      <c r="AT4103">
        <v>0.11674314407412081</v>
      </c>
      <c r="AU4103">
        <v>9</v>
      </c>
    </row>
    <row r="4104" spans="32:47" x14ac:dyDescent="0.25">
      <c r="AF4104">
        <v>4094</v>
      </c>
      <c r="AG4104">
        <v>0.13918520860076364</v>
      </c>
      <c r="AH4104">
        <v>1</v>
      </c>
      <c r="AI4104">
        <v>1</v>
      </c>
      <c r="AJ4104">
        <v>1</v>
      </c>
      <c r="AK4104">
        <v>1</v>
      </c>
      <c r="AL4104">
        <v>1</v>
      </c>
      <c r="AM4104">
        <v>1</v>
      </c>
      <c r="AN4104">
        <v>1</v>
      </c>
      <c r="AO4104">
        <v>1</v>
      </c>
      <c r="AP4104">
        <v>1</v>
      </c>
      <c r="AQ4104">
        <v>1</v>
      </c>
      <c r="AR4104">
        <v>1</v>
      </c>
      <c r="AS4104">
        <v>0.13918520860076364</v>
      </c>
      <c r="AT4104">
        <v>0.92688970264828408</v>
      </c>
      <c r="AU4104">
        <v>0</v>
      </c>
    </row>
    <row r="4105" spans="32:47" x14ac:dyDescent="0.25">
      <c r="AF4105">
        <v>4095</v>
      </c>
      <c r="AG4105">
        <v>0</v>
      </c>
      <c r="AH4105">
        <v>0.22215768420288182</v>
      </c>
      <c r="AI4105">
        <v>1</v>
      </c>
      <c r="AJ4105">
        <v>1</v>
      </c>
      <c r="AK4105">
        <v>1</v>
      </c>
      <c r="AL4105">
        <v>1</v>
      </c>
      <c r="AM4105">
        <v>1</v>
      </c>
      <c r="AN4105">
        <v>1</v>
      </c>
      <c r="AO4105">
        <v>1</v>
      </c>
      <c r="AP4105">
        <v>1</v>
      </c>
      <c r="AQ4105">
        <v>1</v>
      </c>
      <c r="AR4105">
        <v>1</v>
      </c>
      <c r="AS4105">
        <v>0</v>
      </c>
      <c r="AT4105">
        <v>0.85539839769227588</v>
      </c>
      <c r="AU4105">
        <v>1</v>
      </c>
    </row>
    <row r="4106" spans="32:47" x14ac:dyDescent="0.25">
      <c r="AF4106">
        <v>4096</v>
      </c>
      <c r="AG4106">
        <v>1</v>
      </c>
      <c r="AH4106">
        <v>1</v>
      </c>
      <c r="AI4106">
        <v>1</v>
      </c>
      <c r="AJ4106">
        <v>1</v>
      </c>
      <c r="AK4106">
        <v>1</v>
      </c>
      <c r="AL4106">
        <v>1</v>
      </c>
      <c r="AM4106">
        <v>1</v>
      </c>
      <c r="AN4106">
        <v>1</v>
      </c>
      <c r="AO4106">
        <v>1</v>
      </c>
      <c r="AP4106">
        <v>1</v>
      </c>
      <c r="AQ4106">
        <v>1</v>
      </c>
      <c r="AR4106">
        <v>1</v>
      </c>
      <c r="AS4106">
        <v>1</v>
      </c>
      <c r="AT4106">
        <v>1</v>
      </c>
      <c r="AU4106">
        <v>0</v>
      </c>
    </row>
    <row r="4107" spans="32:47" x14ac:dyDescent="0.25">
      <c r="AF4107">
        <v>4097</v>
      </c>
      <c r="AG4107">
        <v>0</v>
      </c>
      <c r="AH4107">
        <v>0</v>
      </c>
      <c r="AI4107">
        <v>0.61741264175173949</v>
      </c>
      <c r="AJ4107">
        <v>1</v>
      </c>
      <c r="AK4107">
        <v>1</v>
      </c>
      <c r="AL4107">
        <v>1</v>
      </c>
      <c r="AM4107">
        <v>1</v>
      </c>
      <c r="AN4107">
        <v>1</v>
      </c>
      <c r="AO4107">
        <v>1</v>
      </c>
      <c r="AP4107">
        <v>1</v>
      </c>
      <c r="AQ4107">
        <v>0.91153934067770026</v>
      </c>
      <c r="AR4107">
        <v>0</v>
      </c>
      <c r="AS4107">
        <v>0</v>
      </c>
      <c r="AT4107">
        <v>0.71366019757434229</v>
      </c>
      <c r="AU4107">
        <v>3</v>
      </c>
    </row>
    <row r="4108" spans="32:47" x14ac:dyDescent="0.25">
      <c r="AF4108">
        <v>4098</v>
      </c>
      <c r="AG4108">
        <v>1</v>
      </c>
      <c r="AH4108">
        <v>1</v>
      </c>
      <c r="AI4108">
        <v>1</v>
      </c>
      <c r="AJ4108">
        <v>1</v>
      </c>
      <c r="AK4108">
        <v>1</v>
      </c>
      <c r="AL4108">
        <v>1</v>
      </c>
      <c r="AM4108">
        <v>1</v>
      </c>
      <c r="AN4108">
        <v>1</v>
      </c>
      <c r="AO4108">
        <v>1</v>
      </c>
      <c r="AP4108">
        <v>0.52519053720043885</v>
      </c>
      <c r="AQ4108">
        <v>0</v>
      </c>
      <c r="AR4108">
        <v>0</v>
      </c>
      <c r="AS4108">
        <v>0</v>
      </c>
      <c r="AT4108">
        <v>0.79255042918688656</v>
      </c>
      <c r="AU4108">
        <v>2</v>
      </c>
    </row>
    <row r="4109" spans="32:47" x14ac:dyDescent="0.25">
      <c r="AF4109">
        <v>4099</v>
      </c>
      <c r="AG4109">
        <v>0</v>
      </c>
      <c r="AH4109">
        <v>0</v>
      </c>
      <c r="AI4109">
        <v>0</v>
      </c>
      <c r="AJ4109">
        <v>0</v>
      </c>
      <c r="AK4109">
        <v>0.90421003379249731</v>
      </c>
      <c r="AL4109">
        <v>1</v>
      </c>
      <c r="AM4109">
        <v>1</v>
      </c>
      <c r="AN4109">
        <v>1</v>
      </c>
      <c r="AO4109">
        <v>1</v>
      </c>
      <c r="AP4109">
        <v>1</v>
      </c>
      <c r="AQ4109">
        <v>1</v>
      </c>
      <c r="AR4109">
        <v>1</v>
      </c>
      <c r="AS4109">
        <v>0</v>
      </c>
      <c r="AT4109">
        <v>0.66309729054128064</v>
      </c>
      <c r="AU4109">
        <v>4</v>
      </c>
    </row>
    <row r="4110" spans="32:47" x14ac:dyDescent="0.25">
      <c r="AF4110">
        <v>4100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0.43779676022348857</v>
      </c>
      <c r="AO4110">
        <v>1</v>
      </c>
      <c r="AP4110">
        <v>1</v>
      </c>
      <c r="AQ4110">
        <v>1</v>
      </c>
      <c r="AR4110">
        <v>1</v>
      </c>
      <c r="AS4110">
        <v>0</v>
      </c>
      <c r="AT4110">
        <v>0.3714293138819949</v>
      </c>
      <c r="AU4110">
        <v>7</v>
      </c>
    </row>
    <row r="4111" spans="32:47" x14ac:dyDescent="0.25">
      <c r="AF4111">
        <v>4101</v>
      </c>
      <c r="AG4111">
        <v>0</v>
      </c>
      <c r="AH4111">
        <v>0</v>
      </c>
      <c r="AI4111">
        <v>0.51723328049105943</v>
      </c>
      <c r="AJ4111">
        <v>1</v>
      </c>
      <c r="AK4111">
        <v>1</v>
      </c>
      <c r="AL4111">
        <v>1</v>
      </c>
      <c r="AM4111">
        <v>0.77836472410971536</v>
      </c>
      <c r="AN4111">
        <v>0</v>
      </c>
      <c r="AO4111">
        <v>0.64552145386696791</v>
      </c>
      <c r="AP4111">
        <v>1</v>
      </c>
      <c r="AQ4111">
        <v>1</v>
      </c>
      <c r="AR4111">
        <v>1</v>
      </c>
      <c r="AS4111">
        <v>0</v>
      </c>
      <c r="AT4111">
        <v>0.66446351166748785</v>
      </c>
      <c r="AU4111">
        <v>3</v>
      </c>
    </row>
    <row r="4112" spans="32:47" x14ac:dyDescent="0.25">
      <c r="AF4112">
        <v>4102</v>
      </c>
      <c r="AG4112">
        <v>1</v>
      </c>
      <c r="AH4112">
        <v>1</v>
      </c>
      <c r="AI4112">
        <v>1</v>
      </c>
      <c r="AJ4112">
        <v>1</v>
      </c>
      <c r="AK4112">
        <v>1</v>
      </c>
      <c r="AL4112">
        <v>1</v>
      </c>
      <c r="AM4112">
        <v>0.66676777543527288</v>
      </c>
      <c r="AN4112">
        <v>0</v>
      </c>
      <c r="AO4112">
        <v>0</v>
      </c>
      <c r="AP4112">
        <v>0</v>
      </c>
      <c r="AQ4112">
        <v>0.37007952902131364</v>
      </c>
      <c r="AR4112">
        <v>1</v>
      </c>
      <c r="AS4112">
        <v>0</v>
      </c>
      <c r="AT4112">
        <v>0.66786900523050097</v>
      </c>
      <c r="AU4112">
        <v>3</v>
      </c>
    </row>
    <row r="4113" spans="32:47" x14ac:dyDescent="0.25">
      <c r="AF4113">
        <v>4103</v>
      </c>
      <c r="AG4113">
        <v>1</v>
      </c>
      <c r="AH4113">
        <v>1</v>
      </c>
      <c r="AI4113">
        <v>1</v>
      </c>
      <c r="AJ4113">
        <v>1</v>
      </c>
      <c r="AK4113">
        <v>1</v>
      </c>
      <c r="AL4113">
        <v>1</v>
      </c>
      <c r="AM4113">
        <v>1</v>
      </c>
      <c r="AN4113">
        <v>1</v>
      </c>
      <c r="AO4113">
        <v>1</v>
      </c>
      <c r="AP4113">
        <v>5.7239568707319124E-3</v>
      </c>
      <c r="AQ4113">
        <v>0</v>
      </c>
      <c r="AR4113">
        <v>0</v>
      </c>
      <c r="AS4113">
        <v>0</v>
      </c>
      <c r="AT4113">
        <v>0.74843134976162384</v>
      </c>
      <c r="AU4113">
        <v>2</v>
      </c>
    </row>
    <row r="4114" spans="32:47" x14ac:dyDescent="0.25">
      <c r="AF4114">
        <v>4104</v>
      </c>
      <c r="AG4114">
        <v>1</v>
      </c>
      <c r="AH4114">
        <v>1</v>
      </c>
      <c r="AI4114">
        <v>1</v>
      </c>
      <c r="AJ4114">
        <v>0.3643588074153134</v>
      </c>
      <c r="AK4114">
        <v>0</v>
      </c>
      <c r="AL4114">
        <v>0.67757380260251621</v>
      </c>
      <c r="AM4114">
        <v>1</v>
      </c>
      <c r="AN4114">
        <v>1</v>
      </c>
      <c r="AO4114">
        <v>1</v>
      </c>
      <c r="AP4114">
        <v>1</v>
      </c>
      <c r="AQ4114">
        <v>1</v>
      </c>
      <c r="AR4114">
        <v>1</v>
      </c>
      <c r="AS4114">
        <v>0</v>
      </c>
      <c r="AT4114">
        <v>0.83632322822064353</v>
      </c>
      <c r="AU4114">
        <v>1</v>
      </c>
    </row>
    <row r="4115" spans="32:47" x14ac:dyDescent="0.25">
      <c r="AF4115">
        <v>4105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5.9211069907663234E-2</v>
      </c>
      <c r="AM4115">
        <v>1</v>
      </c>
      <c r="AN4115">
        <v>1</v>
      </c>
      <c r="AO4115">
        <v>1</v>
      </c>
      <c r="AP4115">
        <v>1</v>
      </c>
      <c r="AQ4115">
        <v>1</v>
      </c>
      <c r="AR4115">
        <v>1</v>
      </c>
      <c r="AS4115">
        <v>0</v>
      </c>
      <c r="AT4115">
        <v>0.50897625232117782</v>
      </c>
      <c r="AU4115">
        <v>5</v>
      </c>
    </row>
    <row r="4116" spans="32:47" x14ac:dyDescent="0.25">
      <c r="AF4116">
        <v>4106</v>
      </c>
      <c r="AG4116">
        <v>1</v>
      </c>
      <c r="AH4116">
        <v>1</v>
      </c>
      <c r="AI4116">
        <v>1</v>
      </c>
      <c r="AJ4116">
        <v>1</v>
      </c>
      <c r="AK4116">
        <v>1</v>
      </c>
      <c r="AL4116">
        <v>1</v>
      </c>
      <c r="AM4116">
        <v>1</v>
      </c>
      <c r="AN4116">
        <v>1</v>
      </c>
      <c r="AO4116">
        <v>1</v>
      </c>
      <c r="AP4116">
        <v>1</v>
      </c>
      <c r="AQ4116">
        <v>1</v>
      </c>
      <c r="AR4116">
        <v>1</v>
      </c>
      <c r="AS4116">
        <v>1</v>
      </c>
      <c r="AT4116">
        <v>1</v>
      </c>
      <c r="AU4116">
        <v>0</v>
      </c>
    </row>
    <row r="4117" spans="32:47" x14ac:dyDescent="0.25">
      <c r="AF4117">
        <v>4107</v>
      </c>
      <c r="AG4117">
        <v>1</v>
      </c>
      <c r="AH4117">
        <v>1</v>
      </c>
      <c r="AI4117">
        <v>1</v>
      </c>
      <c r="AJ4117">
        <v>1</v>
      </c>
      <c r="AK4117">
        <v>1</v>
      </c>
      <c r="AL4117">
        <v>0.75847596365444281</v>
      </c>
      <c r="AM4117">
        <v>0</v>
      </c>
      <c r="AN4117">
        <v>0</v>
      </c>
      <c r="AO4117">
        <v>0.90995394980976319</v>
      </c>
      <c r="AP4117">
        <v>1</v>
      </c>
      <c r="AQ4117">
        <v>1</v>
      </c>
      <c r="AR4117">
        <v>1</v>
      </c>
      <c r="AS4117">
        <v>0</v>
      </c>
      <c r="AT4117">
        <v>0.80288465042171553</v>
      </c>
      <c r="AU4117">
        <v>2</v>
      </c>
    </row>
    <row r="4118" spans="32:47" x14ac:dyDescent="0.25">
      <c r="AF4118">
        <v>4108</v>
      </c>
      <c r="AG4118">
        <v>1</v>
      </c>
      <c r="AH4118">
        <v>1</v>
      </c>
      <c r="AI4118">
        <v>1</v>
      </c>
      <c r="AJ4118">
        <v>1</v>
      </c>
      <c r="AK4118">
        <v>1</v>
      </c>
      <c r="AL4118">
        <v>1</v>
      </c>
      <c r="AM4118">
        <v>1</v>
      </c>
      <c r="AN4118">
        <v>1</v>
      </c>
      <c r="AO4118">
        <v>1</v>
      </c>
      <c r="AP4118">
        <v>1</v>
      </c>
      <c r="AQ4118">
        <v>1</v>
      </c>
      <c r="AR4118">
        <v>1</v>
      </c>
      <c r="AS4118">
        <v>1</v>
      </c>
      <c r="AT4118">
        <v>1</v>
      </c>
      <c r="AU4118">
        <v>0</v>
      </c>
    </row>
    <row r="4119" spans="32:47" x14ac:dyDescent="0.25">
      <c r="AF4119">
        <v>4109</v>
      </c>
      <c r="AG4119">
        <v>1</v>
      </c>
      <c r="AH4119">
        <v>1</v>
      </c>
      <c r="AI4119">
        <v>1</v>
      </c>
      <c r="AJ4119">
        <v>0.77301445450939354</v>
      </c>
      <c r="AK4119">
        <v>0</v>
      </c>
      <c r="AL4119">
        <v>0.1286225028442762</v>
      </c>
      <c r="AM4119">
        <v>1</v>
      </c>
      <c r="AN4119">
        <v>1</v>
      </c>
      <c r="AO4119">
        <v>1</v>
      </c>
      <c r="AP4119">
        <v>1</v>
      </c>
      <c r="AQ4119">
        <v>1</v>
      </c>
      <c r="AR4119">
        <v>1</v>
      </c>
      <c r="AS4119">
        <v>0</v>
      </c>
      <c r="AT4119">
        <v>0.82479207868660298</v>
      </c>
      <c r="AU4119">
        <v>1</v>
      </c>
    </row>
    <row r="4120" spans="32:47" x14ac:dyDescent="0.25">
      <c r="AF4120">
        <v>4110</v>
      </c>
      <c r="AG4120">
        <v>0.12750412537195277</v>
      </c>
      <c r="AH4120">
        <v>0.72574043526817278</v>
      </c>
      <c r="AI4120">
        <v>0</v>
      </c>
      <c r="AJ4120">
        <v>0</v>
      </c>
      <c r="AK4120">
        <v>1.8663016011546022E-2</v>
      </c>
      <c r="AL4120">
        <v>1</v>
      </c>
      <c r="AM4120">
        <v>1</v>
      </c>
      <c r="AN4120">
        <v>1</v>
      </c>
      <c r="AO4120">
        <v>1</v>
      </c>
      <c r="AP4120">
        <v>0.9878383613806011</v>
      </c>
      <c r="AQ4120">
        <v>0</v>
      </c>
      <c r="AR4120">
        <v>0</v>
      </c>
      <c r="AS4120">
        <v>0</v>
      </c>
      <c r="AT4120">
        <v>0.48623261033752313</v>
      </c>
      <c r="AU4120">
        <v>4</v>
      </c>
    </row>
    <row r="4121" spans="32:47" x14ac:dyDescent="0.25">
      <c r="AF4121">
        <v>4111</v>
      </c>
      <c r="AG4121">
        <v>1</v>
      </c>
      <c r="AH4121">
        <v>0.89723128385932271</v>
      </c>
      <c r="AI4121">
        <v>7.5497280758657234E-2</v>
      </c>
      <c r="AJ4121">
        <v>0</v>
      </c>
      <c r="AK4121">
        <v>0</v>
      </c>
      <c r="AL4121">
        <v>0.97805779848155605</v>
      </c>
      <c r="AM4121">
        <v>1</v>
      </c>
      <c r="AN4121">
        <v>0.29402126296472197</v>
      </c>
      <c r="AO4121">
        <v>0.2611701334574415</v>
      </c>
      <c r="AP4121">
        <v>1</v>
      </c>
      <c r="AQ4121">
        <v>1</v>
      </c>
      <c r="AR4121">
        <v>1</v>
      </c>
      <c r="AS4121">
        <v>0</v>
      </c>
      <c r="AT4121">
        <v>0.62398462674426225</v>
      </c>
      <c r="AU4121">
        <v>2</v>
      </c>
    </row>
    <row r="4122" spans="32:47" x14ac:dyDescent="0.25">
      <c r="AF4122">
        <v>4112</v>
      </c>
      <c r="AG4122">
        <v>1</v>
      </c>
      <c r="AH4122">
        <v>1</v>
      </c>
      <c r="AI4122">
        <v>1</v>
      </c>
      <c r="AJ4122">
        <v>1</v>
      </c>
      <c r="AK4122">
        <v>1</v>
      </c>
      <c r="AL4122">
        <v>1</v>
      </c>
      <c r="AM4122">
        <v>1</v>
      </c>
      <c r="AN4122">
        <v>1</v>
      </c>
      <c r="AO4122">
        <v>1</v>
      </c>
      <c r="AP4122">
        <v>0.67983033133444426</v>
      </c>
      <c r="AQ4122">
        <v>0.13146803045795727</v>
      </c>
      <c r="AR4122">
        <v>1</v>
      </c>
      <c r="AS4122">
        <v>0.13146803045795727</v>
      </c>
      <c r="AT4122">
        <v>0.90142131831536021</v>
      </c>
      <c r="AU4122">
        <v>0</v>
      </c>
    </row>
    <row r="4123" spans="32:47" x14ac:dyDescent="0.25">
      <c r="AF4123">
        <v>4113</v>
      </c>
      <c r="AG4123">
        <v>1</v>
      </c>
      <c r="AH4123">
        <v>1</v>
      </c>
      <c r="AI4123">
        <v>9.9123581600114474E-2</v>
      </c>
      <c r="AJ4123">
        <v>0</v>
      </c>
      <c r="AK4123">
        <v>0</v>
      </c>
      <c r="AL4123">
        <v>1.7050366837550731E-2</v>
      </c>
      <c r="AM4123">
        <v>1</v>
      </c>
      <c r="AN4123">
        <v>1</v>
      </c>
      <c r="AO4123">
        <v>1</v>
      </c>
      <c r="AP4123">
        <v>1</v>
      </c>
      <c r="AQ4123">
        <v>1</v>
      </c>
      <c r="AR4123">
        <v>1</v>
      </c>
      <c r="AS4123">
        <v>0</v>
      </c>
      <c r="AT4123">
        <v>0.67557353982117829</v>
      </c>
      <c r="AU4123">
        <v>2</v>
      </c>
    </row>
    <row r="4124" spans="32:47" x14ac:dyDescent="0.25">
      <c r="AF4124">
        <v>4114</v>
      </c>
      <c r="AG4124">
        <v>0.6270875007891934</v>
      </c>
      <c r="AH4124">
        <v>1</v>
      </c>
      <c r="AI4124">
        <v>1</v>
      </c>
      <c r="AJ4124">
        <v>1</v>
      </c>
      <c r="AK4124">
        <v>1</v>
      </c>
      <c r="AL4124">
        <v>1</v>
      </c>
      <c r="AM4124">
        <v>0.56662302935799214</v>
      </c>
      <c r="AN4124">
        <v>0</v>
      </c>
      <c r="AO4124">
        <v>0</v>
      </c>
      <c r="AP4124">
        <v>0</v>
      </c>
      <c r="AQ4124">
        <v>0</v>
      </c>
      <c r="AR4124">
        <v>2.1182767349302828E-2</v>
      </c>
      <c r="AS4124">
        <v>0</v>
      </c>
      <c r="AT4124">
        <v>0.51414162252709905</v>
      </c>
      <c r="AU4124">
        <v>4</v>
      </c>
    </row>
    <row r="4125" spans="32:47" x14ac:dyDescent="0.25">
      <c r="AF4125">
        <v>4115</v>
      </c>
      <c r="AG4125">
        <v>1</v>
      </c>
      <c r="AH4125">
        <v>0.93159500265392126</v>
      </c>
      <c r="AI4125">
        <v>0.95721851429393168</v>
      </c>
      <c r="AJ4125">
        <v>1</v>
      </c>
      <c r="AK4125">
        <v>1</v>
      </c>
      <c r="AL4125">
        <v>1</v>
      </c>
      <c r="AM4125">
        <v>1</v>
      </c>
      <c r="AN4125">
        <v>0.49599391361299505</v>
      </c>
      <c r="AO4125">
        <v>0</v>
      </c>
      <c r="AP4125">
        <v>0.62338837554430471</v>
      </c>
      <c r="AQ4125">
        <v>1</v>
      </c>
      <c r="AR4125">
        <v>1</v>
      </c>
      <c r="AS4125">
        <v>0</v>
      </c>
      <c r="AT4125">
        <v>0.83413502734602185</v>
      </c>
      <c r="AU4125">
        <v>1</v>
      </c>
    </row>
    <row r="4126" spans="32:47" x14ac:dyDescent="0.25">
      <c r="AF4126">
        <v>4116</v>
      </c>
      <c r="AG4126">
        <v>1</v>
      </c>
      <c r="AH4126">
        <v>1</v>
      </c>
      <c r="AI4126">
        <v>0.42382250103166313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0.54632051428464667</v>
      </c>
      <c r="AP4126">
        <v>1</v>
      </c>
      <c r="AQ4126">
        <v>1</v>
      </c>
      <c r="AR4126">
        <v>1</v>
      </c>
      <c r="AS4126">
        <v>0</v>
      </c>
      <c r="AT4126">
        <v>0.49459756975485192</v>
      </c>
      <c r="AU4126">
        <v>5</v>
      </c>
    </row>
    <row r="4127" spans="32:47" x14ac:dyDescent="0.25">
      <c r="AF4127">
        <v>4117</v>
      </c>
      <c r="AG4127">
        <v>1</v>
      </c>
      <c r="AH4127">
        <v>1</v>
      </c>
      <c r="AI4127">
        <v>1</v>
      </c>
      <c r="AJ4127">
        <v>1</v>
      </c>
      <c r="AK4127">
        <v>1</v>
      </c>
      <c r="AL4127">
        <v>0.69802095472162662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0.47107021545657207</v>
      </c>
      <c r="AU4127">
        <v>6</v>
      </c>
    </row>
    <row r="4128" spans="32:47" x14ac:dyDescent="0.25">
      <c r="AF4128">
        <v>4118</v>
      </c>
      <c r="AG4128">
        <v>0.74068995733860876</v>
      </c>
      <c r="AH4128">
        <v>0</v>
      </c>
      <c r="AI4128">
        <v>0</v>
      </c>
      <c r="AJ4128">
        <v>0</v>
      </c>
      <c r="AK4128">
        <v>0.80776296251156787</v>
      </c>
      <c r="AL4128">
        <v>1</v>
      </c>
      <c r="AM4128">
        <v>1</v>
      </c>
      <c r="AN4128">
        <v>1</v>
      </c>
      <c r="AO4128">
        <v>1</v>
      </c>
      <c r="AP4128">
        <v>0.596793129336748</v>
      </c>
      <c r="AQ4128">
        <v>0.11110118893290442</v>
      </c>
      <c r="AR4128">
        <v>0.37607721442304132</v>
      </c>
      <c r="AS4128">
        <v>0</v>
      </c>
      <c r="AT4128">
        <v>0.5575179639449207</v>
      </c>
      <c r="AU4128">
        <v>3</v>
      </c>
    </row>
    <row r="4129" spans="32:47" x14ac:dyDescent="0.25">
      <c r="AF4129">
        <v>4119</v>
      </c>
      <c r="AG4129">
        <v>1</v>
      </c>
      <c r="AH4129">
        <v>0.38078173446852553</v>
      </c>
      <c r="AI4129">
        <v>0</v>
      </c>
      <c r="AJ4129">
        <v>0</v>
      </c>
      <c r="AK4129">
        <v>0.52192322789942991</v>
      </c>
      <c r="AL4129">
        <v>1</v>
      </c>
      <c r="AM4129">
        <v>1</v>
      </c>
      <c r="AN4129">
        <v>1</v>
      </c>
      <c r="AO4129">
        <v>1</v>
      </c>
      <c r="AP4129">
        <v>1</v>
      </c>
      <c r="AQ4129">
        <v>1</v>
      </c>
      <c r="AR4129">
        <v>1</v>
      </c>
      <c r="AS4129">
        <v>0</v>
      </c>
      <c r="AT4129">
        <v>0.74477125652055076</v>
      </c>
      <c r="AU4129">
        <v>2</v>
      </c>
    </row>
    <row r="4130" spans="32:47" x14ac:dyDescent="0.25">
      <c r="AF4130">
        <v>4120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0.30254724513243642</v>
      </c>
      <c r="AN4130">
        <v>1</v>
      </c>
      <c r="AO4130">
        <v>1</v>
      </c>
      <c r="AP4130">
        <v>1.113301303590678E-2</v>
      </c>
      <c r="AQ4130">
        <v>0</v>
      </c>
      <c r="AR4130">
        <v>0</v>
      </c>
      <c r="AS4130">
        <v>0</v>
      </c>
      <c r="AT4130">
        <v>0.19376462466635244</v>
      </c>
      <c r="AU4130">
        <v>8</v>
      </c>
    </row>
    <row r="4131" spans="32:47" x14ac:dyDescent="0.25">
      <c r="AF4131">
        <v>4121</v>
      </c>
      <c r="AG4131">
        <v>1</v>
      </c>
      <c r="AH4131">
        <v>1</v>
      </c>
      <c r="AI4131">
        <v>1</v>
      </c>
      <c r="AJ4131">
        <v>1</v>
      </c>
      <c r="AK4131">
        <v>1</v>
      </c>
      <c r="AL4131">
        <v>1</v>
      </c>
      <c r="AM4131">
        <v>1</v>
      </c>
      <c r="AN4131">
        <v>1</v>
      </c>
      <c r="AO4131">
        <v>1</v>
      </c>
      <c r="AP4131">
        <v>1</v>
      </c>
      <c r="AQ4131">
        <v>0.19432329387806627</v>
      </c>
      <c r="AR4131">
        <v>0</v>
      </c>
      <c r="AS4131">
        <v>0</v>
      </c>
      <c r="AT4131">
        <v>0.84884848990778627</v>
      </c>
      <c r="AU4131">
        <v>1</v>
      </c>
    </row>
    <row r="4132" spans="32:47" x14ac:dyDescent="0.25">
      <c r="AF4132">
        <v>4122</v>
      </c>
      <c r="AG4132">
        <v>1</v>
      </c>
      <c r="AH4132">
        <v>1</v>
      </c>
      <c r="AI4132">
        <v>1</v>
      </c>
      <c r="AJ4132">
        <v>1</v>
      </c>
      <c r="AK4132">
        <v>1</v>
      </c>
      <c r="AL4132">
        <v>1</v>
      </c>
      <c r="AM4132">
        <v>1</v>
      </c>
      <c r="AN4132">
        <v>1</v>
      </c>
      <c r="AO4132">
        <v>1</v>
      </c>
      <c r="AP4132">
        <v>1</v>
      </c>
      <c r="AQ4132">
        <v>1</v>
      </c>
      <c r="AR4132">
        <v>1</v>
      </c>
      <c r="AS4132">
        <v>1</v>
      </c>
      <c r="AT4132">
        <v>1</v>
      </c>
      <c r="AU4132">
        <v>0</v>
      </c>
    </row>
    <row r="4133" spans="32:47" x14ac:dyDescent="0.25">
      <c r="AF4133">
        <v>4123</v>
      </c>
      <c r="AG4133">
        <v>1</v>
      </c>
      <c r="AH4133">
        <v>1</v>
      </c>
      <c r="AI4133">
        <v>1</v>
      </c>
      <c r="AJ4133">
        <v>1</v>
      </c>
      <c r="AK4133">
        <v>1</v>
      </c>
      <c r="AL4133">
        <v>1</v>
      </c>
      <c r="AM4133">
        <v>0.74857280283017202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0.5594678270896859</v>
      </c>
      <c r="AU4133">
        <v>5</v>
      </c>
    </row>
    <row r="4134" spans="32:47" x14ac:dyDescent="0.25">
      <c r="AF4134">
        <v>4124</v>
      </c>
      <c r="AG4134">
        <v>0.90132663562150317</v>
      </c>
      <c r="AH4134">
        <v>0</v>
      </c>
      <c r="AI4134">
        <v>0</v>
      </c>
      <c r="AJ4134">
        <v>0.24076880374462536</v>
      </c>
      <c r="AK4134">
        <v>0.27303514716256738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0.5840863251320233</v>
      </c>
      <c r="AS4134">
        <v>0</v>
      </c>
      <c r="AT4134">
        <v>0.16913686426777444</v>
      </c>
      <c r="AU4134">
        <v>8</v>
      </c>
    </row>
    <row r="4135" spans="32:47" x14ac:dyDescent="0.25">
      <c r="AF4135">
        <v>4125</v>
      </c>
      <c r="AG4135">
        <v>1</v>
      </c>
      <c r="AH4135">
        <v>1</v>
      </c>
      <c r="AI4135">
        <v>1</v>
      </c>
      <c r="AJ4135">
        <v>1</v>
      </c>
      <c r="AK4135">
        <v>1</v>
      </c>
      <c r="AL4135">
        <v>1</v>
      </c>
      <c r="AM4135">
        <v>1</v>
      </c>
      <c r="AN4135">
        <v>1</v>
      </c>
      <c r="AO4135">
        <v>1</v>
      </c>
      <c r="AP4135">
        <v>1</v>
      </c>
      <c r="AQ4135">
        <v>1</v>
      </c>
      <c r="AR4135">
        <v>1</v>
      </c>
      <c r="AS4135">
        <v>1</v>
      </c>
      <c r="AT4135">
        <v>1</v>
      </c>
      <c r="AU4135">
        <v>0</v>
      </c>
    </row>
    <row r="4136" spans="32:47" x14ac:dyDescent="0.25">
      <c r="AF4136">
        <v>4126</v>
      </c>
      <c r="AG4136">
        <v>0</v>
      </c>
      <c r="AH4136">
        <v>0</v>
      </c>
      <c r="AI4136">
        <v>0</v>
      </c>
      <c r="AJ4136">
        <v>0</v>
      </c>
      <c r="AK4136">
        <v>0.56668572643332393</v>
      </c>
      <c r="AL4136">
        <v>1</v>
      </c>
      <c r="AM4136">
        <v>0.91483973356709258</v>
      </c>
      <c r="AN4136">
        <v>0</v>
      </c>
      <c r="AO4136">
        <v>0</v>
      </c>
      <c r="AP4136">
        <v>0</v>
      </c>
      <c r="AQ4136">
        <v>0</v>
      </c>
      <c r="AR4136">
        <v>0.23503894227507127</v>
      </c>
      <c r="AS4136">
        <v>0</v>
      </c>
      <c r="AT4136">
        <v>0.22798218211106883</v>
      </c>
      <c r="AU4136">
        <v>8</v>
      </c>
    </row>
    <row r="4137" spans="32:47" x14ac:dyDescent="0.25">
      <c r="AF4137">
        <v>4127</v>
      </c>
      <c r="AG4137">
        <v>1</v>
      </c>
      <c r="AH4137">
        <v>1</v>
      </c>
      <c r="AI4137">
        <v>1</v>
      </c>
      <c r="AJ4137">
        <v>1</v>
      </c>
      <c r="AK4137">
        <v>0.87913874684172988</v>
      </c>
      <c r="AL4137">
        <v>0</v>
      </c>
      <c r="AM4137">
        <v>0</v>
      </c>
      <c r="AN4137">
        <v>0.86853413046206229</v>
      </c>
      <c r="AO4137">
        <v>1</v>
      </c>
      <c r="AP4137">
        <v>1</v>
      </c>
      <c r="AQ4137">
        <v>1</v>
      </c>
      <c r="AR4137">
        <v>1</v>
      </c>
      <c r="AS4137">
        <v>0</v>
      </c>
      <c r="AT4137">
        <v>0.81144618957922621</v>
      </c>
      <c r="AU4137">
        <v>2</v>
      </c>
    </row>
    <row r="4138" spans="32:47" x14ac:dyDescent="0.25">
      <c r="AF4138">
        <v>4128</v>
      </c>
      <c r="AG4138">
        <v>1</v>
      </c>
      <c r="AH4138">
        <v>1</v>
      </c>
      <c r="AI4138">
        <v>1</v>
      </c>
      <c r="AJ4138">
        <v>1</v>
      </c>
      <c r="AK4138">
        <v>1</v>
      </c>
      <c r="AL4138">
        <v>1</v>
      </c>
      <c r="AM4138">
        <v>1</v>
      </c>
      <c r="AN4138">
        <v>1</v>
      </c>
      <c r="AO4138">
        <v>1</v>
      </c>
      <c r="AP4138">
        <v>0.4984009885191617</v>
      </c>
      <c r="AQ4138">
        <v>1</v>
      </c>
      <c r="AR4138">
        <v>1</v>
      </c>
      <c r="AS4138">
        <v>0.4984009885191617</v>
      </c>
      <c r="AT4138">
        <v>0.95739844012080555</v>
      </c>
      <c r="AU4138">
        <v>0</v>
      </c>
    </row>
    <row r="4139" spans="32:47" x14ac:dyDescent="0.25">
      <c r="AF4139">
        <v>4129</v>
      </c>
      <c r="AG4139">
        <v>1</v>
      </c>
      <c r="AH4139">
        <v>1</v>
      </c>
      <c r="AI4139">
        <v>1</v>
      </c>
      <c r="AJ4139">
        <v>1</v>
      </c>
      <c r="AK4139">
        <v>1</v>
      </c>
      <c r="AL4139">
        <v>1</v>
      </c>
      <c r="AM4139">
        <v>1</v>
      </c>
      <c r="AN4139">
        <v>1</v>
      </c>
      <c r="AO4139">
        <v>1</v>
      </c>
      <c r="AP4139">
        <v>1</v>
      </c>
      <c r="AQ4139">
        <v>0.9310288640791744</v>
      </c>
      <c r="AR4139">
        <v>0</v>
      </c>
      <c r="AS4139">
        <v>0</v>
      </c>
      <c r="AT4139">
        <v>0.90939963266404178</v>
      </c>
      <c r="AU4139">
        <v>1</v>
      </c>
    </row>
    <row r="4140" spans="32:47" x14ac:dyDescent="0.25">
      <c r="AF4140">
        <v>4130</v>
      </c>
      <c r="AG4140">
        <v>1</v>
      </c>
      <c r="AH4140">
        <v>1</v>
      </c>
      <c r="AI4140">
        <v>1</v>
      </c>
      <c r="AJ4140">
        <v>1</v>
      </c>
      <c r="AK4140">
        <v>1</v>
      </c>
      <c r="AL4140">
        <v>1</v>
      </c>
      <c r="AM4140">
        <v>1</v>
      </c>
      <c r="AN4140">
        <v>1</v>
      </c>
      <c r="AO4140">
        <v>1</v>
      </c>
      <c r="AP4140">
        <v>1</v>
      </c>
      <c r="AQ4140">
        <v>0.45979749654652552</v>
      </c>
      <c r="AR4140">
        <v>0</v>
      </c>
      <c r="AS4140">
        <v>0</v>
      </c>
      <c r="AT4140">
        <v>0.87066828738738566</v>
      </c>
      <c r="AU4140">
        <v>1</v>
      </c>
    </row>
    <row r="4141" spans="32:47" x14ac:dyDescent="0.25">
      <c r="AF4141">
        <v>4131</v>
      </c>
      <c r="AG4141">
        <v>0.97343665842251337</v>
      </c>
      <c r="AH4141">
        <v>1</v>
      </c>
      <c r="AI4141">
        <v>1</v>
      </c>
      <c r="AJ4141">
        <v>4.0050444576384811E-3</v>
      </c>
      <c r="AK4141">
        <v>0</v>
      </c>
      <c r="AL4141">
        <v>0.3333132167926427</v>
      </c>
      <c r="AM4141">
        <v>1</v>
      </c>
      <c r="AN4141">
        <v>1</v>
      </c>
      <c r="AO4141">
        <v>1</v>
      </c>
      <c r="AP4141">
        <v>1</v>
      </c>
      <c r="AQ4141">
        <v>1</v>
      </c>
      <c r="AR4141">
        <v>1</v>
      </c>
      <c r="AS4141">
        <v>0</v>
      </c>
      <c r="AT4141">
        <v>0.77615365547563386</v>
      </c>
      <c r="AU4141">
        <v>1</v>
      </c>
    </row>
    <row r="4142" spans="32:47" x14ac:dyDescent="0.25">
      <c r="AF4142">
        <v>4132</v>
      </c>
      <c r="AG4142">
        <v>1</v>
      </c>
      <c r="AH4142">
        <v>1</v>
      </c>
      <c r="AI4142">
        <v>1</v>
      </c>
      <c r="AJ4142">
        <v>1</v>
      </c>
      <c r="AK4142">
        <v>1</v>
      </c>
      <c r="AL4142">
        <v>0.7117837546735245</v>
      </c>
      <c r="AM4142">
        <v>0</v>
      </c>
      <c r="AN4142">
        <v>0</v>
      </c>
      <c r="AO4142">
        <v>0.69413502482081335</v>
      </c>
      <c r="AP4142">
        <v>1</v>
      </c>
      <c r="AQ4142">
        <v>0.97838685014600435</v>
      </c>
      <c r="AR4142">
        <v>0</v>
      </c>
      <c r="AS4142">
        <v>0</v>
      </c>
      <c r="AT4142">
        <v>0.69460046271016507</v>
      </c>
      <c r="AU4142">
        <v>3</v>
      </c>
    </row>
    <row r="4143" spans="32:47" x14ac:dyDescent="0.25">
      <c r="AF4143">
        <v>4133</v>
      </c>
      <c r="AG4143">
        <v>1</v>
      </c>
      <c r="AH4143">
        <v>1</v>
      </c>
      <c r="AI4143">
        <v>1</v>
      </c>
      <c r="AJ4143">
        <v>1</v>
      </c>
      <c r="AK4143">
        <v>1</v>
      </c>
      <c r="AL4143">
        <v>1</v>
      </c>
      <c r="AM4143">
        <v>1</v>
      </c>
      <c r="AN4143">
        <v>0.9150515028788152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0.65853862079244729</v>
      </c>
      <c r="AU4143">
        <v>4</v>
      </c>
    </row>
    <row r="4144" spans="32:47" x14ac:dyDescent="0.25">
      <c r="AF4144">
        <v>4134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0.81035465388741879</v>
      </c>
      <c r="AO4144">
        <v>1</v>
      </c>
      <c r="AP4144">
        <v>1</v>
      </c>
      <c r="AQ4144">
        <v>1</v>
      </c>
      <c r="AR4144">
        <v>0.21032566459325608</v>
      </c>
      <c r="AS4144">
        <v>0</v>
      </c>
      <c r="AT4144">
        <v>0.3360029859531532</v>
      </c>
      <c r="AU4144">
        <v>7</v>
      </c>
    </row>
    <row r="4145" spans="32:47" x14ac:dyDescent="0.25">
      <c r="AF4145">
        <v>4135</v>
      </c>
      <c r="AG4145">
        <v>1</v>
      </c>
      <c r="AH4145">
        <v>1</v>
      </c>
      <c r="AI4145">
        <v>1</v>
      </c>
      <c r="AJ4145">
        <v>0.84557542733358182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0.44773596680827343</v>
      </c>
      <c r="AS4145">
        <v>0</v>
      </c>
      <c r="AT4145">
        <v>0.35410158298921623</v>
      </c>
      <c r="AU4145">
        <v>7</v>
      </c>
    </row>
    <row r="4146" spans="32:47" x14ac:dyDescent="0.25">
      <c r="AF4146">
        <v>4136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0.64181073231508978</v>
      </c>
      <c r="AN4146">
        <v>1</v>
      </c>
      <c r="AO4146">
        <v>1</v>
      </c>
      <c r="AP4146">
        <v>1</v>
      </c>
      <c r="AQ4146">
        <v>1</v>
      </c>
      <c r="AR4146">
        <v>1</v>
      </c>
      <c r="AS4146">
        <v>0</v>
      </c>
      <c r="AT4146">
        <v>0.47368803479936378</v>
      </c>
      <c r="AU4146">
        <v>6</v>
      </c>
    </row>
    <row r="4147" spans="32:47" x14ac:dyDescent="0.25">
      <c r="AF4147">
        <v>4137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0.51367559999853252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4.2219912328646511E-2</v>
      </c>
      <c r="AU4147">
        <v>11</v>
      </c>
    </row>
    <row r="4148" spans="32:47" x14ac:dyDescent="0.25">
      <c r="AF4148">
        <v>4138</v>
      </c>
      <c r="AG4148">
        <v>0</v>
      </c>
      <c r="AH4148">
        <v>0</v>
      </c>
      <c r="AI4148">
        <v>0.98382437377421739</v>
      </c>
      <c r="AJ4148">
        <v>1</v>
      </c>
      <c r="AK4148">
        <v>1</v>
      </c>
      <c r="AL4148">
        <v>1</v>
      </c>
      <c r="AM4148">
        <v>1</v>
      </c>
      <c r="AN4148">
        <v>1</v>
      </c>
      <c r="AO4148">
        <v>1</v>
      </c>
      <c r="AP4148">
        <v>1</v>
      </c>
      <c r="AQ4148">
        <v>1</v>
      </c>
      <c r="AR4148">
        <v>1</v>
      </c>
      <c r="AS4148">
        <v>0</v>
      </c>
      <c r="AT4148">
        <v>0.83698234407397465</v>
      </c>
      <c r="AU4148">
        <v>2</v>
      </c>
    </row>
    <row r="4149" spans="32:47" x14ac:dyDescent="0.25">
      <c r="AF4149">
        <v>4139</v>
      </c>
      <c r="AG4149">
        <v>1</v>
      </c>
      <c r="AH4149">
        <v>1</v>
      </c>
      <c r="AI4149">
        <v>1</v>
      </c>
      <c r="AJ4149">
        <v>1</v>
      </c>
      <c r="AK4149">
        <v>1</v>
      </c>
      <c r="AL4149">
        <v>1</v>
      </c>
      <c r="AM4149">
        <v>1</v>
      </c>
      <c r="AN4149">
        <v>1</v>
      </c>
      <c r="AO4149">
        <v>1</v>
      </c>
      <c r="AP4149">
        <v>1</v>
      </c>
      <c r="AQ4149">
        <v>1</v>
      </c>
      <c r="AR4149">
        <v>1</v>
      </c>
      <c r="AS4149">
        <v>1</v>
      </c>
      <c r="AT4149">
        <v>1</v>
      </c>
      <c r="AU4149">
        <v>0</v>
      </c>
    </row>
    <row r="4150" spans="32:47" x14ac:dyDescent="0.25">
      <c r="AF4150">
        <v>4140</v>
      </c>
      <c r="AG4150">
        <v>1</v>
      </c>
      <c r="AH4150">
        <v>1</v>
      </c>
      <c r="AI4150">
        <v>1</v>
      </c>
      <c r="AJ4150">
        <v>1</v>
      </c>
      <c r="AK4150">
        <v>1</v>
      </c>
      <c r="AL4150">
        <v>1</v>
      </c>
      <c r="AM4150">
        <v>1</v>
      </c>
      <c r="AN4150">
        <v>1</v>
      </c>
      <c r="AO4150">
        <v>1</v>
      </c>
      <c r="AP4150">
        <v>1</v>
      </c>
      <c r="AQ4150">
        <v>1</v>
      </c>
      <c r="AR4150">
        <v>0.75475414532223606</v>
      </c>
      <c r="AS4150">
        <v>0.75475414532223606</v>
      </c>
      <c r="AT4150">
        <v>0.97917090001366935</v>
      </c>
      <c r="AU4150">
        <v>0</v>
      </c>
    </row>
    <row r="4151" spans="32:47" x14ac:dyDescent="0.25">
      <c r="AF4151">
        <v>4141</v>
      </c>
      <c r="AG4151">
        <v>1</v>
      </c>
      <c r="AH4151">
        <v>1</v>
      </c>
      <c r="AI4151">
        <v>1</v>
      </c>
      <c r="AJ4151">
        <v>0.61381432507769207</v>
      </c>
      <c r="AK4151">
        <v>0</v>
      </c>
      <c r="AL4151">
        <v>0.51781737244430892</v>
      </c>
      <c r="AM4151">
        <v>1</v>
      </c>
      <c r="AN4151">
        <v>1</v>
      </c>
      <c r="AO4151">
        <v>1</v>
      </c>
      <c r="AP4151">
        <v>1</v>
      </c>
      <c r="AQ4151">
        <v>1</v>
      </c>
      <c r="AR4151">
        <v>0.31019010772926719</v>
      </c>
      <c r="AS4151">
        <v>0</v>
      </c>
      <c r="AT4151">
        <v>0.78510916237059536</v>
      </c>
      <c r="AU4151">
        <v>1</v>
      </c>
    </row>
    <row r="4152" spans="32:47" x14ac:dyDescent="0.25">
      <c r="AF4152">
        <v>4142</v>
      </c>
      <c r="AG4152">
        <v>1</v>
      </c>
      <c r="AH4152">
        <v>1</v>
      </c>
      <c r="AI4152">
        <v>1</v>
      </c>
      <c r="AJ4152">
        <v>1</v>
      </c>
      <c r="AK4152">
        <v>0.18723938084651542</v>
      </c>
      <c r="AL4152">
        <v>0.86932620191049259</v>
      </c>
      <c r="AM4152">
        <v>1</v>
      </c>
      <c r="AN4152">
        <v>1</v>
      </c>
      <c r="AO4152">
        <v>1</v>
      </c>
      <c r="AP4152">
        <v>1</v>
      </c>
      <c r="AQ4152">
        <v>1</v>
      </c>
      <c r="AR4152">
        <v>1</v>
      </c>
      <c r="AS4152">
        <v>0.18723938084651542</v>
      </c>
      <c r="AT4152">
        <v>0.92023070373577198</v>
      </c>
      <c r="AU4152">
        <v>0</v>
      </c>
    </row>
    <row r="4153" spans="32:47" x14ac:dyDescent="0.25">
      <c r="AF4153">
        <v>4143</v>
      </c>
      <c r="AG4153">
        <v>1</v>
      </c>
      <c r="AH4153">
        <v>1</v>
      </c>
      <c r="AI4153">
        <v>1</v>
      </c>
      <c r="AJ4153">
        <v>1</v>
      </c>
      <c r="AK4153">
        <v>4.0389978978876773E-3</v>
      </c>
      <c r="AL4153">
        <v>0</v>
      </c>
      <c r="AM4153">
        <v>0</v>
      </c>
      <c r="AN4153">
        <v>0</v>
      </c>
      <c r="AO4153">
        <v>0.75877800523060912</v>
      </c>
      <c r="AP4153">
        <v>1</v>
      </c>
      <c r="AQ4153">
        <v>1</v>
      </c>
      <c r="AR4153">
        <v>1</v>
      </c>
      <c r="AS4153">
        <v>0</v>
      </c>
      <c r="AT4153">
        <v>0.64353027148425423</v>
      </c>
      <c r="AU4153">
        <v>3</v>
      </c>
    </row>
    <row r="4154" spans="32:47" x14ac:dyDescent="0.25">
      <c r="AF4154">
        <v>4144</v>
      </c>
      <c r="AG4154">
        <v>0.65222873014887051</v>
      </c>
      <c r="AH4154">
        <v>0</v>
      </c>
      <c r="AI4154">
        <v>0</v>
      </c>
      <c r="AJ4154">
        <v>0</v>
      </c>
      <c r="AK4154">
        <v>0.12091632953548294</v>
      </c>
      <c r="AL4154">
        <v>1</v>
      </c>
      <c r="AM4154">
        <v>1</v>
      </c>
      <c r="AN4154">
        <v>1</v>
      </c>
      <c r="AO4154">
        <v>1</v>
      </c>
      <c r="AP4154">
        <v>0.2134622850318274</v>
      </c>
      <c r="AQ4154">
        <v>0</v>
      </c>
      <c r="AR4154">
        <v>0</v>
      </c>
      <c r="AS4154">
        <v>0</v>
      </c>
      <c r="AT4154">
        <v>0.41804062379781259</v>
      </c>
      <c r="AU4154">
        <v>5</v>
      </c>
    </row>
    <row r="4155" spans="32:47" x14ac:dyDescent="0.25">
      <c r="AF4155">
        <v>4145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0.33340627266537221</v>
      </c>
      <c r="AQ4155">
        <v>1</v>
      </c>
      <c r="AR4155">
        <v>1</v>
      </c>
      <c r="AS4155">
        <v>0</v>
      </c>
      <c r="AT4155">
        <v>0.19543998480171654</v>
      </c>
      <c r="AU4155">
        <v>9</v>
      </c>
    </row>
    <row r="4156" spans="32:47" x14ac:dyDescent="0.25">
      <c r="AF4156">
        <v>4146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0.12706754215117055</v>
      </c>
      <c r="AO4156">
        <v>1</v>
      </c>
      <c r="AP4156">
        <v>1</v>
      </c>
      <c r="AQ4156">
        <v>1</v>
      </c>
      <c r="AR4156">
        <v>1</v>
      </c>
      <c r="AS4156">
        <v>0</v>
      </c>
      <c r="AT4156">
        <v>0.34503861316900353</v>
      </c>
      <c r="AU4156">
        <v>7</v>
      </c>
    </row>
    <row r="4157" spans="32:47" x14ac:dyDescent="0.25">
      <c r="AF4157">
        <v>4147</v>
      </c>
      <c r="AG4157">
        <v>1</v>
      </c>
      <c r="AH4157">
        <v>1</v>
      </c>
      <c r="AI4157">
        <v>1</v>
      </c>
      <c r="AJ4157">
        <v>1</v>
      </c>
      <c r="AK4157">
        <v>1</v>
      </c>
      <c r="AL4157">
        <v>1</v>
      </c>
      <c r="AM4157">
        <v>1</v>
      </c>
      <c r="AN4157">
        <v>1</v>
      </c>
      <c r="AO4157">
        <v>1</v>
      </c>
      <c r="AP4157">
        <v>0.62698245503012118</v>
      </c>
      <c r="AQ4157">
        <v>0</v>
      </c>
      <c r="AR4157">
        <v>0</v>
      </c>
      <c r="AS4157">
        <v>0</v>
      </c>
      <c r="AT4157">
        <v>0.80119577015324317</v>
      </c>
      <c r="AU4157">
        <v>2</v>
      </c>
    </row>
    <row r="4158" spans="32:47" x14ac:dyDescent="0.25">
      <c r="AF4158">
        <v>4148</v>
      </c>
      <c r="AG4158">
        <v>1</v>
      </c>
      <c r="AH4158">
        <v>1</v>
      </c>
      <c r="AI4158">
        <v>1</v>
      </c>
      <c r="AJ4158">
        <v>1</v>
      </c>
      <c r="AK4158">
        <v>1</v>
      </c>
      <c r="AL4158">
        <v>1</v>
      </c>
      <c r="AM4158">
        <v>1</v>
      </c>
      <c r="AN4158">
        <v>1</v>
      </c>
      <c r="AO4158">
        <v>1</v>
      </c>
      <c r="AP4158">
        <v>1</v>
      </c>
      <c r="AQ4158">
        <v>1</v>
      </c>
      <c r="AR4158">
        <v>1</v>
      </c>
      <c r="AS4158">
        <v>1</v>
      </c>
      <c r="AT4158">
        <v>1</v>
      </c>
      <c r="AU4158">
        <v>0</v>
      </c>
    </row>
    <row r="4159" spans="32:47" x14ac:dyDescent="0.25">
      <c r="AF4159">
        <v>4149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7.5174208807826895E-2</v>
      </c>
      <c r="AM4159">
        <v>1</v>
      </c>
      <c r="AN4159">
        <v>1</v>
      </c>
      <c r="AO4159">
        <v>1</v>
      </c>
      <c r="AP4159">
        <v>1</v>
      </c>
      <c r="AQ4159">
        <v>0.9945294441689233</v>
      </c>
      <c r="AR4159">
        <v>0</v>
      </c>
      <c r="AS4159">
        <v>0</v>
      </c>
      <c r="AT4159">
        <v>0.42490714955973291</v>
      </c>
      <c r="AU4159">
        <v>6</v>
      </c>
    </row>
    <row r="4160" spans="32:47" x14ac:dyDescent="0.25">
      <c r="AF4160">
        <v>4150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0.90651844286088212</v>
      </c>
      <c r="AM4160">
        <v>1</v>
      </c>
      <c r="AN4160">
        <v>1</v>
      </c>
      <c r="AO4160">
        <v>1</v>
      </c>
      <c r="AP4160">
        <v>1</v>
      </c>
      <c r="AQ4160">
        <v>3.1055544861737873E-2</v>
      </c>
      <c r="AR4160">
        <v>0</v>
      </c>
      <c r="AS4160">
        <v>0</v>
      </c>
      <c r="AT4160">
        <v>0.41404717707309208</v>
      </c>
      <c r="AU4160">
        <v>6</v>
      </c>
    </row>
    <row r="4161" spans="32:47" x14ac:dyDescent="0.25">
      <c r="AF4161">
        <v>4151</v>
      </c>
      <c r="AG4161">
        <v>1</v>
      </c>
      <c r="AH4161">
        <v>1</v>
      </c>
      <c r="AI4161">
        <v>1</v>
      </c>
      <c r="AJ4161">
        <v>1</v>
      </c>
      <c r="AK4161">
        <v>0.80302160696808111</v>
      </c>
      <c r="AL4161">
        <v>0</v>
      </c>
      <c r="AM4161">
        <v>0</v>
      </c>
      <c r="AN4161">
        <v>0</v>
      </c>
      <c r="AO4161">
        <v>0</v>
      </c>
      <c r="AP4161">
        <v>0</v>
      </c>
      <c r="AQ4161">
        <v>0</v>
      </c>
      <c r="AR4161">
        <v>0</v>
      </c>
      <c r="AS4161">
        <v>0</v>
      </c>
      <c r="AT4161">
        <v>0.39696895840002883</v>
      </c>
      <c r="AU4161">
        <v>7</v>
      </c>
    </row>
    <row r="4162" spans="32:47" x14ac:dyDescent="0.25">
      <c r="AF4162">
        <v>4152</v>
      </c>
      <c r="AG4162">
        <v>1</v>
      </c>
      <c r="AH4162">
        <v>0.42963023565347874</v>
      </c>
      <c r="AI4162">
        <v>0</v>
      </c>
      <c r="AJ4162">
        <v>0</v>
      </c>
      <c r="AK4162">
        <v>0.68580328926304168</v>
      </c>
      <c r="AL4162">
        <v>1</v>
      </c>
      <c r="AM4162">
        <v>1</v>
      </c>
      <c r="AN4162">
        <v>1</v>
      </c>
      <c r="AO4162">
        <v>1</v>
      </c>
      <c r="AP4162">
        <v>1</v>
      </c>
      <c r="AQ4162">
        <v>1</v>
      </c>
      <c r="AR4162">
        <v>1</v>
      </c>
      <c r="AS4162">
        <v>0</v>
      </c>
      <c r="AT4162">
        <v>0.76243711935740188</v>
      </c>
      <c r="AU4162">
        <v>2</v>
      </c>
    </row>
    <row r="4163" spans="32:47" x14ac:dyDescent="0.25">
      <c r="AF4163">
        <v>4153</v>
      </c>
      <c r="AG4163">
        <v>1</v>
      </c>
      <c r="AH4163">
        <v>1</v>
      </c>
      <c r="AI4163">
        <v>1</v>
      </c>
      <c r="AJ4163">
        <v>1</v>
      </c>
      <c r="AK4163">
        <v>1</v>
      </c>
      <c r="AL4163">
        <v>1</v>
      </c>
      <c r="AM4163">
        <v>1</v>
      </c>
      <c r="AN4163">
        <v>1</v>
      </c>
      <c r="AO4163">
        <v>1</v>
      </c>
      <c r="AP4163">
        <v>1</v>
      </c>
      <c r="AQ4163">
        <v>1</v>
      </c>
      <c r="AR4163">
        <v>1</v>
      </c>
      <c r="AS4163">
        <v>1</v>
      </c>
      <c r="AT4163">
        <v>1</v>
      </c>
      <c r="AU4163">
        <v>0</v>
      </c>
    </row>
    <row r="4164" spans="32:47" x14ac:dyDescent="0.25">
      <c r="AF4164">
        <v>4154</v>
      </c>
      <c r="AG4164">
        <v>1</v>
      </c>
      <c r="AH4164">
        <v>0.54175761787285281</v>
      </c>
      <c r="AI4164">
        <v>0</v>
      </c>
      <c r="AJ4164">
        <v>0</v>
      </c>
      <c r="AK4164">
        <v>0</v>
      </c>
      <c r="AL4164">
        <v>0</v>
      </c>
      <c r="AM4164">
        <v>8.7737187254524243E-2</v>
      </c>
      <c r="AN4164">
        <v>1</v>
      </c>
      <c r="AO4164">
        <v>1</v>
      </c>
      <c r="AP4164">
        <v>0.68826039315125298</v>
      </c>
      <c r="AQ4164">
        <v>1</v>
      </c>
      <c r="AR4164">
        <v>1</v>
      </c>
      <c r="AS4164">
        <v>0</v>
      </c>
      <c r="AT4164">
        <v>0.52664421450142185</v>
      </c>
      <c r="AU4164">
        <v>4</v>
      </c>
    </row>
    <row r="4165" spans="32:47" x14ac:dyDescent="0.25">
      <c r="AF4165">
        <v>4155</v>
      </c>
      <c r="AG4165">
        <v>1</v>
      </c>
      <c r="AH4165">
        <v>0.5759834990307614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0.12911654239140088</v>
      </c>
      <c r="AU4165">
        <v>10</v>
      </c>
    </row>
    <row r="4166" spans="32:47" x14ac:dyDescent="0.25">
      <c r="AF4166">
        <v>4156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12</v>
      </c>
    </row>
    <row r="4167" spans="32:47" x14ac:dyDescent="0.25">
      <c r="AF4167">
        <v>4157</v>
      </c>
      <c r="AG4167">
        <v>1</v>
      </c>
      <c r="AH4167">
        <v>1</v>
      </c>
      <c r="AI4167">
        <v>1</v>
      </c>
      <c r="AJ4167">
        <v>1</v>
      </c>
      <c r="AK4167">
        <v>1</v>
      </c>
      <c r="AL4167">
        <v>1</v>
      </c>
      <c r="AM4167">
        <v>0.72331190910664456</v>
      </c>
      <c r="AN4167">
        <v>0</v>
      </c>
      <c r="AO4167">
        <v>0.72818017028742665</v>
      </c>
      <c r="AP4167">
        <v>1</v>
      </c>
      <c r="AQ4167">
        <v>1</v>
      </c>
      <c r="AR4167">
        <v>1</v>
      </c>
      <c r="AS4167">
        <v>0</v>
      </c>
      <c r="AT4167">
        <v>0.86922760079706518</v>
      </c>
      <c r="AU4167">
        <v>1</v>
      </c>
    </row>
    <row r="4168" spans="32:47" x14ac:dyDescent="0.25">
      <c r="AF4168">
        <v>4158</v>
      </c>
      <c r="AG4168">
        <v>1</v>
      </c>
      <c r="AH4168">
        <v>1</v>
      </c>
      <c r="AI4168">
        <v>1</v>
      </c>
      <c r="AJ4168">
        <v>1</v>
      </c>
      <c r="AK4168">
        <v>0.71623831632056068</v>
      </c>
      <c r="AL4168">
        <v>0.72545171396656472</v>
      </c>
      <c r="AM4168">
        <v>0.56356639252443264</v>
      </c>
      <c r="AN4168">
        <v>0</v>
      </c>
      <c r="AO4168">
        <v>0</v>
      </c>
      <c r="AP4168">
        <v>0</v>
      </c>
      <c r="AQ4168">
        <v>0.55859182444861899</v>
      </c>
      <c r="AR4168">
        <v>1</v>
      </c>
      <c r="AS4168">
        <v>0</v>
      </c>
      <c r="AT4168">
        <v>0.62793219760726116</v>
      </c>
      <c r="AU4168">
        <v>3</v>
      </c>
    </row>
    <row r="4169" spans="32:47" x14ac:dyDescent="0.25">
      <c r="AF4169">
        <v>4159</v>
      </c>
      <c r="AG4169">
        <v>1</v>
      </c>
      <c r="AH4169">
        <v>1</v>
      </c>
      <c r="AI4169">
        <v>1</v>
      </c>
      <c r="AJ4169">
        <v>1</v>
      </c>
      <c r="AK4169">
        <v>1</v>
      </c>
      <c r="AL4169">
        <v>1</v>
      </c>
      <c r="AM4169">
        <v>1</v>
      </c>
      <c r="AN4169">
        <v>1</v>
      </c>
      <c r="AO4169">
        <v>1</v>
      </c>
      <c r="AP4169">
        <v>0.93941327704341082</v>
      </c>
      <c r="AQ4169">
        <v>0.65776833233928</v>
      </c>
      <c r="AR4169">
        <v>1</v>
      </c>
      <c r="AS4169">
        <v>0.65776833233928</v>
      </c>
      <c r="AT4169">
        <v>0.96672564810554562</v>
      </c>
      <c r="AU4169">
        <v>0</v>
      </c>
    </row>
    <row r="4170" spans="32:47" x14ac:dyDescent="0.25">
      <c r="AF4170">
        <v>4160</v>
      </c>
      <c r="AG4170">
        <v>1</v>
      </c>
      <c r="AH4170">
        <v>1</v>
      </c>
      <c r="AI4170">
        <v>1</v>
      </c>
      <c r="AJ4170">
        <v>1</v>
      </c>
      <c r="AK4170">
        <v>1</v>
      </c>
      <c r="AL4170">
        <v>1</v>
      </c>
      <c r="AM4170">
        <v>1</v>
      </c>
      <c r="AN4170">
        <v>1</v>
      </c>
      <c r="AO4170">
        <v>1</v>
      </c>
      <c r="AP4170">
        <v>1</v>
      </c>
      <c r="AQ4170">
        <v>1</v>
      </c>
      <c r="AR4170">
        <v>1</v>
      </c>
      <c r="AS4170">
        <v>1</v>
      </c>
      <c r="AT4170">
        <v>1</v>
      </c>
      <c r="AU4170">
        <v>0</v>
      </c>
    </row>
    <row r="4171" spans="32:47" x14ac:dyDescent="0.25">
      <c r="AF4171">
        <v>4161</v>
      </c>
      <c r="AG4171">
        <v>0</v>
      </c>
      <c r="AH4171">
        <v>0</v>
      </c>
      <c r="AI4171">
        <v>0.98927330577087913</v>
      </c>
      <c r="AJ4171">
        <v>1</v>
      </c>
      <c r="AK4171">
        <v>1</v>
      </c>
      <c r="AL4171">
        <v>1</v>
      </c>
      <c r="AM4171">
        <v>1</v>
      </c>
      <c r="AN4171">
        <v>1</v>
      </c>
      <c r="AO4171">
        <v>1</v>
      </c>
      <c r="AP4171">
        <v>0.72317109022344905</v>
      </c>
      <c r="AQ4171">
        <v>0</v>
      </c>
      <c r="AR4171">
        <v>0</v>
      </c>
      <c r="AS4171">
        <v>0</v>
      </c>
      <c r="AT4171">
        <v>0.64681034596116216</v>
      </c>
      <c r="AU4171">
        <v>4</v>
      </c>
    </row>
    <row r="4172" spans="32:47" x14ac:dyDescent="0.25">
      <c r="AF4172">
        <v>4162</v>
      </c>
      <c r="AG4172">
        <v>1</v>
      </c>
      <c r="AH4172">
        <v>1</v>
      </c>
      <c r="AI4172">
        <v>1</v>
      </c>
      <c r="AJ4172">
        <v>1</v>
      </c>
      <c r="AK4172">
        <v>0.24978970962453581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0.34998213972153591</v>
      </c>
      <c r="AU4172">
        <v>7</v>
      </c>
    </row>
    <row r="4173" spans="32:47" x14ac:dyDescent="0.25">
      <c r="AF4173">
        <v>4163</v>
      </c>
      <c r="AG4173">
        <v>0</v>
      </c>
      <c r="AH4173">
        <v>0</v>
      </c>
      <c r="AI4173">
        <v>0.88533167099423382</v>
      </c>
      <c r="AJ4173">
        <v>1</v>
      </c>
      <c r="AK4173">
        <v>1</v>
      </c>
      <c r="AL4173">
        <v>1</v>
      </c>
      <c r="AM4173">
        <v>1</v>
      </c>
      <c r="AN4173">
        <v>1</v>
      </c>
      <c r="AO4173">
        <v>1</v>
      </c>
      <c r="AP4173">
        <v>1</v>
      </c>
      <c r="AQ4173">
        <v>1</v>
      </c>
      <c r="AR4173">
        <v>1</v>
      </c>
      <c r="AS4173">
        <v>0</v>
      </c>
      <c r="AT4173">
        <v>0.8286172104132089</v>
      </c>
      <c r="AU4173">
        <v>2</v>
      </c>
    </row>
    <row r="4174" spans="32:47" x14ac:dyDescent="0.25">
      <c r="AF4174">
        <v>4164</v>
      </c>
      <c r="AG4174">
        <v>1</v>
      </c>
      <c r="AH4174">
        <v>0.31824466894717524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0.95091439833170932</v>
      </c>
      <c r="AP4174">
        <v>1</v>
      </c>
      <c r="AQ4174">
        <v>1</v>
      </c>
      <c r="AR4174">
        <v>1</v>
      </c>
      <c r="AS4174">
        <v>0</v>
      </c>
      <c r="AT4174">
        <v>0.4395569388506087</v>
      </c>
      <c r="AU4174">
        <v>6</v>
      </c>
    </row>
    <row r="4175" spans="32:47" x14ac:dyDescent="0.25">
      <c r="AF4175">
        <v>4165</v>
      </c>
      <c r="AG4175">
        <v>0</v>
      </c>
      <c r="AH4175">
        <v>0.26665625683147354</v>
      </c>
      <c r="AI4175">
        <v>1</v>
      </c>
      <c r="AJ4175">
        <v>1</v>
      </c>
      <c r="AK4175">
        <v>1</v>
      </c>
      <c r="AL4175">
        <v>1</v>
      </c>
      <c r="AM4175">
        <v>0.66536723757341065</v>
      </c>
      <c r="AN4175">
        <v>0</v>
      </c>
      <c r="AO4175">
        <v>0</v>
      </c>
      <c r="AP4175">
        <v>0</v>
      </c>
      <c r="AQ4175">
        <v>0</v>
      </c>
      <c r="AR4175">
        <v>0.45871024045904518</v>
      </c>
      <c r="AS4175">
        <v>0</v>
      </c>
      <c r="AT4175">
        <v>0.45017199180900658</v>
      </c>
      <c r="AU4175">
        <v>5</v>
      </c>
    </row>
    <row r="4176" spans="32:47" x14ac:dyDescent="0.25">
      <c r="AF4176">
        <v>4166</v>
      </c>
      <c r="AG4176">
        <v>0</v>
      </c>
      <c r="AH4176">
        <v>0</v>
      </c>
      <c r="AI4176">
        <v>0.35339854179455282</v>
      </c>
      <c r="AJ4176">
        <v>1</v>
      </c>
      <c r="AK4176">
        <v>1</v>
      </c>
      <c r="AL4176">
        <v>1</v>
      </c>
      <c r="AM4176">
        <v>1</v>
      </c>
      <c r="AN4176">
        <v>1</v>
      </c>
      <c r="AO4176">
        <v>1</v>
      </c>
      <c r="AP4176">
        <v>1</v>
      </c>
      <c r="AQ4176">
        <v>0.32263922040947363</v>
      </c>
      <c r="AR4176">
        <v>0</v>
      </c>
      <c r="AS4176">
        <v>0</v>
      </c>
      <c r="AT4176">
        <v>0.64283433262442558</v>
      </c>
      <c r="AU4176">
        <v>3</v>
      </c>
    </row>
    <row r="4177" spans="32:47" x14ac:dyDescent="0.25">
      <c r="AF4177">
        <v>4167</v>
      </c>
      <c r="AG4177">
        <v>1</v>
      </c>
      <c r="AH4177">
        <v>1</v>
      </c>
      <c r="AI4177">
        <v>1</v>
      </c>
      <c r="AJ4177">
        <v>1</v>
      </c>
      <c r="AK4177">
        <v>1</v>
      </c>
      <c r="AL4177">
        <v>1</v>
      </c>
      <c r="AM4177">
        <v>1</v>
      </c>
      <c r="AN4177">
        <v>1</v>
      </c>
      <c r="AO4177">
        <v>1</v>
      </c>
      <c r="AP4177">
        <v>1</v>
      </c>
      <c r="AQ4177">
        <v>1</v>
      </c>
      <c r="AR4177">
        <v>1</v>
      </c>
      <c r="AS4177">
        <v>1</v>
      </c>
      <c r="AT4177">
        <v>1</v>
      </c>
      <c r="AU4177">
        <v>0</v>
      </c>
    </row>
    <row r="4178" spans="32:47" x14ac:dyDescent="0.25">
      <c r="AF4178">
        <v>4168</v>
      </c>
      <c r="AG4178">
        <v>1</v>
      </c>
      <c r="AH4178">
        <v>1</v>
      </c>
      <c r="AI4178">
        <v>1</v>
      </c>
      <c r="AJ4178">
        <v>1</v>
      </c>
      <c r="AK4178">
        <v>1</v>
      </c>
      <c r="AL4178">
        <v>1</v>
      </c>
      <c r="AM4178">
        <v>1</v>
      </c>
      <c r="AN4178">
        <v>1</v>
      </c>
      <c r="AO4178">
        <v>1</v>
      </c>
      <c r="AP4178">
        <v>1</v>
      </c>
      <c r="AQ4178">
        <v>1</v>
      </c>
      <c r="AR4178">
        <v>1</v>
      </c>
      <c r="AS4178">
        <v>1</v>
      </c>
      <c r="AT4178">
        <v>1</v>
      </c>
      <c r="AU4178">
        <v>0</v>
      </c>
    </row>
    <row r="4179" spans="32:47" x14ac:dyDescent="0.25">
      <c r="AF4179">
        <v>4169</v>
      </c>
      <c r="AG4179">
        <v>1</v>
      </c>
      <c r="AH4179">
        <v>1</v>
      </c>
      <c r="AI4179">
        <v>1</v>
      </c>
      <c r="AJ4179">
        <v>1</v>
      </c>
      <c r="AK4179">
        <v>1</v>
      </c>
      <c r="AL4179">
        <v>1</v>
      </c>
      <c r="AM4179">
        <v>1</v>
      </c>
      <c r="AN4179">
        <v>1</v>
      </c>
      <c r="AO4179">
        <v>0.46633364260560484</v>
      </c>
      <c r="AP4179">
        <v>0</v>
      </c>
      <c r="AQ4179">
        <v>0.97937045592746774</v>
      </c>
      <c r="AR4179">
        <v>1</v>
      </c>
      <c r="AS4179">
        <v>0</v>
      </c>
      <c r="AT4179">
        <v>0.86950992590682785</v>
      </c>
      <c r="AU4179">
        <v>1</v>
      </c>
    </row>
    <row r="4180" spans="32:47" x14ac:dyDescent="0.25">
      <c r="AF4180">
        <v>4170</v>
      </c>
      <c r="AG4180">
        <v>1</v>
      </c>
      <c r="AH4180">
        <v>0.49440441122169432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0.99956255138434547</v>
      </c>
      <c r="AP4180">
        <v>1</v>
      </c>
      <c r="AQ4180">
        <v>1</v>
      </c>
      <c r="AR4180">
        <v>1</v>
      </c>
      <c r="AS4180">
        <v>0</v>
      </c>
      <c r="AT4180">
        <v>0.45706904124859671</v>
      </c>
      <c r="AU4180">
        <v>6</v>
      </c>
    </row>
    <row r="4181" spans="32:47" x14ac:dyDescent="0.25">
      <c r="AF4181">
        <v>4171</v>
      </c>
      <c r="AG4181">
        <v>1</v>
      </c>
      <c r="AH4181">
        <v>1</v>
      </c>
      <c r="AI4181">
        <v>1</v>
      </c>
      <c r="AJ4181">
        <v>1</v>
      </c>
      <c r="AK4181">
        <v>1</v>
      </c>
      <c r="AL4181">
        <v>1</v>
      </c>
      <c r="AM4181">
        <v>1</v>
      </c>
      <c r="AN4181">
        <v>1</v>
      </c>
      <c r="AO4181">
        <v>1</v>
      </c>
      <c r="AP4181">
        <v>1</v>
      </c>
      <c r="AQ4181">
        <v>1</v>
      </c>
      <c r="AR4181">
        <v>0.29664401207217805</v>
      </c>
      <c r="AS4181">
        <v>0.29664401207217805</v>
      </c>
      <c r="AT4181">
        <v>0.94026291609380142</v>
      </c>
      <c r="AU4181">
        <v>0</v>
      </c>
    </row>
    <row r="4182" spans="32:47" x14ac:dyDescent="0.25">
      <c r="AF4182">
        <v>4172</v>
      </c>
      <c r="AG4182">
        <v>0</v>
      </c>
      <c r="AH4182">
        <v>0</v>
      </c>
      <c r="AI4182">
        <v>0</v>
      </c>
      <c r="AJ4182">
        <v>0.45453579351354467</v>
      </c>
      <c r="AK4182">
        <v>1</v>
      </c>
      <c r="AL4182">
        <v>1</v>
      </c>
      <c r="AM4182">
        <v>1</v>
      </c>
      <c r="AN4182">
        <v>1</v>
      </c>
      <c r="AO4182">
        <v>1</v>
      </c>
      <c r="AP4182">
        <v>1</v>
      </c>
      <c r="AQ4182">
        <v>1</v>
      </c>
      <c r="AR4182">
        <v>0.49895623022941082</v>
      </c>
      <c r="AS4182">
        <v>0</v>
      </c>
      <c r="AT4182">
        <v>0.66603758066443308</v>
      </c>
      <c r="AU4182">
        <v>3</v>
      </c>
    </row>
    <row r="4183" spans="32:47" x14ac:dyDescent="0.25">
      <c r="AF4183">
        <v>4173</v>
      </c>
      <c r="AG4183">
        <v>0</v>
      </c>
      <c r="AH4183">
        <v>0</v>
      </c>
      <c r="AI4183">
        <v>0</v>
      </c>
      <c r="AJ4183">
        <v>0</v>
      </c>
      <c r="AK4183">
        <v>0.74279273510605448</v>
      </c>
      <c r="AL4183">
        <v>1</v>
      </c>
      <c r="AM4183">
        <v>1</v>
      </c>
      <c r="AN4183">
        <v>1</v>
      </c>
      <c r="AO4183">
        <v>1</v>
      </c>
      <c r="AP4183">
        <v>1</v>
      </c>
      <c r="AQ4183">
        <v>1</v>
      </c>
      <c r="AR4183">
        <v>1</v>
      </c>
      <c r="AS4183">
        <v>0</v>
      </c>
      <c r="AT4183">
        <v>0.64938787613229509</v>
      </c>
      <c r="AU4183">
        <v>4</v>
      </c>
    </row>
    <row r="4184" spans="32:47" x14ac:dyDescent="0.25">
      <c r="AF4184">
        <v>4174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0.30618439764141164</v>
      </c>
      <c r="AO4184">
        <v>1</v>
      </c>
      <c r="AP4184">
        <v>1</v>
      </c>
      <c r="AQ4184">
        <v>1</v>
      </c>
      <c r="AR4184">
        <v>0.72554825581990434</v>
      </c>
      <c r="AS4184">
        <v>0</v>
      </c>
      <c r="AT4184">
        <v>0.33694167741726244</v>
      </c>
      <c r="AU4184">
        <v>7</v>
      </c>
    </row>
    <row r="4185" spans="32:47" x14ac:dyDescent="0.25">
      <c r="AF4185">
        <v>4175</v>
      </c>
      <c r="AG4185">
        <v>0.96186658484446286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0.48512485654129939</v>
      </c>
      <c r="AN4185">
        <v>1</v>
      </c>
      <c r="AO4185">
        <v>1</v>
      </c>
      <c r="AP4185">
        <v>1</v>
      </c>
      <c r="AQ4185">
        <v>1</v>
      </c>
      <c r="AR4185">
        <v>0.49872090953431325</v>
      </c>
      <c r="AS4185">
        <v>0</v>
      </c>
      <c r="AT4185">
        <v>0.49949885720143106</v>
      </c>
      <c r="AU4185">
        <v>5</v>
      </c>
    </row>
    <row r="4186" spans="32:47" x14ac:dyDescent="0.25">
      <c r="AF4186">
        <v>4176</v>
      </c>
      <c r="AG4186">
        <v>1</v>
      </c>
      <c r="AH4186">
        <v>1</v>
      </c>
      <c r="AI4186">
        <v>0.67072816919056588</v>
      </c>
      <c r="AJ4186">
        <v>1</v>
      </c>
      <c r="AK4186">
        <v>1</v>
      </c>
      <c r="AL4186">
        <v>1</v>
      </c>
      <c r="AM4186">
        <v>1</v>
      </c>
      <c r="AN4186">
        <v>1</v>
      </c>
      <c r="AO4186">
        <v>1</v>
      </c>
      <c r="AP4186">
        <v>1</v>
      </c>
      <c r="AQ4186">
        <v>1</v>
      </c>
      <c r="AR4186">
        <v>1</v>
      </c>
      <c r="AS4186">
        <v>0.67072816919056588</v>
      </c>
      <c r="AT4186">
        <v>0.97203444724632204</v>
      </c>
      <c r="AU4186">
        <v>0</v>
      </c>
    </row>
    <row r="4187" spans="32:47" x14ac:dyDescent="0.25">
      <c r="AF4187">
        <v>4177</v>
      </c>
      <c r="AG4187">
        <v>1</v>
      </c>
      <c r="AH4187">
        <v>0.72979975083113202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0.76669702255927519</v>
      </c>
      <c r="AQ4187">
        <v>1</v>
      </c>
      <c r="AR4187">
        <v>1</v>
      </c>
      <c r="AS4187">
        <v>0</v>
      </c>
      <c r="AT4187">
        <v>0.37315616636331295</v>
      </c>
      <c r="AU4187">
        <v>7</v>
      </c>
    </row>
    <row r="4188" spans="32:47" x14ac:dyDescent="0.25">
      <c r="AF4188">
        <v>4178</v>
      </c>
      <c r="AG4188">
        <v>0.9947454262977361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8.4485227986931005E-2</v>
      </c>
      <c r="AU4188">
        <v>11</v>
      </c>
    </row>
    <row r="4189" spans="32:47" x14ac:dyDescent="0.25">
      <c r="AF4189">
        <v>4179</v>
      </c>
      <c r="AG4189">
        <v>1</v>
      </c>
      <c r="AH4189">
        <v>1</v>
      </c>
      <c r="AI4189">
        <v>1</v>
      </c>
      <c r="AJ4189">
        <v>1</v>
      </c>
      <c r="AK4189">
        <v>1</v>
      </c>
      <c r="AL4189">
        <v>0.33955264359392456</v>
      </c>
      <c r="AM4189">
        <v>0</v>
      </c>
      <c r="AN4189">
        <v>0.36719736773516015</v>
      </c>
      <c r="AO4189">
        <v>1</v>
      </c>
      <c r="AP4189">
        <v>1</v>
      </c>
      <c r="AQ4189">
        <v>1</v>
      </c>
      <c r="AR4189">
        <v>1</v>
      </c>
      <c r="AS4189">
        <v>0</v>
      </c>
      <c r="AT4189">
        <v>0.80704026769207593</v>
      </c>
      <c r="AU4189">
        <v>1</v>
      </c>
    </row>
    <row r="4190" spans="32:47" x14ac:dyDescent="0.25">
      <c r="AF4190">
        <v>4180</v>
      </c>
      <c r="AG4190">
        <v>0.84362322382531274</v>
      </c>
      <c r="AH4190">
        <v>1</v>
      </c>
      <c r="AI4190">
        <v>1</v>
      </c>
      <c r="AJ4190">
        <v>1</v>
      </c>
      <c r="AK4190">
        <v>1</v>
      </c>
      <c r="AL4190">
        <v>1</v>
      </c>
      <c r="AM4190">
        <v>0.62823113406334263</v>
      </c>
      <c r="AN4190">
        <v>0</v>
      </c>
      <c r="AO4190">
        <v>0</v>
      </c>
      <c r="AP4190">
        <v>0</v>
      </c>
      <c r="AQ4190">
        <v>0.78480311672368164</v>
      </c>
      <c r="AR4190">
        <v>1</v>
      </c>
      <c r="AS4190">
        <v>0</v>
      </c>
      <c r="AT4190">
        <v>0.68540158519522953</v>
      </c>
      <c r="AU4190">
        <v>3</v>
      </c>
    </row>
    <row r="4191" spans="32:47" x14ac:dyDescent="0.25">
      <c r="AF4191">
        <v>4181</v>
      </c>
      <c r="AG4191">
        <v>1</v>
      </c>
      <c r="AH4191">
        <v>1</v>
      </c>
      <c r="AI4191">
        <v>1</v>
      </c>
      <c r="AJ4191">
        <v>1</v>
      </c>
      <c r="AK4191">
        <v>1</v>
      </c>
      <c r="AL4191">
        <v>1</v>
      </c>
      <c r="AM4191">
        <v>1</v>
      </c>
      <c r="AN4191">
        <v>1</v>
      </c>
      <c r="AO4191">
        <v>1</v>
      </c>
      <c r="AP4191">
        <v>1</v>
      </c>
      <c r="AQ4191">
        <v>1</v>
      </c>
      <c r="AR4191">
        <v>1</v>
      </c>
      <c r="AS4191">
        <v>1</v>
      </c>
      <c r="AT4191">
        <v>1</v>
      </c>
      <c r="AU4191">
        <v>0</v>
      </c>
    </row>
    <row r="4192" spans="32:47" x14ac:dyDescent="0.25">
      <c r="AF4192">
        <v>4182</v>
      </c>
      <c r="AG4192">
        <v>1</v>
      </c>
      <c r="AH4192">
        <v>1</v>
      </c>
      <c r="AI4192">
        <v>1</v>
      </c>
      <c r="AJ4192">
        <v>1</v>
      </c>
      <c r="AK4192">
        <v>1</v>
      </c>
      <c r="AL4192">
        <v>1</v>
      </c>
      <c r="AM4192">
        <v>1</v>
      </c>
      <c r="AN4192">
        <v>1</v>
      </c>
      <c r="AO4192">
        <v>1</v>
      </c>
      <c r="AP4192">
        <v>1</v>
      </c>
      <c r="AQ4192">
        <v>1</v>
      </c>
      <c r="AR4192">
        <v>1</v>
      </c>
      <c r="AS4192">
        <v>1</v>
      </c>
      <c r="AT4192">
        <v>1</v>
      </c>
      <c r="AU4192">
        <v>0</v>
      </c>
    </row>
    <row r="4193" spans="32:47" x14ac:dyDescent="0.25">
      <c r="AF4193">
        <v>4183</v>
      </c>
      <c r="AG4193">
        <v>1</v>
      </c>
      <c r="AH4193">
        <v>1</v>
      </c>
      <c r="AI4193">
        <v>1</v>
      </c>
      <c r="AJ4193">
        <v>1</v>
      </c>
      <c r="AK4193">
        <v>0.4528778744218383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0.67140025270637127</v>
      </c>
      <c r="AR4193">
        <v>1</v>
      </c>
      <c r="AS4193">
        <v>0</v>
      </c>
      <c r="AT4193">
        <v>0.50734581284457025</v>
      </c>
      <c r="AU4193">
        <v>5</v>
      </c>
    </row>
    <row r="4194" spans="32:47" x14ac:dyDescent="0.25">
      <c r="AF4194">
        <v>4184</v>
      </c>
      <c r="AG4194">
        <v>1</v>
      </c>
      <c r="AH4194">
        <v>1</v>
      </c>
      <c r="AI4194">
        <v>1</v>
      </c>
      <c r="AJ4194">
        <v>1</v>
      </c>
      <c r="AK4194">
        <v>1</v>
      </c>
      <c r="AL4194">
        <v>1</v>
      </c>
      <c r="AM4194">
        <v>0.64806638247518422</v>
      </c>
      <c r="AN4194">
        <v>0</v>
      </c>
      <c r="AO4194">
        <v>0.33955432766864152</v>
      </c>
      <c r="AP4194">
        <v>1</v>
      </c>
      <c r="AQ4194">
        <v>1</v>
      </c>
      <c r="AR4194">
        <v>1</v>
      </c>
      <c r="AS4194">
        <v>0</v>
      </c>
      <c r="AT4194">
        <v>0.8308950347583286</v>
      </c>
      <c r="AU4194">
        <v>1</v>
      </c>
    </row>
    <row r="4195" spans="32:47" x14ac:dyDescent="0.25">
      <c r="AF4195">
        <v>4185</v>
      </c>
      <c r="AG4195">
        <v>1</v>
      </c>
      <c r="AH4195">
        <v>1</v>
      </c>
      <c r="AI4195">
        <v>1</v>
      </c>
      <c r="AJ4195">
        <v>1</v>
      </c>
      <c r="AK4195">
        <v>1</v>
      </c>
      <c r="AL4195">
        <v>1</v>
      </c>
      <c r="AM4195">
        <v>1</v>
      </c>
      <c r="AN4195">
        <v>1</v>
      </c>
      <c r="AO4195">
        <v>0.66997820519124318</v>
      </c>
      <c r="AP4195">
        <v>0</v>
      </c>
      <c r="AQ4195">
        <v>0</v>
      </c>
      <c r="AR4195">
        <v>0</v>
      </c>
      <c r="AS4195">
        <v>0</v>
      </c>
      <c r="AT4195">
        <v>0.72082012645407478</v>
      </c>
      <c r="AU4195">
        <v>3</v>
      </c>
    </row>
    <row r="4196" spans="32:47" x14ac:dyDescent="0.25">
      <c r="AF4196">
        <v>4186</v>
      </c>
      <c r="AG4196">
        <v>1</v>
      </c>
      <c r="AH4196">
        <v>0.3031863593104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0.64436984364546068</v>
      </c>
      <c r="AS4196">
        <v>0</v>
      </c>
      <c r="AT4196">
        <v>0.16291694031150816</v>
      </c>
      <c r="AU4196">
        <v>9</v>
      </c>
    </row>
    <row r="4197" spans="32:47" x14ac:dyDescent="0.25">
      <c r="AF4197">
        <v>4187</v>
      </c>
      <c r="AG4197">
        <v>0.63532675165568497</v>
      </c>
      <c r="AH4197">
        <v>1</v>
      </c>
      <c r="AI4197">
        <v>1</v>
      </c>
      <c r="AJ4197">
        <v>0.61870904918929837</v>
      </c>
      <c r="AK4197">
        <v>0</v>
      </c>
      <c r="AL4197">
        <v>5.0770072768743076E-2</v>
      </c>
      <c r="AM4197">
        <v>0</v>
      </c>
      <c r="AN4197">
        <v>0</v>
      </c>
      <c r="AO4197">
        <v>0</v>
      </c>
      <c r="AP4197">
        <v>9.3092770540322584E-2</v>
      </c>
      <c r="AQ4197">
        <v>1</v>
      </c>
      <c r="AR4197">
        <v>1</v>
      </c>
      <c r="AS4197">
        <v>0</v>
      </c>
      <c r="AT4197">
        <v>0.4456585721830616</v>
      </c>
      <c r="AU4197">
        <v>4</v>
      </c>
    </row>
    <row r="4198" spans="32:47" x14ac:dyDescent="0.25">
      <c r="AF4198">
        <v>4188</v>
      </c>
      <c r="AG4198">
        <v>1</v>
      </c>
      <c r="AH4198">
        <v>1</v>
      </c>
      <c r="AI4198">
        <v>1</v>
      </c>
      <c r="AJ4198">
        <v>1</v>
      </c>
      <c r="AK4198">
        <v>1</v>
      </c>
      <c r="AL4198">
        <v>1</v>
      </c>
      <c r="AM4198">
        <v>1</v>
      </c>
      <c r="AN4198">
        <v>1</v>
      </c>
      <c r="AO4198">
        <v>1</v>
      </c>
      <c r="AP4198">
        <v>0.84263844431341328</v>
      </c>
      <c r="AQ4198">
        <v>0</v>
      </c>
      <c r="AR4198">
        <v>0</v>
      </c>
      <c r="AS4198">
        <v>0</v>
      </c>
      <c r="AT4198">
        <v>0.8195117582841529</v>
      </c>
      <c r="AU4198">
        <v>2</v>
      </c>
    </row>
    <row r="4199" spans="32:47" x14ac:dyDescent="0.25">
      <c r="AF4199">
        <v>4189</v>
      </c>
      <c r="AG4199">
        <v>1</v>
      </c>
      <c r="AH4199">
        <v>1</v>
      </c>
      <c r="AI4199">
        <v>1</v>
      </c>
      <c r="AJ4199">
        <v>1</v>
      </c>
      <c r="AK4199">
        <v>0.36632595163973747</v>
      </c>
      <c r="AL4199">
        <v>0</v>
      </c>
      <c r="AM4199">
        <v>0</v>
      </c>
      <c r="AN4199">
        <v>0</v>
      </c>
      <c r="AO4199">
        <v>0</v>
      </c>
      <c r="AP4199">
        <v>0</v>
      </c>
      <c r="AQ4199">
        <v>0</v>
      </c>
      <c r="AR4199">
        <v>0</v>
      </c>
      <c r="AS4199">
        <v>0</v>
      </c>
      <c r="AT4199">
        <v>0.35987973835844345</v>
      </c>
      <c r="AU4199">
        <v>7</v>
      </c>
    </row>
    <row r="4200" spans="32:47" x14ac:dyDescent="0.25">
      <c r="AF4200">
        <v>4190</v>
      </c>
      <c r="AG4200">
        <v>1</v>
      </c>
      <c r="AH4200">
        <v>1</v>
      </c>
      <c r="AI4200">
        <v>1</v>
      </c>
      <c r="AJ4200">
        <v>1</v>
      </c>
      <c r="AK4200">
        <v>1</v>
      </c>
      <c r="AL4200">
        <v>1</v>
      </c>
      <c r="AM4200">
        <v>1</v>
      </c>
      <c r="AN4200">
        <v>0.65179399319669995</v>
      </c>
      <c r="AO4200">
        <v>0</v>
      </c>
      <c r="AP4200">
        <v>0</v>
      </c>
      <c r="AQ4200">
        <v>0</v>
      </c>
      <c r="AR4200">
        <v>0</v>
      </c>
      <c r="AS4200">
        <v>0</v>
      </c>
      <c r="AT4200">
        <v>0.63617976380574714</v>
      </c>
      <c r="AU4200">
        <v>4</v>
      </c>
    </row>
    <row r="4201" spans="32:47" x14ac:dyDescent="0.25">
      <c r="AF4201">
        <v>4191</v>
      </c>
      <c r="AG4201">
        <v>1</v>
      </c>
      <c r="AH4201">
        <v>1</v>
      </c>
      <c r="AI4201">
        <v>1</v>
      </c>
      <c r="AJ4201">
        <v>1</v>
      </c>
      <c r="AK4201">
        <v>1</v>
      </c>
      <c r="AL4201">
        <v>1</v>
      </c>
      <c r="AM4201">
        <v>1</v>
      </c>
      <c r="AN4201">
        <v>0.76202764340597506</v>
      </c>
      <c r="AO4201">
        <v>0</v>
      </c>
      <c r="AP4201">
        <v>0</v>
      </c>
      <c r="AQ4201">
        <v>0</v>
      </c>
      <c r="AR4201">
        <v>0.97710479274833384</v>
      </c>
      <c r="AS4201">
        <v>0</v>
      </c>
      <c r="AT4201">
        <v>0.72852905622132491</v>
      </c>
      <c r="AU4201">
        <v>3</v>
      </c>
    </row>
    <row r="4202" spans="32:47" x14ac:dyDescent="0.25">
      <c r="AF4202">
        <v>4192</v>
      </c>
      <c r="AG4202">
        <v>1</v>
      </c>
      <c r="AH4202">
        <v>1</v>
      </c>
      <c r="AI4202">
        <v>1</v>
      </c>
      <c r="AJ4202">
        <v>0.60780211563105691</v>
      </c>
      <c r="AK4202">
        <v>0.65946751167517037</v>
      </c>
      <c r="AL4202">
        <v>0.55004414076950825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0.39775035768204725</v>
      </c>
      <c r="AU4202">
        <v>6</v>
      </c>
    </row>
    <row r="4203" spans="32:47" x14ac:dyDescent="0.25">
      <c r="AF4203">
        <v>4193</v>
      </c>
      <c r="AG4203">
        <v>0.82685463523516622</v>
      </c>
      <c r="AH4203">
        <v>1</v>
      </c>
      <c r="AI4203">
        <v>1</v>
      </c>
      <c r="AJ4203">
        <v>1</v>
      </c>
      <c r="AK4203">
        <v>0.36554022675761277</v>
      </c>
      <c r="AL4203">
        <v>0.30696138069615697</v>
      </c>
      <c r="AM4203">
        <v>1</v>
      </c>
      <c r="AN4203">
        <v>0.23115992442997654</v>
      </c>
      <c r="AO4203">
        <v>0</v>
      </c>
      <c r="AP4203">
        <v>0</v>
      </c>
      <c r="AQ4203">
        <v>0</v>
      </c>
      <c r="AR4203">
        <v>0</v>
      </c>
      <c r="AS4203">
        <v>0</v>
      </c>
      <c r="AT4203">
        <v>0.47490147890408257</v>
      </c>
      <c r="AU4203">
        <v>4</v>
      </c>
    </row>
    <row r="4204" spans="32:47" x14ac:dyDescent="0.25">
      <c r="AF4204">
        <v>4194</v>
      </c>
      <c r="AG4204">
        <v>1</v>
      </c>
      <c r="AH4204">
        <v>1</v>
      </c>
      <c r="AI4204">
        <v>1</v>
      </c>
      <c r="AJ4204">
        <v>1</v>
      </c>
      <c r="AK4204">
        <v>1</v>
      </c>
      <c r="AL4204">
        <v>1</v>
      </c>
      <c r="AM4204">
        <v>1</v>
      </c>
      <c r="AN4204">
        <v>1</v>
      </c>
      <c r="AO4204">
        <v>1</v>
      </c>
      <c r="AP4204">
        <v>1</v>
      </c>
      <c r="AQ4204">
        <v>1</v>
      </c>
      <c r="AR4204">
        <v>1</v>
      </c>
      <c r="AS4204">
        <v>1</v>
      </c>
      <c r="AT4204">
        <v>1</v>
      </c>
      <c r="AU4204">
        <v>0</v>
      </c>
    </row>
    <row r="4205" spans="32:47" x14ac:dyDescent="0.25">
      <c r="AF4205">
        <v>4195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0.17772073059871521</v>
      </c>
      <c r="AP4205">
        <v>1</v>
      </c>
      <c r="AQ4205">
        <v>1</v>
      </c>
      <c r="AR4205">
        <v>1</v>
      </c>
      <c r="AS4205">
        <v>0</v>
      </c>
      <c r="AT4205">
        <v>0.26666197785742862</v>
      </c>
      <c r="AU4205">
        <v>8</v>
      </c>
    </row>
    <row r="4206" spans="32:47" x14ac:dyDescent="0.25">
      <c r="AF4206">
        <v>4196</v>
      </c>
      <c r="AG4206">
        <v>1</v>
      </c>
      <c r="AH4206">
        <v>1</v>
      </c>
      <c r="AI4206">
        <v>1</v>
      </c>
      <c r="AJ4206">
        <v>1</v>
      </c>
      <c r="AK4206">
        <v>1</v>
      </c>
      <c r="AL4206">
        <v>1</v>
      </c>
      <c r="AM4206">
        <v>0.63431291709862458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0.54976356282207495</v>
      </c>
      <c r="AU4206">
        <v>5</v>
      </c>
    </row>
    <row r="4207" spans="32:47" x14ac:dyDescent="0.25">
      <c r="AF4207">
        <v>4197</v>
      </c>
      <c r="AG4207">
        <v>1</v>
      </c>
      <c r="AH4207">
        <v>1</v>
      </c>
      <c r="AI4207">
        <v>1</v>
      </c>
      <c r="AJ4207">
        <v>1</v>
      </c>
      <c r="AK4207">
        <v>1</v>
      </c>
      <c r="AL4207">
        <v>1</v>
      </c>
      <c r="AM4207">
        <v>1</v>
      </c>
      <c r="AN4207">
        <v>1</v>
      </c>
      <c r="AO4207">
        <v>1</v>
      </c>
      <c r="AP4207">
        <v>1</v>
      </c>
      <c r="AQ4207">
        <v>1</v>
      </c>
      <c r="AR4207">
        <v>1</v>
      </c>
      <c r="AS4207">
        <v>1</v>
      </c>
      <c r="AT4207">
        <v>1</v>
      </c>
      <c r="AU4207">
        <v>0</v>
      </c>
    </row>
    <row r="4208" spans="32:47" x14ac:dyDescent="0.25">
      <c r="AF4208">
        <v>4198</v>
      </c>
      <c r="AG4208">
        <v>1</v>
      </c>
      <c r="AH4208">
        <v>1</v>
      </c>
      <c r="AI4208">
        <v>1</v>
      </c>
      <c r="AJ4208">
        <v>1</v>
      </c>
      <c r="AK4208">
        <v>1</v>
      </c>
      <c r="AL4208">
        <v>1</v>
      </c>
      <c r="AM4208">
        <v>1</v>
      </c>
      <c r="AN4208">
        <v>1</v>
      </c>
      <c r="AO4208">
        <v>1</v>
      </c>
      <c r="AP4208">
        <v>0.8722341832795909</v>
      </c>
      <c r="AQ4208">
        <v>0</v>
      </c>
      <c r="AR4208">
        <v>0</v>
      </c>
      <c r="AS4208">
        <v>0</v>
      </c>
      <c r="AT4208">
        <v>0.82202536899086931</v>
      </c>
      <c r="AU4208">
        <v>2</v>
      </c>
    </row>
    <row r="4209" spans="32:47" x14ac:dyDescent="0.25">
      <c r="AF4209">
        <v>4199</v>
      </c>
      <c r="AG4209">
        <v>1</v>
      </c>
      <c r="AH4209">
        <v>1</v>
      </c>
      <c r="AI4209">
        <v>1</v>
      </c>
      <c r="AJ4209">
        <v>1</v>
      </c>
      <c r="AK4209">
        <v>0.89680899616477316</v>
      </c>
      <c r="AL4209">
        <v>1</v>
      </c>
      <c r="AM4209">
        <v>0.2567803104210461</v>
      </c>
      <c r="AN4209">
        <v>7.2241842768797207E-2</v>
      </c>
      <c r="AO4209">
        <v>1</v>
      </c>
      <c r="AP4209">
        <v>1</v>
      </c>
      <c r="AQ4209">
        <v>1</v>
      </c>
      <c r="AR4209">
        <v>1</v>
      </c>
      <c r="AS4209">
        <v>7.2241842768797207E-2</v>
      </c>
      <c r="AT4209">
        <v>0.8493171661095702</v>
      </c>
      <c r="AU4209">
        <v>0</v>
      </c>
    </row>
    <row r="4210" spans="32:47" x14ac:dyDescent="0.25">
      <c r="AF4210">
        <v>4200</v>
      </c>
      <c r="AG4210">
        <v>1</v>
      </c>
      <c r="AH4210">
        <v>1</v>
      </c>
      <c r="AI4210">
        <v>1</v>
      </c>
      <c r="AJ4210">
        <v>1</v>
      </c>
      <c r="AK4210">
        <v>0.89574052423854633</v>
      </c>
      <c r="AL4210">
        <v>0.60102350174808328</v>
      </c>
      <c r="AM4210">
        <v>1</v>
      </c>
      <c r="AN4210">
        <v>1</v>
      </c>
      <c r="AO4210">
        <v>1</v>
      </c>
      <c r="AP4210">
        <v>1</v>
      </c>
      <c r="AQ4210">
        <v>1</v>
      </c>
      <c r="AR4210">
        <v>1</v>
      </c>
      <c r="AS4210">
        <v>0.60102350174808328</v>
      </c>
      <c r="AT4210">
        <v>0.95835249672284228</v>
      </c>
      <c r="AU4210">
        <v>0</v>
      </c>
    </row>
    <row r="4211" spans="32:47" x14ac:dyDescent="0.25">
      <c r="AF4211">
        <v>4201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4.8640309840023592E-2</v>
      </c>
      <c r="AP4211">
        <v>0.9871867180613223</v>
      </c>
      <c r="AQ4211">
        <v>0</v>
      </c>
      <c r="AR4211">
        <v>0</v>
      </c>
      <c r="AS4211">
        <v>0</v>
      </c>
      <c r="AT4211">
        <v>8.7841089192059449E-2</v>
      </c>
      <c r="AU4211">
        <v>10</v>
      </c>
    </row>
    <row r="4212" spans="32:47" x14ac:dyDescent="0.25">
      <c r="AF4212">
        <v>4202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0.37774051128168745</v>
      </c>
      <c r="AM4212">
        <v>1</v>
      </c>
      <c r="AN4212">
        <v>1</v>
      </c>
      <c r="AO4212">
        <v>0.47823236580152295</v>
      </c>
      <c r="AP4212">
        <v>0</v>
      </c>
      <c r="AQ4212">
        <v>0</v>
      </c>
      <c r="AR4212">
        <v>0</v>
      </c>
      <c r="AS4212">
        <v>0</v>
      </c>
      <c r="AT4212">
        <v>0.24021694880135977</v>
      </c>
      <c r="AU4212">
        <v>8</v>
      </c>
    </row>
    <row r="4213" spans="32:47" x14ac:dyDescent="0.25">
      <c r="AF4213">
        <v>4203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0.89103959070271233</v>
      </c>
      <c r="AM4213">
        <v>1</v>
      </c>
      <c r="AN4213">
        <v>1</v>
      </c>
      <c r="AO4213">
        <v>1</v>
      </c>
      <c r="AP4213">
        <v>0.39512762875951479</v>
      </c>
      <c r="AQ4213">
        <v>0</v>
      </c>
      <c r="AR4213">
        <v>0.48745602924722214</v>
      </c>
      <c r="AS4213">
        <v>0</v>
      </c>
      <c r="AT4213">
        <v>0.40025008525832934</v>
      </c>
      <c r="AU4213">
        <v>6</v>
      </c>
    </row>
    <row r="4214" spans="32:47" x14ac:dyDescent="0.25">
      <c r="AF4214">
        <v>4204</v>
      </c>
      <c r="AG4214">
        <v>0.44391734740272493</v>
      </c>
      <c r="AH4214">
        <v>0</v>
      </c>
      <c r="AI4214">
        <v>0</v>
      </c>
      <c r="AJ4214">
        <v>0.78041867021844757</v>
      </c>
      <c r="AK4214">
        <v>1</v>
      </c>
      <c r="AL4214">
        <v>0.64413804968838428</v>
      </c>
      <c r="AM4214">
        <v>0</v>
      </c>
      <c r="AN4214">
        <v>0.20032559448079537</v>
      </c>
      <c r="AO4214">
        <v>1</v>
      </c>
      <c r="AP4214">
        <v>1</v>
      </c>
      <c r="AQ4214">
        <v>1</v>
      </c>
      <c r="AR4214">
        <v>0.89217332652708958</v>
      </c>
      <c r="AS4214">
        <v>0</v>
      </c>
      <c r="AT4214">
        <v>0.58182357785735306</v>
      </c>
      <c r="AU4214">
        <v>3</v>
      </c>
    </row>
    <row r="4215" spans="32:47" x14ac:dyDescent="0.25">
      <c r="AF4215">
        <v>4205</v>
      </c>
      <c r="AG4215">
        <v>1</v>
      </c>
      <c r="AH4215">
        <v>1</v>
      </c>
      <c r="AI4215">
        <v>1</v>
      </c>
      <c r="AJ4215">
        <v>0.22009928983558591</v>
      </c>
      <c r="AK4215">
        <v>0</v>
      </c>
      <c r="AL4215">
        <v>0</v>
      </c>
      <c r="AM4215">
        <v>0.13338904722519557</v>
      </c>
      <c r="AN4215">
        <v>1</v>
      </c>
      <c r="AO4215">
        <v>0.2189405190149652</v>
      </c>
      <c r="AP4215">
        <v>0</v>
      </c>
      <c r="AQ4215">
        <v>0</v>
      </c>
      <c r="AR4215">
        <v>0</v>
      </c>
      <c r="AS4215">
        <v>0</v>
      </c>
      <c r="AT4215">
        <v>0.37892124583423997</v>
      </c>
      <c r="AU4215">
        <v>5</v>
      </c>
    </row>
    <row r="4216" spans="32:47" x14ac:dyDescent="0.25">
      <c r="AF4216">
        <v>4206</v>
      </c>
      <c r="AG4216">
        <v>1</v>
      </c>
      <c r="AH4216">
        <v>1</v>
      </c>
      <c r="AI4216">
        <v>1</v>
      </c>
      <c r="AJ4216">
        <v>1</v>
      </c>
      <c r="AK4216">
        <v>1</v>
      </c>
      <c r="AL4216">
        <v>1</v>
      </c>
      <c r="AM4216">
        <v>1</v>
      </c>
      <c r="AN4216">
        <v>1</v>
      </c>
      <c r="AO4216">
        <v>0.7285751927804085</v>
      </c>
      <c r="AP4216">
        <v>0</v>
      </c>
      <c r="AQ4216">
        <v>0</v>
      </c>
      <c r="AR4216">
        <v>0</v>
      </c>
      <c r="AS4216">
        <v>0</v>
      </c>
      <c r="AT4216">
        <v>0.72563631721482813</v>
      </c>
      <c r="AU4216">
        <v>3</v>
      </c>
    </row>
    <row r="4217" spans="32:47" x14ac:dyDescent="0.25">
      <c r="AF4217">
        <v>4207</v>
      </c>
      <c r="AG4217">
        <v>0</v>
      </c>
      <c r="AH4217">
        <v>0</v>
      </c>
      <c r="AI4217">
        <v>0</v>
      </c>
      <c r="AJ4217">
        <v>0</v>
      </c>
      <c r="AK4217">
        <v>7.9971674614963351E-2</v>
      </c>
      <c r="AL4217">
        <v>1</v>
      </c>
      <c r="AM4217">
        <v>1</v>
      </c>
      <c r="AN4217">
        <v>1</v>
      </c>
      <c r="AO4217">
        <v>1</v>
      </c>
      <c r="AP4217">
        <v>1</v>
      </c>
      <c r="AQ4217">
        <v>1</v>
      </c>
      <c r="AR4217">
        <v>1</v>
      </c>
      <c r="AS4217">
        <v>0</v>
      </c>
      <c r="AT4217">
        <v>0.59309348469332568</v>
      </c>
      <c r="AU4217">
        <v>4</v>
      </c>
    </row>
    <row r="4218" spans="32:47" x14ac:dyDescent="0.25">
      <c r="AF4218">
        <v>4208</v>
      </c>
      <c r="AG4218">
        <v>1</v>
      </c>
      <c r="AH4218">
        <v>0.88695805668664562</v>
      </c>
      <c r="AI4218">
        <v>1</v>
      </c>
      <c r="AJ4218">
        <v>1</v>
      </c>
      <c r="AK4218">
        <v>1</v>
      </c>
      <c r="AL4218">
        <v>1</v>
      </c>
      <c r="AM4218">
        <v>1</v>
      </c>
      <c r="AN4218">
        <v>1</v>
      </c>
      <c r="AO4218">
        <v>1</v>
      </c>
      <c r="AP4218">
        <v>1</v>
      </c>
      <c r="AQ4218">
        <v>6.1555868880532215E-3</v>
      </c>
      <c r="AR4218">
        <v>0</v>
      </c>
      <c r="AS4218">
        <v>0</v>
      </c>
      <c r="AT4218">
        <v>0.82471094025717173</v>
      </c>
      <c r="AU4218">
        <v>1</v>
      </c>
    </row>
    <row r="4219" spans="32:47" x14ac:dyDescent="0.25">
      <c r="AF4219">
        <v>4209</v>
      </c>
      <c r="AG4219">
        <v>1</v>
      </c>
      <c r="AH4219">
        <v>0.14223616395871172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O4219">
        <v>0</v>
      </c>
      <c r="AP4219">
        <v>0</v>
      </c>
      <c r="AQ4219">
        <v>0.7963441885566378</v>
      </c>
      <c r="AR4219">
        <v>1</v>
      </c>
      <c r="AS4219">
        <v>0</v>
      </c>
      <c r="AT4219">
        <v>0.24622722807546044</v>
      </c>
      <c r="AU4219">
        <v>8</v>
      </c>
    </row>
    <row r="4220" spans="32:47" x14ac:dyDescent="0.25">
      <c r="AF4220">
        <v>4210</v>
      </c>
      <c r="AG4220">
        <v>1</v>
      </c>
      <c r="AH4220">
        <v>1</v>
      </c>
      <c r="AI4220">
        <v>1</v>
      </c>
      <c r="AJ4220">
        <v>1</v>
      </c>
      <c r="AK4220">
        <v>1</v>
      </c>
      <c r="AL4220">
        <v>1</v>
      </c>
      <c r="AM4220">
        <v>1</v>
      </c>
      <c r="AN4220">
        <v>1</v>
      </c>
      <c r="AO4220">
        <v>1</v>
      </c>
      <c r="AP4220">
        <v>1</v>
      </c>
      <c r="AQ4220">
        <v>1</v>
      </c>
      <c r="AR4220">
        <v>1</v>
      </c>
      <c r="AS4220">
        <v>1</v>
      </c>
      <c r="AT4220">
        <v>1</v>
      </c>
      <c r="AU4220">
        <v>0</v>
      </c>
    </row>
    <row r="4221" spans="32:47" x14ac:dyDescent="0.25">
      <c r="AF4221">
        <v>4211</v>
      </c>
      <c r="AG4221">
        <v>1</v>
      </c>
      <c r="AH4221">
        <v>1</v>
      </c>
      <c r="AI4221">
        <v>1</v>
      </c>
      <c r="AJ4221">
        <v>1</v>
      </c>
      <c r="AK4221">
        <v>1</v>
      </c>
      <c r="AL4221">
        <v>1</v>
      </c>
      <c r="AM4221">
        <v>0.76500957856948049</v>
      </c>
      <c r="AN4221">
        <v>0</v>
      </c>
      <c r="AO4221">
        <v>0</v>
      </c>
      <c r="AP4221">
        <v>0.44296360222811459</v>
      </c>
      <c r="AQ4221">
        <v>1</v>
      </c>
      <c r="AR4221">
        <v>1</v>
      </c>
      <c r="AS4221">
        <v>0</v>
      </c>
      <c r="AT4221">
        <v>0.76560868110883684</v>
      </c>
      <c r="AU4221">
        <v>2</v>
      </c>
    </row>
    <row r="4222" spans="32:47" x14ac:dyDescent="0.25">
      <c r="AF4222">
        <v>4212</v>
      </c>
      <c r="AG4222">
        <v>1</v>
      </c>
      <c r="AH4222">
        <v>0.49378672741529173</v>
      </c>
      <c r="AI4222">
        <v>0.73217871298871728</v>
      </c>
      <c r="AJ4222">
        <v>1</v>
      </c>
      <c r="AK4222">
        <v>1</v>
      </c>
      <c r="AL4222">
        <v>1</v>
      </c>
      <c r="AM4222">
        <v>1</v>
      </c>
      <c r="AN4222">
        <v>1</v>
      </c>
      <c r="AO4222">
        <v>1</v>
      </c>
      <c r="AP4222">
        <v>1</v>
      </c>
      <c r="AQ4222">
        <v>1</v>
      </c>
      <c r="AR4222">
        <v>1</v>
      </c>
      <c r="AS4222">
        <v>0.49378672741529173</v>
      </c>
      <c r="AT4222">
        <v>0.93842073553500938</v>
      </c>
      <c r="AU4222">
        <v>0</v>
      </c>
    </row>
    <row r="4223" spans="32:47" x14ac:dyDescent="0.25">
      <c r="AF4223">
        <v>4213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0.22588252178878368</v>
      </c>
      <c r="AM4223">
        <v>1</v>
      </c>
      <c r="AN4223">
        <v>1</v>
      </c>
      <c r="AO4223">
        <v>1</v>
      </c>
      <c r="AP4223">
        <v>1</v>
      </c>
      <c r="AQ4223">
        <v>0.76983073615992903</v>
      </c>
      <c r="AR4223">
        <v>0</v>
      </c>
      <c r="AS4223">
        <v>0</v>
      </c>
      <c r="AT4223">
        <v>0.41882574722866134</v>
      </c>
      <c r="AU4223">
        <v>6</v>
      </c>
    </row>
    <row r="4224" spans="32:47" x14ac:dyDescent="0.25">
      <c r="AF4224">
        <v>4214</v>
      </c>
      <c r="AG4224">
        <v>1</v>
      </c>
      <c r="AH4224">
        <v>0.46075305361643715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0.69661628316375312</v>
      </c>
      <c r="AO4224">
        <v>0.67288542669460483</v>
      </c>
      <c r="AP4224">
        <v>0</v>
      </c>
      <c r="AQ4224">
        <v>0</v>
      </c>
      <c r="AR4224">
        <v>0</v>
      </c>
      <c r="AS4224">
        <v>0</v>
      </c>
      <c r="AT4224">
        <v>0.23474726871280749</v>
      </c>
      <c r="AU4224">
        <v>8</v>
      </c>
    </row>
    <row r="4225" spans="32:47" x14ac:dyDescent="0.25">
      <c r="AF4225">
        <v>4215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0.27301270092580271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2.3187380078629822E-2</v>
      </c>
      <c r="AU4225">
        <v>11</v>
      </c>
    </row>
    <row r="4226" spans="32:47" x14ac:dyDescent="0.25">
      <c r="AF4226">
        <v>4216</v>
      </c>
      <c r="AG4226">
        <v>1</v>
      </c>
      <c r="AH4226">
        <v>1</v>
      </c>
      <c r="AI4226">
        <v>1</v>
      </c>
      <c r="AJ4226">
        <v>1</v>
      </c>
      <c r="AK4226">
        <v>1</v>
      </c>
      <c r="AL4226">
        <v>1</v>
      </c>
      <c r="AM4226">
        <v>1</v>
      </c>
      <c r="AN4226">
        <v>1</v>
      </c>
      <c r="AO4226">
        <v>1</v>
      </c>
      <c r="AP4226">
        <v>1</v>
      </c>
      <c r="AQ4226">
        <v>0.2719226618522953</v>
      </c>
      <c r="AR4226">
        <v>0</v>
      </c>
      <c r="AS4226">
        <v>0</v>
      </c>
      <c r="AT4226">
        <v>0.85522652015224343</v>
      </c>
      <c r="AU4226">
        <v>1</v>
      </c>
    </row>
    <row r="4227" spans="32:47" x14ac:dyDescent="0.25">
      <c r="AF4227">
        <v>4217</v>
      </c>
      <c r="AG4227">
        <v>0</v>
      </c>
      <c r="AH4227">
        <v>0</v>
      </c>
      <c r="AI4227">
        <v>0</v>
      </c>
      <c r="AJ4227">
        <v>0.830952728138315</v>
      </c>
      <c r="AK4227">
        <v>1</v>
      </c>
      <c r="AL4227">
        <v>1</v>
      </c>
      <c r="AM4227">
        <v>1</v>
      </c>
      <c r="AN4227">
        <v>0.91672305000200494</v>
      </c>
      <c r="AO4227">
        <v>0</v>
      </c>
      <c r="AP4227">
        <v>0</v>
      </c>
      <c r="AQ4227">
        <v>0.7733621011791304</v>
      </c>
      <c r="AR4227">
        <v>1</v>
      </c>
      <c r="AS4227">
        <v>0</v>
      </c>
      <c r="AT4227">
        <v>0.54670646419064528</v>
      </c>
      <c r="AU4227">
        <v>5</v>
      </c>
    </row>
    <row r="4228" spans="32:47" x14ac:dyDescent="0.25">
      <c r="AF4228">
        <v>4218</v>
      </c>
      <c r="AG4228">
        <v>1</v>
      </c>
      <c r="AH4228">
        <v>1</v>
      </c>
      <c r="AI4228">
        <v>1</v>
      </c>
      <c r="AJ4228">
        <v>1</v>
      </c>
      <c r="AK4228">
        <v>0.49444256293410888</v>
      </c>
      <c r="AL4228">
        <v>0</v>
      </c>
      <c r="AM4228">
        <v>0</v>
      </c>
      <c r="AN4228">
        <v>0</v>
      </c>
      <c r="AO4228">
        <v>0</v>
      </c>
      <c r="AP4228">
        <v>0</v>
      </c>
      <c r="AQ4228">
        <v>0</v>
      </c>
      <c r="AR4228">
        <v>0.85722191233329681</v>
      </c>
      <c r="AS4228">
        <v>0</v>
      </c>
      <c r="AT4228">
        <v>0.44356602392682076</v>
      </c>
      <c r="AU4228">
        <v>6</v>
      </c>
    </row>
    <row r="4229" spans="32:47" x14ac:dyDescent="0.25">
      <c r="AF4229">
        <v>4219</v>
      </c>
      <c r="AG4229">
        <v>1.2078600186449025E-3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0.44049995573514023</v>
      </c>
      <c r="AP4229">
        <v>1</v>
      </c>
      <c r="AQ4229">
        <v>1</v>
      </c>
      <c r="AR4229">
        <v>0.38090613831821341</v>
      </c>
      <c r="AS4229">
        <v>0</v>
      </c>
      <c r="AT4229">
        <v>0.23578228115204608</v>
      </c>
      <c r="AU4229">
        <v>7</v>
      </c>
    </row>
    <row r="4230" spans="32:47" x14ac:dyDescent="0.25">
      <c r="AF4230">
        <v>4220</v>
      </c>
      <c r="AG4230">
        <v>1.1318470170203175E-2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0.49204763496011089</v>
      </c>
      <c r="AQ4230">
        <v>1</v>
      </c>
      <c r="AR4230">
        <v>1</v>
      </c>
      <c r="AS4230">
        <v>0</v>
      </c>
      <c r="AT4230">
        <v>0.20987492947682121</v>
      </c>
      <c r="AU4230">
        <v>8</v>
      </c>
    </row>
    <row r="4231" spans="32:47" x14ac:dyDescent="0.25">
      <c r="AF4231">
        <v>4221</v>
      </c>
      <c r="AG4231">
        <v>0.55721111393781497</v>
      </c>
      <c r="AH4231">
        <v>0</v>
      </c>
      <c r="AI4231">
        <v>0</v>
      </c>
      <c r="AJ4231">
        <v>0</v>
      </c>
      <c r="AK4231">
        <v>0</v>
      </c>
      <c r="AL4231">
        <v>0.28452697400498439</v>
      </c>
      <c r="AM4231">
        <v>1</v>
      </c>
      <c r="AN4231">
        <v>0.25257413255425371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0.17709356674357168</v>
      </c>
      <c r="AU4231">
        <v>8</v>
      </c>
    </row>
    <row r="4232" spans="32:47" x14ac:dyDescent="0.25">
      <c r="AF4232">
        <v>4222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0.55727903257599487</v>
      </c>
      <c r="AM4232">
        <v>1</v>
      </c>
      <c r="AN4232">
        <v>1</v>
      </c>
      <c r="AO4232">
        <v>0.93921168443072622</v>
      </c>
      <c r="AP4232">
        <v>0</v>
      </c>
      <c r="AQ4232">
        <v>0</v>
      </c>
      <c r="AR4232">
        <v>0</v>
      </c>
      <c r="AS4232">
        <v>0</v>
      </c>
      <c r="AT4232">
        <v>0.29286225071288119</v>
      </c>
      <c r="AU4232">
        <v>8</v>
      </c>
    </row>
    <row r="4233" spans="32:47" x14ac:dyDescent="0.25">
      <c r="AF4233">
        <v>4223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0.28357032333963528</v>
      </c>
      <c r="AN4233">
        <v>1</v>
      </c>
      <c r="AO4233">
        <v>1</v>
      </c>
      <c r="AP4233">
        <v>0.56490494571030025</v>
      </c>
      <c r="AQ4233">
        <v>0.15064814501286794</v>
      </c>
      <c r="AR4233">
        <v>1</v>
      </c>
      <c r="AS4233">
        <v>0</v>
      </c>
      <c r="AT4233">
        <v>0.33649911696146312</v>
      </c>
      <c r="AU4233">
        <v>6</v>
      </c>
    </row>
    <row r="4234" spans="32:47" x14ac:dyDescent="0.25">
      <c r="AF4234">
        <v>4224</v>
      </c>
      <c r="AG4234">
        <v>0</v>
      </c>
      <c r="AH4234">
        <v>0</v>
      </c>
      <c r="AI4234">
        <v>0.32050676713861909</v>
      </c>
      <c r="AJ4234">
        <v>1</v>
      </c>
      <c r="AK4234">
        <v>1</v>
      </c>
      <c r="AL4234">
        <v>1</v>
      </c>
      <c r="AM4234">
        <v>7.147102225257361E-2</v>
      </c>
      <c r="AN4234">
        <v>0.13433329959967052</v>
      </c>
      <c r="AO4234">
        <v>1</v>
      </c>
      <c r="AP4234">
        <v>1</v>
      </c>
      <c r="AQ4234">
        <v>1</v>
      </c>
      <c r="AR4234">
        <v>1</v>
      </c>
      <c r="AS4234">
        <v>0</v>
      </c>
      <c r="AT4234">
        <v>0.62826203769511446</v>
      </c>
      <c r="AU4234">
        <v>2</v>
      </c>
    </row>
    <row r="4235" spans="32:47" x14ac:dyDescent="0.25">
      <c r="AF4235">
        <v>4225</v>
      </c>
      <c r="AG4235">
        <v>0</v>
      </c>
      <c r="AH4235">
        <v>0</v>
      </c>
      <c r="AI4235">
        <v>0.94924168738197623</v>
      </c>
      <c r="AJ4235">
        <v>1</v>
      </c>
      <c r="AK4235">
        <v>1</v>
      </c>
      <c r="AL4235">
        <v>1</v>
      </c>
      <c r="AM4235">
        <v>1</v>
      </c>
      <c r="AN4235">
        <v>1</v>
      </c>
      <c r="AO4235">
        <v>1</v>
      </c>
      <c r="AP4235">
        <v>1</v>
      </c>
      <c r="AQ4235">
        <v>0.20325659319156936</v>
      </c>
      <c r="AR4235">
        <v>0.87083249311329003</v>
      </c>
      <c r="AS4235">
        <v>0</v>
      </c>
      <c r="AT4235">
        <v>0.75758903394822008</v>
      </c>
      <c r="AU4235">
        <v>2</v>
      </c>
    </row>
    <row r="4236" spans="32:47" x14ac:dyDescent="0.25">
      <c r="AF4236">
        <v>4226</v>
      </c>
      <c r="AG4236">
        <v>1</v>
      </c>
      <c r="AH4236">
        <v>1</v>
      </c>
      <c r="AI4236">
        <v>1</v>
      </c>
      <c r="AJ4236">
        <v>1</v>
      </c>
      <c r="AK4236">
        <v>1</v>
      </c>
      <c r="AL4236">
        <v>1</v>
      </c>
      <c r="AM4236">
        <v>1</v>
      </c>
      <c r="AN4236">
        <v>1</v>
      </c>
      <c r="AO4236">
        <v>0.63606852171312012</v>
      </c>
      <c r="AP4236">
        <v>0</v>
      </c>
      <c r="AQ4236">
        <v>0.87496909798889344</v>
      </c>
      <c r="AR4236">
        <v>0</v>
      </c>
      <c r="AS4236">
        <v>0</v>
      </c>
      <c r="AT4236">
        <v>0.78994829750975448</v>
      </c>
      <c r="AU4236">
        <v>2</v>
      </c>
    </row>
    <row r="4237" spans="32:47" x14ac:dyDescent="0.25">
      <c r="AF4237">
        <v>4227</v>
      </c>
      <c r="AG4237">
        <v>1</v>
      </c>
      <c r="AH4237">
        <v>0.78757673868156941</v>
      </c>
      <c r="AI4237">
        <v>0.94170657655312451</v>
      </c>
      <c r="AJ4237">
        <v>1</v>
      </c>
      <c r="AK4237">
        <v>1</v>
      </c>
      <c r="AL4237">
        <v>1</v>
      </c>
      <c r="AM4237">
        <v>1</v>
      </c>
      <c r="AN4237">
        <v>1</v>
      </c>
      <c r="AO4237">
        <v>1</v>
      </c>
      <c r="AP4237">
        <v>1</v>
      </c>
      <c r="AQ4237">
        <v>1</v>
      </c>
      <c r="AR4237">
        <v>0.52340335545910244</v>
      </c>
      <c r="AS4237">
        <v>0.52340335545910244</v>
      </c>
      <c r="AT4237">
        <v>0.93827549746702188</v>
      </c>
      <c r="AU4237">
        <v>0</v>
      </c>
    </row>
    <row r="4238" spans="32:47" x14ac:dyDescent="0.25">
      <c r="AF4238">
        <v>4228</v>
      </c>
      <c r="AG4238">
        <v>1</v>
      </c>
      <c r="AH4238">
        <v>1</v>
      </c>
      <c r="AI4238">
        <v>1</v>
      </c>
      <c r="AJ4238">
        <v>0.86147584843056391</v>
      </c>
      <c r="AK4238">
        <v>0</v>
      </c>
      <c r="AL4238">
        <v>0</v>
      </c>
      <c r="AM4238">
        <v>0</v>
      </c>
      <c r="AN4238">
        <v>0.17444135422720725</v>
      </c>
      <c r="AO4238">
        <v>1</v>
      </c>
      <c r="AP4238">
        <v>1</v>
      </c>
      <c r="AQ4238">
        <v>0.3627113120269011</v>
      </c>
      <c r="AR4238">
        <v>0</v>
      </c>
      <c r="AS4238">
        <v>0</v>
      </c>
      <c r="AT4238">
        <v>0.52913231998566401</v>
      </c>
      <c r="AU4238">
        <v>4</v>
      </c>
    </row>
    <row r="4239" spans="32:47" x14ac:dyDescent="0.25">
      <c r="AF4239">
        <v>4229</v>
      </c>
      <c r="AG4239">
        <v>0</v>
      </c>
      <c r="AH4239">
        <v>0</v>
      </c>
      <c r="AI4239">
        <v>0.53787159651842709</v>
      </c>
      <c r="AJ4239">
        <v>1</v>
      </c>
      <c r="AK4239">
        <v>1</v>
      </c>
      <c r="AL4239">
        <v>1</v>
      </c>
      <c r="AM4239">
        <v>1</v>
      </c>
      <c r="AN4239">
        <v>1</v>
      </c>
      <c r="AO4239">
        <v>0.70068655518528733</v>
      </c>
      <c r="AP4239">
        <v>0.5734248608500967</v>
      </c>
      <c r="AQ4239">
        <v>1</v>
      </c>
      <c r="AR4239">
        <v>1</v>
      </c>
      <c r="AS4239">
        <v>0</v>
      </c>
      <c r="AT4239">
        <v>0.73827612831228184</v>
      </c>
      <c r="AU4239">
        <v>2</v>
      </c>
    </row>
    <row r="4240" spans="32:47" x14ac:dyDescent="0.25">
      <c r="AF4240">
        <v>4230</v>
      </c>
      <c r="AG4240">
        <v>1</v>
      </c>
      <c r="AH4240">
        <v>0.7388065839334429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0.35873574277080011</v>
      </c>
      <c r="AO4240">
        <v>1</v>
      </c>
      <c r="AP4240">
        <v>1</v>
      </c>
      <c r="AQ4240">
        <v>1</v>
      </c>
      <c r="AR4240">
        <v>1</v>
      </c>
      <c r="AS4240">
        <v>0</v>
      </c>
      <c r="AT4240">
        <v>0.50632162294803074</v>
      </c>
      <c r="AU4240">
        <v>5</v>
      </c>
    </row>
    <row r="4241" spans="32:47" x14ac:dyDescent="0.25">
      <c r="AF4241">
        <v>4231</v>
      </c>
      <c r="AG4241">
        <v>1</v>
      </c>
      <c r="AH4241">
        <v>1</v>
      </c>
      <c r="AI4241">
        <v>1</v>
      </c>
      <c r="AJ4241">
        <v>1</v>
      </c>
      <c r="AK4241">
        <v>0.15791984684690233</v>
      </c>
      <c r="AL4241">
        <v>0</v>
      </c>
      <c r="AM4241">
        <v>0</v>
      </c>
      <c r="AN4241">
        <v>0</v>
      </c>
      <c r="AO4241">
        <v>0.93758413974404298</v>
      </c>
      <c r="AP4241">
        <v>1</v>
      </c>
      <c r="AQ4241">
        <v>1</v>
      </c>
      <c r="AR4241">
        <v>1</v>
      </c>
      <c r="AS4241">
        <v>0</v>
      </c>
      <c r="AT4241">
        <v>0.67129599847828836</v>
      </c>
      <c r="AU4241">
        <v>3</v>
      </c>
    </row>
    <row r="4242" spans="32:47" x14ac:dyDescent="0.25">
      <c r="AF4242">
        <v>4232</v>
      </c>
      <c r="AG4242">
        <v>0.71606793761842003</v>
      </c>
      <c r="AH4242">
        <v>1</v>
      </c>
      <c r="AI4242">
        <v>1</v>
      </c>
      <c r="AJ4242">
        <v>1</v>
      </c>
      <c r="AK4242">
        <v>1</v>
      </c>
      <c r="AL4242">
        <v>1</v>
      </c>
      <c r="AM4242">
        <v>1</v>
      </c>
      <c r="AN4242">
        <v>1</v>
      </c>
      <c r="AO4242">
        <v>1</v>
      </c>
      <c r="AP4242">
        <v>0.28607852380082477</v>
      </c>
      <c r="AQ4242">
        <v>0</v>
      </c>
      <c r="AR4242">
        <v>0.71048495439895154</v>
      </c>
      <c r="AS4242">
        <v>0</v>
      </c>
      <c r="AT4242">
        <v>0.80847006545305233</v>
      </c>
      <c r="AU4242">
        <v>1</v>
      </c>
    </row>
    <row r="4243" spans="32:47" x14ac:dyDescent="0.25">
      <c r="AF4243">
        <v>4233</v>
      </c>
      <c r="AG4243">
        <v>1</v>
      </c>
      <c r="AH4243">
        <v>0.49007826816055705</v>
      </c>
      <c r="AI4243">
        <v>0.60222221718234525</v>
      </c>
      <c r="AJ4243">
        <v>1</v>
      </c>
      <c r="AK4243">
        <v>1</v>
      </c>
      <c r="AL4243">
        <v>1</v>
      </c>
      <c r="AM4243">
        <v>1</v>
      </c>
      <c r="AN4243">
        <v>1</v>
      </c>
      <c r="AO4243">
        <v>1</v>
      </c>
      <c r="AP4243">
        <v>1</v>
      </c>
      <c r="AQ4243">
        <v>1</v>
      </c>
      <c r="AR4243">
        <v>1</v>
      </c>
      <c r="AS4243">
        <v>0.49007826816055705</v>
      </c>
      <c r="AT4243">
        <v>0.92709884997574876</v>
      </c>
      <c r="AU4243">
        <v>0</v>
      </c>
    </row>
    <row r="4244" spans="32:47" x14ac:dyDescent="0.25">
      <c r="AF4244">
        <v>4234</v>
      </c>
      <c r="AG4244">
        <v>1</v>
      </c>
      <c r="AH4244">
        <v>1</v>
      </c>
      <c r="AI4244">
        <v>1</v>
      </c>
      <c r="AJ4244">
        <v>1</v>
      </c>
      <c r="AK4244">
        <v>1</v>
      </c>
      <c r="AL4244">
        <v>1</v>
      </c>
      <c r="AM4244">
        <v>1</v>
      </c>
      <c r="AN4244">
        <v>1</v>
      </c>
      <c r="AO4244">
        <v>1</v>
      </c>
      <c r="AP4244">
        <v>1</v>
      </c>
      <c r="AQ4244">
        <v>1</v>
      </c>
      <c r="AR4244">
        <v>1</v>
      </c>
      <c r="AS4244">
        <v>1</v>
      </c>
      <c r="AT4244">
        <v>1</v>
      </c>
      <c r="AU4244">
        <v>0</v>
      </c>
    </row>
    <row r="4245" spans="32:47" x14ac:dyDescent="0.25">
      <c r="AF4245">
        <v>4235</v>
      </c>
      <c r="AG4245">
        <v>1</v>
      </c>
      <c r="AH4245">
        <v>1</v>
      </c>
      <c r="AI4245">
        <v>1</v>
      </c>
      <c r="AJ4245">
        <v>1</v>
      </c>
      <c r="AK4245">
        <v>1</v>
      </c>
      <c r="AL4245">
        <v>1</v>
      </c>
      <c r="AM4245">
        <v>1</v>
      </c>
      <c r="AN4245">
        <v>1</v>
      </c>
      <c r="AO4245">
        <v>1</v>
      </c>
      <c r="AP4245">
        <v>1</v>
      </c>
      <c r="AQ4245">
        <v>1</v>
      </c>
      <c r="AR4245">
        <v>1</v>
      </c>
      <c r="AS4245">
        <v>1</v>
      </c>
      <c r="AT4245">
        <v>1</v>
      </c>
      <c r="AU4245">
        <v>0</v>
      </c>
    </row>
    <row r="4246" spans="32:47" x14ac:dyDescent="0.25">
      <c r="AF4246">
        <v>4236</v>
      </c>
      <c r="AG4246">
        <v>1</v>
      </c>
      <c r="AH4246">
        <v>1</v>
      </c>
      <c r="AI4246">
        <v>1</v>
      </c>
      <c r="AJ4246">
        <v>1</v>
      </c>
      <c r="AK4246">
        <v>1</v>
      </c>
      <c r="AL4246">
        <v>1</v>
      </c>
      <c r="AM4246">
        <v>1</v>
      </c>
      <c r="AN4246">
        <v>1</v>
      </c>
      <c r="AO4246">
        <v>1</v>
      </c>
      <c r="AP4246">
        <v>1</v>
      </c>
      <c r="AQ4246">
        <v>0.22617422388915051</v>
      </c>
      <c r="AR4246">
        <v>0.65066159006598734</v>
      </c>
      <c r="AS4246">
        <v>0.22617422388915051</v>
      </c>
      <c r="AT4246">
        <v>0.90672804385950723</v>
      </c>
      <c r="AU4246">
        <v>0</v>
      </c>
    </row>
    <row r="4247" spans="32:47" x14ac:dyDescent="0.25">
      <c r="AF4247">
        <v>4237</v>
      </c>
      <c r="AG4247">
        <v>1</v>
      </c>
      <c r="AH4247">
        <v>1</v>
      </c>
      <c r="AI4247">
        <v>1</v>
      </c>
      <c r="AJ4247">
        <v>1</v>
      </c>
      <c r="AK4247">
        <v>1</v>
      </c>
      <c r="AL4247">
        <v>0.54652965293256173</v>
      </c>
      <c r="AM4247">
        <v>0</v>
      </c>
      <c r="AN4247">
        <v>0</v>
      </c>
      <c r="AO4247">
        <v>0.36877245116556878</v>
      </c>
      <c r="AP4247">
        <v>1</v>
      </c>
      <c r="AQ4247">
        <v>1</v>
      </c>
      <c r="AR4247">
        <v>1</v>
      </c>
      <c r="AS4247">
        <v>0</v>
      </c>
      <c r="AT4247">
        <v>0.74098373458340794</v>
      </c>
      <c r="AU4247">
        <v>2</v>
      </c>
    </row>
    <row r="4248" spans="32:47" x14ac:dyDescent="0.25">
      <c r="AF4248">
        <v>4238</v>
      </c>
      <c r="AG4248">
        <v>1</v>
      </c>
      <c r="AH4248">
        <v>1</v>
      </c>
      <c r="AI4248">
        <v>1</v>
      </c>
      <c r="AJ4248">
        <v>1</v>
      </c>
      <c r="AK4248">
        <v>1</v>
      </c>
      <c r="AL4248">
        <v>1</v>
      </c>
      <c r="AM4248">
        <v>0.87761031118063859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0.57042717711397206</v>
      </c>
      <c r="AU4248">
        <v>5</v>
      </c>
    </row>
    <row r="4249" spans="32:47" x14ac:dyDescent="0.25">
      <c r="AF4249">
        <v>4239</v>
      </c>
      <c r="AG4249">
        <v>1</v>
      </c>
      <c r="AH4249">
        <v>1</v>
      </c>
      <c r="AI4249">
        <v>1</v>
      </c>
      <c r="AJ4249">
        <v>1</v>
      </c>
      <c r="AK4249">
        <v>1</v>
      </c>
      <c r="AL4249">
        <v>1</v>
      </c>
      <c r="AM4249">
        <v>1</v>
      </c>
      <c r="AN4249">
        <v>1</v>
      </c>
      <c r="AO4249">
        <v>1</v>
      </c>
      <c r="AP4249">
        <v>1</v>
      </c>
      <c r="AQ4249">
        <v>1</v>
      </c>
      <c r="AR4249">
        <v>0.40265270558654354</v>
      </c>
      <c r="AS4249">
        <v>0.40265270558654354</v>
      </c>
      <c r="AT4249">
        <v>0.94926639417310366</v>
      </c>
      <c r="AU4249">
        <v>0</v>
      </c>
    </row>
    <row r="4250" spans="32:47" x14ac:dyDescent="0.25">
      <c r="AF4250">
        <v>4240</v>
      </c>
      <c r="AG4250">
        <v>0</v>
      </c>
      <c r="AH4250">
        <v>0</v>
      </c>
      <c r="AI4250">
        <v>0.29100215559329595</v>
      </c>
      <c r="AJ4250">
        <v>1</v>
      </c>
      <c r="AK4250">
        <v>1</v>
      </c>
      <c r="AL4250">
        <v>1</v>
      </c>
      <c r="AM4250">
        <v>1</v>
      </c>
      <c r="AN4250">
        <v>1</v>
      </c>
      <c r="AO4250">
        <v>0.1253759128866174</v>
      </c>
      <c r="AP4250">
        <v>0</v>
      </c>
      <c r="AQ4250">
        <v>0</v>
      </c>
      <c r="AR4250">
        <v>0</v>
      </c>
      <c r="AS4250">
        <v>0</v>
      </c>
      <c r="AT4250">
        <v>0.45419820331504301</v>
      </c>
      <c r="AU4250">
        <v>5</v>
      </c>
    </row>
    <row r="4251" spans="32:47" x14ac:dyDescent="0.25">
      <c r="AF4251">
        <v>4241</v>
      </c>
      <c r="AG4251">
        <v>0</v>
      </c>
      <c r="AH4251">
        <v>0.31025759801663561</v>
      </c>
      <c r="AI4251">
        <v>1</v>
      </c>
      <c r="AJ4251">
        <v>1</v>
      </c>
      <c r="AK4251">
        <v>1</v>
      </c>
      <c r="AL4251">
        <v>1</v>
      </c>
      <c r="AM4251">
        <v>1</v>
      </c>
      <c r="AN4251">
        <v>0.97623624813892207</v>
      </c>
      <c r="AO4251">
        <v>0.74478897404017819</v>
      </c>
      <c r="AP4251">
        <v>1</v>
      </c>
      <c r="AQ4251">
        <v>1</v>
      </c>
      <c r="AR4251">
        <v>1</v>
      </c>
      <c r="AS4251">
        <v>0</v>
      </c>
      <c r="AT4251">
        <v>0.83916220728213076</v>
      </c>
      <c r="AU4251">
        <v>1</v>
      </c>
    </row>
    <row r="4252" spans="32:47" x14ac:dyDescent="0.25">
      <c r="AF4252">
        <v>4242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0.47931038003977544</v>
      </c>
      <c r="AP4252">
        <v>1</v>
      </c>
      <c r="AQ4252">
        <v>1</v>
      </c>
      <c r="AR4252">
        <v>1</v>
      </c>
      <c r="AS4252">
        <v>0</v>
      </c>
      <c r="AT4252">
        <v>0.29145016822244729</v>
      </c>
      <c r="AU4252">
        <v>8</v>
      </c>
    </row>
    <row r="4253" spans="32:47" x14ac:dyDescent="0.25">
      <c r="AF4253">
        <v>4243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0.72417970654860253</v>
      </c>
      <c r="AP4253">
        <v>1</v>
      </c>
      <c r="AQ4253">
        <v>1</v>
      </c>
      <c r="AR4253">
        <v>1</v>
      </c>
      <c r="AS4253">
        <v>0</v>
      </c>
      <c r="AT4253">
        <v>0.31157641423687144</v>
      </c>
      <c r="AU4253">
        <v>8</v>
      </c>
    </row>
    <row r="4254" spans="32:47" x14ac:dyDescent="0.25">
      <c r="AF4254">
        <v>4244</v>
      </c>
      <c r="AG4254">
        <v>1</v>
      </c>
      <c r="AH4254">
        <v>0.34989907785789648</v>
      </c>
      <c r="AI4254">
        <v>2.544993844428738E-2</v>
      </c>
      <c r="AJ4254">
        <v>1</v>
      </c>
      <c r="AK4254">
        <v>1</v>
      </c>
      <c r="AL4254">
        <v>1</v>
      </c>
      <c r="AM4254">
        <v>1</v>
      </c>
      <c r="AN4254">
        <v>1</v>
      </c>
      <c r="AO4254">
        <v>1</v>
      </c>
      <c r="AP4254">
        <v>1</v>
      </c>
      <c r="AQ4254">
        <v>1</v>
      </c>
      <c r="AR4254">
        <v>1</v>
      </c>
      <c r="AS4254">
        <v>2.544993844428738E-2</v>
      </c>
      <c r="AT4254">
        <v>0.86735923910080548</v>
      </c>
      <c r="AU4254">
        <v>0</v>
      </c>
    </row>
    <row r="4255" spans="32:47" x14ac:dyDescent="0.25">
      <c r="AF4255">
        <v>4245</v>
      </c>
      <c r="AG4255">
        <v>1</v>
      </c>
      <c r="AH4255">
        <v>1</v>
      </c>
      <c r="AI4255">
        <v>1</v>
      </c>
      <c r="AJ4255">
        <v>1</v>
      </c>
      <c r="AK4255">
        <v>1</v>
      </c>
      <c r="AL4255">
        <v>0.40399392744220675</v>
      </c>
      <c r="AM4255">
        <v>0</v>
      </c>
      <c r="AN4255">
        <v>0.74719950785337486</v>
      </c>
      <c r="AO4255">
        <v>0.78940479636949024</v>
      </c>
      <c r="AP4255">
        <v>0</v>
      </c>
      <c r="AQ4255">
        <v>0.16472013374320038</v>
      </c>
      <c r="AR4255">
        <v>1</v>
      </c>
      <c r="AS4255">
        <v>0</v>
      </c>
      <c r="AT4255">
        <v>0.67371712457562072</v>
      </c>
      <c r="AU4255">
        <v>2</v>
      </c>
    </row>
    <row r="4256" spans="32:47" x14ac:dyDescent="0.25">
      <c r="AF4256">
        <v>4246</v>
      </c>
      <c r="AG4256">
        <v>0</v>
      </c>
      <c r="AH4256">
        <v>0.57321719855281117</v>
      </c>
      <c r="AI4256">
        <v>1</v>
      </c>
      <c r="AJ4256">
        <v>1</v>
      </c>
      <c r="AK4256">
        <v>1</v>
      </c>
      <c r="AL4256">
        <v>1</v>
      </c>
      <c r="AM4256">
        <v>1</v>
      </c>
      <c r="AN4256">
        <v>8.4115861295656708E-2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0.47029499523190155</v>
      </c>
      <c r="AU4256">
        <v>5</v>
      </c>
    </row>
    <row r="4257" spans="32:47" x14ac:dyDescent="0.25">
      <c r="AF4257">
        <v>4247</v>
      </c>
      <c r="AG4257">
        <v>1</v>
      </c>
      <c r="AH4257">
        <v>1</v>
      </c>
      <c r="AI4257">
        <v>1</v>
      </c>
      <c r="AJ4257">
        <v>1</v>
      </c>
      <c r="AK4257">
        <v>1</v>
      </c>
      <c r="AL4257">
        <v>1</v>
      </c>
      <c r="AM4257">
        <v>1</v>
      </c>
      <c r="AN4257">
        <v>1</v>
      </c>
      <c r="AO4257">
        <v>5.39638581207934E-2</v>
      </c>
      <c r="AP4257">
        <v>0</v>
      </c>
      <c r="AQ4257">
        <v>0</v>
      </c>
      <c r="AR4257">
        <v>0</v>
      </c>
      <c r="AS4257">
        <v>0</v>
      </c>
      <c r="AT4257">
        <v>0.67018881025650356</v>
      </c>
      <c r="AU4257">
        <v>3</v>
      </c>
    </row>
    <row r="4258" spans="32:47" x14ac:dyDescent="0.25">
      <c r="AF4258">
        <v>4248</v>
      </c>
      <c r="AG4258">
        <v>7.957415532502872E-2</v>
      </c>
      <c r="AH4258">
        <v>1</v>
      </c>
      <c r="AI4258">
        <v>1</v>
      </c>
      <c r="AJ4258">
        <v>1</v>
      </c>
      <c r="AK4258">
        <v>0.46801707897201039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0.29034336510468001</v>
      </c>
      <c r="AU4258">
        <v>7</v>
      </c>
    </row>
    <row r="4259" spans="32:47" x14ac:dyDescent="0.25">
      <c r="AF4259">
        <v>4249</v>
      </c>
      <c r="AG4259">
        <v>0.34768944055770501</v>
      </c>
      <c r="AH4259">
        <v>1</v>
      </c>
      <c r="AI4259">
        <v>1</v>
      </c>
      <c r="AJ4259">
        <v>1</v>
      </c>
      <c r="AK4259">
        <v>1</v>
      </c>
      <c r="AL4259">
        <v>1</v>
      </c>
      <c r="AM4259">
        <v>1</v>
      </c>
      <c r="AN4259">
        <v>1</v>
      </c>
      <c r="AO4259">
        <v>1</v>
      </c>
      <c r="AP4259">
        <v>1</v>
      </c>
      <c r="AQ4259">
        <v>1</v>
      </c>
      <c r="AR4259">
        <v>1</v>
      </c>
      <c r="AS4259">
        <v>0.34768944055770501</v>
      </c>
      <c r="AT4259">
        <v>0.94459828125284617</v>
      </c>
      <c r="AU4259">
        <v>0</v>
      </c>
    </row>
    <row r="4260" spans="32:47" x14ac:dyDescent="0.25">
      <c r="AF4260">
        <v>4250</v>
      </c>
      <c r="AG4260">
        <v>1</v>
      </c>
      <c r="AH4260">
        <v>1</v>
      </c>
      <c r="AI4260">
        <v>1</v>
      </c>
      <c r="AJ4260">
        <v>1</v>
      </c>
      <c r="AK4260">
        <v>1</v>
      </c>
      <c r="AL4260">
        <v>1</v>
      </c>
      <c r="AM4260">
        <v>1</v>
      </c>
      <c r="AN4260">
        <v>1</v>
      </c>
      <c r="AO4260">
        <v>1</v>
      </c>
      <c r="AP4260">
        <v>0.24117751880886876</v>
      </c>
      <c r="AQ4260">
        <v>0</v>
      </c>
      <c r="AR4260">
        <v>0.557784601708737</v>
      </c>
      <c r="AS4260">
        <v>0</v>
      </c>
      <c r="AT4260">
        <v>0.81580226229053643</v>
      </c>
      <c r="AU4260">
        <v>1</v>
      </c>
    </row>
    <row r="4261" spans="32:47" x14ac:dyDescent="0.25">
      <c r="AF4261">
        <v>4251</v>
      </c>
      <c r="AG4261">
        <v>1</v>
      </c>
      <c r="AH4261">
        <v>0.73884419704622162</v>
      </c>
      <c r="AI4261">
        <v>1</v>
      </c>
      <c r="AJ4261">
        <v>1</v>
      </c>
      <c r="AK4261">
        <v>0.5620000901863903</v>
      </c>
      <c r="AL4261">
        <v>1</v>
      </c>
      <c r="AM4261">
        <v>1</v>
      </c>
      <c r="AN4261">
        <v>1</v>
      </c>
      <c r="AO4261">
        <v>1</v>
      </c>
      <c r="AP4261">
        <v>1</v>
      </c>
      <c r="AQ4261">
        <v>0.48768459041724177</v>
      </c>
      <c r="AR4261">
        <v>0</v>
      </c>
      <c r="AS4261">
        <v>0</v>
      </c>
      <c r="AT4261">
        <v>0.8157265151386015</v>
      </c>
      <c r="AU4261">
        <v>1</v>
      </c>
    </row>
    <row r="4262" spans="32:47" x14ac:dyDescent="0.25">
      <c r="AF4262">
        <v>4252</v>
      </c>
      <c r="AG4262">
        <v>0</v>
      </c>
      <c r="AH4262">
        <v>7.5286680872782855E-2</v>
      </c>
      <c r="AI4262">
        <v>1</v>
      </c>
      <c r="AJ4262">
        <v>1</v>
      </c>
      <c r="AK4262">
        <v>1</v>
      </c>
      <c r="AL4262">
        <v>1</v>
      </c>
      <c r="AM4262">
        <v>1</v>
      </c>
      <c r="AN4262">
        <v>0.64107160079701342</v>
      </c>
      <c r="AO4262">
        <v>0</v>
      </c>
      <c r="AP4262">
        <v>0.73425650867847581</v>
      </c>
      <c r="AQ4262">
        <v>1</v>
      </c>
      <c r="AR4262">
        <v>1</v>
      </c>
      <c r="AS4262">
        <v>0</v>
      </c>
      <c r="AT4262">
        <v>0.70888547522788514</v>
      </c>
      <c r="AU4262">
        <v>2</v>
      </c>
    </row>
    <row r="4263" spans="32:47" x14ac:dyDescent="0.25">
      <c r="AF4263">
        <v>4253</v>
      </c>
      <c r="AG4263">
        <v>0.92405335785963783</v>
      </c>
      <c r="AH4263">
        <v>0</v>
      </c>
      <c r="AI4263">
        <v>0</v>
      </c>
      <c r="AJ4263">
        <v>0</v>
      </c>
      <c r="AK4263">
        <v>0.23608616539798188</v>
      </c>
      <c r="AL4263">
        <v>1</v>
      </c>
      <c r="AM4263">
        <v>1</v>
      </c>
      <c r="AN4263">
        <v>1</v>
      </c>
      <c r="AO4263">
        <v>1</v>
      </c>
      <c r="AP4263">
        <v>1</v>
      </c>
      <c r="AQ4263">
        <v>1</v>
      </c>
      <c r="AR4263">
        <v>1</v>
      </c>
      <c r="AS4263">
        <v>0</v>
      </c>
      <c r="AT4263">
        <v>0.68483376772872939</v>
      </c>
      <c r="AU4263">
        <v>3</v>
      </c>
    </row>
    <row r="4264" spans="32:47" x14ac:dyDescent="0.25">
      <c r="AF4264">
        <v>4254</v>
      </c>
      <c r="AG4264">
        <v>0</v>
      </c>
      <c r="AH4264">
        <v>0</v>
      </c>
      <c r="AI4264">
        <v>0</v>
      </c>
      <c r="AJ4264">
        <v>0.33884801860525232</v>
      </c>
      <c r="AK4264">
        <v>0.4183517014725141</v>
      </c>
      <c r="AL4264">
        <v>0</v>
      </c>
      <c r="AM4264">
        <v>0</v>
      </c>
      <c r="AN4264">
        <v>0.53457826240816264</v>
      </c>
      <c r="AO4264">
        <v>0.13125987770617939</v>
      </c>
      <c r="AP4264">
        <v>0</v>
      </c>
      <c r="AQ4264">
        <v>0</v>
      </c>
      <c r="AR4264">
        <v>0</v>
      </c>
      <c r="AS4264">
        <v>0</v>
      </c>
      <c r="AT4264">
        <v>0.11957278293053132</v>
      </c>
      <c r="AU4264">
        <v>8</v>
      </c>
    </row>
    <row r="4265" spans="32:47" x14ac:dyDescent="0.25">
      <c r="AF4265">
        <v>4255</v>
      </c>
      <c r="AG4265">
        <v>1</v>
      </c>
      <c r="AH4265">
        <v>1</v>
      </c>
      <c r="AI4265">
        <v>0.76524860859142552</v>
      </c>
      <c r="AJ4265">
        <v>0</v>
      </c>
      <c r="AK4265">
        <v>0</v>
      </c>
      <c r="AL4265">
        <v>0</v>
      </c>
      <c r="AM4265">
        <v>0</v>
      </c>
      <c r="AN4265">
        <v>0.74933625675710636</v>
      </c>
      <c r="AO4265">
        <v>0</v>
      </c>
      <c r="AP4265">
        <v>0</v>
      </c>
      <c r="AQ4265">
        <v>4.9616360589910376E-2</v>
      </c>
      <c r="AR4265">
        <v>1</v>
      </c>
      <c r="AS4265">
        <v>0</v>
      </c>
      <c r="AT4265">
        <v>0.37928937436575838</v>
      </c>
      <c r="AU4265">
        <v>6</v>
      </c>
    </row>
    <row r="4266" spans="32:47" x14ac:dyDescent="0.25">
      <c r="AF4266">
        <v>4256</v>
      </c>
      <c r="AG4266">
        <v>0</v>
      </c>
      <c r="AH4266">
        <v>0</v>
      </c>
      <c r="AI4266">
        <v>0</v>
      </c>
      <c r="AJ4266">
        <v>0.85624331194679448</v>
      </c>
      <c r="AK4266">
        <v>1</v>
      </c>
      <c r="AL4266">
        <v>1</v>
      </c>
      <c r="AM4266">
        <v>0.24599418492500497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0.25839210709884652</v>
      </c>
      <c r="AU4266">
        <v>8</v>
      </c>
    </row>
    <row r="4267" spans="32:47" x14ac:dyDescent="0.25">
      <c r="AF4267">
        <v>4257</v>
      </c>
      <c r="AG4267">
        <v>1</v>
      </c>
      <c r="AH4267">
        <v>1</v>
      </c>
      <c r="AI4267">
        <v>1</v>
      </c>
      <c r="AJ4267">
        <v>1</v>
      </c>
      <c r="AK4267">
        <v>1</v>
      </c>
      <c r="AL4267">
        <v>1</v>
      </c>
      <c r="AM4267">
        <v>0.30292987865264409</v>
      </c>
      <c r="AN4267">
        <v>0</v>
      </c>
      <c r="AO4267">
        <v>0.75988283735156681</v>
      </c>
      <c r="AP4267">
        <v>1</v>
      </c>
      <c r="AQ4267">
        <v>1</v>
      </c>
      <c r="AR4267">
        <v>1</v>
      </c>
      <c r="AS4267">
        <v>0</v>
      </c>
      <c r="AT4267">
        <v>0.83612962016103831</v>
      </c>
      <c r="AU4267">
        <v>1</v>
      </c>
    </row>
    <row r="4268" spans="32:47" x14ac:dyDescent="0.25">
      <c r="AF4268">
        <v>4258</v>
      </c>
      <c r="AG4268">
        <v>0</v>
      </c>
      <c r="AH4268">
        <v>0.55538485114136293</v>
      </c>
      <c r="AI4268">
        <v>1</v>
      </c>
      <c r="AJ4268">
        <v>1</v>
      </c>
      <c r="AK4268">
        <v>1</v>
      </c>
      <c r="AL4268">
        <v>1</v>
      </c>
      <c r="AM4268">
        <v>1</v>
      </c>
      <c r="AN4268">
        <v>1</v>
      </c>
      <c r="AO4268">
        <v>1</v>
      </c>
      <c r="AP4268">
        <v>0.21808179259166918</v>
      </c>
      <c r="AQ4268">
        <v>0</v>
      </c>
      <c r="AR4268">
        <v>0</v>
      </c>
      <c r="AS4268">
        <v>0</v>
      </c>
      <c r="AT4268">
        <v>0.64742825041726004</v>
      </c>
      <c r="AU4268">
        <v>3</v>
      </c>
    </row>
    <row r="4269" spans="32:47" x14ac:dyDescent="0.25">
      <c r="AF4269">
        <v>4259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0.62137105761988398</v>
      </c>
      <c r="AP4269">
        <v>5.5073893759277605E-2</v>
      </c>
      <c r="AQ4269">
        <v>0.63340359065089913</v>
      </c>
      <c r="AR4269">
        <v>1</v>
      </c>
      <c r="AS4269">
        <v>0</v>
      </c>
      <c r="AT4269">
        <v>0.19274117850592082</v>
      </c>
      <c r="AU4269">
        <v>8</v>
      </c>
    </row>
    <row r="4270" spans="32:47" x14ac:dyDescent="0.25">
      <c r="AF4270">
        <v>4260</v>
      </c>
      <c r="AG4270">
        <v>0</v>
      </c>
      <c r="AH4270">
        <v>0</v>
      </c>
      <c r="AI4270">
        <v>0</v>
      </c>
      <c r="AJ4270">
        <v>0.99571911181483297</v>
      </c>
      <c r="AK4270">
        <v>0.93960736669630995</v>
      </c>
      <c r="AL4270">
        <v>1</v>
      </c>
      <c r="AM4270">
        <v>1</v>
      </c>
      <c r="AN4270">
        <v>1</v>
      </c>
      <c r="AO4270">
        <v>1</v>
      </c>
      <c r="AP4270">
        <v>1</v>
      </c>
      <c r="AQ4270">
        <v>1</v>
      </c>
      <c r="AR4270">
        <v>1</v>
      </c>
      <c r="AS4270">
        <v>0</v>
      </c>
      <c r="AT4270">
        <v>0.74794356636172765</v>
      </c>
      <c r="AU4270">
        <v>3</v>
      </c>
    </row>
    <row r="4271" spans="32:47" x14ac:dyDescent="0.25">
      <c r="AF4271">
        <v>4261</v>
      </c>
      <c r="AG4271">
        <v>1</v>
      </c>
      <c r="AH4271">
        <v>1</v>
      </c>
      <c r="AI4271">
        <v>1</v>
      </c>
      <c r="AJ4271">
        <v>1</v>
      </c>
      <c r="AK4271">
        <v>1</v>
      </c>
      <c r="AL4271">
        <v>1</v>
      </c>
      <c r="AM4271">
        <v>1</v>
      </c>
      <c r="AN4271">
        <v>1</v>
      </c>
      <c r="AO4271">
        <v>1</v>
      </c>
      <c r="AP4271">
        <v>1</v>
      </c>
      <c r="AQ4271">
        <v>1</v>
      </c>
      <c r="AR4271">
        <v>1</v>
      </c>
      <c r="AS4271">
        <v>1</v>
      </c>
      <c r="AT4271">
        <v>1</v>
      </c>
      <c r="AU4271">
        <v>0</v>
      </c>
    </row>
    <row r="4272" spans="32:47" x14ac:dyDescent="0.25">
      <c r="AF4272">
        <v>4262</v>
      </c>
      <c r="AG4272">
        <v>1</v>
      </c>
      <c r="AH4272">
        <v>1</v>
      </c>
      <c r="AI4272">
        <v>1</v>
      </c>
      <c r="AJ4272">
        <v>1</v>
      </c>
      <c r="AK4272">
        <v>1</v>
      </c>
      <c r="AL4272">
        <v>1</v>
      </c>
      <c r="AM4272">
        <v>1</v>
      </c>
      <c r="AN4272">
        <v>1</v>
      </c>
      <c r="AO4272">
        <v>1</v>
      </c>
      <c r="AP4272">
        <v>1</v>
      </c>
      <c r="AQ4272">
        <v>0.61773763198822662</v>
      </c>
      <c r="AR4272">
        <v>0</v>
      </c>
      <c r="AS4272">
        <v>0</v>
      </c>
      <c r="AT4272">
        <v>0.88364966838259396</v>
      </c>
      <c r="AU4272">
        <v>1</v>
      </c>
    </row>
    <row r="4273" spans="32:47" x14ac:dyDescent="0.25">
      <c r="AF4273">
        <v>4263</v>
      </c>
      <c r="AG4273">
        <v>1</v>
      </c>
      <c r="AH4273">
        <v>1</v>
      </c>
      <c r="AI4273">
        <v>1</v>
      </c>
      <c r="AJ4273">
        <v>1</v>
      </c>
      <c r="AK4273">
        <v>1</v>
      </c>
      <c r="AL4273">
        <v>8.1876526983251097E-2</v>
      </c>
      <c r="AM4273">
        <v>0</v>
      </c>
      <c r="AN4273">
        <v>0</v>
      </c>
      <c r="AO4273">
        <v>0</v>
      </c>
      <c r="AP4273">
        <v>0.34189205194002903</v>
      </c>
      <c r="AQ4273">
        <v>1</v>
      </c>
      <c r="AR4273">
        <v>1</v>
      </c>
      <c r="AS4273">
        <v>0</v>
      </c>
      <c r="AT4273">
        <v>0.61658890251955734</v>
      </c>
      <c r="AU4273">
        <v>3</v>
      </c>
    </row>
    <row r="4274" spans="32:47" x14ac:dyDescent="0.25">
      <c r="AF4274">
        <v>4264</v>
      </c>
      <c r="AG4274">
        <v>1</v>
      </c>
      <c r="AH4274">
        <v>1</v>
      </c>
      <c r="AI4274">
        <v>5.747382693540027E-2</v>
      </c>
      <c r="AJ4274">
        <v>0.46946287182848512</v>
      </c>
      <c r="AK4274">
        <v>1</v>
      </c>
      <c r="AL4274">
        <v>1</v>
      </c>
      <c r="AM4274">
        <v>1</v>
      </c>
      <c r="AN4274">
        <v>1</v>
      </c>
      <c r="AO4274">
        <v>1</v>
      </c>
      <c r="AP4274">
        <v>1</v>
      </c>
      <c r="AQ4274">
        <v>0.95769134619889273</v>
      </c>
      <c r="AR4274">
        <v>0</v>
      </c>
      <c r="AS4274">
        <v>0</v>
      </c>
      <c r="AT4274">
        <v>0.78793511007073624</v>
      </c>
      <c r="AU4274">
        <v>1</v>
      </c>
    </row>
    <row r="4275" spans="32:47" x14ac:dyDescent="0.25">
      <c r="AF4275">
        <v>4265</v>
      </c>
      <c r="AG4275">
        <v>0</v>
      </c>
      <c r="AH4275">
        <v>0.23205551468553104</v>
      </c>
      <c r="AI4275">
        <v>1</v>
      </c>
      <c r="AJ4275">
        <v>1</v>
      </c>
      <c r="AK4275">
        <v>1</v>
      </c>
      <c r="AL4275">
        <v>1</v>
      </c>
      <c r="AM4275">
        <v>1</v>
      </c>
      <c r="AN4275">
        <v>1</v>
      </c>
      <c r="AO4275">
        <v>1</v>
      </c>
      <c r="AP4275">
        <v>1</v>
      </c>
      <c r="AQ4275">
        <v>0.39851997812778184</v>
      </c>
      <c r="AR4275">
        <v>0</v>
      </c>
      <c r="AS4275">
        <v>0</v>
      </c>
      <c r="AT4275">
        <v>0.72178946234254338</v>
      </c>
      <c r="AU4275">
        <v>2</v>
      </c>
    </row>
    <row r="4276" spans="32:47" x14ac:dyDescent="0.25">
      <c r="AF4276">
        <v>4266</v>
      </c>
      <c r="AG4276">
        <v>0.31487376283644886</v>
      </c>
      <c r="AH4276">
        <v>1</v>
      </c>
      <c r="AI4276">
        <v>1</v>
      </c>
      <c r="AJ4276">
        <v>0.5317002610029401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0.23208793007676196</v>
      </c>
      <c r="AU4276">
        <v>8</v>
      </c>
    </row>
    <row r="4277" spans="32:47" x14ac:dyDescent="0.25">
      <c r="AF4277">
        <v>4267</v>
      </c>
      <c r="AG4277">
        <v>0.3634155807559446</v>
      </c>
      <c r="AH4277">
        <v>0</v>
      </c>
      <c r="AI4277">
        <v>0.62873458859417775</v>
      </c>
      <c r="AJ4277">
        <v>1</v>
      </c>
      <c r="AK4277">
        <v>1</v>
      </c>
      <c r="AL4277">
        <v>1</v>
      </c>
      <c r="AM4277">
        <v>1</v>
      </c>
      <c r="AN4277">
        <v>1</v>
      </c>
      <c r="AO4277">
        <v>1</v>
      </c>
      <c r="AP4277">
        <v>1</v>
      </c>
      <c r="AQ4277">
        <v>0.38048088010837089</v>
      </c>
      <c r="AR4277">
        <v>0</v>
      </c>
      <c r="AS4277">
        <v>0</v>
      </c>
      <c r="AT4277">
        <v>0.70183857987152032</v>
      </c>
      <c r="AU4277">
        <v>2</v>
      </c>
    </row>
    <row r="4278" spans="32:47" x14ac:dyDescent="0.25">
      <c r="AF4278">
        <v>4268</v>
      </c>
      <c r="AG4278">
        <v>1</v>
      </c>
      <c r="AH4278">
        <v>0.32019459835022906</v>
      </c>
      <c r="AI4278">
        <v>0</v>
      </c>
      <c r="AJ4278">
        <v>0</v>
      </c>
      <c r="AK4278">
        <v>0</v>
      </c>
      <c r="AL4278">
        <v>0</v>
      </c>
      <c r="AM4278">
        <v>9.0683519713028571E-2</v>
      </c>
      <c r="AN4278">
        <v>9.1002717727537999E-2</v>
      </c>
      <c r="AO4278">
        <v>0</v>
      </c>
      <c r="AP4278">
        <v>0</v>
      </c>
      <c r="AQ4278">
        <v>0</v>
      </c>
      <c r="AR4278">
        <v>0.68318236708000768</v>
      </c>
      <c r="AS4278">
        <v>0</v>
      </c>
      <c r="AT4278">
        <v>0.18294897395601153</v>
      </c>
      <c r="AU4278">
        <v>7</v>
      </c>
    </row>
    <row r="4279" spans="32:47" x14ac:dyDescent="0.25">
      <c r="AF4279">
        <v>4269</v>
      </c>
      <c r="AG4279">
        <v>1</v>
      </c>
      <c r="AH4279">
        <v>1</v>
      </c>
      <c r="AI4279">
        <v>1</v>
      </c>
      <c r="AJ4279">
        <v>1</v>
      </c>
      <c r="AK4279">
        <v>1</v>
      </c>
      <c r="AL4279">
        <v>0.86375187017789967</v>
      </c>
      <c r="AM4279">
        <v>0.98967526764177061</v>
      </c>
      <c r="AN4279">
        <v>0.37526992734943165</v>
      </c>
      <c r="AO4279">
        <v>0</v>
      </c>
      <c r="AP4279">
        <v>0.72897026260597486</v>
      </c>
      <c r="AQ4279">
        <v>0.76383113993506413</v>
      </c>
      <c r="AR4279">
        <v>0</v>
      </c>
      <c r="AS4279">
        <v>0</v>
      </c>
      <c r="AT4279">
        <v>0.7253119712024696</v>
      </c>
      <c r="AU4279">
        <v>2</v>
      </c>
    </row>
    <row r="4280" spans="32:47" x14ac:dyDescent="0.25">
      <c r="AF4280">
        <v>4270</v>
      </c>
      <c r="AG4280">
        <v>0</v>
      </c>
      <c r="AH4280">
        <v>0</v>
      </c>
      <c r="AI4280">
        <v>0.63974718889972615</v>
      </c>
      <c r="AJ4280">
        <v>1</v>
      </c>
      <c r="AK4280">
        <v>0.80597276806891449</v>
      </c>
      <c r="AL4280">
        <v>0</v>
      </c>
      <c r="AM4280">
        <v>0</v>
      </c>
      <c r="AN4280">
        <v>0</v>
      </c>
      <c r="AO4280">
        <v>0</v>
      </c>
      <c r="AP4280">
        <v>0.73165399272364728</v>
      </c>
      <c r="AQ4280">
        <v>1</v>
      </c>
      <c r="AR4280">
        <v>1</v>
      </c>
      <c r="AS4280">
        <v>0</v>
      </c>
      <c r="AT4280">
        <v>0.43424271901496142</v>
      </c>
      <c r="AU4280">
        <v>6</v>
      </c>
    </row>
    <row r="4281" spans="32:47" x14ac:dyDescent="0.25">
      <c r="AF4281">
        <v>4271</v>
      </c>
      <c r="AG4281">
        <v>1</v>
      </c>
      <c r="AH4281">
        <v>1</v>
      </c>
      <c r="AI4281">
        <v>1</v>
      </c>
      <c r="AJ4281">
        <v>1</v>
      </c>
      <c r="AK4281">
        <v>1</v>
      </c>
      <c r="AL4281">
        <v>1</v>
      </c>
      <c r="AM4281">
        <v>0.51575306404124754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0.53969409585007855</v>
      </c>
      <c r="AU4281">
        <v>5</v>
      </c>
    </row>
    <row r="4282" spans="32:47" x14ac:dyDescent="0.25">
      <c r="AF4282">
        <v>4272</v>
      </c>
      <c r="AG4282">
        <v>0</v>
      </c>
      <c r="AH4282">
        <v>0.70299029939165592</v>
      </c>
      <c r="AI4282">
        <v>1</v>
      </c>
      <c r="AJ4282">
        <v>1</v>
      </c>
      <c r="AK4282">
        <v>1</v>
      </c>
      <c r="AL4282">
        <v>1</v>
      </c>
      <c r="AM4282">
        <v>1</v>
      </c>
      <c r="AN4282">
        <v>1</v>
      </c>
      <c r="AO4282">
        <v>1</v>
      </c>
      <c r="AP4282">
        <v>1</v>
      </c>
      <c r="AQ4282">
        <v>8.2671438898250932E-2</v>
      </c>
      <c r="AR4282">
        <v>0</v>
      </c>
      <c r="AS4282">
        <v>0</v>
      </c>
      <c r="AT4282">
        <v>0.73195581246551755</v>
      </c>
      <c r="AU4282">
        <v>2</v>
      </c>
    </row>
    <row r="4283" spans="32:47" x14ac:dyDescent="0.25">
      <c r="AF4283">
        <v>4273</v>
      </c>
      <c r="AG4283">
        <v>0</v>
      </c>
      <c r="AH4283">
        <v>0</v>
      </c>
      <c r="AI4283">
        <v>0</v>
      </c>
      <c r="AJ4283">
        <v>0.10789158727663259</v>
      </c>
      <c r="AK4283">
        <v>0</v>
      </c>
      <c r="AL4283">
        <v>0.80190737755910957</v>
      </c>
      <c r="AM4283">
        <v>1</v>
      </c>
      <c r="AN4283">
        <v>1</v>
      </c>
      <c r="AO4283">
        <v>1</v>
      </c>
      <c r="AP4283">
        <v>1</v>
      </c>
      <c r="AQ4283">
        <v>1</v>
      </c>
      <c r="AR4283">
        <v>1</v>
      </c>
      <c r="AS4283">
        <v>0</v>
      </c>
      <c r="AT4283">
        <v>0.57888758615088287</v>
      </c>
      <c r="AU4283">
        <v>4</v>
      </c>
    </row>
    <row r="4284" spans="32:47" x14ac:dyDescent="0.25">
      <c r="AF4284">
        <v>4274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0.21355313641881016</v>
      </c>
      <c r="AN4284">
        <v>1</v>
      </c>
      <c r="AO4284">
        <v>1</v>
      </c>
      <c r="AP4284">
        <v>1</v>
      </c>
      <c r="AQ4284">
        <v>1</v>
      </c>
      <c r="AR4284">
        <v>1</v>
      </c>
      <c r="AS4284">
        <v>0</v>
      </c>
      <c r="AT4284">
        <v>0.43731547186022773</v>
      </c>
      <c r="AU4284">
        <v>6</v>
      </c>
    </row>
    <row r="4285" spans="32:47" x14ac:dyDescent="0.25">
      <c r="AF4285">
        <v>4275</v>
      </c>
      <c r="AG4285">
        <v>1</v>
      </c>
      <c r="AH4285">
        <v>1</v>
      </c>
      <c r="AI4285">
        <v>1</v>
      </c>
      <c r="AJ4285">
        <v>1</v>
      </c>
      <c r="AK4285">
        <v>1</v>
      </c>
      <c r="AL4285">
        <v>1</v>
      </c>
      <c r="AM4285">
        <v>1</v>
      </c>
      <c r="AN4285">
        <v>1</v>
      </c>
      <c r="AO4285">
        <v>1</v>
      </c>
      <c r="AP4285">
        <v>1</v>
      </c>
      <c r="AQ4285">
        <v>1</v>
      </c>
      <c r="AR4285">
        <v>1</v>
      </c>
      <c r="AS4285">
        <v>1</v>
      </c>
      <c r="AT4285">
        <v>1</v>
      </c>
      <c r="AU4285">
        <v>0</v>
      </c>
    </row>
    <row r="4286" spans="32:47" x14ac:dyDescent="0.25">
      <c r="AF4286">
        <v>4276</v>
      </c>
      <c r="AG4286">
        <v>0.22211574850957877</v>
      </c>
      <c r="AH4286">
        <v>1</v>
      </c>
      <c r="AI4286">
        <v>1</v>
      </c>
      <c r="AJ4286">
        <v>1</v>
      </c>
      <c r="AK4286">
        <v>0.97950177501831692</v>
      </c>
      <c r="AL4286">
        <v>0</v>
      </c>
      <c r="AM4286">
        <v>0</v>
      </c>
      <c r="AN4286">
        <v>0</v>
      </c>
      <c r="AO4286">
        <v>0.13514167355266787</v>
      </c>
      <c r="AP4286">
        <v>1</v>
      </c>
      <c r="AQ4286">
        <v>1</v>
      </c>
      <c r="AR4286">
        <v>1</v>
      </c>
      <c r="AS4286">
        <v>0</v>
      </c>
      <c r="AT4286">
        <v>0.60905313270121864</v>
      </c>
      <c r="AU4286">
        <v>3</v>
      </c>
    </row>
    <row r="4287" spans="32:47" x14ac:dyDescent="0.25">
      <c r="AF4287">
        <v>4277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0.91000239342586908</v>
      </c>
      <c r="AM4287">
        <v>1</v>
      </c>
      <c r="AN4287">
        <v>0.1608503155678796</v>
      </c>
      <c r="AO4287">
        <v>1</v>
      </c>
      <c r="AP4287">
        <v>1</v>
      </c>
      <c r="AQ4287">
        <v>0.37599248528810375</v>
      </c>
      <c r="AR4287">
        <v>0</v>
      </c>
      <c r="AS4287">
        <v>0</v>
      </c>
      <c r="AT4287">
        <v>0.37141426340828343</v>
      </c>
      <c r="AU4287">
        <v>6</v>
      </c>
    </row>
    <row r="4288" spans="32:47" x14ac:dyDescent="0.25">
      <c r="AF4288">
        <v>4278</v>
      </c>
      <c r="AG4288">
        <v>1</v>
      </c>
      <c r="AH4288">
        <v>1</v>
      </c>
      <c r="AI4288">
        <v>0.76038438421129551</v>
      </c>
      <c r="AJ4288">
        <v>0.50172208417716324</v>
      </c>
      <c r="AK4288">
        <v>1</v>
      </c>
      <c r="AL4288">
        <v>1</v>
      </c>
      <c r="AM4288">
        <v>1</v>
      </c>
      <c r="AN4288">
        <v>1</v>
      </c>
      <c r="AO4288">
        <v>1</v>
      </c>
      <c r="AP4288">
        <v>1</v>
      </c>
      <c r="AQ4288">
        <v>1</v>
      </c>
      <c r="AR4288">
        <v>1</v>
      </c>
      <c r="AS4288">
        <v>0.50172208417716324</v>
      </c>
      <c r="AT4288">
        <v>0.93869473544072624</v>
      </c>
      <c r="AU4288">
        <v>0</v>
      </c>
    </row>
    <row r="4289" spans="32:47" x14ac:dyDescent="0.25">
      <c r="AF4289">
        <v>4279</v>
      </c>
      <c r="AG4289">
        <v>1</v>
      </c>
      <c r="AH4289">
        <v>1</v>
      </c>
      <c r="AI4289">
        <v>1</v>
      </c>
      <c r="AJ4289">
        <v>1</v>
      </c>
      <c r="AK4289">
        <v>1</v>
      </c>
      <c r="AL4289">
        <v>1</v>
      </c>
      <c r="AM4289">
        <v>1</v>
      </c>
      <c r="AN4289">
        <v>1</v>
      </c>
      <c r="AO4289">
        <v>1</v>
      </c>
      <c r="AP4289">
        <v>1</v>
      </c>
      <c r="AQ4289">
        <v>1</v>
      </c>
      <c r="AR4289">
        <v>1</v>
      </c>
      <c r="AS4289">
        <v>1</v>
      </c>
      <c r="AT4289">
        <v>1</v>
      </c>
      <c r="AU4289">
        <v>0</v>
      </c>
    </row>
    <row r="4290" spans="32:47" x14ac:dyDescent="0.25">
      <c r="AF4290">
        <v>4280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4.7389862884786756E-2</v>
      </c>
      <c r="AM4290">
        <v>1</v>
      </c>
      <c r="AN4290">
        <v>1</v>
      </c>
      <c r="AO4290">
        <v>1</v>
      </c>
      <c r="AP4290">
        <v>1</v>
      </c>
      <c r="AQ4290">
        <v>1</v>
      </c>
      <c r="AR4290">
        <v>1</v>
      </c>
      <c r="AS4290">
        <v>0</v>
      </c>
      <c r="AT4290">
        <v>0.50800464626450303</v>
      </c>
      <c r="AU4290">
        <v>5</v>
      </c>
    </row>
    <row r="4291" spans="32:47" x14ac:dyDescent="0.25">
      <c r="AF4291">
        <v>4281</v>
      </c>
      <c r="AG4291">
        <v>1</v>
      </c>
      <c r="AH4291">
        <v>1</v>
      </c>
      <c r="AI4291">
        <v>1</v>
      </c>
      <c r="AJ4291">
        <v>9.844227523256753E-2</v>
      </c>
      <c r="AK4291">
        <v>0.72548249609662308</v>
      </c>
      <c r="AL4291">
        <v>1</v>
      </c>
      <c r="AM4291">
        <v>1</v>
      </c>
      <c r="AN4291">
        <v>1</v>
      </c>
      <c r="AO4291">
        <v>1</v>
      </c>
      <c r="AP4291">
        <v>1</v>
      </c>
      <c r="AQ4291">
        <v>1</v>
      </c>
      <c r="AR4291">
        <v>1</v>
      </c>
      <c r="AS4291">
        <v>9.844227523256753E-2</v>
      </c>
      <c r="AT4291">
        <v>0.90258417982458172</v>
      </c>
      <c r="AU4291">
        <v>0</v>
      </c>
    </row>
    <row r="4292" spans="32:47" x14ac:dyDescent="0.25">
      <c r="AF4292">
        <v>4282</v>
      </c>
      <c r="AG4292">
        <v>0.11638666849067968</v>
      </c>
      <c r="AH4292">
        <v>0.75645087405428058</v>
      </c>
      <c r="AI4292">
        <v>1</v>
      </c>
      <c r="AJ4292">
        <v>1</v>
      </c>
      <c r="AK4292">
        <v>1</v>
      </c>
      <c r="AL4292">
        <v>1</v>
      </c>
      <c r="AM4292">
        <v>1</v>
      </c>
      <c r="AN4292">
        <v>1</v>
      </c>
      <c r="AO4292">
        <v>0.79755760454451474</v>
      </c>
      <c r="AP4292">
        <v>0</v>
      </c>
      <c r="AQ4292">
        <v>0</v>
      </c>
      <c r="AR4292">
        <v>0</v>
      </c>
      <c r="AS4292">
        <v>0</v>
      </c>
      <c r="AT4292">
        <v>0.63757627214538726</v>
      </c>
      <c r="AU4292">
        <v>3</v>
      </c>
    </row>
    <row r="4293" spans="32:47" x14ac:dyDescent="0.25">
      <c r="AF4293">
        <v>4283</v>
      </c>
      <c r="AG4293">
        <v>0.12125791812802837</v>
      </c>
      <c r="AH4293">
        <v>1</v>
      </c>
      <c r="AI4293">
        <v>1</v>
      </c>
      <c r="AJ4293">
        <v>0.36527322396214001</v>
      </c>
      <c r="AK4293">
        <v>0</v>
      </c>
      <c r="AL4293">
        <v>0.59581448908599366</v>
      </c>
      <c r="AM4293">
        <v>1</v>
      </c>
      <c r="AN4293">
        <v>1</v>
      </c>
      <c r="AO4293">
        <v>1</v>
      </c>
      <c r="AP4293">
        <v>1</v>
      </c>
      <c r="AQ4293">
        <v>1</v>
      </c>
      <c r="AR4293">
        <v>1</v>
      </c>
      <c r="AS4293">
        <v>0</v>
      </c>
      <c r="AT4293">
        <v>0.75504555302304899</v>
      </c>
      <c r="AU4293">
        <v>1</v>
      </c>
    </row>
    <row r="4294" spans="32:47" x14ac:dyDescent="0.25">
      <c r="AF4294">
        <v>4284</v>
      </c>
      <c r="AG4294">
        <v>0.66242072084635095</v>
      </c>
      <c r="AH4294">
        <v>0</v>
      </c>
      <c r="AI4294">
        <v>0.8016320555614056</v>
      </c>
      <c r="AJ4294">
        <v>1</v>
      </c>
      <c r="AK4294">
        <v>1</v>
      </c>
      <c r="AL4294">
        <v>1</v>
      </c>
      <c r="AM4294">
        <v>1</v>
      </c>
      <c r="AN4294">
        <v>1</v>
      </c>
      <c r="AO4294">
        <v>1</v>
      </c>
      <c r="AP4294">
        <v>1</v>
      </c>
      <c r="AQ4294">
        <v>1</v>
      </c>
      <c r="AR4294">
        <v>1</v>
      </c>
      <c r="AS4294">
        <v>0</v>
      </c>
      <c r="AT4294">
        <v>0.87776886594148074</v>
      </c>
      <c r="AU4294">
        <v>1</v>
      </c>
    </row>
    <row r="4295" spans="32:47" x14ac:dyDescent="0.25">
      <c r="AF4295">
        <v>4285</v>
      </c>
      <c r="AG4295">
        <v>1</v>
      </c>
      <c r="AH4295">
        <v>1</v>
      </c>
      <c r="AI4295">
        <v>1</v>
      </c>
      <c r="AJ4295">
        <v>1</v>
      </c>
      <c r="AK4295">
        <v>1</v>
      </c>
      <c r="AL4295">
        <v>1</v>
      </c>
      <c r="AM4295">
        <v>1</v>
      </c>
      <c r="AN4295">
        <v>1</v>
      </c>
      <c r="AO4295">
        <v>1</v>
      </c>
      <c r="AP4295">
        <v>1</v>
      </c>
      <c r="AQ4295">
        <v>1</v>
      </c>
      <c r="AR4295">
        <v>1</v>
      </c>
      <c r="AS4295">
        <v>1</v>
      </c>
      <c r="AT4295">
        <v>1</v>
      </c>
      <c r="AU4295">
        <v>0</v>
      </c>
    </row>
    <row r="4296" spans="32:47" x14ac:dyDescent="0.25">
      <c r="AF4296">
        <v>4286</v>
      </c>
      <c r="AG4296">
        <v>0</v>
      </c>
      <c r="AH4296">
        <v>0</v>
      </c>
      <c r="AI4296">
        <v>0</v>
      </c>
      <c r="AJ4296">
        <v>0</v>
      </c>
      <c r="AK4296">
        <v>0.96827359847027827</v>
      </c>
      <c r="AL4296">
        <v>1</v>
      </c>
      <c r="AM4296">
        <v>1</v>
      </c>
      <c r="AN4296">
        <v>1</v>
      </c>
      <c r="AO4296">
        <v>1</v>
      </c>
      <c r="AP4296">
        <v>1</v>
      </c>
      <c r="AQ4296">
        <v>1</v>
      </c>
      <c r="AR4296">
        <v>1</v>
      </c>
      <c r="AS4296">
        <v>0</v>
      </c>
      <c r="AT4296">
        <v>0.66853830562350314</v>
      </c>
      <c r="AU4296">
        <v>4</v>
      </c>
    </row>
    <row r="4297" spans="32:47" x14ac:dyDescent="0.25">
      <c r="AF4297">
        <v>4287</v>
      </c>
      <c r="AG4297">
        <v>1</v>
      </c>
      <c r="AH4297">
        <v>1</v>
      </c>
      <c r="AI4297">
        <v>0.85222311388286232</v>
      </c>
      <c r="AJ4297">
        <v>0.79417417924390366</v>
      </c>
      <c r="AK4297">
        <v>1</v>
      </c>
      <c r="AL4297">
        <v>1</v>
      </c>
      <c r="AM4297">
        <v>1</v>
      </c>
      <c r="AN4297">
        <v>1</v>
      </c>
      <c r="AO4297">
        <v>0.29429523731184115</v>
      </c>
      <c r="AP4297">
        <v>0</v>
      </c>
      <c r="AQ4297">
        <v>0</v>
      </c>
      <c r="AR4297">
        <v>0</v>
      </c>
      <c r="AS4297">
        <v>0</v>
      </c>
      <c r="AT4297">
        <v>0.66047396993709884</v>
      </c>
      <c r="AU4297">
        <v>3</v>
      </c>
    </row>
    <row r="4298" spans="32:47" x14ac:dyDescent="0.25">
      <c r="AF4298">
        <v>4288</v>
      </c>
      <c r="AG4298">
        <v>0</v>
      </c>
      <c r="AH4298">
        <v>0.7696187296335536</v>
      </c>
      <c r="AI4298">
        <v>1</v>
      </c>
      <c r="AJ4298">
        <v>0.42164208882483462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0.82137352298272048</v>
      </c>
      <c r="AQ4298">
        <v>0.96237503704639193</v>
      </c>
      <c r="AR4298">
        <v>0</v>
      </c>
      <c r="AS4298">
        <v>0</v>
      </c>
      <c r="AT4298">
        <v>0.32748607511874145</v>
      </c>
      <c r="AU4298">
        <v>7</v>
      </c>
    </row>
    <row r="4299" spans="32:47" x14ac:dyDescent="0.25">
      <c r="AF4299">
        <v>4289</v>
      </c>
      <c r="AG4299">
        <v>1</v>
      </c>
      <c r="AH4299">
        <v>1</v>
      </c>
      <c r="AI4299">
        <v>3.4541516226337048E-2</v>
      </c>
      <c r="AJ4299">
        <v>0</v>
      </c>
      <c r="AK4299">
        <v>0.55879438372005918</v>
      </c>
      <c r="AL4299">
        <v>1</v>
      </c>
      <c r="AM4299">
        <v>1</v>
      </c>
      <c r="AN4299">
        <v>1</v>
      </c>
      <c r="AO4299">
        <v>1</v>
      </c>
      <c r="AP4299">
        <v>0.37438439351840758</v>
      </c>
      <c r="AQ4299">
        <v>2.03859571745852E-2</v>
      </c>
      <c r="AR4299">
        <v>1</v>
      </c>
      <c r="AS4299">
        <v>0</v>
      </c>
      <c r="AT4299">
        <v>0.66468741866478487</v>
      </c>
      <c r="AU4299">
        <v>1</v>
      </c>
    </row>
    <row r="4300" spans="32:47" x14ac:dyDescent="0.25">
      <c r="AF4300">
        <v>4290</v>
      </c>
      <c r="AG4300">
        <v>1</v>
      </c>
      <c r="AH4300">
        <v>1</v>
      </c>
      <c r="AI4300">
        <v>1</v>
      </c>
      <c r="AJ4300">
        <v>1</v>
      </c>
      <c r="AK4300">
        <v>0.39679877522341428</v>
      </c>
      <c r="AL4300">
        <v>0</v>
      </c>
      <c r="AM4300">
        <v>0</v>
      </c>
      <c r="AN4300">
        <v>0</v>
      </c>
      <c r="AO4300">
        <v>0</v>
      </c>
      <c r="AP4300">
        <v>0.93429747242701144</v>
      </c>
      <c r="AQ4300">
        <v>1</v>
      </c>
      <c r="AR4300">
        <v>1</v>
      </c>
      <c r="AS4300">
        <v>0</v>
      </c>
      <c r="AT4300">
        <v>0.60894242103332386</v>
      </c>
      <c r="AU4300">
        <v>4</v>
      </c>
    </row>
    <row r="4301" spans="32:47" x14ac:dyDescent="0.25">
      <c r="AF4301">
        <v>4291</v>
      </c>
      <c r="AG4301">
        <v>0.58449473477934766</v>
      </c>
      <c r="AH4301">
        <v>1</v>
      </c>
      <c r="AI4301">
        <v>1</v>
      </c>
      <c r="AJ4301">
        <v>1</v>
      </c>
      <c r="AK4301">
        <v>1</v>
      </c>
      <c r="AL4301">
        <v>1</v>
      </c>
      <c r="AM4301">
        <v>1</v>
      </c>
      <c r="AN4301">
        <v>1</v>
      </c>
      <c r="AO4301">
        <v>4.5744034361996457E-2</v>
      </c>
      <c r="AP4301">
        <v>0</v>
      </c>
      <c r="AQ4301">
        <v>0.69029251777998679</v>
      </c>
      <c r="AR4301">
        <v>1</v>
      </c>
      <c r="AS4301">
        <v>0</v>
      </c>
      <c r="AT4301">
        <v>0.77589159819840892</v>
      </c>
      <c r="AU4301">
        <v>1</v>
      </c>
    </row>
    <row r="4302" spans="32:47" x14ac:dyDescent="0.25">
      <c r="AF4302">
        <v>4292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0.87793707785870845</v>
      </c>
      <c r="AM4302">
        <v>0.37869016564640801</v>
      </c>
      <c r="AN4302">
        <v>0</v>
      </c>
      <c r="AO4302">
        <v>0</v>
      </c>
      <c r="AP4302">
        <v>0</v>
      </c>
      <c r="AQ4302">
        <v>0.76827766023585964</v>
      </c>
      <c r="AR4302">
        <v>1</v>
      </c>
      <c r="AS4302">
        <v>0</v>
      </c>
      <c r="AT4302">
        <v>0.25239955418596077</v>
      </c>
      <c r="AU4302">
        <v>8</v>
      </c>
    </row>
    <row r="4303" spans="32:47" x14ac:dyDescent="0.25">
      <c r="AF4303">
        <v>4293</v>
      </c>
      <c r="AG4303">
        <v>1</v>
      </c>
      <c r="AH4303">
        <v>1</v>
      </c>
      <c r="AI4303">
        <v>1</v>
      </c>
      <c r="AJ4303">
        <v>1</v>
      </c>
      <c r="AK4303">
        <v>1</v>
      </c>
      <c r="AL4303">
        <v>1</v>
      </c>
      <c r="AM4303">
        <v>1</v>
      </c>
      <c r="AN4303">
        <v>1</v>
      </c>
      <c r="AO4303">
        <v>1</v>
      </c>
      <c r="AP4303">
        <v>1</v>
      </c>
      <c r="AQ4303">
        <v>1</v>
      </c>
      <c r="AR4303">
        <v>1</v>
      </c>
      <c r="AS4303">
        <v>1</v>
      </c>
      <c r="AT4303">
        <v>1</v>
      </c>
      <c r="AU4303">
        <v>0</v>
      </c>
    </row>
    <row r="4304" spans="32:47" x14ac:dyDescent="0.25">
      <c r="AF4304">
        <v>4294</v>
      </c>
      <c r="AG4304">
        <v>0</v>
      </c>
      <c r="AH4304">
        <v>0.24249315542588842</v>
      </c>
      <c r="AI4304">
        <v>0.32334820554481875</v>
      </c>
      <c r="AJ4304">
        <v>1</v>
      </c>
      <c r="AK4304">
        <v>1</v>
      </c>
      <c r="AL4304">
        <v>1</v>
      </c>
      <c r="AM4304">
        <v>1</v>
      </c>
      <c r="AN4304">
        <v>1</v>
      </c>
      <c r="AO4304">
        <v>1</v>
      </c>
      <c r="AP4304">
        <v>1</v>
      </c>
      <c r="AQ4304">
        <v>1</v>
      </c>
      <c r="AR4304">
        <v>1</v>
      </c>
      <c r="AS4304">
        <v>0</v>
      </c>
      <c r="AT4304">
        <v>0.79948932253099791</v>
      </c>
      <c r="AU4304">
        <v>1</v>
      </c>
    </row>
    <row r="4305" spans="32:47" x14ac:dyDescent="0.25">
      <c r="AF4305">
        <v>4295</v>
      </c>
      <c r="AG4305">
        <v>1</v>
      </c>
      <c r="AH4305">
        <v>1</v>
      </c>
      <c r="AI4305">
        <v>1</v>
      </c>
      <c r="AJ4305">
        <v>1</v>
      </c>
      <c r="AK4305">
        <v>1</v>
      </c>
      <c r="AL4305">
        <v>1</v>
      </c>
      <c r="AM4305">
        <v>1</v>
      </c>
      <c r="AN4305">
        <v>1</v>
      </c>
      <c r="AO4305">
        <v>1</v>
      </c>
      <c r="AP4305">
        <v>0.92266022575800422</v>
      </c>
      <c r="AQ4305">
        <v>0</v>
      </c>
      <c r="AR4305">
        <v>0</v>
      </c>
      <c r="AS4305">
        <v>0</v>
      </c>
      <c r="AT4305">
        <v>0.82630812876300852</v>
      </c>
      <c r="AU4305">
        <v>2</v>
      </c>
    </row>
    <row r="4306" spans="32:47" x14ac:dyDescent="0.25">
      <c r="AF4306">
        <v>4296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0.19499393352992728</v>
      </c>
      <c r="AO4306">
        <v>1</v>
      </c>
      <c r="AP4306">
        <v>1</v>
      </c>
      <c r="AQ4306">
        <v>1</v>
      </c>
      <c r="AR4306">
        <v>1</v>
      </c>
      <c r="AS4306">
        <v>0</v>
      </c>
      <c r="AT4306">
        <v>0.35080770394363764</v>
      </c>
      <c r="AU4306">
        <v>7</v>
      </c>
    </row>
    <row r="4307" spans="32:47" x14ac:dyDescent="0.25">
      <c r="AF4307">
        <v>4297</v>
      </c>
      <c r="AG4307">
        <v>1</v>
      </c>
      <c r="AH4307">
        <v>1</v>
      </c>
      <c r="AI4307">
        <v>1</v>
      </c>
      <c r="AJ4307">
        <v>1</v>
      </c>
      <c r="AK4307">
        <v>1</v>
      </c>
      <c r="AL4307">
        <v>0.5820857456996843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0.46154129416709733</v>
      </c>
      <c r="AU4307">
        <v>6</v>
      </c>
    </row>
    <row r="4308" spans="32:47" x14ac:dyDescent="0.25">
      <c r="AF4308">
        <v>4298</v>
      </c>
      <c r="AG4308">
        <v>1</v>
      </c>
      <c r="AH4308">
        <v>1</v>
      </c>
      <c r="AI4308">
        <v>1</v>
      </c>
      <c r="AJ4308">
        <v>1</v>
      </c>
      <c r="AK4308">
        <v>0.7453149177806242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  <c r="AR4308">
        <v>0</v>
      </c>
      <c r="AS4308">
        <v>0</v>
      </c>
      <c r="AT4308">
        <v>0.392067842332053</v>
      </c>
      <c r="AU4308">
        <v>7</v>
      </c>
    </row>
    <row r="4309" spans="32:47" x14ac:dyDescent="0.25">
      <c r="AF4309">
        <v>4299</v>
      </c>
      <c r="AG4309">
        <v>1</v>
      </c>
      <c r="AH4309">
        <v>1</v>
      </c>
      <c r="AI4309">
        <v>1</v>
      </c>
      <c r="AJ4309">
        <v>1</v>
      </c>
      <c r="AK4309">
        <v>1</v>
      </c>
      <c r="AL4309">
        <v>1</v>
      </c>
      <c r="AM4309">
        <v>1</v>
      </c>
      <c r="AN4309">
        <v>1</v>
      </c>
      <c r="AO4309">
        <v>1</v>
      </c>
      <c r="AP4309">
        <v>1</v>
      </c>
      <c r="AQ4309">
        <v>1</v>
      </c>
      <c r="AR4309">
        <v>1</v>
      </c>
      <c r="AS4309">
        <v>1</v>
      </c>
      <c r="AT4309">
        <v>1</v>
      </c>
      <c r="AU4309">
        <v>0</v>
      </c>
    </row>
    <row r="4310" spans="32:47" x14ac:dyDescent="0.25">
      <c r="AF4310">
        <v>4300</v>
      </c>
      <c r="AG4310">
        <v>0</v>
      </c>
      <c r="AH4310">
        <v>0</v>
      </c>
      <c r="AI4310">
        <v>0.93782893667089562</v>
      </c>
      <c r="AJ4310">
        <v>1</v>
      </c>
      <c r="AK4310">
        <v>1</v>
      </c>
      <c r="AL4310">
        <v>0.87124228508400847</v>
      </c>
      <c r="AM4310">
        <v>0</v>
      </c>
      <c r="AN4310">
        <v>0</v>
      </c>
      <c r="AO4310">
        <v>0.30456799442181365</v>
      </c>
      <c r="AP4310">
        <v>1</v>
      </c>
      <c r="AQ4310">
        <v>1</v>
      </c>
      <c r="AR4310">
        <v>1</v>
      </c>
      <c r="AS4310">
        <v>0</v>
      </c>
      <c r="AT4310">
        <v>0.59547124773143134</v>
      </c>
      <c r="AU4310">
        <v>4</v>
      </c>
    </row>
    <row r="4311" spans="32:47" x14ac:dyDescent="0.25">
      <c r="AF4311">
        <v>4301</v>
      </c>
      <c r="AG4311">
        <v>1</v>
      </c>
      <c r="AH4311">
        <v>1</v>
      </c>
      <c r="AI4311">
        <v>1</v>
      </c>
      <c r="AJ4311">
        <v>1</v>
      </c>
      <c r="AK4311">
        <v>1</v>
      </c>
      <c r="AL4311">
        <v>1</v>
      </c>
      <c r="AM4311">
        <v>1</v>
      </c>
      <c r="AN4311">
        <v>1</v>
      </c>
      <c r="AO4311">
        <v>0.34946130688792132</v>
      </c>
      <c r="AP4311">
        <v>0</v>
      </c>
      <c r="AQ4311">
        <v>0</v>
      </c>
      <c r="AR4311">
        <v>0</v>
      </c>
      <c r="AS4311">
        <v>0</v>
      </c>
      <c r="AT4311">
        <v>0.69447627179900728</v>
      </c>
      <c r="AU4311">
        <v>3</v>
      </c>
    </row>
    <row r="4312" spans="32:47" x14ac:dyDescent="0.25">
      <c r="AF4312">
        <v>4302</v>
      </c>
      <c r="AG4312">
        <v>0.24866148010821029</v>
      </c>
      <c r="AH4312">
        <v>1</v>
      </c>
      <c r="AI4312">
        <v>1</v>
      </c>
      <c r="AJ4312">
        <v>1</v>
      </c>
      <c r="AK4312">
        <v>1</v>
      </c>
      <c r="AL4312">
        <v>1</v>
      </c>
      <c r="AM4312">
        <v>1</v>
      </c>
      <c r="AN4312">
        <v>1</v>
      </c>
      <c r="AO4312">
        <v>1</v>
      </c>
      <c r="AP4312">
        <v>1</v>
      </c>
      <c r="AQ4312">
        <v>1</v>
      </c>
      <c r="AR4312">
        <v>1</v>
      </c>
      <c r="AS4312">
        <v>0.24866148010821029</v>
      </c>
      <c r="AT4312">
        <v>0.93618768735165625</v>
      </c>
      <c r="AU4312">
        <v>0</v>
      </c>
    </row>
    <row r="4313" spans="32:47" x14ac:dyDescent="0.25">
      <c r="AF4313">
        <v>4303</v>
      </c>
      <c r="AG4313">
        <v>1</v>
      </c>
      <c r="AH4313">
        <v>1</v>
      </c>
      <c r="AI4313">
        <v>1</v>
      </c>
      <c r="AJ4313">
        <v>1</v>
      </c>
      <c r="AK4313">
        <v>1</v>
      </c>
      <c r="AL4313">
        <v>1</v>
      </c>
      <c r="AM4313">
        <v>1</v>
      </c>
      <c r="AN4313">
        <v>1</v>
      </c>
      <c r="AO4313">
        <v>0.26983250920287294</v>
      </c>
      <c r="AP4313">
        <v>0</v>
      </c>
      <c r="AQ4313">
        <v>0</v>
      </c>
      <c r="AR4313">
        <v>0.47229141327683932</v>
      </c>
      <c r="AS4313">
        <v>0</v>
      </c>
      <c r="AT4313">
        <v>0.72804386051415948</v>
      </c>
      <c r="AU4313">
        <v>2</v>
      </c>
    </row>
    <row r="4314" spans="32:47" x14ac:dyDescent="0.25">
      <c r="AF4314">
        <v>4304</v>
      </c>
      <c r="AG4314">
        <v>1</v>
      </c>
      <c r="AH4314">
        <v>1</v>
      </c>
      <c r="AI4314">
        <v>1</v>
      </c>
      <c r="AJ4314">
        <v>1</v>
      </c>
      <c r="AK4314">
        <v>1</v>
      </c>
      <c r="AL4314">
        <v>1</v>
      </c>
      <c r="AM4314">
        <v>1</v>
      </c>
      <c r="AN4314">
        <v>0.68867247102142781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0.63931190849771036</v>
      </c>
      <c r="AU4314">
        <v>4</v>
      </c>
    </row>
    <row r="4315" spans="32:47" x14ac:dyDescent="0.25">
      <c r="AF4315">
        <v>4305</v>
      </c>
      <c r="AG4315">
        <v>1</v>
      </c>
      <c r="AH4315">
        <v>1</v>
      </c>
      <c r="AI4315">
        <v>1</v>
      </c>
      <c r="AJ4315">
        <v>1</v>
      </c>
      <c r="AK4315">
        <v>0.89139836851222021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0.40447492992843515</v>
      </c>
      <c r="AU4315">
        <v>7</v>
      </c>
    </row>
    <row r="4316" spans="32:47" x14ac:dyDescent="0.25">
      <c r="AF4316">
        <v>4306</v>
      </c>
      <c r="AG4316">
        <v>0</v>
      </c>
      <c r="AH4316">
        <v>0</v>
      </c>
      <c r="AI4316">
        <v>0</v>
      </c>
      <c r="AJ4316">
        <v>0.51231542646200978</v>
      </c>
      <c r="AK4316">
        <v>0.26842396312220501</v>
      </c>
      <c r="AL4316">
        <v>0</v>
      </c>
      <c r="AM4316">
        <v>0</v>
      </c>
      <c r="AN4316">
        <v>0</v>
      </c>
      <c r="AO4316">
        <v>0.11049759229208575</v>
      </c>
      <c r="AP4316">
        <v>1</v>
      </c>
      <c r="AQ4316">
        <v>1</v>
      </c>
      <c r="AR4316">
        <v>1</v>
      </c>
      <c r="AS4316">
        <v>0</v>
      </c>
      <c r="AT4316">
        <v>0.32604255731345538</v>
      </c>
      <c r="AU4316">
        <v>6</v>
      </c>
    </row>
    <row r="4317" spans="32:47" x14ac:dyDescent="0.25">
      <c r="AF4317">
        <v>4307</v>
      </c>
      <c r="AG4317">
        <v>1</v>
      </c>
      <c r="AH4317">
        <v>1</v>
      </c>
      <c r="AI4317">
        <v>1</v>
      </c>
      <c r="AJ4317">
        <v>1</v>
      </c>
      <c r="AK4317">
        <v>1</v>
      </c>
      <c r="AL4317">
        <v>1</v>
      </c>
      <c r="AM4317">
        <v>1</v>
      </c>
      <c r="AN4317">
        <v>0.78367419685016482</v>
      </c>
      <c r="AO4317">
        <v>0</v>
      </c>
      <c r="AP4317">
        <v>4.172041443962371E-2</v>
      </c>
      <c r="AQ4317">
        <v>1</v>
      </c>
      <c r="AR4317">
        <v>1</v>
      </c>
      <c r="AS4317">
        <v>0</v>
      </c>
      <c r="AT4317">
        <v>0.81804721356159849</v>
      </c>
      <c r="AU4317">
        <v>1</v>
      </c>
    </row>
    <row r="4318" spans="32:47" x14ac:dyDescent="0.25">
      <c r="AF4318">
        <v>4308</v>
      </c>
      <c r="AG4318">
        <v>1</v>
      </c>
      <c r="AH4318">
        <v>1</v>
      </c>
      <c r="AI4318">
        <v>1</v>
      </c>
      <c r="AJ4318">
        <v>1</v>
      </c>
      <c r="AK4318">
        <v>1</v>
      </c>
      <c r="AL4318">
        <v>1</v>
      </c>
      <c r="AM4318">
        <v>1</v>
      </c>
      <c r="AN4318">
        <v>1</v>
      </c>
      <c r="AO4318">
        <v>0.15862618687630553</v>
      </c>
      <c r="AP4318">
        <v>0</v>
      </c>
      <c r="AQ4318">
        <v>0</v>
      </c>
      <c r="AR4318">
        <v>0</v>
      </c>
      <c r="AS4318">
        <v>0</v>
      </c>
      <c r="AT4318">
        <v>0.6787911934418881</v>
      </c>
      <c r="AU4318">
        <v>3</v>
      </c>
    </row>
    <row r="4319" spans="32:47" x14ac:dyDescent="0.25">
      <c r="AF4319">
        <v>4309</v>
      </c>
      <c r="AG4319">
        <v>1</v>
      </c>
      <c r="AH4319">
        <v>1</v>
      </c>
      <c r="AI4319">
        <v>0.12461515749577477</v>
      </c>
      <c r="AJ4319">
        <v>0</v>
      </c>
      <c r="AK4319">
        <v>1.7578685874938063E-2</v>
      </c>
      <c r="AL4319">
        <v>1</v>
      </c>
      <c r="AM4319">
        <v>0.34267032161263949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0.28501586058762718</v>
      </c>
      <c r="AU4319">
        <v>6</v>
      </c>
    </row>
    <row r="4320" spans="32:47" x14ac:dyDescent="0.25">
      <c r="AF4320">
        <v>4310</v>
      </c>
      <c r="AG4320">
        <v>0</v>
      </c>
      <c r="AH4320">
        <v>0</v>
      </c>
      <c r="AI4320">
        <v>0</v>
      </c>
      <c r="AJ4320">
        <v>0</v>
      </c>
      <c r="AK4320">
        <v>0.76756930506610754</v>
      </c>
      <c r="AL4320">
        <v>1</v>
      </c>
      <c r="AM4320">
        <v>1</v>
      </c>
      <c r="AN4320">
        <v>1</v>
      </c>
      <c r="AO4320">
        <v>1</v>
      </c>
      <c r="AP4320">
        <v>1</v>
      </c>
      <c r="AQ4320">
        <v>1</v>
      </c>
      <c r="AR4320">
        <v>1</v>
      </c>
      <c r="AS4320">
        <v>0</v>
      </c>
      <c r="AT4320">
        <v>0.65149218755355986</v>
      </c>
      <c r="AU4320">
        <v>4</v>
      </c>
    </row>
    <row r="4321" spans="32:47" x14ac:dyDescent="0.25">
      <c r="AF4321">
        <v>4311</v>
      </c>
      <c r="AG4321">
        <v>1</v>
      </c>
      <c r="AH4321">
        <v>1</v>
      </c>
      <c r="AI4321">
        <v>1</v>
      </c>
      <c r="AJ4321">
        <v>0.22717009942983471</v>
      </c>
      <c r="AK4321">
        <v>0</v>
      </c>
      <c r="AL4321">
        <v>0</v>
      </c>
      <c r="AM4321">
        <v>0</v>
      </c>
      <c r="AN4321">
        <v>0.607973277601911</v>
      </c>
      <c r="AO4321">
        <v>1</v>
      </c>
      <c r="AP4321">
        <v>1</v>
      </c>
      <c r="AQ4321">
        <v>1</v>
      </c>
      <c r="AR4321">
        <v>1</v>
      </c>
      <c r="AS4321">
        <v>0</v>
      </c>
      <c r="AT4321">
        <v>0.65112951942069663</v>
      </c>
      <c r="AU4321">
        <v>3</v>
      </c>
    </row>
    <row r="4322" spans="32:47" x14ac:dyDescent="0.25">
      <c r="AF4322">
        <v>4312</v>
      </c>
      <c r="AG4322">
        <v>1</v>
      </c>
      <c r="AH4322">
        <v>1</v>
      </c>
      <c r="AI4322">
        <v>0.22606742533577245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0.18084408269975052</v>
      </c>
      <c r="AU4322">
        <v>9</v>
      </c>
    </row>
    <row r="4323" spans="32:47" x14ac:dyDescent="0.25">
      <c r="AF4323">
        <v>4313</v>
      </c>
      <c r="AG4323">
        <v>1</v>
      </c>
      <c r="AH4323">
        <v>1</v>
      </c>
      <c r="AI4323">
        <v>1</v>
      </c>
      <c r="AJ4323">
        <v>1</v>
      </c>
      <c r="AK4323">
        <v>1</v>
      </c>
      <c r="AL4323">
        <v>1</v>
      </c>
      <c r="AM4323">
        <v>1</v>
      </c>
      <c r="AN4323">
        <v>1</v>
      </c>
      <c r="AO4323">
        <v>1</v>
      </c>
      <c r="AP4323">
        <v>1</v>
      </c>
      <c r="AQ4323">
        <v>1</v>
      </c>
      <c r="AR4323">
        <v>0.63693018846970517</v>
      </c>
      <c r="AS4323">
        <v>0.63693018846970517</v>
      </c>
      <c r="AT4323">
        <v>0.96916393381523525</v>
      </c>
      <c r="AU4323">
        <v>0</v>
      </c>
    </row>
    <row r="4324" spans="32:47" x14ac:dyDescent="0.25">
      <c r="AF4324">
        <v>4314</v>
      </c>
      <c r="AG4324">
        <v>0.23499574028767622</v>
      </c>
      <c r="AH4324">
        <v>1</v>
      </c>
      <c r="AI4324">
        <v>1</v>
      </c>
      <c r="AJ4324">
        <v>1</v>
      </c>
      <c r="AK4324">
        <v>1</v>
      </c>
      <c r="AL4324">
        <v>1</v>
      </c>
      <c r="AM4324">
        <v>1</v>
      </c>
      <c r="AN4324">
        <v>1</v>
      </c>
      <c r="AO4324">
        <v>1</v>
      </c>
      <c r="AP4324">
        <v>0.3900455235993685</v>
      </c>
      <c r="AQ4324">
        <v>0</v>
      </c>
      <c r="AR4324">
        <v>0.14798488654947328</v>
      </c>
      <c r="AS4324">
        <v>0</v>
      </c>
      <c r="AT4324">
        <v>0.7286679744206358</v>
      </c>
      <c r="AU4324">
        <v>1</v>
      </c>
    </row>
    <row r="4325" spans="32:47" x14ac:dyDescent="0.25">
      <c r="AF4325">
        <v>4315</v>
      </c>
      <c r="AG4325">
        <v>1</v>
      </c>
      <c r="AH4325">
        <v>1</v>
      </c>
      <c r="AI4325">
        <v>1</v>
      </c>
      <c r="AJ4325">
        <v>1</v>
      </c>
      <c r="AK4325">
        <v>1</v>
      </c>
      <c r="AL4325">
        <v>1</v>
      </c>
      <c r="AM4325">
        <v>0.54866113879008127</v>
      </c>
      <c r="AN4325">
        <v>2.8021162854612716E-2</v>
      </c>
      <c r="AO4325">
        <v>1</v>
      </c>
      <c r="AP4325">
        <v>1</v>
      </c>
      <c r="AQ4325">
        <v>1</v>
      </c>
      <c r="AR4325">
        <v>0.18149606454033113</v>
      </c>
      <c r="AS4325">
        <v>2.8021162854612716E-2</v>
      </c>
      <c r="AT4325">
        <v>0.80959871055270072</v>
      </c>
      <c r="AU4325">
        <v>0</v>
      </c>
    </row>
    <row r="4326" spans="32:47" x14ac:dyDescent="0.25">
      <c r="AF4326">
        <v>4316</v>
      </c>
      <c r="AG4326">
        <v>0</v>
      </c>
      <c r="AH4326">
        <v>0</v>
      </c>
      <c r="AI4326">
        <v>0.94916571316993681</v>
      </c>
      <c r="AJ4326">
        <v>1</v>
      </c>
      <c r="AK4326">
        <v>1</v>
      </c>
      <c r="AL4326">
        <v>1</v>
      </c>
      <c r="AM4326">
        <v>1</v>
      </c>
      <c r="AN4326">
        <v>1</v>
      </c>
      <c r="AO4326">
        <v>1</v>
      </c>
      <c r="AP4326">
        <v>1</v>
      </c>
      <c r="AQ4326">
        <v>1</v>
      </c>
      <c r="AR4326">
        <v>1</v>
      </c>
      <c r="AS4326">
        <v>0</v>
      </c>
      <c r="AT4326">
        <v>0.8340387318034741</v>
      </c>
      <c r="AU4326">
        <v>2</v>
      </c>
    </row>
    <row r="4327" spans="32:47" x14ac:dyDescent="0.25">
      <c r="AF4327">
        <v>4317</v>
      </c>
      <c r="AG4327">
        <v>0</v>
      </c>
      <c r="AH4327">
        <v>0</v>
      </c>
      <c r="AI4327">
        <v>0</v>
      </c>
      <c r="AJ4327">
        <v>0</v>
      </c>
      <c r="AK4327">
        <v>0.91758326019677749</v>
      </c>
      <c r="AL4327">
        <v>1</v>
      </c>
      <c r="AM4327">
        <v>0.63548926551471419</v>
      </c>
      <c r="AN4327">
        <v>1</v>
      </c>
      <c r="AO4327">
        <v>1</v>
      </c>
      <c r="AP4327">
        <v>1</v>
      </c>
      <c r="AQ4327">
        <v>1</v>
      </c>
      <c r="AR4327">
        <v>1</v>
      </c>
      <c r="AS4327">
        <v>0</v>
      </c>
      <c r="AT4327">
        <v>0.63327465286864726</v>
      </c>
      <c r="AU4327">
        <v>4</v>
      </c>
    </row>
    <row r="4328" spans="32:47" x14ac:dyDescent="0.25">
      <c r="AF4328">
        <v>4318</v>
      </c>
      <c r="AG4328">
        <v>0</v>
      </c>
      <c r="AH4328">
        <v>0.28730582811398825</v>
      </c>
      <c r="AI4328">
        <v>1</v>
      </c>
      <c r="AJ4328">
        <v>1</v>
      </c>
      <c r="AK4328">
        <v>1</v>
      </c>
      <c r="AL4328">
        <v>0.44085270592210385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0.31032916264343779</v>
      </c>
      <c r="AU4328">
        <v>7</v>
      </c>
    </row>
    <row r="4329" spans="32:47" x14ac:dyDescent="0.25">
      <c r="AF4329">
        <v>4319</v>
      </c>
      <c r="AG4329">
        <v>1</v>
      </c>
      <c r="AH4329">
        <v>0.1779784649245682</v>
      </c>
      <c r="AI4329">
        <v>0</v>
      </c>
      <c r="AJ4329">
        <v>0.77728904725130021</v>
      </c>
      <c r="AK4329">
        <v>1</v>
      </c>
      <c r="AL4329">
        <v>1</v>
      </c>
      <c r="AM4329">
        <v>1</v>
      </c>
      <c r="AN4329">
        <v>1</v>
      </c>
      <c r="AO4329">
        <v>1</v>
      </c>
      <c r="AP4329">
        <v>1</v>
      </c>
      <c r="AQ4329">
        <v>1</v>
      </c>
      <c r="AR4329">
        <v>1</v>
      </c>
      <c r="AS4329">
        <v>0</v>
      </c>
      <c r="AT4329">
        <v>0.83370429708336147</v>
      </c>
      <c r="AU4329">
        <v>1</v>
      </c>
    </row>
    <row r="4330" spans="32:47" x14ac:dyDescent="0.25">
      <c r="AF4330">
        <v>4320</v>
      </c>
      <c r="AG4330">
        <v>1</v>
      </c>
      <c r="AH4330">
        <v>1</v>
      </c>
      <c r="AI4330">
        <v>1</v>
      </c>
      <c r="AJ4330">
        <v>1</v>
      </c>
      <c r="AK4330">
        <v>1</v>
      </c>
      <c r="AL4330">
        <v>1</v>
      </c>
      <c r="AM4330">
        <v>0.4481220657042051</v>
      </c>
      <c r="AN4330">
        <v>0</v>
      </c>
      <c r="AO4330">
        <v>0</v>
      </c>
      <c r="AP4330">
        <v>3.0750838258808793E-2</v>
      </c>
      <c r="AQ4330">
        <v>1</v>
      </c>
      <c r="AR4330">
        <v>1</v>
      </c>
      <c r="AS4330">
        <v>0</v>
      </c>
      <c r="AT4330">
        <v>0.70368509595302309</v>
      </c>
      <c r="AU4330">
        <v>2</v>
      </c>
    </row>
    <row r="4331" spans="32:47" x14ac:dyDescent="0.25">
      <c r="AF4331">
        <v>4321</v>
      </c>
      <c r="AG4331">
        <v>1</v>
      </c>
      <c r="AH4331">
        <v>1</v>
      </c>
      <c r="AI4331">
        <v>1</v>
      </c>
      <c r="AJ4331">
        <v>1</v>
      </c>
      <c r="AK4331">
        <v>1</v>
      </c>
      <c r="AL4331">
        <v>0.59705567601558873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0.46277169939854151</v>
      </c>
      <c r="AU4331">
        <v>6</v>
      </c>
    </row>
    <row r="4332" spans="32:47" x14ac:dyDescent="0.25">
      <c r="AF4332">
        <v>4322</v>
      </c>
      <c r="AG4332">
        <v>1</v>
      </c>
      <c r="AH4332">
        <v>0.63747864582079017</v>
      </c>
      <c r="AI4332">
        <v>0</v>
      </c>
      <c r="AJ4332">
        <v>0</v>
      </c>
      <c r="AK4332">
        <v>0</v>
      </c>
      <c r="AL4332">
        <v>0</v>
      </c>
      <c r="AM4332">
        <v>1.4970293423938264E-2</v>
      </c>
      <c r="AN4332">
        <v>0</v>
      </c>
      <c r="AO4332">
        <v>0.96260234808990697</v>
      </c>
      <c r="AP4332">
        <v>1</v>
      </c>
      <c r="AQ4332">
        <v>0.84708450730419527</v>
      </c>
      <c r="AR4332">
        <v>0</v>
      </c>
      <c r="AS4332">
        <v>0</v>
      </c>
      <c r="AT4332">
        <v>0.36877832011218431</v>
      </c>
      <c r="AU4332">
        <v>6</v>
      </c>
    </row>
    <row r="4333" spans="32:47" x14ac:dyDescent="0.25">
      <c r="AF4333">
        <v>4323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0.68222400685396767</v>
      </c>
      <c r="AN4333">
        <v>1</v>
      </c>
      <c r="AO4333">
        <v>1</v>
      </c>
      <c r="AP4333">
        <v>1</v>
      </c>
      <c r="AQ4333">
        <v>1</v>
      </c>
      <c r="AR4333">
        <v>1</v>
      </c>
      <c r="AS4333">
        <v>0</v>
      </c>
      <c r="AT4333">
        <v>0.47712039510266574</v>
      </c>
      <c r="AU4333">
        <v>6</v>
      </c>
    </row>
    <row r="4334" spans="32:47" x14ac:dyDescent="0.25">
      <c r="AF4334">
        <v>4324</v>
      </c>
      <c r="AG4334">
        <v>0</v>
      </c>
      <c r="AH4334">
        <v>0.6737070133079085</v>
      </c>
      <c r="AI4334">
        <v>1</v>
      </c>
      <c r="AJ4334">
        <v>1</v>
      </c>
      <c r="AK4334">
        <v>1</v>
      </c>
      <c r="AL4334">
        <v>1</v>
      </c>
      <c r="AM4334">
        <v>1</v>
      </c>
      <c r="AN4334">
        <v>1</v>
      </c>
      <c r="AO4334">
        <v>1</v>
      </c>
      <c r="AP4334">
        <v>0.8964566841938405</v>
      </c>
      <c r="AQ4334">
        <v>0</v>
      </c>
      <c r="AR4334">
        <v>0</v>
      </c>
      <c r="AS4334">
        <v>0</v>
      </c>
      <c r="AT4334">
        <v>0.71412042077433013</v>
      </c>
      <c r="AU4334">
        <v>3</v>
      </c>
    </row>
    <row r="4335" spans="32:47" x14ac:dyDescent="0.25">
      <c r="AF4335">
        <v>4325</v>
      </c>
      <c r="AG4335">
        <v>1</v>
      </c>
      <c r="AH4335">
        <v>1</v>
      </c>
      <c r="AI4335">
        <v>1</v>
      </c>
      <c r="AJ4335">
        <v>1</v>
      </c>
      <c r="AK4335">
        <v>1</v>
      </c>
      <c r="AL4335">
        <v>1</v>
      </c>
      <c r="AM4335">
        <v>1</v>
      </c>
      <c r="AN4335">
        <v>1</v>
      </c>
      <c r="AO4335">
        <v>1</v>
      </c>
      <c r="AP4335">
        <v>1</v>
      </c>
      <c r="AQ4335">
        <v>0.87979155834836997</v>
      </c>
      <c r="AR4335">
        <v>0</v>
      </c>
      <c r="AS4335">
        <v>0</v>
      </c>
      <c r="AT4335">
        <v>0.90518834726150987</v>
      </c>
      <c r="AU4335">
        <v>1</v>
      </c>
    </row>
    <row r="4336" spans="32:47" x14ac:dyDescent="0.25">
      <c r="AF4336">
        <v>4326</v>
      </c>
      <c r="AG4336">
        <v>0</v>
      </c>
      <c r="AH4336">
        <v>0</v>
      </c>
      <c r="AI4336">
        <v>0.20846646061122995</v>
      </c>
      <c r="AJ4336">
        <v>1</v>
      </c>
      <c r="AK4336">
        <v>1</v>
      </c>
      <c r="AL4336">
        <v>0.39218878640725358</v>
      </c>
      <c r="AM4336">
        <v>0.97603297475589279</v>
      </c>
      <c r="AN4336">
        <v>1</v>
      </c>
      <c r="AO4336">
        <v>0.3998534948589319</v>
      </c>
      <c r="AP4336">
        <v>0</v>
      </c>
      <c r="AQ4336">
        <v>0</v>
      </c>
      <c r="AR4336">
        <v>0</v>
      </c>
      <c r="AS4336">
        <v>0</v>
      </c>
      <c r="AT4336">
        <v>0.41775548201196266</v>
      </c>
      <c r="AU4336">
        <v>5</v>
      </c>
    </row>
    <row r="4337" spans="32:47" x14ac:dyDescent="0.25">
      <c r="AF4337">
        <v>4327</v>
      </c>
      <c r="AG4337">
        <v>1</v>
      </c>
      <c r="AH4337">
        <v>1</v>
      </c>
      <c r="AI4337">
        <v>1</v>
      </c>
      <c r="AJ4337">
        <v>0.85578845818017724</v>
      </c>
      <c r="AK4337">
        <v>8.7968858817006432E-2</v>
      </c>
      <c r="AL4337">
        <v>0</v>
      </c>
      <c r="AM4337">
        <v>0</v>
      </c>
      <c r="AN4337">
        <v>0</v>
      </c>
      <c r="AO4337">
        <v>0.21666951985607738</v>
      </c>
      <c r="AP4337">
        <v>1</v>
      </c>
      <c r="AQ4337">
        <v>1</v>
      </c>
      <c r="AR4337">
        <v>1</v>
      </c>
      <c r="AS4337">
        <v>0</v>
      </c>
      <c r="AT4337">
        <v>0.59424869579291739</v>
      </c>
      <c r="AU4337">
        <v>3</v>
      </c>
    </row>
    <row r="4338" spans="32:47" x14ac:dyDescent="0.25">
      <c r="AF4338">
        <v>4328</v>
      </c>
      <c r="AG4338">
        <v>1</v>
      </c>
      <c r="AH4338">
        <v>0.17607255640697467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0.54686590354200837</v>
      </c>
      <c r="AR4338">
        <v>0.41188880489860291</v>
      </c>
      <c r="AS4338">
        <v>0</v>
      </c>
      <c r="AT4338">
        <v>0.17836866202058146</v>
      </c>
      <c r="AU4338">
        <v>8</v>
      </c>
    </row>
    <row r="4339" spans="32:47" x14ac:dyDescent="0.25">
      <c r="AF4339">
        <v>4329</v>
      </c>
      <c r="AG4339">
        <v>1</v>
      </c>
      <c r="AH4339">
        <v>1</v>
      </c>
      <c r="AI4339">
        <v>1</v>
      </c>
      <c r="AJ4339">
        <v>1</v>
      </c>
      <c r="AK4339">
        <v>1</v>
      </c>
      <c r="AL4339">
        <v>1</v>
      </c>
      <c r="AM4339">
        <v>1</v>
      </c>
      <c r="AN4339">
        <v>1</v>
      </c>
      <c r="AO4339">
        <v>1</v>
      </c>
      <c r="AP4339">
        <v>0.78491404005927179</v>
      </c>
      <c r="AQ4339">
        <v>0</v>
      </c>
      <c r="AR4339">
        <v>0.21968841892920599</v>
      </c>
      <c r="AS4339">
        <v>0</v>
      </c>
      <c r="AT4339">
        <v>0.8332676061058707</v>
      </c>
      <c r="AU4339">
        <v>1</v>
      </c>
    </row>
    <row r="4340" spans="32:47" x14ac:dyDescent="0.25">
      <c r="AF4340">
        <v>4330</v>
      </c>
      <c r="AG4340">
        <v>1</v>
      </c>
      <c r="AH4340">
        <v>1</v>
      </c>
      <c r="AI4340">
        <v>1</v>
      </c>
      <c r="AJ4340">
        <v>1</v>
      </c>
      <c r="AK4340">
        <v>1</v>
      </c>
      <c r="AL4340">
        <v>1</v>
      </c>
      <c r="AM4340">
        <v>1</v>
      </c>
      <c r="AN4340">
        <v>1</v>
      </c>
      <c r="AO4340">
        <v>1</v>
      </c>
      <c r="AP4340">
        <v>1</v>
      </c>
      <c r="AQ4340">
        <v>1</v>
      </c>
      <c r="AR4340">
        <v>1</v>
      </c>
      <c r="AS4340">
        <v>1</v>
      </c>
      <c r="AT4340">
        <v>1</v>
      </c>
      <c r="AU4340">
        <v>0</v>
      </c>
    </row>
    <row r="4341" spans="32:47" x14ac:dyDescent="0.25">
      <c r="AF4341">
        <v>4331</v>
      </c>
      <c r="AG4341">
        <v>0.42725021857275408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0.39520554698659299</v>
      </c>
      <c r="AP4341">
        <v>1</v>
      </c>
      <c r="AQ4341">
        <v>1</v>
      </c>
      <c r="AR4341">
        <v>1</v>
      </c>
      <c r="AS4341">
        <v>0</v>
      </c>
      <c r="AT4341">
        <v>0.32082444708315938</v>
      </c>
      <c r="AU4341">
        <v>7</v>
      </c>
    </row>
    <row r="4342" spans="32:47" x14ac:dyDescent="0.25">
      <c r="AF4342">
        <v>4332</v>
      </c>
      <c r="AG4342">
        <v>0.23560150491656742</v>
      </c>
      <c r="AH4342">
        <v>1</v>
      </c>
      <c r="AI4342">
        <v>1</v>
      </c>
      <c r="AJ4342">
        <v>0.40214160867981263</v>
      </c>
      <c r="AK4342">
        <v>0</v>
      </c>
      <c r="AL4342">
        <v>0</v>
      </c>
      <c r="AM4342">
        <v>0.7561287182505757</v>
      </c>
      <c r="AN4342">
        <v>1</v>
      </c>
      <c r="AO4342">
        <v>1</v>
      </c>
      <c r="AP4342">
        <v>1</v>
      </c>
      <c r="AQ4342">
        <v>1</v>
      </c>
      <c r="AR4342">
        <v>1</v>
      </c>
      <c r="AS4342">
        <v>0</v>
      </c>
      <c r="AT4342">
        <v>0.6981037950097968</v>
      </c>
      <c r="AU4342">
        <v>2</v>
      </c>
    </row>
    <row r="4343" spans="32:47" x14ac:dyDescent="0.25">
      <c r="AF4343">
        <v>4333</v>
      </c>
      <c r="AG4343">
        <v>0</v>
      </c>
      <c r="AH4343">
        <v>0</v>
      </c>
      <c r="AI4343">
        <v>0.69838326137898787</v>
      </c>
      <c r="AJ4343">
        <v>1</v>
      </c>
      <c r="AK4343">
        <v>1</v>
      </c>
      <c r="AL4343">
        <v>1</v>
      </c>
      <c r="AM4343">
        <v>1</v>
      </c>
      <c r="AN4343">
        <v>1</v>
      </c>
      <c r="AO4343">
        <v>1</v>
      </c>
      <c r="AP4343">
        <v>1</v>
      </c>
      <c r="AQ4343">
        <v>0.28929690652245577</v>
      </c>
      <c r="AR4343">
        <v>0</v>
      </c>
      <c r="AS4343">
        <v>0</v>
      </c>
      <c r="AT4343">
        <v>0.66939394054362278</v>
      </c>
      <c r="AU4343">
        <v>3</v>
      </c>
    </row>
    <row r="4344" spans="32:47" x14ac:dyDescent="0.25">
      <c r="AF4344">
        <v>4334</v>
      </c>
      <c r="AG4344">
        <v>1</v>
      </c>
      <c r="AH4344">
        <v>1</v>
      </c>
      <c r="AI4344">
        <v>1</v>
      </c>
      <c r="AJ4344">
        <v>1</v>
      </c>
      <c r="AK4344">
        <v>1</v>
      </c>
      <c r="AL4344">
        <v>0.95130500003433549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0.49188808219460289</v>
      </c>
      <c r="AU4344">
        <v>6</v>
      </c>
    </row>
    <row r="4345" spans="32:47" x14ac:dyDescent="0.25">
      <c r="AF4345">
        <v>4335</v>
      </c>
      <c r="AG4345">
        <v>0.56726493809119638</v>
      </c>
      <c r="AH4345">
        <v>1</v>
      </c>
      <c r="AI4345">
        <v>1</v>
      </c>
      <c r="AJ4345">
        <v>0.72666781986044948</v>
      </c>
      <c r="AK4345">
        <v>0.52323859221008118</v>
      </c>
      <c r="AL4345">
        <v>0</v>
      </c>
      <c r="AM4345">
        <v>0</v>
      </c>
      <c r="AN4345">
        <v>0.1733417379847754</v>
      </c>
      <c r="AO4345">
        <v>1</v>
      </c>
      <c r="AP4345">
        <v>1</v>
      </c>
      <c r="AQ4345">
        <v>1</v>
      </c>
      <c r="AR4345">
        <v>1</v>
      </c>
      <c r="AS4345">
        <v>0</v>
      </c>
      <c r="AT4345">
        <v>0.66295681619912639</v>
      </c>
      <c r="AU4345">
        <v>2</v>
      </c>
    </row>
    <row r="4346" spans="32:47" x14ac:dyDescent="0.25">
      <c r="AF4346">
        <v>4336</v>
      </c>
      <c r="AG4346">
        <v>0</v>
      </c>
      <c r="AH4346">
        <v>0.28155857305760684</v>
      </c>
      <c r="AI4346">
        <v>1</v>
      </c>
      <c r="AJ4346">
        <v>1</v>
      </c>
      <c r="AK4346">
        <v>1</v>
      </c>
      <c r="AL4346">
        <v>0.29146771516534498</v>
      </c>
      <c r="AM4346">
        <v>0</v>
      </c>
      <c r="AN4346">
        <v>0</v>
      </c>
      <c r="AO4346">
        <v>0</v>
      </c>
      <c r="AP4346">
        <v>0.49546490992830633</v>
      </c>
      <c r="AQ4346">
        <v>1</v>
      </c>
      <c r="AR4346">
        <v>1</v>
      </c>
      <c r="AS4346">
        <v>0</v>
      </c>
      <c r="AT4346">
        <v>0.50681392796808444</v>
      </c>
      <c r="AU4346">
        <v>4</v>
      </c>
    </row>
    <row r="4347" spans="32:47" x14ac:dyDescent="0.25">
      <c r="AF4347">
        <v>4337</v>
      </c>
      <c r="AG4347">
        <v>0.82564405565485244</v>
      </c>
      <c r="AH4347">
        <v>0</v>
      </c>
      <c r="AI4347">
        <v>0.15862059463618225</v>
      </c>
      <c r="AJ4347">
        <v>0.49430270922748604</v>
      </c>
      <c r="AK4347">
        <v>0</v>
      </c>
      <c r="AL4347">
        <v>0</v>
      </c>
      <c r="AM4347">
        <v>0.13200168173399665</v>
      </c>
      <c r="AN4347">
        <v>1</v>
      </c>
      <c r="AO4347">
        <v>1</v>
      </c>
      <c r="AP4347">
        <v>1</v>
      </c>
      <c r="AQ4347">
        <v>1</v>
      </c>
      <c r="AR4347">
        <v>1</v>
      </c>
      <c r="AS4347">
        <v>0</v>
      </c>
      <c r="AT4347">
        <v>0.55461188375233028</v>
      </c>
      <c r="AU4347">
        <v>3</v>
      </c>
    </row>
    <row r="4348" spans="32:47" x14ac:dyDescent="0.25">
      <c r="AF4348">
        <v>4338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0.43284340822555673</v>
      </c>
      <c r="AN4348">
        <v>1</v>
      </c>
      <c r="AO4348">
        <v>1</v>
      </c>
      <c r="AP4348">
        <v>1</v>
      </c>
      <c r="AQ4348">
        <v>1</v>
      </c>
      <c r="AR4348">
        <v>0.81921259735897745</v>
      </c>
      <c r="AS4348">
        <v>0</v>
      </c>
      <c r="AT4348">
        <v>0.44058557855649466</v>
      </c>
      <c r="AU4348">
        <v>6</v>
      </c>
    </row>
    <row r="4349" spans="32:47" x14ac:dyDescent="0.25">
      <c r="AF4349">
        <v>4339</v>
      </c>
      <c r="AG4349">
        <v>0</v>
      </c>
      <c r="AH4349">
        <v>0</v>
      </c>
      <c r="AI4349">
        <v>0</v>
      </c>
      <c r="AJ4349">
        <v>0</v>
      </c>
      <c r="AK4349">
        <v>0.38831121285611225</v>
      </c>
      <c r="AL4349">
        <v>1</v>
      </c>
      <c r="AM4349">
        <v>1</v>
      </c>
      <c r="AN4349">
        <v>1</v>
      </c>
      <c r="AO4349">
        <v>1</v>
      </c>
      <c r="AP4349">
        <v>0.8697927120167972</v>
      </c>
      <c r="AQ4349">
        <v>0</v>
      </c>
      <c r="AR4349">
        <v>0</v>
      </c>
      <c r="AS4349">
        <v>0</v>
      </c>
      <c r="AT4349">
        <v>0.44109923745495944</v>
      </c>
      <c r="AU4349">
        <v>6</v>
      </c>
    </row>
    <row r="4350" spans="32:47" x14ac:dyDescent="0.25">
      <c r="AF4350">
        <v>4340</v>
      </c>
      <c r="AG4350">
        <v>0</v>
      </c>
      <c r="AH4350">
        <v>0</v>
      </c>
      <c r="AI4350">
        <v>0</v>
      </c>
      <c r="AJ4350">
        <v>0.25815647159931054</v>
      </c>
      <c r="AK4350">
        <v>1</v>
      </c>
      <c r="AL4350">
        <v>1</v>
      </c>
      <c r="AM4350">
        <v>1</v>
      </c>
      <c r="AN4350">
        <v>1</v>
      </c>
      <c r="AO4350">
        <v>1</v>
      </c>
      <c r="AP4350">
        <v>1</v>
      </c>
      <c r="AQ4350">
        <v>1</v>
      </c>
      <c r="AR4350">
        <v>1</v>
      </c>
      <c r="AS4350">
        <v>0</v>
      </c>
      <c r="AT4350">
        <v>0.69245121684377897</v>
      </c>
      <c r="AU4350">
        <v>3</v>
      </c>
    </row>
    <row r="4351" spans="32:47" x14ac:dyDescent="0.25">
      <c r="AF4351">
        <v>4341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0</v>
      </c>
      <c r="AM4351">
        <v>0</v>
      </c>
      <c r="AN4351">
        <v>0</v>
      </c>
      <c r="AO4351">
        <v>5.204755592373355E-2</v>
      </c>
      <c r="AP4351">
        <v>0.78294217966228441</v>
      </c>
      <c r="AQ4351">
        <v>0</v>
      </c>
      <c r="AR4351">
        <v>0.60071071103753171</v>
      </c>
      <c r="AS4351">
        <v>0</v>
      </c>
      <c r="AT4351">
        <v>0.12179360627234605</v>
      </c>
      <c r="AU4351">
        <v>9</v>
      </c>
    </row>
    <row r="4352" spans="32:47" x14ac:dyDescent="0.25">
      <c r="AF4352">
        <v>4342</v>
      </c>
      <c r="AG4352">
        <v>1</v>
      </c>
      <c r="AH4352">
        <v>1</v>
      </c>
      <c r="AI4352">
        <v>1</v>
      </c>
      <c r="AJ4352">
        <v>1</v>
      </c>
      <c r="AK4352">
        <v>1</v>
      </c>
      <c r="AL4352">
        <v>0.85197750674512163</v>
      </c>
      <c r="AM4352">
        <v>0</v>
      </c>
      <c r="AN4352">
        <v>0</v>
      </c>
      <c r="AO4352">
        <v>0.77865148885975943</v>
      </c>
      <c r="AP4352">
        <v>1</v>
      </c>
      <c r="AQ4352">
        <v>1</v>
      </c>
      <c r="AR4352">
        <v>1</v>
      </c>
      <c r="AS4352">
        <v>0</v>
      </c>
      <c r="AT4352">
        <v>0.79977772566615457</v>
      </c>
      <c r="AU4352">
        <v>2</v>
      </c>
    </row>
    <row r="4353" spans="32:47" x14ac:dyDescent="0.25">
      <c r="AF4353">
        <v>4343</v>
      </c>
      <c r="AG4353">
        <v>1</v>
      </c>
      <c r="AH4353">
        <v>1</v>
      </c>
      <c r="AI4353">
        <v>1</v>
      </c>
      <c r="AJ4353">
        <v>1</v>
      </c>
      <c r="AK4353">
        <v>1</v>
      </c>
      <c r="AL4353">
        <v>1</v>
      </c>
      <c r="AM4353">
        <v>1</v>
      </c>
      <c r="AN4353">
        <v>1</v>
      </c>
      <c r="AO4353">
        <v>1</v>
      </c>
      <c r="AP4353">
        <v>1</v>
      </c>
      <c r="AQ4353">
        <v>1</v>
      </c>
      <c r="AR4353">
        <v>1</v>
      </c>
      <c r="AS4353">
        <v>1</v>
      </c>
      <c r="AT4353">
        <v>1</v>
      </c>
      <c r="AU4353">
        <v>0</v>
      </c>
    </row>
    <row r="4354" spans="32:47" x14ac:dyDescent="0.25">
      <c r="AF4354">
        <v>4344</v>
      </c>
      <c r="AG4354">
        <v>1</v>
      </c>
      <c r="AH4354">
        <v>1</v>
      </c>
      <c r="AI4354">
        <v>0.33287078314301211</v>
      </c>
      <c r="AJ4354">
        <v>0</v>
      </c>
      <c r="AK4354">
        <v>0</v>
      </c>
      <c r="AL4354">
        <v>0</v>
      </c>
      <c r="AM4354">
        <v>0</v>
      </c>
      <c r="AN4354">
        <v>0.55448207705264774</v>
      </c>
      <c r="AO4354">
        <v>1</v>
      </c>
      <c r="AP4354">
        <v>1</v>
      </c>
      <c r="AQ4354">
        <v>1</v>
      </c>
      <c r="AR4354">
        <v>1</v>
      </c>
      <c r="AS4354">
        <v>0</v>
      </c>
      <c r="AT4354">
        <v>0.57125462648237113</v>
      </c>
      <c r="AU4354">
        <v>4</v>
      </c>
    </row>
    <row r="4355" spans="32:47" x14ac:dyDescent="0.25">
      <c r="AF4355">
        <v>4345</v>
      </c>
      <c r="AG4355">
        <v>1</v>
      </c>
      <c r="AH4355">
        <v>1</v>
      </c>
      <c r="AI4355">
        <v>1</v>
      </c>
      <c r="AJ4355">
        <v>1</v>
      </c>
      <c r="AK4355">
        <v>1</v>
      </c>
      <c r="AL4355">
        <v>1</v>
      </c>
      <c r="AM4355">
        <v>1</v>
      </c>
      <c r="AN4355">
        <v>1</v>
      </c>
      <c r="AO4355">
        <v>1</v>
      </c>
      <c r="AP4355">
        <v>1</v>
      </c>
      <c r="AQ4355">
        <v>0.41082743100511532</v>
      </c>
      <c r="AR4355">
        <v>0</v>
      </c>
      <c r="AS4355">
        <v>0</v>
      </c>
      <c r="AT4355">
        <v>0.86664335049357111</v>
      </c>
      <c r="AU4355">
        <v>1</v>
      </c>
    </row>
    <row r="4356" spans="32:47" x14ac:dyDescent="0.25">
      <c r="AF4356">
        <v>4346</v>
      </c>
      <c r="AG4356">
        <v>1</v>
      </c>
      <c r="AH4356">
        <v>1</v>
      </c>
      <c r="AI4356">
        <v>1</v>
      </c>
      <c r="AJ4356">
        <v>1</v>
      </c>
      <c r="AK4356">
        <v>1</v>
      </c>
      <c r="AL4356">
        <v>1</v>
      </c>
      <c r="AM4356">
        <v>0.77731503307093652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0.56190894801424396</v>
      </c>
      <c r="AU4356">
        <v>5</v>
      </c>
    </row>
    <row r="4357" spans="32:47" x14ac:dyDescent="0.25">
      <c r="AF4357">
        <v>4347</v>
      </c>
      <c r="AG4357">
        <v>0</v>
      </c>
      <c r="AH4357">
        <v>0.58995452097536016</v>
      </c>
      <c r="AI4357">
        <v>1</v>
      </c>
      <c r="AJ4357">
        <v>0.83215966789357476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0.11158767512402377</v>
      </c>
      <c r="AQ4357">
        <v>1</v>
      </c>
      <c r="AR4357">
        <v>1</v>
      </c>
      <c r="AS4357">
        <v>0</v>
      </c>
      <c r="AT4357">
        <v>0.37518557411770431</v>
      </c>
      <c r="AU4357">
        <v>6</v>
      </c>
    </row>
    <row r="4358" spans="32:47" x14ac:dyDescent="0.25">
      <c r="AF4358">
        <v>4348</v>
      </c>
      <c r="AG4358">
        <v>1</v>
      </c>
      <c r="AH4358">
        <v>1</v>
      </c>
      <c r="AI4358">
        <v>1</v>
      </c>
      <c r="AJ4358">
        <v>1</v>
      </c>
      <c r="AK4358">
        <v>1</v>
      </c>
      <c r="AL4358">
        <v>1</v>
      </c>
      <c r="AM4358">
        <v>1</v>
      </c>
      <c r="AN4358">
        <v>0.3249945434982956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0.60842419410533466</v>
      </c>
      <c r="AU4358">
        <v>4</v>
      </c>
    </row>
    <row r="4359" spans="32:47" x14ac:dyDescent="0.25">
      <c r="AF4359">
        <v>4349</v>
      </c>
      <c r="AG4359">
        <v>0</v>
      </c>
      <c r="AH4359">
        <v>0</v>
      </c>
      <c r="AI4359">
        <v>0</v>
      </c>
      <c r="AJ4359">
        <v>0</v>
      </c>
      <c r="AK4359">
        <v>0.67224240968179427</v>
      </c>
      <c r="AL4359">
        <v>1</v>
      </c>
      <c r="AM4359">
        <v>1</v>
      </c>
      <c r="AN4359">
        <v>1</v>
      </c>
      <c r="AO4359">
        <v>1</v>
      </c>
      <c r="AP4359">
        <v>1</v>
      </c>
      <c r="AQ4359">
        <v>1</v>
      </c>
      <c r="AR4359">
        <v>1</v>
      </c>
      <c r="AS4359">
        <v>0</v>
      </c>
      <c r="AT4359">
        <v>0.6433959306853031</v>
      </c>
      <c r="AU4359">
        <v>4</v>
      </c>
    </row>
    <row r="4360" spans="32:47" x14ac:dyDescent="0.25">
      <c r="AF4360">
        <v>4350</v>
      </c>
      <c r="AG4360">
        <v>0.18654785921136219</v>
      </c>
      <c r="AH4360">
        <v>1</v>
      </c>
      <c r="AI4360">
        <v>1</v>
      </c>
      <c r="AJ4360">
        <v>1</v>
      </c>
      <c r="AK4360">
        <v>1</v>
      </c>
      <c r="AL4360">
        <v>1</v>
      </c>
      <c r="AM4360">
        <v>0.5731271429711694</v>
      </c>
      <c r="AN4360">
        <v>0</v>
      </c>
      <c r="AO4360">
        <v>0</v>
      </c>
      <c r="AP4360">
        <v>0</v>
      </c>
      <c r="AQ4360">
        <v>0.17098305405161227</v>
      </c>
      <c r="AR4360">
        <v>1</v>
      </c>
      <c r="AS4360">
        <v>0</v>
      </c>
      <c r="AT4360">
        <v>0.57446415531289552</v>
      </c>
      <c r="AU4360">
        <v>3</v>
      </c>
    </row>
    <row r="4361" spans="32:47" x14ac:dyDescent="0.25">
      <c r="AF4361">
        <v>4351</v>
      </c>
      <c r="AG4361">
        <v>1</v>
      </c>
      <c r="AH4361">
        <v>1</v>
      </c>
      <c r="AI4361">
        <v>1</v>
      </c>
      <c r="AJ4361">
        <v>0.44865114115600591</v>
      </c>
      <c r="AK4361">
        <v>4.6517317791914405E-2</v>
      </c>
      <c r="AL4361">
        <v>1</v>
      </c>
      <c r="AM4361">
        <v>1</v>
      </c>
      <c r="AN4361">
        <v>1</v>
      </c>
      <c r="AO4361">
        <v>1</v>
      </c>
      <c r="AP4361">
        <v>1</v>
      </c>
      <c r="AQ4361">
        <v>1</v>
      </c>
      <c r="AR4361">
        <v>1</v>
      </c>
      <c r="AS4361">
        <v>4.6517317791914405E-2</v>
      </c>
      <c r="AT4361">
        <v>0.87370293448282066</v>
      </c>
      <c r="AU4361">
        <v>0</v>
      </c>
    </row>
    <row r="4362" spans="32:47" x14ac:dyDescent="0.25">
      <c r="AF4362">
        <v>4352</v>
      </c>
      <c r="AG4362">
        <v>1</v>
      </c>
      <c r="AH4362">
        <v>1</v>
      </c>
      <c r="AI4362">
        <v>0.87763906052597096</v>
      </c>
      <c r="AJ4362">
        <v>0</v>
      </c>
      <c r="AK4362">
        <v>0</v>
      </c>
      <c r="AL4362">
        <v>0</v>
      </c>
      <c r="AM4362">
        <v>0.1720552991936265</v>
      </c>
      <c r="AN4362">
        <v>1</v>
      </c>
      <c r="AO4362">
        <v>1</v>
      </c>
      <c r="AP4362">
        <v>1</v>
      </c>
      <c r="AQ4362">
        <v>1</v>
      </c>
      <c r="AR4362">
        <v>1</v>
      </c>
      <c r="AS4362">
        <v>0</v>
      </c>
      <c r="AT4362">
        <v>0.66997404151043161</v>
      </c>
      <c r="AU4362">
        <v>3</v>
      </c>
    </row>
    <row r="4363" spans="32:47" x14ac:dyDescent="0.25">
      <c r="AF4363">
        <v>4353</v>
      </c>
      <c r="AG4363">
        <v>1</v>
      </c>
      <c r="AH4363">
        <v>1</v>
      </c>
      <c r="AI4363">
        <v>1</v>
      </c>
      <c r="AJ4363">
        <v>1</v>
      </c>
      <c r="AK4363">
        <v>1</v>
      </c>
      <c r="AL4363">
        <v>1.9560599361284403E-2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0.41530635063243432</v>
      </c>
      <c r="AU4363">
        <v>6</v>
      </c>
    </row>
    <row r="4364" spans="32:47" x14ac:dyDescent="0.25">
      <c r="AF4364">
        <v>4354</v>
      </c>
      <c r="AG4364">
        <v>1</v>
      </c>
      <c r="AH4364">
        <v>1</v>
      </c>
      <c r="AI4364">
        <v>1</v>
      </c>
      <c r="AJ4364">
        <v>1</v>
      </c>
      <c r="AK4364">
        <v>1</v>
      </c>
      <c r="AL4364">
        <v>1</v>
      </c>
      <c r="AM4364">
        <v>1</v>
      </c>
      <c r="AN4364">
        <v>0.41650795436444532</v>
      </c>
      <c r="AO4364">
        <v>0</v>
      </c>
      <c r="AP4364">
        <v>0</v>
      </c>
      <c r="AQ4364">
        <v>0</v>
      </c>
      <c r="AR4364">
        <v>7.5930204291287204E-2</v>
      </c>
      <c r="AS4364">
        <v>0</v>
      </c>
      <c r="AT4364">
        <v>0.62264543265295258</v>
      </c>
      <c r="AU4364">
        <v>3</v>
      </c>
    </row>
    <row r="4365" spans="32:47" x14ac:dyDescent="0.25">
      <c r="AF4365">
        <v>4355</v>
      </c>
      <c r="AG4365">
        <v>1</v>
      </c>
      <c r="AH4365">
        <v>1</v>
      </c>
      <c r="AI4365">
        <v>1</v>
      </c>
      <c r="AJ4365">
        <v>1</v>
      </c>
      <c r="AK4365">
        <v>1</v>
      </c>
      <c r="AL4365">
        <v>1</v>
      </c>
      <c r="AM4365">
        <v>0.87159871462861171</v>
      </c>
      <c r="AN4365">
        <v>0</v>
      </c>
      <c r="AO4365">
        <v>0</v>
      </c>
      <c r="AP4365">
        <v>6.2083105422178993E-2</v>
      </c>
      <c r="AQ4365">
        <v>1</v>
      </c>
      <c r="AR4365">
        <v>1</v>
      </c>
      <c r="AS4365">
        <v>0</v>
      </c>
      <c r="AT4365">
        <v>0.7423127025248617</v>
      </c>
      <c r="AU4365">
        <v>2</v>
      </c>
    </row>
    <row r="4366" spans="32:47" x14ac:dyDescent="0.25">
      <c r="AF4366">
        <v>4356</v>
      </c>
      <c r="AG4366">
        <v>1</v>
      </c>
      <c r="AH4366">
        <v>1</v>
      </c>
      <c r="AI4366">
        <v>1</v>
      </c>
      <c r="AJ4366">
        <v>1</v>
      </c>
      <c r="AK4366">
        <v>0.6619658810804756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0.88518059972023666</v>
      </c>
      <c r="AR4366">
        <v>1</v>
      </c>
      <c r="AS4366">
        <v>0</v>
      </c>
      <c r="AT4366">
        <v>0.54267495974000501</v>
      </c>
      <c r="AU4366">
        <v>5</v>
      </c>
    </row>
    <row r="4367" spans="32:47" x14ac:dyDescent="0.25">
      <c r="AF4367">
        <v>4357</v>
      </c>
      <c r="AG4367">
        <v>1</v>
      </c>
      <c r="AH4367">
        <v>1</v>
      </c>
      <c r="AI4367">
        <v>1</v>
      </c>
      <c r="AJ4367">
        <v>1</v>
      </c>
      <c r="AK4367">
        <v>1</v>
      </c>
      <c r="AL4367">
        <v>0.60834147461622101</v>
      </c>
      <c r="AM4367">
        <v>0</v>
      </c>
      <c r="AN4367">
        <v>0</v>
      </c>
      <c r="AO4367">
        <v>0</v>
      </c>
      <c r="AP4367">
        <v>0.38914806329863028</v>
      </c>
      <c r="AQ4367">
        <v>1</v>
      </c>
      <c r="AR4367">
        <v>1</v>
      </c>
      <c r="AS4367">
        <v>0</v>
      </c>
      <c r="AT4367">
        <v>0.66387351835820319</v>
      </c>
      <c r="AU4367">
        <v>3</v>
      </c>
    </row>
    <row r="4368" spans="32:47" x14ac:dyDescent="0.25">
      <c r="AF4368">
        <v>4358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0.49110750127680752</v>
      </c>
      <c r="AR4368">
        <v>1</v>
      </c>
      <c r="AS4368">
        <v>0</v>
      </c>
      <c r="AT4368">
        <v>0.12529650695425815</v>
      </c>
      <c r="AU4368">
        <v>10</v>
      </c>
    </row>
    <row r="4369" spans="32:47" x14ac:dyDescent="0.25">
      <c r="AF4369">
        <v>4359</v>
      </c>
      <c r="AG4369">
        <v>0.76946741008366859</v>
      </c>
      <c r="AH4369">
        <v>0</v>
      </c>
      <c r="AI4369">
        <v>0</v>
      </c>
      <c r="AJ4369">
        <v>0</v>
      </c>
      <c r="AK4369">
        <v>7.3804663411611996E-3</v>
      </c>
      <c r="AL4369">
        <v>1</v>
      </c>
      <c r="AM4369">
        <v>1</v>
      </c>
      <c r="AN4369">
        <v>0.37173687988275383</v>
      </c>
      <c r="AO4369">
        <v>0</v>
      </c>
      <c r="AP4369">
        <v>0.7972179060480783</v>
      </c>
      <c r="AQ4369">
        <v>1</v>
      </c>
      <c r="AR4369">
        <v>1</v>
      </c>
      <c r="AS4369">
        <v>0</v>
      </c>
      <c r="AT4369">
        <v>0.49950652748774116</v>
      </c>
      <c r="AU4369">
        <v>4</v>
      </c>
    </row>
    <row r="4370" spans="32:47" x14ac:dyDescent="0.25">
      <c r="AF4370">
        <v>4360</v>
      </c>
      <c r="AG4370">
        <v>1</v>
      </c>
      <c r="AH4370">
        <v>1</v>
      </c>
      <c r="AI4370">
        <v>1</v>
      </c>
      <c r="AJ4370">
        <v>1</v>
      </c>
      <c r="AK4370">
        <v>1</v>
      </c>
      <c r="AL4370">
        <v>1</v>
      </c>
      <c r="AM4370">
        <v>1</v>
      </c>
      <c r="AN4370">
        <v>1</v>
      </c>
      <c r="AO4370">
        <v>1</v>
      </c>
      <c r="AP4370">
        <v>0.56399612105005581</v>
      </c>
      <c r="AQ4370">
        <v>0.904199354025089</v>
      </c>
      <c r="AR4370">
        <v>1</v>
      </c>
      <c r="AS4370">
        <v>0.56399612105005581</v>
      </c>
      <c r="AT4370">
        <v>0.95509550787206687</v>
      </c>
      <c r="AU4370">
        <v>0</v>
      </c>
    </row>
    <row r="4371" spans="32:47" x14ac:dyDescent="0.25">
      <c r="AF4371">
        <v>4361</v>
      </c>
      <c r="AG4371">
        <v>0</v>
      </c>
      <c r="AH4371">
        <v>0</v>
      </c>
      <c r="AI4371">
        <v>0</v>
      </c>
      <c r="AJ4371">
        <v>4.1339562822152703E-2</v>
      </c>
      <c r="AK4371">
        <v>1</v>
      </c>
      <c r="AL4371">
        <v>1</v>
      </c>
      <c r="AM4371">
        <v>0.42307675810931661</v>
      </c>
      <c r="AN4371">
        <v>0</v>
      </c>
      <c r="AO4371">
        <v>0</v>
      </c>
      <c r="AP4371">
        <v>0</v>
      </c>
      <c r="AQ4371">
        <v>0.88213521865012201</v>
      </c>
      <c r="AR4371">
        <v>5.6687466712901369E-4</v>
      </c>
      <c r="AS4371">
        <v>0</v>
      </c>
      <c r="AT4371">
        <v>0.27900601660339192</v>
      </c>
      <c r="AU4371">
        <v>6</v>
      </c>
    </row>
    <row r="4372" spans="32:47" x14ac:dyDescent="0.25">
      <c r="AF4372">
        <v>4362</v>
      </c>
      <c r="AG4372">
        <v>0.29528270477303231</v>
      </c>
      <c r="AH4372">
        <v>1</v>
      </c>
      <c r="AI4372">
        <v>1</v>
      </c>
      <c r="AJ4372">
        <v>1</v>
      </c>
      <c r="AK4372">
        <v>1</v>
      </c>
      <c r="AL4372">
        <v>1</v>
      </c>
      <c r="AM4372">
        <v>1</v>
      </c>
      <c r="AN4372">
        <v>1</v>
      </c>
      <c r="AO4372">
        <v>1</v>
      </c>
      <c r="AP4372">
        <v>1</v>
      </c>
      <c r="AQ4372">
        <v>1</v>
      </c>
      <c r="AR4372">
        <v>1</v>
      </c>
      <c r="AS4372">
        <v>0.29528270477303231</v>
      </c>
      <c r="AT4372">
        <v>0.94014729821359999</v>
      </c>
      <c r="AU4372">
        <v>0</v>
      </c>
    </row>
    <row r="4373" spans="32:47" x14ac:dyDescent="0.25">
      <c r="AF4373">
        <v>4363</v>
      </c>
      <c r="AG4373">
        <v>1</v>
      </c>
      <c r="AH4373">
        <v>1</v>
      </c>
      <c r="AI4373">
        <v>1</v>
      </c>
      <c r="AJ4373">
        <v>1</v>
      </c>
      <c r="AK4373">
        <v>1</v>
      </c>
      <c r="AL4373">
        <v>1</v>
      </c>
      <c r="AM4373">
        <v>1</v>
      </c>
      <c r="AN4373">
        <v>1</v>
      </c>
      <c r="AO4373">
        <v>1</v>
      </c>
      <c r="AP4373">
        <v>0.72526099507001252</v>
      </c>
      <c r="AQ4373">
        <v>0</v>
      </c>
      <c r="AR4373">
        <v>0</v>
      </c>
      <c r="AS4373">
        <v>0</v>
      </c>
      <c r="AT4373">
        <v>0.80954271464978189</v>
      </c>
      <c r="AU4373">
        <v>2</v>
      </c>
    </row>
    <row r="4374" spans="32:47" x14ac:dyDescent="0.25">
      <c r="AF4374">
        <v>4364</v>
      </c>
      <c r="AG4374">
        <v>0</v>
      </c>
      <c r="AH4374">
        <v>0</v>
      </c>
      <c r="AI4374">
        <v>0.32712215874621065</v>
      </c>
      <c r="AJ4374">
        <v>1</v>
      </c>
      <c r="AK4374">
        <v>1</v>
      </c>
      <c r="AL4374">
        <v>1</v>
      </c>
      <c r="AM4374">
        <v>1</v>
      </c>
      <c r="AN4374">
        <v>1</v>
      </c>
      <c r="AO4374">
        <v>1</v>
      </c>
      <c r="AP4374">
        <v>1</v>
      </c>
      <c r="AQ4374">
        <v>1</v>
      </c>
      <c r="AR4374">
        <v>1</v>
      </c>
      <c r="AS4374">
        <v>0</v>
      </c>
      <c r="AT4374">
        <v>0.78120763540036309</v>
      </c>
      <c r="AU4374">
        <v>2</v>
      </c>
    </row>
    <row r="4375" spans="32:47" x14ac:dyDescent="0.25">
      <c r="AF4375">
        <v>4365</v>
      </c>
      <c r="AG4375">
        <v>1</v>
      </c>
      <c r="AH4375">
        <v>1</v>
      </c>
      <c r="AI4375">
        <v>1</v>
      </c>
      <c r="AJ4375">
        <v>1</v>
      </c>
      <c r="AK4375">
        <v>1</v>
      </c>
      <c r="AL4375">
        <v>1</v>
      </c>
      <c r="AM4375">
        <v>1</v>
      </c>
      <c r="AN4375">
        <v>1</v>
      </c>
      <c r="AO4375">
        <v>1</v>
      </c>
      <c r="AP4375">
        <v>1</v>
      </c>
      <c r="AQ4375">
        <v>1</v>
      </c>
      <c r="AR4375">
        <v>0.78798061064064251</v>
      </c>
      <c r="AS4375">
        <v>0.78798061064064251</v>
      </c>
      <c r="AT4375">
        <v>0.98199287378043809</v>
      </c>
      <c r="AU4375">
        <v>0</v>
      </c>
    </row>
    <row r="4376" spans="32:47" x14ac:dyDescent="0.25">
      <c r="AF4376">
        <v>4366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4.7810497248006401E-2</v>
      </c>
      <c r="AQ4376">
        <v>1</v>
      </c>
      <c r="AR4376">
        <v>1</v>
      </c>
      <c r="AS4376">
        <v>0</v>
      </c>
      <c r="AT4376">
        <v>0.17118390524572108</v>
      </c>
      <c r="AU4376">
        <v>9</v>
      </c>
    </row>
    <row r="4377" spans="32:47" x14ac:dyDescent="0.25">
      <c r="AF4377">
        <v>4367</v>
      </c>
      <c r="AG4377">
        <v>0</v>
      </c>
      <c r="AH4377">
        <v>0</v>
      </c>
      <c r="AI4377">
        <v>0</v>
      </c>
      <c r="AJ4377">
        <v>0.82152635218444625</v>
      </c>
      <c r="AK4377">
        <v>0</v>
      </c>
      <c r="AL4377">
        <v>0</v>
      </c>
      <c r="AM4377">
        <v>0</v>
      </c>
      <c r="AN4377">
        <v>0</v>
      </c>
      <c r="AO4377">
        <v>6.0060653124188929E-2</v>
      </c>
      <c r="AP4377">
        <v>0.96666967403636528</v>
      </c>
      <c r="AQ4377">
        <v>0</v>
      </c>
      <c r="AR4377">
        <v>0</v>
      </c>
      <c r="AS4377">
        <v>0</v>
      </c>
      <c r="AT4377">
        <v>0.15455991795722296</v>
      </c>
      <c r="AU4377">
        <v>9</v>
      </c>
    </row>
    <row r="4378" spans="32:47" x14ac:dyDescent="0.25">
      <c r="AF4378">
        <v>4368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0.38555524601542857</v>
      </c>
      <c r="AQ4378">
        <v>1</v>
      </c>
      <c r="AR4378">
        <v>0.67183567116632237</v>
      </c>
      <c r="AS4378">
        <v>0</v>
      </c>
      <c r="AT4378">
        <v>0.17199758474694324</v>
      </c>
      <c r="AU4378">
        <v>9</v>
      </c>
    </row>
    <row r="4379" spans="32:47" x14ac:dyDescent="0.25">
      <c r="AF4379">
        <v>4369</v>
      </c>
      <c r="AG4379">
        <v>0</v>
      </c>
      <c r="AH4379">
        <v>0</v>
      </c>
      <c r="AI4379">
        <v>0.44448071833668962</v>
      </c>
      <c r="AJ4379">
        <v>1</v>
      </c>
      <c r="AK4379">
        <v>1</v>
      </c>
      <c r="AL4379">
        <v>1</v>
      </c>
      <c r="AM4379">
        <v>1</v>
      </c>
      <c r="AN4379">
        <v>1</v>
      </c>
      <c r="AO4379">
        <v>1</v>
      </c>
      <c r="AP4379">
        <v>1</v>
      </c>
      <c r="AQ4379">
        <v>1</v>
      </c>
      <c r="AR4379">
        <v>1</v>
      </c>
      <c r="AS4379">
        <v>0</v>
      </c>
      <c r="AT4379">
        <v>0.7911750747080476</v>
      </c>
      <c r="AU4379">
        <v>2</v>
      </c>
    </row>
    <row r="4380" spans="32:47" x14ac:dyDescent="0.25">
      <c r="AF4380">
        <v>4370</v>
      </c>
      <c r="AG4380">
        <v>1.4766272037494702E-2</v>
      </c>
      <c r="AH4380">
        <v>1</v>
      </c>
      <c r="AI4380">
        <v>1</v>
      </c>
      <c r="AJ4380">
        <v>1</v>
      </c>
      <c r="AK4380">
        <v>0.26070461489519314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0.26723177395866665</v>
      </c>
      <c r="AU4380">
        <v>7</v>
      </c>
    </row>
    <row r="4381" spans="32:47" x14ac:dyDescent="0.25">
      <c r="AF4381">
        <v>4371</v>
      </c>
      <c r="AG4381">
        <v>1</v>
      </c>
      <c r="AH4381">
        <v>1</v>
      </c>
      <c r="AI4381">
        <v>1</v>
      </c>
      <c r="AJ4381">
        <v>1</v>
      </c>
      <c r="AK4381">
        <v>1</v>
      </c>
      <c r="AL4381">
        <v>1</v>
      </c>
      <c r="AM4381">
        <v>1</v>
      </c>
      <c r="AN4381">
        <v>1</v>
      </c>
      <c r="AO4381">
        <v>1</v>
      </c>
      <c r="AP4381">
        <v>1</v>
      </c>
      <c r="AQ4381">
        <v>0.47069953054451619</v>
      </c>
      <c r="AR4381">
        <v>0</v>
      </c>
      <c r="AS4381">
        <v>0</v>
      </c>
      <c r="AT4381">
        <v>0.87156434497626156</v>
      </c>
      <c r="AU4381">
        <v>1</v>
      </c>
    </row>
    <row r="4382" spans="32:47" x14ac:dyDescent="0.25">
      <c r="AF4382">
        <v>4372</v>
      </c>
      <c r="AG4382">
        <v>1</v>
      </c>
      <c r="AH4382">
        <v>1</v>
      </c>
      <c r="AI4382">
        <v>1</v>
      </c>
      <c r="AJ4382">
        <v>1</v>
      </c>
      <c r="AK4382">
        <v>1</v>
      </c>
      <c r="AL4382">
        <v>1</v>
      </c>
      <c r="AM4382">
        <v>1</v>
      </c>
      <c r="AN4382">
        <v>1</v>
      </c>
      <c r="AO4382">
        <v>0.34026236411737043</v>
      </c>
      <c r="AP4382">
        <v>1</v>
      </c>
      <c r="AQ4382">
        <v>4.7389018223960494E-2</v>
      </c>
      <c r="AR4382">
        <v>0</v>
      </c>
      <c r="AS4382">
        <v>0</v>
      </c>
      <c r="AT4382">
        <v>0.78254668895956148</v>
      </c>
      <c r="AU4382">
        <v>1</v>
      </c>
    </row>
    <row r="4383" spans="32:47" x14ac:dyDescent="0.25">
      <c r="AF4383">
        <v>4373</v>
      </c>
      <c r="AG4383">
        <v>1</v>
      </c>
      <c r="AH4383">
        <v>1</v>
      </c>
      <c r="AI4383">
        <v>1</v>
      </c>
      <c r="AJ4383">
        <v>1</v>
      </c>
      <c r="AK4383">
        <v>1</v>
      </c>
      <c r="AL4383">
        <v>1</v>
      </c>
      <c r="AM4383">
        <v>1</v>
      </c>
      <c r="AN4383">
        <v>1</v>
      </c>
      <c r="AO4383">
        <v>1</v>
      </c>
      <c r="AP4383">
        <v>1</v>
      </c>
      <c r="AQ4383">
        <v>1</v>
      </c>
      <c r="AR4383">
        <v>1</v>
      </c>
      <c r="AS4383">
        <v>1</v>
      </c>
      <c r="AT4383">
        <v>1</v>
      </c>
      <c r="AU4383">
        <v>0</v>
      </c>
    </row>
    <row r="4384" spans="32:47" x14ac:dyDescent="0.25">
      <c r="AF4384">
        <v>4374</v>
      </c>
      <c r="AG4384">
        <v>1</v>
      </c>
      <c r="AH4384">
        <v>0.11044071145183157</v>
      </c>
      <c r="AI4384">
        <v>0</v>
      </c>
      <c r="AJ4384">
        <v>0</v>
      </c>
      <c r="AK4384">
        <v>0.41252678058123321</v>
      </c>
      <c r="AL4384">
        <v>0.94811187453451562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0.78332931715234622</v>
      </c>
      <c r="AS4384">
        <v>0</v>
      </c>
      <c r="AT4384">
        <v>0.27289653475733622</v>
      </c>
      <c r="AU4384">
        <v>7</v>
      </c>
    </row>
    <row r="4385" spans="32:47" x14ac:dyDescent="0.25">
      <c r="AF4385">
        <v>4375</v>
      </c>
      <c r="AG4385">
        <v>1</v>
      </c>
      <c r="AH4385">
        <v>1</v>
      </c>
      <c r="AI4385">
        <v>1</v>
      </c>
      <c r="AJ4385">
        <v>1</v>
      </c>
      <c r="AK4385">
        <v>0.65535160784835877</v>
      </c>
      <c r="AL4385">
        <v>1</v>
      </c>
      <c r="AM4385">
        <v>1</v>
      </c>
      <c r="AN4385">
        <v>1</v>
      </c>
      <c r="AO4385">
        <v>1</v>
      </c>
      <c r="AP4385">
        <v>1</v>
      </c>
      <c r="AQ4385">
        <v>1</v>
      </c>
      <c r="AR4385">
        <v>1</v>
      </c>
      <c r="AS4385">
        <v>0.65535160784835877</v>
      </c>
      <c r="AT4385">
        <v>0.97072849272136741</v>
      </c>
      <c r="AU4385">
        <v>0</v>
      </c>
    </row>
    <row r="4386" spans="32:47" x14ac:dyDescent="0.25">
      <c r="AF4386">
        <v>4376</v>
      </c>
      <c r="AG4386">
        <v>1</v>
      </c>
      <c r="AH4386">
        <v>0.68210024731342855</v>
      </c>
      <c r="AI4386">
        <v>0</v>
      </c>
      <c r="AJ4386">
        <v>0</v>
      </c>
      <c r="AK4386">
        <v>0</v>
      </c>
      <c r="AL4386">
        <v>0.16528260861717475</v>
      </c>
      <c r="AM4386">
        <v>1</v>
      </c>
      <c r="AN4386">
        <v>1</v>
      </c>
      <c r="AO4386">
        <v>1</v>
      </c>
      <c r="AP4386">
        <v>1</v>
      </c>
      <c r="AQ4386">
        <v>1</v>
      </c>
      <c r="AR4386">
        <v>1</v>
      </c>
      <c r="AS4386">
        <v>0</v>
      </c>
      <c r="AT4386">
        <v>0.65495146625559242</v>
      </c>
      <c r="AU4386">
        <v>3</v>
      </c>
    </row>
    <row r="4387" spans="32:47" x14ac:dyDescent="0.25">
      <c r="AF4387">
        <v>4377</v>
      </c>
      <c r="AG4387">
        <v>0</v>
      </c>
      <c r="AH4387">
        <v>0.26369894265969507</v>
      </c>
      <c r="AI4387">
        <v>0</v>
      </c>
      <c r="AJ4387">
        <v>0.86317912622374326</v>
      </c>
      <c r="AK4387">
        <v>1</v>
      </c>
      <c r="AL4387">
        <v>1</v>
      </c>
      <c r="AM4387">
        <v>1</v>
      </c>
      <c r="AN4387">
        <v>1</v>
      </c>
      <c r="AO4387">
        <v>1</v>
      </c>
      <c r="AP4387">
        <v>1</v>
      </c>
      <c r="AQ4387">
        <v>0.36158192813139373</v>
      </c>
      <c r="AR4387">
        <v>0.70152911949680274</v>
      </c>
      <c r="AS4387">
        <v>0</v>
      </c>
      <c r="AT4387">
        <v>0.68458576638226432</v>
      </c>
      <c r="AU4387">
        <v>2</v>
      </c>
    </row>
    <row r="4388" spans="32:47" x14ac:dyDescent="0.25">
      <c r="AF4388">
        <v>4378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0.96931248169599826</v>
      </c>
      <c r="AN4388">
        <v>1</v>
      </c>
      <c r="AO4388">
        <v>0.66649627798227207</v>
      </c>
      <c r="AP4388">
        <v>0</v>
      </c>
      <c r="AQ4388">
        <v>0</v>
      </c>
      <c r="AR4388">
        <v>0.31895578782132361</v>
      </c>
      <c r="AS4388">
        <v>0</v>
      </c>
      <c r="AT4388">
        <v>0.24912658820412367</v>
      </c>
      <c r="AU4388">
        <v>8</v>
      </c>
    </row>
    <row r="4389" spans="32:47" x14ac:dyDescent="0.25">
      <c r="AF4389">
        <v>4379</v>
      </c>
      <c r="AG4389">
        <v>0.69847361097110416</v>
      </c>
      <c r="AH4389">
        <v>1</v>
      </c>
      <c r="AI4389">
        <v>1</v>
      </c>
      <c r="AJ4389">
        <v>1</v>
      </c>
      <c r="AK4389">
        <v>1</v>
      </c>
      <c r="AL4389">
        <v>1</v>
      </c>
      <c r="AM4389">
        <v>0.53876339470626855</v>
      </c>
      <c r="AN4389">
        <v>0</v>
      </c>
      <c r="AO4389">
        <v>6.073892450173541E-2</v>
      </c>
      <c r="AP4389">
        <v>1</v>
      </c>
      <c r="AQ4389">
        <v>1</v>
      </c>
      <c r="AR4389">
        <v>1</v>
      </c>
      <c r="AS4389">
        <v>0</v>
      </c>
      <c r="AT4389">
        <v>0.77308634222205652</v>
      </c>
      <c r="AU4389">
        <v>1</v>
      </c>
    </row>
    <row r="4390" spans="32:47" x14ac:dyDescent="0.25">
      <c r="AF4390">
        <v>4380</v>
      </c>
      <c r="AG4390">
        <v>0.11331030639238664</v>
      </c>
      <c r="AH4390">
        <v>0</v>
      </c>
      <c r="AI4390">
        <v>0.93420192550641534</v>
      </c>
      <c r="AJ4390">
        <v>0.35598497193665629</v>
      </c>
      <c r="AK4390">
        <v>0</v>
      </c>
      <c r="AL4390">
        <v>0</v>
      </c>
      <c r="AM4390">
        <v>0</v>
      </c>
      <c r="AN4390">
        <v>0</v>
      </c>
      <c r="AO4390">
        <v>0.57959206760860982</v>
      </c>
      <c r="AP4390">
        <v>1</v>
      </c>
      <c r="AQ4390">
        <v>1</v>
      </c>
      <c r="AR4390">
        <v>1</v>
      </c>
      <c r="AS4390">
        <v>0</v>
      </c>
      <c r="AT4390">
        <v>0.41791832979512561</v>
      </c>
      <c r="AU4390">
        <v>5</v>
      </c>
    </row>
    <row r="4391" spans="32:47" x14ac:dyDescent="0.25">
      <c r="AF4391">
        <v>4381</v>
      </c>
      <c r="AG4391">
        <v>1</v>
      </c>
      <c r="AH4391">
        <v>1</v>
      </c>
      <c r="AI4391">
        <v>1</v>
      </c>
      <c r="AJ4391">
        <v>1</v>
      </c>
      <c r="AK4391">
        <v>1</v>
      </c>
      <c r="AL4391">
        <v>1</v>
      </c>
      <c r="AM4391">
        <v>1</v>
      </c>
      <c r="AN4391">
        <v>1</v>
      </c>
      <c r="AO4391">
        <v>1</v>
      </c>
      <c r="AP4391">
        <v>1</v>
      </c>
      <c r="AQ4391">
        <v>1</v>
      </c>
      <c r="AR4391">
        <v>1</v>
      </c>
      <c r="AS4391">
        <v>1</v>
      </c>
      <c r="AT4391">
        <v>1</v>
      </c>
      <c r="AU4391">
        <v>0</v>
      </c>
    </row>
    <row r="4392" spans="32:47" x14ac:dyDescent="0.25">
      <c r="AF4392">
        <v>4382</v>
      </c>
      <c r="AG4392">
        <v>1</v>
      </c>
      <c r="AH4392">
        <v>1</v>
      </c>
      <c r="AI4392">
        <v>1</v>
      </c>
      <c r="AJ4392">
        <v>1</v>
      </c>
      <c r="AK4392">
        <v>0.72200628906824516</v>
      </c>
      <c r="AL4392">
        <v>0.19245023132680217</v>
      </c>
      <c r="AM4392">
        <v>1</v>
      </c>
      <c r="AN4392">
        <v>1</v>
      </c>
      <c r="AO4392">
        <v>1</v>
      </c>
      <c r="AP4392">
        <v>1</v>
      </c>
      <c r="AQ4392">
        <v>1</v>
      </c>
      <c r="AR4392">
        <v>1</v>
      </c>
      <c r="AS4392">
        <v>0.19245023132680217</v>
      </c>
      <c r="AT4392">
        <v>0.9100156216463553</v>
      </c>
      <c r="AU4392">
        <v>0</v>
      </c>
    </row>
    <row r="4393" spans="32:47" x14ac:dyDescent="0.25">
      <c r="AF4393">
        <v>4383</v>
      </c>
      <c r="AG4393">
        <v>0</v>
      </c>
      <c r="AH4393">
        <v>0.78867942208749553</v>
      </c>
      <c r="AI4393">
        <v>0.85001333107685506</v>
      </c>
      <c r="AJ4393">
        <v>0</v>
      </c>
      <c r="AK4393">
        <v>0</v>
      </c>
      <c r="AL4393">
        <v>0</v>
      </c>
      <c r="AM4393">
        <v>0.98755683073883826</v>
      </c>
      <c r="AN4393">
        <v>0.93062252604243934</v>
      </c>
      <c r="AO4393">
        <v>0</v>
      </c>
      <c r="AP4393">
        <v>0.32084974362453889</v>
      </c>
      <c r="AQ4393">
        <v>0</v>
      </c>
      <c r="AR4393">
        <v>0</v>
      </c>
      <c r="AS4393">
        <v>0</v>
      </c>
      <c r="AT4393">
        <v>0.32285846354633613</v>
      </c>
      <c r="AU4393">
        <v>7</v>
      </c>
    </row>
    <row r="4394" spans="32:47" x14ac:dyDescent="0.25">
      <c r="AF4394">
        <v>4384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0.50228862931980989</v>
      </c>
      <c r="AP4394">
        <v>1</v>
      </c>
      <c r="AQ4394">
        <v>0.59906311382971278</v>
      </c>
      <c r="AR4394">
        <v>0</v>
      </c>
      <c r="AS4394">
        <v>0</v>
      </c>
      <c r="AT4394">
        <v>0.17545356793009775</v>
      </c>
      <c r="AU4394">
        <v>9</v>
      </c>
    </row>
    <row r="4395" spans="32:47" x14ac:dyDescent="0.25">
      <c r="AF4395">
        <v>4385</v>
      </c>
      <c r="AG4395">
        <v>1</v>
      </c>
      <c r="AH4395">
        <v>1</v>
      </c>
      <c r="AI4395">
        <v>1</v>
      </c>
      <c r="AJ4395">
        <v>1</v>
      </c>
      <c r="AK4395">
        <v>0.58209051527251909</v>
      </c>
      <c r="AL4395">
        <v>0</v>
      </c>
      <c r="AM4395">
        <v>0.37996146222247906</v>
      </c>
      <c r="AN4395">
        <v>1</v>
      </c>
      <c r="AO4395">
        <v>1</v>
      </c>
      <c r="AP4395">
        <v>1</v>
      </c>
      <c r="AQ4395">
        <v>1</v>
      </c>
      <c r="AR4395">
        <v>1</v>
      </c>
      <c r="AS4395">
        <v>0</v>
      </c>
      <c r="AT4395">
        <v>0.82965372959546557</v>
      </c>
      <c r="AU4395">
        <v>1</v>
      </c>
    </row>
    <row r="4396" spans="32:47" x14ac:dyDescent="0.25">
      <c r="AF4396">
        <v>4386</v>
      </c>
      <c r="AG4396">
        <v>1</v>
      </c>
      <c r="AH4396">
        <v>1</v>
      </c>
      <c r="AI4396">
        <v>1</v>
      </c>
      <c r="AJ4396">
        <v>1</v>
      </c>
      <c r="AK4396">
        <v>1</v>
      </c>
      <c r="AL4396">
        <v>1</v>
      </c>
      <c r="AM4396">
        <v>1</v>
      </c>
      <c r="AN4396">
        <v>1</v>
      </c>
      <c r="AO4396">
        <v>1</v>
      </c>
      <c r="AP4396">
        <v>1</v>
      </c>
      <c r="AQ4396">
        <v>1</v>
      </c>
      <c r="AR4396">
        <v>0.52775252743571577</v>
      </c>
      <c r="AS4396">
        <v>0.52775252743571577</v>
      </c>
      <c r="AT4396">
        <v>0.95989131054933474</v>
      </c>
      <c r="AU4396">
        <v>0</v>
      </c>
    </row>
    <row r="4397" spans="32:47" x14ac:dyDescent="0.25">
      <c r="AF4397">
        <v>4387</v>
      </c>
      <c r="AG4397">
        <v>0.55180331688320772</v>
      </c>
      <c r="AH4397">
        <v>1</v>
      </c>
      <c r="AI4397">
        <v>1</v>
      </c>
      <c r="AJ4397">
        <v>1</v>
      </c>
      <c r="AK4397">
        <v>0.2187017218436062</v>
      </c>
      <c r="AL4397">
        <v>0</v>
      </c>
      <c r="AM4397">
        <v>0</v>
      </c>
      <c r="AN4397">
        <v>0.12155564582738612</v>
      </c>
      <c r="AO4397">
        <v>1</v>
      </c>
      <c r="AP4397">
        <v>1</v>
      </c>
      <c r="AQ4397">
        <v>1</v>
      </c>
      <c r="AR4397">
        <v>1</v>
      </c>
      <c r="AS4397">
        <v>0</v>
      </c>
      <c r="AT4397">
        <v>0.65384624992104168</v>
      </c>
      <c r="AU4397">
        <v>2</v>
      </c>
    </row>
    <row r="4398" spans="32:47" x14ac:dyDescent="0.25">
      <c r="AF4398">
        <v>4388</v>
      </c>
      <c r="AG4398">
        <v>1</v>
      </c>
      <c r="AH4398">
        <v>1</v>
      </c>
      <c r="AI4398">
        <v>1</v>
      </c>
      <c r="AJ4398">
        <v>1</v>
      </c>
      <c r="AK4398">
        <v>1</v>
      </c>
      <c r="AL4398">
        <v>1</v>
      </c>
      <c r="AM4398">
        <v>1</v>
      </c>
      <c r="AN4398">
        <v>1</v>
      </c>
      <c r="AO4398">
        <v>1</v>
      </c>
      <c r="AP4398">
        <v>1</v>
      </c>
      <c r="AQ4398">
        <v>1</v>
      </c>
      <c r="AR4398">
        <v>1</v>
      </c>
      <c r="AS4398">
        <v>1</v>
      </c>
      <c r="AT4398">
        <v>1</v>
      </c>
      <c r="AU4398">
        <v>0</v>
      </c>
    </row>
    <row r="4399" spans="32:47" x14ac:dyDescent="0.25">
      <c r="AF4399">
        <v>4389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0.83934952016570608</v>
      </c>
      <c r="AM4399">
        <v>1</v>
      </c>
      <c r="AN4399">
        <v>0.73213874307393489</v>
      </c>
      <c r="AO4399">
        <v>1</v>
      </c>
      <c r="AP4399">
        <v>1</v>
      </c>
      <c r="AQ4399">
        <v>1</v>
      </c>
      <c r="AR4399">
        <v>1</v>
      </c>
      <c r="AS4399">
        <v>0</v>
      </c>
      <c r="AT4399">
        <v>0.55034736065825529</v>
      </c>
      <c r="AU4399">
        <v>5</v>
      </c>
    </row>
    <row r="4400" spans="32:47" x14ac:dyDescent="0.25">
      <c r="AF4400">
        <v>4390</v>
      </c>
      <c r="AG4400">
        <v>1</v>
      </c>
      <c r="AH4400">
        <v>1</v>
      </c>
      <c r="AI4400">
        <v>1</v>
      </c>
      <c r="AJ4400">
        <v>1</v>
      </c>
      <c r="AK4400">
        <v>1</v>
      </c>
      <c r="AL4400">
        <v>1</v>
      </c>
      <c r="AM4400">
        <v>1</v>
      </c>
      <c r="AN4400">
        <v>1</v>
      </c>
      <c r="AO4400">
        <v>1</v>
      </c>
      <c r="AP4400">
        <v>1</v>
      </c>
      <c r="AQ4400">
        <v>1</v>
      </c>
      <c r="AR4400">
        <v>0.4992264569837942</v>
      </c>
      <c r="AS4400">
        <v>0.4992264569837942</v>
      </c>
      <c r="AT4400">
        <v>0.95746854840136331</v>
      </c>
      <c r="AU4400">
        <v>0</v>
      </c>
    </row>
    <row r="4401" spans="32:47" x14ac:dyDescent="0.25">
      <c r="AF4401">
        <v>4391</v>
      </c>
      <c r="AG4401">
        <v>0</v>
      </c>
      <c r="AH4401">
        <v>0</v>
      </c>
      <c r="AI4401">
        <v>0.91530281241988809</v>
      </c>
      <c r="AJ4401">
        <v>1</v>
      </c>
      <c r="AK4401">
        <v>0.69147935072725242</v>
      </c>
      <c r="AL4401">
        <v>1</v>
      </c>
      <c r="AM4401">
        <v>0.90498380212469076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0.37771162992719665</v>
      </c>
      <c r="AU4401">
        <v>7</v>
      </c>
    </row>
    <row r="4402" spans="32:47" x14ac:dyDescent="0.25">
      <c r="AF4402">
        <v>4392</v>
      </c>
      <c r="AG4402">
        <v>0.50929537395319546</v>
      </c>
      <c r="AH4402">
        <v>1</v>
      </c>
      <c r="AI4402">
        <v>1</v>
      </c>
      <c r="AJ4402">
        <v>1</v>
      </c>
      <c r="AK4402">
        <v>1</v>
      </c>
      <c r="AL4402">
        <v>1</v>
      </c>
      <c r="AM4402">
        <v>1</v>
      </c>
      <c r="AN4402">
        <v>1</v>
      </c>
      <c r="AO4402">
        <v>1</v>
      </c>
      <c r="AP4402">
        <v>1</v>
      </c>
      <c r="AQ4402">
        <v>1</v>
      </c>
      <c r="AR4402">
        <v>1</v>
      </c>
      <c r="AS4402">
        <v>0.50929537395319546</v>
      </c>
      <c r="AT4402">
        <v>0.95832371669191518</v>
      </c>
      <c r="AU4402">
        <v>0</v>
      </c>
    </row>
    <row r="4403" spans="32:47" x14ac:dyDescent="0.25">
      <c r="AF4403">
        <v>4393</v>
      </c>
      <c r="AG4403">
        <v>0</v>
      </c>
      <c r="AH4403">
        <v>0</v>
      </c>
      <c r="AI4403">
        <v>0</v>
      </c>
      <c r="AJ4403">
        <v>0.10236506181196697</v>
      </c>
      <c r="AK4403">
        <v>1</v>
      </c>
      <c r="AL4403">
        <v>1</v>
      </c>
      <c r="AM4403">
        <v>1</v>
      </c>
      <c r="AN4403">
        <v>1</v>
      </c>
      <c r="AO4403">
        <v>1</v>
      </c>
      <c r="AP4403">
        <v>1</v>
      </c>
      <c r="AQ4403">
        <v>1</v>
      </c>
      <c r="AR4403">
        <v>1</v>
      </c>
      <c r="AS4403">
        <v>0</v>
      </c>
      <c r="AT4403">
        <v>0.67964644343660008</v>
      </c>
      <c r="AU4403">
        <v>3</v>
      </c>
    </row>
    <row r="4404" spans="32:47" x14ac:dyDescent="0.25">
      <c r="AF4404">
        <v>4394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0.33136693179474075</v>
      </c>
      <c r="AS4404">
        <v>0</v>
      </c>
      <c r="AT4404">
        <v>2.8143492837361544E-2</v>
      </c>
      <c r="AU4404">
        <v>11</v>
      </c>
    </row>
    <row r="4405" spans="32:47" x14ac:dyDescent="0.25">
      <c r="AF4405">
        <v>4395</v>
      </c>
      <c r="AG4405">
        <v>1</v>
      </c>
      <c r="AH4405">
        <v>1</v>
      </c>
      <c r="AI4405">
        <v>1</v>
      </c>
      <c r="AJ4405">
        <v>1</v>
      </c>
      <c r="AK4405">
        <v>5.8708257282916981E-2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0.46373585108813131</v>
      </c>
      <c r="AR4405">
        <v>1</v>
      </c>
      <c r="AS4405">
        <v>0</v>
      </c>
      <c r="AT4405">
        <v>0.45680008632442293</v>
      </c>
      <c r="AU4405">
        <v>5</v>
      </c>
    </row>
    <row r="4406" spans="32:47" x14ac:dyDescent="0.25">
      <c r="AF4406">
        <v>4396</v>
      </c>
      <c r="AG4406">
        <v>1</v>
      </c>
      <c r="AH4406">
        <v>1</v>
      </c>
      <c r="AI4406">
        <v>1</v>
      </c>
      <c r="AJ4406">
        <v>1</v>
      </c>
      <c r="AK4406">
        <v>1</v>
      </c>
      <c r="AL4406">
        <v>0.32405002338758399</v>
      </c>
      <c r="AM4406">
        <v>0</v>
      </c>
      <c r="AN4406">
        <v>0</v>
      </c>
      <c r="AO4406">
        <v>0</v>
      </c>
      <c r="AP4406">
        <v>0</v>
      </c>
      <c r="AQ4406">
        <v>0</v>
      </c>
      <c r="AR4406">
        <v>0</v>
      </c>
      <c r="AS4406">
        <v>0</v>
      </c>
      <c r="AT4406">
        <v>0.44033287863459597</v>
      </c>
      <c r="AU4406">
        <v>6</v>
      </c>
    </row>
    <row r="4407" spans="32:47" x14ac:dyDescent="0.25">
      <c r="AF4407">
        <v>4397</v>
      </c>
      <c r="AG4407">
        <v>1</v>
      </c>
      <c r="AH4407">
        <v>1</v>
      </c>
      <c r="AI4407">
        <v>0.62666189070554423</v>
      </c>
      <c r="AJ4407">
        <v>0</v>
      </c>
      <c r="AK4407">
        <v>0</v>
      </c>
      <c r="AL4407">
        <v>0.51660596912455126</v>
      </c>
      <c r="AM4407">
        <v>1</v>
      </c>
      <c r="AN4407">
        <v>1</v>
      </c>
      <c r="AO4407">
        <v>0.41319136459060246</v>
      </c>
      <c r="AP4407">
        <v>0</v>
      </c>
      <c r="AQ4407">
        <v>0</v>
      </c>
      <c r="AR4407">
        <v>0</v>
      </c>
      <c r="AS4407">
        <v>0</v>
      </c>
      <c r="AT4407">
        <v>0.46115188663925061</v>
      </c>
      <c r="AU4407">
        <v>5</v>
      </c>
    </row>
    <row r="4408" spans="32:47" x14ac:dyDescent="0.25">
      <c r="AF4408">
        <v>4398</v>
      </c>
      <c r="AG4408">
        <v>0</v>
      </c>
      <c r="AH4408">
        <v>0.35949890751908242</v>
      </c>
      <c r="AI4408">
        <v>0.37787776424867786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0.8682997989507707</v>
      </c>
      <c r="AQ4408">
        <v>1</v>
      </c>
      <c r="AR4408">
        <v>1</v>
      </c>
      <c r="AS4408">
        <v>0</v>
      </c>
      <c r="AT4408">
        <v>0.30054102430059509</v>
      </c>
      <c r="AU4408">
        <v>7</v>
      </c>
    </row>
    <row r="4409" spans="32:47" x14ac:dyDescent="0.25">
      <c r="AF4409">
        <v>4399</v>
      </c>
      <c r="AG4409">
        <v>1</v>
      </c>
      <c r="AH4409">
        <v>1</v>
      </c>
      <c r="AI4409">
        <v>1</v>
      </c>
      <c r="AJ4409">
        <v>1</v>
      </c>
      <c r="AK4409">
        <v>1</v>
      </c>
      <c r="AL4409">
        <v>0.67782343835885206</v>
      </c>
      <c r="AM4409">
        <v>0</v>
      </c>
      <c r="AN4409">
        <v>0</v>
      </c>
      <c r="AO4409">
        <v>0</v>
      </c>
      <c r="AP4409">
        <v>0</v>
      </c>
      <c r="AQ4409">
        <v>0</v>
      </c>
      <c r="AR4409">
        <v>0</v>
      </c>
      <c r="AS4409">
        <v>0</v>
      </c>
      <c r="AT4409">
        <v>0.46941014561853578</v>
      </c>
      <c r="AU4409">
        <v>6</v>
      </c>
    </row>
    <row r="4410" spans="32:47" x14ac:dyDescent="0.25">
      <c r="AF4410">
        <v>4400</v>
      </c>
      <c r="AG4410">
        <v>1</v>
      </c>
      <c r="AH4410">
        <v>1</v>
      </c>
      <c r="AI4410">
        <v>1</v>
      </c>
      <c r="AJ4410">
        <v>1</v>
      </c>
      <c r="AK4410">
        <v>1</v>
      </c>
      <c r="AL4410">
        <v>1</v>
      </c>
      <c r="AM4410">
        <v>1</v>
      </c>
      <c r="AN4410">
        <v>0.54834771533581173</v>
      </c>
      <c r="AO4410">
        <v>0</v>
      </c>
      <c r="AP4410">
        <v>0</v>
      </c>
      <c r="AQ4410">
        <v>2.7250838372128782E-2</v>
      </c>
      <c r="AR4410">
        <v>1</v>
      </c>
      <c r="AS4410">
        <v>0</v>
      </c>
      <c r="AT4410">
        <v>0.71456521733307954</v>
      </c>
      <c r="AU4410">
        <v>2</v>
      </c>
    </row>
    <row r="4411" spans="32:47" x14ac:dyDescent="0.25">
      <c r="AF4411">
        <v>4401</v>
      </c>
      <c r="AG4411">
        <v>1</v>
      </c>
      <c r="AH4411">
        <v>1</v>
      </c>
      <c r="AI4411">
        <v>1</v>
      </c>
      <c r="AJ4411">
        <v>0.8271956682028152</v>
      </c>
      <c r="AK4411">
        <v>0</v>
      </c>
      <c r="AL4411">
        <v>0.20707510706367127</v>
      </c>
      <c r="AM4411">
        <v>1</v>
      </c>
      <c r="AN4411">
        <v>1</v>
      </c>
      <c r="AO4411">
        <v>1</v>
      </c>
      <c r="AP4411">
        <v>1</v>
      </c>
      <c r="AQ4411">
        <v>1</v>
      </c>
      <c r="AR4411">
        <v>1</v>
      </c>
      <c r="AS4411">
        <v>0</v>
      </c>
      <c r="AT4411">
        <v>0.83569348837806734</v>
      </c>
      <c r="AU4411">
        <v>1</v>
      </c>
    </row>
    <row r="4412" spans="32:47" x14ac:dyDescent="0.25">
      <c r="AF4412">
        <v>4402</v>
      </c>
      <c r="AG4412">
        <v>1</v>
      </c>
      <c r="AH4412">
        <v>1</v>
      </c>
      <c r="AI4412">
        <v>1</v>
      </c>
      <c r="AJ4412">
        <v>1</v>
      </c>
      <c r="AK4412">
        <v>1</v>
      </c>
      <c r="AL4412">
        <v>1</v>
      </c>
      <c r="AM4412">
        <v>1</v>
      </c>
      <c r="AN4412">
        <v>1</v>
      </c>
      <c r="AO4412">
        <v>1</v>
      </c>
      <c r="AP4412">
        <v>0.3480080942885721</v>
      </c>
      <c r="AQ4412">
        <v>0</v>
      </c>
      <c r="AR4412">
        <v>0</v>
      </c>
      <c r="AS4412">
        <v>0</v>
      </c>
      <c r="AT4412">
        <v>0.77750205732313904</v>
      </c>
      <c r="AU4412">
        <v>2</v>
      </c>
    </row>
    <row r="4413" spans="32:47" x14ac:dyDescent="0.25">
      <c r="AF4413">
        <v>4403</v>
      </c>
      <c r="AG4413">
        <v>1</v>
      </c>
      <c r="AH4413">
        <v>1</v>
      </c>
      <c r="AI4413">
        <v>1</v>
      </c>
      <c r="AJ4413">
        <v>1</v>
      </c>
      <c r="AK4413">
        <v>0.70558175713789928</v>
      </c>
      <c r="AL4413">
        <v>0</v>
      </c>
      <c r="AM4413">
        <v>0</v>
      </c>
      <c r="AN4413">
        <v>0.17413661333416858</v>
      </c>
      <c r="AO4413">
        <v>1</v>
      </c>
      <c r="AP4413">
        <v>1</v>
      </c>
      <c r="AQ4413">
        <v>1</v>
      </c>
      <c r="AR4413">
        <v>1</v>
      </c>
      <c r="AS4413">
        <v>0</v>
      </c>
      <c r="AT4413">
        <v>0.73772950543735372</v>
      </c>
      <c r="AU4413">
        <v>2</v>
      </c>
    </row>
    <row r="4414" spans="32:47" x14ac:dyDescent="0.25">
      <c r="AF4414">
        <v>4404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0.43070690363747416</v>
      </c>
      <c r="AP4414">
        <v>1</v>
      </c>
      <c r="AQ4414">
        <v>1</v>
      </c>
      <c r="AR4414">
        <v>1</v>
      </c>
      <c r="AS4414">
        <v>0</v>
      </c>
      <c r="AT4414">
        <v>0.28745536194280608</v>
      </c>
      <c r="AU4414">
        <v>8</v>
      </c>
    </row>
    <row r="4415" spans="32:47" x14ac:dyDescent="0.25">
      <c r="AF4415">
        <v>4405</v>
      </c>
      <c r="AG4415">
        <v>2.8155145532030973E-3</v>
      </c>
      <c r="AH4415">
        <v>1</v>
      </c>
      <c r="AI4415">
        <v>1</v>
      </c>
      <c r="AJ4415">
        <v>1</v>
      </c>
      <c r="AK4415">
        <v>1</v>
      </c>
      <c r="AL4415">
        <v>1</v>
      </c>
      <c r="AM4415">
        <v>1</v>
      </c>
      <c r="AN4415">
        <v>1</v>
      </c>
      <c r="AO4415">
        <v>1</v>
      </c>
      <c r="AP4415">
        <v>1</v>
      </c>
      <c r="AQ4415">
        <v>7.3000064901862061E-2</v>
      </c>
      <c r="AR4415">
        <v>0</v>
      </c>
      <c r="AS4415">
        <v>0</v>
      </c>
      <c r="AT4415">
        <v>0.75418433670741136</v>
      </c>
      <c r="AU4415">
        <v>1</v>
      </c>
    </row>
    <row r="4416" spans="32:47" x14ac:dyDescent="0.25">
      <c r="AF4416">
        <v>4406</v>
      </c>
      <c r="AG4416">
        <v>1</v>
      </c>
      <c r="AH4416">
        <v>1</v>
      </c>
      <c r="AI4416">
        <v>1</v>
      </c>
      <c r="AJ4416">
        <v>1</v>
      </c>
      <c r="AK4416">
        <v>1</v>
      </c>
      <c r="AL4416">
        <v>1</v>
      </c>
      <c r="AM4416">
        <v>1</v>
      </c>
      <c r="AN4416">
        <v>1</v>
      </c>
      <c r="AO4416">
        <v>0.11642902936897978</v>
      </c>
      <c r="AP4416">
        <v>1</v>
      </c>
      <c r="AQ4416">
        <v>1</v>
      </c>
      <c r="AR4416">
        <v>0.46700418134024668</v>
      </c>
      <c r="AS4416">
        <v>0.11642902936897978</v>
      </c>
      <c r="AT4416">
        <v>0.88210959041812886</v>
      </c>
      <c r="AU4416">
        <v>0</v>
      </c>
    </row>
    <row r="4417" spans="32:47" x14ac:dyDescent="0.25">
      <c r="AF4417">
        <v>4407</v>
      </c>
      <c r="AG4417">
        <v>1</v>
      </c>
      <c r="AH4417">
        <v>1</v>
      </c>
      <c r="AI4417">
        <v>1</v>
      </c>
      <c r="AJ4417">
        <v>1</v>
      </c>
      <c r="AK4417">
        <v>1</v>
      </c>
      <c r="AL4417">
        <v>1</v>
      </c>
      <c r="AM4417">
        <v>1</v>
      </c>
      <c r="AN4417">
        <v>1</v>
      </c>
      <c r="AO4417">
        <v>1</v>
      </c>
      <c r="AP4417">
        <v>1</v>
      </c>
      <c r="AQ4417">
        <v>1</v>
      </c>
      <c r="AR4417">
        <v>1</v>
      </c>
      <c r="AS4417">
        <v>1</v>
      </c>
      <c r="AT4417">
        <v>1</v>
      </c>
      <c r="AU4417">
        <v>0</v>
      </c>
    </row>
    <row r="4418" spans="32:47" x14ac:dyDescent="0.25">
      <c r="AF4418">
        <v>4408</v>
      </c>
      <c r="AG4418">
        <v>0</v>
      </c>
      <c r="AH4418">
        <v>0</v>
      </c>
      <c r="AI4418">
        <v>0.48184026220124287</v>
      </c>
      <c r="AJ4418">
        <v>1</v>
      </c>
      <c r="AK4418">
        <v>1</v>
      </c>
      <c r="AL4418">
        <v>1</v>
      </c>
      <c r="AM4418">
        <v>0.88344032478668055</v>
      </c>
      <c r="AN4418">
        <v>0</v>
      </c>
      <c r="AO4418">
        <v>0</v>
      </c>
      <c r="AP4418">
        <v>0</v>
      </c>
      <c r="AQ4418">
        <v>0</v>
      </c>
      <c r="AR4418">
        <v>0.94017672199204816</v>
      </c>
      <c r="AS4418">
        <v>0</v>
      </c>
      <c r="AT4418">
        <v>0.44512103172158662</v>
      </c>
      <c r="AU4418">
        <v>6</v>
      </c>
    </row>
    <row r="4419" spans="32:47" x14ac:dyDescent="0.25">
      <c r="AF4419">
        <v>4409</v>
      </c>
      <c r="AG4419">
        <v>0</v>
      </c>
      <c r="AH4419">
        <v>0</v>
      </c>
      <c r="AI4419">
        <v>0</v>
      </c>
      <c r="AJ4419">
        <v>0.19313569272781023</v>
      </c>
      <c r="AK4419">
        <v>1</v>
      </c>
      <c r="AL4419">
        <v>1</v>
      </c>
      <c r="AM4419">
        <v>1</v>
      </c>
      <c r="AN4419">
        <v>1</v>
      </c>
      <c r="AO4419">
        <v>1</v>
      </c>
      <c r="AP4419">
        <v>1</v>
      </c>
      <c r="AQ4419">
        <v>1</v>
      </c>
      <c r="AR4419">
        <v>1</v>
      </c>
      <c r="AS4419">
        <v>0</v>
      </c>
      <c r="AT4419">
        <v>0.68710704323790217</v>
      </c>
      <c r="AU4419">
        <v>3</v>
      </c>
    </row>
    <row r="4420" spans="32:47" x14ac:dyDescent="0.25">
      <c r="AF4420">
        <v>4410</v>
      </c>
      <c r="AG4420">
        <v>1</v>
      </c>
      <c r="AH4420">
        <v>1</v>
      </c>
      <c r="AI4420">
        <v>1</v>
      </c>
      <c r="AJ4420">
        <v>1</v>
      </c>
      <c r="AK4420">
        <v>1</v>
      </c>
      <c r="AL4420">
        <v>1</v>
      </c>
      <c r="AM4420">
        <v>1</v>
      </c>
      <c r="AN4420">
        <v>1</v>
      </c>
      <c r="AO4420">
        <v>1</v>
      </c>
      <c r="AP4420">
        <v>0.4758925399456207</v>
      </c>
      <c r="AQ4420">
        <v>0</v>
      </c>
      <c r="AR4420">
        <v>0</v>
      </c>
      <c r="AS4420">
        <v>0</v>
      </c>
      <c r="AT4420">
        <v>0.78836347599538148</v>
      </c>
      <c r="AU4420">
        <v>2</v>
      </c>
    </row>
    <row r="4421" spans="32:47" x14ac:dyDescent="0.25">
      <c r="AF4421">
        <v>4411</v>
      </c>
      <c r="AG4421">
        <v>0.25115995751947329</v>
      </c>
      <c r="AH4421">
        <v>1</v>
      </c>
      <c r="AI4421">
        <v>1</v>
      </c>
      <c r="AJ4421">
        <v>0.99897973946620666</v>
      </c>
      <c r="AK4421">
        <v>0</v>
      </c>
      <c r="AL4421">
        <v>0</v>
      </c>
      <c r="AM4421">
        <v>0</v>
      </c>
      <c r="AN4421">
        <v>0</v>
      </c>
      <c r="AO4421">
        <v>0</v>
      </c>
      <c r="AP4421">
        <v>0</v>
      </c>
      <c r="AQ4421">
        <v>0</v>
      </c>
      <c r="AR4421">
        <v>0.16249206742049277</v>
      </c>
      <c r="AS4421">
        <v>0</v>
      </c>
      <c r="AT4421">
        <v>0.27888384919760317</v>
      </c>
      <c r="AU4421">
        <v>7</v>
      </c>
    </row>
    <row r="4422" spans="32:47" x14ac:dyDescent="0.25">
      <c r="AF4422">
        <v>4412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0.22058333272434538</v>
      </c>
      <c r="AQ4422">
        <v>1</v>
      </c>
      <c r="AR4422">
        <v>1</v>
      </c>
      <c r="AS4422">
        <v>0</v>
      </c>
      <c r="AT4422">
        <v>0.18585776250535535</v>
      </c>
      <c r="AU4422">
        <v>9</v>
      </c>
    </row>
    <row r="4423" spans="32:47" x14ac:dyDescent="0.25">
      <c r="AF4423">
        <v>4413</v>
      </c>
      <c r="AG4423">
        <v>1</v>
      </c>
      <c r="AH4423">
        <v>1</v>
      </c>
      <c r="AI4423">
        <v>1</v>
      </c>
      <c r="AJ4423">
        <v>0.90685597261520645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0.40278928674015335</v>
      </c>
      <c r="AR4423">
        <v>1</v>
      </c>
      <c r="AS4423">
        <v>0</v>
      </c>
      <c r="AT4423">
        <v>0.43914892542646794</v>
      </c>
      <c r="AU4423">
        <v>6</v>
      </c>
    </row>
    <row r="4424" spans="32:47" x14ac:dyDescent="0.25">
      <c r="AF4424">
        <v>4414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0.99191878949838408</v>
      </c>
      <c r="AN4424">
        <v>7.6002640837677674E-2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9.0700176275117575E-2</v>
      </c>
      <c r="AU4424">
        <v>10</v>
      </c>
    </row>
    <row r="4425" spans="32:47" x14ac:dyDescent="0.25">
      <c r="AF4425">
        <v>4415</v>
      </c>
      <c r="AG4425">
        <v>1</v>
      </c>
      <c r="AH4425">
        <v>1</v>
      </c>
      <c r="AI4425">
        <v>0.39865954275662641</v>
      </c>
      <c r="AJ4425">
        <v>1</v>
      </c>
      <c r="AK4425">
        <v>1</v>
      </c>
      <c r="AL4425">
        <v>1</v>
      </c>
      <c r="AM4425">
        <v>1</v>
      </c>
      <c r="AN4425">
        <v>1</v>
      </c>
      <c r="AO4425">
        <v>1</v>
      </c>
      <c r="AP4425">
        <v>1</v>
      </c>
      <c r="AQ4425">
        <v>1</v>
      </c>
      <c r="AR4425">
        <v>1</v>
      </c>
      <c r="AS4425">
        <v>0.39865954275662641</v>
      </c>
      <c r="AT4425">
        <v>0.94892724883686419</v>
      </c>
      <c r="AU4425">
        <v>0</v>
      </c>
    </row>
    <row r="4426" spans="32:47" x14ac:dyDescent="0.25">
      <c r="AF4426">
        <v>4416</v>
      </c>
      <c r="AG4426">
        <v>0</v>
      </c>
      <c r="AH4426">
        <v>0.32057473899190619</v>
      </c>
      <c r="AI4426">
        <v>1</v>
      </c>
      <c r="AJ4426">
        <v>1</v>
      </c>
      <c r="AK4426">
        <v>1</v>
      </c>
      <c r="AL4426">
        <v>1</v>
      </c>
      <c r="AM4426">
        <v>0.16960087812631466</v>
      </c>
      <c r="AN4426">
        <v>0</v>
      </c>
      <c r="AO4426">
        <v>0</v>
      </c>
      <c r="AP4426">
        <v>0</v>
      </c>
      <c r="AQ4426">
        <v>0.84122347454637447</v>
      </c>
      <c r="AR4426">
        <v>1</v>
      </c>
      <c r="AS4426">
        <v>0</v>
      </c>
      <c r="AT4426">
        <v>0.52731623054816534</v>
      </c>
      <c r="AU4426">
        <v>4</v>
      </c>
    </row>
    <row r="4427" spans="32:47" x14ac:dyDescent="0.25">
      <c r="AF4427">
        <v>4417</v>
      </c>
      <c r="AG4427">
        <v>0</v>
      </c>
      <c r="AH4427">
        <v>0</v>
      </c>
      <c r="AI4427">
        <v>0.19802486365088337</v>
      </c>
      <c r="AJ4427">
        <v>1</v>
      </c>
      <c r="AK4427">
        <v>1</v>
      </c>
      <c r="AL4427">
        <v>1</v>
      </c>
      <c r="AM4427">
        <v>1</v>
      </c>
      <c r="AN4427">
        <v>0.19729642392696639</v>
      </c>
      <c r="AO4427">
        <v>0.70211693151504728</v>
      </c>
      <c r="AP4427">
        <v>1</v>
      </c>
      <c r="AQ4427">
        <v>1</v>
      </c>
      <c r="AR4427">
        <v>1</v>
      </c>
      <c r="AS4427">
        <v>0</v>
      </c>
      <c r="AT4427">
        <v>0.67758484345305414</v>
      </c>
      <c r="AU4427">
        <v>2</v>
      </c>
    </row>
    <row r="4428" spans="32:47" x14ac:dyDescent="0.25">
      <c r="AF4428">
        <v>4418</v>
      </c>
      <c r="AG4428">
        <v>0</v>
      </c>
      <c r="AH4428">
        <v>0</v>
      </c>
      <c r="AI4428">
        <v>5.873140552801253E-2</v>
      </c>
      <c r="AJ4428">
        <v>1</v>
      </c>
      <c r="AK4428">
        <v>1</v>
      </c>
      <c r="AL4428">
        <v>0.50997400469835463</v>
      </c>
      <c r="AM4428">
        <v>0</v>
      </c>
      <c r="AN4428">
        <v>8.2174674914107709E-2</v>
      </c>
      <c r="AO4428">
        <v>1</v>
      </c>
      <c r="AP4428">
        <v>1</v>
      </c>
      <c r="AQ4428">
        <v>1</v>
      </c>
      <c r="AR4428">
        <v>0.25983121847070101</v>
      </c>
      <c r="AS4428">
        <v>0</v>
      </c>
      <c r="AT4428">
        <v>0.49238925043081672</v>
      </c>
      <c r="AU4428">
        <v>3</v>
      </c>
    </row>
    <row r="4429" spans="32:47" x14ac:dyDescent="0.25">
      <c r="AF4429">
        <v>4419</v>
      </c>
      <c r="AG4429">
        <v>1</v>
      </c>
      <c r="AH4429">
        <v>1</v>
      </c>
      <c r="AI4429">
        <v>0.47160435351331892</v>
      </c>
      <c r="AJ4429">
        <v>1</v>
      </c>
      <c r="AK4429">
        <v>1</v>
      </c>
      <c r="AL4429">
        <v>1</v>
      </c>
      <c r="AM4429">
        <v>1</v>
      </c>
      <c r="AN4429">
        <v>1</v>
      </c>
      <c r="AO4429">
        <v>1</v>
      </c>
      <c r="AP4429">
        <v>1</v>
      </c>
      <c r="AQ4429">
        <v>1</v>
      </c>
      <c r="AR4429">
        <v>1</v>
      </c>
      <c r="AS4429">
        <v>0.47160435351331892</v>
      </c>
      <c r="AT4429">
        <v>0.95512256153126818</v>
      </c>
      <c r="AU4429">
        <v>0</v>
      </c>
    </row>
    <row r="4430" spans="32:47" x14ac:dyDescent="0.25">
      <c r="AF4430">
        <v>4420</v>
      </c>
      <c r="AG4430">
        <v>1</v>
      </c>
      <c r="AH4430">
        <v>1</v>
      </c>
      <c r="AI4430">
        <v>0.65601203994705315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0.71403765136856234</v>
      </c>
      <c r="AP4430">
        <v>1</v>
      </c>
      <c r="AQ4430">
        <v>0.50465765267532936</v>
      </c>
      <c r="AR4430">
        <v>0</v>
      </c>
      <c r="AS4430">
        <v>0</v>
      </c>
      <c r="AT4430">
        <v>0.40245817084842578</v>
      </c>
      <c r="AU4430">
        <v>6</v>
      </c>
    </row>
    <row r="4431" spans="32:47" x14ac:dyDescent="0.25">
      <c r="AF4431">
        <v>4421</v>
      </c>
      <c r="AG4431">
        <v>1</v>
      </c>
      <c r="AH4431">
        <v>1</v>
      </c>
      <c r="AI4431">
        <v>1</v>
      </c>
      <c r="AJ4431">
        <v>1</v>
      </c>
      <c r="AK4431">
        <v>1</v>
      </c>
      <c r="AL4431">
        <v>1</v>
      </c>
      <c r="AM4431">
        <v>1</v>
      </c>
      <c r="AN4431">
        <v>1</v>
      </c>
      <c r="AO4431">
        <v>1</v>
      </c>
      <c r="AP4431">
        <v>1</v>
      </c>
      <c r="AQ4431">
        <v>1</v>
      </c>
      <c r="AR4431">
        <v>1</v>
      </c>
      <c r="AS4431">
        <v>1</v>
      </c>
      <c r="AT4431">
        <v>1</v>
      </c>
      <c r="AU4431">
        <v>0</v>
      </c>
    </row>
    <row r="4432" spans="32:47" x14ac:dyDescent="0.25">
      <c r="AF4432">
        <v>4422</v>
      </c>
      <c r="AG4432">
        <v>1</v>
      </c>
      <c r="AH4432">
        <v>1</v>
      </c>
      <c r="AI4432">
        <v>1</v>
      </c>
      <c r="AJ4432">
        <v>1</v>
      </c>
      <c r="AK4432">
        <v>1</v>
      </c>
      <c r="AL4432">
        <v>1</v>
      </c>
      <c r="AM4432">
        <v>0.99486062490553107</v>
      </c>
      <c r="AN4432">
        <v>0.72064480794741093</v>
      </c>
      <c r="AO4432">
        <v>0.51837630302519144</v>
      </c>
      <c r="AP4432">
        <v>0</v>
      </c>
      <c r="AQ4432">
        <v>0</v>
      </c>
      <c r="AR4432">
        <v>0</v>
      </c>
      <c r="AS4432">
        <v>0</v>
      </c>
      <c r="AT4432">
        <v>0.68419714386081354</v>
      </c>
      <c r="AU4432">
        <v>3</v>
      </c>
    </row>
    <row r="4433" spans="32:47" x14ac:dyDescent="0.25">
      <c r="AF4433">
        <v>4423</v>
      </c>
      <c r="AG4433">
        <v>1</v>
      </c>
      <c r="AH4433">
        <v>1</v>
      </c>
      <c r="AI4433">
        <v>1</v>
      </c>
      <c r="AJ4433">
        <v>1</v>
      </c>
      <c r="AK4433">
        <v>1</v>
      </c>
      <c r="AL4433">
        <v>1</v>
      </c>
      <c r="AM4433">
        <v>1</v>
      </c>
      <c r="AN4433">
        <v>0.31909598965285113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0.60792322103900931</v>
      </c>
      <c r="AU4433">
        <v>4</v>
      </c>
    </row>
    <row r="4434" spans="32:47" x14ac:dyDescent="0.25">
      <c r="AF4434">
        <v>4424</v>
      </c>
      <c r="AG4434">
        <v>0</v>
      </c>
      <c r="AH4434">
        <v>0</v>
      </c>
      <c r="AI4434">
        <v>0.82514034671616932</v>
      </c>
      <c r="AJ4434">
        <v>1</v>
      </c>
      <c r="AK4434">
        <v>1.312230998460549E-2</v>
      </c>
      <c r="AL4434">
        <v>0</v>
      </c>
      <c r="AM4434">
        <v>0.10396110607501713</v>
      </c>
      <c r="AN4434">
        <v>0.51234790863776236</v>
      </c>
      <c r="AO4434">
        <v>0.98315052133693825</v>
      </c>
      <c r="AP4434">
        <v>1</v>
      </c>
      <c r="AQ4434">
        <v>1</v>
      </c>
      <c r="AR4434">
        <v>1</v>
      </c>
      <c r="AS4434">
        <v>0</v>
      </c>
      <c r="AT4434">
        <v>0.53859243138062562</v>
      </c>
      <c r="AU4434">
        <v>3</v>
      </c>
    </row>
    <row r="4435" spans="32:47" x14ac:dyDescent="0.25">
      <c r="AF4435">
        <v>4425</v>
      </c>
      <c r="AG4435">
        <v>1</v>
      </c>
      <c r="AH4435">
        <v>1</v>
      </c>
      <c r="AI4435">
        <v>1</v>
      </c>
      <c r="AJ4435">
        <v>1</v>
      </c>
      <c r="AK4435">
        <v>1</v>
      </c>
      <c r="AL4435">
        <v>0.38877436282903849</v>
      </c>
      <c r="AM4435">
        <v>0</v>
      </c>
      <c r="AN4435">
        <v>0</v>
      </c>
      <c r="AO4435">
        <v>0.27568955586029914</v>
      </c>
      <c r="AP4435">
        <v>1</v>
      </c>
      <c r="AQ4435">
        <v>1</v>
      </c>
      <c r="AR4435">
        <v>1</v>
      </c>
      <c r="AS4435">
        <v>0</v>
      </c>
      <c r="AT4435">
        <v>0.72036689742652094</v>
      </c>
      <c r="AU4435">
        <v>2</v>
      </c>
    </row>
    <row r="4436" spans="32:47" x14ac:dyDescent="0.25">
      <c r="AF4436">
        <v>4426</v>
      </c>
      <c r="AG4436">
        <v>1</v>
      </c>
      <c r="AH4436">
        <v>1</v>
      </c>
      <c r="AI4436">
        <v>1</v>
      </c>
      <c r="AJ4436">
        <v>1</v>
      </c>
      <c r="AK4436">
        <v>1</v>
      </c>
      <c r="AL4436">
        <v>1</v>
      </c>
      <c r="AM4436">
        <v>1</v>
      </c>
      <c r="AN4436">
        <v>0.56527205157251426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0.62883132492807658</v>
      </c>
      <c r="AU4436">
        <v>4</v>
      </c>
    </row>
    <row r="4437" spans="32:47" x14ac:dyDescent="0.25">
      <c r="AF4437">
        <v>4427</v>
      </c>
      <c r="AG4437">
        <v>0</v>
      </c>
      <c r="AH4437">
        <v>0.36310837307324356</v>
      </c>
      <c r="AI4437">
        <v>0.13550972693971539</v>
      </c>
      <c r="AJ4437">
        <v>0</v>
      </c>
      <c r="AK4437">
        <v>0.95708148460248443</v>
      </c>
      <c r="AL4437">
        <v>1</v>
      </c>
      <c r="AM4437">
        <v>1</v>
      </c>
      <c r="AN4437">
        <v>1</v>
      </c>
      <c r="AO4437">
        <v>0.12692460351415016</v>
      </c>
      <c r="AP4437">
        <v>0</v>
      </c>
      <c r="AQ4437">
        <v>0</v>
      </c>
      <c r="AR4437">
        <v>0</v>
      </c>
      <c r="AS4437">
        <v>0</v>
      </c>
      <c r="AT4437">
        <v>0.38313726057337949</v>
      </c>
      <c r="AU4437">
        <v>5</v>
      </c>
    </row>
    <row r="4438" spans="32:47" x14ac:dyDescent="0.25">
      <c r="AF4438">
        <v>4428</v>
      </c>
      <c r="AG4438">
        <v>1</v>
      </c>
      <c r="AH4438">
        <v>0.5218878172152992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0.51655600850156791</v>
      </c>
      <c r="AO4438">
        <v>1</v>
      </c>
      <c r="AP4438">
        <v>1</v>
      </c>
      <c r="AQ4438">
        <v>1</v>
      </c>
      <c r="AR4438">
        <v>1</v>
      </c>
      <c r="AS4438">
        <v>0</v>
      </c>
      <c r="AT4438">
        <v>0.50308519217966297</v>
      </c>
      <c r="AU4438">
        <v>5</v>
      </c>
    </row>
    <row r="4439" spans="32:47" x14ac:dyDescent="0.25">
      <c r="AF4439">
        <v>4429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0.89412584462749489</v>
      </c>
      <c r="AN4439">
        <v>1</v>
      </c>
      <c r="AO4439">
        <v>1</v>
      </c>
      <c r="AP4439">
        <v>1</v>
      </c>
      <c r="AQ4439">
        <v>1</v>
      </c>
      <c r="AR4439">
        <v>1</v>
      </c>
      <c r="AS4439">
        <v>0</v>
      </c>
      <c r="AT4439">
        <v>0.49511753748891052</v>
      </c>
      <c r="AU4439">
        <v>6</v>
      </c>
    </row>
    <row r="4440" spans="32:47" x14ac:dyDescent="0.25">
      <c r="AF4440">
        <v>4430</v>
      </c>
      <c r="AG4440">
        <v>1</v>
      </c>
      <c r="AH4440">
        <v>1</v>
      </c>
      <c r="AI4440">
        <v>1</v>
      </c>
      <c r="AJ4440">
        <v>0.9461174947949379</v>
      </c>
      <c r="AK4440">
        <v>0.11103924108629731</v>
      </c>
      <c r="AL4440">
        <v>1</v>
      </c>
      <c r="AM4440">
        <v>1</v>
      </c>
      <c r="AN4440">
        <v>1</v>
      </c>
      <c r="AO4440">
        <v>1</v>
      </c>
      <c r="AP4440">
        <v>0.59774551339655924</v>
      </c>
      <c r="AQ4440">
        <v>0</v>
      </c>
      <c r="AR4440">
        <v>3.5088994704569963E-2</v>
      </c>
      <c r="AS4440">
        <v>0</v>
      </c>
      <c r="AT4440">
        <v>0.72176331799632432</v>
      </c>
      <c r="AU4440">
        <v>1</v>
      </c>
    </row>
    <row r="4441" spans="32:47" x14ac:dyDescent="0.25">
      <c r="AF4441">
        <v>4431</v>
      </c>
      <c r="AG4441">
        <v>1</v>
      </c>
      <c r="AH4441">
        <v>1</v>
      </c>
      <c r="AI4441">
        <v>1</v>
      </c>
      <c r="AJ4441">
        <v>1</v>
      </c>
      <c r="AK4441">
        <v>1</v>
      </c>
      <c r="AL4441">
        <v>1</v>
      </c>
      <c r="AM4441">
        <v>1</v>
      </c>
      <c r="AN4441">
        <v>1</v>
      </c>
      <c r="AO4441">
        <v>1</v>
      </c>
      <c r="AP4441">
        <v>1</v>
      </c>
      <c r="AQ4441">
        <v>1</v>
      </c>
      <c r="AR4441">
        <v>1</v>
      </c>
      <c r="AS4441">
        <v>1</v>
      </c>
      <c r="AT4441">
        <v>1</v>
      </c>
      <c r="AU4441">
        <v>0</v>
      </c>
    </row>
    <row r="4442" spans="32:47" x14ac:dyDescent="0.25">
      <c r="AF4442">
        <v>4432</v>
      </c>
      <c r="AG4442">
        <v>1</v>
      </c>
      <c r="AH4442">
        <v>1</v>
      </c>
      <c r="AI4442">
        <v>0.69364356579359499</v>
      </c>
      <c r="AJ4442">
        <v>0</v>
      </c>
      <c r="AK4442">
        <v>0</v>
      </c>
      <c r="AL4442">
        <v>0</v>
      </c>
      <c r="AM4442">
        <v>0.96212935450392012</v>
      </c>
      <c r="AN4442">
        <v>1</v>
      </c>
      <c r="AO4442">
        <v>1</v>
      </c>
      <c r="AP4442">
        <v>1</v>
      </c>
      <c r="AQ4442">
        <v>1</v>
      </c>
      <c r="AR4442">
        <v>1</v>
      </c>
      <c r="AS4442">
        <v>0</v>
      </c>
      <c r="AT4442">
        <v>0.72144920692937797</v>
      </c>
      <c r="AU4442">
        <v>3</v>
      </c>
    </row>
    <row r="4443" spans="32:47" x14ac:dyDescent="0.25">
      <c r="AF4443">
        <v>4433</v>
      </c>
      <c r="AG4443">
        <v>1</v>
      </c>
      <c r="AH4443">
        <v>1</v>
      </c>
      <c r="AI4443">
        <v>1</v>
      </c>
      <c r="AJ4443">
        <v>1</v>
      </c>
      <c r="AK4443">
        <v>1</v>
      </c>
      <c r="AL4443">
        <v>1</v>
      </c>
      <c r="AM4443">
        <v>1</v>
      </c>
      <c r="AN4443">
        <v>1</v>
      </c>
      <c r="AO4443">
        <v>1</v>
      </c>
      <c r="AP4443">
        <v>1</v>
      </c>
      <c r="AQ4443">
        <v>1</v>
      </c>
      <c r="AR4443">
        <v>1</v>
      </c>
      <c r="AS4443">
        <v>1</v>
      </c>
      <c r="AT4443">
        <v>1</v>
      </c>
      <c r="AU4443">
        <v>0</v>
      </c>
    </row>
    <row r="4444" spans="32:47" x14ac:dyDescent="0.25">
      <c r="AF4444">
        <v>4434</v>
      </c>
      <c r="AG4444">
        <v>8.7683296465735521E-4</v>
      </c>
      <c r="AH4444">
        <v>0.3081648149405477</v>
      </c>
      <c r="AI4444">
        <v>0.35740204445755808</v>
      </c>
      <c r="AJ4444">
        <v>1</v>
      </c>
      <c r="AK4444">
        <v>1</v>
      </c>
      <c r="AL4444">
        <v>1</v>
      </c>
      <c r="AM4444">
        <v>1</v>
      </c>
      <c r="AN4444">
        <v>1</v>
      </c>
      <c r="AO4444">
        <v>1</v>
      </c>
      <c r="AP4444">
        <v>1</v>
      </c>
      <c r="AQ4444">
        <v>1</v>
      </c>
      <c r="AR4444">
        <v>1</v>
      </c>
      <c r="AS4444">
        <v>8.7683296465735521E-4</v>
      </c>
      <c r="AT4444">
        <v>0.80749386306417537</v>
      </c>
      <c r="AU4444">
        <v>0</v>
      </c>
    </row>
    <row r="4445" spans="32:47" x14ac:dyDescent="0.25">
      <c r="AF4445">
        <v>4435</v>
      </c>
      <c r="AG4445">
        <v>1</v>
      </c>
      <c r="AH4445">
        <v>0.46338797416137822</v>
      </c>
      <c r="AI4445">
        <v>0</v>
      </c>
      <c r="AJ4445">
        <v>0</v>
      </c>
      <c r="AK4445">
        <v>0</v>
      </c>
      <c r="AL4445">
        <v>0.36865361462963242</v>
      </c>
      <c r="AM4445">
        <v>1</v>
      </c>
      <c r="AN4445">
        <v>1</v>
      </c>
      <c r="AO4445">
        <v>1</v>
      </c>
      <c r="AP4445">
        <v>1</v>
      </c>
      <c r="AQ4445">
        <v>1</v>
      </c>
      <c r="AR4445">
        <v>1</v>
      </c>
      <c r="AS4445">
        <v>0</v>
      </c>
      <c r="AT4445">
        <v>0.65488896360385629</v>
      </c>
      <c r="AU4445">
        <v>3</v>
      </c>
    </row>
    <row r="4446" spans="32:47" x14ac:dyDescent="0.25">
      <c r="AF4446">
        <v>4436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0.34538232236152377</v>
      </c>
      <c r="AO4446">
        <v>1</v>
      </c>
      <c r="AP4446">
        <v>1</v>
      </c>
      <c r="AQ4446">
        <v>0.40692576385238982</v>
      </c>
      <c r="AR4446">
        <v>0</v>
      </c>
      <c r="AS4446">
        <v>0</v>
      </c>
      <c r="AT4446">
        <v>0.2299030819418601</v>
      </c>
      <c r="AU4446">
        <v>8</v>
      </c>
    </row>
    <row r="4447" spans="32:47" x14ac:dyDescent="0.25">
      <c r="AF4447">
        <v>4437</v>
      </c>
      <c r="AG4447">
        <v>1</v>
      </c>
      <c r="AH4447">
        <v>1</v>
      </c>
      <c r="AI4447">
        <v>1</v>
      </c>
      <c r="AJ4447">
        <v>1</v>
      </c>
      <c r="AK4447">
        <v>1</v>
      </c>
      <c r="AL4447">
        <v>1</v>
      </c>
      <c r="AM4447">
        <v>1</v>
      </c>
      <c r="AN4447">
        <v>1</v>
      </c>
      <c r="AO4447">
        <v>1</v>
      </c>
      <c r="AP4447">
        <v>1</v>
      </c>
      <c r="AQ4447">
        <v>1</v>
      </c>
      <c r="AR4447">
        <v>1</v>
      </c>
      <c r="AS4447">
        <v>1</v>
      </c>
      <c r="AT4447">
        <v>1</v>
      </c>
      <c r="AU4447">
        <v>0</v>
      </c>
    </row>
    <row r="4448" spans="32:47" x14ac:dyDescent="0.25">
      <c r="AF4448">
        <v>4438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0.93887625142500231</v>
      </c>
      <c r="AM4448">
        <v>1</v>
      </c>
      <c r="AN4448">
        <v>1</v>
      </c>
      <c r="AO4448">
        <v>1</v>
      </c>
      <c r="AP4448">
        <v>1</v>
      </c>
      <c r="AQ4448">
        <v>0.3523498981880645</v>
      </c>
      <c r="AR4448">
        <v>0</v>
      </c>
      <c r="AS4448">
        <v>0</v>
      </c>
      <c r="AT4448">
        <v>0.44311447805038906</v>
      </c>
      <c r="AU4448">
        <v>6</v>
      </c>
    </row>
    <row r="4449" spans="32:47" x14ac:dyDescent="0.25">
      <c r="AF4449">
        <v>4439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0.57118089531028204</v>
      </c>
      <c r="AN4449">
        <v>1</v>
      </c>
      <c r="AO4449">
        <v>1</v>
      </c>
      <c r="AP4449">
        <v>1</v>
      </c>
      <c r="AQ4449">
        <v>0.18959941252081383</v>
      </c>
      <c r="AR4449">
        <v>0</v>
      </c>
      <c r="AS4449">
        <v>0</v>
      </c>
      <c r="AT4449">
        <v>0.31614956200066618</v>
      </c>
      <c r="AU4449">
        <v>7</v>
      </c>
    </row>
    <row r="4450" spans="32:47" x14ac:dyDescent="0.25">
      <c r="AF4450">
        <v>4440</v>
      </c>
      <c r="AG4450">
        <v>1</v>
      </c>
      <c r="AH4450">
        <v>1</v>
      </c>
      <c r="AI4450">
        <v>8.4518596164285087E-2</v>
      </c>
      <c r="AJ4450">
        <v>0</v>
      </c>
      <c r="AK4450">
        <v>0.26482506363296826</v>
      </c>
      <c r="AL4450">
        <v>4.5324130014341789E-2</v>
      </c>
      <c r="AM4450">
        <v>0</v>
      </c>
      <c r="AN4450">
        <v>0</v>
      </c>
      <c r="AO4450">
        <v>0.4560368229596255</v>
      </c>
      <c r="AP4450">
        <v>1</v>
      </c>
      <c r="AQ4450">
        <v>1</v>
      </c>
      <c r="AR4450">
        <v>1</v>
      </c>
      <c r="AS4450">
        <v>0</v>
      </c>
      <c r="AT4450">
        <v>0.48457666313132569</v>
      </c>
      <c r="AU4450">
        <v>3</v>
      </c>
    </row>
    <row r="4451" spans="32:47" x14ac:dyDescent="0.25">
      <c r="AF4451">
        <v>4441</v>
      </c>
      <c r="AG4451">
        <v>1</v>
      </c>
      <c r="AH4451">
        <v>1</v>
      </c>
      <c r="AI4451">
        <v>1</v>
      </c>
      <c r="AJ4451">
        <v>0.81100254807946237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0.80037965706457426</v>
      </c>
      <c r="AR4451">
        <v>1</v>
      </c>
      <c r="AS4451">
        <v>0</v>
      </c>
      <c r="AT4451">
        <v>0.46394922234060576</v>
      </c>
      <c r="AU4451">
        <v>6</v>
      </c>
    </row>
    <row r="4452" spans="32:47" x14ac:dyDescent="0.25">
      <c r="AF4452">
        <v>4442</v>
      </c>
      <c r="AG4452">
        <v>1</v>
      </c>
      <c r="AH4452">
        <v>1</v>
      </c>
      <c r="AI4452">
        <v>1</v>
      </c>
      <c r="AJ4452">
        <v>1</v>
      </c>
      <c r="AK4452">
        <v>1</v>
      </c>
      <c r="AL4452">
        <v>0.43186411820740128</v>
      </c>
      <c r="AM4452">
        <v>0.95126961115203168</v>
      </c>
      <c r="AN4452">
        <v>0.96008049414494079</v>
      </c>
      <c r="AO4452">
        <v>1</v>
      </c>
      <c r="AP4452">
        <v>1</v>
      </c>
      <c r="AQ4452">
        <v>1</v>
      </c>
      <c r="AR4452">
        <v>1</v>
      </c>
      <c r="AS4452">
        <v>0.43186411820740128</v>
      </c>
      <c r="AT4452">
        <v>0.94577473098747444</v>
      </c>
      <c r="AU4452">
        <v>0</v>
      </c>
    </row>
    <row r="4453" spans="32:47" x14ac:dyDescent="0.25">
      <c r="AF4453">
        <v>4443</v>
      </c>
      <c r="AG4453">
        <v>1</v>
      </c>
      <c r="AH4453">
        <v>4.6862461283775962E-2</v>
      </c>
      <c r="AI4453">
        <v>0</v>
      </c>
      <c r="AJ4453">
        <v>0.75978081998182456</v>
      </c>
      <c r="AK4453">
        <v>1</v>
      </c>
      <c r="AL4453">
        <v>1</v>
      </c>
      <c r="AM4453">
        <v>0.43347359648736705</v>
      </c>
      <c r="AN4453">
        <v>0</v>
      </c>
      <c r="AO4453">
        <v>0</v>
      </c>
      <c r="AP4453">
        <v>0.60320366627767663</v>
      </c>
      <c r="AQ4453">
        <v>1</v>
      </c>
      <c r="AR4453">
        <v>2.9241187180882516E-2</v>
      </c>
      <c r="AS4453">
        <v>0</v>
      </c>
      <c r="AT4453">
        <v>0.49081930264034024</v>
      </c>
      <c r="AU4453">
        <v>3</v>
      </c>
    </row>
    <row r="4454" spans="32:47" x14ac:dyDescent="0.25">
      <c r="AF4454">
        <v>4444</v>
      </c>
      <c r="AG4454">
        <v>1</v>
      </c>
      <c r="AH4454">
        <v>1</v>
      </c>
      <c r="AI4454">
        <v>1</v>
      </c>
      <c r="AJ4454">
        <v>0.92282582115343148</v>
      </c>
      <c r="AK4454">
        <v>0.74320976735931077</v>
      </c>
      <c r="AL4454">
        <v>1</v>
      </c>
      <c r="AM4454">
        <v>1</v>
      </c>
      <c r="AN4454">
        <v>1</v>
      </c>
      <c r="AO4454">
        <v>1</v>
      </c>
      <c r="AP4454">
        <v>1</v>
      </c>
      <c r="AQ4454">
        <v>1</v>
      </c>
      <c r="AR4454">
        <v>1</v>
      </c>
      <c r="AS4454">
        <v>0.74320976735931077</v>
      </c>
      <c r="AT4454">
        <v>0.97184733540477142</v>
      </c>
      <c r="AU4454">
        <v>0</v>
      </c>
    </row>
    <row r="4455" spans="32:47" x14ac:dyDescent="0.25">
      <c r="AF4455">
        <v>4445</v>
      </c>
      <c r="AG4455">
        <v>0.60936616738646054</v>
      </c>
      <c r="AH4455">
        <v>0</v>
      </c>
      <c r="AI4455">
        <v>0.62339168433836967</v>
      </c>
      <c r="AJ4455">
        <v>1</v>
      </c>
      <c r="AK4455">
        <v>0.24203686941567162</v>
      </c>
      <c r="AL4455">
        <v>0</v>
      </c>
      <c r="AM4455">
        <v>0</v>
      </c>
      <c r="AN4455">
        <v>0.96368922881834629</v>
      </c>
      <c r="AO4455">
        <v>1</v>
      </c>
      <c r="AP4455">
        <v>1</v>
      </c>
      <c r="AQ4455">
        <v>1</v>
      </c>
      <c r="AR4455">
        <v>1</v>
      </c>
      <c r="AS4455">
        <v>0</v>
      </c>
      <c r="AT4455">
        <v>0.62354247246225836</v>
      </c>
      <c r="AU4455">
        <v>3</v>
      </c>
    </row>
    <row r="4456" spans="32:47" x14ac:dyDescent="0.25">
      <c r="AF4456">
        <v>4446</v>
      </c>
      <c r="AG4456">
        <v>1</v>
      </c>
      <c r="AH4456">
        <v>1</v>
      </c>
      <c r="AI4456">
        <v>1</v>
      </c>
      <c r="AJ4456">
        <v>1</v>
      </c>
      <c r="AK4456">
        <v>1</v>
      </c>
      <c r="AL4456">
        <v>1</v>
      </c>
      <c r="AM4456">
        <v>1</v>
      </c>
      <c r="AN4456">
        <v>1</v>
      </c>
      <c r="AO4456">
        <v>0.27560687774457621</v>
      </c>
      <c r="AP4456">
        <v>0</v>
      </c>
      <c r="AQ4456">
        <v>0</v>
      </c>
      <c r="AR4456">
        <v>0</v>
      </c>
      <c r="AS4456">
        <v>0</v>
      </c>
      <c r="AT4456">
        <v>0.68840604474612954</v>
      </c>
      <c r="AU4456">
        <v>3</v>
      </c>
    </row>
    <row r="4457" spans="32:47" x14ac:dyDescent="0.25">
      <c r="AF4457">
        <v>4447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0.16504441164433956</v>
      </c>
      <c r="AM4457">
        <v>1</v>
      </c>
      <c r="AN4457">
        <v>1</v>
      </c>
      <c r="AO4457">
        <v>0.27824724190092337</v>
      </c>
      <c r="AP4457">
        <v>0</v>
      </c>
      <c r="AQ4457">
        <v>0</v>
      </c>
      <c r="AR4457">
        <v>0</v>
      </c>
      <c r="AS4457">
        <v>0</v>
      </c>
      <c r="AT4457">
        <v>0.20629794412700792</v>
      </c>
      <c r="AU4457">
        <v>8</v>
      </c>
    </row>
    <row r="4458" spans="32:47" x14ac:dyDescent="0.25">
      <c r="AF4458">
        <v>4448</v>
      </c>
      <c r="AG4458">
        <v>0.44964045944723163</v>
      </c>
      <c r="AH4458">
        <v>0</v>
      </c>
      <c r="AI4458">
        <v>0.18258563408556755</v>
      </c>
      <c r="AJ4458">
        <v>1</v>
      </c>
      <c r="AK4458">
        <v>1</v>
      </c>
      <c r="AL4458">
        <v>1</v>
      </c>
      <c r="AM4458">
        <v>1</v>
      </c>
      <c r="AN4458">
        <v>0.50788238970069932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0.43107770679517382</v>
      </c>
      <c r="AU4458">
        <v>5</v>
      </c>
    </row>
    <row r="4459" spans="32:47" x14ac:dyDescent="0.25">
      <c r="AF4459">
        <v>4449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0.91305688490003023</v>
      </c>
      <c r="AN4459">
        <v>0.68607491673854737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0.1358166735638244</v>
      </c>
      <c r="AU4459">
        <v>10</v>
      </c>
    </row>
    <row r="4460" spans="32:47" x14ac:dyDescent="0.25">
      <c r="AF4460">
        <v>4450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0.1807782419960976</v>
      </c>
      <c r="AO4460">
        <v>1</v>
      </c>
      <c r="AP4460">
        <v>1</v>
      </c>
      <c r="AQ4460">
        <v>1</v>
      </c>
      <c r="AR4460">
        <v>1</v>
      </c>
      <c r="AS4460">
        <v>0</v>
      </c>
      <c r="AT4460">
        <v>0.34960034384076444</v>
      </c>
      <c r="AU4460">
        <v>7</v>
      </c>
    </row>
    <row r="4461" spans="32:47" x14ac:dyDescent="0.25">
      <c r="AF4461">
        <v>4451</v>
      </c>
      <c r="AG4461">
        <v>1</v>
      </c>
      <c r="AH4461">
        <v>1</v>
      </c>
      <c r="AI4461">
        <v>1</v>
      </c>
      <c r="AJ4461">
        <v>1</v>
      </c>
      <c r="AK4461">
        <v>1</v>
      </c>
      <c r="AL4461">
        <v>1</v>
      </c>
      <c r="AM4461">
        <v>1</v>
      </c>
      <c r="AN4461">
        <v>1</v>
      </c>
      <c r="AO4461">
        <v>0.77480683738758671</v>
      </c>
      <c r="AP4461">
        <v>0</v>
      </c>
      <c r="AQ4461">
        <v>0</v>
      </c>
      <c r="AR4461">
        <v>0.52677021898313303</v>
      </c>
      <c r="AS4461">
        <v>0</v>
      </c>
      <c r="AT4461">
        <v>0.77417556687699929</v>
      </c>
      <c r="AU4461">
        <v>2</v>
      </c>
    </row>
    <row r="4462" spans="32:47" x14ac:dyDescent="0.25">
      <c r="AF4462">
        <v>4452</v>
      </c>
      <c r="AG4462">
        <v>0</v>
      </c>
      <c r="AH4462">
        <v>0</v>
      </c>
      <c r="AI4462">
        <v>0</v>
      </c>
      <c r="AJ4462">
        <v>0.254146761658194</v>
      </c>
      <c r="AK4462">
        <v>0.66869364494918804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0.27206788329373616</v>
      </c>
      <c r="AR4462">
        <v>1</v>
      </c>
      <c r="AS4462">
        <v>0</v>
      </c>
      <c r="AT4462">
        <v>0.18497518449858283</v>
      </c>
      <c r="AU4462">
        <v>8</v>
      </c>
    </row>
    <row r="4463" spans="32:47" x14ac:dyDescent="0.25">
      <c r="AF4463">
        <v>4453</v>
      </c>
      <c r="AG4463">
        <v>0</v>
      </c>
      <c r="AH4463">
        <v>0</v>
      </c>
      <c r="AI4463">
        <v>0</v>
      </c>
      <c r="AJ4463">
        <v>0.19110298531013542</v>
      </c>
      <c r="AK4463">
        <v>1</v>
      </c>
      <c r="AL4463">
        <v>1</v>
      </c>
      <c r="AM4463">
        <v>1</v>
      </c>
      <c r="AN4463">
        <v>1</v>
      </c>
      <c r="AO4463">
        <v>1</v>
      </c>
      <c r="AP4463">
        <v>1</v>
      </c>
      <c r="AQ4463">
        <v>1</v>
      </c>
      <c r="AR4463">
        <v>1</v>
      </c>
      <c r="AS4463">
        <v>0</v>
      </c>
      <c r="AT4463">
        <v>0.68693997139535357</v>
      </c>
      <c r="AU4463">
        <v>3</v>
      </c>
    </row>
    <row r="4464" spans="32:47" x14ac:dyDescent="0.25">
      <c r="AF4464">
        <v>4454</v>
      </c>
      <c r="AG4464">
        <v>1</v>
      </c>
      <c r="AH4464">
        <v>1</v>
      </c>
      <c r="AI4464">
        <v>1</v>
      </c>
      <c r="AJ4464">
        <v>1</v>
      </c>
      <c r="AK4464">
        <v>0.51038575235466965</v>
      </c>
      <c r="AL4464">
        <v>0</v>
      </c>
      <c r="AM4464">
        <v>0</v>
      </c>
      <c r="AN4464">
        <v>0</v>
      </c>
      <c r="AO4464">
        <v>0.28492828957654032</v>
      </c>
      <c r="AP4464">
        <v>1</v>
      </c>
      <c r="AQ4464">
        <v>1</v>
      </c>
      <c r="AR4464">
        <v>1</v>
      </c>
      <c r="AS4464">
        <v>0</v>
      </c>
      <c r="AT4464">
        <v>0.64758851235696158</v>
      </c>
      <c r="AU4464">
        <v>3</v>
      </c>
    </row>
    <row r="4465" spans="32:47" x14ac:dyDescent="0.25">
      <c r="AF4465">
        <v>4455</v>
      </c>
      <c r="AG4465">
        <v>0.98399857081958253</v>
      </c>
      <c r="AH4465">
        <v>0.47836354368441142</v>
      </c>
      <c r="AI4465">
        <v>1</v>
      </c>
      <c r="AJ4465">
        <v>1</v>
      </c>
      <c r="AK4465">
        <v>1</v>
      </c>
      <c r="AL4465">
        <v>1</v>
      </c>
      <c r="AM4465">
        <v>1</v>
      </c>
      <c r="AN4465">
        <v>1</v>
      </c>
      <c r="AO4465">
        <v>1</v>
      </c>
      <c r="AP4465">
        <v>1</v>
      </c>
      <c r="AQ4465">
        <v>0.67724713789502855</v>
      </c>
      <c r="AR4465">
        <v>0</v>
      </c>
      <c r="AS4465">
        <v>0</v>
      </c>
      <c r="AT4465">
        <v>0.84716588782307245</v>
      </c>
      <c r="AU4465">
        <v>1</v>
      </c>
    </row>
    <row r="4466" spans="32:47" x14ac:dyDescent="0.25">
      <c r="AF4466">
        <v>4456</v>
      </c>
      <c r="AG4466">
        <v>0.59726114541380437</v>
      </c>
      <c r="AH4466">
        <v>1</v>
      </c>
      <c r="AI4466">
        <v>1</v>
      </c>
      <c r="AJ4466">
        <v>1</v>
      </c>
      <c r="AK4466">
        <v>1</v>
      </c>
      <c r="AL4466">
        <v>1</v>
      </c>
      <c r="AM4466">
        <v>1</v>
      </c>
      <c r="AN4466">
        <v>1</v>
      </c>
      <c r="AO4466">
        <v>1</v>
      </c>
      <c r="AP4466">
        <v>1</v>
      </c>
      <c r="AQ4466">
        <v>1</v>
      </c>
      <c r="AR4466">
        <v>0.70649359303136028</v>
      </c>
      <c r="AS4466">
        <v>0.59726114541380437</v>
      </c>
      <c r="AT4466">
        <v>0.94086684079945238</v>
      </c>
      <c r="AU4466">
        <v>0</v>
      </c>
    </row>
    <row r="4467" spans="32:47" x14ac:dyDescent="0.25">
      <c r="AF4467">
        <v>4457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4.7680318125154974E-3</v>
      </c>
      <c r="AM4467">
        <v>1</v>
      </c>
      <c r="AN4467">
        <v>1</v>
      </c>
      <c r="AO4467">
        <v>1</v>
      </c>
      <c r="AP4467">
        <v>1</v>
      </c>
      <c r="AQ4467">
        <v>1</v>
      </c>
      <c r="AR4467">
        <v>1</v>
      </c>
      <c r="AS4467">
        <v>0</v>
      </c>
      <c r="AT4467">
        <v>0.50450148206678214</v>
      </c>
      <c r="AU4467">
        <v>5</v>
      </c>
    </row>
    <row r="4468" spans="32:47" x14ac:dyDescent="0.25">
      <c r="AF4468">
        <v>4458</v>
      </c>
      <c r="AG4468">
        <v>0</v>
      </c>
      <c r="AH4468">
        <v>0</v>
      </c>
      <c r="AI4468">
        <v>0</v>
      </c>
      <c r="AJ4468">
        <v>0</v>
      </c>
      <c r="AK4468">
        <v>0.71376571526531241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6.0621197734862145E-2</v>
      </c>
      <c r="AU4468">
        <v>11</v>
      </c>
    </row>
    <row r="4469" spans="32:47" x14ac:dyDescent="0.25">
      <c r="AF4469">
        <v>4459</v>
      </c>
      <c r="AG4469">
        <v>0.92126944254038878</v>
      </c>
      <c r="AH4469">
        <v>0</v>
      </c>
      <c r="AI4469">
        <v>0</v>
      </c>
      <c r="AJ4469">
        <v>0</v>
      </c>
      <c r="AK4469">
        <v>0.60001563898361876</v>
      </c>
      <c r="AL4469">
        <v>1</v>
      </c>
      <c r="AM4469">
        <v>1</v>
      </c>
      <c r="AN4469">
        <v>1</v>
      </c>
      <c r="AO4469">
        <v>0.19414892157437863</v>
      </c>
      <c r="AP4469">
        <v>0.95729513936643229</v>
      </c>
      <c r="AQ4469">
        <v>1</v>
      </c>
      <c r="AR4469">
        <v>1</v>
      </c>
      <c r="AS4469">
        <v>0</v>
      </c>
      <c r="AT4469">
        <v>0.64564508080776706</v>
      </c>
      <c r="AU4469">
        <v>3</v>
      </c>
    </row>
    <row r="4470" spans="32:47" x14ac:dyDescent="0.25">
      <c r="AF4470">
        <v>4460</v>
      </c>
      <c r="AG4470">
        <v>1</v>
      </c>
      <c r="AH4470">
        <v>1</v>
      </c>
      <c r="AI4470">
        <v>1</v>
      </c>
      <c r="AJ4470">
        <v>0.88063921077991836</v>
      </c>
      <c r="AK4470">
        <v>0</v>
      </c>
      <c r="AL4470">
        <v>0</v>
      </c>
      <c r="AM4470">
        <v>0.25839593286288998</v>
      </c>
      <c r="AN4470">
        <v>1</v>
      </c>
      <c r="AO4470">
        <v>1</v>
      </c>
      <c r="AP4470">
        <v>1</v>
      </c>
      <c r="AQ4470">
        <v>1</v>
      </c>
      <c r="AR4470">
        <v>1</v>
      </c>
      <c r="AS4470">
        <v>0</v>
      </c>
      <c r="AT4470">
        <v>0.7600806855949237</v>
      </c>
      <c r="AU4470">
        <v>2</v>
      </c>
    </row>
    <row r="4471" spans="32:47" x14ac:dyDescent="0.25">
      <c r="AF4471">
        <v>4461</v>
      </c>
      <c r="AG4471">
        <v>1.8391977943059419E-2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0.60609574557141366</v>
      </c>
      <c r="AP4471">
        <v>1</v>
      </c>
      <c r="AQ4471">
        <v>1</v>
      </c>
      <c r="AR4471">
        <v>1</v>
      </c>
      <c r="AS4471">
        <v>0</v>
      </c>
      <c r="AT4471">
        <v>0.30343294159829381</v>
      </c>
      <c r="AU4471">
        <v>7</v>
      </c>
    </row>
    <row r="4472" spans="32:47" x14ac:dyDescent="0.25">
      <c r="AF4472">
        <v>4462</v>
      </c>
      <c r="AG4472">
        <v>1</v>
      </c>
      <c r="AH4472">
        <v>1</v>
      </c>
      <c r="AI4472">
        <v>1</v>
      </c>
      <c r="AJ4472">
        <v>1</v>
      </c>
      <c r="AK4472">
        <v>1</v>
      </c>
      <c r="AL4472">
        <v>1</v>
      </c>
      <c r="AM4472">
        <v>0.70714400843750014</v>
      </c>
      <c r="AN4472">
        <v>0</v>
      </c>
      <c r="AO4472">
        <v>0</v>
      </c>
      <c r="AP4472">
        <v>0</v>
      </c>
      <c r="AQ4472">
        <v>0</v>
      </c>
      <c r="AR4472">
        <v>0.82309167033071717</v>
      </c>
      <c r="AS4472">
        <v>0</v>
      </c>
      <c r="AT4472">
        <v>0.62585563299127323</v>
      </c>
      <c r="AU4472">
        <v>4</v>
      </c>
    </row>
    <row r="4473" spans="32:47" x14ac:dyDescent="0.25">
      <c r="AF4473">
        <v>4463</v>
      </c>
      <c r="AG4473">
        <v>1</v>
      </c>
      <c r="AH4473">
        <v>1</v>
      </c>
      <c r="AI4473">
        <v>1</v>
      </c>
      <c r="AJ4473">
        <v>1</v>
      </c>
      <c r="AK4473">
        <v>1</v>
      </c>
      <c r="AL4473">
        <v>0.60604673690734978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0.46351069070471368</v>
      </c>
      <c r="AU4473">
        <v>6</v>
      </c>
    </row>
    <row r="4474" spans="32:47" x14ac:dyDescent="0.25">
      <c r="AF4474">
        <v>4464</v>
      </c>
      <c r="AG4474">
        <v>1</v>
      </c>
      <c r="AH4474">
        <v>1</v>
      </c>
      <c r="AI4474">
        <v>1</v>
      </c>
      <c r="AJ4474">
        <v>1</v>
      </c>
      <c r="AK4474">
        <v>1</v>
      </c>
      <c r="AL4474">
        <v>1</v>
      </c>
      <c r="AM4474">
        <v>1</v>
      </c>
      <c r="AN4474">
        <v>1</v>
      </c>
      <c r="AO4474">
        <v>1</v>
      </c>
      <c r="AP4474">
        <v>1</v>
      </c>
      <c r="AQ4474">
        <v>1</v>
      </c>
      <c r="AR4474">
        <v>1</v>
      </c>
      <c r="AS4474">
        <v>1</v>
      </c>
      <c r="AT4474">
        <v>1</v>
      </c>
      <c r="AU4474">
        <v>0</v>
      </c>
    </row>
    <row r="4475" spans="32:47" x14ac:dyDescent="0.25">
      <c r="AF4475">
        <v>4465</v>
      </c>
      <c r="AG4475">
        <v>0</v>
      </c>
      <c r="AH4475">
        <v>0</v>
      </c>
      <c r="AI4475">
        <v>0.72841283163049209</v>
      </c>
      <c r="AJ4475">
        <v>1</v>
      </c>
      <c r="AK4475">
        <v>1</v>
      </c>
      <c r="AL4475">
        <v>1</v>
      </c>
      <c r="AM4475">
        <v>1</v>
      </c>
      <c r="AN4475">
        <v>0.24560126031170629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0.41697105986358396</v>
      </c>
      <c r="AU4475">
        <v>6</v>
      </c>
    </row>
    <row r="4476" spans="32:47" x14ac:dyDescent="0.25">
      <c r="AF4476">
        <v>4466</v>
      </c>
      <c r="AG4476">
        <v>0.40199095170617277</v>
      </c>
      <c r="AH4476">
        <v>0</v>
      </c>
      <c r="AI4476">
        <v>0.75602746890827777</v>
      </c>
      <c r="AJ4476">
        <v>1</v>
      </c>
      <c r="AK4476">
        <v>1</v>
      </c>
      <c r="AL4476">
        <v>1</v>
      </c>
      <c r="AM4476">
        <v>1</v>
      </c>
      <c r="AN4476">
        <v>0.67985673128362489</v>
      </c>
      <c r="AO4476">
        <v>0</v>
      </c>
      <c r="AP4476">
        <v>0</v>
      </c>
      <c r="AQ4476">
        <v>0</v>
      </c>
      <c r="AR4476">
        <v>0.18513775515091238</v>
      </c>
      <c r="AS4476">
        <v>0</v>
      </c>
      <c r="AT4476">
        <v>0.50606410991374962</v>
      </c>
      <c r="AU4476">
        <v>4</v>
      </c>
    </row>
    <row r="4477" spans="32:47" x14ac:dyDescent="0.25">
      <c r="AF4477">
        <v>4467</v>
      </c>
      <c r="AG4477">
        <v>1</v>
      </c>
      <c r="AH4477">
        <v>1</v>
      </c>
      <c r="AI4477">
        <v>1</v>
      </c>
      <c r="AJ4477">
        <v>1</v>
      </c>
      <c r="AK4477">
        <v>1</v>
      </c>
      <c r="AL4477">
        <v>1</v>
      </c>
      <c r="AM4477">
        <v>1</v>
      </c>
      <c r="AN4477">
        <v>1</v>
      </c>
      <c r="AO4477">
        <v>1</v>
      </c>
      <c r="AP4477">
        <v>1</v>
      </c>
      <c r="AQ4477">
        <v>1</v>
      </c>
      <c r="AR4477">
        <v>1</v>
      </c>
      <c r="AS4477">
        <v>1</v>
      </c>
      <c r="AT4477">
        <v>1</v>
      </c>
      <c r="AU4477">
        <v>0</v>
      </c>
    </row>
    <row r="4478" spans="32:47" x14ac:dyDescent="0.25">
      <c r="AF4478">
        <v>4468</v>
      </c>
      <c r="AG4478">
        <v>1</v>
      </c>
      <c r="AH4478">
        <v>1</v>
      </c>
      <c r="AI4478">
        <v>1</v>
      </c>
      <c r="AJ4478">
        <v>1</v>
      </c>
      <c r="AK4478">
        <v>0.82387653938372574</v>
      </c>
      <c r="AL4478">
        <v>0</v>
      </c>
      <c r="AM4478">
        <v>0</v>
      </c>
      <c r="AN4478">
        <v>0</v>
      </c>
      <c r="AO4478">
        <v>0</v>
      </c>
      <c r="AP4478">
        <v>0.1690156685877047</v>
      </c>
      <c r="AQ4478">
        <v>1</v>
      </c>
      <c r="AR4478">
        <v>1</v>
      </c>
      <c r="AS4478">
        <v>0</v>
      </c>
      <c r="AT4478">
        <v>0.58021824232086117</v>
      </c>
      <c r="AU4478">
        <v>4</v>
      </c>
    </row>
    <row r="4479" spans="32:47" x14ac:dyDescent="0.25">
      <c r="AF4479">
        <v>4469</v>
      </c>
      <c r="AG4479">
        <v>1</v>
      </c>
      <c r="AH4479">
        <v>1</v>
      </c>
      <c r="AI4479">
        <v>1</v>
      </c>
      <c r="AJ4479">
        <v>1</v>
      </c>
      <c r="AK4479">
        <v>1</v>
      </c>
      <c r="AL4479">
        <v>1</v>
      </c>
      <c r="AM4479">
        <v>0.97569355436397953</v>
      </c>
      <c r="AN4479">
        <v>0</v>
      </c>
      <c r="AO4479">
        <v>0</v>
      </c>
      <c r="AP4479">
        <v>0.88402897690872539</v>
      </c>
      <c r="AQ4479">
        <v>1</v>
      </c>
      <c r="AR4479">
        <v>1</v>
      </c>
      <c r="AS4479">
        <v>0</v>
      </c>
      <c r="AT4479">
        <v>0.82096273553275023</v>
      </c>
      <c r="AU4479">
        <v>2</v>
      </c>
    </row>
    <row r="4480" spans="32:47" x14ac:dyDescent="0.25">
      <c r="AF4480">
        <v>4470</v>
      </c>
      <c r="AG4480">
        <v>1</v>
      </c>
      <c r="AH4480">
        <v>1</v>
      </c>
      <c r="AI4480">
        <v>1</v>
      </c>
      <c r="AJ4480">
        <v>1</v>
      </c>
      <c r="AK4480">
        <v>0.10967715654471484</v>
      </c>
      <c r="AL4480">
        <v>0</v>
      </c>
      <c r="AM4480">
        <v>0</v>
      </c>
      <c r="AN4480">
        <v>0</v>
      </c>
      <c r="AO4480">
        <v>0.36465201350559556</v>
      </c>
      <c r="AP4480">
        <v>1</v>
      </c>
      <c r="AQ4480">
        <v>1</v>
      </c>
      <c r="AR4480">
        <v>1</v>
      </c>
      <c r="AS4480">
        <v>0</v>
      </c>
      <c r="AT4480">
        <v>0.620108362350833</v>
      </c>
      <c r="AU4480">
        <v>3</v>
      </c>
    </row>
    <row r="4481" spans="32:47" x14ac:dyDescent="0.25">
      <c r="AF4481">
        <v>4471</v>
      </c>
      <c r="AG4481">
        <v>1</v>
      </c>
      <c r="AH4481">
        <v>1</v>
      </c>
      <c r="AI4481">
        <v>1</v>
      </c>
      <c r="AJ4481">
        <v>1</v>
      </c>
      <c r="AK4481">
        <v>1</v>
      </c>
      <c r="AL4481">
        <v>1</v>
      </c>
      <c r="AM4481">
        <v>0.20080147476091365</v>
      </c>
      <c r="AN4481">
        <v>0.77804875953569863</v>
      </c>
      <c r="AO4481">
        <v>0.92724609942936997</v>
      </c>
      <c r="AP4481">
        <v>0.47746184980050821</v>
      </c>
      <c r="AQ4481">
        <v>0</v>
      </c>
      <c r="AR4481">
        <v>0</v>
      </c>
      <c r="AS4481">
        <v>0</v>
      </c>
      <c r="AT4481">
        <v>0.69578919887641599</v>
      </c>
      <c r="AU4481">
        <v>2</v>
      </c>
    </row>
    <row r="4482" spans="32:47" x14ac:dyDescent="0.25">
      <c r="AF4482">
        <v>4472</v>
      </c>
      <c r="AG4482">
        <v>1</v>
      </c>
      <c r="AH4482">
        <v>1</v>
      </c>
      <c r="AI4482">
        <v>1</v>
      </c>
      <c r="AJ4482">
        <v>0.30258975827552298</v>
      </c>
      <c r="AK4482">
        <v>0</v>
      </c>
      <c r="AL4482">
        <v>0</v>
      </c>
      <c r="AM4482">
        <v>0</v>
      </c>
      <c r="AN4482">
        <v>7.4594794226633829E-2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0.2777811818336749</v>
      </c>
      <c r="AU4482">
        <v>7</v>
      </c>
    </row>
    <row r="4483" spans="32:47" x14ac:dyDescent="0.25">
      <c r="AF4483">
        <v>4473</v>
      </c>
      <c r="AG4483">
        <v>1</v>
      </c>
      <c r="AH4483">
        <v>1</v>
      </c>
      <c r="AI4483">
        <v>1</v>
      </c>
      <c r="AJ4483">
        <v>1</v>
      </c>
      <c r="AK4483">
        <v>1</v>
      </c>
      <c r="AL4483">
        <v>1</v>
      </c>
      <c r="AM4483">
        <v>1</v>
      </c>
      <c r="AN4483">
        <v>1</v>
      </c>
      <c r="AO4483">
        <v>0.89279847719953975</v>
      </c>
      <c r="AP4483">
        <v>0</v>
      </c>
      <c r="AQ4483">
        <v>0</v>
      </c>
      <c r="AR4483">
        <v>0.7125111077175168</v>
      </c>
      <c r="AS4483">
        <v>0</v>
      </c>
      <c r="AT4483">
        <v>0.79964876343898417</v>
      </c>
      <c r="AU4483">
        <v>2</v>
      </c>
    </row>
    <row r="4484" spans="32:47" x14ac:dyDescent="0.25">
      <c r="AF4484">
        <v>4474</v>
      </c>
      <c r="AG4484">
        <v>1</v>
      </c>
      <c r="AH4484">
        <v>0.80114636023323071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0.11971900676942296</v>
      </c>
      <c r="AS4484">
        <v>0</v>
      </c>
      <c r="AT4484">
        <v>0.15655722546954129</v>
      </c>
      <c r="AU4484">
        <v>9</v>
      </c>
    </row>
    <row r="4485" spans="32:47" x14ac:dyDescent="0.25">
      <c r="AF4485">
        <v>4475</v>
      </c>
      <c r="AG4485">
        <v>1</v>
      </c>
      <c r="AH4485">
        <v>0.36844028058268513</v>
      </c>
      <c r="AI4485">
        <v>0</v>
      </c>
      <c r="AJ4485">
        <v>0</v>
      </c>
      <c r="AK4485">
        <v>0.74989348676101675</v>
      </c>
      <c r="AL4485">
        <v>1</v>
      </c>
      <c r="AM4485">
        <v>0.21576525708928052</v>
      </c>
      <c r="AN4485">
        <v>0</v>
      </c>
      <c r="AO4485">
        <v>0</v>
      </c>
      <c r="AP4485">
        <v>0.75377356701257314</v>
      </c>
      <c r="AQ4485">
        <v>1</v>
      </c>
      <c r="AR4485">
        <v>1</v>
      </c>
      <c r="AS4485">
        <v>0</v>
      </c>
      <c r="AT4485">
        <v>0.50854446436455936</v>
      </c>
      <c r="AU4485">
        <v>4</v>
      </c>
    </row>
    <row r="4486" spans="32:47" x14ac:dyDescent="0.25">
      <c r="AF4486">
        <v>4476</v>
      </c>
      <c r="AG4486">
        <v>0</v>
      </c>
      <c r="AH4486">
        <v>0.55991105387693096</v>
      </c>
      <c r="AI4486">
        <v>1</v>
      </c>
      <c r="AJ4486">
        <v>1</v>
      </c>
      <c r="AK4486">
        <v>1</v>
      </c>
      <c r="AL4486">
        <v>1</v>
      </c>
      <c r="AM4486">
        <v>1</v>
      </c>
      <c r="AN4486">
        <v>1</v>
      </c>
      <c r="AO4486">
        <v>1</v>
      </c>
      <c r="AP4486">
        <v>1</v>
      </c>
      <c r="AQ4486">
        <v>1</v>
      </c>
      <c r="AR4486">
        <v>1</v>
      </c>
      <c r="AS4486">
        <v>0</v>
      </c>
      <c r="AT4486">
        <v>0.88130824522891527</v>
      </c>
      <c r="AU4486">
        <v>1</v>
      </c>
    </row>
    <row r="4487" spans="32:47" x14ac:dyDescent="0.25">
      <c r="AF4487">
        <v>4477</v>
      </c>
      <c r="AG4487">
        <v>1</v>
      </c>
      <c r="AH4487">
        <v>0.30167093448445875</v>
      </c>
      <c r="AI4487">
        <v>0</v>
      </c>
      <c r="AJ4487">
        <v>0</v>
      </c>
      <c r="AK4487">
        <v>7.4570328859525969E-2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0.59589612724448671</v>
      </c>
      <c r="AR4487">
        <v>1</v>
      </c>
      <c r="AS4487">
        <v>0</v>
      </c>
      <c r="AT4487">
        <v>0.24831602788368426</v>
      </c>
      <c r="AU4487">
        <v>7</v>
      </c>
    </row>
    <row r="4488" spans="32:47" x14ac:dyDescent="0.25">
      <c r="AF4488">
        <v>4478</v>
      </c>
      <c r="AG4488">
        <v>1</v>
      </c>
      <c r="AH4488">
        <v>1</v>
      </c>
      <c r="AI4488">
        <v>1</v>
      </c>
      <c r="AJ4488">
        <v>1</v>
      </c>
      <c r="AK4488">
        <v>1</v>
      </c>
      <c r="AL4488">
        <v>1</v>
      </c>
      <c r="AM4488">
        <v>1</v>
      </c>
      <c r="AN4488">
        <v>1</v>
      </c>
      <c r="AO4488">
        <v>1</v>
      </c>
      <c r="AP4488">
        <v>0.59579010311004355</v>
      </c>
      <c r="AQ4488">
        <v>0</v>
      </c>
      <c r="AR4488">
        <v>0</v>
      </c>
      <c r="AS4488">
        <v>0</v>
      </c>
      <c r="AT4488">
        <v>0.79854655670249686</v>
      </c>
      <c r="AU4488">
        <v>2</v>
      </c>
    </row>
    <row r="4489" spans="32:47" x14ac:dyDescent="0.25">
      <c r="AF4489">
        <v>4479</v>
      </c>
      <c r="AG4489">
        <v>0.13147714156648069</v>
      </c>
      <c r="AH4489">
        <v>0.88285653720023605</v>
      </c>
      <c r="AI4489">
        <v>0</v>
      </c>
      <c r="AJ4489">
        <v>0.11502381860312501</v>
      </c>
      <c r="AK4489">
        <v>0.95127179668587258</v>
      </c>
      <c r="AL4489">
        <v>0</v>
      </c>
      <c r="AM4489">
        <v>0.35105682640841546</v>
      </c>
      <c r="AN4489">
        <v>1</v>
      </c>
      <c r="AO4489">
        <v>1</v>
      </c>
      <c r="AP4489">
        <v>1</v>
      </c>
      <c r="AQ4489">
        <v>1</v>
      </c>
      <c r="AR4489">
        <v>1</v>
      </c>
      <c r="AS4489">
        <v>0</v>
      </c>
      <c r="AT4489">
        <v>0.61813335973749095</v>
      </c>
      <c r="AU4489">
        <v>2</v>
      </c>
    </row>
    <row r="4490" spans="32:47" x14ac:dyDescent="0.25">
      <c r="AF4490">
        <v>4480</v>
      </c>
      <c r="AG4490">
        <v>1</v>
      </c>
      <c r="AH4490">
        <v>1</v>
      </c>
      <c r="AI4490">
        <v>1</v>
      </c>
      <c r="AJ4490">
        <v>1</v>
      </c>
      <c r="AK4490">
        <v>1</v>
      </c>
      <c r="AL4490">
        <v>1</v>
      </c>
      <c r="AM4490">
        <v>1</v>
      </c>
      <c r="AN4490">
        <v>1</v>
      </c>
      <c r="AO4490">
        <v>1</v>
      </c>
      <c r="AP4490">
        <v>1</v>
      </c>
      <c r="AQ4490">
        <v>1</v>
      </c>
      <c r="AR4490">
        <v>1</v>
      </c>
      <c r="AS4490">
        <v>1</v>
      </c>
      <c r="AT4490">
        <v>1</v>
      </c>
      <c r="AU4490">
        <v>0</v>
      </c>
    </row>
    <row r="4491" spans="32:47" x14ac:dyDescent="0.25">
      <c r="AF4491">
        <v>4481</v>
      </c>
      <c r="AG4491">
        <v>1</v>
      </c>
      <c r="AH4491">
        <v>1</v>
      </c>
      <c r="AI4491">
        <v>0.53658384541678616</v>
      </c>
      <c r="AJ4491">
        <v>0</v>
      </c>
      <c r="AK4491">
        <v>0</v>
      </c>
      <c r="AL4491">
        <v>0</v>
      </c>
      <c r="AM4491">
        <v>0</v>
      </c>
      <c r="AN4491">
        <v>0.59836912213828441</v>
      </c>
      <c r="AO4491">
        <v>1</v>
      </c>
      <c r="AP4491">
        <v>1</v>
      </c>
      <c r="AQ4491">
        <v>1</v>
      </c>
      <c r="AR4491">
        <v>1</v>
      </c>
      <c r="AS4491">
        <v>0</v>
      </c>
      <c r="AT4491">
        <v>0.59228367669645809</v>
      </c>
      <c r="AU4491">
        <v>4</v>
      </c>
    </row>
    <row r="4492" spans="32:47" x14ac:dyDescent="0.25">
      <c r="AF4492">
        <v>4482</v>
      </c>
      <c r="AG4492">
        <v>1</v>
      </c>
      <c r="AH4492">
        <v>1</v>
      </c>
      <c r="AI4492">
        <v>1</v>
      </c>
      <c r="AJ4492">
        <v>0.75751525587450785</v>
      </c>
      <c r="AK4492">
        <v>0</v>
      </c>
      <c r="AL4492">
        <v>0.2492000684144538</v>
      </c>
      <c r="AM4492">
        <v>1</v>
      </c>
      <c r="AN4492">
        <v>1</v>
      </c>
      <c r="AO4492">
        <v>1</v>
      </c>
      <c r="AP4492">
        <v>1</v>
      </c>
      <c r="AQ4492">
        <v>1</v>
      </c>
      <c r="AR4492">
        <v>1</v>
      </c>
      <c r="AS4492">
        <v>0</v>
      </c>
      <c r="AT4492">
        <v>0.83342865679087352</v>
      </c>
      <c r="AU4492">
        <v>1</v>
      </c>
    </row>
    <row r="4493" spans="32:47" x14ac:dyDescent="0.25">
      <c r="AF4493">
        <v>4483</v>
      </c>
      <c r="AG4493">
        <v>0.37554348931430026</v>
      </c>
      <c r="AH4493">
        <v>0</v>
      </c>
      <c r="AI4493">
        <v>0</v>
      </c>
      <c r="AJ4493">
        <v>0.60490453111876075</v>
      </c>
      <c r="AK4493">
        <v>1</v>
      </c>
      <c r="AL4493">
        <v>1</v>
      </c>
      <c r="AM4493">
        <v>1</v>
      </c>
      <c r="AN4493">
        <v>1</v>
      </c>
      <c r="AO4493">
        <v>1</v>
      </c>
      <c r="AP4493">
        <v>0.51568736326261122</v>
      </c>
      <c r="AQ4493">
        <v>0.68585920950815005</v>
      </c>
      <c r="AR4493">
        <v>1</v>
      </c>
      <c r="AS4493">
        <v>0</v>
      </c>
      <c r="AT4493">
        <v>0.68589333876353853</v>
      </c>
      <c r="AU4493">
        <v>2</v>
      </c>
    </row>
    <row r="4494" spans="32:47" x14ac:dyDescent="0.25">
      <c r="AF4494">
        <v>4484</v>
      </c>
      <c r="AG4494">
        <v>0.94800965636081413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0.67778546759819291</v>
      </c>
      <c r="AQ4494">
        <v>1</v>
      </c>
      <c r="AR4494">
        <v>1</v>
      </c>
      <c r="AS4494">
        <v>0</v>
      </c>
      <c r="AT4494">
        <v>0.30520451737734033</v>
      </c>
      <c r="AU4494">
        <v>8</v>
      </c>
    </row>
    <row r="4495" spans="32:47" x14ac:dyDescent="0.25">
      <c r="AF4495">
        <v>4485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0.27716728128847712</v>
      </c>
      <c r="AN4495">
        <v>1</v>
      </c>
      <c r="AO4495">
        <v>1</v>
      </c>
      <c r="AP4495">
        <v>1</v>
      </c>
      <c r="AQ4495">
        <v>3.1006401897320755E-2</v>
      </c>
      <c r="AR4495">
        <v>0</v>
      </c>
      <c r="AS4495">
        <v>0</v>
      </c>
      <c r="AT4495">
        <v>0.27814350075852717</v>
      </c>
      <c r="AU4495">
        <v>7</v>
      </c>
    </row>
    <row r="4496" spans="32:47" x14ac:dyDescent="0.25">
      <c r="AF4496">
        <v>4486</v>
      </c>
      <c r="AG4496">
        <v>1</v>
      </c>
      <c r="AH4496">
        <v>1</v>
      </c>
      <c r="AI4496">
        <v>3.4181364366245803E-2</v>
      </c>
      <c r="AJ4496">
        <v>0</v>
      </c>
      <c r="AK4496">
        <v>0</v>
      </c>
      <c r="AL4496">
        <v>0</v>
      </c>
      <c r="AM4496">
        <v>0</v>
      </c>
      <c r="AN4496">
        <v>0.66821899679264118</v>
      </c>
      <c r="AO4496">
        <v>1</v>
      </c>
      <c r="AP4496">
        <v>0.94837038551322039</v>
      </c>
      <c r="AQ4496">
        <v>0</v>
      </c>
      <c r="AR4496">
        <v>0</v>
      </c>
      <c r="AS4496">
        <v>0</v>
      </c>
      <c r="AT4496">
        <v>0.38403806341598717</v>
      </c>
      <c r="AU4496">
        <v>6</v>
      </c>
    </row>
    <row r="4497" spans="32:47" x14ac:dyDescent="0.25">
      <c r="AF4497">
        <v>4487</v>
      </c>
      <c r="AG4497">
        <v>0</v>
      </c>
      <c r="AH4497">
        <v>0</v>
      </c>
      <c r="AI4497">
        <v>0</v>
      </c>
      <c r="AJ4497">
        <v>0.77977288535961031</v>
      </c>
      <c r="AK4497">
        <v>1</v>
      </c>
      <c r="AL4497">
        <v>1</v>
      </c>
      <c r="AM4497">
        <v>1</v>
      </c>
      <c r="AN4497">
        <v>1</v>
      </c>
      <c r="AO4497">
        <v>1</v>
      </c>
      <c r="AP4497">
        <v>1</v>
      </c>
      <c r="AQ4497">
        <v>1</v>
      </c>
      <c r="AR4497">
        <v>1</v>
      </c>
      <c r="AS4497">
        <v>0</v>
      </c>
      <c r="AT4497">
        <v>0.73532379879668031</v>
      </c>
      <c r="AU4497">
        <v>3</v>
      </c>
    </row>
    <row r="4498" spans="32:47" x14ac:dyDescent="0.25">
      <c r="AF4498">
        <v>4488</v>
      </c>
      <c r="AG4498">
        <v>1</v>
      </c>
      <c r="AH4498">
        <v>1</v>
      </c>
      <c r="AI4498">
        <v>1</v>
      </c>
      <c r="AJ4498">
        <v>0.97934098236485922</v>
      </c>
      <c r="AK4498">
        <v>0</v>
      </c>
      <c r="AL4498">
        <v>0</v>
      </c>
      <c r="AM4498">
        <v>0.77865915301240862</v>
      </c>
      <c r="AN4498">
        <v>1</v>
      </c>
      <c r="AO4498">
        <v>1</v>
      </c>
      <c r="AP4498">
        <v>1</v>
      </c>
      <c r="AQ4498">
        <v>1</v>
      </c>
      <c r="AR4498">
        <v>1</v>
      </c>
      <c r="AS4498">
        <v>0</v>
      </c>
      <c r="AT4498">
        <v>0.81237989921734366</v>
      </c>
      <c r="AU4498">
        <v>2</v>
      </c>
    </row>
    <row r="4499" spans="32:47" x14ac:dyDescent="0.25">
      <c r="AF4499">
        <v>4489</v>
      </c>
      <c r="AG4499">
        <v>1</v>
      </c>
      <c r="AH4499">
        <v>1</v>
      </c>
      <c r="AI4499">
        <v>1</v>
      </c>
      <c r="AJ4499">
        <v>1</v>
      </c>
      <c r="AK4499">
        <v>0.62693959807919808</v>
      </c>
      <c r="AL4499">
        <v>0</v>
      </c>
      <c r="AM4499">
        <v>3.0903142047463916E-2</v>
      </c>
      <c r="AN4499">
        <v>1</v>
      </c>
      <c r="AO4499">
        <v>1</v>
      </c>
      <c r="AP4499">
        <v>1</v>
      </c>
      <c r="AQ4499">
        <v>1</v>
      </c>
      <c r="AR4499">
        <v>0.9551449554072009</v>
      </c>
      <c r="AS4499">
        <v>0</v>
      </c>
      <c r="AT4499">
        <v>0.80000717414123224</v>
      </c>
      <c r="AU4499">
        <v>1</v>
      </c>
    </row>
    <row r="4500" spans="32:47" x14ac:dyDescent="0.25">
      <c r="AF4500">
        <v>4490</v>
      </c>
      <c r="AG4500">
        <v>1</v>
      </c>
      <c r="AH4500">
        <v>0.55569221522897094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0.12755995075729093</v>
      </c>
      <c r="AU4500">
        <v>10</v>
      </c>
    </row>
    <row r="4501" spans="32:47" x14ac:dyDescent="0.25">
      <c r="AF4501">
        <v>4491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0.43788598164295156</v>
      </c>
      <c r="AP4501">
        <v>1</v>
      </c>
      <c r="AQ4501">
        <v>1</v>
      </c>
      <c r="AR4501">
        <v>1</v>
      </c>
      <c r="AS4501">
        <v>0</v>
      </c>
      <c r="AT4501">
        <v>0.28804542314873577</v>
      </c>
      <c r="AU4501">
        <v>8</v>
      </c>
    </row>
    <row r="4502" spans="32:47" x14ac:dyDescent="0.25">
      <c r="AF4502">
        <v>4492</v>
      </c>
      <c r="AG4502">
        <v>0</v>
      </c>
      <c r="AH4502">
        <v>0</v>
      </c>
      <c r="AI4502">
        <v>0.35823805588241214</v>
      </c>
      <c r="AJ4502">
        <v>1</v>
      </c>
      <c r="AK4502">
        <v>1</v>
      </c>
      <c r="AL4502">
        <v>1</v>
      </c>
      <c r="AM4502">
        <v>0.57467561376805887</v>
      </c>
      <c r="AN4502">
        <v>0</v>
      </c>
      <c r="AO4502">
        <v>0</v>
      </c>
      <c r="AP4502">
        <v>0</v>
      </c>
      <c r="AQ4502">
        <v>0</v>
      </c>
      <c r="AR4502">
        <v>0.31524764165735708</v>
      </c>
      <c r="AS4502">
        <v>0</v>
      </c>
      <c r="AT4502">
        <v>0.35532328945354158</v>
      </c>
      <c r="AU4502">
        <v>6</v>
      </c>
    </row>
    <row r="4503" spans="32:47" x14ac:dyDescent="0.25">
      <c r="AF4503">
        <v>4493</v>
      </c>
      <c r="AG4503">
        <v>0</v>
      </c>
      <c r="AH4503">
        <v>0</v>
      </c>
      <c r="AI4503">
        <v>0</v>
      </c>
      <c r="AJ4503">
        <v>0.85614868291255941</v>
      </c>
      <c r="AK4503">
        <v>1</v>
      </c>
      <c r="AL4503">
        <v>1</v>
      </c>
      <c r="AM4503">
        <v>1</v>
      </c>
      <c r="AN4503">
        <v>0.13141355498326798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0.33358433066262488</v>
      </c>
      <c r="AU4503">
        <v>7</v>
      </c>
    </row>
    <row r="4504" spans="32:47" x14ac:dyDescent="0.25">
      <c r="AF4504">
        <v>4494</v>
      </c>
      <c r="AG4504">
        <v>1</v>
      </c>
      <c r="AH4504">
        <v>0.89554510821108124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0.58010543765610034</v>
      </c>
      <c r="AO4504">
        <v>1</v>
      </c>
      <c r="AP4504">
        <v>1</v>
      </c>
      <c r="AQ4504">
        <v>1</v>
      </c>
      <c r="AR4504">
        <v>1</v>
      </c>
      <c r="AS4504">
        <v>0</v>
      </c>
      <c r="AT4504">
        <v>0.53714666191027227</v>
      </c>
      <c r="AU4504">
        <v>5</v>
      </c>
    </row>
    <row r="4505" spans="32:47" x14ac:dyDescent="0.25">
      <c r="AF4505">
        <v>4495</v>
      </c>
      <c r="AG4505">
        <v>1</v>
      </c>
      <c r="AH4505">
        <v>1</v>
      </c>
      <c r="AI4505">
        <v>1</v>
      </c>
      <c r="AJ4505">
        <v>1</v>
      </c>
      <c r="AK4505">
        <v>1</v>
      </c>
      <c r="AL4505">
        <v>1</v>
      </c>
      <c r="AM4505">
        <v>1</v>
      </c>
      <c r="AN4505">
        <v>1</v>
      </c>
      <c r="AO4505">
        <v>1</v>
      </c>
      <c r="AP4505">
        <v>1</v>
      </c>
      <c r="AQ4505">
        <v>1</v>
      </c>
      <c r="AR4505">
        <v>1</v>
      </c>
      <c r="AS4505">
        <v>1</v>
      </c>
      <c r="AT4505">
        <v>1</v>
      </c>
      <c r="AU4505">
        <v>0</v>
      </c>
    </row>
    <row r="4506" spans="32:47" x14ac:dyDescent="0.25">
      <c r="AF4506">
        <v>4496</v>
      </c>
      <c r="AG4506">
        <v>0</v>
      </c>
      <c r="AH4506">
        <v>0</v>
      </c>
      <c r="AI4506">
        <v>8.0756163791633181E-2</v>
      </c>
      <c r="AJ4506">
        <v>1</v>
      </c>
      <c r="AK4506">
        <v>1</v>
      </c>
      <c r="AL4506">
        <v>1</v>
      </c>
      <c r="AM4506">
        <v>1</v>
      </c>
      <c r="AN4506">
        <v>1</v>
      </c>
      <c r="AO4506">
        <v>1</v>
      </c>
      <c r="AP4506">
        <v>0.26282251127521439</v>
      </c>
      <c r="AQ4506">
        <v>0</v>
      </c>
      <c r="AR4506">
        <v>0</v>
      </c>
      <c r="AS4506">
        <v>0</v>
      </c>
      <c r="AT4506">
        <v>0.5305505176084172</v>
      </c>
      <c r="AU4506">
        <v>4</v>
      </c>
    </row>
    <row r="4507" spans="32:47" x14ac:dyDescent="0.25">
      <c r="AF4507">
        <v>4497</v>
      </c>
      <c r="AG4507">
        <v>1</v>
      </c>
      <c r="AH4507">
        <v>1</v>
      </c>
      <c r="AI4507">
        <v>1</v>
      </c>
      <c r="AJ4507">
        <v>1</v>
      </c>
      <c r="AK4507">
        <v>0.7989913658818677</v>
      </c>
      <c r="AL4507">
        <v>0</v>
      </c>
      <c r="AM4507">
        <v>0</v>
      </c>
      <c r="AN4507">
        <v>0</v>
      </c>
      <c r="AO4507">
        <v>0.49372465041160468</v>
      </c>
      <c r="AP4507">
        <v>1</v>
      </c>
      <c r="AQ4507">
        <v>1</v>
      </c>
      <c r="AR4507">
        <v>1</v>
      </c>
      <c r="AS4507">
        <v>0</v>
      </c>
      <c r="AT4507">
        <v>0.68926156672516725</v>
      </c>
      <c r="AU4507">
        <v>3</v>
      </c>
    </row>
    <row r="4508" spans="32:47" x14ac:dyDescent="0.25">
      <c r="AF4508">
        <v>4498</v>
      </c>
      <c r="AG4508">
        <v>0</v>
      </c>
      <c r="AH4508">
        <v>0.85697290309170582</v>
      </c>
      <c r="AI4508">
        <v>1</v>
      </c>
      <c r="AJ4508">
        <v>1</v>
      </c>
      <c r="AK4508">
        <v>1</v>
      </c>
      <c r="AL4508">
        <v>1</v>
      </c>
      <c r="AM4508">
        <v>0.33457067309486332</v>
      </c>
      <c r="AN4508">
        <v>1</v>
      </c>
      <c r="AO4508">
        <v>1</v>
      </c>
      <c r="AP4508">
        <v>1</v>
      </c>
      <c r="AQ4508">
        <v>1</v>
      </c>
      <c r="AR4508">
        <v>1</v>
      </c>
      <c r="AS4508">
        <v>0</v>
      </c>
      <c r="AT4508">
        <v>0.84758063603426992</v>
      </c>
      <c r="AU4508">
        <v>1</v>
      </c>
    </row>
    <row r="4509" spans="32:47" x14ac:dyDescent="0.25">
      <c r="AF4509">
        <v>4499</v>
      </c>
      <c r="AG4509">
        <v>1</v>
      </c>
      <c r="AH4509">
        <v>1</v>
      </c>
      <c r="AI4509">
        <v>1</v>
      </c>
      <c r="AJ4509">
        <v>1</v>
      </c>
      <c r="AK4509">
        <v>0.56968474768021427</v>
      </c>
      <c r="AL4509">
        <v>0</v>
      </c>
      <c r="AM4509">
        <v>4.9812218358349654E-2</v>
      </c>
      <c r="AN4509">
        <v>1</v>
      </c>
      <c r="AO4509">
        <v>1</v>
      </c>
      <c r="AP4509">
        <v>1</v>
      </c>
      <c r="AQ4509">
        <v>1</v>
      </c>
      <c r="AR4509">
        <v>1</v>
      </c>
      <c r="AS4509">
        <v>0</v>
      </c>
      <c r="AT4509">
        <v>0.80056001629368623</v>
      </c>
      <c r="AU4509">
        <v>1</v>
      </c>
    </row>
    <row r="4510" spans="32:47" x14ac:dyDescent="0.25">
      <c r="AF4510">
        <v>4500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0.14978266770401294</v>
      </c>
      <c r="AN4510">
        <v>1</v>
      </c>
      <c r="AO4510">
        <v>1</v>
      </c>
      <c r="AP4510">
        <v>1</v>
      </c>
      <c r="AQ4510">
        <v>0.16155603953326741</v>
      </c>
      <c r="AR4510">
        <v>0</v>
      </c>
      <c r="AS4510">
        <v>0</v>
      </c>
      <c r="AT4510">
        <v>0.27805464078033543</v>
      </c>
      <c r="AU4510">
        <v>7</v>
      </c>
    </row>
    <row r="4511" spans="32:47" x14ac:dyDescent="0.25">
      <c r="AF4511">
        <v>4501</v>
      </c>
      <c r="AG4511">
        <v>1</v>
      </c>
      <c r="AH4511">
        <v>1</v>
      </c>
      <c r="AI4511">
        <v>1</v>
      </c>
      <c r="AJ4511">
        <v>1</v>
      </c>
      <c r="AK4511">
        <v>1</v>
      </c>
      <c r="AL4511">
        <v>1</v>
      </c>
      <c r="AM4511">
        <v>1</v>
      </c>
      <c r="AN4511">
        <v>1</v>
      </c>
      <c r="AO4511">
        <v>1</v>
      </c>
      <c r="AP4511">
        <v>1</v>
      </c>
      <c r="AQ4511">
        <v>1</v>
      </c>
      <c r="AR4511">
        <v>0.86639786441998201</v>
      </c>
      <c r="AS4511">
        <v>0.86639786441998201</v>
      </c>
      <c r="AT4511">
        <v>0.98865296930690261</v>
      </c>
      <c r="AU4511">
        <v>0</v>
      </c>
    </row>
    <row r="4512" spans="32:47" x14ac:dyDescent="0.25">
      <c r="AF4512">
        <v>4502</v>
      </c>
      <c r="AG4512">
        <v>1</v>
      </c>
      <c r="AH4512">
        <v>1</v>
      </c>
      <c r="AI4512">
        <v>1</v>
      </c>
      <c r="AJ4512">
        <v>1</v>
      </c>
      <c r="AK4512">
        <v>1</v>
      </c>
      <c r="AL4512">
        <v>1</v>
      </c>
      <c r="AM4512">
        <v>1</v>
      </c>
      <c r="AN4512">
        <v>1</v>
      </c>
      <c r="AO4512">
        <v>1</v>
      </c>
      <c r="AP4512">
        <v>0.918716638709978</v>
      </c>
      <c r="AQ4512">
        <v>0</v>
      </c>
      <c r="AR4512">
        <v>0.34509348743121071</v>
      </c>
      <c r="AS4512">
        <v>0</v>
      </c>
      <c r="AT4512">
        <v>0.85528250386404614</v>
      </c>
      <c r="AU4512">
        <v>1</v>
      </c>
    </row>
    <row r="4513" spans="32:47" x14ac:dyDescent="0.25">
      <c r="AF4513">
        <v>4503</v>
      </c>
      <c r="AG4513">
        <v>1</v>
      </c>
      <c r="AH4513">
        <v>1</v>
      </c>
      <c r="AI4513">
        <v>1</v>
      </c>
      <c r="AJ4513">
        <v>1</v>
      </c>
      <c r="AK4513">
        <v>0.58782279437817186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0.68967567163546784</v>
      </c>
      <c r="AS4513">
        <v>0</v>
      </c>
      <c r="AT4513">
        <v>0.43726699300389815</v>
      </c>
      <c r="AU4513">
        <v>6</v>
      </c>
    </row>
    <row r="4514" spans="32:47" x14ac:dyDescent="0.25">
      <c r="AF4514">
        <v>4504</v>
      </c>
      <c r="AG4514">
        <v>0</v>
      </c>
      <c r="AH4514">
        <v>0</v>
      </c>
      <c r="AI4514">
        <v>0</v>
      </c>
      <c r="AJ4514">
        <v>0.19324545260509088</v>
      </c>
      <c r="AK4514">
        <v>0</v>
      </c>
      <c r="AL4514">
        <v>0</v>
      </c>
      <c r="AM4514">
        <v>0.57952033072327935</v>
      </c>
      <c r="AN4514">
        <v>1</v>
      </c>
      <c r="AO4514">
        <v>1</v>
      </c>
      <c r="AP4514">
        <v>1</v>
      </c>
      <c r="AQ4514">
        <v>1</v>
      </c>
      <c r="AR4514">
        <v>1</v>
      </c>
      <c r="AS4514">
        <v>0</v>
      </c>
      <c r="AT4514">
        <v>0.48428080501527226</v>
      </c>
      <c r="AU4514">
        <v>5</v>
      </c>
    </row>
    <row r="4515" spans="32:47" x14ac:dyDescent="0.25">
      <c r="AF4515">
        <v>4505</v>
      </c>
      <c r="AG4515">
        <v>1</v>
      </c>
      <c r="AH4515">
        <v>1</v>
      </c>
      <c r="AI4515">
        <v>8.9132383422345876E-2</v>
      </c>
      <c r="AJ4515">
        <v>0.37110108257281049</v>
      </c>
      <c r="AK4515">
        <v>1</v>
      </c>
      <c r="AL4515">
        <v>1</v>
      </c>
      <c r="AM4515">
        <v>1</v>
      </c>
      <c r="AN4515">
        <v>1</v>
      </c>
      <c r="AO4515">
        <v>1</v>
      </c>
      <c r="AP4515">
        <v>1</v>
      </c>
      <c r="AQ4515">
        <v>1</v>
      </c>
      <c r="AR4515">
        <v>1</v>
      </c>
      <c r="AS4515">
        <v>8.9132383422345876E-2</v>
      </c>
      <c r="AT4515">
        <v>0.87094831880349877</v>
      </c>
      <c r="AU4515">
        <v>0</v>
      </c>
    </row>
    <row r="4516" spans="32:47" x14ac:dyDescent="0.25">
      <c r="AF4516">
        <v>4506</v>
      </c>
      <c r="AG4516">
        <v>0</v>
      </c>
      <c r="AH4516">
        <v>0.14387974293562625</v>
      </c>
      <c r="AI4516">
        <v>1</v>
      </c>
      <c r="AJ4516">
        <v>1</v>
      </c>
      <c r="AK4516">
        <v>1</v>
      </c>
      <c r="AL4516">
        <v>1</v>
      </c>
      <c r="AM4516">
        <v>0.98755266727089142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0.42915826160984977</v>
      </c>
      <c r="AU4516">
        <v>6</v>
      </c>
    </row>
    <row r="4517" spans="32:47" x14ac:dyDescent="0.25">
      <c r="AF4517">
        <v>4507</v>
      </c>
      <c r="AG4517">
        <v>0.83591692972972409</v>
      </c>
      <c r="AH4517">
        <v>1</v>
      </c>
      <c r="AI4517">
        <v>1</v>
      </c>
      <c r="AJ4517">
        <v>1</v>
      </c>
      <c r="AK4517">
        <v>1</v>
      </c>
      <c r="AL4517">
        <v>1</v>
      </c>
      <c r="AM4517">
        <v>1</v>
      </c>
      <c r="AN4517">
        <v>0.56465088474520131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0.61484274588691146</v>
      </c>
      <c r="AU4517">
        <v>4</v>
      </c>
    </row>
    <row r="4518" spans="32:47" x14ac:dyDescent="0.25">
      <c r="AF4518">
        <v>4508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0.19823206840859106</v>
      </c>
      <c r="AM4518">
        <v>1</v>
      </c>
      <c r="AN4518">
        <v>1</v>
      </c>
      <c r="AO4518">
        <v>1</v>
      </c>
      <c r="AP4518">
        <v>0.93902305183409251</v>
      </c>
      <c r="AQ4518">
        <v>0</v>
      </c>
      <c r="AR4518">
        <v>0</v>
      </c>
      <c r="AS4518">
        <v>0</v>
      </c>
      <c r="AT4518">
        <v>0.34810048399757426</v>
      </c>
      <c r="AU4518">
        <v>7</v>
      </c>
    </row>
    <row r="4519" spans="32:47" x14ac:dyDescent="0.25">
      <c r="AF4519">
        <v>4509</v>
      </c>
      <c r="AG4519">
        <v>1</v>
      </c>
      <c r="AH4519">
        <v>1</v>
      </c>
      <c r="AI4519">
        <v>1</v>
      </c>
      <c r="AJ4519">
        <v>0.55386013715178706</v>
      </c>
      <c r="AK4519">
        <v>1</v>
      </c>
      <c r="AL4519">
        <v>1</v>
      </c>
      <c r="AM4519">
        <v>1</v>
      </c>
      <c r="AN4519">
        <v>1</v>
      </c>
      <c r="AO4519">
        <v>0.72123305968367879</v>
      </c>
      <c r="AP4519">
        <v>0</v>
      </c>
      <c r="AQ4519">
        <v>0.81020038426431706</v>
      </c>
      <c r="AR4519">
        <v>1</v>
      </c>
      <c r="AS4519">
        <v>0</v>
      </c>
      <c r="AT4519">
        <v>0.83988714365203698</v>
      </c>
      <c r="AU4519">
        <v>1</v>
      </c>
    </row>
    <row r="4520" spans="32:47" x14ac:dyDescent="0.25">
      <c r="AF4520">
        <v>4510</v>
      </c>
      <c r="AG4520">
        <v>1</v>
      </c>
      <c r="AH4520">
        <v>1</v>
      </c>
      <c r="AI4520">
        <v>1</v>
      </c>
      <c r="AJ4520">
        <v>1</v>
      </c>
      <c r="AK4520">
        <v>1</v>
      </c>
      <c r="AL4520">
        <v>1</v>
      </c>
      <c r="AM4520">
        <v>1</v>
      </c>
      <c r="AN4520">
        <v>1</v>
      </c>
      <c r="AO4520">
        <v>1</v>
      </c>
      <c r="AP4520">
        <v>1</v>
      </c>
      <c r="AQ4520">
        <v>1</v>
      </c>
      <c r="AR4520">
        <v>1</v>
      </c>
      <c r="AS4520">
        <v>1</v>
      </c>
      <c r="AT4520">
        <v>1</v>
      </c>
      <c r="AU4520">
        <v>0</v>
      </c>
    </row>
    <row r="4521" spans="32:47" x14ac:dyDescent="0.25">
      <c r="AF4521">
        <v>4511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0.88412227839768509</v>
      </c>
      <c r="AQ4521">
        <v>1</v>
      </c>
      <c r="AR4521">
        <v>1</v>
      </c>
      <c r="AS4521">
        <v>0</v>
      </c>
      <c r="AT4521">
        <v>0.24221312501459791</v>
      </c>
      <c r="AU4521">
        <v>9</v>
      </c>
    </row>
    <row r="4522" spans="32:47" x14ac:dyDescent="0.25">
      <c r="AF4522">
        <v>4512</v>
      </c>
      <c r="AG4522">
        <v>1</v>
      </c>
      <c r="AH4522">
        <v>1</v>
      </c>
      <c r="AI4522">
        <v>1</v>
      </c>
      <c r="AJ4522">
        <v>0.47680887942769912</v>
      </c>
      <c r="AK4522">
        <v>0</v>
      </c>
      <c r="AL4522">
        <v>0.76221809954222408</v>
      </c>
      <c r="AM4522">
        <v>1</v>
      </c>
      <c r="AN4522">
        <v>1</v>
      </c>
      <c r="AO4522">
        <v>1</v>
      </c>
      <c r="AP4522">
        <v>1</v>
      </c>
      <c r="AQ4522">
        <v>1</v>
      </c>
      <c r="AR4522">
        <v>0.88186731069999369</v>
      </c>
      <c r="AS4522">
        <v>0</v>
      </c>
      <c r="AT4522">
        <v>0.84248957808437674</v>
      </c>
      <c r="AU4522">
        <v>1</v>
      </c>
    </row>
    <row r="4523" spans="32:47" x14ac:dyDescent="0.25">
      <c r="AF4523">
        <v>4513</v>
      </c>
      <c r="AG4523">
        <v>1</v>
      </c>
      <c r="AH4523">
        <v>1</v>
      </c>
      <c r="AI4523">
        <v>1</v>
      </c>
      <c r="AJ4523">
        <v>1</v>
      </c>
      <c r="AK4523">
        <v>1</v>
      </c>
      <c r="AL4523">
        <v>1</v>
      </c>
      <c r="AM4523">
        <v>0.78082383708205005</v>
      </c>
      <c r="AN4523">
        <v>0</v>
      </c>
      <c r="AO4523">
        <v>0.56735692533887538</v>
      </c>
      <c r="AP4523">
        <v>1</v>
      </c>
      <c r="AQ4523">
        <v>1</v>
      </c>
      <c r="AR4523">
        <v>1</v>
      </c>
      <c r="AS4523">
        <v>0</v>
      </c>
      <c r="AT4523">
        <v>0.86089382660194469</v>
      </c>
      <c r="AU4523">
        <v>1</v>
      </c>
    </row>
    <row r="4524" spans="32:47" x14ac:dyDescent="0.25">
      <c r="AF4524">
        <v>4514</v>
      </c>
      <c r="AG4524">
        <v>1</v>
      </c>
      <c r="AH4524">
        <v>1</v>
      </c>
      <c r="AI4524">
        <v>0.23158497123011096</v>
      </c>
      <c r="AJ4524">
        <v>0</v>
      </c>
      <c r="AK4524">
        <v>0.40899639824689776</v>
      </c>
      <c r="AL4524">
        <v>1</v>
      </c>
      <c r="AM4524">
        <v>1</v>
      </c>
      <c r="AN4524">
        <v>1</v>
      </c>
      <c r="AO4524">
        <v>1</v>
      </c>
      <c r="AP4524">
        <v>1</v>
      </c>
      <c r="AQ4524">
        <v>1</v>
      </c>
      <c r="AR4524">
        <v>1</v>
      </c>
      <c r="AS4524">
        <v>0</v>
      </c>
      <c r="AT4524">
        <v>0.80235074644873228</v>
      </c>
      <c r="AU4524">
        <v>1</v>
      </c>
    </row>
    <row r="4525" spans="32:47" x14ac:dyDescent="0.25">
      <c r="AF4525">
        <v>4515</v>
      </c>
      <c r="AG4525">
        <v>1</v>
      </c>
      <c r="AH4525">
        <v>1</v>
      </c>
      <c r="AI4525">
        <v>1</v>
      </c>
      <c r="AJ4525">
        <v>1</v>
      </c>
      <c r="AK4525">
        <v>1</v>
      </c>
      <c r="AL4525">
        <v>1</v>
      </c>
      <c r="AM4525">
        <v>0.836099567569627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0.56690160710865323</v>
      </c>
      <c r="AU4525">
        <v>5</v>
      </c>
    </row>
    <row r="4526" spans="32:47" x14ac:dyDescent="0.25">
      <c r="AF4526">
        <v>4516</v>
      </c>
      <c r="AG4526">
        <v>0.2962533768830678</v>
      </c>
      <c r="AH4526">
        <v>0</v>
      </c>
      <c r="AI4526">
        <v>0.97795472394406513</v>
      </c>
      <c r="AJ4526">
        <v>1</v>
      </c>
      <c r="AK4526">
        <v>1</v>
      </c>
      <c r="AL4526">
        <v>1</v>
      </c>
      <c r="AM4526">
        <v>1</v>
      </c>
      <c r="AN4526">
        <v>0.90712267188017348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0.51951028480527806</v>
      </c>
      <c r="AU4526">
        <v>5</v>
      </c>
    </row>
    <row r="4527" spans="32:47" x14ac:dyDescent="0.25">
      <c r="AF4527">
        <v>4517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0.8595991444465565</v>
      </c>
      <c r="AS4527">
        <v>0</v>
      </c>
      <c r="AT4527">
        <v>7.300705062422809E-2</v>
      </c>
      <c r="AU4527">
        <v>11</v>
      </c>
    </row>
    <row r="4528" spans="32:47" x14ac:dyDescent="0.25">
      <c r="AF4528">
        <v>4518</v>
      </c>
      <c r="AG4528">
        <v>1</v>
      </c>
      <c r="AH4528">
        <v>1</v>
      </c>
      <c r="AI4528">
        <v>1</v>
      </c>
      <c r="AJ4528">
        <v>1</v>
      </c>
      <c r="AK4528">
        <v>1</v>
      </c>
      <c r="AL4528">
        <v>1</v>
      </c>
      <c r="AM4528">
        <v>1</v>
      </c>
      <c r="AN4528">
        <v>1</v>
      </c>
      <c r="AO4528">
        <v>1</v>
      </c>
      <c r="AP4528">
        <v>1</v>
      </c>
      <c r="AQ4528">
        <v>1</v>
      </c>
      <c r="AR4528">
        <v>1</v>
      </c>
      <c r="AS4528">
        <v>1</v>
      </c>
      <c r="AT4528">
        <v>1</v>
      </c>
      <c r="AU4528">
        <v>0</v>
      </c>
    </row>
    <row r="4529" spans="32:47" x14ac:dyDescent="0.25">
      <c r="AF4529">
        <v>4519</v>
      </c>
      <c r="AG4529">
        <v>0.86909676664752977</v>
      </c>
      <c r="AH4529">
        <v>1</v>
      </c>
      <c r="AI4529">
        <v>1</v>
      </c>
      <c r="AJ4529">
        <v>1</v>
      </c>
      <c r="AK4529">
        <v>1</v>
      </c>
      <c r="AL4529">
        <v>1</v>
      </c>
      <c r="AM4529">
        <v>1</v>
      </c>
      <c r="AN4529">
        <v>0.98929908866346283</v>
      </c>
      <c r="AO4529">
        <v>1</v>
      </c>
      <c r="AP4529">
        <v>1</v>
      </c>
      <c r="AQ4529">
        <v>1</v>
      </c>
      <c r="AR4529">
        <v>0.16015843243897712</v>
      </c>
      <c r="AS4529">
        <v>0.16015843243897712</v>
      </c>
      <c r="AT4529">
        <v>0.91664433676780566</v>
      </c>
      <c r="AU4529">
        <v>0</v>
      </c>
    </row>
    <row r="4530" spans="32:47" x14ac:dyDescent="0.25">
      <c r="AF4530">
        <v>4520</v>
      </c>
      <c r="AG4530">
        <v>0.41933828547776247</v>
      </c>
      <c r="AH4530">
        <v>1</v>
      </c>
      <c r="AI4530">
        <v>1</v>
      </c>
      <c r="AJ4530">
        <v>1</v>
      </c>
      <c r="AK4530">
        <v>0.82580470589422361</v>
      </c>
      <c r="AL4530">
        <v>0</v>
      </c>
      <c r="AM4530">
        <v>0</v>
      </c>
      <c r="AN4530">
        <v>0.72658554143145593</v>
      </c>
      <c r="AO4530">
        <v>1</v>
      </c>
      <c r="AP4530">
        <v>1</v>
      </c>
      <c r="AQ4530">
        <v>1</v>
      </c>
      <c r="AR4530">
        <v>1</v>
      </c>
      <c r="AS4530">
        <v>0</v>
      </c>
      <c r="AT4530">
        <v>0.74554406716960742</v>
      </c>
      <c r="AU4530">
        <v>2</v>
      </c>
    </row>
    <row r="4531" spans="32:47" x14ac:dyDescent="0.25">
      <c r="AF4531">
        <v>4521</v>
      </c>
      <c r="AG4531">
        <v>0.15841547185282839</v>
      </c>
      <c r="AH4531">
        <v>0.87700731508448371</v>
      </c>
      <c r="AI4531">
        <v>0</v>
      </c>
      <c r="AJ4531">
        <v>0</v>
      </c>
      <c r="AK4531">
        <v>0</v>
      </c>
      <c r="AL4531">
        <v>0.64397684055026427</v>
      </c>
      <c r="AM4531">
        <v>1</v>
      </c>
      <c r="AN4531">
        <v>1</v>
      </c>
      <c r="AO4531">
        <v>1</v>
      </c>
      <c r="AP4531">
        <v>1</v>
      </c>
      <c r="AQ4531">
        <v>1</v>
      </c>
      <c r="AR4531">
        <v>1</v>
      </c>
      <c r="AS4531">
        <v>0</v>
      </c>
      <c r="AT4531">
        <v>0.63777093059263334</v>
      </c>
      <c r="AU4531">
        <v>3</v>
      </c>
    </row>
    <row r="4532" spans="32:47" x14ac:dyDescent="0.25">
      <c r="AF4532">
        <v>4522</v>
      </c>
      <c r="AG4532">
        <v>1</v>
      </c>
      <c r="AH4532">
        <v>1</v>
      </c>
      <c r="AI4532">
        <v>1</v>
      </c>
      <c r="AJ4532">
        <v>1</v>
      </c>
      <c r="AK4532">
        <v>0.99348639615533518</v>
      </c>
      <c r="AL4532">
        <v>0</v>
      </c>
      <c r="AM4532">
        <v>0</v>
      </c>
      <c r="AN4532">
        <v>0</v>
      </c>
      <c r="AO4532">
        <v>0</v>
      </c>
      <c r="AP4532">
        <v>0.78788951316856848</v>
      </c>
      <c r="AQ4532">
        <v>1</v>
      </c>
      <c r="AR4532">
        <v>1</v>
      </c>
      <c r="AS4532">
        <v>0</v>
      </c>
      <c r="AT4532">
        <v>0.64718535120285203</v>
      </c>
      <c r="AU4532">
        <v>4</v>
      </c>
    </row>
    <row r="4533" spans="32:47" x14ac:dyDescent="0.25">
      <c r="AF4533">
        <v>4523</v>
      </c>
      <c r="AG4533">
        <v>0.18633750423924217</v>
      </c>
      <c r="AH4533">
        <v>1</v>
      </c>
      <c r="AI4533">
        <v>1</v>
      </c>
      <c r="AJ4533">
        <v>1</v>
      </c>
      <c r="AK4533">
        <v>1</v>
      </c>
      <c r="AL4533">
        <v>1</v>
      </c>
      <c r="AM4533">
        <v>0.43216224555996424</v>
      </c>
      <c r="AN4533">
        <v>0</v>
      </c>
      <c r="AO4533">
        <v>0.27679115860325204</v>
      </c>
      <c r="AP4533">
        <v>1</v>
      </c>
      <c r="AQ4533">
        <v>1</v>
      </c>
      <c r="AR4533">
        <v>1</v>
      </c>
      <c r="AS4533">
        <v>0</v>
      </c>
      <c r="AT4533">
        <v>0.7382937726078711</v>
      </c>
      <c r="AU4533">
        <v>1</v>
      </c>
    </row>
    <row r="4534" spans="32:47" x14ac:dyDescent="0.25">
      <c r="AF4534">
        <v>4524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0.82275177714182068</v>
      </c>
      <c r="AM4534">
        <v>1</v>
      </c>
      <c r="AN4534">
        <v>0.22072021628475574</v>
      </c>
      <c r="AO4534">
        <v>0.69897300304025223</v>
      </c>
      <c r="AP4534">
        <v>1</v>
      </c>
      <c r="AQ4534">
        <v>1</v>
      </c>
      <c r="AR4534">
        <v>1</v>
      </c>
      <c r="AS4534">
        <v>0</v>
      </c>
      <c r="AT4534">
        <v>0.48080567153504006</v>
      </c>
      <c r="AU4534">
        <v>5</v>
      </c>
    </row>
    <row r="4535" spans="32:47" x14ac:dyDescent="0.25">
      <c r="AF4535">
        <v>4525</v>
      </c>
      <c r="AG4535">
        <v>1</v>
      </c>
      <c r="AH4535">
        <v>1</v>
      </c>
      <c r="AI4535">
        <v>1</v>
      </c>
      <c r="AJ4535">
        <v>1</v>
      </c>
      <c r="AK4535">
        <v>0.47103021492488728</v>
      </c>
      <c r="AL4535">
        <v>0</v>
      </c>
      <c r="AM4535">
        <v>0</v>
      </c>
      <c r="AN4535">
        <v>0</v>
      </c>
      <c r="AO4535">
        <v>0</v>
      </c>
      <c r="AP4535">
        <v>0.25774231539722797</v>
      </c>
      <c r="AQ4535">
        <v>0</v>
      </c>
      <c r="AR4535">
        <v>0</v>
      </c>
      <c r="AS4535">
        <v>0</v>
      </c>
      <c r="AT4535">
        <v>0.39066287243831666</v>
      </c>
      <c r="AU4535">
        <v>6</v>
      </c>
    </row>
    <row r="4536" spans="32:47" x14ac:dyDescent="0.25">
      <c r="AF4536">
        <v>4526</v>
      </c>
      <c r="AG4536">
        <v>1</v>
      </c>
      <c r="AH4536">
        <v>1</v>
      </c>
      <c r="AI4536">
        <v>1</v>
      </c>
      <c r="AJ4536">
        <v>1</v>
      </c>
      <c r="AK4536">
        <v>1</v>
      </c>
      <c r="AL4536">
        <v>1</v>
      </c>
      <c r="AM4536">
        <v>1</v>
      </c>
      <c r="AN4536">
        <v>0.70691992265910231</v>
      </c>
      <c r="AO4536">
        <v>0</v>
      </c>
      <c r="AP4536">
        <v>4.6377775891854864E-2</v>
      </c>
      <c r="AQ4536">
        <v>1</v>
      </c>
      <c r="AR4536">
        <v>1</v>
      </c>
      <c r="AS4536">
        <v>0</v>
      </c>
      <c r="AT4536">
        <v>0.81192391412350595</v>
      </c>
      <c r="AU4536">
        <v>1</v>
      </c>
    </row>
    <row r="4537" spans="32:47" x14ac:dyDescent="0.25">
      <c r="AF4537">
        <v>4527</v>
      </c>
      <c r="AG4537">
        <v>6.6432444213733691E-2</v>
      </c>
      <c r="AH4537">
        <v>1</v>
      </c>
      <c r="AI4537">
        <v>1</v>
      </c>
      <c r="AJ4537">
        <v>1</v>
      </c>
      <c r="AK4537">
        <v>1</v>
      </c>
      <c r="AL4537">
        <v>1</v>
      </c>
      <c r="AM4537">
        <v>1</v>
      </c>
      <c r="AN4537">
        <v>1</v>
      </c>
      <c r="AO4537">
        <v>1</v>
      </c>
      <c r="AP4537">
        <v>1</v>
      </c>
      <c r="AQ4537">
        <v>1</v>
      </c>
      <c r="AR4537">
        <v>1</v>
      </c>
      <c r="AS4537">
        <v>6.6432444213733691E-2</v>
      </c>
      <c r="AT4537">
        <v>0.92071070074144035</v>
      </c>
      <c r="AU4537">
        <v>0</v>
      </c>
    </row>
    <row r="4538" spans="32:47" x14ac:dyDescent="0.25">
      <c r="AF4538">
        <v>4528</v>
      </c>
      <c r="AG4538">
        <v>0.82199425653802349</v>
      </c>
      <c r="AH4538">
        <v>1</v>
      </c>
      <c r="AI4538">
        <v>1</v>
      </c>
      <c r="AJ4538">
        <v>1</v>
      </c>
      <c r="AK4538">
        <v>1</v>
      </c>
      <c r="AL4538">
        <v>1</v>
      </c>
      <c r="AM4538">
        <v>0.96956276628536153</v>
      </c>
      <c r="AN4538">
        <v>0</v>
      </c>
      <c r="AO4538">
        <v>0</v>
      </c>
      <c r="AP4538">
        <v>0.30043840697274599</v>
      </c>
      <c r="AQ4538">
        <v>1</v>
      </c>
      <c r="AR4538">
        <v>0.77367668873405149</v>
      </c>
      <c r="AS4538">
        <v>0</v>
      </c>
      <c r="AT4538">
        <v>0.73653653609434422</v>
      </c>
      <c r="AU4538">
        <v>2</v>
      </c>
    </row>
    <row r="4539" spans="32:47" x14ac:dyDescent="0.25">
      <c r="AF4539">
        <v>4529</v>
      </c>
      <c r="AG4539">
        <v>1.1590308715840952E-3</v>
      </c>
      <c r="AH4539">
        <v>1</v>
      </c>
      <c r="AI4539">
        <v>1</v>
      </c>
      <c r="AJ4539">
        <v>1</v>
      </c>
      <c r="AK4539">
        <v>1</v>
      </c>
      <c r="AL4539">
        <v>1</v>
      </c>
      <c r="AM4539">
        <v>1</v>
      </c>
      <c r="AN4539">
        <v>1</v>
      </c>
      <c r="AO4539">
        <v>1</v>
      </c>
      <c r="AP4539">
        <v>0.60514689079131889</v>
      </c>
      <c r="AQ4539">
        <v>0</v>
      </c>
      <c r="AR4539">
        <v>0.53130168436543879</v>
      </c>
      <c r="AS4539">
        <v>0</v>
      </c>
      <c r="AT4539">
        <v>0.75963242681336607</v>
      </c>
      <c r="AU4539">
        <v>1</v>
      </c>
    </row>
    <row r="4540" spans="32:47" x14ac:dyDescent="0.25">
      <c r="AF4540">
        <v>4530</v>
      </c>
      <c r="AG4540">
        <v>1</v>
      </c>
      <c r="AH4540">
        <v>1</v>
      </c>
      <c r="AI4540">
        <v>1</v>
      </c>
      <c r="AJ4540">
        <v>1</v>
      </c>
      <c r="AK4540">
        <v>1</v>
      </c>
      <c r="AL4540">
        <v>1</v>
      </c>
      <c r="AM4540">
        <v>1</v>
      </c>
      <c r="AN4540">
        <v>1</v>
      </c>
      <c r="AO4540">
        <v>1</v>
      </c>
      <c r="AP4540">
        <v>1</v>
      </c>
      <c r="AQ4540">
        <v>1</v>
      </c>
      <c r="AR4540">
        <v>1</v>
      </c>
      <c r="AS4540">
        <v>1</v>
      </c>
      <c r="AT4540">
        <v>1</v>
      </c>
      <c r="AU4540">
        <v>0</v>
      </c>
    </row>
    <row r="4541" spans="32:47" x14ac:dyDescent="0.25">
      <c r="AF4541">
        <v>4531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0.98440448228696675</v>
      </c>
      <c r="AP4541">
        <v>1</v>
      </c>
      <c r="AQ4541">
        <v>1</v>
      </c>
      <c r="AR4541">
        <v>1</v>
      </c>
      <c r="AS4541">
        <v>0</v>
      </c>
      <c r="AT4541">
        <v>0.33296475196879177</v>
      </c>
      <c r="AU4541">
        <v>8</v>
      </c>
    </row>
    <row r="4542" spans="32:47" x14ac:dyDescent="0.25">
      <c r="AF4542">
        <v>4532</v>
      </c>
      <c r="AG4542">
        <v>0</v>
      </c>
      <c r="AH4542">
        <v>0</v>
      </c>
      <c r="AI4542">
        <v>0.94777077210516925</v>
      </c>
      <c r="AJ4542">
        <v>1</v>
      </c>
      <c r="AK4542">
        <v>1</v>
      </c>
      <c r="AL4542">
        <v>0.56516730404012683</v>
      </c>
      <c r="AM4542">
        <v>0</v>
      </c>
      <c r="AN4542">
        <v>0</v>
      </c>
      <c r="AO4542">
        <v>0.33685350913632039</v>
      </c>
      <c r="AP4542">
        <v>1</v>
      </c>
      <c r="AQ4542">
        <v>1</v>
      </c>
      <c r="AR4542">
        <v>1</v>
      </c>
      <c r="AS4542">
        <v>0</v>
      </c>
      <c r="AT4542">
        <v>0.57381237898781823</v>
      </c>
      <c r="AU4542">
        <v>4</v>
      </c>
    </row>
    <row r="4543" spans="32:47" x14ac:dyDescent="0.25">
      <c r="AF4543">
        <v>4533</v>
      </c>
      <c r="AG4543">
        <v>1</v>
      </c>
      <c r="AH4543">
        <v>1</v>
      </c>
      <c r="AI4543">
        <v>1</v>
      </c>
      <c r="AJ4543">
        <v>1</v>
      </c>
      <c r="AK4543">
        <v>1</v>
      </c>
      <c r="AL4543">
        <v>1</v>
      </c>
      <c r="AM4543">
        <v>1</v>
      </c>
      <c r="AN4543">
        <v>0.64464219937156397</v>
      </c>
      <c r="AO4543">
        <v>0.81252220552317644</v>
      </c>
      <c r="AP4543">
        <v>6.7804650799746832E-2</v>
      </c>
      <c r="AQ4543">
        <v>0.16092103677292471</v>
      </c>
      <c r="AR4543">
        <v>0.26342695656456916</v>
      </c>
      <c r="AS4543">
        <v>6.7804650799746832E-2</v>
      </c>
      <c r="AT4543">
        <v>0.74371338432245293</v>
      </c>
      <c r="AU4543">
        <v>0</v>
      </c>
    </row>
    <row r="4544" spans="32:47" x14ac:dyDescent="0.25">
      <c r="AF4544">
        <v>4534</v>
      </c>
      <c r="AG4544">
        <v>1</v>
      </c>
      <c r="AH4544">
        <v>1</v>
      </c>
      <c r="AI4544">
        <v>1</v>
      </c>
      <c r="AJ4544">
        <v>1</v>
      </c>
      <c r="AK4544">
        <v>1</v>
      </c>
      <c r="AL4544">
        <v>1</v>
      </c>
      <c r="AM4544">
        <v>0.62827784100954887</v>
      </c>
      <c r="AN4544">
        <v>0</v>
      </c>
      <c r="AO4544">
        <v>0</v>
      </c>
      <c r="AP4544">
        <v>0</v>
      </c>
      <c r="AQ4544">
        <v>5.7931815149640895E-2</v>
      </c>
      <c r="AR4544">
        <v>7.8920870094377954E-2</v>
      </c>
      <c r="AS4544">
        <v>0</v>
      </c>
      <c r="AT4544">
        <v>0.56071538218824923</v>
      </c>
      <c r="AU4544">
        <v>3</v>
      </c>
    </row>
    <row r="4545" spans="32:47" x14ac:dyDescent="0.25">
      <c r="AF4545">
        <v>4535</v>
      </c>
      <c r="AG4545">
        <v>1</v>
      </c>
      <c r="AH4545">
        <v>1</v>
      </c>
      <c r="AI4545">
        <v>1</v>
      </c>
      <c r="AJ4545">
        <v>1</v>
      </c>
      <c r="AK4545">
        <v>0.52960443106149468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0.37374722565179819</v>
      </c>
      <c r="AU4545">
        <v>7</v>
      </c>
    </row>
    <row r="4546" spans="32:47" x14ac:dyDescent="0.25">
      <c r="AF4546">
        <v>4536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0.85822410959493334</v>
      </c>
      <c r="AM4546">
        <v>1</v>
      </c>
      <c r="AN4546">
        <v>1</v>
      </c>
      <c r="AO4546">
        <v>1</v>
      </c>
      <c r="AP4546">
        <v>1</v>
      </c>
      <c r="AQ4546">
        <v>1</v>
      </c>
      <c r="AR4546">
        <v>0.8264764481118031</v>
      </c>
      <c r="AS4546">
        <v>0</v>
      </c>
      <c r="AT4546">
        <v>0.55991094021729837</v>
      </c>
      <c r="AU4546">
        <v>5</v>
      </c>
    </row>
    <row r="4547" spans="32:47" x14ac:dyDescent="0.25">
      <c r="AF4547">
        <v>4537</v>
      </c>
      <c r="AG4547">
        <v>0</v>
      </c>
      <c r="AH4547">
        <v>0</v>
      </c>
      <c r="AI4547">
        <v>0</v>
      </c>
      <c r="AJ4547">
        <v>0.51970505419691715</v>
      </c>
      <c r="AK4547">
        <v>0.53522378544303428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0.16703862384019885</v>
      </c>
      <c r="AR4547">
        <v>1</v>
      </c>
      <c r="AS4547">
        <v>0</v>
      </c>
      <c r="AT4547">
        <v>0.18683355531465079</v>
      </c>
      <c r="AU4547">
        <v>8</v>
      </c>
    </row>
    <row r="4548" spans="32:47" x14ac:dyDescent="0.25">
      <c r="AF4548">
        <v>4538</v>
      </c>
      <c r="AG4548">
        <v>1</v>
      </c>
      <c r="AH4548">
        <v>1</v>
      </c>
      <c r="AI4548">
        <v>1</v>
      </c>
      <c r="AJ4548">
        <v>1</v>
      </c>
      <c r="AK4548">
        <v>1</v>
      </c>
      <c r="AL4548">
        <v>1</v>
      </c>
      <c r="AM4548">
        <v>1</v>
      </c>
      <c r="AN4548">
        <v>0.73026514457418557</v>
      </c>
      <c r="AO4548">
        <v>0</v>
      </c>
      <c r="AP4548">
        <v>0</v>
      </c>
      <c r="AQ4548">
        <v>0.88913627452590538</v>
      </c>
      <c r="AR4548">
        <v>1</v>
      </c>
      <c r="AS4548">
        <v>0</v>
      </c>
      <c r="AT4548">
        <v>0.80085563758240252</v>
      </c>
      <c r="AU4548">
        <v>2</v>
      </c>
    </row>
    <row r="4549" spans="32:47" x14ac:dyDescent="0.25">
      <c r="AF4549">
        <v>4539</v>
      </c>
      <c r="AG4549">
        <v>0</v>
      </c>
      <c r="AH4549">
        <v>0</v>
      </c>
      <c r="AI4549">
        <v>0.47411577612107186</v>
      </c>
      <c r="AJ4549">
        <v>1</v>
      </c>
      <c r="AK4549">
        <v>0.4363357832403234</v>
      </c>
      <c r="AL4549">
        <v>0.64356759142926123</v>
      </c>
      <c r="AM4549">
        <v>1</v>
      </c>
      <c r="AN4549">
        <v>1</v>
      </c>
      <c r="AO4549">
        <v>0.22657747500343248</v>
      </c>
      <c r="AP4549">
        <v>0</v>
      </c>
      <c r="AQ4549">
        <v>0</v>
      </c>
      <c r="AR4549">
        <v>0</v>
      </c>
      <c r="AS4549">
        <v>0</v>
      </c>
      <c r="AT4549">
        <v>0.40089958995392894</v>
      </c>
      <c r="AU4549">
        <v>5</v>
      </c>
    </row>
    <row r="4550" spans="32:47" x14ac:dyDescent="0.25">
      <c r="AF4550">
        <v>4540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5.7258825868969625E-2</v>
      </c>
      <c r="AP4550">
        <v>1</v>
      </c>
      <c r="AQ4550">
        <v>1</v>
      </c>
      <c r="AR4550">
        <v>3.3493794775671222E-2</v>
      </c>
      <c r="AS4550">
        <v>0</v>
      </c>
      <c r="AT4550">
        <v>0.17467417099757507</v>
      </c>
      <c r="AU4550">
        <v>8</v>
      </c>
    </row>
    <row r="4551" spans="32:47" x14ac:dyDescent="0.25">
      <c r="AF4551">
        <v>4541</v>
      </c>
      <c r="AG4551">
        <v>0</v>
      </c>
      <c r="AH4551">
        <v>0</v>
      </c>
      <c r="AI4551">
        <v>0</v>
      </c>
      <c r="AJ4551">
        <v>0.20643484834460349</v>
      </c>
      <c r="AK4551">
        <v>1</v>
      </c>
      <c r="AL4551">
        <v>1</v>
      </c>
      <c r="AM4551">
        <v>1</v>
      </c>
      <c r="AN4551">
        <v>1</v>
      </c>
      <c r="AO4551">
        <v>1</v>
      </c>
      <c r="AP4551">
        <v>1</v>
      </c>
      <c r="AQ4551">
        <v>1</v>
      </c>
      <c r="AR4551">
        <v>1</v>
      </c>
      <c r="AS4551">
        <v>0</v>
      </c>
      <c r="AT4551">
        <v>0.68820012452147428</v>
      </c>
      <c r="AU4551">
        <v>3</v>
      </c>
    </row>
    <row r="4552" spans="32:47" x14ac:dyDescent="0.25">
      <c r="AF4552">
        <v>4542</v>
      </c>
      <c r="AG4552">
        <v>1</v>
      </c>
      <c r="AH4552">
        <v>1</v>
      </c>
      <c r="AI4552">
        <v>1</v>
      </c>
      <c r="AJ4552">
        <v>1</v>
      </c>
      <c r="AK4552">
        <v>1</v>
      </c>
      <c r="AL4552">
        <v>1</v>
      </c>
      <c r="AM4552">
        <v>1</v>
      </c>
      <c r="AN4552">
        <v>0.15455717165910285</v>
      </c>
      <c r="AO4552">
        <v>0</v>
      </c>
      <c r="AP4552">
        <v>0.13180851031070379</v>
      </c>
      <c r="AQ4552">
        <v>1</v>
      </c>
      <c r="AR4552">
        <v>1</v>
      </c>
      <c r="AS4552">
        <v>0</v>
      </c>
      <c r="AT4552">
        <v>0.77226667435907947</v>
      </c>
      <c r="AU4552">
        <v>1</v>
      </c>
    </row>
    <row r="4553" spans="32:47" x14ac:dyDescent="0.25">
      <c r="AF4553">
        <v>4543</v>
      </c>
      <c r="AG4553">
        <v>1</v>
      </c>
      <c r="AH4553">
        <v>0.16876085368208546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0.4540022752111933</v>
      </c>
      <c r="AP4553">
        <v>1</v>
      </c>
      <c r="AQ4553">
        <v>1</v>
      </c>
      <c r="AR4553">
        <v>1</v>
      </c>
      <c r="AS4553">
        <v>0</v>
      </c>
      <c r="AT4553">
        <v>0.38724759495735395</v>
      </c>
      <c r="AU4553">
        <v>6</v>
      </c>
    </row>
    <row r="4554" spans="32:47" x14ac:dyDescent="0.25">
      <c r="AF4554">
        <v>4544</v>
      </c>
      <c r="AG4554">
        <v>0.60701542319105595</v>
      </c>
      <c r="AH4554">
        <v>1</v>
      </c>
      <c r="AI4554">
        <v>1</v>
      </c>
      <c r="AJ4554">
        <v>0.30676049521134702</v>
      </c>
      <c r="AK4554">
        <v>0</v>
      </c>
      <c r="AL4554">
        <v>0</v>
      </c>
      <c r="AM4554">
        <v>0</v>
      </c>
      <c r="AN4554">
        <v>0.40129971210638271</v>
      </c>
      <c r="AO4554">
        <v>1</v>
      </c>
      <c r="AP4554">
        <v>1</v>
      </c>
      <c r="AQ4554">
        <v>1</v>
      </c>
      <c r="AR4554">
        <v>1</v>
      </c>
      <c r="AS4554">
        <v>0</v>
      </c>
      <c r="AT4554">
        <v>0.60674132616592058</v>
      </c>
      <c r="AU4554">
        <v>3</v>
      </c>
    </row>
    <row r="4555" spans="32:47" x14ac:dyDescent="0.25">
      <c r="AF4555">
        <v>4545</v>
      </c>
      <c r="AG4555">
        <v>0.65648866464400801</v>
      </c>
      <c r="AH4555">
        <v>0.4719440463491732</v>
      </c>
      <c r="AI4555">
        <v>1</v>
      </c>
      <c r="AJ4555">
        <v>1</v>
      </c>
      <c r="AK4555">
        <v>1</v>
      </c>
      <c r="AL4555">
        <v>1</v>
      </c>
      <c r="AM4555">
        <v>1</v>
      </c>
      <c r="AN4555">
        <v>0.32350409795687862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0.53861427106412152</v>
      </c>
      <c r="AU4555">
        <v>4</v>
      </c>
    </row>
    <row r="4556" spans="32:47" x14ac:dyDescent="0.25">
      <c r="AF4556">
        <v>4546</v>
      </c>
      <c r="AG4556">
        <v>0.76269787491060748</v>
      </c>
      <c r="AH4556">
        <v>0</v>
      </c>
      <c r="AI4556">
        <v>0</v>
      </c>
      <c r="AJ4556">
        <v>0.56364424920296485</v>
      </c>
      <c r="AK4556">
        <v>1</v>
      </c>
      <c r="AL4556">
        <v>1</v>
      </c>
      <c r="AM4556">
        <v>1</v>
      </c>
      <c r="AN4556">
        <v>1</v>
      </c>
      <c r="AO4556">
        <v>1</v>
      </c>
      <c r="AP4556">
        <v>1</v>
      </c>
      <c r="AQ4556">
        <v>1</v>
      </c>
      <c r="AR4556">
        <v>1</v>
      </c>
      <c r="AS4556">
        <v>0</v>
      </c>
      <c r="AT4556">
        <v>0.78233688109128163</v>
      </c>
      <c r="AU4556">
        <v>2</v>
      </c>
    </row>
    <row r="4557" spans="32:47" x14ac:dyDescent="0.25">
      <c r="AF4557">
        <v>4547</v>
      </c>
      <c r="AG4557">
        <v>1</v>
      </c>
      <c r="AH4557">
        <v>1</v>
      </c>
      <c r="AI4557">
        <v>1</v>
      </c>
      <c r="AJ4557">
        <v>1</v>
      </c>
      <c r="AK4557">
        <v>1</v>
      </c>
      <c r="AL4557">
        <v>1</v>
      </c>
      <c r="AM4557">
        <v>1</v>
      </c>
      <c r="AN4557">
        <v>1</v>
      </c>
      <c r="AO4557">
        <v>1</v>
      </c>
      <c r="AP4557">
        <v>1</v>
      </c>
      <c r="AQ4557">
        <v>1</v>
      </c>
      <c r="AR4557">
        <v>1</v>
      </c>
      <c r="AS4557">
        <v>1</v>
      </c>
      <c r="AT4557">
        <v>1</v>
      </c>
      <c r="AU4557">
        <v>0</v>
      </c>
    </row>
    <row r="4558" spans="32:47" x14ac:dyDescent="0.25">
      <c r="AF4558">
        <v>4548</v>
      </c>
      <c r="AG4558">
        <v>0</v>
      </c>
      <c r="AH4558">
        <v>0.11834458675080636</v>
      </c>
      <c r="AI4558">
        <v>1</v>
      </c>
      <c r="AJ4558">
        <v>0.26940722864819688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0.49109021708582368</v>
      </c>
      <c r="AS4558">
        <v>0</v>
      </c>
      <c r="AT4558">
        <v>0.15786208772090143</v>
      </c>
      <c r="AU4558">
        <v>8</v>
      </c>
    </row>
    <row r="4559" spans="32:47" x14ac:dyDescent="0.25">
      <c r="AF4559">
        <v>4549</v>
      </c>
      <c r="AG4559">
        <v>0</v>
      </c>
      <c r="AH4559">
        <v>0</v>
      </c>
      <c r="AI4559">
        <v>0.62615034002960934</v>
      </c>
      <c r="AJ4559">
        <v>1</v>
      </c>
      <c r="AK4559">
        <v>1</v>
      </c>
      <c r="AL4559">
        <v>1</v>
      </c>
      <c r="AM4559">
        <v>1</v>
      </c>
      <c r="AN4559">
        <v>1</v>
      </c>
      <c r="AO4559">
        <v>1</v>
      </c>
      <c r="AP4559">
        <v>1</v>
      </c>
      <c r="AQ4559">
        <v>1</v>
      </c>
      <c r="AR4559">
        <v>1</v>
      </c>
      <c r="AS4559">
        <v>0</v>
      </c>
      <c r="AT4559">
        <v>0.8066045494271723</v>
      </c>
      <c r="AU4559">
        <v>2</v>
      </c>
    </row>
    <row r="4560" spans="32:47" x14ac:dyDescent="0.25">
      <c r="AF4560">
        <v>4550</v>
      </c>
      <c r="AG4560">
        <v>0.46156581230494459</v>
      </c>
      <c r="AH4560">
        <v>1</v>
      </c>
      <c r="AI4560">
        <v>0.45615388175370286</v>
      </c>
      <c r="AJ4560">
        <v>0</v>
      </c>
      <c r="AK4560">
        <v>0.59684458556523989</v>
      </c>
      <c r="AL4560">
        <v>1</v>
      </c>
      <c r="AM4560">
        <v>1</v>
      </c>
      <c r="AN4560">
        <v>1</v>
      </c>
      <c r="AO4560">
        <v>1</v>
      </c>
      <c r="AP4560">
        <v>1</v>
      </c>
      <c r="AQ4560">
        <v>1</v>
      </c>
      <c r="AR4560">
        <v>1</v>
      </c>
      <c r="AS4560">
        <v>0</v>
      </c>
      <c r="AT4560">
        <v>0.79164792511874116</v>
      </c>
      <c r="AU4560">
        <v>1</v>
      </c>
    </row>
    <row r="4561" spans="32:47" x14ac:dyDescent="0.25">
      <c r="AF4561">
        <v>4551</v>
      </c>
      <c r="AG4561">
        <v>1</v>
      </c>
      <c r="AH4561">
        <v>1</v>
      </c>
      <c r="AI4561">
        <v>0.73749243910213169</v>
      </c>
      <c r="AJ4561">
        <v>1</v>
      </c>
      <c r="AK4561">
        <v>1</v>
      </c>
      <c r="AL4561">
        <v>1</v>
      </c>
      <c r="AM4561">
        <v>0.92734112290218618</v>
      </c>
      <c r="AN4561">
        <v>0</v>
      </c>
      <c r="AO4561">
        <v>0</v>
      </c>
      <c r="AP4561">
        <v>0</v>
      </c>
      <c r="AQ4561">
        <v>0</v>
      </c>
      <c r="AR4561">
        <v>0.67819707841737265</v>
      </c>
      <c r="AS4561">
        <v>0</v>
      </c>
      <c r="AT4561">
        <v>0.60995602699471896</v>
      </c>
      <c r="AU4561">
        <v>4</v>
      </c>
    </row>
    <row r="4562" spans="32:47" x14ac:dyDescent="0.25">
      <c r="AF4562">
        <v>4552</v>
      </c>
      <c r="AG4562">
        <v>1</v>
      </c>
      <c r="AH4562">
        <v>1</v>
      </c>
      <c r="AI4562">
        <v>0.28645751722445223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0.14791728096010517</v>
      </c>
      <c r="AS4562">
        <v>0</v>
      </c>
      <c r="AT4562">
        <v>0.19853594176361994</v>
      </c>
      <c r="AU4562">
        <v>8</v>
      </c>
    </row>
    <row r="4563" spans="32:47" x14ac:dyDescent="0.25">
      <c r="AF4563">
        <v>4553</v>
      </c>
      <c r="AG4563">
        <v>1</v>
      </c>
      <c r="AH4563">
        <v>1</v>
      </c>
      <c r="AI4563">
        <v>1</v>
      </c>
      <c r="AJ4563">
        <v>0.82383759636528942</v>
      </c>
      <c r="AK4563">
        <v>0.41209732282919914</v>
      </c>
      <c r="AL4563">
        <v>1</v>
      </c>
      <c r="AM4563">
        <v>1</v>
      </c>
      <c r="AN4563">
        <v>8.8662903428250436E-2</v>
      </c>
      <c r="AO4563">
        <v>0.32786522007809255</v>
      </c>
      <c r="AP4563">
        <v>1</v>
      </c>
      <c r="AQ4563">
        <v>1</v>
      </c>
      <c r="AR4563">
        <v>1</v>
      </c>
      <c r="AS4563">
        <v>8.8662903428250436E-2</v>
      </c>
      <c r="AT4563">
        <v>0.80294425070488329</v>
      </c>
      <c r="AU4563">
        <v>0</v>
      </c>
    </row>
    <row r="4564" spans="32:47" x14ac:dyDescent="0.25">
      <c r="AF4564">
        <v>4554</v>
      </c>
      <c r="AG4564">
        <v>1</v>
      </c>
      <c r="AH4564">
        <v>1</v>
      </c>
      <c r="AI4564">
        <v>1</v>
      </c>
      <c r="AJ4564">
        <v>1</v>
      </c>
      <c r="AK4564">
        <v>1</v>
      </c>
      <c r="AL4564">
        <v>1</v>
      </c>
      <c r="AM4564">
        <v>0.439116331113309</v>
      </c>
      <c r="AN4564">
        <v>0.66236908275201245</v>
      </c>
      <c r="AO4564">
        <v>1</v>
      </c>
      <c r="AP4564">
        <v>1</v>
      </c>
      <c r="AQ4564">
        <v>1</v>
      </c>
      <c r="AR4564">
        <v>1</v>
      </c>
      <c r="AS4564">
        <v>0.439116331113309</v>
      </c>
      <c r="AT4564">
        <v>0.92368780227349301</v>
      </c>
      <c r="AU4564">
        <v>0</v>
      </c>
    </row>
    <row r="4565" spans="32:47" x14ac:dyDescent="0.25">
      <c r="AF4565">
        <v>4555</v>
      </c>
      <c r="AG4565">
        <v>0.24807557793927468</v>
      </c>
      <c r="AH4565">
        <v>1</v>
      </c>
      <c r="AI4565">
        <v>1</v>
      </c>
      <c r="AJ4565">
        <v>1</v>
      </c>
      <c r="AK4565">
        <v>1</v>
      </c>
      <c r="AL4565">
        <v>1</v>
      </c>
      <c r="AM4565">
        <v>0.66262061227509195</v>
      </c>
      <c r="AN4565">
        <v>0.75170062604851295</v>
      </c>
      <c r="AO4565">
        <v>1</v>
      </c>
      <c r="AP4565">
        <v>1</v>
      </c>
      <c r="AQ4565">
        <v>1</v>
      </c>
      <c r="AR4565">
        <v>1</v>
      </c>
      <c r="AS4565">
        <v>0.24807557793927468</v>
      </c>
      <c r="AT4565">
        <v>0.88639534603876513</v>
      </c>
      <c r="AU4565">
        <v>0</v>
      </c>
    </row>
    <row r="4566" spans="32:47" x14ac:dyDescent="0.25">
      <c r="AF4566">
        <v>4556</v>
      </c>
      <c r="AG4566">
        <v>1</v>
      </c>
      <c r="AH4566">
        <v>1</v>
      </c>
      <c r="AI4566">
        <v>1</v>
      </c>
      <c r="AJ4566">
        <v>1</v>
      </c>
      <c r="AK4566">
        <v>0.61166544206888274</v>
      </c>
      <c r="AL4566">
        <v>0.90793403646821391</v>
      </c>
      <c r="AM4566">
        <v>1</v>
      </c>
      <c r="AN4566">
        <v>1</v>
      </c>
      <c r="AO4566">
        <v>1</v>
      </c>
      <c r="AP4566">
        <v>1</v>
      </c>
      <c r="AQ4566">
        <v>1</v>
      </c>
      <c r="AR4566">
        <v>0.64702529469791292</v>
      </c>
      <c r="AS4566">
        <v>0.61166544206888274</v>
      </c>
      <c r="AT4566">
        <v>0.92947242173648514</v>
      </c>
      <c r="AU4566">
        <v>0</v>
      </c>
    </row>
    <row r="4567" spans="32:47" x14ac:dyDescent="0.25">
      <c r="AF4567">
        <v>4557</v>
      </c>
      <c r="AG4567">
        <v>1</v>
      </c>
      <c r="AH4567">
        <v>1</v>
      </c>
      <c r="AI4567">
        <v>0.59866550615885405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0.87963309756695152</v>
      </c>
      <c r="AS4567">
        <v>0</v>
      </c>
      <c r="AT4567">
        <v>0.28719796360410949</v>
      </c>
      <c r="AU4567">
        <v>8</v>
      </c>
    </row>
    <row r="4568" spans="32:47" x14ac:dyDescent="0.25">
      <c r="AF4568">
        <v>4558</v>
      </c>
      <c r="AG4568">
        <v>0.37126959979720975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1.6378038226027836E-2</v>
      </c>
      <c r="AS4568">
        <v>0</v>
      </c>
      <c r="AT4568">
        <v>3.2923498023891412E-2</v>
      </c>
      <c r="AU4568">
        <v>10</v>
      </c>
    </row>
    <row r="4569" spans="32:47" x14ac:dyDescent="0.25">
      <c r="AF4569">
        <v>4559</v>
      </c>
      <c r="AG4569">
        <v>0.15855056329230371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0.73150430092890373</v>
      </c>
      <c r="AN4569">
        <v>1</v>
      </c>
      <c r="AO4569">
        <v>1</v>
      </c>
      <c r="AP4569">
        <v>1</v>
      </c>
      <c r="AQ4569">
        <v>1</v>
      </c>
      <c r="AR4569">
        <v>1</v>
      </c>
      <c r="AS4569">
        <v>0</v>
      </c>
      <c r="AT4569">
        <v>0.49477178298865049</v>
      </c>
      <c r="AU4569">
        <v>5</v>
      </c>
    </row>
    <row r="4570" spans="32:47" x14ac:dyDescent="0.25">
      <c r="AF4570">
        <v>4560</v>
      </c>
      <c r="AG4570">
        <v>1</v>
      </c>
      <c r="AH4570">
        <v>1</v>
      </c>
      <c r="AI4570">
        <v>1</v>
      </c>
      <c r="AJ4570">
        <v>1</v>
      </c>
      <c r="AK4570">
        <v>0.6691780085881962</v>
      </c>
      <c r="AL4570">
        <v>0</v>
      </c>
      <c r="AM4570">
        <v>0</v>
      </c>
      <c r="AN4570">
        <v>0</v>
      </c>
      <c r="AO4570">
        <v>0</v>
      </c>
      <c r="AP4570">
        <v>0.74277170556653738</v>
      </c>
      <c r="AQ4570">
        <v>1</v>
      </c>
      <c r="AR4570">
        <v>0.25210722076594866</v>
      </c>
      <c r="AS4570">
        <v>0</v>
      </c>
      <c r="AT4570">
        <v>0.55228976707545518</v>
      </c>
      <c r="AU4570">
        <v>4</v>
      </c>
    </row>
    <row r="4571" spans="32:47" x14ac:dyDescent="0.25">
      <c r="AF4571">
        <v>4561</v>
      </c>
      <c r="AG4571">
        <v>0.84342509749530437</v>
      </c>
      <c r="AH4571">
        <v>0</v>
      </c>
      <c r="AI4571">
        <v>0.61832085526252589</v>
      </c>
      <c r="AJ4571">
        <v>1</v>
      </c>
      <c r="AK4571">
        <v>1</v>
      </c>
      <c r="AL4571">
        <v>1</v>
      </c>
      <c r="AM4571">
        <v>1</v>
      </c>
      <c r="AN4571">
        <v>1</v>
      </c>
      <c r="AO4571">
        <v>0.73096409375696869</v>
      </c>
      <c r="AP4571">
        <v>0.6604699626843813</v>
      </c>
      <c r="AQ4571">
        <v>1</v>
      </c>
      <c r="AR4571">
        <v>1</v>
      </c>
      <c r="AS4571">
        <v>0</v>
      </c>
      <c r="AT4571">
        <v>0.82662360600388385</v>
      </c>
      <c r="AU4571">
        <v>1</v>
      </c>
    </row>
    <row r="4572" spans="32:47" x14ac:dyDescent="0.25">
      <c r="AF4572">
        <v>4562</v>
      </c>
      <c r="AG4572">
        <v>1</v>
      </c>
      <c r="AH4572">
        <v>0.56581319666318974</v>
      </c>
      <c r="AI4572">
        <v>0</v>
      </c>
      <c r="AJ4572">
        <v>0</v>
      </c>
      <c r="AK4572">
        <v>0</v>
      </c>
      <c r="AL4572">
        <v>0</v>
      </c>
      <c r="AM4572">
        <v>0.35238053181162665</v>
      </c>
      <c r="AN4572">
        <v>1</v>
      </c>
      <c r="AO4572">
        <v>0.42629525466594109</v>
      </c>
      <c r="AP4572">
        <v>0</v>
      </c>
      <c r="AQ4572">
        <v>0</v>
      </c>
      <c r="AR4572">
        <v>0</v>
      </c>
      <c r="AS4572">
        <v>0</v>
      </c>
      <c r="AT4572">
        <v>0.27823403734988483</v>
      </c>
      <c r="AU4572">
        <v>7</v>
      </c>
    </row>
    <row r="4573" spans="32:47" x14ac:dyDescent="0.25">
      <c r="AF4573">
        <v>4563</v>
      </c>
      <c r="AG4573">
        <v>0.43712504503092797</v>
      </c>
      <c r="AH4573">
        <v>0</v>
      </c>
      <c r="AI4573">
        <v>0.87210074064721754</v>
      </c>
      <c r="AJ4573">
        <v>1</v>
      </c>
      <c r="AK4573">
        <v>1</v>
      </c>
      <c r="AL4573">
        <v>1</v>
      </c>
      <c r="AM4573">
        <v>1</v>
      </c>
      <c r="AN4573">
        <v>1</v>
      </c>
      <c r="AO4573">
        <v>1</v>
      </c>
      <c r="AP4573">
        <v>1</v>
      </c>
      <c r="AQ4573">
        <v>1</v>
      </c>
      <c r="AR4573">
        <v>1</v>
      </c>
      <c r="AS4573">
        <v>0</v>
      </c>
      <c r="AT4573">
        <v>0.86461917631786989</v>
      </c>
      <c r="AU4573">
        <v>1</v>
      </c>
    </row>
    <row r="4574" spans="32:47" x14ac:dyDescent="0.25">
      <c r="AF4574">
        <v>4564</v>
      </c>
      <c r="AG4574">
        <v>1</v>
      </c>
      <c r="AH4574">
        <v>1</v>
      </c>
      <c r="AI4574">
        <v>0.44296797938811999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0.44516145577581484</v>
      </c>
      <c r="AP4574">
        <v>1</v>
      </c>
      <c r="AQ4574">
        <v>1</v>
      </c>
      <c r="AR4574">
        <v>1</v>
      </c>
      <c r="AS4574">
        <v>0</v>
      </c>
      <c r="AT4574">
        <v>0.48790918091590729</v>
      </c>
      <c r="AU4574">
        <v>5</v>
      </c>
    </row>
    <row r="4575" spans="32:47" x14ac:dyDescent="0.25">
      <c r="AF4575">
        <v>4565</v>
      </c>
      <c r="AG4575">
        <v>1</v>
      </c>
      <c r="AH4575">
        <v>1</v>
      </c>
      <c r="AI4575">
        <v>1</v>
      </c>
      <c r="AJ4575">
        <v>1</v>
      </c>
      <c r="AK4575">
        <v>1</v>
      </c>
      <c r="AL4575">
        <v>1</v>
      </c>
      <c r="AM4575">
        <v>1</v>
      </c>
      <c r="AN4575">
        <v>0.39621993907701014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0.61447347427777343</v>
      </c>
      <c r="AU4575">
        <v>4</v>
      </c>
    </row>
    <row r="4576" spans="32:47" x14ac:dyDescent="0.25">
      <c r="AF4576">
        <v>4566</v>
      </c>
      <c r="AG4576">
        <v>1</v>
      </c>
      <c r="AH4576">
        <v>1</v>
      </c>
      <c r="AI4576">
        <v>1</v>
      </c>
      <c r="AJ4576">
        <v>1</v>
      </c>
      <c r="AK4576">
        <v>0.48687954833627783</v>
      </c>
      <c r="AL4576">
        <v>0</v>
      </c>
      <c r="AM4576">
        <v>0</v>
      </c>
      <c r="AN4576">
        <v>0.39104523007089514</v>
      </c>
      <c r="AO4576">
        <v>0.29516826161125209</v>
      </c>
      <c r="AP4576">
        <v>0</v>
      </c>
      <c r="AQ4576">
        <v>0.66496644632012858</v>
      </c>
      <c r="AR4576">
        <v>1</v>
      </c>
      <c r="AS4576">
        <v>0</v>
      </c>
      <c r="AT4576">
        <v>0.56717728594127059</v>
      </c>
      <c r="AU4576">
        <v>3</v>
      </c>
    </row>
    <row r="4577" spans="32:47" x14ac:dyDescent="0.25">
      <c r="AF4577">
        <v>4567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0.46784073249516717</v>
      </c>
      <c r="AQ4577">
        <v>0.58570774479036725</v>
      </c>
      <c r="AR4577">
        <v>1</v>
      </c>
      <c r="AS4577">
        <v>0</v>
      </c>
      <c r="AT4577">
        <v>0.17280628781112659</v>
      </c>
      <c r="AU4577">
        <v>9</v>
      </c>
    </row>
    <row r="4578" spans="32:47" x14ac:dyDescent="0.25">
      <c r="AF4578">
        <v>4568</v>
      </c>
      <c r="AG4578">
        <v>0.89466200441459098</v>
      </c>
      <c r="AH4578">
        <v>1</v>
      </c>
      <c r="AI4578">
        <v>0.30568497404202655</v>
      </c>
      <c r="AJ4578">
        <v>0.87389101302008687</v>
      </c>
      <c r="AK4578">
        <v>1</v>
      </c>
      <c r="AL4578">
        <v>1</v>
      </c>
      <c r="AM4578">
        <v>1</v>
      </c>
      <c r="AN4578">
        <v>1</v>
      </c>
      <c r="AO4578">
        <v>1</v>
      </c>
      <c r="AP4578">
        <v>1</v>
      </c>
      <c r="AQ4578">
        <v>1</v>
      </c>
      <c r="AR4578">
        <v>1</v>
      </c>
      <c r="AS4578">
        <v>0.30568497404202655</v>
      </c>
      <c r="AT4578">
        <v>0.92171914170618563</v>
      </c>
      <c r="AU4578">
        <v>0</v>
      </c>
    </row>
    <row r="4579" spans="32:47" x14ac:dyDescent="0.25">
      <c r="AF4579">
        <v>4569</v>
      </c>
      <c r="AG4579">
        <v>0.43617276811780736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0.88287426898023114</v>
      </c>
      <c r="AS4579">
        <v>0</v>
      </c>
      <c r="AT4579">
        <v>0.1120286524658608</v>
      </c>
      <c r="AU4579">
        <v>10</v>
      </c>
    </row>
    <row r="4580" spans="32:47" x14ac:dyDescent="0.25">
      <c r="AF4580">
        <v>4570</v>
      </c>
      <c r="AG4580">
        <v>1</v>
      </c>
      <c r="AH4580">
        <v>1</v>
      </c>
      <c r="AI4580">
        <v>1</v>
      </c>
      <c r="AJ4580">
        <v>1</v>
      </c>
      <c r="AK4580">
        <v>1</v>
      </c>
      <c r="AL4580">
        <v>1</v>
      </c>
      <c r="AM4580">
        <v>1</v>
      </c>
      <c r="AN4580">
        <v>1</v>
      </c>
      <c r="AO4580">
        <v>1</v>
      </c>
      <c r="AP4580">
        <v>1</v>
      </c>
      <c r="AQ4580">
        <v>1</v>
      </c>
      <c r="AR4580">
        <v>1</v>
      </c>
      <c r="AS4580">
        <v>1</v>
      </c>
      <c r="AT4580">
        <v>1</v>
      </c>
      <c r="AU4580">
        <v>0</v>
      </c>
    </row>
    <row r="4581" spans="32:47" x14ac:dyDescent="0.25">
      <c r="AF4581">
        <v>4571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0.45197232310432206</v>
      </c>
      <c r="AM4581">
        <v>1</v>
      </c>
      <c r="AN4581">
        <v>1</v>
      </c>
      <c r="AO4581">
        <v>1</v>
      </c>
      <c r="AP4581">
        <v>1</v>
      </c>
      <c r="AQ4581">
        <v>1.9590786830910169E-2</v>
      </c>
      <c r="AR4581">
        <v>0</v>
      </c>
      <c r="AS4581">
        <v>0</v>
      </c>
      <c r="AT4581">
        <v>0.37574491314536157</v>
      </c>
      <c r="AU4581">
        <v>6</v>
      </c>
    </row>
    <row r="4582" spans="32:47" x14ac:dyDescent="0.25">
      <c r="AF4582">
        <v>4572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0.72739177748735528</v>
      </c>
      <c r="AN4582">
        <v>1</v>
      </c>
      <c r="AO4582">
        <v>1</v>
      </c>
      <c r="AP4582">
        <v>1</v>
      </c>
      <c r="AQ4582">
        <v>1</v>
      </c>
      <c r="AR4582">
        <v>0.95815858493405093</v>
      </c>
      <c r="AS4582">
        <v>0</v>
      </c>
      <c r="AT4582">
        <v>0.47740290749332492</v>
      </c>
      <c r="AU4582">
        <v>6</v>
      </c>
    </row>
    <row r="4583" spans="32:47" x14ac:dyDescent="0.25">
      <c r="AF4583">
        <v>4573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0.31650005047946855</v>
      </c>
      <c r="AM4583">
        <v>1</v>
      </c>
      <c r="AN4583">
        <v>1</v>
      </c>
      <c r="AO4583">
        <v>1</v>
      </c>
      <c r="AP4583">
        <v>1</v>
      </c>
      <c r="AQ4583">
        <v>1</v>
      </c>
      <c r="AR4583">
        <v>0.6947757873370598</v>
      </c>
      <c r="AS4583">
        <v>0</v>
      </c>
      <c r="AT4583">
        <v>0.50420013951187104</v>
      </c>
      <c r="AU4583">
        <v>5</v>
      </c>
    </row>
    <row r="4584" spans="32:47" x14ac:dyDescent="0.25">
      <c r="AF4584">
        <v>4574</v>
      </c>
      <c r="AG4584">
        <v>0.98040984833689082</v>
      </c>
      <c r="AH4584">
        <v>1</v>
      </c>
      <c r="AI4584">
        <v>1</v>
      </c>
      <c r="AJ4584">
        <v>1</v>
      </c>
      <c r="AK4584">
        <v>1</v>
      </c>
      <c r="AL4584">
        <v>1</v>
      </c>
      <c r="AM4584">
        <v>1</v>
      </c>
      <c r="AN4584">
        <v>1</v>
      </c>
      <c r="AO4584">
        <v>1</v>
      </c>
      <c r="AP4584">
        <v>1</v>
      </c>
      <c r="AQ4584">
        <v>1</v>
      </c>
      <c r="AR4584">
        <v>1</v>
      </c>
      <c r="AS4584">
        <v>0.98040984833689082</v>
      </c>
      <c r="AT4584">
        <v>0.99833617889984549</v>
      </c>
      <c r="AU4584">
        <v>0</v>
      </c>
    </row>
    <row r="4585" spans="32:47" x14ac:dyDescent="0.25">
      <c r="AF4585">
        <v>4575</v>
      </c>
      <c r="AG4585">
        <v>0.36918124682931869</v>
      </c>
      <c r="AH4585">
        <v>0</v>
      </c>
      <c r="AI4585">
        <v>0.36128358139666811</v>
      </c>
      <c r="AJ4585">
        <v>1</v>
      </c>
      <c r="AK4585">
        <v>1</v>
      </c>
      <c r="AL4585">
        <v>1</v>
      </c>
      <c r="AM4585">
        <v>1</v>
      </c>
      <c r="AN4585">
        <v>1</v>
      </c>
      <c r="AO4585">
        <v>0.8179399266940891</v>
      </c>
      <c r="AP4585">
        <v>0</v>
      </c>
      <c r="AQ4585">
        <v>0</v>
      </c>
      <c r="AR4585">
        <v>0</v>
      </c>
      <c r="AS4585">
        <v>0</v>
      </c>
      <c r="AT4585">
        <v>0.54844549993377611</v>
      </c>
      <c r="AU4585">
        <v>4</v>
      </c>
    </row>
    <row r="4586" spans="32:47" x14ac:dyDescent="0.25">
      <c r="AF4586">
        <v>4576</v>
      </c>
      <c r="AG4586">
        <v>0</v>
      </c>
      <c r="AH4586">
        <v>0.42997558108644235</v>
      </c>
      <c r="AI4586">
        <v>0.68607194870832422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0.63909500665707331</v>
      </c>
      <c r="AQ4586">
        <v>1</v>
      </c>
      <c r="AR4586">
        <v>1</v>
      </c>
      <c r="AS4586">
        <v>0</v>
      </c>
      <c r="AT4586">
        <v>0.31265614215547316</v>
      </c>
      <c r="AU4586">
        <v>7</v>
      </c>
    </row>
    <row r="4587" spans="32:47" x14ac:dyDescent="0.25">
      <c r="AF4587">
        <v>4577</v>
      </c>
      <c r="AG4587">
        <v>0</v>
      </c>
      <c r="AH4587">
        <v>0.33353748194219535</v>
      </c>
      <c r="AI4587">
        <v>0.68449516917861464</v>
      </c>
      <c r="AJ4587">
        <v>0</v>
      </c>
      <c r="AK4587">
        <v>0</v>
      </c>
      <c r="AL4587">
        <v>0</v>
      </c>
      <c r="AM4587">
        <v>0.87667030031767468</v>
      </c>
      <c r="AN4587">
        <v>1</v>
      </c>
      <c r="AO4587">
        <v>0.91918644317726528</v>
      </c>
      <c r="AP4587">
        <v>1</v>
      </c>
      <c r="AQ4587">
        <v>1</v>
      </c>
      <c r="AR4587">
        <v>1</v>
      </c>
      <c r="AS4587">
        <v>0</v>
      </c>
      <c r="AT4587">
        <v>0.57071444477831346</v>
      </c>
      <c r="AU4587">
        <v>4</v>
      </c>
    </row>
    <row r="4588" spans="32:47" x14ac:dyDescent="0.25">
      <c r="AF4588">
        <v>4578</v>
      </c>
      <c r="AG4588">
        <v>0</v>
      </c>
      <c r="AH4588">
        <v>8.5236808349561349E-2</v>
      </c>
      <c r="AI4588">
        <v>1</v>
      </c>
      <c r="AJ4588">
        <v>1</v>
      </c>
      <c r="AK4588">
        <v>1</v>
      </c>
      <c r="AL4588">
        <v>1</v>
      </c>
      <c r="AM4588">
        <v>1</v>
      </c>
      <c r="AN4588">
        <v>1</v>
      </c>
      <c r="AO4588">
        <v>1</v>
      </c>
      <c r="AP4588">
        <v>1</v>
      </c>
      <c r="AQ4588">
        <v>1</v>
      </c>
      <c r="AR4588">
        <v>1</v>
      </c>
      <c r="AS4588">
        <v>0</v>
      </c>
      <c r="AT4588">
        <v>0.84489487844873346</v>
      </c>
      <c r="AU4588">
        <v>1</v>
      </c>
    </row>
    <row r="4589" spans="32:47" x14ac:dyDescent="0.25">
      <c r="AF4589">
        <v>4579</v>
      </c>
      <c r="AG4589">
        <v>1</v>
      </c>
      <c r="AH4589">
        <v>1</v>
      </c>
      <c r="AI4589">
        <v>1</v>
      </c>
      <c r="AJ4589">
        <v>0.2972203245059063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0.46771095804011098</v>
      </c>
      <c r="AQ4589">
        <v>1</v>
      </c>
      <c r="AR4589">
        <v>1</v>
      </c>
      <c r="AS4589">
        <v>0</v>
      </c>
      <c r="AT4589">
        <v>0.47785109434087841</v>
      </c>
      <c r="AU4589">
        <v>5</v>
      </c>
    </row>
    <row r="4590" spans="32:47" x14ac:dyDescent="0.25">
      <c r="AF4590">
        <v>4580</v>
      </c>
      <c r="AG4590">
        <v>0.14719677350771118</v>
      </c>
      <c r="AH4590">
        <v>0</v>
      </c>
      <c r="AI4590">
        <v>0</v>
      </c>
      <c r="AJ4590">
        <v>0</v>
      </c>
      <c r="AK4590">
        <v>0.45701024154104453</v>
      </c>
      <c r="AL4590">
        <v>1</v>
      </c>
      <c r="AM4590">
        <v>1</v>
      </c>
      <c r="AN4590">
        <v>1</v>
      </c>
      <c r="AO4590">
        <v>0.44601507529635759</v>
      </c>
      <c r="AP4590">
        <v>0</v>
      </c>
      <c r="AQ4590">
        <v>0</v>
      </c>
      <c r="AR4590">
        <v>0</v>
      </c>
      <c r="AS4590">
        <v>0</v>
      </c>
      <c r="AT4590">
        <v>0.34002978006959494</v>
      </c>
      <c r="AU4590">
        <v>6</v>
      </c>
    </row>
    <row r="4591" spans="32:47" x14ac:dyDescent="0.25">
      <c r="AF4591">
        <v>4581</v>
      </c>
      <c r="AG4591">
        <v>1</v>
      </c>
      <c r="AH4591">
        <v>1</v>
      </c>
      <c r="AI4591">
        <v>1</v>
      </c>
      <c r="AJ4591">
        <v>1</v>
      </c>
      <c r="AK4591">
        <v>1</v>
      </c>
      <c r="AL4591">
        <v>1</v>
      </c>
      <c r="AM4591">
        <v>1</v>
      </c>
      <c r="AN4591">
        <v>1</v>
      </c>
      <c r="AO4591">
        <v>1</v>
      </c>
      <c r="AP4591">
        <v>1</v>
      </c>
      <c r="AQ4591">
        <v>8.607414688376594E-2</v>
      </c>
      <c r="AR4591">
        <v>0</v>
      </c>
      <c r="AS4591">
        <v>0</v>
      </c>
      <c r="AT4591">
        <v>0.83995129974387117</v>
      </c>
      <c r="AU4591">
        <v>1</v>
      </c>
    </row>
    <row r="4592" spans="32:47" x14ac:dyDescent="0.25">
      <c r="AF4592">
        <v>4582</v>
      </c>
      <c r="AG4592">
        <v>0</v>
      </c>
      <c r="AH4592">
        <v>0.27947464042699721</v>
      </c>
      <c r="AI4592">
        <v>1</v>
      </c>
      <c r="AJ4592">
        <v>1</v>
      </c>
      <c r="AK4592">
        <v>1</v>
      </c>
      <c r="AL4592">
        <v>1</v>
      </c>
      <c r="AM4592">
        <v>1</v>
      </c>
      <c r="AN4592">
        <v>1</v>
      </c>
      <c r="AO4592">
        <v>1</v>
      </c>
      <c r="AP4592">
        <v>1</v>
      </c>
      <c r="AQ4592">
        <v>1</v>
      </c>
      <c r="AR4592">
        <v>1</v>
      </c>
      <c r="AS4592">
        <v>0</v>
      </c>
      <c r="AT4592">
        <v>0.85979531488207106</v>
      </c>
      <c r="AU4592">
        <v>1</v>
      </c>
    </row>
    <row r="4593" spans="32:47" x14ac:dyDescent="0.25">
      <c r="AF4593">
        <v>4583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0.29894234257986801</v>
      </c>
      <c r="AO4593">
        <v>0.74363275877137014</v>
      </c>
      <c r="AP4593">
        <v>0</v>
      </c>
      <c r="AQ4593">
        <v>0</v>
      </c>
      <c r="AR4593">
        <v>0</v>
      </c>
      <c r="AS4593">
        <v>0</v>
      </c>
      <c r="AT4593">
        <v>8.6510124337306885E-2</v>
      </c>
      <c r="AU4593">
        <v>10</v>
      </c>
    </row>
    <row r="4594" spans="32:47" x14ac:dyDescent="0.25">
      <c r="AF4594">
        <v>4584</v>
      </c>
      <c r="AG4594">
        <v>1</v>
      </c>
      <c r="AH4594">
        <v>0.6986095302961205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0.13852347081723665</v>
      </c>
      <c r="AU4594">
        <v>10</v>
      </c>
    </row>
    <row r="4595" spans="32:47" x14ac:dyDescent="0.25">
      <c r="AF4595">
        <v>4585</v>
      </c>
      <c r="AG4595">
        <v>1</v>
      </c>
      <c r="AH4595">
        <v>0.27415410753902897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0.80832875374143176</v>
      </c>
      <c r="AS4595">
        <v>0</v>
      </c>
      <c r="AT4595">
        <v>0.17461508596459505</v>
      </c>
      <c r="AU4595">
        <v>9</v>
      </c>
    </row>
    <row r="4596" spans="32:47" x14ac:dyDescent="0.25">
      <c r="AF4596">
        <v>4586</v>
      </c>
      <c r="AG4596">
        <v>0.83404650028786553</v>
      </c>
      <c r="AH4596">
        <v>1</v>
      </c>
      <c r="AI4596">
        <v>1</v>
      </c>
      <c r="AJ4596">
        <v>1</v>
      </c>
      <c r="AK4596">
        <v>1</v>
      </c>
      <c r="AL4596">
        <v>1</v>
      </c>
      <c r="AM4596">
        <v>0.87538550282836025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0.5561435399906931</v>
      </c>
      <c r="AU4596">
        <v>5</v>
      </c>
    </row>
    <row r="4597" spans="32:47" x14ac:dyDescent="0.25">
      <c r="AF4597">
        <v>4587</v>
      </c>
      <c r="AG4597">
        <v>1</v>
      </c>
      <c r="AH4597">
        <v>1</v>
      </c>
      <c r="AI4597">
        <v>1</v>
      </c>
      <c r="AJ4597">
        <v>0.76724399476297545</v>
      </c>
      <c r="AK4597">
        <v>0</v>
      </c>
      <c r="AL4597">
        <v>0</v>
      </c>
      <c r="AM4597">
        <v>0</v>
      </c>
      <c r="AN4597">
        <v>0</v>
      </c>
      <c r="AO4597">
        <v>0.76419976013470048</v>
      </c>
      <c r="AP4597">
        <v>1</v>
      </c>
      <c r="AQ4597">
        <v>1</v>
      </c>
      <c r="AR4597">
        <v>1</v>
      </c>
      <c r="AS4597">
        <v>0</v>
      </c>
      <c r="AT4597">
        <v>0.62450222642994602</v>
      </c>
      <c r="AU4597">
        <v>4</v>
      </c>
    </row>
    <row r="4598" spans="32:47" x14ac:dyDescent="0.25">
      <c r="AF4598">
        <v>4588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0.44771163415181592</v>
      </c>
      <c r="AN4598">
        <v>1</v>
      </c>
      <c r="AO4598">
        <v>1</v>
      </c>
      <c r="AP4598">
        <v>1</v>
      </c>
      <c r="AQ4598">
        <v>1</v>
      </c>
      <c r="AR4598">
        <v>1</v>
      </c>
      <c r="AS4598">
        <v>0</v>
      </c>
      <c r="AT4598">
        <v>0.45720290591426382</v>
      </c>
      <c r="AU4598">
        <v>6</v>
      </c>
    </row>
    <row r="4599" spans="32:47" x14ac:dyDescent="0.25">
      <c r="AF4599">
        <v>4589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0.75273583710757874</v>
      </c>
      <c r="AQ4599">
        <v>1</v>
      </c>
      <c r="AR4599">
        <v>1</v>
      </c>
      <c r="AS4599">
        <v>0</v>
      </c>
      <c r="AT4599">
        <v>0.2310542765762601</v>
      </c>
      <c r="AU4599">
        <v>9</v>
      </c>
    </row>
    <row r="4600" spans="32:47" x14ac:dyDescent="0.25">
      <c r="AF4600">
        <v>4590</v>
      </c>
      <c r="AG4600">
        <v>1</v>
      </c>
      <c r="AH4600">
        <v>1</v>
      </c>
      <c r="AI4600">
        <v>1</v>
      </c>
      <c r="AJ4600">
        <v>0.60464447760605255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0.29627214884433306</v>
      </c>
      <c r="AU4600">
        <v>8</v>
      </c>
    </row>
    <row r="4601" spans="32:47" x14ac:dyDescent="0.25">
      <c r="AF4601">
        <v>4591</v>
      </c>
      <c r="AG4601">
        <v>1</v>
      </c>
      <c r="AH4601">
        <v>1</v>
      </c>
      <c r="AI4601">
        <v>1</v>
      </c>
      <c r="AJ4601">
        <v>1</v>
      </c>
      <c r="AK4601">
        <v>1</v>
      </c>
      <c r="AL4601">
        <v>1</v>
      </c>
      <c r="AM4601">
        <v>0.70485953869713069</v>
      </c>
      <c r="AN4601">
        <v>0</v>
      </c>
      <c r="AO4601">
        <v>0</v>
      </c>
      <c r="AP4601">
        <v>0</v>
      </c>
      <c r="AQ4601">
        <v>0</v>
      </c>
      <c r="AR4601">
        <v>0.56643813262006359</v>
      </c>
      <c r="AS4601">
        <v>0</v>
      </c>
      <c r="AT4601">
        <v>0.60386363783789865</v>
      </c>
      <c r="AU4601">
        <v>4</v>
      </c>
    </row>
    <row r="4602" spans="32:47" x14ac:dyDescent="0.25">
      <c r="AF4602">
        <v>4592</v>
      </c>
      <c r="AG4602">
        <v>1</v>
      </c>
      <c r="AH4602">
        <v>1</v>
      </c>
      <c r="AI4602">
        <v>1</v>
      </c>
      <c r="AJ4602">
        <v>1</v>
      </c>
      <c r="AK4602">
        <v>1</v>
      </c>
      <c r="AL4602">
        <v>1</v>
      </c>
      <c r="AM4602">
        <v>1</v>
      </c>
      <c r="AN4602">
        <v>1</v>
      </c>
      <c r="AO4602">
        <v>1</v>
      </c>
      <c r="AP4602">
        <v>1</v>
      </c>
      <c r="AQ4602">
        <v>1</v>
      </c>
      <c r="AR4602">
        <v>1</v>
      </c>
      <c r="AS4602">
        <v>1</v>
      </c>
      <c r="AT4602">
        <v>1</v>
      </c>
      <c r="AU4602">
        <v>0</v>
      </c>
    </row>
    <row r="4603" spans="32:47" x14ac:dyDescent="0.25">
      <c r="AF4603">
        <v>4593</v>
      </c>
      <c r="AG4603">
        <v>0</v>
      </c>
      <c r="AH4603">
        <v>0.41627251152411709</v>
      </c>
      <c r="AI4603">
        <v>1</v>
      </c>
      <c r="AJ4603">
        <v>0.34349508513963278</v>
      </c>
      <c r="AK4603">
        <v>0</v>
      </c>
      <c r="AL4603">
        <v>0</v>
      </c>
      <c r="AM4603">
        <v>0</v>
      </c>
      <c r="AN4603">
        <v>6.248060259273306E-2</v>
      </c>
      <c r="AO4603">
        <v>1</v>
      </c>
      <c r="AP4603">
        <v>1</v>
      </c>
      <c r="AQ4603">
        <v>1</v>
      </c>
      <c r="AR4603">
        <v>1</v>
      </c>
      <c r="AS4603">
        <v>0</v>
      </c>
      <c r="AT4603">
        <v>0.48465036043079174</v>
      </c>
      <c r="AU4603">
        <v>4</v>
      </c>
    </row>
    <row r="4604" spans="32:47" x14ac:dyDescent="0.25">
      <c r="AF4604">
        <v>4594</v>
      </c>
      <c r="AG4604">
        <v>1</v>
      </c>
      <c r="AH4604">
        <v>0.85092460639524303</v>
      </c>
      <c r="AI4604">
        <v>0</v>
      </c>
      <c r="AJ4604">
        <v>0.95910713636088374</v>
      </c>
      <c r="AK4604">
        <v>1</v>
      </c>
      <c r="AL4604">
        <v>1</v>
      </c>
      <c r="AM4604">
        <v>1</v>
      </c>
      <c r="AN4604">
        <v>1</v>
      </c>
      <c r="AO4604">
        <v>1</v>
      </c>
      <c r="AP4604">
        <v>1</v>
      </c>
      <c r="AQ4604">
        <v>1</v>
      </c>
      <c r="AR4604">
        <v>1</v>
      </c>
      <c r="AS4604">
        <v>0</v>
      </c>
      <c r="AT4604">
        <v>0.90027151525998172</v>
      </c>
      <c r="AU4604">
        <v>1</v>
      </c>
    </row>
    <row r="4605" spans="32:47" x14ac:dyDescent="0.25">
      <c r="AF4605">
        <v>4595</v>
      </c>
      <c r="AG4605">
        <v>0.84096816510211814</v>
      </c>
      <c r="AH4605">
        <v>1</v>
      </c>
      <c r="AI4605">
        <v>1</v>
      </c>
      <c r="AJ4605">
        <v>1</v>
      </c>
      <c r="AK4605">
        <v>1</v>
      </c>
      <c r="AL4605">
        <v>1</v>
      </c>
      <c r="AM4605">
        <v>1</v>
      </c>
      <c r="AN4605">
        <v>1</v>
      </c>
      <c r="AO4605">
        <v>0.17834659762374941</v>
      </c>
      <c r="AP4605">
        <v>0.7188787272107513</v>
      </c>
      <c r="AQ4605">
        <v>1</v>
      </c>
      <c r="AR4605">
        <v>1</v>
      </c>
      <c r="AS4605">
        <v>0.17834659762374941</v>
      </c>
      <c r="AT4605">
        <v>0.89508397696003128</v>
      </c>
      <c r="AU4605">
        <v>0</v>
      </c>
    </row>
    <row r="4606" spans="32:47" x14ac:dyDescent="0.25">
      <c r="AF4606">
        <v>4596</v>
      </c>
      <c r="AG4606">
        <v>0.71441005535527968</v>
      </c>
      <c r="AH4606">
        <v>1</v>
      </c>
      <c r="AI4606">
        <v>1</v>
      </c>
      <c r="AJ4606">
        <v>1</v>
      </c>
      <c r="AK4606">
        <v>1</v>
      </c>
      <c r="AL4606">
        <v>1</v>
      </c>
      <c r="AM4606">
        <v>1</v>
      </c>
      <c r="AN4606">
        <v>0.92997169116091338</v>
      </c>
      <c r="AO4606">
        <v>0</v>
      </c>
      <c r="AP4606">
        <v>0</v>
      </c>
      <c r="AQ4606">
        <v>0</v>
      </c>
      <c r="AR4606">
        <v>4.6881747809933469E-2</v>
      </c>
      <c r="AS4606">
        <v>0</v>
      </c>
      <c r="AT4606">
        <v>0.63953196801126011</v>
      </c>
      <c r="AU4606">
        <v>3</v>
      </c>
    </row>
    <row r="4607" spans="32:47" x14ac:dyDescent="0.25">
      <c r="AF4607">
        <v>4597</v>
      </c>
      <c r="AG4607">
        <v>1</v>
      </c>
      <c r="AH4607">
        <v>1</v>
      </c>
      <c r="AI4607">
        <v>1</v>
      </c>
      <c r="AJ4607">
        <v>1</v>
      </c>
      <c r="AK4607">
        <v>1</v>
      </c>
      <c r="AL4607">
        <v>1</v>
      </c>
      <c r="AM4607">
        <v>1</v>
      </c>
      <c r="AN4607">
        <v>1</v>
      </c>
      <c r="AO4607">
        <v>1</v>
      </c>
      <c r="AP4607">
        <v>1</v>
      </c>
      <c r="AQ4607">
        <v>0.97094694864111564</v>
      </c>
      <c r="AR4607">
        <v>0</v>
      </c>
      <c r="AS4607">
        <v>0</v>
      </c>
      <c r="AT4607">
        <v>0.91268057112118761</v>
      </c>
      <c r="AU4607">
        <v>1</v>
      </c>
    </row>
    <row r="4608" spans="32:47" x14ac:dyDescent="0.25">
      <c r="AF4608">
        <v>4598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0.9458451962113501</v>
      </c>
      <c r="AN4608">
        <v>1</v>
      </c>
      <c r="AO4608">
        <v>1</v>
      </c>
      <c r="AP4608">
        <v>0.51856586049853504</v>
      </c>
      <c r="AQ4608">
        <v>0</v>
      </c>
      <c r="AR4608">
        <v>0.30250623987587694</v>
      </c>
      <c r="AS4608">
        <v>0</v>
      </c>
      <c r="AT4608">
        <v>0.31719023614837977</v>
      </c>
      <c r="AU4608">
        <v>7</v>
      </c>
    </row>
    <row r="4609" spans="32:47" x14ac:dyDescent="0.25">
      <c r="AF4609">
        <v>4599</v>
      </c>
      <c r="AG4609">
        <v>1</v>
      </c>
      <c r="AH4609">
        <v>1</v>
      </c>
      <c r="AI4609">
        <v>1</v>
      </c>
      <c r="AJ4609">
        <v>1</v>
      </c>
      <c r="AK4609">
        <v>1</v>
      </c>
      <c r="AL4609">
        <v>1</v>
      </c>
      <c r="AM4609">
        <v>1</v>
      </c>
      <c r="AN4609">
        <v>1</v>
      </c>
      <c r="AO4609">
        <v>1</v>
      </c>
      <c r="AP4609">
        <v>1</v>
      </c>
      <c r="AQ4609">
        <v>1</v>
      </c>
      <c r="AR4609">
        <v>1</v>
      </c>
      <c r="AS4609">
        <v>1</v>
      </c>
      <c r="AT4609">
        <v>1</v>
      </c>
      <c r="AU4609">
        <v>0</v>
      </c>
    </row>
    <row r="4610" spans="32:47" x14ac:dyDescent="0.25">
      <c r="AF4610">
        <v>4600</v>
      </c>
      <c r="AG4610">
        <v>1</v>
      </c>
      <c r="AH4610">
        <v>1</v>
      </c>
      <c r="AI4610">
        <v>1</v>
      </c>
      <c r="AJ4610">
        <v>1</v>
      </c>
      <c r="AK4610">
        <v>0.70160582698689167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0.38835556338792776</v>
      </c>
      <c r="AU4610">
        <v>7</v>
      </c>
    </row>
    <row r="4611" spans="32:47" x14ac:dyDescent="0.25">
      <c r="AF4611">
        <v>4601</v>
      </c>
      <c r="AG4611">
        <v>1</v>
      </c>
      <c r="AH4611">
        <v>1</v>
      </c>
      <c r="AI4611">
        <v>1</v>
      </c>
      <c r="AJ4611">
        <v>1</v>
      </c>
      <c r="AK4611">
        <v>1</v>
      </c>
      <c r="AL4611">
        <v>1</v>
      </c>
      <c r="AM4611">
        <v>1</v>
      </c>
      <c r="AN4611">
        <v>1</v>
      </c>
      <c r="AO4611">
        <v>1</v>
      </c>
      <c r="AP4611">
        <v>1</v>
      </c>
      <c r="AQ4611">
        <v>1</v>
      </c>
      <c r="AR4611">
        <v>1</v>
      </c>
      <c r="AS4611">
        <v>1</v>
      </c>
      <c r="AT4611">
        <v>1</v>
      </c>
      <c r="AU4611">
        <v>0</v>
      </c>
    </row>
    <row r="4612" spans="32:47" x14ac:dyDescent="0.25">
      <c r="AF4612">
        <v>4602</v>
      </c>
      <c r="AG4612">
        <v>0</v>
      </c>
      <c r="AH4612">
        <v>0</v>
      </c>
      <c r="AI4612">
        <v>0.48282000826129073</v>
      </c>
      <c r="AJ4612">
        <v>0.8508243373820733</v>
      </c>
      <c r="AK4612">
        <v>0</v>
      </c>
      <c r="AL4612">
        <v>0.45553457225978489</v>
      </c>
      <c r="AM4612">
        <v>1</v>
      </c>
      <c r="AN4612">
        <v>1</v>
      </c>
      <c r="AO4612">
        <v>1</v>
      </c>
      <c r="AP4612">
        <v>0.68393834614647442</v>
      </c>
      <c r="AQ4612">
        <v>0</v>
      </c>
      <c r="AR4612">
        <v>0</v>
      </c>
      <c r="AS4612">
        <v>0</v>
      </c>
      <c r="AT4612">
        <v>0.45852130486546977</v>
      </c>
      <c r="AU4612">
        <v>5</v>
      </c>
    </row>
    <row r="4613" spans="32:47" x14ac:dyDescent="0.25">
      <c r="AF4613">
        <v>4603</v>
      </c>
      <c r="AG4613">
        <v>0.64895804383042799</v>
      </c>
      <c r="AH4613">
        <v>1</v>
      </c>
      <c r="AI4613">
        <v>1</v>
      </c>
      <c r="AJ4613">
        <v>1</v>
      </c>
      <c r="AK4613">
        <v>1</v>
      </c>
      <c r="AL4613">
        <v>1</v>
      </c>
      <c r="AM4613">
        <v>1</v>
      </c>
      <c r="AN4613">
        <v>1</v>
      </c>
      <c r="AO4613">
        <v>1</v>
      </c>
      <c r="AP4613">
        <v>1</v>
      </c>
      <c r="AQ4613">
        <v>1</v>
      </c>
      <c r="AR4613">
        <v>1</v>
      </c>
      <c r="AS4613">
        <v>0.64895804383042799</v>
      </c>
      <c r="AT4613">
        <v>0.97018547769518704</v>
      </c>
      <c r="AU4613">
        <v>0</v>
      </c>
    </row>
    <row r="4614" spans="32:47" x14ac:dyDescent="0.25">
      <c r="AF4614">
        <v>4604</v>
      </c>
      <c r="AG4614">
        <v>1</v>
      </c>
      <c r="AH4614">
        <v>1</v>
      </c>
      <c r="AI4614">
        <v>1</v>
      </c>
      <c r="AJ4614">
        <v>1</v>
      </c>
      <c r="AK4614">
        <v>1</v>
      </c>
      <c r="AL4614">
        <v>1</v>
      </c>
      <c r="AM4614">
        <v>1</v>
      </c>
      <c r="AN4614">
        <v>1</v>
      </c>
      <c r="AO4614">
        <v>0.24990831845134381</v>
      </c>
      <c r="AP4614">
        <v>0</v>
      </c>
      <c r="AQ4614">
        <v>0</v>
      </c>
      <c r="AR4614">
        <v>3.7733198656614178E-3</v>
      </c>
      <c r="AS4614">
        <v>0</v>
      </c>
      <c r="AT4614">
        <v>0.68661430813527624</v>
      </c>
      <c r="AU4614">
        <v>2</v>
      </c>
    </row>
    <row r="4615" spans="32:47" x14ac:dyDescent="0.25">
      <c r="AF4615">
        <v>4605</v>
      </c>
      <c r="AG4615">
        <v>0</v>
      </c>
      <c r="AH4615">
        <v>0</v>
      </c>
      <c r="AI4615">
        <v>0</v>
      </c>
      <c r="AJ4615">
        <v>0</v>
      </c>
      <c r="AK4615">
        <v>0.60660968630456347</v>
      </c>
      <c r="AL4615">
        <v>1</v>
      </c>
      <c r="AM4615">
        <v>1</v>
      </c>
      <c r="AN4615">
        <v>1</v>
      </c>
      <c r="AO4615">
        <v>1</v>
      </c>
      <c r="AP4615">
        <v>1</v>
      </c>
      <c r="AQ4615">
        <v>1</v>
      </c>
      <c r="AR4615">
        <v>1</v>
      </c>
      <c r="AS4615">
        <v>0</v>
      </c>
      <c r="AT4615">
        <v>0.63782164459025059</v>
      </c>
      <c r="AU4615">
        <v>4</v>
      </c>
    </row>
    <row r="4616" spans="32:47" x14ac:dyDescent="0.25">
      <c r="AF4616">
        <v>4606</v>
      </c>
      <c r="AG4616">
        <v>0</v>
      </c>
      <c r="AH4616">
        <v>0</v>
      </c>
      <c r="AI4616">
        <v>5.8342515262577971E-2</v>
      </c>
      <c r="AJ4616">
        <v>1</v>
      </c>
      <c r="AK4616">
        <v>1</v>
      </c>
      <c r="AL4616">
        <v>1</v>
      </c>
      <c r="AM4616">
        <v>1</v>
      </c>
      <c r="AN4616">
        <v>1</v>
      </c>
      <c r="AO4616">
        <v>1</v>
      </c>
      <c r="AP4616">
        <v>1</v>
      </c>
      <c r="AQ4616">
        <v>1</v>
      </c>
      <c r="AR4616">
        <v>1</v>
      </c>
      <c r="AS4616">
        <v>0</v>
      </c>
      <c r="AT4616">
        <v>0.75837977526887645</v>
      </c>
      <c r="AU4616">
        <v>2</v>
      </c>
    </row>
    <row r="4617" spans="32:47" x14ac:dyDescent="0.25">
      <c r="AF4617">
        <v>4607</v>
      </c>
      <c r="AG4617">
        <v>1</v>
      </c>
      <c r="AH4617">
        <v>1</v>
      </c>
      <c r="AI4617">
        <v>1</v>
      </c>
      <c r="AJ4617">
        <v>1</v>
      </c>
      <c r="AK4617">
        <v>1</v>
      </c>
      <c r="AL4617">
        <v>1</v>
      </c>
      <c r="AM4617">
        <v>1</v>
      </c>
      <c r="AN4617">
        <v>1</v>
      </c>
      <c r="AO4617">
        <v>1</v>
      </c>
      <c r="AP4617">
        <v>1</v>
      </c>
      <c r="AQ4617">
        <v>1</v>
      </c>
      <c r="AR4617">
        <v>1</v>
      </c>
      <c r="AS4617">
        <v>1</v>
      </c>
      <c r="AT4617">
        <v>1</v>
      </c>
      <c r="AU4617">
        <v>0</v>
      </c>
    </row>
    <row r="4618" spans="32:47" x14ac:dyDescent="0.25">
      <c r="AF4618">
        <v>4608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0.37568432951769454</v>
      </c>
      <c r="AO4618">
        <v>1</v>
      </c>
      <c r="AP4618">
        <v>1</v>
      </c>
      <c r="AQ4618">
        <v>1</v>
      </c>
      <c r="AR4618">
        <v>1</v>
      </c>
      <c r="AS4618">
        <v>0</v>
      </c>
      <c r="AT4618">
        <v>0.36615401154807814</v>
      </c>
      <c r="AU4618">
        <v>7</v>
      </c>
    </row>
    <row r="4619" spans="32:47" x14ac:dyDescent="0.25">
      <c r="AF4619">
        <v>4609</v>
      </c>
      <c r="AG4619">
        <v>1</v>
      </c>
      <c r="AH4619">
        <v>1</v>
      </c>
      <c r="AI4619">
        <v>1</v>
      </c>
      <c r="AJ4619">
        <v>1</v>
      </c>
      <c r="AK4619">
        <v>1</v>
      </c>
      <c r="AL4619">
        <v>0.85328625383068968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0.48383174689019365</v>
      </c>
      <c r="AU4619">
        <v>6</v>
      </c>
    </row>
    <row r="4620" spans="32:47" x14ac:dyDescent="0.25">
      <c r="AF4620">
        <v>4610</v>
      </c>
      <c r="AG4620">
        <v>0.53330582551256334</v>
      </c>
      <c r="AH4620">
        <v>1</v>
      </c>
      <c r="AI4620">
        <v>0.87264621262241437</v>
      </c>
      <c r="AJ4620">
        <v>0.47600881177689491</v>
      </c>
      <c r="AK4620">
        <v>1</v>
      </c>
      <c r="AL4620">
        <v>1</v>
      </c>
      <c r="AM4620">
        <v>1</v>
      </c>
      <c r="AN4620">
        <v>1</v>
      </c>
      <c r="AO4620">
        <v>0.33325833523534432</v>
      </c>
      <c r="AP4620">
        <v>0</v>
      </c>
      <c r="AQ4620">
        <v>0</v>
      </c>
      <c r="AR4620">
        <v>0</v>
      </c>
      <c r="AS4620">
        <v>0</v>
      </c>
      <c r="AT4620">
        <v>0.5996233632672644</v>
      </c>
      <c r="AU4620">
        <v>3</v>
      </c>
    </row>
    <row r="4621" spans="32:47" x14ac:dyDescent="0.25">
      <c r="AF4621">
        <v>4611</v>
      </c>
      <c r="AG4621">
        <v>1</v>
      </c>
      <c r="AH4621">
        <v>0.7261338718703233</v>
      </c>
      <c r="AI4621">
        <v>0.37940974665370081</v>
      </c>
      <c r="AJ4621">
        <v>1</v>
      </c>
      <c r="AK4621">
        <v>1</v>
      </c>
      <c r="AL4621">
        <v>0.99244331553636589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0.42155273979376645</v>
      </c>
      <c r="AU4621">
        <v>6</v>
      </c>
    </row>
    <row r="4622" spans="32:47" x14ac:dyDescent="0.25">
      <c r="AF4622">
        <v>4612</v>
      </c>
      <c r="AG4622">
        <v>0</v>
      </c>
      <c r="AH4622">
        <v>0</v>
      </c>
      <c r="AI4622">
        <v>0</v>
      </c>
      <c r="AJ4622">
        <v>0.2817961654511843</v>
      </c>
      <c r="AK4622">
        <v>1</v>
      </c>
      <c r="AL4622">
        <v>0.76427337941228568</v>
      </c>
      <c r="AM4622">
        <v>0</v>
      </c>
      <c r="AN4622">
        <v>0</v>
      </c>
      <c r="AO4622">
        <v>0</v>
      </c>
      <c r="AP4622">
        <v>0.10595188484266176</v>
      </c>
      <c r="AQ4622">
        <v>1</v>
      </c>
      <c r="AR4622">
        <v>1</v>
      </c>
      <c r="AS4622">
        <v>0</v>
      </c>
      <c r="AT4622">
        <v>0.34703176650966194</v>
      </c>
      <c r="AU4622">
        <v>6</v>
      </c>
    </row>
    <row r="4623" spans="32:47" x14ac:dyDescent="0.25">
      <c r="AF4623">
        <v>4613</v>
      </c>
      <c r="AG4623">
        <v>0</v>
      </c>
      <c r="AH4623">
        <v>0</v>
      </c>
      <c r="AI4623">
        <v>0</v>
      </c>
      <c r="AJ4623">
        <v>0</v>
      </c>
      <c r="AK4623">
        <v>9.9403846747009084E-2</v>
      </c>
      <c r="AL4623">
        <v>0.38917261587242441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4.0429308836520586E-2</v>
      </c>
      <c r="AU4623">
        <v>10</v>
      </c>
    </row>
    <row r="4624" spans="32:47" x14ac:dyDescent="0.25">
      <c r="AF4624">
        <v>4614</v>
      </c>
      <c r="AG4624">
        <v>0.501994565812516</v>
      </c>
      <c r="AH4624">
        <v>0.96215882089979587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0.91364189144781749</v>
      </c>
      <c r="AR4624">
        <v>0.72538387802670778</v>
      </c>
      <c r="AS4624">
        <v>0</v>
      </c>
      <c r="AT4624">
        <v>0.25314639859628696</v>
      </c>
      <c r="AU4624">
        <v>8</v>
      </c>
    </row>
    <row r="4625" spans="32:47" x14ac:dyDescent="0.25">
      <c r="AF4625">
        <v>4615</v>
      </c>
      <c r="AG4625">
        <v>1</v>
      </c>
      <c r="AH4625">
        <v>1</v>
      </c>
      <c r="AI4625">
        <v>1</v>
      </c>
      <c r="AJ4625">
        <v>0.99019922311078212</v>
      </c>
      <c r="AK4625">
        <v>0</v>
      </c>
      <c r="AL4625">
        <v>0</v>
      </c>
      <c r="AM4625">
        <v>0</v>
      </c>
      <c r="AN4625">
        <v>0</v>
      </c>
      <c r="AO4625">
        <v>0.59317551915980105</v>
      </c>
      <c r="AP4625">
        <v>1</v>
      </c>
      <c r="AQ4625">
        <v>1</v>
      </c>
      <c r="AR4625">
        <v>1</v>
      </c>
      <c r="AS4625">
        <v>0</v>
      </c>
      <c r="AT4625">
        <v>0.62877052676196576</v>
      </c>
      <c r="AU4625">
        <v>4</v>
      </c>
    </row>
    <row r="4626" spans="32:47" x14ac:dyDescent="0.25">
      <c r="AF4626">
        <v>4616</v>
      </c>
      <c r="AG4626">
        <v>1</v>
      </c>
      <c r="AH4626">
        <v>1</v>
      </c>
      <c r="AI4626">
        <v>1</v>
      </c>
      <c r="AJ4626">
        <v>1</v>
      </c>
      <c r="AK4626">
        <v>1</v>
      </c>
      <c r="AL4626">
        <v>1</v>
      </c>
      <c r="AM4626">
        <v>1</v>
      </c>
      <c r="AN4626">
        <v>1</v>
      </c>
      <c r="AO4626">
        <v>1</v>
      </c>
      <c r="AP4626">
        <v>1</v>
      </c>
      <c r="AQ4626">
        <v>0.20863165458843771</v>
      </c>
      <c r="AR4626">
        <v>0</v>
      </c>
      <c r="AS4626">
        <v>0</v>
      </c>
      <c r="AT4626">
        <v>0.85002451955521408</v>
      </c>
      <c r="AU4626">
        <v>1</v>
      </c>
    </row>
    <row r="4627" spans="32:47" x14ac:dyDescent="0.25">
      <c r="AF4627">
        <v>4617</v>
      </c>
      <c r="AG4627">
        <v>0</v>
      </c>
      <c r="AH4627">
        <v>0</v>
      </c>
      <c r="AI4627">
        <v>0.37207030471308239</v>
      </c>
      <c r="AJ4627">
        <v>1</v>
      </c>
      <c r="AK4627">
        <v>1</v>
      </c>
      <c r="AL4627">
        <v>0.64194664638416721</v>
      </c>
      <c r="AM4627">
        <v>0.40722791024464022</v>
      </c>
      <c r="AN4627">
        <v>1</v>
      </c>
      <c r="AO4627">
        <v>0.60510475796399987</v>
      </c>
      <c r="AP4627">
        <v>7.4989407108308023E-2</v>
      </c>
      <c r="AQ4627">
        <v>0</v>
      </c>
      <c r="AR4627">
        <v>0.2234009161911672</v>
      </c>
      <c r="AS4627">
        <v>0</v>
      </c>
      <c r="AT4627">
        <v>0.44608188168881685</v>
      </c>
      <c r="AU4627">
        <v>3</v>
      </c>
    </row>
    <row r="4628" spans="32:47" x14ac:dyDescent="0.25">
      <c r="AF4628">
        <v>4618</v>
      </c>
      <c r="AG4628">
        <v>1</v>
      </c>
      <c r="AH4628">
        <v>1</v>
      </c>
      <c r="AI4628">
        <v>1</v>
      </c>
      <c r="AJ4628">
        <v>1</v>
      </c>
      <c r="AK4628">
        <v>1</v>
      </c>
      <c r="AL4628">
        <v>1</v>
      </c>
      <c r="AM4628">
        <v>1</v>
      </c>
      <c r="AN4628">
        <v>1</v>
      </c>
      <c r="AO4628">
        <v>1</v>
      </c>
      <c r="AP4628">
        <v>1</v>
      </c>
      <c r="AQ4628">
        <v>1</v>
      </c>
      <c r="AR4628">
        <v>0.27303115925878368</v>
      </c>
      <c r="AS4628">
        <v>0.27303115925878368</v>
      </c>
      <c r="AT4628">
        <v>0.93825744092334873</v>
      </c>
      <c r="AU4628">
        <v>0</v>
      </c>
    </row>
    <row r="4629" spans="32:47" x14ac:dyDescent="0.25">
      <c r="AF4629">
        <v>4619</v>
      </c>
      <c r="AG4629">
        <v>1</v>
      </c>
      <c r="AH4629">
        <v>1</v>
      </c>
      <c r="AI4629">
        <v>0.30157835725760612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0.18725733993146793</v>
      </c>
      <c r="AU4629">
        <v>9</v>
      </c>
    </row>
    <row r="4630" spans="32:47" x14ac:dyDescent="0.25">
      <c r="AF4630">
        <v>4620</v>
      </c>
      <c r="AG4630">
        <v>1</v>
      </c>
      <c r="AH4630">
        <v>1</v>
      </c>
      <c r="AI4630">
        <v>1</v>
      </c>
      <c r="AJ4630">
        <v>1</v>
      </c>
      <c r="AK4630">
        <v>1</v>
      </c>
      <c r="AL4630">
        <v>0.36461833884847389</v>
      </c>
      <c r="AM4630">
        <v>0</v>
      </c>
      <c r="AN4630">
        <v>0.13963394557738926</v>
      </c>
      <c r="AO4630">
        <v>1</v>
      </c>
      <c r="AP4630">
        <v>1</v>
      </c>
      <c r="AQ4630">
        <v>1</v>
      </c>
      <c r="AR4630">
        <v>1</v>
      </c>
      <c r="AS4630">
        <v>0</v>
      </c>
      <c r="AT4630">
        <v>0.78977315747494048</v>
      </c>
      <c r="AU4630">
        <v>1</v>
      </c>
    </row>
    <row r="4631" spans="32:47" x14ac:dyDescent="0.25">
      <c r="AF4631">
        <v>4621</v>
      </c>
      <c r="AG4631">
        <v>1</v>
      </c>
      <c r="AH4631">
        <v>1</v>
      </c>
      <c r="AI4631">
        <v>1</v>
      </c>
      <c r="AJ4631">
        <v>1</v>
      </c>
      <c r="AK4631">
        <v>1</v>
      </c>
      <c r="AL4631">
        <v>1</v>
      </c>
      <c r="AM4631">
        <v>1</v>
      </c>
      <c r="AN4631">
        <v>1</v>
      </c>
      <c r="AO4631">
        <v>0.99890984616698308</v>
      </c>
      <c r="AP4631">
        <v>0</v>
      </c>
      <c r="AQ4631">
        <v>0</v>
      </c>
      <c r="AR4631">
        <v>0</v>
      </c>
      <c r="AS4631">
        <v>0</v>
      </c>
      <c r="AT4631">
        <v>0.74785560379454652</v>
      </c>
      <c r="AU4631">
        <v>3</v>
      </c>
    </row>
    <row r="4632" spans="32:47" x14ac:dyDescent="0.25">
      <c r="AF4632">
        <v>4622</v>
      </c>
      <c r="AG4632">
        <v>1</v>
      </c>
      <c r="AH4632">
        <v>1</v>
      </c>
      <c r="AI4632">
        <v>1</v>
      </c>
      <c r="AJ4632">
        <v>1</v>
      </c>
      <c r="AK4632">
        <v>1</v>
      </c>
      <c r="AL4632">
        <v>1</v>
      </c>
      <c r="AM4632">
        <v>1</v>
      </c>
      <c r="AN4632">
        <v>1</v>
      </c>
      <c r="AO4632">
        <v>1</v>
      </c>
      <c r="AP4632">
        <v>1</v>
      </c>
      <c r="AQ4632">
        <v>1</v>
      </c>
      <c r="AR4632">
        <v>1</v>
      </c>
      <c r="AS4632">
        <v>1</v>
      </c>
      <c r="AT4632">
        <v>1</v>
      </c>
      <c r="AU4632">
        <v>0</v>
      </c>
    </row>
    <row r="4633" spans="32:47" x14ac:dyDescent="0.25">
      <c r="AF4633">
        <v>4623</v>
      </c>
      <c r="AG4633">
        <v>0.69366227773993627</v>
      </c>
      <c r="AH4633">
        <v>0</v>
      </c>
      <c r="AI4633">
        <v>0.62699448690287796</v>
      </c>
      <c r="AJ4633">
        <v>0.53200811347584631</v>
      </c>
      <c r="AK4633">
        <v>0</v>
      </c>
      <c r="AL4633">
        <v>0.11932631913684115</v>
      </c>
      <c r="AM4633">
        <v>1</v>
      </c>
      <c r="AN4633">
        <v>1</v>
      </c>
      <c r="AO4633">
        <v>1</v>
      </c>
      <c r="AP4633">
        <v>1</v>
      </c>
      <c r="AQ4633">
        <v>1</v>
      </c>
      <c r="AR4633">
        <v>0.72383937052819092</v>
      </c>
      <c r="AS4633">
        <v>0</v>
      </c>
      <c r="AT4633">
        <v>0.64635455662652541</v>
      </c>
      <c r="AU4633">
        <v>2</v>
      </c>
    </row>
    <row r="4634" spans="32:47" x14ac:dyDescent="0.25">
      <c r="AF4634">
        <v>4624</v>
      </c>
      <c r="AG4634">
        <v>0</v>
      </c>
      <c r="AH4634">
        <v>0.97391338972322827</v>
      </c>
      <c r="AI4634">
        <v>1</v>
      </c>
      <c r="AJ4634">
        <v>1</v>
      </c>
      <c r="AK4634">
        <v>1.2981695284261444E-2</v>
      </c>
      <c r="AL4634">
        <v>0</v>
      </c>
      <c r="AM4634">
        <v>6.5559897314796542E-2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0.24850510762416764</v>
      </c>
      <c r="AU4634">
        <v>7</v>
      </c>
    </row>
    <row r="4635" spans="32:47" x14ac:dyDescent="0.25">
      <c r="AF4635">
        <v>4625</v>
      </c>
      <c r="AG4635">
        <v>1</v>
      </c>
      <c r="AH4635">
        <v>1</v>
      </c>
      <c r="AI4635">
        <v>1</v>
      </c>
      <c r="AJ4635">
        <v>1</v>
      </c>
      <c r="AK4635">
        <v>1</v>
      </c>
      <c r="AL4635">
        <v>1</v>
      </c>
      <c r="AM4635">
        <v>1</v>
      </c>
      <c r="AN4635">
        <v>1</v>
      </c>
      <c r="AO4635">
        <v>1</v>
      </c>
      <c r="AP4635">
        <v>1</v>
      </c>
      <c r="AQ4635">
        <v>1</v>
      </c>
      <c r="AR4635">
        <v>1</v>
      </c>
      <c r="AS4635">
        <v>1</v>
      </c>
      <c r="AT4635">
        <v>1</v>
      </c>
      <c r="AU4635">
        <v>0</v>
      </c>
    </row>
    <row r="4636" spans="32:47" x14ac:dyDescent="0.25">
      <c r="AF4636">
        <v>4626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0.27991251862840727</v>
      </c>
      <c r="AM4636">
        <v>1</v>
      </c>
      <c r="AN4636">
        <v>1</v>
      </c>
      <c r="AO4636">
        <v>0.68157649582305269</v>
      </c>
      <c r="AP4636">
        <v>0</v>
      </c>
      <c r="AQ4636">
        <v>0</v>
      </c>
      <c r="AR4636">
        <v>0</v>
      </c>
      <c r="AS4636">
        <v>0</v>
      </c>
      <c r="AT4636">
        <v>0.2488895080371063</v>
      </c>
      <c r="AU4636">
        <v>8</v>
      </c>
    </row>
    <row r="4637" spans="32:47" x14ac:dyDescent="0.25">
      <c r="AF4637">
        <v>4627</v>
      </c>
      <c r="AG4637">
        <v>1</v>
      </c>
      <c r="AH4637">
        <v>1</v>
      </c>
      <c r="AI4637">
        <v>1</v>
      </c>
      <c r="AJ4637">
        <v>1</v>
      </c>
      <c r="AK4637">
        <v>1</v>
      </c>
      <c r="AL4637">
        <v>1</v>
      </c>
      <c r="AM4637">
        <v>1</v>
      </c>
      <c r="AN4637">
        <v>1</v>
      </c>
      <c r="AO4637">
        <v>1</v>
      </c>
      <c r="AP4637">
        <v>1</v>
      </c>
      <c r="AQ4637">
        <v>1</v>
      </c>
      <c r="AR4637">
        <v>1</v>
      </c>
      <c r="AS4637">
        <v>1</v>
      </c>
      <c r="AT4637">
        <v>1</v>
      </c>
      <c r="AU4637">
        <v>0</v>
      </c>
    </row>
    <row r="4638" spans="32:47" x14ac:dyDescent="0.25">
      <c r="AF4638">
        <v>4628</v>
      </c>
      <c r="AG4638">
        <v>0</v>
      </c>
      <c r="AH4638">
        <v>0</v>
      </c>
      <c r="AI4638">
        <v>0.57950520740527167</v>
      </c>
      <c r="AJ4638">
        <v>0.14705472406421904</v>
      </c>
      <c r="AK4638">
        <v>0</v>
      </c>
      <c r="AL4638">
        <v>0</v>
      </c>
      <c r="AM4638">
        <v>0</v>
      </c>
      <c r="AN4638">
        <v>0</v>
      </c>
      <c r="AO4638">
        <v>0.5543542507140955</v>
      </c>
      <c r="AP4638">
        <v>1</v>
      </c>
      <c r="AQ4638">
        <v>1</v>
      </c>
      <c r="AR4638">
        <v>1</v>
      </c>
      <c r="AS4638">
        <v>0</v>
      </c>
      <c r="AT4638">
        <v>0.35892309773400782</v>
      </c>
      <c r="AU4638">
        <v>6</v>
      </c>
    </row>
    <row r="4639" spans="32:47" x14ac:dyDescent="0.25">
      <c r="AF4639">
        <v>4629</v>
      </c>
      <c r="AG4639">
        <v>0.96383409382167062</v>
      </c>
      <c r="AH4639">
        <v>1</v>
      </c>
      <c r="AI4639">
        <v>1</v>
      </c>
      <c r="AJ4639">
        <v>1</v>
      </c>
      <c r="AK4639">
        <v>1</v>
      </c>
      <c r="AL4639">
        <v>1</v>
      </c>
      <c r="AM4639">
        <v>4.9525002490085054E-2</v>
      </c>
      <c r="AN4639">
        <v>0</v>
      </c>
      <c r="AO4639">
        <v>0</v>
      </c>
      <c r="AP4639">
        <v>0</v>
      </c>
      <c r="AQ4639">
        <v>0.23453285194482304</v>
      </c>
      <c r="AR4639">
        <v>1</v>
      </c>
      <c r="AS4639">
        <v>0</v>
      </c>
      <c r="AT4639">
        <v>0.60123319875070991</v>
      </c>
      <c r="AU4639">
        <v>3</v>
      </c>
    </row>
    <row r="4640" spans="32:47" x14ac:dyDescent="0.25">
      <c r="AF4640">
        <v>4630</v>
      </c>
      <c r="AG4640">
        <v>1</v>
      </c>
      <c r="AH4640">
        <v>1</v>
      </c>
      <c r="AI4640">
        <v>0.11111659877309238</v>
      </c>
      <c r="AJ4640">
        <v>0.38589933824987382</v>
      </c>
      <c r="AK4640">
        <v>1</v>
      </c>
      <c r="AL4640">
        <v>1</v>
      </c>
      <c r="AM4640">
        <v>1</v>
      </c>
      <c r="AN4640">
        <v>1</v>
      </c>
      <c r="AO4640">
        <v>1</v>
      </c>
      <c r="AP4640">
        <v>1</v>
      </c>
      <c r="AQ4640">
        <v>1</v>
      </c>
      <c r="AR4640">
        <v>1</v>
      </c>
      <c r="AS4640">
        <v>0.11111659877309238</v>
      </c>
      <c r="AT4640">
        <v>0.8740317663272934</v>
      </c>
      <c r="AU4640">
        <v>0</v>
      </c>
    </row>
    <row r="4641" spans="32:47" x14ac:dyDescent="0.25">
      <c r="AF4641">
        <v>4631</v>
      </c>
      <c r="AG4641">
        <v>1</v>
      </c>
      <c r="AH4641">
        <v>1</v>
      </c>
      <c r="AI4641">
        <v>1</v>
      </c>
      <c r="AJ4641">
        <v>1</v>
      </c>
      <c r="AK4641">
        <v>1</v>
      </c>
      <c r="AL4641">
        <v>0.36365630638344254</v>
      </c>
      <c r="AM4641">
        <v>2.3956892158528188E-2</v>
      </c>
      <c r="AN4641">
        <v>1</v>
      </c>
      <c r="AO4641">
        <v>1</v>
      </c>
      <c r="AP4641">
        <v>1</v>
      </c>
      <c r="AQ4641">
        <v>1</v>
      </c>
      <c r="AR4641">
        <v>1</v>
      </c>
      <c r="AS4641">
        <v>2.3956892158528188E-2</v>
      </c>
      <c r="AT4641">
        <v>0.86480096670799356</v>
      </c>
      <c r="AU4641">
        <v>0</v>
      </c>
    </row>
    <row r="4642" spans="32:47" x14ac:dyDescent="0.25">
      <c r="AF4642">
        <v>4632</v>
      </c>
      <c r="AG4642">
        <v>1</v>
      </c>
      <c r="AH4642">
        <v>1</v>
      </c>
      <c r="AI4642">
        <v>0.1287331385824326</v>
      </c>
      <c r="AJ4642">
        <v>0</v>
      </c>
      <c r="AK4642">
        <v>0</v>
      </c>
      <c r="AL4642">
        <v>0</v>
      </c>
      <c r="AM4642">
        <v>0</v>
      </c>
      <c r="AN4642">
        <v>7.9470102487492464E-2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0.17932685061141829</v>
      </c>
      <c r="AU4642">
        <v>8</v>
      </c>
    </row>
    <row r="4643" spans="32:47" x14ac:dyDescent="0.25">
      <c r="AF4643">
        <v>4633</v>
      </c>
      <c r="AG4643">
        <v>1</v>
      </c>
      <c r="AH4643">
        <v>1</v>
      </c>
      <c r="AI4643">
        <v>1</v>
      </c>
      <c r="AJ4643">
        <v>1</v>
      </c>
      <c r="AK4643">
        <v>1</v>
      </c>
      <c r="AL4643">
        <v>1</v>
      </c>
      <c r="AM4643">
        <v>1</v>
      </c>
      <c r="AN4643">
        <v>1</v>
      </c>
      <c r="AO4643">
        <v>1</v>
      </c>
      <c r="AP4643">
        <v>1</v>
      </c>
      <c r="AQ4643">
        <v>1</v>
      </c>
      <c r="AR4643">
        <v>1</v>
      </c>
      <c r="AS4643">
        <v>1</v>
      </c>
      <c r="AT4643">
        <v>1</v>
      </c>
      <c r="AU4643">
        <v>0</v>
      </c>
    </row>
    <row r="4644" spans="32:47" x14ac:dyDescent="0.25">
      <c r="AF4644">
        <v>4634</v>
      </c>
      <c r="AG4644">
        <v>0</v>
      </c>
      <c r="AH4644">
        <v>0</v>
      </c>
      <c r="AI4644">
        <v>0</v>
      </c>
      <c r="AJ4644">
        <v>0.22988103808214266</v>
      </c>
      <c r="AK4644">
        <v>1</v>
      </c>
      <c r="AL4644">
        <v>1</v>
      </c>
      <c r="AM4644">
        <v>1</v>
      </c>
      <c r="AN4644">
        <v>0.76181595117809442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0.33565130309311014</v>
      </c>
      <c r="AU4644">
        <v>7</v>
      </c>
    </row>
    <row r="4645" spans="32:47" x14ac:dyDescent="0.25">
      <c r="AF4645">
        <v>4635</v>
      </c>
      <c r="AG4645">
        <v>1</v>
      </c>
      <c r="AH4645">
        <v>1</v>
      </c>
      <c r="AI4645">
        <v>1</v>
      </c>
      <c r="AJ4645">
        <v>0.54311989557924489</v>
      </c>
      <c r="AK4645">
        <v>0.32281544984430038</v>
      </c>
      <c r="AL4645">
        <v>1</v>
      </c>
      <c r="AM4645">
        <v>1</v>
      </c>
      <c r="AN4645">
        <v>0.10825366293143053</v>
      </c>
      <c r="AO4645">
        <v>0.39790959352346061</v>
      </c>
      <c r="AP4645">
        <v>1</v>
      </c>
      <c r="AQ4645">
        <v>1</v>
      </c>
      <c r="AR4645">
        <v>1</v>
      </c>
      <c r="AS4645">
        <v>0.10825366293143053</v>
      </c>
      <c r="AT4645">
        <v>0.77970966347706527</v>
      </c>
      <c r="AU4645">
        <v>0</v>
      </c>
    </row>
    <row r="4646" spans="32:47" x14ac:dyDescent="0.25">
      <c r="AF4646">
        <v>4636</v>
      </c>
      <c r="AG4646">
        <v>1</v>
      </c>
      <c r="AH4646">
        <v>1</v>
      </c>
      <c r="AI4646">
        <v>1</v>
      </c>
      <c r="AJ4646">
        <v>1</v>
      </c>
      <c r="AK4646">
        <v>1</v>
      </c>
      <c r="AL4646">
        <v>2.6173099651108107E-2</v>
      </c>
      <c r="AM4646">
        <v>0.63786876052449037</v>
      </c>
      <c r="AN4646">
        <v>1</v>
      </c>
      <c r="AO4646">
        <v>1</v>
      </c>
      <c r="AP4646">
        <v>1</v>
      </c>
      <c r="AQ4646">
        <v>1</v>
      </c>
      <c r="AR4646">
        <v>1</v>
      </c>
      <c r="AS4646">
        <v>2.6173099651108107E-2</v>
      </c>
      <c r="AT4646">
        <v>0.88920308100217105</v>
      </c>
      <c r="AU4646">
        <v>0</v>
      </c>
    </row>
    <row r="4647" spans="32:47" x14ac:dyDescent="0.25">
      <c r="AF4647">
        <v>4637</v>
      </c>
      <c r="AG4647">
        <v>0</v>
      </c>
      <c r="AH4647">
        <v>0</v>
      </c>
      <c r="AI4647">
        <v>0.22970501275525632</v>
      </c>
      <c r="AJ4647">
        <v>1</v>
      </c>
      <c r="AK4647">
        <v>1</v>
      </c>
      <c r="AL4647">
        <v>1</v>
      </c>
      <c r="AM4647">
        <v>1</v>
      </c>
      <c r="AN4647">
        <v>1</v>
      </c>
      <c r="AO4647">
        <v>1</v>
      </c>
      <c r="AP4647">
        <v>1</v>
      </c>
      <c r="AQ4647">
        <v>1</v>
      </c>
      <c r="AR4647">
        <v>1</v>
      </c>
      <c r="AS4647">
        <v>0</v>
      </c>
      <c r="AT4647">
        <v>0.77293385039839169</v>
      </c>
      <c r="AU4647">
        <v>2</v>
      </c>
    </row>
    <row r="4648" spans="32:47" x14ac:dyDescent="0.25">
      <c r="AF4648">
        <v>4638</v>
      </c>
      <c r="AG4648">
        <v>0</v>
      </c>
      <c r="AH4648">
        <v>0</v>
      </c>
      <c r="AI4648">
        <v>0</v>
      </c>
      <c r="AJ4648">
        <v>0.63575083258062171</v>
      </c>
      <c r="AK4648">
        <v>1</v>
      </c>
      <c r="AL4648">
        <v>1</v>
      </c>
      <c r="AM4648">
        <v>0.4896242515505066</v>
      </c>
      <c r="AN4648">
        <v>0</v>
      </c>
      <c r="AO4648">
        <v>0.39752814310898732</v>
      </c>
      <c r="AP4648">
        <v>1</v>
      </c>
      <c r="AQ4648">
        <v>0.49281443710691142</v>
      </c>
      <c r="AR4648">
        <v>0</v>
      </c>
      <c r="AS4648">
        <v>0</v>
      </c>
      <c r="AT4648">
        <v>0.41907165529304469</v>
      </c>
      <c r="AU4648">
        <v>5</v>
      </c>
    </row>
    <row r="4649" spans="32:47" x14ac:dyDescent="0.25">
      <c r="AF4649">
        <v>4639</v>
      </c>
      <c r="AG4649">
        <v>0.21255765899766102</v>
      </c>
      <c r="AH4649">
        <v>1</v>
      </c>
      <c r="AI4649">
        <v>1</v>
      </c>
      <c r="AJ4649">
        <v>1</v>
      </c>
      <c r="AK4649">
        <v>0.56873486685564723</v>
      </c>
      <c r="AL4649">
        <v>0</v>
      </c>
      <c r="AM4649">
        <v>0</v>
      </c>
      <c r="AN4649">
        <v>0</v>
      </c>
      <c r="AO4649">
        <v>0.92752121962742728</v>
      </c>
      <c r="AP4649">
        <v>1</v>
      </c>
      <c r="AQ4649">
        <v>1</v>
      </c>
      <c r="AR4649">
        <v>1</v>
      </c>
      <c r="AS4649">
        <v>0</v>
      </c>
      <c r="AT4649">
        <v>0.63848138326102843</v>
      </c>
      <c r="AU4649">
        <v>3</v>
      </c>
    </row>
    <row r="4650" spans="32:47" x14ac:dyDescent="0.25">
      <c r="AF4650">
        <v>4640</v>
      </c>
      <c r="AG4650">
        <v>0.72717358038296942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0.22598759422107834</v>
      </c>
      <c r="AP4650">
        <v>1</v>
      </c>
      <c r="AQ4650">
        <v>1</v>
      </c>
      <c r="AR4650">
        <v>1</v>
      </c>
      <c r="AS4650">
        <v>0</v>
      </c>
      <c r="AT4650">
        <v>0.33238906525617645</v>
      </c>
      <c r="AU4650">
        <v>7</v>
      </c>
    </row>
    <row r="4651" spans="32:47" x14ac:dyDescent="0.25">
      <c r="AF4651">
        <v>4641</v>
      </c>
      <c r="AG4651">
        <v>1</v>
      </c>
      <c r="AH4651">
        <v>1</v>
      </c>
      <c r="AI4651">
        <v>0.27722429037901514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1.093365302925425E-2</v>
      </c>
      <c r="AP4651">
        <v>0</v>
      </c>
      <c r="AQ4651">
        <v>0</v>
      </c>
      <c r="AR4651">
        <v>0</v>
      </c>
      <c r="AS4651">
        <v>0</v>
      </c>
      <c r="AT4651">
        <v>0.18608756874692356</v>
      </c>
      <c r="AU4651">
        <v>8</v>
      </c>
    </row>
    <row r="4652" spans="32:47" x14ac:dyDescent="0.25">
      <c r="AF4652">
        <v>4642</v>
      </c>
      <c r="AG4652">
        <v>0</v>
      </c>
      <c r="AH4652">
        <v>0</v>
      </c>
      <c r="AI4652">
        <v>0.24656888865631058</v>
      </c>
      <c r="AJ4652">
        <v>1</v>
      </c>
      <c r="AK4652">
        <v>1</v>
      </c>
      <c r="AL4652">
        <v>1</v>
      </c>
      <c r="AM4652">
        <v>1</v>
      </c>
      <c r="AN4652">
        <v>1</v>
      </c>
      <c r="AO4652">
        <v>1</v>
      </c>
      <c r="AP4652">
        <v>1</v>
      </c>
      <c r="AQ4652">
        <v>1</v>
      </c>
      <c r="AR4652">
        <v>1</v>
      </c>
      <c r="AS4652">
        <v>0</v>
      </c>
      <c r="AT4652">
        <v>0.77436612478998801</v>
      </c>
      <c r="AU4652">
        <v>2</v>
      </c>
    </row>
    <row r="4653" spans="32:47" x14ac:dyDescent="0.25">
      <c r="AF4653">
        <v>4643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0.67641790891672526</v>
      </c>
      <c r="AP4653">
        <v>0.24527161615204082</v>
      </c>
      <c r="AQ4653">
        <v>0</v>
      </c>
      <c r="AR4653">
        <v>0</v>
      </c>
      <c r="AS4653">
        <v>0</v>
      </c>
      <c r="AT4653">
        <v>7.642728046086307E-2</v>
      </c>
      <c r="AU4653">
        <v>10</v>
      </c>
    </row>
    <row r="4654" spans="32:47" x14ac:dyDescent="0.25">
      <c r="AF4654">
        <v>4644</v>
      </c>
      <c r="AG4654">
        <v>0.37194431962650981</v>
      </c>
      <c r="AH4654">
        <v>1</v>
      </c>
      <c r="AI4654">
        <v>1</v>
      </c>
      <c r="AJ4654">
        <v>1</v>
      </c>
      <c r="AK4654">
        <v>1</v>
      </c>
      <c r="AL4654">
        <v>1</v>
      </c>
      <c r="AM4654">
        <v>1</v>
      </c>
      <c r="AN4654">
        <v>1</v>
      </c>
      <c r="AO4654">
        <v>0.7796910723370577</v>
      </c>
      <c r="AP4654">
        <v>1</v>
      </c>
      <c r="AQ4654">
        <v>1</v>
      </c>
      <c r="AR4654">
        <v>0.2601406092766293</v>
      </c>
      <c r="AS4654">
        <v>0.2601406092766293</v>
      </c>
      <c r="AT4654">
        <v>0.86571332867427131</v>
      </c>
      <c r="AU4654">
        <v>0</v>
      </c>
    </row>
    <row r="4655" spans="32:47" x14ac:dyDescent="0.25">
      <c r="AF4655">
        <v>4645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0.82848969814270579</v>
      </c>
      <c r="AM4655">
        <v>0.56210838013137088</v>
      </c>
      <c r="AN4655">
        <v>0</v>
      </c>
      <c r="AO4655">
        <v>0.67813822054643724</v>
      </c>
      <c r="AP4655">
        <v>1</v>
      </c>
      <c r="AQ4655">
        <v>1</v>
      </c>
      <c r="AR4655">
        <v>0.80040378105637033</v>
      </c>
      <c r="AS4655">
        <v>0</v>
      </c>
      <c r="AT4655">
        <v>0.40667593029450483</v>
      </c>
      <c r="AU4655">
        <v>6</v>
      </c>
    </row>
    <row r="4656" spans="32:47" x14ac:dyDescent="0.25">
      <c r="AF4656">
        <v>4646</v>
      </c>
      <c r="AG4656">
        <v>0</v>
      </c>
      <c r="AH4656">
        <v>0</v>
      </c>
      <c r="AI4656">
        <v>6.7152409792939696E-2</v>
      </c>
      <c r="AJ4656">
        <v>1</v>
      </c>
      <c r="AK4656">
        <v>1</v>
      </c>
      <c r="AL4656">
        <v>0.6458042071096618</v>
      </c>
      <c r="AM4656">
        <v>0.28717815668431051</v>
      </c>
      <c r="AN4656">
        <v>1</v>
      </c>
      <c r="AO4656">
        <v>1</v>
      </c>
      <c r="AP4656">
        <v>2.4081008789747307E-2</v>
      </c>
      <c r="AQ4656">
        <v>0</v>
      </c>
      <c r="AR4656">
        <v>0</v>
      </c>
      <c r="AS4656">
        <v>0</v>
      </c>
      <c r="AT4656">
        <v>0.41946543848374462</v>
      </c>
      <c r="AU4656">
        <v>4</v>
      </c>
    </row>
    <row r="4657" spans="32:47" x14ac:dyDescent="0.25">
      <c r="AF4657">
        <v>4647</v>
      </c>
      <c r="AG4657">
        <v>1</v>
      </c>
      <c r="AH4657">
        <v>1</v>
      </c>
      <c r="AI4657">
        <v>1</v>
      </c>
      <c r="AJ4657">
        <v>1</v>
      </c>
      <c r="AK4657">
        <v>1</v>
      </c>
      <c r="AL4657">
        <v>1</v>
      </c>
      <c r="AM4657">
        <v>1</v>
      </c>
      <c r="AN4657">
        <v>0.15193276842229911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0.59372579677011306</v>
      </c>
      <c r="AU4657">
        <v>4</v>
      </c>
    </row>
    <row r="4658" spans="32:47" x14ac:dyDescent="0.25">
      <c r="AF4658">
        <v>4648</v>
      </c>
      <c r="AG4658">
        <v>1</v>
      </c>
      <c r="AH4658">
        <v>1</v>
      </c>
      <c r="AI4658">
        <v>1</v>
      </c>
      <c r="AJ4658">
        <v>1</v>
      </c>
      <c r="AK4658">
        <v>1</v>
      </c>
      <c r="AL4658">
        <v>1</v>
      </c>
      <c r="AM4658">
        <v>1</v>
      </c>
      <c r="AN4658">
        <v>0.74786928135525221</v>
      </c>
      <c r="AO4658">
        <v>1</v>
      </c>
      <c r="AP4658">
        <v>1</v>
      </c>
      <c r="AQ4658">
        <v>1</v>
      </c>
      <c r="AR4658">
        <v>1</v>
      </c>
      <c r="AS4658">
        <v>0.74786928135525221</v>
      </c>
      <c r="AT4658">
        <v>0.97858615814250083</v>
      </c>
      <c r="AU4658">
        <v>0</v>
      </c>
    </row>
    <row r="4659" spans="32:47" x14ac:dyDescent="0.25">
      <c r="AF4659">
        <v>4649</v>
      </c>
      <c r="AG4659">
        <v>0</v>
      </c>
      <c r="AH4659">
        <v>0.33049877152734553</v>
      </c>
      <c r="AI4659">
        <v>0.96701335744282624</v>
      </c>
      <c r="AJ4659">
        <v>0</v>
      </c>
      <c r="AK4659">
        <v>0</v>
      </c>
      <c r="AL4659">
        <v>2.2562187237296409E-2</v>
      </c>
      <c r="AM4659">
        <v>1</v>
      </c>
      <c r="AN4659">
        <v>1</v>
      </c>
      <c r="AO4659">
        <v>1</v>
      </c>
      <c r="AP4659">
        <v>1</v>
      </c>
      <c r="AQ4659">
        <v>0.18769598670041887</v>
      </c>
      <c r="AR4659">
        <v>0.29586919017780139</v>
      </c>
      <c r="AS4659">
        <v>0</v>
      </c>
      <c r="AT4659">
        <v>0.48687964327982625</v>
      </c>
      <c r="AU4659">
        <v>3</v>
      </c>
    </row>
    <row r="4660" spans="32:47" x14ac:dyDescent="0.25">
      <c r="AF4660">
        <v>4650</v>
      </c>
      <c r="AG4660">
        <v>1</v>
      </c>
      <c r="AH4660">
        <v>1</v>
      </c>
      <c r="AI4660">
        <v>1</v>
      </c>
      <c r="AJ4660">
        <v>1</v>
      </c>
      <c r="AK4660">
        <v>1</v>
      </c>
      <c r="AL4660">
        <v>1</v>
      </c>
      <c r="AM4660">
        <v>1</v>
      </c>
      <c r="AN4660">
        <v>1</v>
      </c>
      <c r="AO4660">
        <v>1</v>
      </c>
      <c r="AP4660">
        <v>1</v>
      </c>
      <c r="AQ4660">
        <v>1</v>
      </c>
      <c r="AR4660">
        <v>1</v>
      </c>
      <c r="AS4660">
        <v>1</v>
      </c>
      <c r="AT4660">
        <v>1</v>
      </c>
      <c r="AU4660">
        <v>0</v>
      </c>
    </row>
    <row r="4661" spans="32:47" x14ac:dyDescent="0.25">
      <c r="AF4661">
        <v>4651</v>
      </c>
      <c r="AG4661">
        <v>0</v>
      </c>
      <c r="AH4661">
        <v>0</v>
      </c>
      <c r="AI4661">
        <v>0.85582759892244098</v>
      </c>
      <c r="AJ4661">
        <v>0.24042694212669932</v>
      </c>
      <c r="AK4661">
        <v>0</v>
      </c>
      <c r="AL4661">
        <v>0</v>
      </c>
      <c r="AM4661">
        <v>0.29639581022356942</v>
      </c>
      <c r="AN4661">
        <v>1</v>
      </c>
      <c r="AO4661">
        <v>1</v>
      </c>
      <c r="AP4661">
        <v>1</v>
      </c>
      <c r="AQ4661">
        <v>1</v>
      </c>
      <c r="AR4661">
        <v>0.24696442828069615</v>
      </c>
      <c r="AS4661">
        <v>0</v>
      </c>
      <c r="AT4661">
        <v>0.472842825271312</v>
      </c>
      <c r="AU4661">
        <v>4</v>
      </c>
    </row>
    <row r="4662" spans="32:47" x14ac:dyDescent="0.25">
      <c r="AF4662">
        <v>4652</v>
      </c>
      <c r="AG4662">
        <v>1</v>
      </c>
      <c r="AH4662">
        <v>1</v>
      </c>
      <c r="AI4662">
        <v>1</v>
      </c>
      <c r="AJ4662">
        <v>1</v>
      </c>
      <c r="AK4662">
        <v>1</v>
      </c>
      <c r="AL4662">
        <v>1</v>
      </c>
      <c r="AM4662">
        <v>1</v>
      </c>
      <c r="AN4662">
        <v>1</v>
      </c>
      <c r="AO4662">
        <v>1</v>
      </c>
      <c r="AP4662">
        <v>1</v>
      </c>
      <c r="AQ4662">
        <v>1</v>
      </c>
      <c r="AR4662">
        <v>1</v>
      </c>
      <c r="AS4662">
        <v>1</v>
      </c>
      <c r="AT4662">
        <v>1</v>
      </c>
      <c r="AU4662">
        <v>0</v>
      </c>
    </row>
    <row r="4663" spans="32:47" x14ac:dyDescent="0.25">
      <c r="AF4663">
        <v>4653</v>
      </c>
      <c r="AG4663">
        <v>0</v>
      </c>
      <c r="AH4663">
        <v>0.23919393672284578</v>
      </c>
      <c r="AI4663">
        <v>1</v>
      </c>
      <c r="AJ4663">
        <v>1</v>
      </c>
      <c r="AK4663">
        <v>1</v>
      </c>
      <c r="AL4663">
        <v>1</v>
      </c>
      <c r="AM4663">
        <v>1</v>
      </c>
      <c r="AN4663">
        <v>1</v>
      </c>
      <c r="AO4663">
        <v>1</v>
      </c>
      <c r="AP4663">
        <v>1</v>
      </c>
      <c r="AQ4663">
        <v>1</v>
      </c>
      <c r="AR4663">
        <v>0.64005502443615114</v>
      </c>
      <c r="AS4663">
        <v>0</v>
      </c>
      <c r="AT4663">
        <v>0.82613461913906949</v>
      </c>
      <c r="AU4663">
        <v>1</v>
      </c>
    </row>
    <row r="4664" spans="32:47" x14ac:dyDescent="0.25">
      <c r="AF4664">
        <v>4654</v>
      </c>
      <c r="AG4664">
        <v>1</v>
      </c>
      <c r="AH4664">
        <v>1</v>
      </c>
      <c r="AI4664">
        <v>1</v>
      </c>
      <c r="AJ4664">
        <v>0.71034765440393433</v>
      </c>
      <c r="AK4664">
        <v>0.93336489255823596</v>
      </c>
      <c r="AL4664">
        <v>0</v>
      </c>
      <c r="AM4664">
        <v>0</v>
      </c>
      <c r="AN4664">
        <v>0</v>
      </c>
      <c r="AO4664">
        <v>0</v>
      </c>
      <c r="AP4664">
        <v>0</v>
      </c>
      <c r="AQ4664">
        <v>0.87271077976062472</v>
      </c>
      <c r="AR4664">
        <v>1</v>
      </c>
      <c r="AS4664">
        <v>0</v>
      </c>
      <c r="AT4664">
        <v>0.54089332792943035</v>
      </c>
      <c r="AU4664">
        <v>5</v>
      </c>
    </row>
    <row r="4665" spans="32:47" x14ac:dyDescent="0.25">
      <c r="AF4665">
        <v>4655</v>
      </c>
      <c r="AG4665">
        <v>1</v>
      </c>
      <c r="AH4665">
        <v>1</v>
      </c>
      <c r="AI4665">
        <v>1</v>
      </c>
      <c r="AJ4665">
        <v>7.9856684634190364E-2</v>
      </c>
      <c r="AK4665">
        <v>0</v>
      </c>
      <c r="AL4665">
        <v>0</v>
      </c>
      <c r="AM4665">
        <v>0</v>
      </c>
      <c r="AN4665">
        <v>0.17314943676390085</v>
      </c>
      <c r="AO4665">
        <v>1</v>
      </c>
      <c r="AP4665">
        <v>1</v>
      </c>
      <c r="AQ4665">
        <v>1</v>
      </c>
      <c r="AR4665">
        <v>1</v>
      </c>
      <c r="AS4665">
        <v>0</v>
      </c>
      <c r="AT4665">
        <v>0.60209132350330585</v>
      </c>
      <c r="AU4665">
        <v>3</v>
      </c>
    </row>
    <row r="4666" spans="32:47" x14ac:dyDescent="0.25">
      <c r="AF4666">
        <v>4656</v>
      </c>
      <c r="AG4666">
        <v>0</v>
      </c>
      <c r="AH4666">
        <v>0.42203753128576083</v>
      </c>
      <c r="AI4666">
        <v>0.66520512509610386</v>
      </c>
      <c r="AJ4666">
        <v>1</v>
      </c>
      <c r="AK4666">
        <v>1</v>
      </c>
      <c r="AL4666">
        <v>1</v>
      </c>
      <c r="AM4666">
        <v>0.43372619531686313</v>
      </c>
      <c r="AN4666">
        <v>1.6400476347987403E-2</v>
      </c>
      <c r="AO4666">
        <v>1</v>
      </c>
      <c r="AP4666">
        <v>1</v>
      </c>
      <c r="AQ4666">
        <v>1</v>
      </c>
      <c r="AR4666">
        <v>0.4970000582407304</v>
      </c>
      <c r="AS4666">
        <v>0</v>
      </c>
      <c r="AT4666">
        <v>0.66794339282480419</v>
      </c>
      <c r="AU4666">
        <v>1</v>
      </c>
    </row>
    <row r="4667" spans="32:47" x14ac:dyDescent="0.25">
      <c r="AF4667">
        <v>4657</v>
      </c>
      <c r="AG4667">
        <v>1</v>
      </c>
      <c r="AH4667">
        <v>0.63881987316537037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0.16192546652323911</v>
      </c>
      <c r="AQ4667">
        <v>0.88606699084848517</v>
      </c>
      <c r="AR4667">
        <v>0</v>
      </c>
      <c r="AS4667">
        <v>0</v>
      </c>
      <c r="AT4667">
        <v>0.22051686475700094</v>
      </c>
      <c r="AU4667">
        <v>8</v>
      </c>
    </row>
    <row r="4668" spans="32:47" x14ac:dyDescent="0.25">
      <c r="AF4668">
        <v>4658</v>
      </c>
      <c r="AG4668">
        <v>1</v>
      </c>
      <c r="AH4668">
        <v>0.75355013163529549</v>
      </c>
      <c r="AI4668">
        <v>0</v>
      </c>
      <c r="AJ4668">
        <v>0</v>
      </c>
      <c r="AK4668">
        <v>0</v>
      </c>
      <c r="AL4668">
        <v>0</v>
      </c>
      <c r="AM4668">
        <v>0.29473526567016961</v>
      </c>
      <c r="AN4668">
        <v>1</v>
      </c>
      <c r="AO4668">
        <v>1</v>
      </c>
      <c r="AP4668">
        <v>1</v>
      </c>
      <c r="AQ4668">
        <v>1</v>
      </c>
      <c r="AR4668">
        <v>1</v>
      </c>
      <c r="AS4668">
        <v>0</v>
      </c>
      <c r="AT4668">
        <v>0.58694848471661243</v>
      </c>
      <c r="AU4668">
        <v>4</v>
      </c>
    </row>
    <row r="4669" spans="32:47" x14ac:dyDescent="0.25">
      <c r="AF4669">
        <v>4659</v>
      </c>
      <c r="AG4669">
        <v>0</v>
      </c>
      <c r="AH4669">
        <v>0</v>
      </c>
      <c r="AI4669">
        <v>0</v>
      </c>
      <c r="AJ4669">
        <v>0</v>
      </c>
      <c r="AK4669">
        <v>0.16189038144300633</v>
      </c>
      <c r="AL4669">
        <v>0.76065708362511941</v>
      </c>
      <c r="AM4669">
        <v>0</v>
      </c>
      <c r="AN4669">
        <v>0</v>
      </c>
      <c r="AO4669">
        <v>0</v>
      </c>
      <c r="AP4669">
        <v>0</v>
      </c>
      <c r="AQ4669">
        <v>0.84679450638504927</v>
      </c>
      <c r="AR4669">
        <v>1</v>
      </c>
      <c r="AS4669">
        <v>0</v>
      </c>
      <c r="AT4669">
        <v>0.23080040965763907</v>
      </c>
      <c r="AU4669">
        <v>8</v>
      </c>
    </row>
    <row r="4670" spans="32:47" x14ac:dyDescent="0.25">
      <c r="AF4670">
        <v>4660</v>
      </c>
      <c r="AG4670">
        <v>1</v>
      </c>
      <c r="AH4670">
        <v>1</v>
      </c>
      <c r="AI4670">
        <v>1</v>
      </c>
      <c r="AJ4670">
        <v>1</v>
      </c>
      <c r="AK4670">
        <v>1</v>
      </c>
      <c r="AL4670">
        <v>1</v>
      </c>
      <c r="AM4670">
        <v>1</v>
      </c>
      <c r="AN4670">
        <v>0.67318026347540227</v>
      </c>
      <c r="AO4670">
        <v>0.11860295795049751</v>
      </c>
      <c r="AP4670">
        <v>0</v>
      </c>
      <c r="AQ4670">
        <v>0</v>
      </c>
      <c r="AR4670">
        <v>0.26397265053932523</v>
      </c>
      <c r="AS4670">
        <v>0</v>
      </c>
      <c r="AT4670">
        <v>0.67016391526841501</v>
      </c>
      <c r="AU4670">
        <v>2</v>
      </c>
    </row>
    <row r="4671" spans="32:47" x14ac:dyDescent="0.25">
      <c r="AF4671">
        <v>4661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0.68212903395324243</v>
      </c>
      <c r="AM4671">
        <v>0.5426350257295135</v>
      </c>
      <c r="AN4671">
        <v>0</v>
      </c>
      <c r="AO4671">
        <v>0</v>
      </c>
      <c r="AP4671">
        <v>0</v>
      </c>
      <c r="AQ4671">
        <v>0</v>
      </c>
      <c r="AR4671">
        <v>0.96021614914207021</v>
      </c>
      <c r="AS4671">
        <v>0</v>
      </c>
      <c r="AT4671">
        <v>0.18370481490305854</v>
      </c>
      <c r="AU4671">
        <v>9</v>
      </c>
    </row>
    <row r="4672" spans="32:47" x14ac:dyDescent="0.25">
      <c r="AF4672">
        <v>4662</v>
      </c>
      <c r="AG4672">
        <v>0</v>
      </c>
      <c r="AH4672">
        <v>0.38389925415581921</v>
      </c>
      <c r="AI4672">
        <v>1</v>
      </c>
      <c r="AJ4672">
        <v>1</v>
      </c>
      <c r="AK4672">
        <v>1</v>
      </c>
      <c r="AL4672">
        <v>1</v>
      </c>
      <c r="AM4672">
        <v>1</v>
      </c>
      <c r="AN4672">
        <v>0.46172351114059451</v>
      </c>
      <c r="AO4672">
        <v>0</v>
      </c>
      <c r="AP4672">
        <v>9.6033127603380227E-3</v>
      </c>
      <c r="AQ4672">
        <v>1</v>
      </c>
      <c r="AR4672">
        <v>1</v>
      </c>
      <c r="AS4672">
        <v>0</v>
      </c>
      <c r="AT4672">
        <v>0.65578167303367629</v>
      </c>
      <c r="AU4672">
        <v>2</v>
      </c>
    </row>
    <row r="4673" spans="32:47" x14ac:dyDescent="0.25">
      <c r="AF4673">
        <v>4663</v>
      </c>
      <c r="AG4673">
        <v>1</v>
      </c>
      <c r="AH4673">
        <v>1</v>
      </c>
      <c r="AI4673">
        <v>1</v>
      </c>
      <c r="AJ4673">
        <v>1</v>
      </c>
      <c r="AK4673">
        <v>0.78061321829732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0.39506578018415595</v>
      </c>
      <c r="AU4673">
        <v>7</v>
      </c>
    </row>
    <row r="4674" spans="32:47" x14ac:dyDescent="0.25">
      <c r="AF4674">
        <v>4664</v>
      </c>
      <c r="AG4674">
        <v>0</v>
      </c>
      <c r="AH4674">
        <v>0</v>
      </c>
      <c r="AI4674">
        <v>0.94932686014315903</v>
      </c>
      <c r="AJ4674">
        <v>1</v>
      </c>
      <c r="AK4674">
        <v>1</v>
      </c>
      <c r="AL4674">
        <v>1</v>
      </c>
      <c r="AM4674">
        <v>1</v>
      </c>
      <c r="AN4674">
        <v>1</v>
      </c>
      <c r="AO4674">
        <v>1</v>
      </c>
      <c r="AP4674">
        <v>1</v>
      </c>
      <c r="AQ4674">
        <v>1</v>
      </c>
      <c r="AR4674">
        <v>1</v>
      </c>
      <c r="AS4674">
        <v>0</v>
      </c>
      <c r="AT4674">
        <v>0.83405241825873411</v>
      </c>
      <c r="AU4674">
        <v>2</v>
      </c>
    </row>
    <row r="4675" spans="32:47" x14ac:dyDescent="0.25">
      <c r="AF4675">
        <v>4665</v>
      </c>
      <c r="AG4675">
        <v>1</v>
      </c>
      <c r="AH4675">
        <v>0.92211520460685803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0.67161614104867717</v>
      </c>
      <c r="AP4675">
        <v>1</v>
      </c>
      <c r="AQ4675">
        <v>1</v>
      </c>
      <c r="AR4675">
        <v>1</v>
      </c>
      <c r="AS4675">
        <v>0</v>
      </c>
      <c r="AT4675">
        <v>0.46292523276836256</v>
      </c>
      <c r="AU4675">
        <v>6</v>
      </c>
    </row>
    <row r="4676" spans="32:47" x14ac:dyDescent="0.25">
      <c r="AF4676">
        <v>4666</v>
      </c>
      <c r="AG4676">
        <v>0</v>
      </c>
      <c r="AH4676">
        <v>0</v>
      </c>
      <c r="AI4676">
        <v>0</v>
      </c>
      <c r="AJ4676">
        <v>0</v>
      </c>
      <c r="AK4676">
        <v>0.422572187227366</v>
      </c>
      <c r="AL4676">
        <v>1</v>
      </c>
      <c r="AM4676">
        <v>1</v>
      </c>
      <c r="AN4676">
        <v>1</v>
      </c>
      <c r="AO4676">
        <v>1</v>
      </c>
      <c r="AP4676">
        <v>1</v>
      </c>
      <c r="AQ4676">
        <v>0.64690612623914301</v>
      </c>
      <c r="AR4676">
        <v>0</v>
      </c>
      <c r="AS4676">
        <v>0</v>
      </c>
      <c r="AT4676">
        <v>0.50823814134581546</v>
      </c>
      <c r="AU4676">
        <v>5</v>
      </c>
    </row>
    <row r="4677" spans="32:47" x14ac:dyDescent="0.25">
      <c r="AF4677">
        <v>4667</v>
      </c>
      <c r="AG4677">
        <v>1</v>
      </c>
      <c r="AH4677">
        <v>1</v>
      </c>
      <c r="AI4677">
        <v>1</v>
      </c>
      <c r="AJ4677">
        <v>1</v>
      </c>
      <c r="AK4677">
        <v>1</v>
      </c>
      <c r="AL4677">
        <v>1</v>
      </c>
      <c r="AM4677">
        <v>1</v>
      </c>
      <c r="AN4677">
        <v>1</v>
      </c>
      <c r="AO4677">
        <v>1</v>
      </c>
      <c r="AP4677">
        <v>1</v>
      </c>
      <c r="AQ4677">
        <v>0.62399918190543147</v>
      </c>
      <c r="AR4677">
        <v>0</v>
      </c>
      <c r="AS4677">
        <v>0</v>
      </c>
      <c r="AT4677">
        <v>0.88416431632099435</v>
      </c>
      <c r="AU4677">
        <v>1</v>
      </c>
    </row>
    <row r="4678" spans="32:47" x14ac:dyDescent="0.25">
      <c r="AF4678">
        <v>4668</v>
      </c>
      <c r="AG4678">
        <v>1</v>
      </c>
      <c r="AH4678">
        <v>1</v>
      </c>
      <c r="AI4678">
        <v>1</v>
      </c>
      <c r="AJ4678">
        <v>1</v>
      </c>
      <c r="AK4678">
        <v>1</v>
      </c>
      <c r="AL4678">
        <v>1</v>
      </c>
      <c r="AM4678">
        <v>0.50901173467976946</v>
      </c>
      <c r="AN4678">
        <v>0</v>
      </c>
      <c r="AO4678">
        <v>0.72449960729572926</v>
      </c>
      <c r="AP4678">
        <v>0.11505480434753999</v>
      </c>
      <c r="AQ4678">
        <v>0</v>
      </c>
      <c r="AR4678">
        <v>0</v>
      </c>
      <c r="AS4678">
        <v>0</v>
      </c>
      <c r="AT4678">
        <v>0.60844123542114648</v>
      </c>
      <c r="AU4678">
        <v>3</v>
      </c>
    </row>
    <row r="4679" spans="32:47" x14ac:dyDescent="0.25">
      <c r="AF4679">
        <v>4669</v>
      </c>
      <c r="AG4679">
        <v>1</v>
      </c>
      <c r="AH4679">
        <v>3.6622578854283869E-2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0.57938715931325735</v>
      </c>
      <c r="AS4679">
        <v>0</v>
      </c>
      <c r="AT4679">
        <v>0.13694913464830391</v>
      </c>
      <c r="AU4679">
        <v>9</v>
      </c>
    </row>
    <row r="4680" spans="32:47" x14ac:dyDescent="0.25">
      <c r="AF4680">
        <v>4670</v>
      </c>
      <c r="AG4680">
        <v>1</v>
      </c>
      <c r="AH4680">
        <v>1</v>
      </c>
      <c r="AI4680">
        <v>1</v>
      </c>
      <c r="AJ4680">
        <v>1</v>
      </c>
      <c r="AK4680">
        <v>1</v>
      </c>
      <c r="AL4680">
        <v>1</v>
      </c>
      <c r="AM4680">
        <v>1</v>
      </c>
      <c r="AN4680">
        <v>1</v>
      </c>
      <c r="AO4680">
        <v>0.61469657320873616</v>
      </c>
      <c r="AP4680">
        <v>0</v>
      </c>
      <c r="AQ4680">
        <v>0</v>
      </c>
      <c r="AR4680">
        <v>0</v>
      </c>
      <c r="AS4680">
        <v>0</v>
      </c>
      <c r="AT4680">
        <v>0.7162764306746906</v>
      </c>
      <c r="AU4680">
        <v>3</v>
      </c>
    </row>
    <row r="4681" spans="32:47" x14ac:dyDescent="0.25">
      <c r="AF4681">
        <v>4671</v>
      </c>
      <c r="AG4681">
        <v>0</v>
      </c>
      <c r="AH4681">
        <v>0</v>
      </c>
      <c r="AI4681">
        <v>0</v>
      </c>
      <c r="AJ4681">
        <v>4.5794594548351594E-2</v>
      </c>
      <c r="AK4681">
        <v>0.51485582631510385</v>
      </c>
      <c r="AL4681">
        <v>0.37318394069152416</v>
      </c>
      <c r="AM4681">
        <v>1</v>
      </c>
      <c r="AN4681">
        <v>1</v>
      </c>
      <c r="AO4681">
        <v>1</v>
      </c>
      <c r="AP4681">
        <v>1</v>
      </c>
      <c r="AQ4681">
        <v>1</v>
      </c>
      <c r="AR4681">
        <v>1</v>
      </c>
      <c r="AS4681">
        <v>0</v>
      </c>
      <c r="AT4681">
        <v>0.58227366211771092</v>
      </c>
      <c r="AU4681">
        <v>3</v>
      </c>
    </row>
    <row r="4682" spans="32:47" x14ac:dyDescent="0.25">
      <c r="AF4682">
        <v>4672</v>
      </c>
      <c r="AG4682">
        <v>0</v>
      </c>
      <c r="AH4682">
        <v>0.59408458266183772</v>
      </c>
      <c r="AI4682">
        <v>0.70170268784779422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0.10517027845976186</v>
      </c>
      <c r="AU4682">
        <v>10</v>
      </c>
    </row>
    <row r="4683" spans="32:47" x14ac:dyDescent="0.25">
      <c r="AF4683">
        <v>4673</v>
      </c>
      <c r="AG4683">
        <v>1</v>
      </c>
      <c r="AH4683">
        <v>1</v>
      </c>
      <c r="AI4683">
        <v>1</v>
      </c>
      <c r="AJ4683">
        <v>1</v>
      </c>
      <c r="AK4683">
        <v>1</v>
      </c>
      <c r="AL4683">
        <v>1</v>
      </c>
      <c r="AM4683">
        <v>1</v>
      </c>
      <c r="AN4683">
        <v>1</v>
      </c>
      <c r="AO4683">
        <v>1</v>
      </c>
      <c r="AP4683">
        <v>1</v>
      </c>
      <c r="AQ4683">
        <v>1</v>
      </c>
      <c r="AR4683">
        <v>1</v>
      </c>
      <c r="AS4683">
        <v>1</v>
      </c>
      <c r="AT4683">
        <v>1</v>
      </c>
      <c r="AU4683">
        <v>0</v>
      </c>
    </row>
    <row r="4684" spans="32:47" x14ac:dyDescent="0.25">
      <c r="AF4684">
        <v>4674</v>
      </c>
      <c r="AG4684">
        <v>0</v>
      </c>
      <c r="AH4684">
        <v>0.29113550465964572</v>
      </c>
      <c r="AI4684">
        <v>1</v>
      </c>
      <c r="AJ4684">
        <v>0.94560356096553733</v>
      </c>
      <c r="AK4684">
        <v>0</v>
      </c>
      <c r="AL4684">
        <v>0</v>
      </c>
      <c r="AM4684">
        <v>0</v>
      </c>
      <c r="AN4684">
        <v>0.37440770480902902</v>
      </c>
      <c r="AO4684">
        <v>1</v>
      </c>
      <c r="AP4684">
        <v>1</v>
      </c>
      <c r="AQ4684">
        <v>1</v>
      </c>
      <c r="AR4684">
        <v>1</v>
      </c>
      <c r="AS4684">
        <v>0</v>
      </c>
      <c r="AT4684">
        <v>0.55103161591374272</v>
      </c>
      <c r="AU4684">
        <v>4</v>
      </c>
    </row>
    <row r="4685" spans="32:47" x14ac:dyDescent="0.25">
      <c r="AF4685">
        <v>4675</v>
      </c>
      <c r="AG4685">
        <v>1</v>
      </c>
      <c r="AH4685">
        <v>1</v>
      </c>
      <c r="AI4685">
        <v>1</v>
      </c>
      <c r="AJ4685">
        <v>1</v>
      </c>
      <c r="AK4685">
        <v>1</v>
      </c>
      <c r="AL4685">
        <v>0.42001443565774632</v>
      </c>
      <c r="AM4685">
        <v>1</v>
      </c>
      <c r="AN4685">
        <v>1</v>
      </c>
      <c r="AO4685">
        <v>1</v>
      </c>
      <c r="AP4685">
        <v>1</v>
      </c>
      <c r="AQ4685">
        <v>0.99913158449004791</v>
      </c>
      <c r="AR4685">
        <v>0</v>
      </c>
      <c r="AS4685">
        <v>0</v>
      </c>
      <c r="AT4685">
        <v>0.86732707014913379</v>
      </c>
      <c r="AU4685">
        <v>1</v>
      </c>
    </row>
    <row r="4686" spans="32:47" x14ac:dyDescent="0.25">
      <c r="AF4686">
        <v>4676</v>
      </c>
      <c r="AG4686">
        <v>1</v>
      </c>
      <c r="AH4686">
        <v>1</v>
      </c>
      <c r="AI4686">
        <v>1</v>
      </c>
      <c r="AJ4686">
        <v>1</v>
      </c>
      <c r="AK4686">
        <v>1</v>
      </c>
      <c r="AL4686">
        <v>1</v>
      </c>
      <c r="AM4686">
        <v>0.42067696118606218</v>
      </c>
      <c r="AN4686">
        <v>0</v>
      </c>
      <c r="AO4686">
        <v>0.62348966624025104</v>
      </c>
      <c r="AP4686">
        <v>1</v>
      </c>
      <c r="AQ4686">
        <v>0.76887680817938719</v>
      </c>
      <c r="AR4686">
        <v>0.20430806816453226</v>
      </c>
      <c r="AS4686">
        <v>0</v>
      </c>
      <c r="AT4686">
        <v>0.74834391819851387</v>
      </c>
      <c r="AU4686">
        <v>1</v>
      </c>
    </row>
    <row r="4687" spans="32:47" x14ac:dyDescent="0.25">
      <c r="AF4687">
        <v>4677</v>
      </c>
      <c r="AG4687">
        <v>0</v>
      </c>
      <c r="AH4687">
        <v>0</v>
      </c>
      <c r="AI4687">
        <v>0.67251123987408656</v>
      </c>
      <c r="AJ4687">
        <v>1</v>
      </c>
      <c r="AK4687">
        <v>1</v>
      </c>
      <c r="AL4687">
        <v>1</v>
      </c>
      <c r="AM4687">
        <v>1</v>
      </c>
      <c r="AN4687">
        <v>1</v>
      </c>
      <c r="AO4687">
        <v>1</v>
      </c>
      <c r="AP4687">
        <v>1</v>
      </c>
      <c r="AQ4687">
        <v>1</v>
      </c>
      <c r="AR4687">
        <v>1</v>
      </c>
      <c r="AS4687">
        <v>0</v>
      </c>
      <c r="AT4687">
        <v>0.81054205050985395</v>
      </c>
      <c r="AU4687">
        <v>2</v>
      </c>
    </row>
    <row r="4688" spans="32:47" x14ac:dyDescent="0.25">
      <c r="AF4688">
        <v>4678</v>
      </c>
      <c r="AG4688">
        <v>0.20600934260061965</v>
      </c>
      <c r="AH4688">
        <v>0.27527914071288251</v>
      </c>
      <c r="AI4688">
        <v>0.8653318161835365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0.60877523664457844</v>
      </c>
      <c r="AP4688">
        <v>1</v>
      </c>
      <c r="AQ4688">
        <v>1</v>
      </c>
      <c r="AR4688">
        <v>1</v>
      </c>
      <c r="AS4688">
        <v>0</v>
      </c>
      <c r="AT4688">
        <v>0.41419903825097781</v>
      </c>
      <c r="AU4688">
        <v>5</v>
      </c>
    </row>
    <row r="4689" spans="32:47" x14ac:dyDescent="0.25">
      <c r="AF4689">
        <v>4679</v>
      </c>
      <c r="AG4689">
        <v>0</v>
      </c>
      <c r="AH4689">
        <v>0.48483929126814473</v>
      </c>
      <c r="AI4689">
        <v>1</v>
      </c>
      <c r="AJ4689">
        <v>1</v>
      </c>
      <c r="AK4689">
        <v>1</v>
      </c>
      <c r="AL4689">
        <v>1</v>
      </c>
      <c r="AM4689">
        <v>1</v>
      </c>
      <c r="AN4689">
        <v>1</v>
      </c>
      <c r="AO4689">
        <v>1</v>
      </c>
      <c r="AP4689">
        <v>1</v>
      </c>
      <c r="AQ4689">
        <v>1</v>
      </c>
      <c r="AR4689">
        <v>1</v>
      </c>
      <c r="AS4689">
        <v>0</v>
      </c>
      <c r="AT4689">
        <v>0.87554931549454262</v>
      </c>
      <c r="AU4689">
        <v>1</v>
      </c>
    </row>
    <row r="4690" spans="32:47" x14ac:dyDescent="0.25">
      <c r="AF4690">
        <v>4680</v>
      </c>
      <c r="AG4690">
        <v>1</v>
      </c>
      <c r="AH4690">
        <v>1</v>
      </c>
      <c r="AI4690">
        <v>1</v>
      </c>
      <c r="AJ4690">
        <v>1</v>
      </c>
      <c r="AK4690">
        <v>1</v>
      </c>
      <c r="AL4690">
        <v>1</v>
      </c>
      <c r="AM4690">
        <v>1</v>
      </c>
      <c r="AN4690">
        <v>1</v>
      </c>
      <c r="AO4690">
        <v>0.21003768184236832</v>
      </c>
      <c r="AP4690">
        <v>0</v>
      </c>
      <c r="AQ4690">
        <v>0</v>
      </c>
      <c r="AR4690">
        <v>0</v>
      </c>
      <c r="AS4690">
        <v>0</v>
      </c>
      <c r="AT4690">
        <v>0.68301679576786589</v>
      </c>
      <c r="AU4690">
        <v>3</v>
      </c>
    </row>
    <row r="4691" spans="32:47" x14ac:dyDescent="0.25">
      <c r="AF4691">
        <v>4681</v>
      </c>
      <c r="AG4691">
        <v>0.13990908713153219</v>
      </c>
      <c r="AH4691">
        <v>0.27685899878945619</v>
      </c>
      <c r="AI4691">
        <v>1</v>
      </c>
      <c r="AJ4691">
        <v>1</v>
      </c>
      <c r="AK4691">
        <v>1</v>
      </c>
      <c r="AL4691">
        <v>1</v>
      </c>
      <c r="AM4691">
        <v>1</v>
      </c>
      <c r="AN4691">
        <v>1</v>
      </c>
      <c r="AO4691">
        <v>1</v>
      </c>
      <c r="AP4691">
        <v>1</v>
      </c>
      <c r="AQ4691">
        <v>1</v>
      </c>
      <c r="AR4691">
        <v>1</v>
      </c>
      <c r="AS4691">
        <v>0.13990908713153219</v>
      </c>
      <c r="AT4691">
        <v>0.8714773525128281</v>
      </c>
      <c r="AU4691">
        <v>0</v>
      </c>
    </row>
    <row r="4692" spans="32:47" x14ac:dyDescent="0.25">
      <c r="AF4692">
        <v>4682</v>
      </c>
      <c r="AG4692">
        <v>1</v>
      </c>
      <c r="AH4692">
        <v>1</v>
      </c>
      <c r="AI4692">
        <v>0.91759770715350075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0.44793443160694246</v>
      </c>
      <c r="AR4692">
        <v>0.43035161627020929</v>
      </c>
      <c r="AS4692">
        <v>0</v>
      </c>
      <c r="AT4692">
        <v>0.31294373143655696</v>
      </c>
      <c r="AU4692">
        <v>7</v>
      </c>
    </row>
    <row r="4693" spans="32:47" x14ac:dyDescent="0.25">
      <c r="AF4693">
        <v>4683</v>
      </c>
      <c r="AG4693">
        <v>0</v>
      </c>
      <c r="AH4693">
        <v>0</v>
      </c>
      <c r="AI4693">
        <v>0</v>
      </c>
      <c r="AJ4693">
        <v>0.31066351003270637</v>
      </c>
      <c r="AK4693">
        <v>1</v>
      </c>
      <c r="AL4693">
        <v>1</v>
      </c>
      <c r="AM4693">
        <v>1</v>
      </c>
      <c r="AN4693">
        <v>1</v>
      </c>
      <c r="AO4693">
        <v>1</v>
      </c>
      <c r="AP4693">
        <v>1</v>
      </c>
      <c r="AQ4693">
        <v>1</v>
      </c>
      <c r="AR4693">
        <v>1</v>
      </c>
      <c r="AS4693">
        <v>0</v>
      </c>
      <c r="AT4693">
        <v>0.69676686383830466</v>
      </c>
      <c r="AU4693">
        <v>3</v>
      </c>
    </row>
    <row r="4694" spans="32:47" x14ac:dyDescent="0.25">
      <c r="AF4694">
        <v>4684</v>
      </c>
      <c r="AG4694">
        <v>1</v>
      </c>
      <c r="AH4694">
        <v>1</v>
      </c>
      <c r="AI4694">
        <v>1</v>
      </c>
      <c r="AJ4694">
        <v>0.12243008142831968</v>
      </c>
      <c r="AK4694">
        <v>0</v>
      </c>
      <c r="AL4694">
        <v>0.66900381016651711</v>
      </c>
      <c r="AM4694">
        <v>1</v>
      </c>
      <c r="AN4694">
        <v>1</v>
      </c>
      <c r="AO4694">
        <v>2.0276641007270276E-2</v>
      </c>
      <c r="AP4694">
        <v>0</v>
      </c>
      <c r="AQ4694">
        <v>0</v>
      </c>
      <c r="AR4694">
        <v>0</v>
      </c>
      <c r="AS4694">
        <v>0</v>
      </c>
      <c r="AT4694">
        <v>0.48315429035085811</v>
      </c>
      <c r="AU4694">
        <v>4</v>
      </c>
    </row>
    <row r="4695" spans="32:47" x14ac:dyDescent="0.25">
      <c r="AF4695">
        <v>4685</v>
      </c>
      <c r="AG4695">
        <v>1</v>
      </c>
      <c r="AH4695">
        <v>1</v>
      </c>
      <c r="AI4695">
        <v>1</v>
      </c>
      <c r="AJ4695">
        <v>1</v>
      </c>
      <c r="AK4695">
        <v>1</v>
      </c>
      <c r="AL4695">
        <v>1</v>
      </c>
      <c r="AM4695">
        <v>1</v>
      </c>
      <c r="AN4695">
        <v>0.69679136877558423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0.64000145871792635</v>
      </c>
      <c r="AU4695">
        <v>4</v>
      </c>
    </row>
    <row r="4696" spans="32:47" x14ac:dyDescent="0.25">
      <c r="AF4696">
        <v>4686</v>
      </c>
      <c r="AG4696">
        <v>1</v>
      </c>
      <c r="AH4696">
        <v>1</v>
      </c>
      <c r="AI4696">
        <v>1</v>
      </c>
      <c r="AJ4696">
        <v>0.11994025804815464</v>
      </c>
      <c r="AK4696">
        <v>0</v>
      </c>
      <c r="AL4696">
        <v>0.64890951025032939</v>
      </c>
      <c r="AM4696">
        <v>1</v>
      </c>
      <c r="AN4696">
        <v>1</v>
      </c>
      <c r="AO4696">
        <v>1</v>
      </c>
      <c r="AP4696">
        <v>1</v>
      </c>
      <c r="AQ4696">
        <v>1</v>
      </c>
      <c r="AR4696">
        <v>1</v>
      </c>
      <c r="AS4696">
        <v>0</v>
      </c>
      <c r="AT4696">
        <v>0.81387806314782063</v>
      </c>
      <c r="AU4696">
        <v>1</v>
      </c>
    </row>
    <row r="4697" spans="32:47" x14ac:dyDescent="0.25">
      <c r="AF4697">
        <v>4687</v>
      </c>
      <c r="AG4697">
        <v>0</v>
      </c>
      <c r="AH4697">
        <v>0.17388394484701816</v>
      </c>
      <c r="AI4697">
        <v>1</v>
      </c>
      <c r="AJ4697">
        <v>0.56487177646364828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7.0290908640648311E-2</v>
      </c>
      <c r="AR4697">
        <v>1</v>
      </c>
      <c r="AS4697">
        <v>0</v>
      </c>
      <c r="AT4697">
        <v>0.23540720824341207</v>
      </c>
      <c r="AU4697">
        <v>7</v>
      </c>
    </row>
    <row r="4698" spans="32:47" x14ac:dyDescent="0.25">
      <c r="AF4698">
        <v>4688</v>
      </c>
      <c r="AG4698">
        <v>1</v>
      </c>
      <c r="AH4698">
        <v>1</v>
      </c>
      <c r="AI4698">
        <v>0.89684190975963096</v>
      </c>
      <c r="AJ4698">
        <v>0</v>
      </c>
      <c r="AK4698">
        <v>0.67836307654450201</v>
      </c>
      <c r="AL4698">
        <v>1</v>
      </c>
      <c r="AM4698">
        <v>1</v>
      </c>
      <c r="AN4698">
        <v>1</v>
      </c>
      <c r="AO4698">
        <v>1</v>
      </c>
      <c r="AP4698">
        <v>1</v>
      </c>
      <c r="AQ4698">
        <v>0.98282005202321066</v>
      </c>
      <c r="AR4698">
        <v>0</v>
      </c>
      <c r="AS4698">
        <v>0</v>
      </c>
      <c r="AT4698">
        <v>0.79538618119486149</v>
      </c>
      <c r="AU4698">
        <v>2</v>
      </c>
    </row>
    <row r="4699" spans="32:47" x14ac:dyDescent="0.25">
      <c r="AF4699">
        <v>4689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12</v>
      </c>
    </row>
    <row r="4700" spans="32:47" x14ac:dyDescent="0.25">
      <c r="AF4700">
        <v>4690</v>
      </c>
      <c r="AG4700">
        <v>0</v>
      </c>
      <c r="AH4700">
        <v>1.3289742192033114E-2</v>
      </c>
      <c r="AI4700">
        <v>1</v>
      </c>
      <c r="AJ4700">
        <v>1</v>
      </c>
      <c r="AK4700">
        <v>1</v>
      </c>
      <c r="AL4700">
        <v>1</v>
      </c>
      <c r="AM4700">
        <v>1</v>
      </c>
      <c r="AN4700">
        <v>1</v>
      </c>
      <c r="AO4700">
        <v>0.63018175179774216</v>
      </c>
      <c r="AP4700">
        <v>0</v>
      </c>
      <c r="AQ4700">
        <v>0</v>
      </c>
      <c r="AR4700">
        <v>0.85322824522060525</v>
      </c>
      <c r="AS4700">
        <v>0</v>
      </c>
      <c r="AT4700">
        <v>0.62939079708807655</v>
      </c>
      <c r="AU4700">
        <v>3</v>
      </c>
    </row>
    <row r="4701" spans="32:47" x14ac:dyDescent="0.25">
      <c r="AF4701">
        <v>4691</v>
      </c>
      <c r="AG4701">
        <v>0.57645082778124623</v>
      </c>
      <c r="AH4701">
        <v>1</v>
      </c>
      <c r="AI4701">
        <v>1</v>
      </c>
      <c r="AJ4701">
        <v>1</v>
      </c>
      <c r="AK4701">
        <v>1</v>
      </c>
      <c r="AL4701">
        <v>0.43539137579670445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0.41351155324690347</v>
      </c>
      <c r="AU4701">
        <v>6</v>
      </c>
    </row>
    <row r="4702" spans="32:47" x14ac:dyDescent="0.25">
      <c r="AF4702">
        <v>4692</v>
      </c>
      <c r="AG4702">
        <v>1</v>
      </c>
      <c r="AH4702">
        <v>1</v>
      </c>
      <c r="AI4702">
        <v>1</v>
      </c>
      <c r="AJ4702">
        <v>1</v>
      </c>
      <c r="AK4702">
        <v>1</v>
      </c>
      <c r="AL4702">
        <v>1</v>
      </c>
      <c r="AM4702">
        <v>1</v>
      </c>
      <c r="AN4702">
        <v>0.10196016313514725</v>
      </c>
      <c r="AO4702">
        <v>0</v>
      </c>
      <c r="AP4702">
        <v>0.815264587222989</v>
      </c>
      <c r="AQ4702">
        <v>1</v>
      </c>
      <c r="AR4702">
        <v>1</v>
      </c>
      <c r="AS4702">
        <v>0</v>
      </c>
      <c r="AT4702">
        <v>0.82584648564685537</v>
      </c>
      <c r="AU4702">
        <v>1</v>
      </c>
    </row>
    <row r="4703" spans="32:47" x14ac:dyDescent="0.25">
      <c r="AF4703">
        <v>4693</v>
      </c>
      <c r="AG4703">
        <v>1</v>
      </c>
      <c r="AH4703">
        <v>1</v>
      </c>
      <c r="AI4703">
        <v>1</v>
      </c>
      <c r="AJ4703">
        <v>1</v>
      </c>
      <c r="AK4703">
        <v>1</v>
      </c>
      <c r="AL4703">
        <v>1</v>
      </c>
      <c r="AM4703">
        <v>1</v>
      </c>
      <c r="AN4703">
        <v>1</v>
      </c>
      <c r="AO4703">
        <v>1</v>
      </c>
      <c r="AP4703">
        <v>1</v>
      </c>
      <c r="AQ4703">
        <v>1</v>
      </c>
      <c r="AR4703">
        <v>1</v>
      </c>
      <c r="AS4703">
        <v>1</v>
      </c>
      <c r="AT4703">
        <v>1</v>
      </c>
      <c r="AU4703">
        <v>0</v>
      </c>
    </row>
    <row r="4704" spans="32:47" x14ac:dyDescent="0.25">
      <c r="AF4704">
        <v>4694</v>
      </c>
      <c r="AG4704">
        <v>0.38400438669909376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0.61230525264780289</v>
      </c>
      <c r="AO4704">
        <v>0.60886102878551662</v>
      </c>
      <c r="AP4704">
        <v>0</v>
      </c>
      <c r="AQ4704">
        <v>0.80046985439209195</v>
      </c>
      <c r="AR4704">
        <v>1</v>
      </c>
      <c r="AS4704">
        <v>0</v>
      </c>
      <c r="AT4704">
        <v>0.28538500086323848</v>
      </c>
      <c r="AU4704">
        <v>7</v>
      </c>
    </row>
    <row r="4705" spans="32:47" x14ac:dyDescent="0.25">
      <c r="AF4705">
        <v>4695</v>
      </c>
      <c r="AG4705">
        <v>0.73449749804515907</v>
      </c>
      <c r="AH4705">
        <v>0</v>
      </c>
      <c r="AI4705">
        <v>0</v>
      </c>
      <c r="AJ4705">
        <v>0</v>
      </c>
      <c r="AK4705">
        <v>0</v>
      </c>
      <c r="AL4705">
        <v>0.43423093800762824</v>
      </c>
      <c r="AM4705">
        <v>1</v>
      </c>
      <c r="AN4705">
        <v>1</v>
      </c>
      <c r="AO4705">
        <v>1</v>
      </c>
      <c r="AP4705">
        <v>1</v>
      </c>
      <c r="AQ4705">
        <v>1</v>
      </c>
      <c r="AR4705">
        <v>1</v>
      </c>
      <c r="AS4705">
        <v>0</v>
      </c>
      <c r="AT4705">
        <v>0.60218178240994191</v>
      </c>
      <c r="AU4705">
        <v>4</v>
      </c>
    </row>
    <row r="4706" spans="32:47" x14ac:dyDescent="0.25">
      <c r="AF4706">
        <v>4696</v>
      </c>
      <c r="AG4706">
        <v>0.41710553060552374</v>
      </c>
      <c r="AH4706">
        <v>1</v>
      </c>
      <c r="AI4706">
        <v>1</v>
      </c>
      <c r="AJ4706">
        <v>1</v>
      </c>
      <c r="AK4706">
        <v>1</v>
      </c>
      <c r="AL4706">
        <v>1</v>
      </c>
      <c r="AM4706">
        <v>1</v>
      </c>
      <c r="AN4706">
        <v>0.64313791847469537</v>
      </c>
      <c r="AO4706">
        <v>0</v>
      </c>
      <c r="AP4706">
        <v>0</v>
      </c>
      <c r="AQ4706">
        <v>0.70593524958482401</v>
      </c>
      <c r="AR4706">
        <v>1</v>
      </c>
      <c r="AS4706">
        <v>0</v>
      </c>
      <c r="AT4706">
        <v>0.72889206687405894</v>
      </c>
      <c r="AU4706">
        <v>2</v>
      </c>
    </row>
    <row r="4707" spans="32:47" x14ac:dyDescent="0.25">
      <c r="AF4707">
        <v>4697</v>
      </c>
      <c r="AG4707">
        <v>1</v>
      </c>
      <c r="AH4707">
        <v>1</v>
      </c>
      <c r="AI4707">
        <v>1</v>
      </c>
      <c r="AJ4707">
        <v>1</v>
      </c>
      <c r="AK4707">
        <v>1</v>
      </c>
      <c r="AL4707">
        <v>1</v>
      </c>
      <c r="AM4707">
        <v>1</v>
      </c>
      <c r="AN4707">
        <v>1</v>
      </c>
      <c r="AO4707">
        <v>1</v>
      </c>
      <c r="AP4707">
        <v>1</v>
      </c>
      <c r="AQ4707">
        <v>1</v>
      </c>
      <c r="AR4707">
        <v>1</v>
      </c>
      <c r="AS4707">
        <v>1</v>
      </c>
      <c r="AT4707">
        <v>1</v>
      </c>
      <c r="AU4707">
        <v>0</v>
      </c>
    </row>
    <row r="4708" spans="32:47" x14ac:dyDescent="0.25">
      <c r="AF4708">
        <v>4698</v>
      </c>
      <c r="AG4708">
        <v>1</v>
      </c>
      <c r="AH4708">
        <v>1</v>
      </c>
      <c r="AI4708">
        <v>1</v>
      </c>
      <c r="AJ4708">
        <v>1</v>
      </c>
      <c r="AK4708">
        <v>1</v>
      </c>
      <c r="AL4708">
        <v>0.18375126641816072</v>
      </c>
      <c r="AM4708">
        <v>0</v>
      </c>
      <c r="AN4708">
        <v>0</v>
      </c>
      <c r="AO4708">
        <v>0.76334535703014506</v>
      </c>
      <c r="AP4708">
        <v>1</v>
      </c>
      <c r="AQ4708">
        <v>1</v>
      </c>
      <c r="AR4708">
        <v>1</v>
      </c>
      <c r="AS4708">
        <v>0</v>
      </c>
      <c r="AT4708">
        <v>0.74359698274917585</v>
      </c>
      <c r="AU4708">
        <v>2</v>
      </c>
    </row>
    <row r="4709" spans="32:47" x14ac:dyDescent="0.25">
      <c r="AF4709">
        <v>4699</v>
      </c>
      <c r="AG4709">
        <v>0</v>
      </c>
      <c r="AH4709">
        <v>0</v>
      </c>
      <c r="AI4709">
        <v>0.37665042925307773</v>
      </c>
      <c r="AJ4709">
        <v>1</v>
      </c>
      <c r="AK4709">
        <v>1</v>
      </c>
      <c r="AL4709">
        <v>1</v>
      </c>
      <c r="AM4709">
        <v>0.40185020171174396</v>
      </c>
      <c r="AN4709">
        <v>0</v>
      </c>
      <c r="AO4709">
        <v>0</v>
      </c>
      <c r="AP4709">
        <v>0.25538300546266385</v>
      </c>
      <c r="AQ4709">
        <v>1</v>
      </c>
      <c r="AR4709">
        <v>1</v>
      </c>
      <c r="AS4709">
        <v>0</v>
      </c>
      <c r="AT4709">
        <v>0.5042476513130193</v>
      </c>
      <c r="AU4709">
        <v>4</v>
      </c>
    </row>
    <row r="4710" spans="32:47" x14ac:dyDescent="0.25">
      <c r="AF4710">
        <v>4700</v>
      </c>
      <c r="AG4710">
        <v>0</v>
      </c>
      <c r="AH4710">
        <v>0</v>
      </c>
      <c r="AI4710">
        <v>0</v>
      </c>
      <c r="AJ4710">
        <v>0</v>
      </c>
      <c r="AK4710">
        <v>8.0297259042122135E-2</v>
      </c>
      <c r="AL4710">
        <v>1</v>
      </c>
      <c r="AM4710">
        <v>1</v>
      </c>
      <c r="AN4710">
        <v>1</v>
      </c>
      <c r="AO4710">
        <v>0.65863744855911743</v>
      </c>
      <c r="AP4710">
        <v>0</v>
      </c>
      <c r="AQ4710">
        <v>0</v>
      </c>
      <c r="AR4710">
        <v>0.3266513327863293</v>
      </c>
      <c r="AS4710">
        <v>0</v>
      </c>
      <c r="AT4710">
        <v>0.34075213644782332</v>
      </c>
      <c r="AU4710">
        <v>6</v>
      </c>
    </row>
    <row r="4711" spans="32:47" x14ac:dyDescent="0.25">
      <c r="AF4711">
        <v>4701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9.2310241366278439E-2</v>
      </c>
      <c r="AO4711">
        <v>1</v>
      </c>
      <c r="AP4711">
        <v>1</v>
      </c>
      <c r="AQ4711">
        <v>1</v>
      </c>
      <c r="AR4711">
        <v>1</v>
      </c>
      <c r="AS4711">
        <v>0</v>
      </c>
      <c r="AT4711">
        <v>0.34208662323932776</v>
      </c>
      <c r="AU4711">
        <v>7</v>
      </c>
    </row>
    <row r="4712" spans="32:47" x14ac:dyDescent="0.25">
      <c r="AF4712">
        <v>4702</v>
      </c>
      <c r="AG4712">
        <v>1</v>
      </c>
      <c r="AH4712">
        <v>1</v>
      </c>
      <c r="AI4712">
        <v>0.3183296931618374</v>
      </c>
      <c r="AJ4712">
        <v>1</v>
      </c>
      <c r="AK4712">
        <v>1</v>
      </c>
      <c r="AL4712">
        <v>1</v>
      </c>
      <c r="AM4712">
        <v>1</v>
      </c>
      <c r="AN4712">
        <v>1</v>
      </c>
      <c r="AO4712">
        <v>1</v>
      </c>
      <c r="AP4712">
        <v>1</v>
      </c>
      <c r="AQ4712">
        <v>1</v>
      </c>
      <c r="AR4712">
        <v>1</v>
      </c>
      <c r="AS4712">
        <v>0.3183296931618374</v>
      </c>
      <c r="AT4712">
        <v>0.94210471366579984</v>
      </c>
      <c r="AU4712">
        <v>0</v>
      </c>
    </row>
    <row r="4713" spans="32:47" x14ac:dyDescent="0.25">
      <c r="AF4713">
        <v>4703</v>
      </c>
      <c r="AG4713">
        <v>1</v>
      </c>
      <c r="AH4713">
        <v>1</v>
      </c>
      <c r="AI4713">
        <v>1</v>
      </c>
      <c r="AJ4713">
        <v>0.2805799884433024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0.26963671137890155</v>
      </c>
      <c r="AU4713">
        <v>8</v>
      </c>
    </row>
    <row r="4714" spans="32:47" x14ac:dyDescent="0.25">
      <c r="AF4714">
        <v>4704</v>
      </c>
      <c r="AG4714">
        <v>1</v>
      </c>
      <c r="AH4714">
        <v>1</v>
      </c>
      <c r="AI4714">
        <v>1</v>
      </c>
      <c r="AJ4714">
        <v>1</v>
      </c>
      <c r="AK4714">
        <v>1</v>
      </c>
      <c r="AL4714">
        <v>1</v>
      </c>
      <c r="AM4714">
        <v>1</v>
      </c>
      <c r="AN4714">
        <v>1</v>
      </c>
      <c r="AO4714">
        <v>1</v>
      </c>
      <c r="AP4714">
        <v>2.1995064936486269E-2</v>
      </c>
      <c r="AQ4714">
        <v>0</v>
      </c>
      <c r="AR4714">
        <v>0.29754534559516843</v>
      </c>
      <c r="AS4714">
        <v>0</v>
      </c>
      <c r="AT4714">
        <v>0.77508425404515424</v>
      </c>
      <c r="AU4714">
        <v>1</v>
      </c>
    </row>
    <row r="4715" spans="32:47" x14ac:dyDescent="0.25">
      <c r="AF4715">
        <v>4705</v>
      </c>
      <c r="AG4715">
        <v>1</v>
      </c>
      <c r="AH4715">
        <v>0.75190591232291937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0.45045139661645711</v>
      </c>
      <c r="AR4715">
        <v>1</v>
      </c>
      <c r="AS4715">
        <v>0</v>
      </c>
      <c r="AT4715">
        <v>0.26456686970831633</v>
      </c>
      <c r="AU4715">
        <v>8</v>
      </c>
    </row>
    <row r="4716" spans="32:47" x14ac:dyDescent="0.25">
      <c r="AF4716">
        <v>4706</v>
      </c>
      <c r="AG4716">
        <v>1</v>
      </c>
      <c r="AH4716">
        <v>1</v>
      </c>
      <c r="AI4716">
        <v>1</v>
      </c>
      <c r="AJ4716">
        <v>1</v>
      </c>
      <c r="AK4716">
        <v>1</v>
      </c>
      <c r="AL4716">
        <v>0.59994864861849539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0.38272255394258536</v>
      </c>
      <c r="AS4716">
        <v>0</v>
      </c>
      <c r="AT4716">
        <v>0.49551468118020553</v>
      </c>
      <c r="AU4716">
        <v>5</v>
      </c>
    </row>
    <row r="4717" spans="32:47" x14ac:dyDescent="0.25">
      <c r="AF4717">
        <v>4707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0.2608174900428088</v>
      </c>
      <c r="AN4717">
        <v>1</v>
      </c>
      <c r="AO4717">
        <v>1</v>
      </c>
      <c r="AP4717">
        <v>1</v>
      </c>
      <c r="AQ4717">
        <v>1</v>
      </c>
      <c r="AR4717">
        <v>1</v>
      </c>
      <c r="AS4717">
        <v>0</v>
      </c>
      <c r="AT4717">
        <v>0.4413297046337728</v>
      </c>
      <c r="AU4717">
        <v>6</v>
      </c>
    </row>
    <row r="4718" spans="32:47" x14ac:dyDescent="0.25">
      <c r="AF4718">
        <v>4708</v>
      </c>
      <c r="AG4718">
        <v>1</v>
      </c>
      <c r="AH4718">
        <v>1</v>
      </c>
      <c r="AI4718">
        <v>1</v>
      </c>
      <c r="AJ4718">
        <v>1</v>
      </c>
      <c r="AK4718">
        <v>1</v>
      </c>
      <c r="AL4718">
        <v>1</v>
      </c>
      <c r="AM4718">
        <v>1</v>
      </c>
      <c r="AN4718">
        <v>1</v>
      </c>
      <c r="AO4718">
        <v>1</v>
      </c>
      <c r="AP4718">
        <v>1</v>
      </c>
      <c r="AQ4718">
        <v>1</v>
      </c>
      <c r="AR4718">
        <v>1</v>
      </c>
      <c r="AS4718">
        <v>1</v>
      </c>
      <c r="AT4718">
        <v>1</v>
      </c>
      <c r="AU4718">
        <v>0</v>
      </c>
    </row>
    <row r="4719" spans="32:47" x14ac:dyDescent="0.25">
      <c r="AF4719">
        <v>4709</v>
      </c>
      <c r="AG4719">
        <v>1</v>
      </c>
      <c r="AH4719">
        <v>1</v>
      </c>
      <c r="AI4719">
        <v>1</v>
      </c>
      <c r="AJ4719">
        <v>1</v>
      </c>
      <c r="AK4719">
        <v>1</v>
      </c>
      <c r="AL4719">
        <v>1</v>
      </c>
      <c r="AM4719">
        <v>1</v>
      </c>
      <c r="AN4719">
        <v>1</v>
      </c>
      <c r="AO4719">
        <v>1</v>
      </c>
      <c r="AP4719">
        <v>1</v>
      </c>
      <c r="AQ4719">
        <v>0.55802860041997826</v>
      </c>
      <c r="AR4719">
        <v>0.19269864943893364</v>
      </c>
      <c r="AS4719">
        <v>0.19269864943893364</v>
      </c>
      <c r="AT4719">
        <v>0.89510826341152405</v>
      </c>
      <c r="AU4719">
        <v>0</v>
      </c>
    </row>
    <row r="4720" spans="32:47" x14ac:dyDescent="0.25">
      <c r="AF4720">
        <v>4710</v>
      </c>
      <c r="AG4720">
        <v>1</v>
      </c>
      <c r="AH4720">
        <v>1</v>
      </c>
      <c r="AI4720">
        <v>1</v>
      </c>
      <c r="AJ4720">
        <v>1</v>
      </c>
      <c r="AK4720">
        <v>1</v>
      </c>
      <c r="AL4720">
        <v>1</v>
      </c>
      <c r="AM4720">
        <v>1</v>
      </c>
      <c r="AN4720">
        <v>1</v>
      </c>
      <c r="AO4720">
        <v>1</v>
      </c>
      <c r="AP4720">
        <v>0.15471595499102184</v>
      </c>
      <c r="AQ4720">
        <v>0</v>
      </c>
      <c r="AR4720">
        <v>0</v>
      </c>
      <c r="AS4720">
        <v>0</v>
      </c>
      <c r="AT4720">
        <v>0.76108546467047034</v>
      </c>
      <c r="AU4720">
        <v>2</v>
      </c>
    </row>
    <row r="4721" spans="32:47" x14ac:dyDescent="0.25">
      <c r="AF4721">
        <v>4711</v>
      </c>
      <c r="AG4721">
        <v>0.6506507008983341</v>
      </c>
      <c r="AH4721">
        <v>0</v>
      </c>
      <c r="AI4721">
        <v>0.60317964455246131</v>
      </c>
      <c r="AJ4721">
        <v>1</v>
      </c>
      <c r="AK4721">
        <v>1</v>
      </c>
      <c r="AL4721">
        <v>1</v>
      </c>
      <c r="AM4721">
        <v>1</v>
      </c>
      <c r="AN4721">
        <v>1</v>
      </c>
      <c r="AO4721">
        <v>0.21659573867752138</v>
      </c>
      <c r="AP4721">
        <v>0</v>
      </c>
      <c r="AQ4721">
        <v>0</v>
      </c>
      <c r="AR4721">
        <v>0</v>
      </c>
      <c r="AS4721">
        <v>0</v>
      </c>
      <c r="AT4721">
        <v>0.54347017224465832</v>
      </c>
      <c r="AU4721">
        <v>4</v>
      </c>
    </row>
    <row r="4722" spans="32:47" x14ac:dyDescent="0.25">
      <c r="AF4722">
        <v>4712</v>
      </c>
      <c r="AG4722">
        <v>0</v>
      </c>
      <c r="AH4722">
        <v>0.72185748788459547</v>
      </c>
      <c r="AI4722">
        <v>0.47475484165108589</v>
      </c>
      <c r="AJ4722">
        <v>0</v>
      </c>
      <c r="AK4722">
        <v>0.52303210860648708</v>
      </c>
      <c r="AL4722">
        <v>1</v>
      </c>
      <c r="AM4722">
        <v>0.88480564152527108</v>
      </c>
      <c r="AN4722">
        <v>1</v>
      </c>
      <c r="AO4722">
        <v>1</v>
      </c>
      <c r="AP4722">
        <v>1</v>
      </c>
      <c r="AQ4722">
        <v>1</v>
      </c>
      <c r="AR4722">
        <v>1</v>
      </c>
      <c r="AS4722">
        <v>0</v>
      </c>
      <c r="AT4722">
        <v>0.71663665755078587</v>
      </c>
      <c r="AU4722">
        <v>2</v>
      </c>
    </row>
    <row r="4723" spans="32:47" x14ac:dyDescent="0.25">
      <c r="AF4723">
        <v>4713</v>
      </c>
      <c r="AG4723">
        <v>1</v>
      </c>
      <c r="AH4723">
        <v>1</v>
      </c>
      <c r="AI4723">
        <v>1</v>
      </c>
      <c r="AJ4723">
        <v>1</v>
      </c>
      <c r="AK4723">
        <v>1</v>
      </c>
      <c r="AL4723">
        <v>1</v>
      </c>
      <c r="AM4723">
        <v>1</v>
      </c>
      <c r="AN4723">
        <v>1</v>
      </c>
      <c r="AO4723">
        <v>1</v>
      </c>
      <c r="AP4723">
        <v>1</v>
      </c>
      <c r="AQ4723">
        <v>0.68983417396205671</v>
      </c>
      <c r="AR4723">
        <v>0</v>
      </c>
      <c r="AS4723">
        <v>0</v>
      </c>
      <c r="AT4723">
        <v>0.88957541155852526</v>
      </c>
      <c r="AU4723">
        <v>1</v>
      </c>
    </row>
    <row r="4724" spans="32:47" x14ac:dyDescent="0.25">
      <c r="AF4724">
        <v>4714</v>
      </c>
      <c r="AG4724">
        <v>0.49134401784930004</v>
      </c>
      <c r="AH4724">
        <v>1</v>
      </c>
      <c r="AI4724">
        <v>1</v>
      </c>
      <c r="AJ4724">
        <v>1</v>
      </c>
      <c r="AK4724">
        <v>1</v>
      </c>
      <c r="AL4724">
        <v>1</v>
      </c>
      <c r="AM4724">
        <v>1</v>
      </c>
      <c r="AN4724">
        <v>1</v>
      </c>
      <c r="AO4724">
        <v>0.93171530536055802</v>
      </c>
      <c r="AP4724">
        <v>0</v>
      </c>
      <c r="AQ4724">
        <v>0.51196591989864826</v>
      </c>
      <c r="AR4724">
        <v>1</v>
      </c>
      <c r="AS4724">
        <v>0</v>
      </c>
      <c r="AT4724">
        <v>0.82614274331809445</v>
      </c>
      <c r="AU4724">
        <v>1</v>
      </c>
    </row>
    <row r="4725" spans="32:47" x14ac:dyDescent="0.25">
      <c r="AF4725">
        <v>4715</v>
      </c>
      <c r="AG4725">
        <v>0.41601922427352911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0.3986267123834677</v>
      </c>
      <c r="AO4725">
        <v>1</v>
      </c>
      <c r="AP4725">
        <v>1</v>
      </c>
      <c r="AQ4725">
        <v>1</v>
      </c>
      <c r="AR4725">
        <v>1</v>
      </c>
      <c r="AS4725">
        <v>0</v>
      </c>
      <c r="AT4725">
        <v>0.40343568229141619</v>
      </c>
      <c r="AU4725">
        <v>6</v>
      </c>
    </row>
    <row r="4726" spans="32:47" x14ac:dyDescent="0.25">
      <c r="AF4726">
        <v>4716</v>
      </c>
      <c r="AG4726">
        <v>0</v>
      </c>
      <c r="AH4726">
        <v>0.14693202351996401</v>
      </c>
      <c r="AI4726">
        <v>1</v>
      </c>
      <c r="AJ4726">
        <v>1</v>
      </c>
      <c r="AK4726">
        <v>1</v>
      </c>
      <c r="AL4726">
        <v>1</v>
      </c>
      <c r="AM4726">
        <v>1</v>
      </c>
      <c r="AN4726">
        <v>1</v>
      </c>
      <c r="AO4726">
        <v>1</v>
      </c>
      <c r="AP4726">
        <v>1</v>
      </c>
      <c r="AQ4726">
        <v>1</v>
      </c>
      <c r="AR4726">
        <v>1</v>
      </c>
      <c r="AS4726">
        <v>0</v>
      </c>
      <c r="AT4726">
        <v>0.84962766207824381</v>
      </c>
      <c r="AU4726">
        <v>1</v>
      </c>
    </row>
    <row r="4727" spans="32:47" x14ac:dyDescent="0.25">
      <c r="AF4727">
        <v>4717</v>
      </c>
      <c r="AG4727">
        <v>0</v>
      </c>
      <c r="AH4727">
        <v>0</v>
      </c>
      <c r="AI4727">
        <v>0.46148803806746369</v>
      </c>
      <c r="AJ4727">
        <v>0.13832333463190782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5.0563915668626329E-2</v>
      </c>
      <c r="AU4727">
        <v>10</v>
      </c>
    </row>
    <row r="4728" spans="32:47" x14ac:dyDescent="0.25">
      <c r="AF4728">
        <v>4718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3.4270417786413626E-2</v>
      </c>
      <c r="AQ4728">
        <v>1</v>
      </c>
      <c r="AR4728">
        <v>1</v>
      </c>
      <c r="AS4728">
        <v>0</v>
      </c>
      <c r="AT4728">
        <v>0.17003392589418856</v>
      </c>
      <c r="AU4728">
        <v>9</v>
      </c>
    </row>
    <row r="4729" spans="32:47" x14ac:dyDescent="0.25">
      <c r="AF4729">
        <v>4719</v>
      </c>
      <c r="AG4729">
        <v>0.52260905578277161</v>
      </c>
      <c r="AH4729">
        <v>1</v>
      </c>
      <c r="AI4729">
        <v>0.96597077054719838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0.20313965648281937</v>
      </c>
      <c r="AU4729">
        <v>9</v>
      </c>
    </row>
    <row r="4730" spans="32:47" x14ac:dyDescent="0.25">
      <c r="AF4730">
        <v>4720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0.84149224265784139</v>
      </c>
      <c r="AP4730">
        <v>0.7332252136580909</v>
      </c>
      <c r="AQ4730">
        <v>0</v>
      </c>
      <c r="AR4730">
        <v>5.5242222020047672E-2</v>
      </c>
      <c r="AS4730">
        <v>0</v>
      </c>
      <c r="AT4730">
        <v>0.13612947338563708</v>
      </c>
      <c r="AU4730">
        <v>9</v>
      </c>
    </row>
    <row r="4731" spans="32:47" x14ac:dyDescent="0.25">
      <c r="AF4731">
        <v>4721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0.97231121700242507</v>
      </c>
      <c r="AM4731">
        <v>1</v>
      </c>
      <c r="AN4731">
        <v>0.62379947717624507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0.21782772685626398</v>
      </c>
      <c r="AU4731">
        <v>9</v>
      </c>
    </row>
    <row r="4732" spans="32:47" x14ac:dyDescent="0.25">
      <c r="AF4732">
        <v>4722</v>
      </c>
      <c r="AG4732">
        <v>0</v>
      </c>
      <c r="AH4732">
        <v>0.965832284476554</v>
      </c>
      <c r="AI4732">
        <v>1</v>
      </c>
      <c r="AJ4732">
        <v>1</v>
      </c>
      <c r="AK4732">
        <v>1</v>
      </c>
      <c r="AL4732">
        <v>1</v>
      </c>
      <c r="AM4732">
        <v>1</v>
      </c>
      <c r="AN4732">
        <v>1</v>
      </c>
      <c r="AO4732">
        <v>1</v>
      </c>
      <c r="AP4732">
        <v>1</v>
      </c>
      <c r="AQ4732">
        <v>1</v>
      </c>
      <c r="AR4732">
        <v>1</v>
      </c>
      <c r="AS4732">
        <v>0</v>
      </c>
      <c r="AT4732">
        <v>0.91244740812422875</v>
      </c>
      <c r="AU4732">
        <v>1</v>
      </c>
    </row>
    <row r="4733" spans="32:47" x14ac:dyDescent="0.25">
      <c r="AF4733">
        <v>4723</v>
      </c>
      <c r="AG4733">
        <v>0.9238653399133322</v>
      </c>
      <c r="AH4733">
        <v>0</v>
      </c>
      <c r="AI4733">
        <v>0</v>
      </c>
      <c r="AJ4733">
        <v>0.71281131191305269</v>
      </c>
      <c r="AK4733">
        <v>1</v>
      </c>
      <c r="AL4733">
        <v>1</v>
      </c>
      <c r="AM4733">
        <v>1</v>
      </c>
      <c r="AN4733">
        <v>1</v>
      </c>
      <c r="AO4733">
        <v>0.52935424891984439</v>
      </c>
      <c r="AP4733">
        <v>0.60687545181914881</v>
      </c>
      <c r="AQ4733">
        <v>1</v>
      </c>
      <c r="AR4733">
        <v>1</v>
      </c>
      <c r="AS4733">
        <v>0</v>
      </c>
      <c r="AT4733">
        <v>0.73621351059916118</v>
      </c>
      <c r="AU4733">
        <v>2</v>
      </c>
    </row>
    <row r="4734" spans="32:47" x14ac:dyDescent="0.25">
      <c r="AF4734">
        <v>4724</v>
      </c>
      <c r="AG4734">
        <v>1</v>
      </c>
      <c r="AH4734">
        <v>1</v>
      </c>
      <c r="AI4734">
        <v>1</v>
      </c>
      <c r="AJ4734">
        <v>9.8677781272999712E-2</v>
      </c>
      <c r="AK4734">
        <v>0</v>
      </c>
      <c r="AL4734">
        <v>0</v>
      </c>
      <c r="AM4734">
        <v>0</v>
      </c>
      <c r="AN4734">
        <v>0.17446141857714881</v>
      </c>
      <c r="AO4734">
        <v>1</v>
      </c>
      <c r="AP4734">
        <v>1</v>
      </c>
      <c r="AQ4734">
        <v>1</v>
      </c>
      <c r="AR4734">
        <v>1</v>
      </c>
      <c r="AS4734">
        <v>0</v>
      </c>
      <c r="AT4734">
        <v>0.60374969154542901</v>
      </c>
      <c r="AU4734">
        <v>3</v>
      </c>
    </row>
    <row r="4735" spans="32:47" x14ac:dyDescent="0.25">
      <c r="AF4735">
        <v>4725</v>
      </c>
      <c r="AG4735">
        <v>0</v>
      </c>
      <c r="AH4735">
        <v>0.65602883281072921</v>
      </c>
      <c r="AI4735">
        <v>1</v>
      </c>
      <c r="AJ4735">
        <v>0.45100815749343987</v>
      </c>
      <c r="AK4735">
        <v>0</v>
      </c>
      <c r="AL4735">
        <v>0</v>
      </c>
      <c r="AM4735">
        <v>0.43130831489261545</v>
      </c>
      <c r="AN4735">
        <v>1</v>
      </c>
      <c r="AO4735">
        <v>1</v>
      </c>
      <c r="AP4735">
        <v>1</v>
      </c>
      <c r="AQ4735">
        <v>6.0718981602500815E-3</v>
      </c>
      <c r="AR4735">
        <v>0</v>
      </c>
      <c r="AS4735">
        <v>0</v>
      </c>
      <c r="AT4735">
        <v>0.46151168972597861</v>
      </c>
      <c r="AU4735">
        <v>4</v>
      </c>
    </row>
    <row r="4736" spans="32:47" x14ac:dyDescent="0.25">
      <c r="AF4736">
        <v>4726</v>
      </c>
      <c r="AG4736">
        <v>1</v>
      </c>
      <c r="AH4736">
        <v>0.45537582026060719</v>
      </c>
      <c r="AI4736">
        <v>1</v>
      </c>
      <c r="AJ4736">
        <v>1</v>
      </c>
      <c r="AK4736">
        <v>1</v>
      </c>
      <c r="AL4736">
        <v>1</v>
      </c>
      <c r="AM4736">
        <v>1</v>
      </c>
      <c r="AN4736">
        <v>1</v>
      </c>
      <c r="AO4736">
        <v>1</v>
      </c>
      <c r="AP4736">
        <v>1</v>
      </c>
      <c r="AQ4736">
        <v>1</v>
      </c>
      <c r="AR4736">
        <v>1</v>
      </c>
      <c r="AS4736">
        <v>0.45537582026060719</v>
      </c>
      <c r="AT4736">
        <v>0.95822061086930688</v>
      </c>
      <c r="AU4736">
        <v>0</v>
      </c>
    </row>
    <row r="4737" spans="32:47" x14ac:dyDescent="0.25">
      <c r="AF4737">
        <v>4727</v>
      </c>
      <c r="AG4737">
        <v>0.64251904093731771</v>
      </c>
      <c r="AH4737">
        <v>1</v>
      </c>
      <c r="AI4737">
        <v>1</v>
      </c>
      <c r="AJ4737">
        <v>1</v>
      </c>
      <c r="AK4737">
        <v>1</v>
      </c>
      <c r="AL4737">
        <v>1.747228547052752E-2</v>
      </c>
      <c r="AM4737">
        <v>0</v>
      </c>
      <c r="AN4737">
        <v>0</v>
      </c>
      <c r="AO4737">
        <v>0.67066653239429186</v>
      </c>
      <c r="AP4737">
        <v>1</v>
      </c>
      <c r="AQ4737">
        <v>1</v>
      </c>
      <c r="AR4737">
        <v>1</v>
      </c>
      <c r="AS4737">
        <v>0</v>
      </c>
      <c r="AT4737">
        <v>0.69195138302740122</v>
      </c>
      <c r="AU4737">
        <v>2</v>
      </c>
    </row>
    <row r="4738" spans="32:47" x14ac:dyDescent="0.25">
      <c r="AF4738">
        <v>4728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0.71396454985539703</v>
      </c>
      <c r="AP4738">
        <v>1</v>
      </c>
      <c r="AQ4738">
        <v>1</v>
      </c>
      <c r="AR4738">
        <v>1</v>
      </c>
      <c r="AS4738">
        <v>0</v>
      </c>
      <c r="AT4738">
        <v>0.31073681231688194</v>
      </c>
      <c r="AU4738">
        <v>8</v>
      </c>
    </row>
    <row r="4739" spans="32:47" x14ac:dyDescent="0.25">
      <c r="AF4739">
        <v>4729</v>
      </c>
      <c r="AG4739">
        <v>1</v>
      </c>
      <c r="AH4739">
        <v>1</v>
      </c>
      <c r="AI4739">
        <v>1</v>
      </c>
      <c r="AJ4739">
        <v>1</v>
      </c>
      <c r="AK4739">
        <v>1</v>
      </c>
      <c r="AL4739">
        <v>1</v>
      </c>
      <c r="AM4739">
        <v>1</v>
      </c>
      <c r="AN4739">
        <v>1</v>
      </c>
      <c r="AO4739">
        <v>1</v>
      </c>
      <c r="AP4739">
        <v>1</v>
      </c>
      <c r="AQ4739">
        <v>1</v>
      </c>
      <c r="AR4739">
        <v>1</v>
      </c>
      <c r="AS4739">
        <v>1</v>
      </c>
      <c r="AT4739">
        <v>1</v>
      </c>
      <c r="AU4739">
        <v>0</v>
      </c>
    </row>
    <row r="4740" spans="32:47" x14ac:dyDescent="0.25">
      <c r="AF4740">
        <v>4730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2.2137355539841034E-2</v>
      </c>
      <c r="AP4740">
        <v>1</v>
      </c>
      <c r="AQ4740">
        <v>1</v>
      </c>
      <c r="AR4740">
        <v>1</v>
      </c>
      <c r="AS4740">
        <v>0</v>
      </c>
      <c r="AT4740">
        <v>0.25387430319505544</v>
      </c>
      <c r="AU4740">
        <v>8</v>
      </c>
    </row>
    <row r="4741" spans="32:47" x14ac:dyDescent="0.25">
      <c r="AF4741">
        <v>4731</v>
      </c>
      <c r="AG4741">
        <v>1</v>
      </c>
      <c r="AH4741">
        <v>1</v>
      </c>
      <c r="AI4741">
        <v>1</v>
      </c>
      <c r="AJ4741">
        <v>1</v>
      </c>
      <c r="AK4741">
        <v>1</v>
      </c>
      <c r="AL4741">
        <v>1</v>
      </c>
      <c r="AM4741">
        <v>1</v>
      </c>
      <c r="AN4741">
        <v>1</v>
      </c>
      <c r="AO4741">
        <v>1</v>
      </c>
      <c r="AP4741">
        <v>1</v>
      </c>
      <c r="AQ4741">
        <v>0.94434110317015441</v>
      </c>
      <c r="AR4741">
        <v>0.36681016385667925</v>
      </c>
      <c r="AS4741">
        <v>0.36681016385667925</v>
      </c>
      <c r="AT4741">
        <v>0.94164752924564843</v>
      </c>
      <c r="AU4741">
        <v>0</v>
      </c>
    </row>
    <row r="4742" spans="32:47" x14ac:dyDescent="0.25">
      <c r="AF4742">
        <v>4732</v>
      </c>
      <c r="AG4742">
        <v>1</v>
      </c>
      <c r="AH4742">
        <v>1</v>
      </c>
      <c r="AI4742">
        <v>1</v>
      </c>
      <c r="AJ4742">
        <v>0.46197789027573888</v>
      </c>
      <c r="AK4742">
        <v>0</v>
      </c>
      <c r="AL4742">
        <v>0</v>
      </c>
      <c r="AM4742">
        <v>0</v>
      </c>
      <c r="AN4742">
        <v>0.69918970249108825</v>
      </c>
      <c r="AO4742">
        <v>1</v>
      </c>
      <c r="AP4742">
        <v>1</v>
      </c>
      <c r="AQ4742">
        <v>1</v>
      </c>
      <c r="AR4742">
        <v>1</v>
      </c>
      <c r="AS4742">
        <v>0</v>
      </c>
      <c r="AT4742">
        <v>0.67817593831642708</v>
      </c>
      <c r="AU4742">
        <v>3</v>
      </c>
    </row>
    <row r="4743" spans="32:47" x14ac:dyDescent="0.25">
      <c r="AF4743">
        <v>4733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0.1398324825014213</v>
      </c>
      <c r="AN4743">
        <v>1</v>
      </c>
      <c r="AO4743">
        <v>1</v>
      </c>
      <c r="AP4743">
        <v>1</v>
      </c>
      <c r="AQ4743">
        <v>1</v>
      </c>
      <c r="AR4743">
        <v>1</v>
      </c>
      <c r="AS4743">
        <v>0</v>
      </c>
      <c r="AT4743">
        <v>0.43105426563710703</v>
      </c>
      <c r="AU4743">
        <v>6</v>
      </c>
    </row>
    <row r="4744" spans="32:47" x14ac:dyDescent="0.25">
      <c r="AF4744">
        <v>4734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1.9300324074602911E-2</v>
      </c>
      <c r="AN4744">
        <v>0.24419649516869779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2.2379181908335127E-2</v>
      </c>
      <c r="AU4744">
        <v>10</v>
      </c>
    </row>
    <row r="4745" spans="32:47" x14ac:dyDescent="0.25">
      <c r="AF4745">
        <v>4735</v>
      </c>
      <c r="AG4745">
        <v>0</v>
      </c>
      <c r="AH4745">
        <v>0</v>
      </c>
      <c r="AI4745">
        <v>0.57723415835648817</v>
      </c>
      <c r="AJ4745">
        <v>1</v>
      </c>
      <c r="AK4745">
        <v>0.97398459922941028</v>
      </c>
      <c r="AL4745">
        <v>0</v>
      </c>
      <c r="AM4745">
        <v>0</v>
      </c>
      <c r="AN4745">
        <v>0</v>
      </c>
      <c r="AO4745">
        <v>0</v>
      </c>
      <c r="AP4745">
        <v>0</v>
      </c>
      <c r="AQ4745">
        <v>0</v>
      </c>
      <c r="AR4745">
        <v>0.72563264749412826</v>
      </c>
      <c r="AS4745">
        <v>0</v>
      </c>
      <c r="AT4745">
        <v>0.27556820152734474</v>
      </c>
      <c r="AU4745">
        <v>8</v>
      </c>
    </row>
    <row r="4746" spans="32:47" x14ac:dyDescent="0.25">
      <c r="AF4746">
        <v>4736</v>
      </c>
      <c r="AG4746">
        <v>1</v>
      </c>
      <c r="AH4746">
        <v>1</v>
      </c>
      <c r="AI4746">
        <v>1</v>
      </c>
      <c r="AJ4746">
        <v>1</v>
      </c>
      <c r="AK4746">
        <v>1</v>
      </c>
      <c r="AL4746">
        <v>1</v>
      </c>
      <c r="AM4746">
        <v>1</v>
      </c>
      <c r="AN4746">
        <v>1</v>
      </c>
      <c r="AO4746">
        <v>1</v>
      </c>
      <c r="AP4746">
        <v>1</v>
      </c>
      <c r="AQ4746">
        <v>1</v>
      </c>
      <c r="AR4746">
        <v>1</v>
      </c>
      <c r="AS4746">
        <v>1</v>
      </c>
      <c r="AT4746">
        <v>1</v>
      </c>
      <c r="AU4746">
        <v>0</v>
      </c>
    </row>
    <row r="4747" spans="32:47" x14ac:dyDescent="0.25">
      <c r="AF4747">
        <v>4737</v>
      </c>
      <c r="AG4747">
        <v>0.22215921583941259</v>
      </c>
      <c r="AH4747">
        <v>0</v>
      </c>
      <c r="AI4747">
        <v>0</v>
      </c>
      <c r="AJ4747">
        <v>0.72781690934158783</v>
      </c>
      <c r="AK4747">
        <v>1</v>
      </c>
      <c r="AL4747">
        <v>1</v>
      </c>
      <c r="AM4747">
        <v>1</v>
      </c>
      <c r="AN4747">
        <v>1</v>
      </c>
      <c r="AO4747">
        <v>1</v>
      </c>
      <c r="AP4747">
        <v>1</v>
      </c>
      <c r="AQ4747">
        <v>1</v>
      </c>
      <c r="AR4747">
        <v>1</v>
      </c>
      <c r="AS4747">
        <v>0</v>
      </c>
      <c r="AT4747">
        <v>0.74992176156512169</v>
      </c>
      <c r="AU4747">
        <v>2</v>
      </c>
    </row>
    <row r="4748" spans="32:47" x14ac:dyDescent="0.25">
      <c r="AF4748">
        <v>4738</v>
      </c>
      <c r="AG4748">
        <v>0</v>
      </c>
      <c r="AH4748">
        <v>0</v>
      </c>
      <c r="AI4748">
        <v>6.4643790138718266E-2</v>
      </c>
      <c r="AJ4748">
        <v>1</v>
      </c>
      <c r="AK4748">
        <v>1</v>
      </c>
      <c r="AL4748">
        <v>1</v>
      </c>
      <c r="AM4748">
        <v>1</v>
      </c>
      <c r="AN4748">
        <v>0.43756621862919398</v>
      </c>
      <c r="AO4748">
        <v>0</v>
      </c>
      <c r="AP4748">
        <v>0.9944108200215851</v>
      </c>
      <c r="AQ4748">
        <v>1</v>
      </c>
      <c r="AR4748">
        <v>1</v>
      </c>
      <c r="AS4748">
        <v>0</v>
      </c>
      <c r="AT4748">
        <v>0.6284801251848614</v>
      </c>
      <c r="AU4748">
        <v>3</v>
      </c>
    </row>
    <row r="4749" spans="32:47" x14ac:dyDescent="0.25">
      <c r="AF4749">
        <v>4739</v>
      </c>
      <c r="AG4749">
        <v>1</v>
      </c>
      <c r="AH4749">
        <v>1</v>
      </c>
      <c r="AI4749">
        <v>1</v>
      </c>
      <c r="AJ4749">
        <v>0.32509444742051224</v>
      </c>
      <c r="AK4749">
        <v>0</v>
      </c>
      <c r="AL4749">
        <v>0.20771567762858467</v>
      </c>
      <c r="AM4749">
        <v>1</v>
      </c>
      <c r="AN4749">
        <v>1</v>
      </c>
      <c r="AO4749">
        <v>1</v>
      </c>
      <c r="AP4749">
        <v>1</v>
      </c>
      <c r="AQ4749">
        <v>1</v>
      </c>
      <c r="AR4749">
        <v>1</v>
      </c>
      <c r="AS4749">
        <v>0</v>
      </c>
      <c r="AT4749">
        <v>0.7944775445245833</v>
      </c>
      <c r="AU4749">
        <v>1</v>
      </c>
    </row>
    <row r="4750" spans="32:47" x14ac:dyDescent="0.25">
      <c r="AF4750">
        <v>4740</v>
      </c>
      <c r="AG4750">
        <v>1</v>
      </c>
      <c r="AH4750">
        <v>1</v>
      </c>
      <c r="AI4750">
        <v>1</v>
      </c>
      <c r="AJ4750">
        <v>1</v>
      </c>
      <c r="AK4750">
        <v>1</v>
      </c>
      <c r="AL4750">
        <v>1</v>
      </c>
      <c r="AM4750">
        <v>1</v>
      </c>
      <c r="AN4750">
        <v>1</v>
      </c>
      <c r="AO4750">
        <v>1</v>
      </c>
      <c r="AP4750">
        <v>1</v>
      </c>
      <c r="AQ4750">
        <v>1</v>
      </c>
      <c r="AR4750">
        <v>1</v>
      </c>
      <c r="AS4750">
        <v>1</v>
      </c>
      <c r="AT4750">
        <v>1</v>
      </c>
      <c r="AU4750">
        <v>0</v>
      </c>
    </row>
    <row r="4751" spans="32:47" x14ac:dyDescent="0.25">
      <c r="AF4751">
        <v>4741</v>
      </c>
      <c r="AG4751">
        <v>1</v>
      </c>
      <c r="AH4751">
        <v>0.64011108340179945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3.140852495004462E-2</v>
      </c>
      <c r="AR4751">
        <v>1</v>
      </c>
      <c r="AS4751">
        <v>0</v>
      </c>
      <c r="AT4751">
        <v>0.22154894817466225</v>
      </c>
      <c r="AU4751">
        <v>8</v>
      </c>
    </row>
    <row r="4752" spans="32:47" x14ac:dyDescent="0.25">
      <c r="AF4752">
        <v>4742</v>
      </c>
      <c r="AG4752">
        <v>0</v>
      </c>
      <c r="AH4752">
        <v>0</v>
      </c>
      <c r="AI4752">
        <v>0</v>
      </c>
      <c r="AJ4752">
        <v>0.77686824793878861</v>
      </c>
      <c r="AK4752">
        <v>1</v>
      </c>
      <c r="AL4752">
        <v>1</v>
      </c>
      <c r="AM4752">
        <v>1</v>
      </c>
      <c r="AN4752">
        <v>1</v>
      </c>
      <c r="AO4752">
        <v>1</v>
      </c>
      <c r="AP4752">
        <v>1</v>
      </c>
      <c r="AQ4752">
        <v>1</v>
      </c>
      <c r="AR4752">
        <v>1</v>
      </c>
      <c r="AS4752">
        <v>0</v>
      </c>
      <c r="AT4752">
        <v>0.73508506147442099</v>
      </c>
      <c r="AU4752">
        <v>3</v>
      </c>
    </row>
    <row r="4753" spans="32:47" x14ac:dyDescent="0.25">
      <c r="AF4753">
        <v>4743</v>
      </c>
      <c r="AG4753">
        <v>0</v>
      </c>
      <c r="AH4753">
        <v>0</v>
      </c>
      <c r="AI4753">
        <v>0</v>
      </c>
      <c r="AJ4753">
        <v>0.41741817792693231</v>
      </c>
      <c r="AK4753">
        <v>1</v>
      </c>
      <c r="AL4753">
        <v>1</v>
      </c>
      <c r="AM4753">
        <v>1</v>
      </c>
      <c r="AN4753">
        <v>1</v>
      </c>
      <c r="AO4753">
        <v>1</v>
      </c>
      <c r="AP4753">
        <v>0.87395306136914441</v>
      </c>
      <c r="AQ4753">
        <v>0</v>
      </c>
      <c r="AR4753">
        <v>0.53427264042083178</v>
      </c>
      <c r="AS4753">
        <v>0</v>
      </c>
      <c r="AT4753">
        <v>0.57308915641999247</v>
      </c>
      <c r="AU4753">
        <v>4</v>
      </c>
    </row>
    <row r="4754" spans="32:47" x14ac:dyDescent="0.25">
      <c r="AF4754">
        <v>4744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0.95011178098163029</v>
      </c>
      <c r="AP4754">
        <v>0.39708863430813279</v>
      </c>
      <c r="AQ4754">
        <v>0</v>
      </c>
      <c r="AR4754">
        <v>0.43206905176081029</v>
      </c>
      <c r="AS4754">
        <v>0</v>
      </c>
      <c r="AT4754">
        <v>0.14851299095229079</v>
      </c>
      <c r="AU4754">
        <v>9</v>
      </c>
    </row>
    <row r="4755" spans="32:47" x14ac:dyDescent="0.25">
      <c r="AF4755">
        <v>4745</v>
      </c>
      <c r="AG4755">
        <v>1</v>
      </c>
      <c r="AH4755">
        <v>1</v>
      </c>
      <c r="AI4755">
        <v>0.77597780086028745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0.65164038277984104</v>
      </c>
      <c r="AQ4755">
        <v>1</v>
      </c>
      <c r="AR4755">
        <v>1</v>
      </c>
      <c r="AS4755">
        <v>0</v>
      </c>
      <c r="AT4755">
        <v>0.45001688682970953</v>
      </c>
      <c r="AU4755">
        <v>6</v>
      </c>
    </row>
    <row r="4756" spans="32:47" x14ac:dyDescent="0.25">
      <c r="AF4756">
        <v>4746</v>
      </c>
      <c r="AG4756">
        <v>1</v>
      </c>
      <c r="AH4756">
        <v>1</v>
      </c>
      <c r="AI4756">
        <v>1</v>
      </c>
      <c r="AJ4756">
        <v>1</v>
      </c>
      <c r="AK4756">
        <v>1</v>
      </c>
      <c r="AL4756">
        <v>1</v>
      </c>
      <c r="AM4756">
        <v>1</v>
      </c>
      <c r="AN4756">
        <v>0.45571613063587013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0.61952657547866297</v>
      </c>
      <c r="AU4756">
        <v>4</v>
      </c>
    </row>
    <row r="4757" spans="32:47" x14ac:dyDescent="0.25">
      <c r="AF4757">
        <v>4747</v>
      </c>
      <c r="AG4757">
        <v>0.77015091447092054</v>
      </c>
      <c r="AH4757">
        <v>0</v>
      </c>
      <c r="AI4757">
        <v>0</v>
      </c>
      <c r="AJ4757">
        <v>0.68760862752023966</v>
      </c>
      <c r="AK4757">
        <v>1</v>
      </c>
      <c r="AL4757">
        <v>1</v>
      </c>
      <c r="AM4757">
        <v>1</v>
      </c>
      <c r="AN4757">
        <v>1</v>
      </c>
      <c r="AO4757">
        <v>0.52195079873393602</v>
      </c>
      <c r="AP4757">
        <v>0</v>
      </c>
      <c r="AQ4757">
        <v>0</v>
      </c>
      <c r="AR4757">
        <v>0</v>
      </c>
      <c r="AS4757">
        <v>0</v>
      </c>
      <c r="AT4757">
        <v>0.50181222229102418</v>
      </c>
      <c r="AU4757">
        <v>5</v>
      </c>
    </row>
    <row r="4758" spans="32:47" x14ac:dyDescent="0.25">
      <c r="AF4758">
        <v>4748</v>
      </c>
      <c r="AG4758">
        <v>0.75904276266514747</v>
      </c>
      <c r="AH4758">
        <v>1</v>
      </c>
      <c r="AI4758">
        <v>1</v>
      </c>
      <c r="AJ4758">
        <v>0.48826510465490475</v>
      </c>
      <c r="AK4758">
        <v>0</v>
      </c>
      <c r="AL4758">
        <v>0.25144175439684963</v>
      </c>
      <c r="AM4758">
        <v>1</v>
      </c>
      <c r="AN4758">
        <v>0.4224524836010401</v>
      </c>
      <c r="AO4758">
        <v>0</v>
      </c>
      <c r="AP4758">
        <v>0.35519393585643905</v>
      </c>
      <c r="AQ4758">
        <v>1</v>
      </c>
      <c r="AR4758">
        <v>0.34004796500507395</v>
      </c>
      <c r="AS4758">
        <v>0</v>
      </c>
      <c r="AT4758">
        <v>0.54895906118496263</v>
      </c>
      <c r="AU4758">
        <v>2</v>
      </c>
    </row>
    <row r="4759" spans="32:47" x14ac:dyDescent="0.25">
      <c r="AF4759">
        <v>4749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O4759">
        <v>0</v>
      </c>
      <c r="AP4759">
        <v>0</v>
      </c>
      <c r="AQ4759">
        <v>0.81653799842897568</v>
      </c>
      <c r="AR4759">
        <v>1</v>
      </c>
      <c r="AS4759">
        <v>0</v>
      </c>
      <c r="AT4759">
        <v>0.1520442190489569</v>
      </c>
      <c r="AU4759">
        <v>10</v>
      </c>
    </row>
    <row r="4760" spans="32:47" x14ac:dyDescent="0.25">
      <c r="AF4760">
        <v>4750</v>
      </c>
      <c r="AG4760">
        <v>0.68775592955893028</v>
      </c>
      <c r="AH4760">
        <v>0</v>
      </c>
      <c r="AI4760">
        <v>0</v>
      </c>
      <c r="AJ4760">
        <v>0</v>
      </c>
      <c r="AK4760">
        <v>0.80681471490876699</v>
      </c>
      <c r="AL4760">
        <v>1</v>
      </c>
      <c r="AM4760">
        <v>1</v>
      </c>
      <c r="AN4760">
        <v>1</v>
      </c>
      <c r="AO4760">
        <v>0.42888369670399695</v>
      </c>
      <c r="AP4760">
        <v>0</v>
      </c>
      <c r="AQ4760">
        <v>0</v>
      </c>
      <c r="AR4760">
        <v>0</v>
      </c>
      <c r="AS4760">
        <v>0</v>
      </c>
      <c r="AT4760">
        <v>0.41424164624553023</v>
      </c>
      <c r="AU4760">
        <v>6</v>
      </c>
    </row>
    <row r="4761" spans="32:47" x14ac:dyDescent="0.25">
      <c r="AF4761">
        <v>4751</v>
      </c>
      <c r="AG4761">
        <v>0.90823594052199041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0.5952290056044266</v>
      </c>
      <c r="AN4761">
        <v>1</v>
      </c>
      <c r="AO4761">
        <v>1</v>
      </c>
      <c r="AP4761">
        <v>1</v>
      </c>
      <c r="AQ4761">
        <v>1</v>
      </c>
      <c r="AR4761">
        <v>1</v>
      </c>
      <c r="AS4761">
        <v>0</v>
      </c>
      <c r="AT4761">
        <v>0.54686962556142171</v>
      </c>
      <c r="AU4761">
        <v>5</v>
      </c>
    </row>
    <row r="4762" spans="32:47" x14ac:dyDescent="0.25">
      <c r="AF4762">
        <v>4752</v>
      </c>
      <c r="AG4762">
        <v>9.1466501956024474E-2</v>
      </c>
      <c r="AH4762">
        <v>1</v>
      </c>
      <c r="AI4762">
        <v>1</v>
      </c>
      <c r="AJ4762">
        <v>1</v>
      </c>
      <c r="AK4762">
        <v>1</v>
      </c>
      <c r="AL4762">
        <v>0.19461390997651809</v>
      </c>
      <c r="AM4762">
        <v>0.97255879949220647</v>
      </c>
      <c r="AN4762">
        <v>1</v>
      </c>
      <c r="AO4762">
        <v>0.66790827553923005</v>
      </c>
      <c r="AP4762">
        <v>0</v>
      </c>
      <c r="AQ4762">
        <v>0</v>
      </c>
      <c r="AR4762">
        <v>0</v>
      </c>
      <c r="AS4762">
        <v>0</v>
      </c>
      <c r="AT4762">
        <v>0.57496013674073321</v>
      </c>
      <c r="AU4762">
        <v>3</v>
      </c>
    </row>
    <row r="4763" spans="32:47" x14ac:dyDescent="0.25">
      <c r="AF4763">
        <v>4753</v>
      </c>
      <c r="AG4763">
        <v>1</v>
      </c>
      <c r="AH4763">
        <v>1</v>
      </c>
      <c r="AI4763">
        <v>1</v>
      </c>
      <c r="AJ4763">
        <v>0.93394426547068476</v>
      </c>
      <c r="AK4763">
        <v>0</v>
      </c>
      <c r="AL4763">
        <v>0</v>
      </c>
      <c r="AM4763">
        <v>0</v>
      </c>
      <c r="AN4763">
        <v>0</v>
      </c>
      <c r="AO4763">
        <v>0.60238377973364554</v>
      </c>
      <c r="AP4763">
        <v>1</v>
      </c>
      <c r="AQ4763">
        <v>1</v>
      </c>
      <c r="AR4763">
        <v>1</v>
      </c>
      <c r="AS4763">
        <v>0</v>
      </c>
      <c r="AT4763">
        <v>0.62490367494830112</v>
      </c>
      <c r="AU4763">
        <v>4</v>
      </c>
    </row>
    <row r="4764" spans="32:47" x14ac:dyDescent="0.25">
      <c r="AF4764">
        <v>4754</v>
      </c>
      <c r="AG4764">
        <v>1</v>
      </c>
      <c r="AH4764">
        <v>1</v>
      </c>
      <c r="AI4764">
        <v>1</v>
      </c>
      <c r="AJ4764">
        <v>1</v>
      </c>
      <c r="AK4764">
        <v>1</v>
      </c>
      <c r="AL4764">
        <v>1</v>
      </c>
      <c r="AM4764">
        <v>1</v>
      </c>
      <c r="AN4764">
        <v>1</v>
      </c>
      <c r="AO4764">
        <v>1</v>
      </c>
      <c r="AP4764">
        <v>1</v>
      </c>
      <c r="AQ4764">
        <v>1</v>
      </c>
      <c r="AR4764">
        <v>1</v>
      </c>
      <c r="AS4764">
        <v>1</v>
      </c>
      <c r="AT4764">
        <v>1</v>
      </c>
      <c r="AU4764">
        <v>0</v>
      </c>
    </row>
    <row r="4765" spans="32:47" x14ac:dyDescent="0.25">
      <c r="AF4765">
        <v>4755</v>
      </c>
      <c r="AG4765">
        <v>0</v>
      </c>
      <c r="AH4765">
        <v>0</v>
      </c>
      <c r="AI4765">
        <v>0.7385809312468008</v>
      </c>
      <c r="AJ4765">
        <v>1</v>
      </c>
      <c r="AK4765">
        <v>1</v>
      </c>
      <c r="AL4765">
        <v>1</v>
      </c>
      <c r="AM4765">
        <v>1</v>
      </c>
      <c r="AN4765">
        <v>1</v>
      </c>
      <c r="AO4765">
        <v>1</v>
      </c>
      <c r="AP4765">
        <v>1</v>
      </c>
      <c r="AQ4765">
        <v>1</v>
      </c>
      <c r="AR4765">
        <v>1</v>
      </c>
      <c r="AS4765">
        <v>0</v>
      </c>
      <c r="AT4765">
        <v>0.81615344895520769</v>
      </c>
      <c r="AU4765">
        <v>2</v>
      </c>
    </row>
    <row r="4766" spans="32:47" x14ac:dyDescent="0.25">
      <c r="AF4766">
        <v>4756</v>
      </c>
      <c r="AG4766">
        <v>1</v>
      </c>
      <c r="AH4766">
        <v>1</v>
      </c>
      <c r="AI4766">
        <v>1</v>
      </c>
      <c r="AJ4766">
        <v>1</v>
      </c>
      <c r="AK4766">
        <v>1</v>
      </c>
      <c r="AL4766">
        <v>1</v>
      </c>
      <c r="AM4766">
        <v>1</v>
      </c>
      <c r="AN4766">
        <v>1</v>
      </c>
      <c r="AO4766">
        <v>1</v>
      </c>
      <c r="AP4766">
        <v>1</v>
      </c>
      <c r="AQ4766">
        <v>1</v>
      </c>
      <c r="AR4766">
        <v>1</v>
      </c>
      <c r="AS4766">
        <v>1</v>
      </c>
      <c r="AT4766">
        <v>1</v>
      </c>
      <c r="AU4766">
        <v>0</v>
      </c>
    </row>
    <row r="4767" spans="32:47" x14ac:dyDescent="0.25">
      <c r="AF4767">
        <v>4757</v>
      </c>
      <c r="AG4767">
        <v>0</v>
      </c>
      <c r="AH4767">
        <v>0</v>
      </c>
      <c r="AI4767">
        <v>6.2957382714000323E-2</v>
      </c>
      <c r="AJ4767">
        <v>1</v>
      </c>
      <c r="AK4767">
        <v>0.51992639214961767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0.13169697813910181</v>
      </c>
      <c r="AU4767">
        <v>9</v>
      </c>
    </row>
    <row r="4768" spans="32:47" x14ac:dyDescent="0.25">
      <c r="AF4768">
        <v>4758</v>
      </c>
      <c r="AG4768">
        <v>0.17429656329383555</v>
      </c>
      <c r="AH4768">
        <v>1</v>
      </c>
      <c r="AI4768">
        <v>1</v>
      </c>
      <c r="AJ4768">
        <v>1</v>
      </c>
      <c r="AK4768">
        <v>1</v>
      </c>
      <c r="AL4768">
        <v>1</v>
      </c>
      <c r="AM4768">
        <v>1</v>
      </c>
      <c r="AN4768">
        <v>1</v>
      </c>
      <c r="AO4768">
        <v>1</v>
      </c>
      <c r="AP4768">
        <v>1</v>
      </c>
      <c r="AQ4768">
        <v>1</v>
      </c>
      <c r="AR4768">
        <v>1</v>
      </c>
      <c r="AS4768">
        <v>0.17429656329383555</v>
      </c>
      <c r="AT4768">
        <v>0.92987176290988738</v>
      </c>
      <c r="AU4768">
        <v>0</v>
      </c>
    </row>
    <row r="4769" spans="32:47" x14ac:dyDescent="0.25">
      <c r="AF4769">
        <v>4759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0.91437429440969331</v>
      </c>
      <c r="AP4769">
        <v>1</v>
      </c>
      <c r="AQ4769">
        <v>1</v>
      </c>
      <c r="AR4769">
        <v>1</v>
      </c>
      <c r="AS4769">
        <v>0</v>
      </c>
      <c r="AT4769">
        <v>0.3272088461158652</v>
      </c>
      <c r="AU4769">
        <v>8</v>
      </c>
    </row>
    <row r="4770" spans="32:47" x14ac:dyDescent="0.25">
      <c r="AF4770">
        <v>4760</v>
      </c>
      <c r="AG4770">
        <v>1</v>
      </c>
      <c r="AH4770">
        <v>1</v>
      </c>
      <c r="AI4770">
        <v>1</v>
      </c>
      <c r="AJ4770">
        <v>1</v>
      </c>
      <c r="AK4770">
        <v>1</v>
      </c>
      <c r="AL4770">
        <v>1</v>
      </c>
      <c r="AM4770">
        <v>1</v>
      </c>
      <c r="AN4770">
        <v>1</v>
      </c>
      <c r="AO4770">
        <v>1</v>
      </c>
      <c r="AP4770">
        <v>1</v>
      </c>
      <c r="AQ4770">
        <v>1</v>
      </c>
      <c r="AR4770">
        <v>1</v>
      </c>
      <c r="AS4770">
        <v>1</v>
      </c>
      <c r="AT4770">
        <v>1</v>
      </c>
      <c r="AU4770">
        <v>0</v>
      </c>
    </row>
    <row r="4771" spans="32:47" x14ac:dyDescent="0.25">
      <c r="AF4771">
        <v>4761</v>
      </c>
      <c r="AG4771">
        <v>0</v>
      </c>
      <c r="AH4771">
        <v>0</v>
      </c>
      <c r="AI4771">
        <v>0</v>
      </c>
      <c r="AJ4771">
        <v>0.52376124971172733</v>
      </c>
      <c r="AK4771">
        <v>1</v>
      </c>
      <c r="AL4771">
        <v>1</v>
      </c>
      <c r="AM4771">
        <v>1</v>
      </c>
      <c r="AN4771">
        <v>1</v>
      </c>
      <c r="AO4771">
        <v>1</v>
      </c>
      <c r="AP4771">
        <v>1</v>
      </c>
      <c r="AQ4771">
        <v>1</v>
      </c>
      <c r="AR4771">
        <v>1</v>
      </c>
      <c r="AS4771">
        <v>0</v>
      </c>
      <c r="AT4771">
        <v>0.71428174655164878</v>
      </c>
      <c r="AU4771">
        <v>3</v>
      </c>
    </row>
    <row r="4772" spans="32:47" x14ac:dyDescent="0.25">
      <c r="AF4772">
        <v>4762</v>
      </c>
      <c r="AG4772">
        <v>1</v>
      </c>
      <c r="AH4772">
        <v>1</v>
      </c>
      <c r="AI4772">
        <v>1</v>
      </c>
      <c r="AJ4772">
        <v>1</v>
      </c>
      <c r="AK4772">
        <v>3.1143146704116297E-2</v>
      </c>
      <c r="AL4772">
        <v>0</v>
      </c>
      <c r="AM4772">
        <v>0</v>
      </c>
      <c r="AN4772">
        <v>0</v>
      </c>
      <c r="AO4772">
        <v>0</v>
      </c>
      <c r="AP4772">
        <v>0.31050498406717275</v>
      </c>
      <c r="AQ4772">
        <v>1</v>
      </c>
      <c r="AR4772">
        <v>1</v>
      </c>
      <c r="AS4772">
        <v>0</v>
      </c>
      <c r="AT4772">
        <v>0.52490710151756148</v>
      </c>
      <c r="AU4772">
        <v>4</v>
      </c>
    </row>
    <row r="4773" spans="32:47" x14ac:dyDescent="0.25">
      <c r="AF4773">
        <v>4763</v>
      </c>
      <c r="AG4773">
        <v>1</v>
      </c>
      <c r="AH4773">
        <v>1</v>
      </c>
      <c r="AI4773">
        <v>1</v>
      </c>
      <c r="AJ4773">
        <v>1</v>
      </c>
      <c r="AK4773">
        <v>1</v>
      </c>
      <c r="AL4773">
        <v>1</v>
      </c>
      <c r="AM4773">
        <v>1</v>
      </c>
      <c r="AN4773">
        <v>1</v>
      </c>
      <c r="AO4773">
        <v>1</v>
      </c>
      <c r="AP4773">
        <v>1</v>
      </c>
      <c r="AQ4773">
        <v>1</v>
      </c>
      <c r="AR4773">
        <v>1</v>
      </c>
      <c r="AS4773">
        <v>1</v>
      </c>
      <c r="AT4773">
        <v>1</v>
      </c>
      <c r="AU4773">
        <v>0</v>
      </c>
    </row>
    <row r="4774" spans="32:47" x14ac:dyDescent="0.25">
      <c r="AF4774">
        <v>4764</v>
      </c>
      <c r="AG4774">
        <v>0</v>
      </c>
      <c r="AH4774">
        <v>0</v>
      </c>
      <c r="AI4774">
        <v>0</v>
      </c>
      <c r="AJ4774">
        <v>0</v>
      </c>
      <c r="AK4774">
        <v>0.96083084113554162</v>
      </c>
      <c r="AL4774">
        <v>1</v>
      </c>
      <c r="AM4774">
        <v>1</v>
      </c>
      <c r="AN4774">
        <v>1</v>
      </c>
      <c r="AO4774">
        <v>1</v>
      </c>
      <c r="AP4774">
        <v>1</v>
      </c>
      <c r="AQ4774">
        <v>1</v>
      </c>
      <c r="AR4774">
        <v>1</v>
      </c>
      <c r="AS4774">
        <v>0</v>
      </c>
      <c r="AT4774">
        <v>0.66790618102795007</v>
      </c>
      <c r="AU4774">
        <v>4</v>
      </c>
    </row>
    <row r="4775" spans="32:47" x14ac:dyDescent="0.25">
      <c r="AF4775">
        <v>4765</v>
      </c>
      <c r="AG4775">
        <v>1</v>
      </c>
      <c r="AH4775">
        <v>1</v>
      </c>
      <c r="AI4775">
        <v>1</v>
      </c>
      <c r="AJ4775">
        <v>0.47457839100364557</v>
      </c>
      <c r="AK4775">
        <v>0</v>
      </c>
      <c r="AL4775">
        <v>0</v>
      </c>
      <c r="AM4775">
        <v>0</v>
      </c>
      <c r="AN4775">
        <v>0</v>
      </c>
      <c r="AO4775">
        <v>9.3915723413374508E-2</v>
      </c>
      <c r="AP4775">
        <v>0.76936263301045515</v>
      </c>
      <c r="AQ4775">
        <v>0</v>
      </c>
      <c r="AR4775">
        <v>0</v>
      </c>
      <c r="AS4775">
        <v>0</v>
      </c>
      <c r="AT4775">
        <v>0.35864401385160194</v>
      </c>
      <c r="AU4775">
        <v>6</v>
      </c>
    </row>
    <row r="4776" spans="32:47" x14ac:dyDescent="0.25">
      <c r="AF4776">
        <v>4766</v>
      </c>
      <c r="AG4776">
        <v>0</v>
      </c>
      <c r="AH4776">
        <v>0</v>
      </c>
      <c r="AI4776">
        <v>0</v>
      </c>
      <c r="AJ4776">
        <v>0.14261240812120377</v>
      </c>
      <c r="AK4776">
        <v>0</v>
      </c>
      <c r="AL4776">
        <v>0</v>
      </c>
      <c r="AM4776">
        <v>0</v>
      </c>
      <c r="AN4776">
        <v>0</v>
      </c>
      <c r="AO4776">
        <v>0</v>
      </c>
      <c r="AP4776">
        <v>0.21898698391798402</v>
      </c>
      <c r="AQ4776">
        <v>1</v>
      </c>
      <c r="AR4776">
        <v>1</v>
      </c>
      <c r="AS4776">
        <v>0</v>
      </c>
      <c r="AT4776">
        <v>0.19744374998655786</v>
      </c>
      <c r="AU4776">
        <v>8</v>
      </c>
    </row>
    <row r="4777" spans="32:47" x14ac:dyDescent="0.25">
      <c r="AF4777">
        <v>4767</v>
      </c>
      <c r="AG4777">
        <v>1</v>
      </c>
      <c r="AH4777">
        <v>1</v>
      </c>
      <c r="AI4777">
        <v>1</v>
      </c>
      <c r="AJ4777">
        <v>1</v>
      </c>
      <c r="AK4777">
        <v>1</v>
      </c>
      <c r="AL4777">
        <v>1</v>
      </c>
      <c r="AM4777">
        <v>1</v>
      </c>
      <c r="AN4777">
        <v>1</v>
      </c>
      <c r="AO4777">
        <v>1</v>
      </c>
      <c r="AP4777">
        <v>1</v>
      </c>
      <c r="AQ4777">
        <v>1</v>
      </c>
      <c r="AR4777">
        <v>0.40728010024547751</v>
      </c>
      <c r="AS4777">
        <v>0.40728010024547751</v>
      </c>
      <c r="AT4777">
        <v>0.94965940577427344</v>
      </c>
      <c r="AU4777">
        <v>0</v>
      </c>
    </row>
    <row r="4778" spans="32:47" x14ac:dyDescent="0.25">
      <c r="AF4778">
        <v>4768</v>
      </c>
      <c r="AG4778">
        <v>0.98252092345595177</v>
      </c>
      <c r="AH4778">
        <v>0.73191911825779243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0.66284184213654951</v>
      </c>
      <c r="AR4778">
        <v>1</v>
      </c>
      <c r="AS4778">
        <v>0</v>
      </c>
      <c r="AT4778">
        <v>0.27900586082862788</v>
      </c>
      <c r="AU4778">
        <v>8</v>
      </c>
    </row>
    <row r="4779" spans="32:47" x14ac:dyDescent="0.25">
      <c r="AF4779">
        <v>4769</v>
      </c>
      <c r="AG4779">
        <v>1</v>
      </c>
      <c r="AH4779">
        <v>1</v>
      </c>
      <c r="AI4779">
        <v>1</v>
      </c>
      <c r="AJ4779">
        <v>1</v>
      </c>
      <c r="AK4779">
        <v>0.59208393682262883</v>
      </c>
      <c r="AL4779">
        <v>0</v>
      </c>
      <c r="AM4779">
        <v>0.75870677525803798</v>
      </c>
      <c r="AN4779">
        <v>1</v>
      </c>
      <c r="AO4779">
        <v>1</v>
      </c>
      <c r="AP4779">
        <v>1</v>
      </c>
      <c r="AQ4779">
        <v>1</v>
      </c>
      <c r="AR4779">
        <v>1</v>
      </c>
      <c r="AS4779">
        <v>0</v>
      </c>
      <c r="AT4779">
        <v>0.86266989609452238</v>
      </c>
      <c r="AU4779">
        <v>1</v>
      </c>
    </row>
    <row r="4780" spans="32:47" x14ac:dyDescent="0.25">
      <c r="AF4780">
        <v>4770</v>
      </c>
      <c r="AG4780">
        <v>0.83147411489476175</v>
      </c>
      <c r="AH4780">
        <v>1</v>
      </c>
      <c r="AI4780">
        <v>1</v>
      </c>
      <c r="AJ4780">
        <v>1</v>
      </c>
      <c r="AK4780">
        <v>1</v>
      </c>
      <c r="AL4780">
        <v>1</v>
      </c>
      <c r="AM4780">
        <v>1</v>
      </c>
      <c r="AN4780">
        <v>0.35742817319048975</v>
      </c>
      <c r="AO4780">
        <v>0</v>
      </c>
      <c r="AP4780">
        <v>0</v>
      </c>
      <c r="AQ4780">
        <v>0.35387806287690182</v>
      </c>
      <c r="AR4780">
        <v>1</v>
      </c>
      <c r="AS4780">
        <v>0</v>
      </c>
      <c r="AT4780">
        <v>0.71088304881356124</v>
      </c>
      <c r="AU4780">
        <v>2</v>
      </c>
    </row>
    <row r="4781" spans="32:47" x14ac:dyDescent="0.25">
      <c r="AF4781">
        <v>4771</v>
      </c>
      <c r="AG4781">
        <v>0</v>
      </c>
      <c r="AH4781">
        <v>0.43213832253916606</v>
      </c>
      <c r="AI4781">
        <v>0.21420782295359869</v>
      </c>
      <c r="AJ4781">
        <v>1</v>
      </c>
      <c r="AK4781">
        <v>1</v>
      </c>
      <c r="AL4781">
        <v>0.19618935434579424</v>
      </c>
      <c r="AM4781">
        <v>0</v>
      </c>
      <c r="AN4781">
        <v>0</v>
      </c>
      <c r="AO4781">
        <v>0</v>
      </c>
      <c r="AP4781">
        <v>0</v>
      </c>
      <c r="AQ4781">
        <v>0</v>
      </c>
      <c r="AR4781">
        <v>0.21856062231334714</v>
      </c>
      <c r="AS4781">
        <v>0</v>
      </c>
      <c r="AT4781">
        <v>0.25315445332807068</v>
      </c>
      <c r="AU4781">
        <v>6</v>
      </c>
    </row>
    <row r="4782" spans="32:47" x14ac:dyDescent="0.25">
      <c r="AF4782">
        <v>4772</v>
      </c>
      <c r="AG4782">
        <v>1</v>
      </c>
      <c r="AH4782">
        <v>1</v>
      </c>
      <c r="AI4782">
        <v>1</v>
      </c>
      <c r="AJ4782">
        <v>1</v>
      </c>
      <c r="AK4782">
        <v>0.4380615954141831</v>
      </c>
      <c r="AL4782">
        <v>0</v>
      </c>
      <c r="AM4782">
        <v>0</v>
      </c>
      <c r="AN4782">
        <v>0</v>
      </c>
      <c r="AO4782">
        <v>0.6302506695889557</v>
      </c>
      <c r="AP4782">
        <v>1</v>
      </c>
      <c r="AQ4782">
        <v>1</v>
      </c>
      <c r="AR4782">
        <v>1</v>
      </c>
      <c r="AS4782">
        <v>0</v>
      </c>
      <c r="AT4782">
        <v>0.66982857409728314</v>
      </c>
      <c r="AU4782">
        <v>3</v>
      </c>
    </row>
    <row r="4783" spans="32:47" x14ac:dyDescent="0.25">
      <c r="AF4783">
        <v>4773</v>
      </c>
      <c r="AG4783">
        <v>0.39313982271109593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0.24706532206877338</v>
      </c>
      <c r="AO4783">
        <v>1</v>
      </c>
      <c r="AP4783">
        <v>1</v>
      </c>
      <c r="AQ4783">
        <v>1</v>
      </c>
      <c r="AR4783">
        <v>1</v>
      </c>
      <c r="AS4783">
        <v>0</v>
      </c>
      <c r="AT4783">
        <v>0.38862016298130397</v>
      </c>
      <c r="AU4783">
        <v>6</v>
      </c>
    </row>
    <row r="4784" spans="32:47" x14ac:dyDescent="0.25">
      <c r="AF4784">
        <v>4774</v>
      </c>
      <c r="AG4784">
        <v>1</v>
      </c>
      <c r="AH4784">
        <v>1</v>
      </c>
      <c r="AI4784">
        <v>1</v>
      </c>
      <c r="AJ4784">
        <v>0.36644607422519282</v>
      </c>
      <c r="AK4784">
        <v>0</v>
      </c>
      <c r="AL4784">
        <v>0.74947283066600601</v>
      </c>
      <c r="AM4784">
        <v>9.3589678038458052E-2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0.34624341689295385</v>
      </c>
      <c r="AU4784">
        <v>6</v>
      </c>
    </row>
    <row r="4785" spans="32:47" x14ac:dyDescent="0.25">
      <c r="AF4785">
        <v>4775</v>
      </c>
      <c r="AG4785">
        <v>1</v>
      </c>
      <c r="AH4785">
        <v>1</v>
      </c>
      <c r="AI4785">
        <v>1</v>
      </c>
      <c r="AJ4785">
        <v>1</v>
      </c>
      <c r="AK4785">
        <v>0.98640649389469015</v>
      </c>
      <c r="AL4785">
        <v>0.79502446814367433</v>
      </c>
      <c r="AM4785">
        <v>1</v>
      </c>
      <c r="AN4785">
        <v>1</v>
      </c>
      <c r="AO4785">
        <v>1</v>
      </c>
      <c r="AP4785">
        <v>1</v>
      </c>
      <c r="AQ4785">
        <v>1</v>
      </c>
      <c r="AR4785">
        <v>1</v>
      </c>
      <c r="AS4785">
        <v>0.79502446814367433</v>
      </c>
      <c r="AT4785">
        <v>0.98199817905491948</v>
      </c>
      <c r="AU4785">
        <v>0</v>
      </c>
    </row>
    <row r="4786" spans="32:47" x14ac:dyDescent="0.25">
      <c r="AF4786">
        <v>4776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0.15582453918168246</v>
      </c>
      <c r="AN4786">
        <v>1</v>
      </c>
      <c r="AO4786">
        <v>1</v>
      </c>
      <c r="AP4786">
        <v>1</v>
      </c>
      <c r="AQ4786">
        <v>1</v>
      </c>
      <c r="AR4786">
        <v>0.60436057282875544</v>
      </c>
      <c r="AS4786">
        <v>0</v>
      </c>
      <c r="AT4786">
        <v>0.39881024238992757</v>
      </c>
      <c r="AU4786">
        <v>6</v>
      </c>
    </row>
    <row r="4787" spans="32:47" x14ac:dyDescent="0.25">
      <c r="AF4787">
        <v>4777</v>
      </c>
      <c r="AG4787">
        <v>1</v>
      </c>
      <c r="AH4787">
        <v>1</v>
      </c>
      <c r="AI4787">
        <v>1</v>
      </c>
      <c r="AJ4787">
        <v>1</v>
      </c>
      <c r="AK4787">
        <v>1</v>
      </c>
      <c r="AL4787">
        <v>1</v>
      </c>
      <c r="AM4787">
        <v>0.31823676380947524</v>
      </c>
      <c r="AN4787">
        <v>0.42881350289638748</v>
      </c>
      <c r="AO4787">
        <v>1</v>
      </c>
      <c r="AP4787">
        <v>1</v>
      </c>
      <c r="AQ4787">
        <v>1</v>
      </c>
      <c r="AR4787">
        <v>1</v>
      </c>
      <c r="AS4787">
        <v>0.31823676380947524</v>
      </c>
      <c r="AT4787">
        <v>0.89358509114488149</v>
      </c>
      <c r="AU4787">
        <v>0</v>
      </c>
    </row>
    <row r="4788" spans="32:47" x14ac:dyDescent="0.25">
      <c r="AF4788">
        <v>4778</v>
      </c>
      <c r="AG4788">
        <v>0</v>
      </c>
      <c r="AH4788">
        <v>0.38473669311471376</v>
      </c>
      <c r="AI4788">
        <v>1</v>
      </c>
      <c r="AJ4788">
        <v>1</v>
      </c>
      <c r="AK4788">
        <v>1</v>
      </c>
      <c r="AL4788">
        <v>1</v>
      </c>
      <c r="AM4788">
        <v>1</v>
      </c>
      <c r="AN4788">
        <v>1</v>
      </c>
      <c r="AO4788">
        <v>1</v>
      </c>
      <c r="AP4788">
        <v>1</v>
      </c>
      <c r="AQ4788">
        <v>1</v>
      </c>
      <c r="AR4788">
        <v>0.72883643203456283</v>
      </c>
      <c r="AS4788">
        <v>0</v>
      </c>
      <c r="AT4788">
        <v>0.8448398816446121</v>
      </c>
      <c r="AU4788">
        <v>1</v>
      </c>
    </row>
    <row r="4789" spans="32:47" x14ac:dyDescent="0.25">
      <c r="AF4789">
        <v>4779</v>
      </c>
      <c r="AG4789">
        <v>1</v>
      </c>
      <c r="AH4789">
        <v>1</v>
      </c>
      <c r="AI4789">
        <v>1</v>
      </c>
      <c r="AJ4789">
        <v>1</v>
      </c>
      <c r="AK4789">
        <v>0.18313994528228161</v>
      </c>
      <c r="AL4789">
        <v>0</v>
      </c>
      <c r="AM4789">
        <v>0</v>
      </c>
      <c r="AN4789">
        <v>0</v>
      </c>
      <c r="AO4789">
        <v>0.18655619212537811</v>
      </c>
      <c r="AP4789">
        <v>1</v>
      </c>
      <c r="AQ4789">
        <v>1</v>
      </c>
      <c r="AR4789">
        <v>1</v>
      </c>
      <c r="AS4789">
        <v>0</v>
      </c>
      <c r="AT4789">
        <v>0.61170965497948515</v>
      </c>
      <c r="AU4789">
        <v>3</v>
      </c>
    </row>
    <row r="4790" spans="32:47" x14ac:dyDescent="0.25">
      <c r="AF4790">
        <v>4780</v>
      </c>
      <c r="AG4790">
        <v>0</v>
      </c>
      <c r="AH4790">
        <v>0</v>
      </c>
      <c r="AI4790">
        <v>0.52821606461234738</v>
      </c>
      <c r="AJ4790">
        <v>1</v>
      </c>
      <c r="AK4790">
        <v>1</v>
      </c>
      <c r="AL4790">
        <v>1</v>
      </c>
      <c r="AM4790">
        <v>0.11965178361706127</v>
      </c>
      <c r="AN4790">
        <v>1</v>
      </c>
      <c r="AO4790">
        <v>1</v>
      </c>
      <c r="AP4790">
        <v>1</v>
      </c>
      <c r="AQ4790">
        <v>1</v>
      </c>
      <c r="AR4790">
        <v>1</v>
      </c>
      <c r="AS4790">
        <v>0</v>
      </c>
      <c r="AT4790">
        <v>0.72351754327427853</v>
      </c>
      <c r="AU4790">
        <v>2</v>
      </c>
    </row>
    <row r="4791" spans="32:47" x14ac:dyDescent="0.25">
      <c r="AF4791">
        <v>4781</v>
      </c>
      <c r="AG4791">
        <v>0</v>
      </c>
      <c r="AH4791">
        <v>0</v>
      </c>
      <c r="AI4791">
        <v>0</v>
      </c>
      <c r="AJ4791">
        <v>0</v>
      </c>
      <c r="AK4791">
        <v>0.92570403827290471</v>
      </c>
      <c r="AL4791">
        <v>1</v>
      </c>
      <c r="AM4791">
        <v>1</v>
      </c>
      <c r="AN4791">
        <v>0.45062639548151279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0.28401710533256697</v>
      </c>
      <c r="AU4791">
        <v>8</v>
      </c>
    </row>
    <row r="4792" spans="32:47" x14ac:dyDescent="0.25">
      <c r="AF4792">
        <v>4782</v>
      </c>
      <c r="AG4792">
        <v>1</v>
      </c>
      <c r="AH4792">
        <v>1</v>
      </c>
      <c r="AI4792">
        <v>1</v>
      </c>
      <c r="AJ4792">
        <v>1</v>
      </c>
      <c r="AK4792">
        <v>1</v>
      </c>
      <c r="AL4792">
        <v>1</v>
      </c>
      <c r="AM4792">
        <v>0.15771143913016497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0.50928508113160309</v>
      </c>
      <c r="AU4792">
        <v>5</v>
      </c>
    </row>
    <row r="4793" spans="32:47" x14ac:dyDescent="0.25">
      <c r="AF4793">
        <v>4783</v>
      </c>
      <c r="AG4793">
        <v>1</v>
      </c>
      <c r="AH4793">
        <v>1</v>
      </c>
      <c r="AI4793">
        <v>1</v>
      </c>
      <c r="AJ4793">
        <v>1</v>
      </c>
      <c r="AK4793">
        <v>1</v>
      </c>
      <c r="AL4793">
        <v>1</v>
      </c>
      <c r="AM4793">
        <v>1</v>
      </c>
      <c r="AN4793">
        <v>0.61419696559741788</v>
      </c>
      <c r="AO4793">
        <v>0</v>
      </c>
      <c r="AP4793">
        <v>0</v>
      </c>
      <c r="AQ4793">
        <v>0</v>
      </c>
      <c r="AR4793">
        <v>0.92096978265509544</v>
      </c>
      <c r="AS4793">
        <v>0</v>
      </c>
      <c r="AT4793">
        <v>0.71120594300226825</v>
      </c>
      <c r="AU4793">
        <v>3</v>
      </c>
    </row>
    <row r="4794" spans="32:47" x14ac:dyDescent="0.25">
      <c r="AF4794">
        <v>4784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0.62854924497538989</v>
      </c>
      <c r="AR4794">
        <v>1</v>
      </c>
      <c r="AS4794">
        <v>0</v>
      </c>
      <c r="AT4794">
        <v>0.13659308862811423</v>
      </c>
      <c r="AU4794">
        <v>10</v>
      </c>
    </row>
    <row r="4795" spans="32:47" x14ac:dyDescent="0.25">
      <c r="AF4795">
        <v>4785</v>
      </c>
      <c r="AG4795">
        <v>1</v>
      </c>
      <c r="AH4795">
        <v>1</v>
      </c>
      <c r="AI4795">
        <v>0.37085626084585638</v>
      </c>
      <c r="AJ4795">
        <v>0</v>
      </c>
      <c r="AK4795">
        <v>0</v>
      </c>
      <c r="AL4795">
        <v>0</v>
      </c>
      <c r="AM4795">
        <v>0.69328043565356867</v>
      </c>
      <c r="AN4795">
        <v>1</v>
      </c>
      <c r="AO4795">
        <v>1</v>
      </c>
      <c r="AP4795">
        <v>1</v>
      </c>
      <c r="AQ4795">
        <v>1</v>
      </c>
      <c r="AR4795">
        <v>1</v>
      </c>
      <c r="AS4795">
        <v>0</v>
      </c>
      <c r="AT4795">
        <v>0.67120065093556758</v>
      </c>
      <c r="AU4795">
        <v>3</v>
      </c>
    </row>
    <row r="4796" spans="32:47" x14ac:dyDescent="0.25">
      <c r="AF4796">
        <v>4786</v>
      </c>
      <c r="AG4796">
        <v>1</v>
      </c>
      <c r="AH4796">
        <v>1</v>
      </c>
      <c r="AI4796">
        <v>1</v>
      </c>
      <c r="AJ4796">
        <v>1</v>
      </c>
      <c r="AK4796">
        <v>1</v>
      </c>
      <c r="AL4796">
        <v>1</v>
      </c>
      <c r="AM4796">
        <v>0.97738950964506532</v>
      </c>
      <c r="AN4796">
        <v>0.76282568541266238</v>
      </c>
      <c r="AO4796">
        <v>1</v>
      </c>
      <c r="AP4796">
        <v>1</v>
      </c>
      <c r="AQ4796">
        <v>1</v>
      </c>
      <c r="AR4796">
        <v>1</v>
      </c>
      <c r="AS4796">
        <v>0.76282568541266238</v>
      </c>
      <c r="AT4796">
        <v>0.97793608505969742</v>
      </c>
      <c r="AU4796">
        <v>0</v>
      </c>
    </row>
    <row r="4797" spans="32:47" x14ac:dyDescent="0.25">
      <c r="AF4797">
        <v>4787</v>
      </c>
      <c r="AG4797">
        <v>1</v>
      </c>
      <c r="AH4797">
        <v>1</v>
      </c>
      <c r="AI4797">
        <v>1</v>
      </c>
      <c r="AJ4797">
        <v>1</v>
      </c>
      <c r="AK4797">
        <v>1</v>
      </c>
      <c r="AL4797">
        <v>1</v>
      </c>
      <c r="AM4797">
        <v>1</v>
      </c>
      <c r="AN4797">
        <v>1</v>
      </c>
      <c r="AO4797">
        <v>1</v>
      </c>
      <c r="AP4797">
        <v>1</v>
      </c>
      <c r="AQ4797">
        <v>1</v>
      </c>
      <c r="AR4797">
        <v>1</v>
      </c>
      <c r="AS4797">
        <v>1</v>
      </c>
      <c r="AT4797">
        <v>1</v>
      </c>
      <c r="AU4797">
        <v>0</v>
      </c>
    </row>
    <row r="4798" spans="32:47" x14ac:dyDescent="0.25">
      <c r="AF4798">
        <v>4788</v>
      </c>
      <c r="AG4798">
        <v>0</v>
      </c>
      <c r="AH4798">
        <v>0.87220871255314181</v>
      </c>
      <c r="AI4798">
        <v>1</v>
      </c>
      <c r="AJ4798">
        <v>1</v>
      </c>
      <c r="AK4798">
        <v>1</v>
      </c>
      <c r="AL4798">
        <v>1</v>
      </c>
      <c r="AM4798">
        <v>1</v>
      </c>
      <c r="AN4798">
        <v>1</v>
      </c>
      <c r="AO4798">
        <v>1</v>
      </c>
      <c r="AP4798">
        <v>1</v>
      </c>
      <c r="AQ4798">
        <v>1</v>
      </c>
      <c r="AR4798">
        <v>1</v>
      </c>
      <c r="AS4798">
        <v>0</v>
      </c>
      <c r="AT4798">
        <v>0.9052653258944876</v>
      </c>
      <c r="AU4798">
        <v>1</v>
      </c>
    </row>
    <row r="4799" spans="32:47" x14ac:dyDescent="0.25">
      <c r="AF4799">
        <v>4789</v>
      </c>
      <c r="AG4799">
        <v>1</v>
      </c>
      <c r="AH4799">
        <v>0.66596587315845157</v>
      </c>
      <c r="AI4799">
        <v>1</v>
      </c>
      <c r="AJ4799">
        <v>1</v>
      </c>
      <c r="AK4799">
        <v>0.12265570059976345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0.31355992100555974</v>
      </c>
      <c r="AU4799">
        <v>7</v>
      </c>
    </row>
    <row r="4800" spans="32:47" x14ac:dyDescent="0.25">
      <c r="AF4800">
        <v>4790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0.68063972964591812</v>
      </c>
      <c r="AM4800">
        <v>0.19917330348741211</v>
      </c>
      <c r="AN4800">
        <v>0.20589680085404619</v>
      </c>
      <c r="AO4800">
        <v>1</v>
      </c>
      <c r="AP4800">
        <v>1</v>
      </c>
      <c r="AQ4800">
        <v>1</v>
      </c>
      <c r="AR4800">
        <v>1</v>
      </c>
      <c r="AS4800">
        <v>0</v>
      </c>
      <c r="AT4800">
        <v>0.42459278116154181</v>
      </c>
      <c r="AU4800">
        <v>5</v>
      </c>
    </row>
    <row r="4801" spans="32:47" x14ac:dyDescent="0.25">
      <c r="AF4801">
        <v>4791</v>
      </c>
      <c r="AG4801">
        <v>0.18739354879653547</v>
      </c>
      <c r="AH4801">
        <v>0.59374978443572346</v>
      </c>
      <c r="AI4801">
        <v>1</v>
      </c>
      <c r="AJ4801">
        <v>1</v>
      </c>
      <c r="AK4801">
        <v>1</v>
      </c>
      <c r="AL4801">
        <v>1</v>
      </c>
      <c r="AM4801">
        <v>1</v>
      </c>
      <c r="AN4801">
        <v>0.5205596740223325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0.52485354485365798</v>
      </c>
      <c r="AU4801">
        <v>4</v>
      </c>
    </row>
    <row r="4802" spans="32:47" x14ac:dyDescent="0.25">
      <c r="AF4802">
        <v>4792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0.19320716799775256</v>
      </c>
      <c r="AM4802">
        <v>1</v>
      </c>
      <c r="AN4802">
        <v>1</v>
      </c>
      <c r="AO4802">
        <v>1</v>
      </c>
      <c r="AP4802">
        <v>1</v>
      </c>
      <c r="AQ4802">
        <v>1</v>
      </c>
      <c r="AR4802">
        <v>1</v>
      </c>
      <c r="AS4802">
        <v>0</v>
      </c>
      <c r="AT4802">
        <v>0.51998963024639067</v>
      </c>
      <c r="AU4802">
        <v>5</v>
      </c>
    </row>
    <row r="4803" spans="32:47" x14ac:dyDescent="0.25">
      <c r="AF4803">
        <v>4793</v>
      </c>
      <c r="AG4803">
        <v>1</v>
      </c>
      <c r="AH4803">
        <v>1</v>
      </c>
      <c r="AI4803">
        <v>0.30252026905931884</v>
      </c>
      <c r="AJ4803">
        <v>0</v>
      </c>
      <c r="AK4803">
        <v>0.9452420772049076</v>
      </c>
      <c r="AL4803">
        <v>1</v>
      </c>
      <c r="AM4803">
        <v>1</v>
      </c>
      <c r="AN4803">
        <v>1</v>
      </c>
      <c r="AO4803">
        <v>1</v>
      </c>
      <c r="AP4803">
        <v>1</v>
      </c>
      <c r="AQ4803">
        <v>1</v>
      </c>
      <c r="AR4803">
        <v>1</v>
      </c>
      <c r="AS4803">
        <v>0</v>
      </c>
      <c r="AT4803">
        <v>0.85391954173750961</v>
      </c>
      <c r="AU4803">
        <v>1</v>
      </c>
    </row>
    <row r="4804" spans="32:47" x14ac:dyDescent="0.25">
      <c r="AF4804">
        <v>4794</v>
      </c>
      <c r="AG4804">
        <v>0</v>
      </c>
      <c r="AH4804">
        <v>0.26702129666331792</v>
      </c>
      <c r="AI4804">
        <v>1</v>
      </c>
      <c r="AJ4804">
        <v>1</v>
      </c>
      <c r="AK4804">
        <v>0.54516838220766772</v>
      </c>
      <c r="AL4804">
        <v>0</v>
      </c>
      <c r="AM4804">
        <v>0</v>
      </c>
      <c r="AN4804">
        <v>0</v>
      </c>
      <c r="AO4804">
        <v>0.21036481593109785</v>
      </c>
      <c r="AP4804">
        <v>1</v>
      </c>
      <c r="AQ4804">
        <v>1</v>
      </c>
      <c r="AR4804">
        <v>1</v>
      </c>
      <c r="AS4804">
        <v>0</v>
      </c>
      <c r="AT4804">
        <v>0.50325413872039326</v>
      </c>
      <c r="AU4804">
        <v>4</v>
      </c>
    </row>
    <row r="4805" spans="32:47" x14ac:dyDescent="0.25">
      <c r="AF4805">
        <v>4795</v>
      </c>
      <c r="AG4805">
        <v>0.45650690724939902</v>
      </c>
      <c r="AH4805">
        <v>0</v>
      </c>
      <c r="AI4805">
        <v>0.82231296068001092</v>
      </c>
      <c r="AJ4805">
        <v>1</v>
      </c>
      <c r="AK4805">
        <v>1</v>
      </c>
      <c r="AL4805">
        <v>1</v>
      </c>
      <c r="AM4805">
        <v>0.8195506414805066</v>
      </c>
      <c r="AN4805">
        <v>0</v>
      </c>
      <c r="AO4805">
        <v>0.42345681426813825</v>
      </c>
      <c r="AP4805">
        <v>1</v>
      </c>
      <c r="AQ4805">
        <v>1</v>
      </c>
      <c r="AR4805">
        <v>1</v>
      </c>
      <c r="AS4805">
        <v>0</v>
      </c>
      <c r="AT4805">
        <v>0.71439230197192205</v>
      </c>
      <c r="AU4805">
        <v>2</v>
      </c>
    </row>
    <row r="4806" spans="32:47" x14ac:dyDescent="0.25">
      <c r="AF4806">
        <v>4796</v>
      </c>
      <c r="AG4806">
        <v>0.58644580307290817</v>
      </c>
      <c r="AH4806">
        <v>0</v>
      </c>
      <c r="AI4806">
        <v>0.76381166377494436</v>
      </c>
      <c r="AJ4806">
        <v>1</v>
      </c>
      <c r="AK4806">
        <v>1</v>
      </c>
      <c r="AL4806">
        <v>1</v>
      </c>
      <c r="AM4806">
        <v>1</v>
      </c>
      <c r="AN4806">
        <v>1</v>
      </c>
      <c r="AO4806">
        <v>1</v>
      </c>
      <c r="AP4806">
        <v>1</v>
      </c>
      <c r="AQ4806">
        <v>1</v>
      </c>
      <c r="AR4806">
        <v>1</v>
      </c>
      <c r="AS4806">
        <v>0</v>
      </c>
      <c r="AT4806">
        <v>0.86810405882817376</v>
      </c>
      <c r="AU4806">
        <v>1</v>
      </c>
    </row>
    <row r="4807" spans="32:47" x14ac:dyDescent="0.25">
      <c r="AF4807">
        <v>4797</v>
      </c>
      <c r="AG4807">
        <v>1</v>
      </c>
      <c r="AH4807">
        <v>1</v>
      </c>
      <c r="AI4807">
        <v>1</v>
      </c>
      <c r="AJ4807">
        <v>1</v>
      </c>
      <c r="AK4807">
        <v>1</v>
      </c>
      <c r="AL4807">
        <v>1</v>
      </c>
      <c r="AM4807">
        <v>0.18181772983112868</v>
      </c>
      <c r="AN4807">
        <v>0</v>
      </c>
      <c r="AO4807">
        <v>0.2030732862772614</v>
      </c>
      <c r="AP4807">
        <v>1</v>
      </c>
      <c r="AQ4807">
        <v>1</v>
      </c>
      <c r="AR4807">
        <v>1</v>
      </c>
      <c r="AS4807">
        <v>0</v>
      </c>
      <c r="AT4807">
        <v>0.78007821428241875</v>
      </c>
      <c r="AU4807">
        <v>1</v>
      </c>
    </row>
    <row r="4808" spans="32:47" x14ac:dyDescent="0.25">
      <c r="AF4808">
        <v>4798</v>
      </c>
      <c r="AG4808">
        <v>1</v>
      </c>
      <c r="AH4808">
        <v>1</v>
      </c>
      <c r="AI4808">
        <v>0.85210847891439989</v>
      </c>
      <c r="AJ4808">
        <v>0</v>
      </c>
      <c r="AK4808">
        <v>0</v>
      </c>
      <c r="AL4808">
        <v>0</v>
      </c>
      <c r="AM4808">
        <v>0.88219097343455599</v>
      </c>
      <c r="AN4808">
        <v>1</v>
      </c>
      <c r="AO4808">
        <v>1</v>
      </c>
      <c r="AP4808">
        <v>1</v>
      </c>
      <c r="AQ4808">
        <v>1</v>
      </c>
      <c r="AR4808">
        <v>1</v>
      </c>
      <c r="AS4808">
        <v>0</v>
      </c>
      <c r="AT4808">
        <v>0.72811858362415793</v>
      </c>
      <c r="AU4808">
        <v>3</v>
      </c>
    </row>
    <row r="4809" spans="32:47" x14ac:dyDescent="0.25">
      <c r="AF4809">
        <v>4799</v>
      </c>
      <c r="AG4809">
        <v>1</v>
      </c>
      <c r="AH4809">
        <v>0.29053000635212811</v>
      </c>
      <c r="AI4809">
        <v>0</v>
      </c>
      <c r="AJ4809">
        <v>0</v>
      </c>
      <c r="AK4809">
        <v>0.96936191969354935</v>
      </c>
      <c r="AL4809">
        <v>1</v>
      </c>
      <c r="AM4809">
        <v>0.55801460468454378</v>
      </c>
      <c r="AN4809">
        <v>0</v>
      </c>
      <c r="AO4809">
        <v>0</v>
      </c>
      <c r="AP4809">
        <v>0</v>
      </c>
      <c r="AQ4809">
        <v>0.60110173286084323</v>
      </c>
      <c r="AR4809">
        <v>1</v>
      </c>
      <c r="AS4809">
        <v>0</v>
      </c>
      <c r="AT4809">
        <v>0.4534700395052213</v>
      </c>
      <c r="AU4809">
        <v>5</v>
      </c>
    </row>
    <row r="4810" spans="32:47" x14ac:dyDescent="0.25">
      <c r="AF4810">
        <v>4800</v>
      </c>
      <c r="AG4810">
        <v>1</v>
      </c>
      <c r="AH4810">
        <v>1</v>
      </c>
      <c r="AI4810">
        <v>1</v>
      </c>
      <c r="AJ4810">
        <v>1.3890903353118727E-2</v>
      </c>
      <c r="AK4810">
        <v>0.67649359007191379</v>
      </c>
      <c r="AL4810">
        <v>1</v>
      </c>
      <c r="AM4810">
        <v>1</v>
      </c>
      <c r="AN4810">
        <v>1</v>
      </c>
      <c r="AO4810">
        <v>1</v>
      </c>
      <c r="AP4810">
        <v>1</v>
      </c>
      <c r="AQ4810">
        <v>1</v>
      </c>
      <c r="AR4810">
        <v>0.19013945052879974</v>
      </c>
      <c r="AS4810">
        <v>1.3890903353118727E-2</v>
      </c>
      <c r="AT4810">
        <v>0.82269137358689226</v>
      </c>
      <c r="AU4810">
        <v>0</v>
      </c>
    </row>
    <row r="4811" spans="32:47" x14ac:dyDescent="0.25">
      <c r="AF4811">
        <v>4801</v>
      </c>
      <c r="AG4811">
        <v>0.58958430987578114</v>
      </c>
      <c r="AH4811">
        <v>1</v>
      </c>
      <c r="AI4811">
        <v>1</v>
      </c>
      <c r="AJ4811">
        <v>1</v>
      </c>
      <c r="AK4811">
        <v>1</v>
      </c>
      <c r="AL4811">
        <v>1</v>
      </c>
      <c r="AM4811">
        <v>1</v>
      </c>
      <c r="AN4811">
        <v>1</v>
      </c>
      <c r="AO4811">
        <v>0.80795857770523682</v>
      </c>
      <c r="AP4811">
        <v>0.60296320804134729</v>
      </c>
      <c r="AQ4811">
        <v>1</v>
      </c>
      <c r="AR4811">
        <v>1</v>
      </c>
      <c r="AS4811">
        <v>0.58958430987578114</v>
      </c>
      <c r="AT4811">
        <v>0.91563761749750161</v>
      </c>
      <c r="AU4811">
        <v>0</v>
      </c>
    </row>
    <row r="4812" spans="32:47" x14ac:dyDescent="0.25">
      <c r="AF4812">
        <v>4802</v>
      </c>
      <c r="AG4812">
        <v>1</v>
      </c>
      <c r="AH4812">
        <v>1</v>
      </c>
      <c r="AI4812">
        <v>1</v>
      </c>
      <c r="AJ4812">
        <v>1</v>
      </c>
      <c r="AK4812">
        <v>1</v>
      </c>
      <c r="AL4812">
        <v>1</v>
      </c>
      <c r="AM4812">
        <v>1</v>
      </c>
      <c r="AN4812">
        <v>1</v>
      </c>
      <c r="AO4812">
        <v>1</v>
      </c>
      <c r="AP4812">
        <v>0.86115094191923314</v>
      </c>
      <c r="AQ4812">
        <v>0</v>
      </c>
      <c r="AR4812">
        <v>0.85751987655173922</v>
      </c>
      <c r="AS4812">
        <v>0</v>
      </c>
      <c r="AT4812">
        <v>0.89391450787013738</v>
      </c>
      <c r="AU4812">
        <v>1</v>
      </c>
    </row>
    <row r="4813" spans="32:47" x14ac:dyDescent="0.25">
      <c r="AF4813">
        <v>4803</v>
      </c>
      <c r="AG4813">
        <v>0</v>
      </c>
      <c r="AH4813">
        <v>0</v>
      </c>
      <c r="AI4813">
        <v>0</v>
      </c>
      <c r="AJ4813">
        <v>0</v>
      </c>
      <c r="AK4813">
        <v>0.3030328452885207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0.11553987823936041</v>
      </c>
      <c r="AR4813">
        <v>1</v>
      </c>
      <c r="AS4813">
        <v>0</v>
      </c>
      <c r="AT4813">
        <v>0.12016497137294509</v>
      </c>
      <c r="AU4813">
        <v>9</v>
      </c>
    </row>
    <row r="4814" spans="32:47" x14ac:dyDescent="0.25">
      <c r="AF4814">
        <v>4804</v>
      </c>
      <c r="AG4814">
        <v>0</v>
      </c>
      <c r="AH4814">
        <v>1.7338928968716312E-2</v>
      </c>
      <c r="AI4814">
        <v>0.23754434896217125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2.15051091204147E-2</v>
      </c>
      <c r="AU4814">
        <v>10</v>
      </c>
    </row>
    <row r="4815" spans="32:47" x14ac:dyDescent="0.25">
      <c r="AF4815">
        <v>4805</v>
      </c>
      <c r="AG4815">
        <v>1</v>
      </c>
      <c r="AH4815">
        <v>1</v>
      </c>
      <c r="AI4815">
        <v>1</v>
      </c>
      <c r="AJ4815">
        <v>0.52396437894324965</v>
      </c>
      <c r="AK4815">
        <v>0</v>
      </c>
      <c r="AL4815">
        <v>0</v>
      </c>
      <c r="AM4815">
        <v>2.1968818981070899E-2</v>
      </c>
      <c r="AN4815">
        <v>1</v>
      </c>
      <c r="AO4815">
        <v>1</v>
      </c>
      <c r="AP4815">
        <v>0.14238595724107714</v>
      </c>
      <c r="AQ4815">
        <v>0</v>
      </c>
      <c r="AR4815">
        <v>0</v>
      </c>
      <c r="AS4815">
        <v>0</v>
      </c>
      <c r="AT4815">
        <v>0.47072309433201115</v>
      </c>
      <c r="AU4815">
        <v>4</v>
      </c>
    </row>
    <row r="4816" spans="32:47" x14ac:dyDescent="0.25">
      <c r="AF4816">
        <v>4806</v>
      </c>
      <c r="AG4816">
        <v>0.32706494022169219</v>
      </c>
      <c r="AH4816">
        <v>1</v>
      </c>
      <c r="AI4816">
        <v>1</v>
      </c>
      <c r="AJ4816">
        <v>1</v>
      </c>
      <c r="AK4816">
        <v>1</v>
      </c>
      <c r="AL4816">
        <v>1</v>
      </c>
      <c r="AM4816">
        <v>0.7784674559049064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0.504853436383355</v>
      </c>
      <c r="AU4816">
        <v>5</v>
      </c>
    </row>
    <row r="4817" spans="32:47" x14ac:dyDescent="0.25">
      <c r="AF4817">
        <v>4807</v>
      </c>
      <c r="AG4817">
        <v>7.5495070384462334E-2</v>
      </c>
      <c r="AH4817">
        <v>0</v>
      </c>
      <c r="AI4817">
        <v>0.29000993618190535</v>
      </c>
      <c r="AJ4817">
        <v>1</v>
      </c>
      <c r="AK4817">
        <v>1</v>
      </c>
      <c r="AL4817">
        <v>1</v>
      </c>
      <c r="AM4817">
        <v>1</v>
      </c>
      <c r="AN4817">
        <v>1</v>
      </c>
      <c r="AO4817">
        <v>1</v>
      </c>
      <c r="AP4817">
        <v>1</v>
      </c>
      <c r="AQ4817">
        <v>1</v>
      </c>
      <c r="AR4817">
        <v>1</v>
      </c>
      <c r="AS4817">
        <v>0</v>
      </c>
      <c r="AT4817">
        <v>0.78446754850289702</v>
      </c>
      <c r="AU4817">
        <v>1</v>
      </c>
    </row>
    <row r="4818" spans="32:47" x14ac:dyDescent="0.25">
      <c r="AF4818">
        <v>4808</v>
      </c>
      <c r="AG4818">
        <v>0</v>
      </c>
      <c r="AH4818">
        <v>0</v>
      </c>
      <c r="AI4818">
        <v>3.9086816169841651E-2</v>
      </c>
      <c r="AJ4818">
        <v>1</v>
      </c>
      <c r="AK4818">
        <v>1</v>
      </c>
      <c r="AL4818">
        <v>0.78114554262453262</v>
      </c>
      <c r="AM4818">
        <v>0</v>
      </c>
      <c r="AN4818">
        <v>0.6156138572872395</v>
      </c>
      <c r="AO4818">
        <v>1</v>
      </c>
      <c r="AP4818">
        <v>1</v>
      </c>
      <c r="AQ4818">
        <v>1</v>
      </c>
      <c r="AR4818">
        <v>1</v>
      </c>
      <c r="AS4818">
        <v>0</v>
      </c>
      <c r="AT4818">
        <v>0.62117832097508352</v>
      </c>
      <c r="AU4818">
        <v>3</v>
      </c>
    </row>
    <row r="4819" spans="32:47" x14ac:dyDescent="0.25">
      <c r="AF4819">
        <v>4809</v>
      </c>
      <c r="AG4819">
        <v>1</v>
      </c>
      <c r="AH4819">
        <v>1</v>
      </c>
      <c r="AI4819">
        <v>0.36128922672815539</v>
      </c>
      <c r="AJ4819">
        <v>0.19030063390309807</v>
      </c>
      <c r="AK4819">
        <v>1</v>
      </c>
      <c r="AL4819">
        <v>1</v>
      </c>
      <c r="AM4819">
        <v>1</v>
      </c>
      <c r="AN4819">
        <v>1</v>
      </c>
      <c r="AO4819">
        <v>1</v>
      </c>
      <c r="AP4819">
        <v>1</v>
      </c>
      <c r="AQ4819">
        <v>1</v>
      </c>
      <c r="AR4819">
        <v>1</v>
      </c>
      <c r="AS4819">
        <v>0.19030063390309807</v>
      </c>
      <c r="AT4819">
        <v>0.8792026987552487</v>
      </c>
      <c r="AU4819">
        <v>0</v>
      </c>
    </row>
    <row r="4820" spans="32:47" x14ac:dyDescent="0.25">
      <c r="AF4820">
        <v>4810</v>
      </c>
      <c r="AG4820">
        <v>1</v>
      </c>
      <c r="AH4820">
        <v>1</v>
      </c>
      <c r="AI4820">
        <v>1</v>
      </c>
      <c r="AJ4820">
        <v>1</v>
      </c>
      <c r="AK4820">
        <v>1</v>
      </c>
      <c r="AL4820">
        <v>1</v>
      </c>
      <c r="AM4820">
        <v>1</v>
      </c>
      <c r="AN4820">
        <v>1</v>
      </c>
      <c r="AO4820">
        <v>1</v>
      </c>
      <c r="AP4820">
        <v>1</v>
      </c>
      <c r="AQ4820">
        <v>1</v>
      </c>
      <c r="AR4820">
        <v>1</v>
      </c>
      <c r="AS4820">
        <v>1</v>
      </c>
      <c r="AT4820">
        <v>1</v>
      </c>
      <c r="AU4820">
        <v>0</v>
      </c>
    </row>
    <row r="4821" spans="32:47" x14ac:dyDescent="0.25">
      <c r="AF4821">
        <v>4811</v>
      </c>
      <c r="AG4821">
        <v>1</v>
      </c>
      <c r="AH4821">
        <v>1</v>
      </c>
      <c r="AI4821">
        <v>1</v>
      </c>
      <c r="AJ4821">
        <v>1</v>
      </c>
      <c r="AK4821">
        <v>1</v>
      </c>
      <c r="AL4821">
        <v>1</v>
      </c>
      <c r="AM4821">
        <v>1</v>
      </c>
      <c r="AN4821">
        <v>1</v>
      </c>
      <c r="AO4821">
        <v>1</v>
      </c>
      <c r="AP4821">
        <v>1</v>
      </c>
      <c r="AQ4821">
        <v>0.97150286328736302</v>
      </c>
      <c r="AR4821">
        <v>0</v>
      </c>
      <c r="AS4821">
        <v>0</v>
      </c>
      <c r="AT4821">
        <v>0.9127262627359477</v>
      </c>
      <c r="AU4821">
        <v>1</v>
      </c>
    </row>
    <row r="4822" spans="32:47" x14ac:dyDescent="0.25">
      <c r="AF4822">
        <v>4812</v>
      </c>
      <c r="AG4822">
        <v>0.51449506519002752</v>
      </c>
      <c r="AH4822">
        <v>0</v>
      </c>
      <c r="AI4822">
        <v>0</v>
      </c>
      <c r="AJ4822">
        <v>0.7809100686279028</v>
      </c>
      <c r="AK4822">
        <v>1</v>
      </c>
      <c r="AL4822">
        <v>1</v>
      </c>
      <c r="AM4822">
        <v>1</v>
      </c>
      <c r="AN4822">
        <v>1</v>
      </c>
      <c r="AO4822">
        <v>1</v>
      </c>
      <c r="AP4822">
        <v>1</v>
      </c>
      <c r="AQ4822">
        <v>1</v>
      </c>
      <c r="AR4822">
        <v>1</v>
      </c>
      <c r="AS4822">
        <v>0</v>
      </c>
      <c r="AT4822">
        <v>0.77911410706774775</v>
      </c>
      <c r="AU4822">
        <v>2</v>
      </c>
    </row>
    <row r="4823" spans="32:47" x14ac:dyDescent="0.25">
      <c r="AF4823">
        <v>4813</v>
      </c>
      <c r="AG4823">
        <v>1</v>
      </c>
      <c r="AH4823">
        <v>1</v>
      </c>
      <c r="AI4823">
        <v>1</v>
      </c>
      <c r="AJ4823">
        <v>1</v>
      </c>
      <c r="AK4823">
        <v>0.72390088687802012</v>
      </c>
      <c r="AL4823">
        <v>0.71981221422781039</v>
      </c>
      <c r="AM4823">
        <v>1</v>
      </c>
      <c r="AN4823">
        <v>1</v>
      </c>
      <c r="AO4823">
        <v>1</v>
      </c>
      <c r="AP4823">
        <v>1</v>
      </c>
      <c r="AQ4823">
        <v>1</v>
      </c>
      <c r="AR4823">
        <v>1</v>
      </c>
      <c r="AS4823">
        <v>0.71981221422781039</v>
      </c>
      <c r="AT4823">
        <v>0.95352135320562448</v>
      </c>
      <c r="AU4823">
        <v>0</v>
      </c>
    </row>
    <row r="4824" spans="32:47" x14ac:dyDescent="0.25">
      <c r="AF4824">
        <v>4814</v>
      </c>
      <c r="AG4824">
        <v>0</v>
      </c>
      <c r="AH4824">
        <v>0</v>
      </c>
      <c r="AI4824">
        <v>0.71138656263745714</v>
      </c>
      <c r="AJ4824">
        <v>1</v>
      </c>
      <c r="AK4824">
        <v>1</v>
      </c>
      <c r="AL4824">
        <v>0.81684650364477418</v>
      </c>
      <c r="AM4824">
        <v>0</v>
      </c>
      <c r="AN4824">
        <v>0</v>
      </c>
      <c r="AO4824">
        <v>0.35397969531525936</v>
      </c>
      <c r="AP4824">
        <v>1</v>
      </c>
      <c r="AQ4824">
        <v>1</v>
      </c>
      <c r="AR4824">
        <v>1</v>
      </c>
      <c r="AS4824">
        <v>0</v>
      </c>
      <c r="AT4824">
        <v>0.57582950523441689</v>
      </c>
      <c r="AU4824">
        <v>4</v>
      </c>
    </row>
    <row r="4825" spans="32:47" x14ac:dyDescent="0.25">
      <c r="AF4825">
        <v>4815</v>
      </c>
      <c r="AG4825">
        <v>0.90305184145742512</v>
      </c>
      <c r="AH4825">
        <v>0</v>
      </c>
      <c r="AI4825">
        <v>0</v>
      </c>
      <c r="AJ4825">
        <v>0</v>
      </c>
      <c r="AK4825">
        <v>0</v>
      </c>
      <c r="AL4825">
        <v>0.30382766341281242</v>
      </c>
      <c r="AM4825">
        <v>1</v>
      </c>
      <c r="AN4825">
        <v>1</v>
      </c>
      <c r="AO4825">
        <v>1</v>
      </c>
      <c r="AP4825">
        <v>1</v>
      </c>
      <c r="AQ4825">
        <v>1</v>
      </c>
      <c r="AR4825">
        <v>1</v>
      </c>
      <c r="AS4825">
        <v>0</v>
      </c>
      <c r="AT4825">
        <v>0.60577927941798504</v>
      </c>
      <c r="AU4825">
        <v>4</v>
      </c>
    </row>
    <row r="4826" spans="32:47" x14ac:dyDescent="0.25">
      <c r="AF4826">
        <v>4816</v>
      </c>
      <c r="AG4826">
        <v>0</v>
      </c>
      <c r="AH4826">
        <v>0</v>
      </c>
      <c r="AI4826">
        <v>0</v>
      </c>
      <c r="AJ4826">
        <v>0</v>
      </c>
      <c r="AK4826">
        <v>0.10552448734585684</v>
      </c>
      <c r="AL4826">
        <v>1</v>
      </c>
      <c r="AM4826">
        <v>1</v>
      </c>
      <c r="AN4826">
        <v>1</v>
      </c>
      <c r="AO4826">
        <v>1</v>
      </c>
      <c r="AP4826">
        <v>1</v>
      </c>
      <c r="AQ4826">
        <v>0.89094043123744393</v>
      </c>
      <c r="AR4826">
        <v>0</v>
      </c>
      <c r="AS4826">
        <v>0</v>
      </c>
      <c r="AT4826">
        <v>0.50136841656121889</v>
      </c>
      <c r="AU4826">
        <v>5</v>
      </c>
    </row>
    <row r="4827" spans="32:47" x14ac:dyDescent="0.25">
      <c r="AF4827">
        <v>4817</v>
      </c>
      <c r="AG4827">
        <v>1</v>
      </c>
      <c r="AH4827">
        <v>1</v>
      </c>
      <c r="AI4827">
        <v>0.28086402043704911</v>
      </c>
      <c r="AJ4827">
        <v>0</v>
      </c>
      <c r="AK4827">
        <v>0</v>
      </c>
      <c r="AL4827">
        <v>0</v>
      </c>
      <c r="AM4827">
        <v>3.6624777225604761E-2</v>
      </c>
      <c r="AN4827">
        <v>1</v>
      </c>
      <c r="AO4827">
        <v>1</v>
      </c>
      <c r="AP4827">
        <v>1</v>
      </c>
      <c r="AQ4827">
        <v>1</v>
      </c>
      <c r="AR4827">
        <v>1</v>
      </c>
      <c r="AS4827">
        <v>0</v>
      </c>
      <c r="AT4827">
        <v>0.60778671980148569</v>
      </c>
      <c r="AU4827">
        <v>3</v>
      </c>
    </row>
    <row r="4828" spans="32:47" x14ac:dyDescent="0.25">
      <c r="AF4828">
        <v>4818</v>
      </c>
      <c r="AG4828">
        <v>1</v>
      </c>
      <c r="AH4828">
        <v>1</v>
      </c>
      <c r="AI4828">
        <v>7.393814629739931E-2</v>
      </c>
      <c r="AJ4828">
        <v>0</v>
      </c>
      <c r="AK4828">
        <v>0.83642145654096478</v>
      </c>
      <c r="AL4828">
        <v>1</v>
      </c>
      <c r="AM4828">
        <v>0.3825172502162581</v>
      </c>
      <c r="AN4828">
        <v>0</v>
      </c>
      <c r="AO4828">
        <v>0</v>
      </c>
      <c r="AP4828">
        <v>0</v>
      </c>
      <c r="AQ4828">
        <v>0.48206434298699607</v>
      </c>
      <c r="AR4828">
        <v>1</v>
      </c>
      <c r="AS4828">
        <v>0</v>
      </c>
      <c r="AT4828">
        <v>0.47819482940904978</v>
      </c>
      <c r="AU4828">
        <v>4</v>
      </c>
    </row>
    <row r="4829" spans="32:47" x14ac:dyDescent="0.25">
      <c r="AF4829">
        <v>4819</v>
      </c>
      <c r="AG4829">
        <v>1</v>
      </c>
      <c r="AH4829">
        <v>1</v>
      </c>
      <c r="AI4829">
        <v>1</v>
      </c>
      <c r="AJ4829">
        <v>1</v>
      </c>
      <c r="AK4829">
        <v>1</v>
      </c>
      <c r="AL4829">
        <v>1</v>
      </c>
      <c r="AM4829">
        <v>1</v>
      </c>
      <c r="AN4829">
        <v>1</v>
      </c>
      <c r="AO4829">
        <v>1</v>
      </c>
      <c r="AP4829">
        <v>1</v>
      </c>
      <c r="AQ4829">
        <v>1</v>
      </c>
      <c r="AR4829">
        <v>1</v>
      </c>
      <c r="AS4829">
        <v>1</v>
      </c>
      <c r="AT4829">
        <v>1</v>
      </c>
      <c r="AU4829">
        <v>0</v>
      </c>
    </row>
    <row r="4830" spans="32:47" x14ac:dyDescent="0.25">
      <c r="AF4830">
        <v>4820</v>
      </c>
      <c r="AG4830">
        <v>1</v>
      </c>
      <c r="AH4830">
        <v>1</v>
      </c>
      <c r="AI4830">
        <v>1</v>
      </c>
      <c r="AJ4830">
        <v>1</v>
      </c>
      <c r="AK4830">
        <v>1</v>
      </c>
      <c r="AL4830">
        <v>1</v>
      </c>
      <c r="AM4830">
        <v>1</v>
      </c>
      <c r="AN4830">
        <v>1</v>
      </c>
      <c r="AO4830">
        <v>1</v>
      </c>
      <c r="AP4830">
        <v>1</v>
      </c>
      <c r="AQ4830">
        <v>1</v>
      </c>
      <c r="AR4830">
        <v>1</v>
      </c>
      <c r="AS4830">
        <v>1</v>
      </c>
      <c r="AT4830">
        <v>1</v>
      </c>
      <c r="AU4830">
        <v>0</v>
      </c>
    </row>
    <row r="4831" spans="32:47" x14ac:dyDescent="0.25">
      <c r="AF4831">
        <v>4821</v>
      </c>
      <c r="AG4831">
        <v>1</v>
      </c>
      <c r="AH4831">
        <v>1</v>
      </c>
      <c r="AI4831">
        <v>1</v>
      </c>
      <c r="AJ4831">
        <v>1</v>
      </c>
      <c r="AK4831">
        <v>0.48031641836977573</v>
      </c>
      <c r="AL4831">
        <v>0</v>
      </c>
      <c r="AM4831">
        <v>0</v>
      </c>
      <c r="AN4831">
        <v>0.93396307215645658</v>
      </c>
      <c r="AO4831">
        <v>0.82834580291212967</v>
      </c>
      <c r="AP4831">
        <v>0</v>
      </c>
      <c r="AQ4831">
        <v>0</v>
      </c>
      <c r="AR4831">
        <v>0</v>
      </c>
      <c r="AS4831">
        <v>0</v>
      </c>
      <c r="AT4831">
        <v>0.51696722820185503</v>
      </c>
      <c r="AU4831">
        <v>5</v>
      </c>
    </row>
    <row r="4832" spans="32:47" x14ac:dyDescent="0.25">
      <c r="AF4832">
        <v>4822</v>
      </c>
      <c r="AG4832">
        <v>0.33922568756726479</v>
      </c>
      <c r="AH4832">
        <v>0</v>
      </c>
      <c r="AI4832">
        <v>0.17808996506562014</v>
      </c>
      <c r="AJ4832">
        <v>1</v>
      </c>
      <c r="AK4832">
        <v>1</v>
      </c>
      <c r="AL4832">
        <v>1</v>
      </c>
      <c r="AM4832">
        <v>1</v>
      </c>
      <c r="AN4832">
        <v>1</v>
      </c>
      <c r="AO4832">
        <v>1</v>
      </c>
      <c r="AP4832">
        <v>1</v>
      </c>
      <c r="AQ4832">
        <v>0.49049377927852522</v>
      </c>
      <c r="AR4832">
        <v>0</v>
      </c>
      <c r="AS4832">
        <v>0</v>
      </c>
      <c r="AT4832">
        <v>0.6705523249588361</v>
      </c>
      <c r="AU4832">
        <v>2</v>
      </c>
    </row>
    <row r="4833" spans="32:47" x14ac:dyDescent="0.25">
      <c r="AF4833">
        <v>4823</v>
      </c>
      <c r="AG4833">
        <v>0</v>
      </c>
      <c r="AH4833">
        <v>0.80432305618731859</v>
      </c>
      <c r="AI4833">
        <v>1</v>
      </c>
      <c r="AJ4833">
        <v>1</v>
      </c>
      <c r="AK4833">
        <v>1</v>
      </c>
      <c r="AL4833">
        <v>1</v>
      </c>
      <c r="AM4833">
        <v>1</v>
      </c>
      <c r="AN4833">
        <v>1</v>
      </c>
      <c r="AO4833">
        <v>1</v>
      </c>
      <c r="AP4833">
        <v>1</v>
      </c>
      <c r="AQ4833">
        <v>1</v>
      </c>
      <c r="AR4833">
        <v>1</v>
      </c>
      <c r="AS4833">
        <v>0</v>
      </c>
      <c r="AT4833">
        <v>0.90005765910478064</v>
      </c>
      <c r="AU4833">
        <v>1</v>
      </c>
    </row>
    <row r="4834" spans="32:47" x14ac:dyDescent="0.25">
      <c r="AF4834">
        <v>4824</v>
      </c>
      <c r="AG4834">
        <v>1</v>
      </c>
      <c r="AH4834">
        <v>0.54286510484312855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0.82393719332603432</v>
      </c>
      <c r="AQ4834">
        <v>0.92010050453221381</v>
      </c>
      <c r="AR4834">
        <v>0</v>
      </c>
      <c r="AS4834">
        <v>0</v>
      </c>
      <c r="AT4834">
        <v>0.27217887962926324</v>
      </c>
      <c r="AU4834">
        <v>8</v>
      </c>
    </row>
    <row r="4835" spans="32:47" x14ac:dyDescent="0.25">
      <c r="AF4835">
        <v>4825</v>
      </c>
      <c r="AG4835">
        <v>0</v>
      </c>
      <c r="AH4835">
        <v>0.66816300758494307</v>
      </c>
      <c r="AI4835">
        <v>1</v>
      </c>
      <c r="AJ4835">
        <v>1</v>
      </c>
      <c r="AK4835">
        <v>1</v>
      </c>
      <c r="AL4835">
        <v>1</v>
      </c>
      <c r="AM4835">
        <v>1</v>
      </c>
      <c r="AN4835">
        <v>1</v>
      </c>
      <c r="AO4835">
        <v>1</v>
      </c>
      <c r="AP4835">
        <v>1</v>
      </c>
      <c r="AQ4835">
        <v>1</v>
      </c>
      <c r="AR4835">
        <v>1</v>
      </c>
      <c r="AS4835">
        <v>0</v>
      </c>
      <c r="AT4835">
        <v>0.8896125046914477</v>
      </c>
      <c r="AU4835">
        <v>1</v>
      </c>
    </row>
    <row r="4836" spans="32:47" x14ac:dyDescent="0.25">
      <c r="AF4836">
        <v>4826</v>
      </c>
      <c r="AG4836">
        <v>0.49449630169317149</v>
      </c>
      <c r="AH4836">
        <v>1</v>
      </c>
      <c r="AI4836">
        <v>1</v>
      </c>
      <c r="AJ4836">
        <v>1</v>
      </c>
      <c r="AK4836">
        <v>1</v>
      </c>
      <c r="AL4836">
        <v>1</v>
      </c>
      <c r="AM4836">
        <v>0.28067594115207378</v>
      </c>
      <c r="AN4836">
        <v>0</v>
      </c>
      <c r="AO4836">
        <v>0</v>
      </c>
      <c r="AP4836">
        <v>0</v>
      </c>
      <c r="AQ4836">
        <v>0.1054252912173979</v>
      </c>
      <c r="AR4836">
        <v>1</v>
      </c>
      <c r="AS4836">
        <v>0</v>
      </c>
      <c r="AT4836">
        <v>0.57039205004034121</v>
      </c>
      <c r="AU4836">
        <v>3</v>
      </c>
    </row>
    <row r="4837" spans="32:47" x14ac:dyDescent="0.25">
      <c r="AF4837">
        <v>4827</v>
      </c>
      <c r="AG4837">
        <v>0</v>
      </c>
      <c r="AH4837">
        <v>0</v>
      </c>
      <c r="AI4837">
        <v>0</v>
      </c>
      <c r="AJ4837">
        <v>0</v>
      </c>
      <c r="AK4837">
        <v>5.3880039115498338E-2</v>
      </c>
      <c r="AL4837">
        <v>0.2399319711587547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2.4296548896830382E-2</v>
      </c>
      <c r="AU4837">
        <v>10</v>
      </c>
    </row>
    <row r="4838" spans="32:47" x14ac:dyDescent="0.25">
      <c r="AF4838">
        <v>4828</v>
      </c>
      <c r="AG4838">
        <v>1</v>
      </c>
      <c r="AH4838">
        <v>1</v>
      </c>
      <c r="AI4838">
        <v>1</v>
      </c>
      <c r="AJ4838">
        <v>1</v>
      </c>
      <c r="AK4838">
        <v>1</v>
      </c>
      <c r="AL4838">
        <v>1</v>
      </c>
      <c r="AM4838">
        <v>1</v>
      </c>
      <c r="AN4838">
        <v>1</v>
      </c>
      <c r="AO4838">
        <v>1</v>
      </c>
      <c r="AP4838">
        <v>1</v>
      </c>
      <c r="AQ4838">
        <v>1</v>
      </c>
      <c r="AR4838">
        <v>1</v>
      </c>
      <c r="AS4838">
        <v>1</v>
      </c>
      <c r="AT4838">
        <v>1</v>
      </c>
      <c r="AU4838">
        <v>0</v>
      </c>
    </row>
    <row r="4839" spans="32:47" x14ac:dyDescent="0.25">
      <c r="AF4839">
        <v>4829</v>
      </c>
      <c r="AG4839">
        <v>0</v>
      </c>
      <c r="AH4839">
        <v>0</v>
      </c>
      <c r="AI4839">
        <v>0.76338236384805402</v>
      </c>
      <c r="AJ4839">
        <v>1</v>
      </c>
      <c r="AK4839">
        <v>1</v>
      </c>
      <c r="AL4839">
        <v>1</v>
      </c>
      <c r="AM4839">
        <v>1</v>
      </c>
      <c r="AN4839">
        <v>1</v>
      </c>
      <c r="AO4839">
        <v>0.71240058895806824</v>
      </c>
      <c r="AP4839">
        <v>1</v>
      </c>
      <c r="AQ4839">
        <v>1</v>
      </c>
      <c r="AR4839">
        <v>1</v>
      </c>
      <c r="AS4839">
        <v>0</v>
      </c>
      <c r="AT4839">
        <v>0.7946215642411828</v>
      </c>
      <c r="AU4839">
        <v>2</v>
      </c>
    </row>
    <row r="4840" spans="32:47" x14ac:dyDescent="0.25">
      <c r="AF4840">
        <v>4830</v>
      </c>
      <c r="AG4840">
        <v>1</v>
      </c>
      <c r="AH4840">
        <v>1</v>
      </c>
      <c r="AI4840">
        <v>1</v>
      </c>
      <c r="AJ4840">
        <v>1</v>
      </c>
      <c r="AK4840">
        <v>1</v>
      </c>
      <c r="AL4840">
        <v>0.39950465379661182</v>
      </c>
      <c r="AM4840">
        <v>0</v>
      </c>
      <c r="AN4840">
        <v>0</v>
      </c>
      <c r="AO4840">
        <v>0</v>
      </c>
      <c r="AP4840">
        <v>0.32327051327733752</v>
      </c>
      <c r="AQ4840">
        <v>1</v>
      </c>
      <c r="AR4840">
        <v>1</v>
      </c>
      <c r="AS4840">
        <v>0</v>
      </c>
      <c r="AT4840">
        <v>0.64111376856300228</v>
      </c>
      <c r="AU4840">
        <v>3</v>
      </c>
    </row>
    <row r="4841" spans="32:47" x14ac:dyDescent="0.25">
      <c r="AF4841">
        <v>4831</v>
      </c>
      <c r="AG4841">
        <v>1</v>
      </c>
      <c r="AH4841">
        <v>1</v>
      </c>
      <c r="AI4841">
        <v>1</v>
      </c>
      <c r="AJ4841">
        <v>1</v>
      </c>
      <c r="AK4841">
        <v>1</v>
      </c>
      <c r="AL4841">
        <v>1</v>
      </c>
      <c r="AM4841">
        <v>1</v>
      </c>
      <c r="AN4841">
        <v>1</v>
      </c>
      <c r="AO4841">
        <v>1</v>
      </c>
      <c r="AP4841">
        <v>1</v>
      </c>
      <c r="AQ4841">
        <v>1</v>
      </c>
      <c r="AR4841">
        <v>1</v>
      </c>
      <c r="AS4841">
        <v>1</v>
      </c>
      <c r="AT4841">
        <v>1</v>
      </c>
      <c r="AU4841">
        <v>0</v>
      </c>
    </row>
    <row r="4842" spans="32:47" x14ac:dyDescent="0.25">
      <c r="AF4842">
        <v>4832</v>
      </c>
      <c r="AG4842">
        <v>0</v>
      </c>
      <c r="AH4842">
        <v>0</v>
      </c>
      <c r="AI4842">
        <v>0</v>
      </c>
      <c r="AJ4842">
        <v>0.55232398353667422</v>
      </c>
      <c r="AK4842">
        <v>1</v>
      </c>
      <c r="AL4842">
        <v>1</v>
      </c>
      <c r="AM4842">
        <v>0.37770359382557217</v>
      </c>
      <c r="AN4842">
        <v>0</v>
      </c>
      <c r="AO4842">
        <v>0</v>
      </c>
      <c r="AP4842">
        <v>0.5918554016665909</v>
      </c>
      <c r="AQ4842">
        <v>1</v>
      </c>
      <c r="AR4842">
        <v>0.46825306605540157</v>
      </c>
      <c r="AS4842">
        <v>0</v>
      </c>
      <c r="AT4842">
        <v>0.41682710524404037</v>
      </c>
      <c r="AU4842">
        <v>5</v>
      </c>
    </row>
    <row r="4843" spans="32:47" x14ac:dyDescent="0.25">
      <c r="AF4843">
        <v>4833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0.41083830339266569</v>
      </c>
      <c r="AM4843">
        <v>1</v>
      </c>
      <c r="AN4843">
        <v>1</v>
      </c>
      <c r="AO4843">
        <v>1</v>
      </c>
      <c r="AP4843">
        <v>1</v>
      </c>
      <c r="AQ4843">
        <v>1</v>
      </c>
      <c r="AR4843">
        <v>1</v>
      </c>
      <c r="AS4843">
        <v>0</v>
      </c>
      <c r="AT4843">
        <v>0.5378771208267944</v>
      </c>
      <c r="AU4843">
        <v>5</v>
      </c>
    </row>
    <row r="4844" spans="32:47" x14ac:dyDescent="0.25">
      <c r="AF4844">
        <v>4834</v>
      </c>
      <c r="AG4844">
        <v>1</v>
      </c>
      <c r="AH4844">
        <v>1</v>
      </c>
      <c r="AI4844">
        <v>1</v>
      </c>
      <c r="AJ4844">
        <v>1</v>
      </c>
      <c r="AK4844">
        <v>1</v>
      </c>
      <c r="AL4844">
        <v>1</v>
      </c>
      <c r="AM4844">
        <v>1</v>
      </c>
      <c r="AN4844">
        <v>1</v>
      </c>
      <c r="AO4844">
        <v>1</v>
      </c>
      <c r="AP4844">
        <v>1</v>
      </c>
      <c r="AQ4844">
        <v>1</v>
      </c>
      <c r="AR4844">
        <v>1</v>
      </c>
      <c r="AS4844">
        <v>1</v>
      </c>
      <c r="AT4844">
        <v>1</v>
      </c>
      <c r="AU4844">
        <v>0</v>
      </c>
    </row>
    <row r="4845" spans="32:47" x14ac:dyDescent="0.25">
      <c r="AF4845">
        <v>4835</v>
      </c>
      <c r="AG4845">
        <v>0</v>
      </c>
      <c r="AH4845">
        <v>0</v>
      </c>
      <c r="AI4845">
        <v>0.70118885153421995</v>
      </c>
      <c r="AJ4845">
        <v>0.67321375005461348</v>
      </c>
      <c r="AK4845">
        <v>1</v>
      </c>
      <c r="AL4845">
        <v>1</v>
      </c>
      <c r="AM4845">
        <v>1</v>
      </c>
      <c r="AN4845">
        <v>1</v>
      </c>
      <c r="AO4845">
        <v>1</v>
      </c>
      <c r="AP4845">
        <v>1</v>
      </c>
      <c r="AQ4845">
        <v>0.20099933344705884</v>
      </c>
      <c r="AR4845">
        <v>0</v>
      </c>
      <c r="AS4845">
        <v>0</v>
      </c>
      <c r="AT4845">
        <v>0.63551574493866025</v>
      </c>
      <c r="AU4845">
        <v>3</v>
      </c>
    </row>
    <row r="4846" spans="32:47" x14ac:dyDescent="0.25">
      <c r="AF4846">
        <v>4836</v>
      </c>
      <c r="AG4846">
        <v>1</v>
      </c>
      <c r="AH4846">
        <v>1</v>
      </c>
      <c r="AI4846">
        <v>1</v>
      </c>
      <c r="AJ4846">
        <v>1</v>
      </c>
      <c r="AK4846">
        <v>1</v>
      </c>
      <c r="AL4846">
        <v>1</v>
      </c>
      <c r="AM4846">
        <v>1</v>
      </c>
      <c r="AN4846">
        <v>1</v>
      </c>
      <c r="AO4846">
        <v>0.50900984100080682</v>
      </c>
      <c r="AP4846">
        <v>0</v>
      </c>
      <c r="AQ4846">
        <v>0</v>
      </c>
      <c r="AR4846">
        <v>0.38950554789217645</v>
      </c>
      <c r="AS4846">
        <v>0</v>
      </c>
      <c r="AT4846">
        <v>0.74067114305392234</v>
      </c>
      <c r="AU4846">
        <v>2</v>
      </c>
    </row>
    <row r="4847" spans="32:47" x14ac:dyDescent="0.25">
      <c r="AF4847">
        <v>4837</v>
      </c>
      <c r="AG4847">
        <v>1</v>
      </c>
      <c r="AH4847">
        <v>1</v>
      </c>
      <c r="AI4847">
        <v>1</v>
      </c>
      <c r="AJ4847">
        <v>1</v>
      </c>
      <c r="AK4847">
        <v>1</v>
      </c>
      <c r="AL4847">
        <v>1</v>
      </c>
      <c r="AM4847">
        <v>1</v>
      </c>
      <c r="AN4847">
        <v>1</v>
      </c>
      <c r="AO4847">
        <v>1</v>
      </c>
      <c r="AP4847">
        <v>0.43478923787986257</v>
      </c>
      <c r="AQ4847">
        <v>0</v>
      </c>
      <c r="AR4847">
        <v>0</v>
      </c>
      <c r="AS4847">
        <v>0</v>
      </c>
      <c r="AT4847">
        <v>0.78487251061445407</v>
      </c>
      <c r="AU4847">
        <v>2</v>
      </c>
    </row>
    <row r="4848" spans="32:47" x14ac:dyDescent="0.25">
      <c r="AF4848">
        <v>4838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0.82080334729623916</v>
      </c>
      <c r="AN4848">
        <v>1</v>
      </c>
      <c r="AO4848">
        <v>1</v>
      </c>
      <c r="AP4848">
        <v>1</v>
      </c>
      <c r="AQ4848">
        <v>1</v>
      </c>
      <c r="AR4848">
        <v>1</v>
      </c>
      <c r="AS4848">
        <v>0</v>
      </c>
      <c r="AT4848">
        <v>0.48889014730461211</v>
      </c>
      <c r="AU4848">
        <v>6</v>
      </c>
    </row>
    <row r="4849" spans="32:47" x14ac:dyDescent="0.25">
      <c r="AF4849">
        <v>4839</v>
      </c>
      <c r="AG4849">
        <v>1</v>
      </c>
      <c r="AH4849">
        <v>1</v>
      </c>
      <c r="AI4849">
        <v>1</v>
      </c>
      <c r="AJ4849">
        <v>1</v>
      </c>
      <c r="AK4849">
        <v>1</v>
      </c>
      <c r="AL4849">
        <v>1</v>
      </c>
      <c r="AM4849">
        <v>1</v>
      </c>
      <c r="AN4849">
        <v>1</v>
      </c>
      <c r="AO4849">
        <v>1</v>
      </c>
      <c r="AP4849">
        <v>0.33076948005726725</v>
      </c>
      <c r="AQ4849">
        <v>1</v>
      </c>
      <c r="AR4849">
        <v>1</v>
      </c>
      <c r="AS4849">
        <v>0.33076948005726725</v>
      </c>
      <c r="AT4849">
        <v>0.94316124351171315</v>
      </c>
      <c r="AU4849">
        <v>0</v>
      </c>
    </row>
    <row r="4850" spans="32:47" x14ac:dyDescent="0.25">
      <c r="AF4850">
        <v>4840</v>
      </c>
      <c r="AG4850">
        <v>1</v>
      </c>
      <c r="AH4850">
        <v>1</v>
      </c>
      <c r="AI4850">
        <v>0.98242891507177244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0.85132580643694378</v>
      </c>
      <c r="AP4850">
        <v>1</v>
      </c>
      <c r="AQ4850">
        <v>1</v>
      </c>
      <c r="AR4850">
        <v>1</v>
      </c>
      <c r="AS4850">
        <v>0</v>
      </c>
      <c r="AT4850">
        <v>0.56710978235707743</v>
      </c>
      <c r="AU4850">
        <v>5</v>
      </c>
    </row>
    <row r="4851" spans="32:47" x14ac:dyDescent="0.25">
      <c r="AF4851">
        <v>4841</v>
      </c>
      <c r="AG4851">
        <v>1</v>
      </c>
      <c r="AH4851">
        <v>1</v>
      </c>
      <c r="AI4851">
        <v>0.54269801543822749</v>
      </c>
      <c r="AJ4851">
        <v>0</v>
      </c>
      <c r="AK4851">
        <v>0</v>
      </c>
      <c r="AL4851">
        <v>0</v>
      </c>
      <c r="AM4851">
        <v>0.73258948466278639</v>
      </c>
      <c r="AN4851">
        <v>1</v>
      </c>
      <c r="AO4851">
        <v>1</v>
      </c>
      <c r="AP4851">
        <v>1</v>
      </c>
      <c r="AQ4851">
        <v>1</v>
      </c>
      <c r="AR4851">
        <v>1</v>
      </c>
      <c r="AS4851">
        <v>0</v>
      </c>
      <c r="AT4851">
        <v>0.68913400685789439</v>
      </c>
      <c r="AU4851">
        <v>3</v>
      </c>
    </row>
    <row r="4852" spans="32:47" x14ac:dyDescent="0.25">
      <c r="AF4852">
        <v>4842</v>
      </c>
      <c r="AG4852">
        <v>0</v>
      </c>
      <c r="AH4852">
        <v>0.13073447802110291</v>
      </c>
      <c r="AI4852">
        <v>1</v>
      </c>
      <c r="AJ4852">
        <v>1</v>
      </c>
      <c r="AK4852">
        <v>1</v>
      </c>
      <c r="AL4852">
        <v>1</v>
      </c>
      <c r="AM4852">
        <v>1</v>
      </c>
      <c r="AN4852">
        <v>1</v>
      </c>
      <c r="AO4852">
        <v>1</v>
      </c>
      <c r="AP4852">
        <v>1</v>
      </c>
      <c r="AQ4852">
        <v>1</v>
      </c>
      <c r="AR4852">
        <v>1</v>
      </c>
      <c r="AS4852">
        <v>0</v>
      </c>
      <c r="AT4852">
        <v>0.84838511064271471</v>
      </c>
      <c r="AU4852">
        <v>1</v>
      </c>
    </row>
    <row r="4853" spans="32:47" x14ac:dyDescent="0.25">
      <c r="AF4853">
        <v>4843</v>
      </c>
      <c r="AG4853">
        <v>0</v>
      </c>
      <c r="AH4853">
        <v>0</v>
      </c>
      <c r="AI4853">
        <v>0.90632974448442016</v>
      </c>
      <c r="AJ4853">
        <v>1</v>
      </c>
      <c r="AK4853">
        <v>1</v>
      </c>
      <c r="AL4853">
        <v>1</v>
      </c>
      <c r="AM4853">
        <v>0.96598137856152233</v>
      </c>
      <c r="AN4853">
        <v>0</v>
      </c>
      <c r="AO4853">
        <v>0</v>
      </c>
      <c r="AP4853">
        <v>0</v>
      </c>
      <c r="AQ4853">
        <v>0</v>
      </c>
      <c r="AR4853">
        <v>0.23284028779228044</v>
      </c>
      <c r="AS4853">
        <v>0</v>
      </c>
      <c r="AT4853">
        <v>0.42810874996160247</v>
      </c>
      <c r="AU4853">
        <v>6</v>
      </c>
    </row>
    <row r="4854" spans="32:47" x14ac:dyDescent="0.25">
      <c r="AF4854">
        <v>4844</v>
      </c>
      <c r="AG4854">
        <v>0</v>
      </c>
      <c r="AH4854">
        <v>0</v>
      </c>
      <c r="AI4854">
        <v>0</v>
      </c>
      <c r="AJ4854">
        <v>0.84596681673404717</v>
      </c>
      <c r="AK4854">
        <v>1</v>
      </c>
      <c r="AL4854">
        <v>1</v>
      </c>
      <c r="AM4854">
        <v>1</v>
      </c>
      <c r="AN4854">
        <v>1</v>
      </c>
      <c r="AO4854">
        <v>1</v>
      </c>
      <c r="AP4854">
        <v>0.47553176854994345</v>
      </c>
      <c r="AQ4854">
        <v>0</v>
      </c>
      <c r="AR4854">
        <v>0</v>
      </c>
      <c r="AS4854">
        <v>0</v>
      </c>
      <c r="AT4854">
        <v>0.52909723103306761</v>
      </c>
      <c r="AU4854">
        <v>5</v>
      </c>
    </row>
    <row r="4855" spans="32:47" x14ac:dyDescent="0.25">
      <c r="AF4855">
        <v>4845</v>
      </c>
      <c r="AG4855">
        <v>0.33669978223183389</v>
      </c>
      <c r="AH4855">
        <v>1</v>
      </c>
      <c r="AI4855">
        <v>1</v>
      </c>
      <c r="AJ4855">
        <v>1</v>
      </c>
      <c r="AK4855">
        <v>1</v>
      </c>
      <c r="AL4855">
        <v>1</v>
      </c>
      <c r="AM4855">
        <v>1</v>
      </c>
      <c r="AN4855">
        <v>1</v>
      </c>
      <c r="AO4855">
        <v>1</v>
      </c>
      <c r="AP4855">
        <v>1</v>
      </c>
      <c r="AQ4855">
        <v>1</v>
      </c>
      <c r="AR4855">
        <v>0.27021061912115152</v>
      </c>
      <c r="AS4855">
        <v>0.27021061912115152</v>
      </c>
      <c r="AT4855">
        <v>0.88168280121080145</v>
      </c>
      <c r="AU4855">
        <v>0</v>
      </c>
    </row>
    <row r="4856" spans="32:47" x14ac:dyDescent="0.25">
      <c r="AF4856">
        <v>4846</v>
      </c>
      <c r="AG4856">
        <v>1</v>
      </c>
      <c r="AH4856">
        <v>0.87394799785033683</v>
      </c>
      <c r="AI4856">
        <v>0</v>
      </c>
      <c r="AJ4856">
        <v>0</v>
      </c>
      <c r="AK4856">
        <v>0</v>
      </c>
      <c r="AL4856">
        <v>0.77270683095533366</v>
      </c>
      <c r="AM4856">
        <v>1</v>
      </c>
      <c r="AN4856">
        <v>1</v>
      </c>
      <c r="AO4856">
        <v>1</v>
      </c>
      <c r="AP4856">
        <v>1</v>
      </c>
      <c r="AQ4856">
        <v>1</v>
      </c>
      <c r="AR4856">
        <v>1</v>
      </c>
      <c r="AS4856">
        <v>0</v>
      </c>
      <c r="AT4856">
        <v>0.71959383251635467</v>
      </c>
      <c r="AU4856">
        <v>3</v>
      </c>
    </row>
    <row r="4857" spans="32:47" x14ac:dyDescent="0.25">
      <c r="AF4857">
        <v>4847</v>
      </c>
      <c r="AG4857">
        <v>1</v>
      </c>
      <c r="AH4857">
        <v>1</v>
      </c>
      <c r="AI4857">
        <v>1</v>
      </c>
      <c r="AJ4857">
        <v>1</v>
      </c>
      <c r="AK4857">
        <v>1</v>
      </c>
      <c r="AL4857">
        <v>1</v>
      </c>
      <c r="AM4857">
        <v>1</v>
      </c>
      <c r="AN4857">
        <v>1</v>
      </c>
      <c r="AO4857">
        <v>1</v>
      </c>
      <c r="AP4857">
        <v>1</v>
      </c>
      <c r="AQ4857">
        <v>1</v>
      </c>
      <c r="AR4857">
        <v>1</v>
      </c>
      <c r="AS4857">
        <v>1</v>
      </c>
      <c r="AT4857">
        <v>1</v>
      </c>
      <c r="AU4857">
        <v>0</v>
      </c>
    </row>
    <row r="4858" spans="32:47" x14ac:dyDescent="0.25">
      <c r="AF4858">
        <v>4848</v>
      </c>
      <c r="AG4858">
        <v>0</v>
      </c>
      <c r="AH4858">
        <v>1.9343601371084724E-2</v>
      </c>
      <c r="AI4858">
        <v>1</v>
      </c>
      <c r="AJ4858">
        <v>1</v>
      </c>
      <c r="AK4858">
        <v>1</v>
      </c>
      <c r="AL4858">
        <v>1</v>
      </c>
      <c r="AM4858">
        <v>1</v>
      </c>
      <c r="AN4858">
        <v>1</v>
      </c>
      <c r="AO4858">
        <v>1</v>
      </c>
      <c r="AP4858">
        <v>1</v>
      </c>
      <c r="AQ4858">
        <v>1</v>
      </c>
      <c r="AR4858">
        <v>1</v>
      </c>
      <c r="AS4858">
        <v>0</v>
      </c>
      <c r="AT4858">
        <v>0.83984005709148046</v>
      </c>
      <c r="AU4858">
        <v>1</v>
      </c>
    </row>
    <row r="4859" spans="32:47" x14ac:dyDescent="0.25">
      <c r="AF4859">
        <v>4849</v>
      </c>
      <c r="AG4859">
        <v>0</v>
      </c>
      <c r="AH4859">
        <v>0</v>
      </c>
      <c r="AI4859">
        <v>0</v>
      </c>
      <c r="AJ4859">
        <v>0</v>
      </c>
      <c r="AK4859">
        <v>0.95594118520426907</v>
      </c>
      <c r="AL4859">
        <v>1</v>
      </c>
      <c r="AM4859">
        <v>1</v>
      </c>
      <c r="AN4859">
        <v>1</v>
      </c>
      <c r="AO4859">
        <v>0.77140656069629288</v>
      </c>
      <c r="AP4859">
        <v>0.95933792973594412</v>
      </c>
      <c r="AQ4859">
        <v>1</v>
      </c>
      <c r="AR4859">
        <v>1</v>
      </c>
      <c r="AS4859">
        <v>0</v>
      </c>
      <c r="AT4859">
        <v>0.64524890242201483</v>
      </c>
      <c r="AU4859">
        <v>4</v>
      </c>
    </row>
    <row r="4860" spans="32:47" x14ac:dyDescent="0.25">
      <c r="AF4860">
        <v>4850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0.62537358379983832</v>
      </c>
      <c r="AN4860">
        <v>1</v>
      </c>
      <c r="AO4860">
        <v>1</v>
      </c>
      <c r="AP4860">
        <v>1</v>
      </c>
      <c r="AQ4860">
        <v>0.49818870244610786</v>
      </c>
      <c r="AR4860">
        <v>0</v>
      </c>
      <c r="AS4860">
        <v>0</v>
      </c>
      <c r="AT4860">
        <v>0.34611573197583073</v>
      </c>
      <c r="AU4860">
        <v>7</v>
      </c>
    </row>
    <row r="4861" spans="32:47" x14ac:dyDescent="0.25">
      <c r="AF4861">
        <v>4851</v>
      </c>
      <c r="AG4861">
        <v>1.5476904106288847E-2</v>
      </c>
      <c r="AH4861">
        <v>0.66662679194450902</v>
      </c>
      <c r="AI4861">
        <v>1</v>
      </c>
      <c r="AJ4861">
        <v>1</v>
      </c>
      <c r="AK4861">
        <v>1</v>
      </c>
      <c r="AL4861">
        <v>1</v>
      </c>
      <c r="AM4861">
        <v>1</v>
      </c>
      <c r="AN4861">
        <v>1</v>
      </c>
      <c r="AO4861">
        <v>1</v>
      </c>
      <c r="AP4861">
        <v>1</v>
      </c>
      <c r="AQ4861">
        <v>1</v>
      </c>
      <c r="AR4861">
        <v>0.83492055966170509</v>
      </c>
      <c r="AS4861">
        <v>1.5476904106288847E-2</v>
      </c>
      <c r="AT4861">
        <v>0.87678868918151798</v>
      </c>
      <c r="AU4861">
        <v>0</v>
      </c>
    </row>
    <row r="4862" spans="32:47" x14ac:dyDescent="0.25">
      <c r="AF4862">
        <v>4852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0.30471316867882586</v>
      </c>
      <c r="AQ4862">
        <v>1</v>
      </c>
      <c r="AR4862">
        <v>1</v>
      </c>
      <c r="AS4862">
        <v>0</v>
      </c>
      <c r="AT4862">
        <v>0.19300303624395507</v>
      </c>
      <c r="AU4862">
        <v>9</v>
      </c>
    </row>
    <row r="4863" spans="32:47" x14ac:dyDescent="0.25">
      <c r="AF4863">
        <v>4853</v>
      </c>
      <c r="AG4863">
        <v>1</v>
      </c>
      <c r="AH4863">
        <v>1</v>
      </c>
      <c r="AI4863">
        <v>1</v>
      </c>
      <c r="AJ4863">
        <v>1</v>
      </c>
      <c r="AK4863">
        <v>1</v>
      </c>
      <c r="AL4863">
        <v>1</v>
      </c>
      <c r="AM4863">
        <v>1</v>
      </c>
      <c r="AN4863">
        <v>0.38517176154874183</v>
      </c>
      <c r="AO4863">
        <v>0</v>
      </c>
      <c r="AP4863">
        <v>0</v>
      </c>
      <c r="AQ4863">
        <v>0</v>
      </c>
      <c r="AR4863">
        <v>0</v>
      </c>
      <c r="AS4863">
        <v>0</v>
      </c>
      <c r="AT4863">
        <v>0.61353513591235886</v>
      </c>
      <c r="AU4863">
        <v>4</v>
      </c>
    </row>
    <row r="4864" spans="32:47" x14ac:dyDescent="0.25">
      <c r="AF4864">
        <v>4854</v>
      </c>
      <c r="AG4864">
        <v>0</v>
      </c>
      <c r="AH4864">
        <v>0.45866105778908867</v>
      </c>
      <c r="AI4864">
        <v>1</v>
      </c>
      <c r="AJ4864">
        <v>0.29053356675673664</v>
      </c>
      <c r="AK4864">
        <v>0</v>
      </c>
      <c r="AL4864">
        <v>0</v>
      </c>
      <c r="AM4864">
        <v>0.12662584078685951</v>
      </c>
      <c r="AN4864">
        <v>1</v>
      </c>
      <c r="AO4864">
        <v>0.33521641400050917</v>
      </c>
      <c r="AP4864">
        <v>0</v>
      </c>
      <c r="AQ4864">
        <v>0</v>
      </c>
      <c r="AR4864">
        <v>0</v>
      </c>
      <c r="AS4864">
        <v>0</v>
      </c>
      <c r="AT4864">
        <v>0.26723400028823152</v>
      </c>
      <c r="AU4864">
        <v>6</v>
      </c>
    </row>
    <row r="4865" spans="32:47" x14ac:dyDescent="0.25">
      <c r="AF4865">
        <v>4855</v>
      </c>
      <c r="AG4865">
        <v>1</v>
      </c>
      <c r="AH4865">
        <v>1</v>
      </c>
      <c r="AI4865">
        <v>0.51763437997391104</v>
      </c>
      <c r="AJ4865">
        <v>0</v>
      </c>
      <c r="AK4865">
        <v>0</v>
      </c>
      <c r="AL4865">
        <v>0</v>
      </c>
      <c r="AM4865">
        <v>0</v>
      </c>
      <c r="AN4865">
        <v>0.91294963150580921</v>
      </c>
      <c r="AO4865">
        <v>1</v>
      </c>
      <c r="AP4865">
        <v>1</v>
      </c>
      <c r="AQ4865">
        <v>1</v>
      </c>
      <c r="AR4865">
        <v>1</v>
      </c>
      <c r="AS4865">
        <v>0</v>
      </c>
      <c r="AT4865">
        <v>0.61739206672841462</v>
      </c>
      <c r="AU4865">
        <v>4</v>
      </c>
    </row>
    <row r="4866" spans="32:47" x14ac:dyDescent="0.25">
      <c r="AF4866">
        <v>4856</v>
      </c>
      <c r="AG4866">
        <v>0</v>
      </c>
      <c r="AH4866">
        <v>0.19652426075533316</v>
      </c>
      <c r="AI4866">
        <v>0</v>
      </c>
      <c r="AJ4866">
        <v>0.59632054519000421</v>
      </c>
      <c r="AK4866">
        <v>1</v>
      </c>
      <c r="AL4866">
        <v>1</v>
      </c>
      <c r="AM4866">
        <v>1</v>
      </c>
      <c r="AN4866">
        <v>0.74445389744153456</v>
      </c>
      <c r="AO4866">
        <v>1</v>
      </c>
      <c r="AP4866">
        <v>1</v>
      </c>
      <c r="AQ4866">
        <v>1</v>
      </c>
      <c r="AR4866">
        <v>1</v>
      </c>
      <c r="AS4866">
        <v>0</v>
      </c>
      <c r="AT4866">
        <v>0.71361744240421099</v>
      </c>
      <c r="AU4866">
        <v>2</v>
      </c>
    </row>
    <row r="4867" spans="32:47" x14ac:dyDescent="0.25">
      <c r="AF4867">
        <v>4857</v>
      </c>
      <c r="AG4867">
        <v>1</v>
      </c>
      <c r="AH4867">
        <v>1</v>
      </c>
      <c r="AI4867">
        <v>1</v>
      </c>
      <c r="AJ4867">
        <v>0.22824534400109162</v>
      </c>
      <c r="AK4867">
        <v>0</v>
      </c>
      <c r="AL4867">
        <v>0</v>
      </c>
      <c r="AM4867">
        <v>0</v>
      </c>
      <c r="AN4867">
        <v>0.3824587515470827</v>
      </c>
      <c r="AO4867">
        <v>1</v>
      </c>
      <c r="AP4867">
        <v>1</v>
      </c>
      <c r="AQ4867">
        <v>1</v>
      </c>
      <c r="AR4867">
        <v>1</v>
      </c>
      <c r="AS4867">
        <v>0</v>
      </c>
      <c r="AT4867">
        <v>0.63206460717258173</v>
      </c>
      <c r="AU4867">
        <v>3</v>
      </c>
    </row>
    <row r="4868" spans="32:47" x14ac:dyDescent="0.25">
      <c r="AF4868">
        <v>4858</v>
      </c>
      <c r="AG4868">
        <v>1</v>
      </c>
      <c r="AH4868">
        <v>1</v>
      </c>
      <c r="AI4868">
        <v>1</v>
      </c>
      <c r="AJ4868">
        <v>1</v>
      </c>
      <c r="AK4868">
        <v>1</v>
      </c>
      <c r="AL4868">
        <v>1</v>
      </c>
      <c r="AM4868">
        <v>1</v>
      </c>
      <c r="AN4868">
        <v>0.30268927468216955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0.60652977401410202</v>
      </c>
      <c r="AU4868">
        <v>4</v>
      </c>
    </row>
    <row r="4869" spans="32:47" x14ac:dyDescent="0.25">
      <c r="AF4869">
        <v>4859</v>
      </c>
      <c r="AG4869">
        <v>0</v>
      </c>
      <c r="AH4869">
        <v>0</v>
      </c>
      <c r="AI4869">
        <v>0</v>
      </c>
      <c r="AJ4869">
        <v>0</v>
      </c>
      <c r="AK4869">
        <v>0.61282008861505144</v>
      </c>
      <c r="AL4869">
        <v>1</v>
      </c>
      <c r="AM4869">
        <v>1</v>
      </c>
      <c r="AN4869">
        <v>1</v>
      </c>
      <c r="AO4869">
        <v>1</v>
      </c>
      <c r="AP4869">
        <v>1</v>
      </c>
      <c r="AQ4869">
        <v>1</v>
      </c>
      <c r="AR4869">
        <v>1</v>
      </c>
      <c r="AS4869">
        <v>0</v>
      </c>
      <c r="AT4869">
        <v>0.63834910341662077</v>
      </c>
      <c r="AU4869">
        <v>4</v>
      </c>
    </row>
    <row r="4870" spans="32:47" x14ac:dyDescent="0.25">
      <c r="AF4870">
        <v>4860</v>
      </c>
      <c r="AG4870">
        <v>1</v>
      </c>
      <c r="AH4870">
        <v>1</v>
      </c>
      <c r="AI4870">
        <v>1</v>
      </c>
      <c r="AJ4870">
        <v>1</v>
      </c>
      <c r="AK4870">
        <v>1</v>
      </c>
      <c r="AL4870">
        <v>0.21291000491158532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0.43119808259547276</v>
      </c>
      <c r="AU4870">
        <v>6</v>
      </c>
    </row>
    <row r="4871" spans="32:47" x14ac:dyDescent="0.25">
      <c r="AF4871">
        <v>4861</v>
      </c>
      <c r="AG4871">
        <v>0</v>
      </c>
      <c r="AH4871">
        <v>2.1729455579199048E-2</v>
      </c>
      <c r="AI4871">
        <v>1</v>
      </c>
      <c r="AJ4871">
        <v>1</v>
      </c>
      <c r="AK4871">
        <v>1</v>
      </c>
      <c r="AL4871">
        <v>1</v>
      </c>
      <c r="AM4871">
        <v>1</v>
      </c>
      <c r="AN4871">
        <v>1</v>
      </c>
      <c r="AO4871">
        <v>1</v>
      </c>
      <c r="AP4871">
        <v>1</v>
      </c>
      <c r="AQ4871">
        <v>1</v>
      </c>
      <c r="AR4871">
        <v>1</v>
      </c>
      <c r="AS4871">
        <v>0</v>
      </c>
      <c r="AT4871">
        <v>0.84002308152388372</v>
      </c>
      <c r="AU4871">
        <v>1</v>
      </c>
    </row>
    <row r="4872" spans="32:47" x14ac:dyDescent="0.25">
      <c r="AF4872">
        <v>4862</v>
      </c>
      <c r="AG4872">
        <v>1</v>
      </c>
      <c r="AH4872">
        <v>1</v>
      </c>
      <c r="AI4872">
        <v>0.32981663653857052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  <c r="AR4872">
        <v>0.64348669700660632</v>
      </c>
      <c r="AS4872">
        <v>0</v>
      </c>
      <c r="AT4872">
        <v>0.24430795435589173</v>
      </c>
      <c r="AU4872">
        <v>8</v>
      </c>
    </row>
    <row r="4873" spans="32:47" x14ac:dyDescent="0.25">
      <c r="AF4873">
        <v>4863</v>
      </c>
      <c r="AG4873">
        <v>1</v>
      </c>
      <c r="AH4873">
        <v>1</v>
      </c>
      <c r="AI4873">
        <v>0.2050284646038856</v>
      </c>
      <c r="AJ4873">
        <v>0</v>
      </c>
      <c r="AK4873">
        <v>0</v>
      </c>
      <c r="AL4873">
        <v>0</v>
      </c>
      <c r="AM4873">
        <v>0.6589162586648355</v>
      </c>
      <c r="AN4873">
        <v>1</v>
      </c>
      <c r="AO4873">
        <v>1</v>
      </c>
      <c r="AP4873">
        <v>1</v>
      </c>
      <c r="AQ4873">
        <v>1</v>
      </c>
      <c r="AR4873">
        <v>1</v>
      </c>
      <c r="AS4873">
        <v>0</v>
      </c>
      <c r="AT4873">
        <v>0.65419804498994616</v>
      </c>
      <c r="AU4873">
        <v>3</v>
      </c>
    </row>
    <row r="4874" spans="32:47" x14ac:dyDescent="0.25">
      <c r="AF4874">
        <v>4864</v>
      </c>
      <c r="AG4874">
        <v>1</v>
      </c>
      <c r="AH4874">
        <v>1</v>
      </c>
      <c r="AI4874">
        <v>1</v>
      </c>
      <c r="AJ4874">
        <v>1</v>
      </c>
      <c r="AK4874">
        <v>1</v>
      </c>
      <c r="AL4874">
        <v>0.81328162729939024</v>
      </c>
      <c r="AM4874">
        <v>0</v>
      </c>
      <c r="AN4874">
        <v>0</v>
      </c>
      <c r="AO4874">
        <v>0</v>
      </c>
      <c r="AP4874">
        <v>0</v>
      </c>
      <c r="AQ4874">
        <v>0</v>
      </c>
      <c r="AR4874">
        <v>0.10403324179905242</v>
      </c>
      <c r="AS4874">
        <v>0</v>
      </c>
      <c r="AT4874">
        <v>0.48937939538288311</v>
      </c>
      <c r="AU4874">
        <v>5</v>
      </c>
    </row>
    <row r="4875" spans="32:47" x14ac:dyDescent="0.25">
      <c r="AF4875">
        <v>4865</v>
      </c>
      <c r="AG4875">
        <v>0</v>
      </c>
      <c r="AH4875">
        <v>0</v>
      </c>
      <c r="AI4875">
        <v>0</v>
      </c>
      <c r="AJ4875">
        <v>0.98126407463714715</v>
      </c>
      <c r="AK4875">
        <v>1</v>
      </c>
      <c r="AL4875">
        <v>1</v>
      </c>
      <c r="AM4875">
        <v>1</v>
      </c>
      <c r="AN4875">
        <v>1</v>
      </c>
      <c r="AO4875">
        <v>0.85766447767358234</v>
      </c>
      <c r="AP4875">
        <v>0.23528967195001785</v>
      </c>
      <c r="AQ4875">
        <v>1</v>
      </c>
      <c r="AR4875">
        <v>0.16022219437699306</v>
      </c>
      <c r="AS4875">
        <v>0</v>
      </c>
      <c r="AT4875">
        <v>0.60391431349440883</v>
      </c>
      <c r="AU4875">
        <v>3</v>
      </c>
    </row>
    <row r="4876" spans="32:47" x14ac:dyDescent="0.25">
      <c r="AF4876">
        <v>4866</v>
      </c>
      <c r="AG4876">
        <v>0.13316709079029557</v>
      </c>
      <c r="AH4876">
        <v>0</v>
      </c>
      <c r="AI4876">
        <v>0</v>
      </c>
      <c r="AJ4876">
        <v>0</v>
      </c>
      <c r="AK4876">
        <v>0.65681028165037725</v>
      </c>
      <c r="AL4876">
        <v>1</v>
      </c>
      <c r="AM4876">
        <v>0.13062032956968911</v>
      </c>
      <c r="AN4876">
        <v>0</v>
      </c>
      <c r="AO4876">
        <v>0</v>
      </c>
      <c r="AP4876">
        <v>0</v>
      </c>
      <c r="AQ4876">
        <v>0</v>
      </c>
      <c r="AR4876">
        <v>0.78146362176184703</v>
      </c>
      <c r="AS4876">
        <v>0</v>
      </c>
      <c r="AT4876">
        <v>0.22675041379983144</v>
      </c>
      <c r="AU4876">
        <v>7</v>
      </c>
    </row>
    <row r="4877" spans="32:47" x14ac:dyDescent="0.25">
      <c r="AF4877">
        <v>4867</v>
      </c>
      <c r="AG4877">
        <v>1</v>
      </c>
      <c r="AH4877">
        <v>1</v>
      </c>
      <c r="AI4877">
        <v>1</v>
      </c>
      <c r="AJ4877">
        <v>1</v>
      </c>
      <c r="AK4877">
        <v>5.4492301623066584E-2</v>
      </c>
      <c r="AL4877">
        <v>0</v>
      </c>
      <c r="AM4877">
        <v>9.8842277966586178E-2</v>
      </c>
      <c r="AN4877">
        <v>1</v>
      </c>
      <c r="AO4877">
        <v>1</v>
      </c>
      <c r="AP4877">
        <v>1</v>
      </c>
      <c r="AQ4877">
        <v>1</v>
      </c>
      <c r="AR4877">
        <v>1</v>
      </c>
      <c r="AS4877">
        <v>0</v>
      </c>
      <c r="AT4877">
        <v>0.76096814237610755</v>
      </c>
      <c r="AU4877">
        <v>1</v>
      </c>
    </row>
    <row r="4878" spans="32:47" x14ac:dyDescent="0.25">
      <c r="AF4878">
        <v>4868</v>
      </c>
      <c r="AG4878">
        <v>0</v>
      </c>
      <c r="AH4878">
        <v>0</v>
      </c>
      <c r="AI4878">
        <v>0.30159816529433764</v>
      </c>
      <c r="AJ4878">
        <v>1</v>
      </c>
      <c r="AK4878">
        <v>1</v>
      </c>
      <c r="AL4878">
        <v>1</v>
      </c>
      <c r="AM4878">
        <v>1</v>
      </c>
      <c r="AN4878">
        <v>0.60027587677623451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0.41084409672380201</v>
      </c>
      <c r="AU4878">
        <v>6</v>
      </c>
    </row>
    <row r="4879" spans="32:47" x14ac:dyDescent="0.25">
      <c r="AF4879">
        <v>4869</v>
      </c>
      <c r="AG4879">
        <v>1</v>
      </c>
      <c r="AH4879">
        <v>1</v>
      </c>
      <c r="AI4879">
        <v>1</v>
      </c>
      <c r="AJ4879">
        <v>1</v>
      </c>
      <c r="AK4879">
        <v>1</v>
      </c>
      <c r="AL4879">
        <v>1</v>
      </c>
      <c r="AM4879">
        <v>1</v>
      </c>
      <c r="AN4879">
        <v>1</v>
      </c>
      <c r="AO4879">
        <v>1</v>
      </c>
      <c r="AP4879">
        <v>1</v>
      </c>
      <c r="AQ4879">
        <v>1</v>
      </c>
      <c r="AR4879">
        <v>1</v>
      </c>
      <c r="AS4879">
        <v>1</v>
      </c>
      <c r="AT4879">
        <v>1</v>
      </c>
      <c r="AU4879">
        <v>0</v>
      </c>
    </row>
    <row r="4880" spans="32:47" x14ac:dyDescent="0.25">
      <c r="AF4880">
        <v>4870</v>
      </c>
      <c r="AG4880">
        <v>0</v>
      </c>
      <c r="AH4880">
        <v>0.49485629329189706</v>
      </c>
      <c r="AI4880">
        <v>1</v>
      </c>
      <c r="AJ4880">
        <v>1</v>
      </c>
      <c r="AK4880">
        <v>0.84767383313620459</v>
      </c>
      <c r="AL4880">
        <v>0.24874684217187071</v>
      </c>
      <c r="AM4880">
        <v>1</v>
      </c>
      <c r="AN4880">
        <v>1</v>
      </c>
      <c r="AO4880">
        <v>1</v>
      </c>
      <c r="AP4880">
        <v>1</v>
      </c>
      <c r="AQ4880">
        <v>1</v>
      </c>
      <c r="AR4880">
        <v>1</v>
      </c>
      <c r="AS4880">
        <v>0</v>
      </c>
      <c r="AT4880">
        <v>0.80163361727274407</v>
      </c>
      <c r="AU4880">
        <v>1</v>
      </c>
    </row>
    <row r="4881" spans="32:47" x14ac:dyDescent="0.25">
      <c r="AF4881">
        <v>4871</v>
      </c>
      <c r="AG4881">
        <v>1</v>
      </c>
      <c r="AH4881">
        <v>1</v>
      </c>
      <c r="AI4881">
        <v>1</v>
      </c>
      <c r="AJ4881">
        <v>1</v>
      </c>
      <c r="AK4881">
        <v>1</v>
      </c>
      <c r="AL4881">
        <v>1</v>
      </c>
      <c r="AM4881">
        <v>1</v>
      </c>
      <c r="AN4881">
        <v>1</v>
      </c>
      <c r="AO4881">
        <v>1</v>
      </c>
      <c r="AP4881">
        <v>0.20768904675224481</v>
      </c>
      <c r="AQ4881">
        <v>0</v>
      </c>
      <c r="AR4881">
        <v>0</v>
      </c>
      <c r="AS4881">
        <v>0</v>
      </c>
      <c r="AT4881">
        <v>0.7655845491762181</v>
      </c>
      <c r="AU4881">
        <v>2</v>
      </c>
    </row>
    <row r="4882" spans="32:47" x14ac:dyDescent="0.25">
      <c r="AF4882">
        <v>4872</v>
      </c>
      <c r="AG4882">
        <v>0</v>
      </c>
      <c r="AH4882">
        <v>0</v>
      </c>
      <c r="AI4882">
        <v>0.31148827886875463</v>
      </c>
      <c r="AJ4882">
        <v>1</v>
      </c>
      <c r="AK4882">
        <v>0.7931482800267986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0.17601022828975932</v>
      </c>
      <c r="AU4882">
        <v>9</v>
      </c>
    </row>
    <row r="4883" spans="32:47" x14ac:dyDescent="0.25">
      <c r="AF4883">
        <v>4873</v>
      </c>
      <c r="AG4883">
        <v>1</v>
      </c>
      <c r="AH4883">
        <v>1</v>
      </c>
      <c r="AI4883">
        <v>1</v>
      </c>
      <c r="AJ4883">
        <v>1</v>
      </c>
      <c r="AK4883">
        <v>1</v>
      </c>
      <c r="AL4883">
        <v>1</v>
      </c>
      <c r="AM4883">
        <v>1</v>
      </c>
      <c r="AN4883">
        <v>1</v>
      </c>
      <c r="AO4883">
        <v>1</v>
      </c>
      <c r="AP4883">
        <v>1</v>
      </c>
      <c r="AQ4883">
        <v>1</v>
      </c>
      <c r="AR4883">
        <v>1</v>
      </c>
      <c r="AS4883">
        <v>1</v>
      </c>
      <c r="AT4883">
        <v>1</v>
      </c>
      <c r="AU4883">
        <v>0</v>
      </c>
    </row>
    <row r="4884" spans="32:47" x14ac:dyDescent="0.25">
      <c r="AF4884">
        <v>4874</v>
      </c>
      <c r="AG4884">
        <v>1</v>
      </c>
      <c r="AH4884">
        <v>1</v>
      </c>
      <c r="AI4884">
        <v>0.45148200843804293</v>
      </c>
      <c r="AJ4884">
        <v>0</v>
      </c>
      <c r="AK4884">
        <v>0</v>
      </c>
      <c r="AL4884">
        <v>0.53051125899607243</v>
      </c>
      <c r="AM4884">
        <v>1</v>
      </c>
      <c r="AN4884">
        <v>0.61092634816093538</v>
      </c>
      <c r="AO4884">
        <v>0</v>
      </c>
      <c r="AP4884">
        <v>0</v>
      </c>
      <c r="AQ4884">
        <v>0.48948357538926451</v>
      </c>
      <c r="AR4884">
        <v>0</v>
      </c>
      <c r="AS4884">
        <v>0</v>
      </c>
      <c r="AT4884">
        <v>0.42064247694829709</v>
      </c>
      <c r="AU4884">
        <v>5</v>
      </c>
    </row>
    <row r="4885" spans="32:47" x14ac:dyDescent="0.25">
      <c r="AF4885">
        <v>4875</v>
      </c>
      <c r="AG4885">
        <v>0.13232860841995833</v>
      </c>
      <c r="AH4885">
        <v>1</v>
      </c>
      <c r="AI4885">
        <v>0.71495472313460684</v>
      </c>
      <c r="AJ4885">
        <v>0</v>
      </c>
      <c r="AK4885">
        <v>0</v>
      </c>
      <c r="AL4885">
        <v>0</v>
      </c>
      <c r="AM4885">
        <v>0</v>
      </c>
      <c r="AN4885">
        <v>0</v>
      </c>
      <c r="AO4885">
        <v>1.9397882002764769E-2</v>
      </c>
      <c r="AP4885">
        <v>0.80674909708825238</v>
      </c>
      <c r="AQ4885">
        <v>1</v>
      </c>
      <c r="AR4885">
        <v>0.18550165506167104</v>
      </c>
      <c r="AS4885">
        <v>0</v>
      </c>
      <c r="AT4885">
        <v>0.31673285768471804</v>
      </c>
      <c r="AU4885">
        <v>5</v>
      </c>
    </row>
    <row r="4886" spans="32:47" x14ac:dyDescent="0.25">
      <c r="AF4886">
        <v>4876</v>
      </c>
      <c r="AG4886">
        <v>0.89366537066563334</v>
      </c>
      <c r="AH4886">
        <v>1</v>
      </c>
      <c r="AI4886">
        <v>1</v>
      </c>
      <c r="AJ4886">
        <v>1</v>
      </c>
      <c r="AK4886">
        <v>4.1123912925080906E-2</v>
      </c>
      <c r="AL4886">
        <v>0</v>
      </c>
      <c r="AM4886">
        <v>0</v>
      </c>
      <c r="AN4886">
        <v>0</v>
      </c>
      <c r="AO4886">
        <v>0.36920214257552286</v>
      </c>
      <c r="AP4886">
        <v>1</v>
      </c>
      <c r="AQ4886">
        <v>1</v>
      </c>
      <c r="AR4886">
        <v>1</v>
      </c>
      <c r="AS4886">
        <v>0</v>
      </c>
      <c r="AT4886">
        <v>0.60562885498240504</v>
      </c>
      <c r="AU4886">
        <v>3</v>
      </c>
    </row>
    <row r="4887" spans="32:47" x14ac:dyDescent="0.25">
      <c r="AF4887">
        <v>4877</v>
      </c>
      <c r="AG4887">
        <v>1</v>
      </c>
      <c r="AH4887">
        <v>1</v>
      </c>
      <c r="AI4887">
        <v>1</v>
      </c>
      <c r="AJ4887">
        <v>1</v>
      </c>
      <c r="AK4887">
        <v>1</v>
      </c>
      <c r="AL4887">
        <v>1</v>
      </c>
      <c r="AM4887">
        <v>1</v>
      </c>
      <c r="AN4887">
        <v>1</v>
      </c>
      <c r="AO4887">
        <v>0.11645436996501909</v>
      </c>
      <c r="AP4887">
        <v>0</v>
      </c>
      <c r="AQ4887">
        <v>0</v>
      </c>
      <c r="AR4887">
        <v>0</v>
      </c>
      <c r="AS4887">
        <v>0</v>
      </c>
      <c r="AT4887">
        <v>0.67532501670945366</v>
      </c>
      <c r="AU4887">
        <v>3</v>
      </c>
    </row>
    <row r="4888" spans="32:47" x14ac:dyDescent="0.25">
      <c r="AF4888">
        <v>4878</v>
      </c>
      <c r="AG4888">
        <v>1</v>
      </c>
      <c r="AH4888">
        <v>1</v>
      </c>
      <c r="AI4888">
        <v>1</v>
      </c>
      <c r="AJ4888">
        <v>0.92612607124004476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6.609022192205885E-2</v>
      </c>
      <c r="AR4888">
        <v>1</v>
      </c>
      <c r="AS4888">
        <v>0</v>
      </c>
      <c r="AT4888">
        <v>0.41305887341058384</v>
      </c>
      <c r="AU4888">
        <v>6</v>
      </c>
    </row>
    <row r="4889" spans="32:47" x14ac:dyDescent="0.25">
      <c r="AF4889">
        <v>4879</v>
      </c>
      <c r="AG4889">
        <v>1</v>
      </c>
      <c r="AH4889">
        <v>1</v>
      </c>
      <c r="AI4889">
        <v>1</v>
      </c>
      <c r="AJ4889">
        <v>1</v>
      </c>
      <c r="AK4889">
        <v>1</v>
      </c>
      <c r="AL4889">
        <v>1</v>
      </c>
      <c r="AM4889">
        <v>1</v>
      </c>
      <c r="AN4889">
        <v>0.24683687131360901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0.60178614523485452</v>
      </c>
      <c r="AU4889">
        <v>4</v>
      </c>
    </row>
    <row r="4890" spans="32:47" x14ac:dyDescent="0.25">
      <c r="AF4890">
        <v>4880</v>
      </c>
      <c r="AG4890">
        <v>0.65630538453819276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0.97639454683573401</v>
      </c>
      <c r="AN4890">
        <v>1</v>
      </c>
      <c r="AO4890">
        <v>1</v>
      </c>
      <c r="AP4890">
        <v>1</v>
      </c>
      <c r="AQ4890">
        <v>1</v>
      </c>
      <c r="AR4890">
        <v>0.91025922250475799</v>
      </c>
      <c r="AS4890">
        <v>0</v>
      </c>
      <c r="AT4890">
        <v>0.55022392813764176</v>
      </c>
      <c r="AU4890">
        <v>5</v>
      </c>
    </row>
    <row r="4891" spans="32:47" x14ac:dyDescent="0.25">
      <c r="AF4891">
        <v>4881</v>
      </c>
      <c r="AG4891">
        <v>0</v>
      </c>
      <c r="AH4891">
        <v>0.22314391510060108</v>
      </c>
      <c r="AI4891">
        <v>1</v>
      </c>
      <c r="AJ4891">
        <v>1</v>
      </c>
      <c r="AK4891">
        <v>1</v>
      </c>
      <c r="AL4891">
        <v>1</v>
      </c>
      <c r="AM4891">
        <v>1</v>
      </c>
      <c r="AN4891">
        <v>1</v>
      </c>
      <c r="AO4891">
        <v>1</v>
      </c>
      <c r="AP4891">
        <v>1</v>
      </c>
      <c r="AQ4891">
        <v>1</v>
      </c>
      <c r="AR4891">
        <v>1</v>
      </c>
      <c r="AS4891">
        <v>0</v>
      </c>
      <c r="AT4891">
        <v>0.85547405376114205</v>
      </c>
      <c r="AU4891">
        <v>1</v>
      </c>
    </row>
    <row r="4892" spans="32:47" x14ac:dyDescent="0.25">
      <c r="AF4892">
        <v>4882</v>
      </c>
      <c r="AG4892">
        <v>1</v>
      </c>
      <c r="AH4892">
        <v>1</v>
      </c>
      <c r="AI4892">
        <v>0.39656444884988767</v>
      </c>
      <c r="AJ4892">
        <v>1</v>
      </c>
      <c r="AK4892">
        <v>0.85543609396019393</v>
      </c>
      <c r="AL4892">
        <v>0.96469311978750438</v>
      </c>
      <c r="AM4892">
        <v>1</v>
      </c>
      <c r="AN4892">
        <v>0.32660244556679952</v>
      </c>
      <c r="AO4892">
        <v>0</v>
      </c>
      <c r="AP4892">
        <v>0</v>
      </c>
      <c r="AQ4892">
        <v>0</v>
      </c>
      <c r="AR4892">
        <v>0.35404802492121235</v>
      </c>
      <c r="AS4892">
        <v>0</v>
      </c>
      <c r="AT4892">
        <v>0.57219993152292059</v>
      </c>
      <c r="AU4892">
        <v>3</v>
      </c>
    </row>
    <row r="4893" spans="32:47" x14ac:dyDescent="0.25">
      <c r="AF4893">
        <v>4883</v>
      </c>
      <c r="AG4893">
        <v>1</v>
      </c>
      <c r="AH4893">
        <v>1</v>
      </c>
      <c r="AI4893">
        <v>1</v>
      </c>
      <c r="AJ4893">
        <v>1</v>
      </c>
      <c r="AK4893">
        <v>1</v>
      </c>
      <c r="AL4893">
        <v>1</v>
      </c>
      <c r="AM4893">
        <v>1</v>
      </c>
      <c r="AN4893">
        <v>1</v>
      </c>
      <c r="AO4893">
        <v>1</v>
      </c>
      <c r="AP4893">
        <v>0.49402081156820771</v>
      </c>
      <c r="AQ4893">
        <v>0</v>
      </c>
      <c r="AR4893">
        <v>0</v>
      </c>
      <c r="AS4893">
        <v>0</v>
      </c>
      <c r="AT4893">
        <v>0.78990313742086149</v>
      </c>
      <c r="AU4893">
        <v>2</v>
      </c>
    </row>
    <row r="4894" spans="32:47" x14ac:dyDescent="0.25">
      <c r="AF4894">
        <v>4884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0.34986442869315698</v>
      </c>
      <c r="AP4894">
        <v>1</v>
      </c>
      <c r="AQ4894">
        <v>1</v>
      </c>
      <c r="AR4894">
        <v>1</v>
      </c>
      <c r="AS4894">
        <v>0</v>
      </c>
      <c r="AT4894">
        <v>0.28081077496108142</v>
      </c>
      <c r="AU4894">
        <v>8</v>
      </c>
    </row>
    <row r="4895" spans="32:47" x14ac:dyDescent="0.25">
      <c r="AF4895">
        <v>4885</v>
      </c>
      <c r="AG4895">
        <v>1</v>
      </c>
      <c r="AH4895">
        <v>1</v>
      </c>
      <c r="AI4895">
        <v>1</v>
      </c>
      <c r="AJ4895">
        <v>1</v>
      </c>
      <c r="AK4895">
        <v>0.43833359382927395</v>
      </c>
      <c r="AL4895">
        <v>0</v>
      </c>
      <c r="AM4895">
        <v>0</v>
      </c>
      <c r="AN4895">
        <v>0</v>
      </c>
      <c r="AO4895">
        <v>0</v>
      </c>
      <c r="AP4895">
        <v>2.641027030228044E-2</v>
      </c>
      <c r="AQ4895">
        <v>0.83670663485124053</v>
      </c>
      <c r="AR4895">
        <v>0</v>
      </c>
      <c r="AS4895">
        <v>0</v>
      </c>
      <c r="AT4895">
        <v>0.43700892831127508</v>
      </c>
      <c r="AU4895">
        <v>5</v>
      </c>
    </row>
    <row r="4896" spans="32:47" x14ac:dyDescent="0.25">
      <c r="AF4896">
        <v>4886</v>
      </c>
      <c r="AG4896">
        <v>0.22287961988096808</v>
      </c>
      <c r="AH4896">
        <v>1</v>
      </c>
      <c r="AI4896">
        <v>1</v>
      </c>
      <c r="AJ4896">
        <v>0.73405767710428338</v>
      </c>
      <c r="AK4896">
        <v>0</v>
      </c>
      <c r="AL4896">
        <v>0</v>
      </c>
      <c r="AM4896">
        <v>0</v>
      </c>
      <c r="AN4896">
        <v>0.52084322614762402</v>
      </c>
      <c r="AO4896">
        <v>1</v>
      </c>
      <c r="AP4896">
        <v>1</v>
      </c>
      <c r="AQ4896">
        <v>1</v>
      </c>
      <c r="AR4896">
        <v>1</v>
      </c>
      <c r="AS4896">
        <v>0</v>
      </c>
      <c r="AT4896">
        <v>0.61938942065757496</v>
      </c>
      <c r="AU4896">
        <v>3</v>
      </c>
    </row>
    <row r="4897" spans="32:47" x14ac:dyDescent="0.25">
      <c r="AF4897">
        <v>4887</v>
      </c>
      <c r="AG4897">
        <v>1</v>
      </c>
      <c r="AH4897">
        <v>0.36528272948063595</v>
      </c>
      <c r="AI4897">
        <v>0</v>
      </c>
      <c r="AJ4897">
        <v>0</v>
      </c>
      <c r="AK4897">
        <v>0.39639541386174143</v>
      </c>
      <c r="AL4897">
        <v>1</v>
      </c>
      <c r="AM4897">
        <v>1</v>
      </c>
      <c r="AN4897">
        <v>0.47252138538240085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0.35387489644390746</v>
      </c>
      <c r="AU4897">
        <v>6</v>
      </c>
    </row>
    <row r="4898" spans="32:47" x14ac:dyDescent="0.25">
      <c r="AF4898">
        <v>4888</v>
      </c>
      <c r="AG4898">
        <v>0</v>
      </c>
      <c r="AH4898">
        <v>8.2840612234057129E-2</v>
      </c>
      <c r="AI4898">
        <v>1</v>
      </c>
      <c r="AJ4898">
        <v>1</v>
      </c>
      <c r="AK4898">
        <v>1</v>
      </c>
      <c r="AL4898">
        <v>1</v>
      </c>
      <c r="AM4898">
        <v>1</v>
      </c>
      <c r="AN4898">
        <v>1</v>
      </c>
      <c r="AO4898">
        <v>1</v>
      </c>
      <c r="AP4898">
        <v>1</v>
      </c>
      <c r="AQ4898">
        <v>1</v>
      </c>
      <c r="AR4898">
        <v>0.72312947831702445</v>
      </c>
      <c r="AS4898">
        <v>0</v>
      </c>
      <c r="AT4898">
        <v>0.8211960300558393</v>
      </c>
      <c r="AU4898">
        <v>1</v>
      </c>
    </row>
    <row r="4899" spans="32:47" x14ac:dyDescent="0.25">
      <c r="AF4899">
        <v>4889</v>
      </c>
      <c r="AG4899">
        <v>0</v>
      </c>
      <c r="AH4899">
        <v>0</v>
      </c>
      <c r="AI4899">
        <v>0</v>
      </c>
      <c r="AJ4899">
        <v>0.74483899936603848</v>
      </c>
      <c r="AK4899">
        <v>1</v>
      </c>
      <c r="AL4899">
        <v>1</v>
      </c>
      <c r="AM4899">
        <v>1</v>
      </c>
      <c r="AN4899">
        <v>1</v>
      </c>
      <c r="AO4899">
        <v>1</v>
      </c>
      <c r="AP4899">
        <v>0.97560898158389464</v>
      </c>
      <c r="AQ4899">
        <v>0</v>
      </c>
      <c r="AR4899">
        <v>0</v>
      </c>
      <c r="AS4899">
        <v>0</v>
      </c>
      <c r="AT4899">
        <v>0.56325766687693668</v>
      </c>
      <c r="AU4899">
        <v>5</v>
      </c>
    </row>
    <row r="4900" spans="32:47" x14ac:dyDescent="0.25">
      <c r="AF4900">
        <v>4890</v>
      </c>
      <c r="AG4900">
        <v>1</v>
      </c>
      <c r="AH4900">
        <v>1</v>
      </c>
      <c r="AI4900">
        <v>1</v>
      </c>
      <c r="AJ4900">
        <v>1</v>
      </c>
      <c r="AK4900">
        <v>1</v>
      </c>
      <c r="AL4900">
        <v>1</v>
      </c>
      <c r="AM4900">
        <v>1</v>
      </c>
      <c r="AN4900">
        <v>0.17230016094160214</v>
      </c>
      <c r="AO4900">
        <v>0</v>
      </c>
      <c r="AP4900">
        <v>0</v>
      </c>
      <c r="AQ4900">
        <v>0.58050925072238901</v>
      </c>
      <c r="AR4900">
        <v>1</v>
      </c>
      <c r="AS4900">
        <v>0</v>
      </c>
      <c r="AT4900">
        <v>0.7281002260571543</v>
      </c>
      <c r="AU4900">
        <v>2</v>
      </c>
    </row>
    <row r="4901" spans="32:47" x14ac:dyDescent="0.25">
      <c r="AF4901">
        <v>4891</v>
      </c>
      <c r="AG4901">
        <v>1</v>
      </c>
      <c r="AH4901">
        <v>1</v>
      </c>
      <c r="AI4901">
        <v>1</v>
      </c>
      <c r="AJ4901">
        <v>1</v>
      </c>
      <c r="AK4901">
        <v>0.55194575567598336</v>
      </c>
      <c r="AL4901">
        <v>1</v>
      </c>
      <c r="AM4901">
        <v>1</v>
      </c>
      <c r="AN4901">
        <v>1</v>
      </c>
      <c r="AO4901">
        <v>1</v>
      </c>
      <c r="AP4901">
        <v>0.10810893776614384</v>
      </c>
      <c r="AQ4901">
        <v>0</v>
      </c>
      <c r="AR4901">
        <v>0</v>
      </c>
      <c r="AS4901">
        <v>0</v>
      </c>
      <c r="AT4901">
        <v>0.7190731383471396</v>
      </c>
      <c r="AU4901">
        <v>2</v>
      </c>
    </row>
    <row r="4902" spans="32:47" x14ac:dyDescent="0.25">
      <c r="AF4902">
        <v>4892</v>
      </c>
      <c r="AG4902">
        <v>0</v>
      </c>
      <c r="AH4902">
        <v>0</v>
      </c>
      <c r="AI4902">
        <v>0</v>
      </c>
      <c r="AJ4902">
        <v>0</v>
      </c>
      <c r="AK4902">
        <v>0.51079311800769511</v>
      </c>
      <c r="AL4902">
        <v>1</v>
      </c>
      <c r="AM4902">
        <v>1</v>
      </c>
      <c r="AN4902">
        <v>0.4249125721337717</v>
      </c>
      <c r="AO4902">
        <v>1</v>
      </c>
      <c r="AP4902">
        <v>0.35663764070059478</v>
      </c>
      <c r="AQ4902">
        <v>0</v>
      </c>
      <c r="AR4902">
        <v>0</v>
      </c>
      <c r="AS4902">
        <v>0</v>
      </c>
      <c r="AT4902">
        <v>0.35907573494822992</v>
      </c>
      <c r="AU4902">
        <v>6</v>
      </c>
    </row>
    <row r="4903" spans="32:47" x14ac:dyDescent="0.25">
      <c r="AF4903">
        <v>4893</v>
      </c>
      <c r="AG4903">
        <v>0</v>
      </c>
      <c r="AH4903">
        <v>0</v>
      </c>
      <c r="AI4903">
        <v>0</v>
      </c>
      <c r="AJ4903">
        <v>0</v>
      </c>
      <c r="AK4903">
        <v>0.17844812899091911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0.5900768609550141</v>
      </c>
      <c r="AR4903">
        <v>0.77060648202900817</v>
      </c>
      <c r="AS4903">
        <v>0</v>
      </c>
      <c r="AT4903">
        <v>0.12910410621991278</v>
      </c>
      <c r="AU4903">
        <v>9</v>
      </c>
    </row>
    <row r="4904" spans="32:47" x14ac:dyDescent="0.25">
      <c r="AF4904">
        <v>4894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0.56894506645063914</v>
      </c>
      <c r="AR4904">
        <v>1</v>
      </c>
      <c r="AS4904">
        <v>0</v>
      </c>
      <c r="AT4904">
        <v>0.13169411505073747</v>
      </c>
      <c r="AU4904">
        <v>10</v>
      </c>
    </row>
    <row r="4905" spans="32:47" x14ac:dyDescent="0.25">
      <c r="AF4905">
        <v>4895</v>
      </c>
      <c r="AG4905">
        <v>1</v>
      </c>
      <c r="AH4905">
        <v>1</v>
      </c>
      <c r="AI4905">
        <v>0.7931115299018735</v>
      </c>
      <c r="AJ4905">
        <v>0</v>
      </c>
      <c r="AK4905">
        <v>0.3914755606268544</v>
      </c>
      <c r="AL4905">
        <v>1</v>
      </c>
      <c r="AM4905">
        <v>1</v>
      </c>
      <c r="AN4905">
        <v>0.15311602146680198</v>
      </c>
      <c r="AO4905">
        <v>0</v>
      </c>
      <c r="AP4905">
        <v>0</v>
      </c>
      <c r="AQ4905">
        <v>0.87728680664755909</v>
      </c>
      <c r="AR4905">
        <v>1</v>
      </c>
      <c r="AS4905">
        <v>0</v>
      </c>
      <c r="AT4905">
        <v>0.59941753608572113</v>
      </c>
      <c r="AU4905">
        <v>3</v>
      </c>
    </row>
    <row r="4906" spans="32:47" x14ac:dyDescent="0.25">
      <c r="AF4906">
        <v>4896</v>
      </c>
      <c r="AG4906">
        <v>0</v>
      </c>
      <c r="AH4906">
        <v>0</v>
      </c>
      <c r="AI4906">
        <v>0.39546882171247666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0.96388108829948271</v>
      </c>
      <c r="AR4906">
        <v>1</v>
      </c>
      <c r="AS4906">
        <v>0</v>
      </c>
      <c r="AT4906">
        <v>0.19774237293718153</v>
      </c>
      <c r="AU4906">
        <v>9</v>
      </c>
    </row>
    <row r="4907" spans="32:47" x14ac:dyDescent="0.25">
      <c r="AF4907">
        <v>4897</v>
      </c>
      <c r="AG4907">
        <v>0</v>
      </c>
      <c r="AH4907">
        <v>0</v>
      </c>
      <c r="AI4907">
        <v>0.39069720447807943</v>
      </c>
      <c r="AJ4907">
        <v>1</v>
      </c>
      <c r="AK4907">
        <v>1</v>
      </c>
      <c r="AL4907">
        <v>1</v>
      </c>
      <c r="AM4907">
        <v>4.9486079359109772E-2</v>
      </c>
      <c r="AN4907">
        <v>0</v>
      </c>
      <c r="AO4907">
        <v>0</v>
      </c>
      <c r="AP4907">
        <v>1.5427272001679445E-2</v>
      </c>
      <c r="AQ4907">
        <v>1.2893429325534575E-2</v>
      </c>
      <c r="AR4907">
        <v>0</v>
      </c>
      <c r="AS4907">
        <v>0</v>
      </c>
      <c r="AT4907">
        <v>0.28907049345416702</v>
      </c>
      <c r="AU4907">
        <v>5</v>
      </c>
    </row>
    <row r="4908" spans="32:47" x14ac:dyDescent="0.25">
      <c r="AF4908">
        <v>4898</v>
      </c>
      <c r="AG4908">
        <v>1</v>
      </c>
      <c r="AH4908">
        <v>1</v>
      </c>
      <c r="AI4908">
        <v>0.8583797093118436</v>
      </c>
      <c r="AJ4908">
        <v>1</v>
      </c>
      <c r="AK4908">
        <v>1</v>
      </c>
      <c r="AL4908">
        <v>1</v>
      </c>
      <c r="AM4908">
        <v>1</v>
      </c>
      <c r="AN4908">
        <v>1</v>
      </c>
      <c r="AO4908">
        <v>1</v>
      </c>
      <c r="AP4908">
        <v>1</v>
      </c>
      <c r="AQ4908">
        <v>1</v>
      </c>
      <c r="AR4908">
        <v>1</v>
      </c>
      <c r="AS4908">
        <v>0.8583797093118436</v>
      </c>
      <c r="AT4908">
        <v>0.98797197531141689</v>
      </c>
      <c r="AU4908">
        <v>0</v>
      </c>
    </row>
    <row r="4909" spans="32:47" x14ac:dyDescent="0.25">
      <c r="AF4909">
        <v>4899</v>
      </c>
      <c r="AG4909">
        <v>1</v>
      </c>
      <c r="AH4909">
        <v>1</v>
      </c>
      <c r="AI4909">
        <v>0.86283812478406263</v>
      </c>
      <c r="AJ4909">
        <v>0</v>
      </c>
      <c r="AK4909">
        <v>0.13966414324339335</v>
      </c>
      <c r="AL4909">
        <v>1</v>
      </c>
      <c r="AM4909">
        <v>1</v>
      </c>
      <c r="AN4909">
        <v>1</v>
      </c>
      <c r="AO4909">
        <v>1</v>
      </c>
      <c r="AP4909">
        <v>1</v>
      </c>
      <c r="AQ4909">
        <v>1</v>
      </c>
      <c r="AR4909">
        <v>1</v>
      </c>
      <c r="AS4909">
        <v>0</v>
      </c>
      <c r="AT4909">
        <v>0.8330892337228798</v>
      </c>
      <c r="AU4909">
        <v>1</v>
      </c>
    </row>
    <row r="4910" spans="32:47" x14ac:dyDescent="0.25">
      <c r="AF4910">
        <v>4900</v>
      </c>
      <c r="AG4910">
        <v>1</v>
      </c>
      <c r="AH4910">
        <v>1</v>
      </c>
      <c r="AI4910">
        <v>1</v>
      </c>
      <c r="AJ4910">
        <v>1</v>
      </c>
      <c r="AK4910">
        <v>1</v>
      </c>
      <c r="AL4910">
        <v>1</v>
      </c>
      <c r="AM4910">
        <v>1</v>
      </c>
      <c r="AN4910">
        <v>1</v>
      </c>
      <c r="AO4910">
        <v>1</v>
      </c>
      <c r="AP4910">
        <v>1</v>
      </c>
      <c r="AQ4910">
        <v>0.9405341155521455</v>
      </c>
      <c r="AR4910">
        <v>0</v>
      </c>
      <c r="AS4910">
        <v>0</v>
      </c>
      <c r="AT4910">
        <v>0.91018088620976534</v>
      </c>
      <c r="AU4910">
        <v>1</v>
      </c>
    </row>
    <row r="4911" spans="32:47" x14ac:dyDescent="0.25">
      <c r="AF4911">
        <v>4901</v>
      </c>
      <c r="AG4911">
        <v>1</v>
      </c>
      <c r="AH4911">
        <v>1</v>
      </c>
      <c r="AI4911">
        <v>1</v>
      </c>
      <c r="AJ4911">
        <v>1</v>
      </c>
      <c r="AK4911">
        <v>0.82373446351242996</v>
      </c>
      <c r="AL4911">
        <v>0</v>
      </c>
      <c r="AM4911">
        <v>0.566076849337532</v>
      </c>
      <c r="AN4911">
        <v>1</v>
      </c>
      <c r="AO4911">
        <v>1</v>
      </c>
      <c r="AP4911">
        <v>1</v>
      </c>
      <c r="AQ4911">
        <v>1</v>
      </c>
      <c r="AR4911">
        <v>1</v>
      </c>
      <c r="AS4911">
        <v>0</v>
      </c>
      <c r="AT4911">
        <v>0.86598397451602416</v>
      </c>
      <c r="AU4911">
        <v>1</v>
      </c>
    </row>
    <row r="4912" spans="32:47" x14ac:dyDescent="0.25">
      <c r="AF4912">
        <v>4902</v>
      </c>
      <c r="AG4912">
        <v>0</v>
      </c>
      <c r="AH4912">
        <v>0</v>
      </c>
      <c r="AI4912">
        <v>0.26876766896678039</v>
      </c>
      <c r="AJ4912">
        <v>1</v>
      </c>
      <c r="AK4912">
        <v>1</v>
      </c>
      <c r="AL4912">
        <v>1</v>
      </c>
      <c r="AM4912">
        <v>0.62206596556244487</v>
      </c>
      <c r="AN4912">
        <v>0.70461208775316575</v>
      </c>
      <c r="AO4912">
        <v>1</v>
      </c>
      <c r="AP4912">
        <v>1</v>
      </c>
      <c r="AQ4912">
        <v>1</v>
      </c>
      <c r="AR4912">
        <v>1</v>
      </c>
      <c r="AS4912">
        <v>0</v>
      </c>
      <c r="AT4912">
        <v>0.71906525312535374</v>
      </c>
      <c r="AU4912">
        <v>2</v>
      </c>
    </row>
    <row r="4913" spans="32:47" x14ac:dyDescent="0.25">
      <c r="AF4913">
        <v>4903</v>
      </c>
      <c r="AG4913">
        <v>0</v>
      </c>
      <c r="AH4913">
        <v>0</v>
      </c>
      <c r="AI4913">
        <v>0.77408473774548547</v>
      </c>
      <c r="AJ4913">
        <v>1</v>
      </c>
      <c r="AK4913">
        <v>1</v>
      </c>
      <c r="AL4913">
        <v>1</v>
      </c>
      <c r="AM4913">
        <v>7.3608345519694987E-2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0.32131091940060436</v>
      </c>
      <c r="AU4913">
        <v>7</v>
      </c>
    </row>
    <row r="4914" spans="32:47" x14ac:dyDescent="0.25">
      <c r="AF4914">
        <v>4904</v>
      </c>
      <c r="AG4914">
        <v>0</v>
      </c>
      <c r="AH4914">
        <v>0</v>
      </c>
      <c r="AI4914">
        <v>0.40644373143520846</v>
      </c>
      <c r="AJ4914">
        <v>1</v>
      </c>
      <c r="AK4914">
        <v>1</v>
      </c>
      <c r="AL4914">
        <v>1</v>
      </c>
      <c r="AM4914">
        <v>1</v>
      </c>
      <c r="AN4914">
        <v>1</v>
      </c>
      <c r="AO4914">
        <v>1</v>
      </c>
      <c r="AP4914">
        <v>1.8354409327355003E-2</v>
      </c>
      <c r="AQ4914">
        <v>0</v>
      </c>
      <c r="AR4914">
        <v>0.20876710514294833</v>
      </c>
      <c r="AS4914">
        <v>0</v>
      </c>
      <c r="AT4914">
        <v>0.55517951403581056</v>
      </c>
      <c r="AU4914">
        <v>3</v>
      </c>
    </row>
    <row r="4915" spans="32:47" x14ac:dyDescent="0.25">
      <c r="AF4915">
        <v>4905</v>
      </c>
      <c r="AG4915">
        <v>0.74565129493707749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0.28462691991347433</v>
      </c>
      <c r="AP4915">
        <v>1</v>
      </c>
      <c r="AQ4915">
        <v>1</v>
      </c>
      <c r="AR4915">
        <v>1</v>
      </c>
      <c r="AS4915">
        <v>0</v>
      </c>
      <c r="AT4915">
        <v>0.33877807600124282</v>
      </c>
      <c r="AU4915">
        <v>7</v>
      </c>
    </row>
    <row r="4916" spans="32:47" x14ac:dyDescent="0.25">
      <c r="AF4916">
        <v>4906</v>
      </c>
      <c r="AG4916">
        <v>1</v>
      </c>
      <c r="AH4916">
        <v>1</v>
      </c>
      <c r="AI4916">
        <v>1</v>
      </c>
      <c r="AJ4916">
        <v>1</v>
      </c>
      <c r="AK4916">
        <v>1</v>
      </c>
      <c r="AL4916">
        <v>1</v>
      </c>
      <c r="AM4916">
        <v>1</v>
      </c>
      <c r="AN4916">
        <v>1</v>
      </c>
      <c r="AO4916">
        <v>1</v>
      </c>
      <c r="AP4916">
        <v>1</v>
      </c>
      <c r="AQ4916">
        <v>0.42505200769325407</v>
      </c>
      <c r="AR4916">
        <v>0</v>
      </c>
      <c r="AS4916">
        <v>0</v>
      </c>
      <c r="AT4916">
        <v>0.86781249378300718</v>
      </c>
      <c r="AU4916">
        <v>1</v>
      </c>
    </row>
    <row r="4917" spans="32:47" x14ac:dyDescent="0.25">
      <c r="AF4917">
        <v>4907</v>
      </c>
      <c r="AG4917">
        <v>0</v>
      </c>
      <c r="AH4917">
        <v>0</v>
      </c>
      <c r="AI4917">
        <v>0.96731297215803591</v>
      </c>
      <c r="AJ4917">
        <v>1</v>
      </c>
      <c r="AK4917">
        <v>1</v>
      </c>
      <c r="AL4917">
        <v>1</v>
      </c>
      <c r="AM4917">
        <v>1</v>
      </c>
      <c r="AN4917">
        <v>1</v>
      </c>
      <c r="AO4917">
        <v>1</v>
      </c>
      <c r="AP4917">
        <v>1</v>
      </c>
      <c r="AQ4917">
        <v>1</v>
      </c>
      <c r="AR4917">
        <v>1</v>
      </c>
      <c r="AS4917">
        <v>0</v>
      </c>
      <c r="AT4917">
        <v>0.83558000585451808</v>
      </c>
      <c r="AU4917">
        <v>2</v>
      </c>
    </row>
    <row r="4918" spans="32:47" x14ac:dyDescent="0.25">
      <c r="AF4918">
        <v>4908</v>
      </c>
      <c r="AG4918">
        <v>0.18267879542878701</v>
      </c>
      <c r="AH4918">
        <v>1</v>
      </c>
      <c r="AI4918">
        <v>1</v>
      </c>
      <c r="AJ4918">
        <v>1</v>
      </c>
      <c r="AK4918">
        <v>1</v>
      </c>
      <c r="AL4918">
        <v>1</v>
      </c>
      <c r="AM4918">
        <v>1</v>
      </c>
      <c r="AN4918">
        <v>1</v>
      </c>
      <c r="AO4918">
        <v>1</v>
      </c>
      <c r="AP4918">
        <v>9.1571692965507892E-2</v>
      </c>
      <c r="AQ4918">
        <v>0</v>
      </c>
      <c r="AR4918">
        <v>0</v>
      </c>
      <c r="AS4918">
        <v>0</v>
      </c>
      <c r="AT4918">
        <v>0.68630620586362501</v>
      </c>
      <c r="AU4918">
        <v>2</v>
      </c>
    </row>
    <row r="4919" spans="32:47" x14ac:dyDescent="0.25">
      <c r="AF4919">
        <v>4909</v>
      </c>
      <c r="AG4919">
        <v>0.65308919727554426</v>
      </c>
      <c r="AH4919">
        <v>1</v>
      </c>
      <c r="AI4919">
        <v>1</v>
      </c>
      <c r="AJ4919">
        <v>1</v>
      </c>
      <c r="AK4919">
        <v>1</v>
      </c>
      <c r="AL4919">
        <v>0.18549893718057622</v>
      </c>
      <c r="AM4919">
        <v>0</v>
      </c>
      <c r="AN4919">
        <v>0</v>
      </c>
      <c r="AO4919">
        <v>0</v>
      </c>
      <c r="AP4919">
        <v>0</v>
      </c>
      <c r="AQ4919">
        <v>0.46132628475146098</v>
      </c>
      <c r="AR4919">
        <v>0.509333131694509</v>
      </c>
      <c r="AS4919">
        <v>0</v>
      </c>
      <c r="AT4919">
        <v>0.48065712015351442</v>
      </c>
      <c r="AU4919">
        <v>4</v>
      </c>
    </row>
    <row r="4920" spans="32:47" x14ac:dyDescent="0.25">
      <c r="AF4920">
        <v>4910</v>
      </c>
      <c r="AG4920">
        <v>1</v>
      </c>
      <c r="AH4920">
        <v>1</v>
      </c>
      <c r="AI4920">
        <v>0.91687577822425914</v>
      </c>
      <c r="AJ4920">
        <v>0</v>
      </c>
      <c r="AK4920">
        <v>0</v>
      </c>
      <c r="AL4920">
        <v>0</v>
      </c>
      <c r="AM4920">
        <v>0</v>
      </c>
      <c r="AN4920">
        <v>0.90412304138308464</v>
      </c>
      <c r="AO4920">
        <v>1</v>
      </c>
      <c r="AP4920">
        <v>1</v>
      </c>
      <c r="AQ4920">
        <v>1</v>
      </c>
      <c r="AR4920">
        <v>1</v>
      </c>
      <c r="AS4920">
        <v>0</v>
      </c>
      <c r="AT4920">
        <v>0.65055058467897986</v>
      </c>
      <c r="AU4920">
        <v>4</v>
      </c>
    </row>
    <row r="4921" spans="32:47" x14ac:dyDescent="0.25">
      <c r="AF4921">
        <v>4911</v>
      </c>
      <c r="AG4921">
        <v>1</v>
      </c>
      <c r="AH4921">
        <v>1</v>
      </c>
      <c r="AI4921">
        <v>1</v>
      </c>
      <c r="AJ4921">
        <v>1</v>
      </c>
      <c r="AK4921">
        <v>1</v>
      </c>
      <c r="AL4921">
        <v>1</v>
      </c>
      <c r="AM4921">
        <v>1</v>
      </c>
      <c r="AN4921">
        <v>6.2819133072362976E-2</v>
      </c>
      <c r="AO4921">
        <v>0</v>
      </c>
      <c r="AP4921">
        <v>0</v>
      </c>
      <c r="AQ4921">
        <v>0</v>
      </c>
      <c r="AR4921">
        <v>0.82812754375786868</v>
      </c>
      <c r="AS4921">
        <v>0</v>
      </c>
      <c r="AT4921">
        <v>0.6564913615938005</v>
      </c>
      <c r="AU4921">
        <v>3</v>
      </c>
    </row>
    <row r="4922" spans="32:47" x14ac:dyDescent="0.25">
      <c r="AF4922">
        <v>4912</v>
      </c>
      <c r="AG4922">
        <v>1</v>
      </c>
      <c r="AH4922">
        <v>0.33673127341379377</v>
      </c>
      <c r="AI4922">
        <v>0</v>
      </c>
      <c r="AJ4922">
        <v>0</v>
      </c>
      <c r="AK4922">
        <v>0.97946393528353282</v>
      </c>
      <c r="AL4922">
        <v>1</v>
      </c>
      <c r="AM4922">
        <v>0.8563976961853651</v>
      </c>
      <c r="AN4922">
        <v>0</v>
      </c>
      <c r="AO4922">
        <v>0</v>
      </c>
      <c r="AP4922">
        <v>0.99742723047905113</v>
      </c>
      <c r="AQ4922">
        <v>1</v>
      </c>
      <c r="AR4922">
        <v>1</v>
      </c>
      <c r="AS4922">
        <v>0</v>
      </c>
      <c r="AT4922">
        <v>0.60071350787937716</v>
      </c>
      <c r="AU4922">
        <v>4</v>
      </c>
    </row>
    <row r="4923" spans="32:47" x14ac:dyDescent="0.25">
      <c r="AF4923">
        <v>4913</v>
      </c>
      <c r="AG4923">
        <v>0.76107777280318967</v>
      </c>
      <c r="AH4923">
        <v>1</v>
      </c>
      <c r="AI4923">
        <v>1</v>
      </c>
      <c r="AJ4923">
        <v>1</v>
      </c>
      <c r="AK4923">
        <v>1</v>
      </c>
      <c r="AL4923">
        <v>1</v>
      </c>
      <c r="AM4923">
        <v>1</v>
      </c>
      <c r="AN4923">
        <v>1</v>
      </c>
      <c r="AO4923">
        <v>1</v>
      </c>
      <c r="AP4923">
        <v>1</v>
      </c>
      <c r="AQ4923">
        <v>1</v>
      </c>
      <c r="AR4923">
        <v>0.93327306636239238</v>
      </c>
      <c r="AS4923">
        <v>0.76107777280318967</v>
      </c>
      <c r="AT4923">
        <v>0.97404075620310426</v>
      </c>
      <c r="AU4923">
        <v>0</v>
      </c>
    </row>
    <row r="4924" spans="32:47" x14ac:dyDescent="0.25">
      <c r="AF4924">
        <v>4914</v>
      </c>
      <c r="AG4924">
        <v>0.80271289234998777</v>
      </c>
      <c r="AH4924">
        <v>0.40824532793807783</v>
      </c>
      <c r="AI4924">
        <v>1</v>
      </c>
      <c r="AJ4924">
        <v>1</v>
      </c>
      <c r="AK4924">
        <v>1</v>
      </c>
      <c r="AL4924">
        <v>1</v>
      </c>
      <c r="AM4924">
        <v>1</v>
      </c>
      <c r="AN4924">
        <v>1</v>
      </c>
      <c r="AO4924">
        <v>0.56286293817004962</v>
      </c>
      <c r="AP4924">
        <v>0</v>
      </c>
      <c r="AQ4924">
        <v>0</v>
      </c>
      <c r="AR4924">
        <v>0</v>
      </c>
      <c r="AS4924">
        <v>0</v>
      </c>
      <c r="AT4924">
        <v>0.64986536161703368</v>
      </c>
      <c r="AU4924">
        <v>3</v>
      </c>
    </row>
    <row r="4925" spans="32:47" x14ac:dyDescent="0.25">
      <c r="AF4925">
        <v>4915</v>
      </c>
      <c r="AG4925">
        <v>1</v>
      </c>
      <c r="AH4925">
        <v>1</v>
      </c>
      <c r="AI4925">
        <v>1</v>
      </c>
      <c r="AJ4925">
        <v>0.91698677270590756</v>
      </c>
      <c r="AK4925">
        <v>0.98577287037398731</v>
      </c>
      <c r="AL4925">
        <v>1</v>
      </c>
      <c r="AM4925">
        <v>1</v>
      </c>
      <c r="AN4925">
        <v>1</v>
      </c>
      <c r="AO4925">
        <v>1</v>
      </c>
      <c r="AP4925">
        <v>9.988097325338223E-2</v>
      </c>
      <c r="AQ4925">
        <v>0</v>
      </c>
      <c r="AR4925">
        <v>0</v>
      </c>
      <c r="AS4925">
        <v>0</v>
      </c>
      <c r="AT4925">
        <v>0.7483969105030841</v>
      </c>
      <c r="AU4925">
        <v>2</v>
      </c>
    </row>
    <row r="4926" spans="32:47" x14ac:dyDescent="0.25">
      <c r="AF4926">
        <v>4916</v>
      </c>
      <c r="AG4926">
        <v>0</v>
      </c>
      <c r="AH4926">
        <v>0.41756195445200966</v>
      </c>
      <c r="AI4926">
        <v>0</v>
      </c>
      <c r="AJ4926">
        <v>0.94781417891523845</v>
      </c>
      <c r="AK4926">
        <v>1</v>
      </c>
      <c r="AL4926">
        <v>6.558997379130839E-2</v>
      </c>
      <c r="AM4926">
        <v>0</v>
      </c>
      <c r="AN4926">
        <v>0</v>
      </c>
      <c r="AO4926">
        <v>0</v>
      </c>
      <c r="AP4926">
        <v>0.17845091953988171</v>
      </c>
      <c r="AQ4926">
        <v>1</v>
      </c>
      <c r="AR4926">
        <v>1</v>
      </c>
      <c r="AS4926">
        <v>0</v>
      </c>
      <c r="AT4926">
        <v>0.38253654194955894</v>
      </c>
      <c r="AU4926">
        <v>5</v>
      </c>
    </row>
    <row r="4927" spans="32:47" x14ac:dyDescent="0.25">
      <c r="AF4927">
        <v>4917</v>
      </c>
      <c r="AG4927">
        <v>0</v>
      </c>
      <c r="AH4927">
        <v>0</v>
      </c>
      <c r="AI4927">
        <v>0</v>
      </c>
      <c r="AJ4927">
        <v>0.90644341704416243</v>
      </c>
      <c r="AK4927">
        <v>1</v>
      </c>
      <c r="AL4927">
        <v>0.68378098430378786</v>
      </c>
      <c r="AM4927">
        <v>0</v>
      </c>
      <c r="AN4927">
        <v>0</v>
      </c>
      <c r="AO4927">
        <v>0</v>
      </c>
      <c r="AP4927">
        <v>0</v>
      </c>
      <c r="AQ4927">
        <v>0</v>
      </c>
      <c r="AR4927">
        <v>0.8138330205995683</v>
      </c>
      <c r="AS4927">
        <v>0</v>
      </c>
      <c r="AT4927">
        <v>0.28475494706582227</v>
      </c>
      <c r="AU4927">
        <v>8</v>
      </c>
    </row>
    <row r="4928" spans="32:47" x14ac:dyDescent="0.25">
      <c r="AF4928">
        <v>4918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5.9153409495681236E-2</v>
      </c>
      <c r="AO4928">
        <v>1</v>
      </c>
      <c r="AP4928">
        <v>1</v>
      </c>
      <c r="AQ4928">
        <v>1</v>
      </c>
      <c r="AR4928">
        <v>1</v>
      </c>
      <c r="AS4928">
        <v>0</v>
      </c>
      <c r="AT4928">
        <v>0.33927056354620855</v>
      </c>
      <c r="AU4928">
        <v>7</v>
      </c>
    </row>
    <row r="4929" spans="32:47" x14ac:dyDescent="0.25">
      <c r="AF4929">
        <v>4919</v>
      </c>
      <c r="AG4929">
        <v>3.6403308624416708E-2</v>
      </c>
      <c r="AH4929">
        <v>0</v>
      </c>
      <c r="AI4929">
        <v>0</v>
      </c>
      <c r="AJ4929">
        <v>0.32995614536024126</v>
      </c>
      <c r="AK4929">
        <v>1</v>
      </c>
      <c r="AL4929">
        <v>1</v>
      </c>
      <c r="AM4929">
        <v>8.8115268096800953E-2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0.20481852120319174</v>
      </c>
      <c r="AU4929">
        <v>7</v>
      </c>
    </row>
    <row r="4930" spans="32:47" x14ac:dyDescent="0.25">
      <c r="AF4930">
        <v>4920</v>
      </c>
      <c r="AG4930">
        <v>1</v>
      </c>
      <c r="AH4930">
        <v>1</v>
      </c>
      <c r="AI4930">
        <v>1</v>
      </c>
      <c r="AJ4930">
        <v>1</v>
      </c>
      <c r="AK4930">
        <v>1</v>
      </c>
      <c r="AL4930">
        <v>0.35848353918481735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0.22801879887054149</v>
      </c>
      <c r="AS4930">
        <v>0</v>
      </c>
      <c r="AT4930">
        <v>0.46252901079597619</v>
      </c>
      <c r="AU4930">
        <v>5</v>
      </c>
    </row>
    <row r="4931" spans="32:47" x14ac:dyDescent="0.25">
      <c r="AF4931">
        <v>4921</v>
      </c>
      <c r="AG4931">
        <v>1</v>
      </c>
      <c r="AH4931">
        <v>1</v>
      </c>
      <c r="AI4931">
        <v>1</v>
      </c>
      <c r="AJ4931">
        <v>1</v>
      </c>
      <c r="AK4931">
        <v>1</v>
      </c>
      <c r="AL4931">
        <v>1</v>
      </c>
      <c r="AM4931">
        <v>1</v>
      </c>
      <c r="AN4931">
        <v>1</v>
      </c>
      <c r="AO4931">
        <v>1</v>
      </c>
      <c r="AP4931">
        <v>1</v>
      </c>
      <c r="AQ4931">
        <v>0.72988422949177523</v>
      </c>
      <c r="AR4931">
        <v>0</v>
      </c>
      <c r="AS4931">
        <v>0</v>
      </c>
      <c r="AT4931">
        <v>0.89286719694452943</v>
      </c>
      <c r="AU4931">
        <v>1</v>
      </c>
    </row>
    <row r="4932" spans="32:47" x14ac:dyDescent="0.25">
      <c r="AF4932">
        <v>4922</v>
      </c>
      <c r="AG4932">
        <v>0</v>
      </c>
      <c r="AH4932">
        <v>0.52645583505415872</v>
      </c>
      <c r="AI4932">
        <v>1</v>
      </c>
      <c r="AJ4932">
        <v>1</v>
      </c>
      <c r="AK4932">
        <v>1</v>
      </c>
      <c r="AL4932">
        <v>1</v>
      </c>
      <c r="AM4932">
        <v>1</v>
      </c>
      <c r="AN4932">
        <v>1</v>
      </c>
      <c r="AO4932">
        <v>1</v>
      </c>
      <c r="AP4932">
        <v>1</v>
      </c>
      <c r="AQ4932">
        <v>0.68796064960212489</v>
      </c>
      <c r="AR4932">
        <v>0</v>
      </c>
      <c r="AS4932">
        <v>0</v>
      </c>
      <c r="AT4932">
        <v>0.76816324073857589</v>
      </c>
      <c r="AU4932">
        <v>2</v>
      </c>
    </row>
    <row r="4933" spans="32:47" x14ac:dyDescent="0.25">
      <c r="AF4933">
        <v>4923</v>
      </c>
      <c r="AG4933">
        <v>0</v>
      </c>
      <c r="AH4933">
        <v>0</v>
      </c>
      <c r="AI4933">
        <v>0.13425291690674063</v>
      </c>
      <c r="AJ4933">
        <v>1</v>
      </c>
      <c r="AK4933">
        <v>1</v>
      </c>
      <c r="AL4933">
        <v>1</v>
      </c>
      <c r="AM4933">
        <v>1</v>
      </c>
      <c r="AN4933">
        <v>1</v>
      </c>
      <c r="AO4933">
        <v>1</v>
      </c>
      <c r="AP4933">
        <v>1</v>
      </c>
      <c r="AQ4933">
        <v>8.9060939766204689E-2</v>
      </c>
      <c r="AR4933">
        <v>0</v>
      </c>
      <c r="AS4933">
        <v>0</v>
      </c>
      <c r="AT4933">
        <v>0.60502374963587702</v>
      </c>
      <c r="AU4933">
        <v>3</v>
      </c>
    </row>
    <row r="4934" spans="32:47" x14ac:dyDescent="0.25">
      <c r="AF4934">
        <v>4924</v>
      </c>
      <c r="AG4934">
        <v>1</v>
      </c>
      <c r="AH4934">
        <v>1</v>
      </c>
      <c r="AI4934">
        <v>1</v>
      </c>
      <c r="AJ4934">
        <v>1</v>
      </c>
      <c r="AK4934">
        <v>1</v>
      </c>
      <c r="AL4934">
        <v>1</v>
      </c>
      <c r="AM4934">
        <v>0.99906385132400766</v>
      </c>
      <c r="AN4934">
        <v>0.6358844212084096</v>
      </c>
      <c r="AO4934">
        <v>1</v>
      </c>
      <c r="AP4934">
        <v>1</v>
      </c>
      <c r="AQ4934">
        <v>1</v>
      </c>
      <c r="AR4934">
        <v>0.79755406052525712</v>
      </c>
      <c r="AS4934">
        <v>0.6358844212084096</v>
      </c>
      <c r="AT4934">
        <v>0.95180156801311755</v>
      </c>
      <c r="AU4934">
        <v>0</v>
      </c>
    </row>
    <row r="4935" spans="32:47" x14ac:dyDescent="0.25">
      <c r="AF4935">
        <v>4925</v>
      </c>
      <c r="AG4935">
        <v>1</v>
      </c>
      <c r="AH4935">
        <v>1</v>
      </c>
      <c r="AI4935">
        <v>1</v>
      </c>
      <c r="AJ4935">
        <v>1</v>
      </c>
      <c r="AK4935">
        <v>0.52349123511498141</v>
      </c>
      <c r="AL4935">
        <v>0</v>
      </c>
      <c r="AM4935">
        <v>0</v>
      </c>
      <c r="AN4935">
        <v>0.44421781173526054</v>
      </c>
      <c r="AO4935">
        <v>0.1068731614703817</v>
      </c>
      <c r="AP4935">
        <v>0.67827086606520159</v>
      </c>
      <c r="AQ4935">
        <v>1</v>
      </c>
      <c r="AR4935">
        <v>1</v>
      </c>
      <c r="AS4935">
        <v>0</v>
      </c>
      <c r="AT4935">
        <v>0.64447006066983614</v>
      </c>
      <c r="AU4935">
        <v>2</v>
      </c>
    </row>
    <row r="4936" spans="32:47" x14ac:dyDescent="0.25">
      <c r="AF4936">
        <v>4926</v>
      </c>
      <c r="AG4936">
        <v>0</v>
      </c>
      <c r="AH4936">
        <v>0</v>
      </c>
      <c r="AI4936">
        <v>0.64275206283679343</v>
      </c>
      <c r="AJ4936">
        <v>1</v>
      </c>
      <c r="AK4936">
        <v>1</v>
      </c>
      <c r="AL4936">
        <v>0.93221819336855938</v>
      </c>
      <c r="AM4936">
        <v>1</v>
      </c>
      <c r="AN4936">
        <v>1</v>
      </c>
      <c r="AO4936">
        <v>1</v>
      </c>
      <c r="AP4936">
        <v>1</v>
      </c>
      <c r="AQ4936">
        <v>1</v>
      </c>
      <c r="AR4936">
        <v>1</v>
      </c>
      <c r="AS4936">
        <v>0</v>
      </c>
      <c r="AT4936">
        <v>0.80244345136711615</v>
      </c>
      <c r="AU4936">
        <v>2</v>
      </c>
    </row>
    <row r="4937" spans="32:47" x14ac:dyDescent="0.25">
      <c r="AF4937">
        <v>4927</v>
      </c>
      <c r="AG4937">
        <v>1</v>
      </c>
      <c r="AH4937">
        <v>1</v>
      </c>
      <c r="AI4937">
        <v>1</v>
      </c>
      <c r="AJ4937">
        <v>1</v>
      </c>
      <c r="AK4937">
        <v>1</v>
      </c>
      <c r="AL4937">
        <v>0.21035716379459093</v>
      </c>
      <c r="AM4937">
        <v>0</v>
      </c>
      <c r="AN4937">
        <v>0</v>
      </c>
      <c r="AO4937">
        <v>0</v>
      </c>
      <c r="AP4937">
        <v>0.9967595011217899</v>
      </c>
      <c r="AQ4937">
        <v>1</v>
      </c>
      <c r="AR4937">
        <v>1</v>
      </c>
      <c r="AS4937">
        <v>0</v>
      </c>
      <c r="AT4937">
        <v>0.68276783410578967</v>
      </c>
      <c r="AU4937">
        <v>3</v>
      </c>
    </row>
    <row r="4938" spans="32:47" x14ac:dyDescent="0.25">
      <c r="AF4938">
        <v>4928</v>
      </c>
      <c r="AG4938">
        <v>1</v>
      </c>
      <c r="AH4938">
        <v>1</v>
      </c>
      <c r="AI4938">
        <v>0.30185998328247921</v>
      </c>
      <c r="AJ4938">
        <v>0</v>
      </c>
      <c r="AK4938">
        <v>0</v>
      </c>
      <c r="AL4938">
        <v>0</v>
      </c>
      <c r="AM4938">
        <v>0</v>
      </c>
      <c r="AN4938">
        <v>0.47511112035276565</v>
      </c>
      <c r="AO4938">
        <v>1</v>
      </c>
      <c r="AP4938">
        <v>0.71754616655521053</v>
      </c>
      <c r="AQ4938">
        <v>0</v>
      </c>
      <c r="AR4938">
        <v>0</v>
      </c>
      <c r="AS4938">
        <v>0</v>
      </c>
      <c r="AT4938">
        <v>0.37076722020795649</v>
      </c>
      <c r="AU4938">
        <v>6</v>
      </c>
    </row>
    <row r="4939" spans="32:47" x14ac:dyDescent="0.25">
      <c r="AF4939">
        <v>4929</v>
      </c>
      <c r="AG4939">
        <v>0</v>
      </c>
      <c r="AH4939">
        <v>0</v>
      </c>
      <c r="AI4939">
        <v>0.96099011733120632</v>
      </c>
      <c r="AJ4939">
        <v>1</v>
      </c>
      <c r="AK4939">
        <v>1</v>
      </c>
      <c r="AL4939">
        <v>1</v>
      </c>
      <c r="AM4939">
        <v>1</v>
      </c>
      <c r="AN4939">
        <v>1</v>
      </c>
      <c r="AO4939">
        <v>1</v>
      </c>
      <c r="AP4939">
        <v>1</v>
      </c>
      <c r="AQ4939">
        <v>1</v>
      </c>
      <c r="AR4939">
        <v>8.2129884887000376E-2</v>
      </c>
      <c r="AS4939">
        <v>0</v>
      </c>
      <c r="AT4939">
        <v>0.75708690429798464</v>
      </c>
      <c r="AU4939">
        <v>2</v>
      </c>
    </row>
    <row r="4940" spans="32:47" x14ac:dyDescent="0.25">
      <c r="AF4940">
        <v>4930</v>
      </c>
      <c r="AG4940">
        <v>1</v>
      </c>
      <c r="AH4940">
        <v>1</v>
      </c>
      <c r="AI4940">
        <v>1</v>
      </c>
      <c r="AJ4940">
        <v>1</v>
      </c>
      <c r="AK4940">
        <v>1</v>
      </c>
      <c r="AL4940">
        <v>1</v>
      </c>
      <c r="AM4940">
        <v>1</v>
      </c>
      <c r="AN4940">
        <v>1</v>
      </c>
      <c r="AO4940">
        <v>1</v>
      </c>
      <c r="AP4940">
        <v>1</v>
      </c>
      <c r="AQ4940">
        <v>0.33007225010514957</v>
      </c>
      <c r="AR4940">
        <v>0</v>
      </c>
      <c r="AS4940">
        <v>0</v>
      </c>
      <c r="AT4940">
        <v>0.86000593836480677</v>
      </c>
      <c r="AU4940">
        <v>1</v>
      </c>
    </row>
    <row r="4941" spans="32:47" x14ac:dyDescent="0.25">
      <c r="AF4941">
        <v>4931</v>
      </c>
      <c r="AG4941">
        <v>1</v>
      </c>
      <c r="AH4941">
        <v>1</v>
      </c>
      <c r="AI4941">
        <v>1</v>
      </c>
      <c r="AJ4941">
        <v>1</v>
      </c>
      <c r="AK4941">
        <v>1</v>
      </c>
      <c r="AL4941">
        <v>1</v>
      </c>
      <c r="AM4941">
        <v>1</v>
      </c>
      <c r="AN4941">
        <v>1</v>
      </c>
      <c r="AO4941">
        <v>0.51084402670142781</v>
      </c>
      <c r="AP4941">
        <v>0.67669548715545513</v>
      </c>
      <c r="AQ4941">
        <v>1</v>
      </c>
      <c r="AR4941">
        <v>1</v>
      </c>
      <c r="AS4941">
        <v>0.51084402670142781</v>
      </c>
      <c r="AT4941">
        <v>0.93233666000784099</v>
      </c>
      <c r="AU4941">
        <v>0</v>
      </c>
    </row>
    <row r="4942" spans="32:47" x14ac:dyDescent="0.25">
      <c r="AF4942">
        <v>4932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0.73079748993501803</v>
      </c>
      <c r="AM4942">
        <v>1</v>
      </c>
      <c r="AN4942">
        <v>0.61338128992018381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0.19709245119335955</v>
      </c>
      <c r="AU4942">
        <v>9</v>
      </c>
    </row>
    <row r="4943" spans="32:47" x14ac:dyDescent="0.25">
      <c r="AF4943">
        <v>4933</v>
      </c>
      <c r="AG4943">
        <v>1</v>
      </c>
      <c r="AH4943">
        <v>1</v>
      </c>
      <c r="AI4943">
        <v>1</v>
      </c>
      <c r="AJ4943">
        <v>1</v>
      </c>
      <c r="AK4943">
        <v>1</v>
      </c>
      <c r="AL4943">
        <v>0.51044994499849661</v>
      </c>
      <c r="AM4943">
        <v>0.52498611841668119</v>
      </c>
      <c r="AN4943">
        <v>1</v>
      </c>
      <c r="AO4943">
        <v>1</v>
      </c>
      <c r="AP4943">
        <v>1</v>
      </c>
      <c r="AQ4943">
        <v>1</v>
      </c>
      <c r="AR4943">
        <v>1</v>
      </c>
      <c r="AS4943">
        <v>0.51044994499849661</v>
      </c>
      <c r="AT4943">
        <v>0.91941936444074523</v>
      </c>
      <c r="AU4943">
        <v>0</v>
      </c>
    </row>
    <row r="4944" spans="32:47" x14ac:dyDescent="0.25">
      <c r="AF4944">
        <v>4934</v>
      </c>
      <c r="AG4944">
        <v>1</v>
      </c>
      <c r="AH4944">
        <v>1</v>
      </c>
      <c r="AI4944">
        <v>1</v>
      </c>
      <c r="AJ4944">
        <v>1</v>
      </c>
      <c r="AK4944">
        <v>1</v>
      </c>
      <c r="AL4944">
        <v>1</v>
      </c>
      <c r="AM4944">
        <v>0.73692532128000987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0.55847858893063096</v>
      </c>
      <c r="AU4944">
        <v>5</v>
      </c>
    </row>
    <row r="4945" spans="32:47" x14ac:dyDescent="0.25">
      <c r="AF4945">
        <v>4935</v>
      </c>
      <c r="AG4945">
        <v>1</v>
      </c>
      <c r="AH4945">
        <v>1</v>
      </c>
      <c r="AI4945">
        <v>1</v>
      </c>
      <c r="AJ4945">
        <v>1</v>
      </c>
      <c r="AK4945">
        <v>1</v>
      </c>
      <c r="AL4945">
        <v>1</v>
      </c>
      <c r="AM4945">
        <v>1</v>
      </c>
      <c r="AN4945">
        <v>1</v>
      </c>
      <c r="AO4945">
        <v>1</v>
      </c>
      <c r="AP4945">
        <v>1</v>
      </c>
      <c r="AQ4945">
        <v>1</v>
      </c>
      <c r="AR4945">
        <v>1</v>
      </c>
      <c r="AS4945">
        <v>1</v>
      </c>
      <c r="AT4945">
        <v>1</v>
      </c>
      <c r="AU4945">
        <v>0</v>
      </c>
    </row>
    <row r="4946" spans="32:47" x14ac:dyDescent="0.25">
      <c r="AF4946">
        <v>4936</v>
      </c>
      <c r="AG4946">
        <v>1</v>
      </c>
      <c r="AH4946">
        <v>0.45434906237902134</v>
      </c>
      <c r="AI4946">
        <v>0</v>
      </c>
      <c r="AJ4946">
        <v>0</v>
      </c>
      <c r="AK4946">
        <v>0</v>
      </c>
      <c r="AL4946">
        <v>0.10869745796953793</v>
      </c>
      <c r="AM4946">
        <v>1</v>
      </c>
      <c r="AN4946">
        <v>1</v>
      </c>
      <c r="AO4946">
        <v>1</v>
      </c>
      <c r="AP4946">
        <v>1</v>
      </c>
      <c r="AQ4946">
        <v>1</v>
      </c>
      <c r="AR4946">
        <v>1</v>
      </c>
      <c r="AS4946">
        <v>0</v>
      </c>
      <c r="AT4946">
        <v>0.6328293081799965</v>
      </c>
      <c r="AU4946">
        <v>3</v>
      </c>
    </row>
    <row r="4947" spans="32:47" x14ac:dyDescent="0.25">
      <c r="AF4947">
        <v>4937</v>
      </c>
      <c r="AG4947">
        <v>1</v>
      </c>
      <c r="AH4947">
        <v>1</v>
      </c>
      <c r="AI4947">
        <v>1</v>
      </c>
      <c r="AJ4947">
        <v>1</v>
      </c>
      <c r="AK4947">
        <v>1</v>
      </c>
      <c r="AL4947">
        <v>1</v>
      </c>
      <c r="AM4947">
        <v>1</v>
      </c>
      <c r="AN4947">
        <v>0.20129948763332645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0.59791858662091268</v>
      </c>
      <c r="AU4947">
        <v>4</v>
      </c>
    </row>
    <row r="4948" spans="32:47" x14ac:dyDescent="0.25">
      <c r="AF4948">
        <v>4938</v>
      </c>
      <c r="AG4948">
        <v>0</v>
      </c>
      <c r="AH4948">
        <v>0</v>
      </c>
      <c r="AI4948">
        <v>0</v>
      </c>
      <c r="AJ4948">
        <v>0.55558522562423607</v>
      </c>
      <c r="AK4948">
        <v>1</v>
      </c>
      <c r="AL4948">
        <v>1</v>
      </c>
      <c r="AM4948">
        <v>1</v>
      </c>
      <c r="AN4948">
        <v>1</v>
      </c>
      <c r="AO4948">
        <v>1</v>
      </c>
      <c r="AP4948">
        <v>1</v>
      </c>
      <c r="AQ4948">
        <v>1</v>
      </c>
      <c r="AR4948">
        <v>1</v>
      </c>
      <c r="AS4948">
        <v>0</v>
      </c>
      <c r="AT4948">
        <v>0.71689741580473176</v>
      </c>
      <c r="AU4948">
        <v>3</v>
      </c>
    </row>
    <row r="4949" spans="32:47" x14ac:dyDescent="0.25">
      <c r="AF4949">
        <v>4939</v>
      </c>
      <c r="AG4949">
        <v>1</v>
      </c>
      <c r="AH4949">
        <v>1</v>
      </c>
      <c r="AI4949">
        <v>1</v>
      </c>
      <c r="AJ4949">
        <v>1</v>
      </c>
      <c r="AK4949">
        <v>1</v>
      </c>
      <c r="AL4949">
        <v>0.60970736104936807</v>
      </c>
      <c r="AM4949">
        <v>0.33903621164908176</v>
      </c>
      <c r="AN4949">
        <v>1</v>
      </c>
      <c r="AO4949">
        <v>1</v>
      </c>
      <c r="AP4949">
        <v>1</v>
      </c>
      <c r="AQ4949">
        <v>1</v>
      </c>
      <c r="AR4949">
        <v>1</v>
      </c>
      <c r="AS4949">
        <v>0.33903621164908176</v>
      </c>
      <c r="AT4949">
        <v>0.91178450244548648</v>
      </c>
      <c r="AU4949">
        <v>0</v>
      </c>
    </row>
    <row r="4950" spans="32:47" x14ac:dyDescent="0.25">
      <c r="AF4950">
        <v>4940</v>
      </c>
      <c r="AG4950">
        <v>0</v>
      </c>
      <c r="AH4950">
        <v>0</v>
      </c>
      <c r="AI4950">
        <v>0</v>
      </c>
      <c r="AJ4950">
        <v>0</v>
      </c>
      <c r="AK4950">
        <v>0.58508010883252282</v>
      </c>
      <c r="AL4950">
        <v>1</v>
      </c>
      <c r="AM4950">
        <v>1</v>
      </c>
      <c r="AN4950">
        <v>1</v>
      </c>
      <c r="AO4950">
        <v>0.83914535467605067</v>
      </c>
      <c r="AP4950">
        <v>0</v>
      </c>
      <c r="AQ4950">
        <v>0</v>
      </c>
      <c r="AR4950">
        <v>0</v>
      </c>
      <c r="AS4950">
        <v>0</v>
      </c>
      <c r="AT4950">
        <v>0.37071738086051981</v>
      </c>
      <c r="AU4950">
        <v>7</v>
      </c>
    </row>
    <row r="4951" spans="32:47" x14ac:dyDescent="0.25">
      <c r="AF4951">
        <v>4941</v>
      </c>
      <c r="AG4951">
        <v>1</v>
      </c>
      <c r="AH4951">
        <v>1</v>
      </c>
      <c r="AI4951">
        <v>1</v>
      </c>
      <c r="AJ4951">
        <v>1</v>
      </c>
      <c r="AK4951">
        <v>1</v>
      </c>
      <c r="AL4951">
        <v>1</v>
      </c>
      <c r="AM4951">
        <v>1</v>
      </c>
      <c r="AN4951">
        <v>1</v>
      </c>
      <c r="AO4951">
        <v>1</v>
      </c>
      <c r="AP4951">
        <v>1</v>
      </c>
      <c r="AQ4951">
        <v>1</v>
      </c>
      <c r="AR4951">
        <v>1</v>
      </c>
      <c r="AS4951">
        <v>1</v>
      </c>
      <c r="AT4951">
        <v>1</v>
      </c>
      <c r="AU4951">
        <v>0</v>
      </c>
    </row>
    <row r="4952" spans="32:47" x14ac:dyDescent="0.25">
      <c r="AF4952">
        <v>4942</v>
      </c>
      <c r="AG4952">
        <v>1</v>
      </c>
      <c r="AH4952">
        <v>1</v>
      </c>
      <c r="AI4952">
        <v>1</v>
      </c>
      <c r="AJ4952">
        <v>1</v>
      </c>
      <c r="AK4952">
        <v>1</v>
      </c>
      <c r="AL4952">
        <v>0.94143772074579224</v>
      </c>
      <c r="AM4952">
        <v>0</v>
      </c>
      <c r="AN4952">
        <v>0</v>
      </c>
      <c r="AO4952">
        <v>0</v>
      </c>
      <c r="AP4952">
        <v>0</v>
      </c>
      <c r="AQ4952">
        <v>0.46948075916661763</v>
      </c>
      <c r="AR4952">
        <v>1</v>
      </c>
      <c r="AS4952">
        <v>0</v>
      </c>
      <c r="AT4952">
        <v>0.61459603944485564</v>
      </c>
      <c r="AU4952">
        <v>4</v>
      </c>
    </row>
    <row r="4953" spans="32:47" x14ac:dyDescent="0.25">
      <c r="AF4953">
        <v>4943</v>
      </c>
      <c r="AG4953">
        <v>0.96627052693891591</v>
      </c>
      <c r="AH4953">
        <v>1</v>
      </c>
      <c r="AI4953">
        <v>5.6820541485766658E-2</v>
      </c>
      <c r="AJ4953">
        <v>0</v>
      </c>
      <c r="AK4953">
        <v>0.68922430133745605</v>
      </c>
      <c r="AL4953">
        <v>1</v>
      </c>
      <c r="AM4953">
        <v>1</v>
      </c>
      <c r="AN4953">
        <v>1</v>
      </c>
      <c r="AO4953">
        <v>1</v>
      </c>
      <c r="AP4953">
        <v>1</v>
      </c>
      <c r="AQ4953">
        <v>1</v>
      </c>
      <c r="AR4953">
        <v>1</v>
      </c>
      <c r="AS4953">
        <v>0</v>
      </c>
      <c r="AT4953">
        <v>0.8084432231852775</v>
      </c>
      <c r="AU4953">
        <v>1</v>
      </c>
    </row>
    <row r="4954" spans="32:47" x14ac:dyDescent="0.25">
      <c r="AF4954">
        <v>4944</v>
      </c>
      <c r="AG4954">
        <v>1</v>
      </c>
      <c r="AH4954">
        <v>1</v>
      </c>
      <c r="AI4954">
        <v>1</v>
      </c>
      <c r="AJ4954">
        <v>0.26687791373891134</v>
      </c>
      <c r="AK4954">
        <v>0</v>
      </c>
      <c r="AL4954">
        <v>0.48253742034236591</v>
      </c>
      <c r="AM4954">
        <v>3.9835279485663296E-2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0.31155439366162707</v>
      </c>
      <c r="AU4954">
        <v>6</v>
      </c>
    </row>
    <row r="4955" spans="32:47" x14ac:dyDescent="0.25">
      <c r="AF4955">
        <v>4945</v>
      </c>
      <c r="AG4955">
        <v>0.23737434547529707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0.88568003313365251</v>
      </c>
      <c r="AS4955">
        <v>0</v>
      </c>
      <c r="AT4955">
        <v>9.5382700648979274E-2</v>
      </c>
      <c r="AU4955">
        <v>10</v>
      </c>
    </row>
    <row r="4956" spans="32:47" x14ac:dyDescent="0.25">
      <c r="AF4956">
        <v>4946</v>
      </c>
      <c r="AG4956">
        <v>0</v>
      </c>
      <c r="AH4956">
        <v>0</v>
      </c>
      <c r="AI4956">
        <v>0</v>
      </c>
      <c r="AJ4956">
        <v>0.58222971416301639</v>
      </c>
      <c r="AK4956">
        <v>1</v>
      </c>
      <c r="AL4956">
        <v>1</v>
      </c>
      <c r="AM4956">
        <v>1</v>
      </c>
      <c r="AN4956">
        <v>1</v>
      </c>
      <c r="AO4956">
        <v>1</v>
      </c>
      <c r="AP4956">
        <v>1</v>
      </c>
      <c r="AQ4956">
        <v>1</v>
      </c>
      <c r="AR4956">
        <v>1</v>
      </c>
      <c r="AS4956">
        <v>0</v>
      </c>
      <c r="AT4956">
        <v>0.7190873737668233</v>
      </c>
      <c r="AU4956">
        <v>3</v>
      </c>
    </row>
    <row r="4957" spans="32:47" x14ac:dyDescent="0.25">
      <c r="AF4957">
        <v>4947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0.98430203566198127</v>
      </c>
      <c r="AN4957">
        <v>1</v>
      </c>
      <c r="AO4957">
        <v>1</v>
      </c>
      <c r="AP4957">
        <v>1</v>
      </c>
      <c r="AQ4957">
        <v>1</v>
      </c>
      <c r="AR4957">
        <v>1</v>
      </c>
      <c r="AS4957">
        <v>0</v>
      </c>
      <c r="AT4957">
        <v>0.50277633727540116</v>
      </c>
      <c r="AU4957">
        <v>6</v>
      </c>
    </row>
    <row r="4958" spans="32:47" x14ac:dyDescent="0.25">
      <c r="AF4958">
        <v>4948</v>
      </c>
      <c r="AG4958">
        <v>1</v>
      </c>
      <c r="AH4958">
        <v>1</v>
      </c>
      <c r="AI4958">
        <v>1</v>
      </c>
      <c r="AJ4958">
        <v>1</v>
      </c>
      <c r="AK4958">
        <v>1</v>
      </c>
      <c r="AL4958">
        <v>0.8600191744022595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0.4843851376221035</v>
      </c>
      <c r="AU4958">
        <v>6</v>
      </c>
    </row>
    <row r="4959" spans="32:47" x14ac:dyDescent="0.25">
      <c r="AF4959">
        <v>4949</v>
      </c>
      <c r="AG4959">
        <v>1</v>
      </c>
      <c r="AH4959">
        <v>0.70288988915022599</v>
      </c>
      <c r="AI4959">
        <v>0</v>
      </c>
      <c r="AJ4959">
        <v>0</v>
      </c>
      <c r="AK4959">
        <v>0</v>
      </c>
      <c r="AL4959">
        <v>0</v>
      </c>
      <c r="AM4959">
        <v>0.64148206597817459</v>
      </c>
      <c r="AN4959">
        <v>1</v>
      </c>
      <c r="AO4959">
        <v>0.80676050592616477</v>
      </c>
      <c r="AP4959">
        <v>0</v>
      </c>
      <c r="AQ4959">
        <v>0.6437049925856021</v>
      </c>
      <c r="AR4959">
        <v>1</v>
      </c>
      <c r="AS4959">
        <v>0</v>
      </c>
      <c r="AT4959">
        <v>0.48241322163529521</v>
      </c>
      <c r="AU4959">
        <v>5</v>
      </c>
    </row>
    <row r="4960" spans="32:47" x14ac:dyDescent="0.25">
      <c r="AF4960">
        <v>4950</v>
      </c>
      <c r="AG4960">
        <v>1</v>
      </c>
      <c r="AH4960">
        <v>1</v>
      </c>
      <c r="AI4960">
        <v>1</v>
      </c>
      <c r="AJ4960">
        <v>1</v>
      </c>
      <c r="AK4960">
        <v>1</v>
      </c>
      <c r="AL4960">
        <v>3.289760043602049E-2</v>
      </c>
      <c r="AM4960">
        <v>0.57010739972845903</v>
      </c>
      <c r="AN4960">
        <v>1</v>
      </c>
      <c r="AO4960">
        <v>1</v>
      </c>
      <c r="AP4960">
        <v>1</v>
      </c>
      <c r="AQ4960">
        <v>1</v>
      </c>
      <c r="AR4960">
        <v>1</v>
      </c>
      <c r="AS4960">
        <v>3.289760043602049E-2</v>
      </c>
      <c r="AT4960">
        <v>0.88400070521825436</v>
      </c>
      <c r="AU4960">
        <v>0</v>
      </c>
    </row>
    <row r="4961" spans="32:47" x14ac:dyDescent="0.25">
      <c r="AF4961">
        <v>4951</v>
      </c>
      <c r="AG4961">
        <v>0</v>
      </c>
      <c r="AH4961">
        <v>0</v>
      </c>
      <c r="AI4961">
        <v>0.44183915463203915</v>
      </c>
      <c r="AJ4961">
        <v>0.82460988433958848</v>
      </c>
      <c r="AK4961">
        <v>0</v>
      </c>
      <c r="AL4961">
        <v>0.82348790550410433</v>
      </c>
      <c r="AM4961">
        <v>1</v>
      </c>
      <c r="AN4961">
        <v>1</v>
      </c>
      <c r="AO4961">
        <v>1</v>
      </c>
      <c r="AP4961">
        <v>1</v>
      </c>
      <c r="AQ4961">
        <v>0.37825979694559159</v>
      </c>
      <c r="AR4961">
        <v>0</v>
      </c>
      <c r="AS4961">
        <v>0</v>
      </c>
      <c r="AT4961">
        <v>0.5410623051980048</v>
      </c>
      <c r="AU4961">
        <v>4</v>
      </c>
    </row>
    <row r="4962" spans="32:47" x14ac:dyDescent="0.25">
      <c r="AF4962">
        <v>4952</v>
      </c>
      <c r="AG4962">
        <v>0.48764885288373111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0.52418900148439851</v>
      </c>
      <c r="AO4962">
        <v>1</v>
      </c>
      <c r="AP4962">
        <v>1</v>
      </c>
      <c r="AQ4962">
        <v>1</v>
      </c>
      <c r="AR4962">
        <v>1</v>
      </c>
      <c r="AS4962">
        <v>0</v>
      </c>
      <c r="AT4962">
        <v>0.42018348900112884</v>
      </c>
      <c r="AU4962">
        <v>6</v>
      </c>
    </row>
    <row r="4963" spans="32:47" x14ac:dyDescent="0.25">
      <c r="AF4963">
        <v>4953</v>
      </c>
      <c r="AG4963">
        <v>1</v>
      </c>
      <c r="AH4963">
        <v>1</v>
      </c>
      <c r="AI4963">
        <v>0.27611174895554863</v>
      </c>
      <c r="AJ4963">
        <v>0</v>
      </c>
      <c r="AK4963">
        <v>0</v>
      </c>
      <c r="AL4963">
        <v>0</v>
      </c>
      <c r="AM4963">
        <v>0.77294514446088392</v>
      </c>
      <c r="AN4963">
        <v>1</v>
      </c>
      <c r="AO4963">
        <v>1</v>
      </c>
      <c r="AP4963">
        <v>1</v>
      </c>
      <c r="AQ4963">
        <v>1</v>
      </c>
      <c r="AR4963">
        <v>1</v>
      </c>
      <c r="AS4963">
        <v>0</v>
      </c>
      <c r="AT4963">
        <v>0.66991990053673811</v>
      </c>
      <c r="AU4963">
        <v>3</v>
      </c>
    </row>
    <row r="4964" spans="32:47" x14ac:dyDescent="0.25">
      <c r="AF4964">
        <v>4954</v>
      </c>
      <c r="AG4964">
        <v>1</v>
      </c>
      <c r="AH4964">
        <v>1</v>
      </c>
      <c r="AI4964">
        <v>1</v>
      </c>
      <c r="AJ4964">
        <v>1</v>
      </c>
      <c r="AK4964">
        <v>1</v>
      </c>
      <c r="AL4964">
        <v>0.93563086564487696</v>
      </c>
      <c r="AM4964">
        <v>0</v>
      </c>
      <c r="AN4964">
        <v>0</v>
      </c>
      <c r="AO4964">
        <v>0</v>
      </c>
      <c r="AP4964">
        <v>0</v>
      </c>
      <c r="AQ4964">
        <v>0.25572381839689723</v>
      </c>
      <c r="AR4964">
        <v>1</v>
      </c>
      <c r="AS4964">
        <v>0</v>
      </c>
      <c r="AT4964">
        <v>0.59654970005822805</v>
      </c>
      <c r="AU4964">
        <v>4</v>
      </c>
    </row>
    <row r="4965" spans="32:47" x14ac:dyDescent="0.25">
      <c r="AF4965">
        <v>4955</v>
      </c>
      <c r="AG4965">
        <v>1</v>
      </c>
      <c r="AH4965">
        <v>0.72264218925660573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0.28010780619103265</v>
      </c>
      <c r="AP4965">
        <v>1</v>
      </c>
      <c r="AQ4965">
        <v>1</v>
      </c>
      <c r="AR4965">
        <v>1</v>
      </c>
      <c r="AS4965">
        <v>0</v>
      </c>
      <c r="AT4965">
        <v>0.41544442598607106</v>
      </c>
      <c r="AU4965">
        <v>6</v>
      </c>
    </row>
    <row r="4966" spans="32:47" x14ac:dyDescent="0.25">
      <c r="AF4966">
        <v>4956</v>
      </c>
      <c r="AG4966">
        <v>1</v>
      </c>
      <c r="AH4966">
        <v>1</v>
      </c>
      <c r="AI4966">
        <v>1</v>
      </c>
      <c r="AJ4966">
        <v>1</v>
      </c>
      <c r="AK4966">
        <v>1</v>
      </c>
      <c r="AL4966">
        <v>1</v>
      </c>
      <c r="AM4966">
        <v>1</v>
      </c>
      <c r="AN4966">
        <v>1</v>
      </c>
      <c r="AO4966">
        <v>1</v>
      </c>
      <c r="AP4966">
        <v>1</v>
      </c>
      <c r="AQ4966">
        <v>1</v>
      </c>
      <c r="AR4966">
        <v>0.12140029059810331</v>
      </c>
      <c r="AS4966">
        <v>0.12140029059810331</v>
      </c>
      <c r="AT4966">
        <v>0.92537920276312657</v>
      </c>
      <c r="AU4966">
        <v>0</v>
      </c>
    </row>
    <row r="4967" spans="32:47" x14ac:dyDescent="0.25">
      <c r="AF4967">
        <v>4957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0.37738642345405726</v>
      </c>
      <c r="AR4967">
        <v>1</v>
      </c>
      <c r="AS4967">
        <v>0</v>
      </c>
      <c r="AT4967">
        <v>0.1159495690510184</v>
      </c>
      <c r="AU4967">
        <v>10</v>
      </c>
    </row>
    <row r="4968" spans="32:47" x14ac:dyDescent="0.25">
      <c r="AF4968">
        <v>4958</v>
      </c>
      <c r="AG4968">
        <v>0.20004643575192593</v>
      </c>
      <c r="AH4968">
        <v>1</v>
      </c>
      <c r="AI4968">
        <v>1</v>
      </c>
      <c r="AJ4968">
        <v>1</v>
      </c>
      <c r="AK4968">
        <v>1</v>
      </c>
      <c r="AL4968">
        <v>1</v>
      </c>
      <c r="AM4968">
        <v>1</v>
      </c>
      <c r="AN4968">
        <v>1</v>
      </c>
      <c r="AO4968">
        <v>1</v>
      </c>
      <c r="AP4968">
        <v>1</v>
      </c>
      <c r="AQ4968">
        <v>1</v>
      </c>
      <c r="AR4968">
        <v>1</v>
      </c>
      <c r="AS4968">
        <v>0.20004643575192593</v>
      </c>
      <c r="AT4968">
        <v>0.93205873837893072</v>
      </c>
      <c r="AU4968">
        <v>0</v>
      </c>
    </row>
    <row r="4969" spans="32:47" x14ac:dyDescent="0.25">
      <c r="AF4969">
        <v>4959</v>
      </c>
      <c r="AG4969">
        <v>1</v>
      </c>
      <c r="AH4969">
        <v>1</v>
      </c>
      <c r="AI4969">
        <v>1</v>
      </c>
      <c r="AJ4969">
        <v>1</v>
      </c>
      <c r="AK4969">
        <v>1</v>
      </c>
      <c r="AL4969">
        <v>1</v>
      </c>
      <c r="AM4969">
        <v>1</v>
      </c>
      <c r="AN4969">
        <v>1</v>
      </c>
      <c r="AO4969">
        <v>1</v>
      </c>
      <c r="AP4969">
        <v>1</v>
      </c>
      <c r="AQ4969">
        <v>1</v>
      </c>
      <c r="AR4969">
        <v>1</v>
      </c>
      <c r="AS4969">
        <v>1</v>
      </c>
      <c r="AT4969">
        <v>1</v>
      </c>
      <c r="AU4969">
        <v>0</v>
      </c>
    </row>
    <row r="4970" spans="32:47" x14ac:dyDescent="0.25">
      <c r="AF4970">
        <v>4960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0.94392718006518761</v>
      </c>
      <c r="AQ4970">
        <v>1</v>
      </c>
      <c r="AR4970">
        <v>1.2123018971197457E-2</v>
      </c>
      <c r="AS4970">
        <v>0</v>
      </c>
      <c r="AT4970">
        <v>0.16339056484966558</v>
      </c>
      <c r="AU4970">
        <v>9</v>
      </c>
    </row>
    <row r="4971" spans="32:47" x14ac:dyDescent="0.25">
      <c r="AF4971">
        <v>4961</v>
      </c>
      <c r="AG4971">
        <v>0</v>
      </c>
      <c r="AH4971">
        <v>0</v>
      </c>
      <c r="AI4971">
        <v>0</v>
      </c>
      <c r="AJ4971">
        <v>0</v>
      </c>
      <c r="AK4971">
        <v>0.9578392190317484</v>
      </c>
      <c r="AL4971">
        <v>1</v>
      </c>
      <c r="AM4971">
        <v>1</v>
      </c>
      <c r="AN4971">
        <v>1</v>
      </c>
      <c r="AO4971">
        <v>0.64620940099048307</v>
      </c>
      <c r="AP4971">
        <v>0</v>
      </c>
      <c r="AQ4971">
        <v>0</v>
      </c>
      <c r="AR4971">
        <v>0</v>
      </c>
      <c r="AS4971">
        <v>0</v>
      </c>
      <c r="AT4971">
        <v>0.38651862416355809</v>
      </c>
      <c r="AU4971">
        <v>7</v>
      </c>
    </row>
    <row r="4972" spans="32:47" x14ac:dyDescent="0.25">
      <c r="AF4972">
        <v>4962</v>
      </c>
      <c r="AG4972">
        <v>1</v>
      </c>
      <c r="AH4972">
        <v>1</v>
      </c>
      <c r="AI4972">
        <v>1</v>
      </c>
      <c r="AJ4972">
        <v>1</v>
      </c>
      <c r="AK4972">
        <v>1</v>
      </c>
      <c r="AL4972">
        <v>1</v>
      </c>
      <c r="AM4972">
        <v>0.99279060360370952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0.58020961290880824</v>
      </c>
      <c r="AU4972">
        <v>5</v>
      </c>
    </row>
    <row r="4973" spans="32:47" x14ac:dyDescent="0.25">
      <c r="AF4973">
        <v>4963</v>
      </c>
      <c r="AG4973">
        <v>1</v>
      </c>
      <c r="AH4973">
        <v>1</v>
      </c>
      <c r="AI4973">
        <v>1</v>
      </c>
      <c r="AJ4973">
        <v>1</v>
      </c>
      <c r="AK4973">
        <v>0.54791423561701158</v>
      </c>
      <c r="AL4973">
        <v>0.8815487776628288</v>
      </c>
      <c r="AM4973">
        <v>1</v>
      </c>
      <c r="AN4973">
        <v>1</v>
      </c>
      <c r="AO4973">
        <v>1</v>
      </c>
      <c r="AP4973">
        <v>1</v>
      </c>
      <c r="AQ4973">
        <v>1</v>
      </c>
      <c r="AR4973">
        <v>1</v>
      </c>
      <c r="AS4973">
        <v>0.54791423561701158</v>
      </c>
      <c r="AT4973">
        <v>0.95186795790140333</v>
      </c>
      <c r="AU4973">
        <v>0</v>
      </c>
    </row>
    <row r="4974" spans="32:47" x14ac:dyDescent="0.25">
      <c r="AF4974">
        <v>4964</v>
      </c>
      <c r="AG4974">
        <v>1</v>
      </c>
      <c r="AH4974">
        <v>1</v>
      </c>
      <c r="AI4974">
        <v>0.45254418679424785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0.25843999248318139</v>
      </c>
      <c r="AP4974">
        <v>1</v>
      </c>
      <c r="AQ4974">
        <v>1</v>
      </c>
      <c r="AR4974">
        <v>1</v>
      </c>
      <c r="AS4974">
        <v>0</v>
      </c>
      <c r="AT4974">
        <v>0.47337553305511543</v>
      </c>
      <c r="AU4974">
        <v>5</v>
      </c>
    </row>
    <row r="4975" spans="32:47" x14ac:dyDescent="0.25">
      <c r="AF4975">
        <v>4965</v>
      </c>
      <c r="AG4975">
        <v>1</v>
      </c>
      <c r="AH4975">
        <v>1</v>
      </c>
      <c r="AI4975">
        <v>1</v>
      </c>
      <c r="AJ4975">
        <v>0.39721567884359199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0.27922320648029525</v>
      </c>
      <c r="AU4975">
        <v>8</v>
      </c>
    </row>
    <row r="4976" spans="32:47" x14ac:dyDescent="0.25">
      <c r="AF4976">
        <v>4966</v>
      </c>
      <c r="AG4976">
        <v>0.68121916311816499</v>
      </c>
      <c r="AH4976">
        <v>1</v>
      </c>
      <c r="AI4976">
        <v>1</v>
      </c>
      <c r="AJ4976">
        <v>1</v>
      </c>
      <c r="AK4976">
        <v>1</v>
      </c>
      <c r="AL4976">
        <v>1</v>
      </c>
      <c r="AM4976">
        <v>1</v>
      </c>
      <c r="AN4976">
        <v>1</v>
      </c>
      <c r="AO4976">
        <v>1</v>
      </c>
      <c r="AP4976">
        <v>1</v>
      </c>
      <c r="AQ4976">
        <v>0.64917289186923877</v>
      </c>
      <c r="AR4976">
        <v>0</v>
      </c>
      <c r="AS4976">
        <v>0</v>
      </c>
      <c r="AT4976">
        <v>0.8591588515417542</v>
      </c>
      <c r="AU4976">
        <v>1</v>
      </c>
    </row>
    <row r="4977" spans="32:47" x14ac:dyDescent="0.25">
      <c r="AF4977">
        <v>4967</v>
      </c>
      <c r="AG4977">
        <v>1</v>
      </c>
      <c r="AH4977">
        <v>1</v>
      </c>
      <c r="AI4977">
        <v>1</v>
      </c>
      <c r="AJ4977">
        <v>1</v>
      </c>
      <c r="AK4977">
        <v>1</v>
      </c>
      <c r="AL4977">
        <v>1</v>
      </c>
      <c r="AM4977">
        <v>1</v>
      </c>
      <c r="AN4977">
        <v>1</v>
      </c>
      <c r="AO4977">
        <v>1</v>
      </c>
      <c r="AP4977">
        <v>1</v>
      </c>
      <c r="AQ4977">
        <v>1</v>
      </c>
      <c r="AR4977">
        <v>0.93018180625621161</v>
      </c>
      <c r="AS4977">
        <v>0.93018180625621161</v>
      </c>
      <c r="AT4977">
        <v>0.99407023559984264</v>
      </c>
      <c r="AU4977">
        <v>0</v>
      </c>
    </row>
    <row r="4978" spans="32:47" x14ac:dyDescent="0.25">
      <c r="AF4978">
        <v>4968</v>
      </c>
      <c r="AG4978">
        <v>1</v>
      </c>
      <c r="AH4978">
        <v>1</v>
      </c>
      <c r="AI4978">
        <v>1</v>
      </c>
      <c r="AJ4978">
        <v>1</v>
      </c>
      <c r="AK4978">
        <v>0.58390714199565752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0.52978887878731862</v>
      </c>
      <c r="AR4978">
        <v>1</v>
      </c>
      <c r="AS4978">
        <v>0</v>
      </c>
      <c r="AT4978">
        <v>0.50683503497393134</v>
      </c>
      <c r="AU4978">
        <v>5</v>
      </c>
    </row>
    <row r="4979" spans="32:47" x14ac:dyDescent="0.25">
      <c r="AF4979">
        <v>4969</v>
      </c>
      <c r="AG4979">
        <v>1</v>
      </c>
      <c r="AH4979">
        <v>1</v>
      </c>
      <c r="AI4979">
        <v>1</v>
      </c>
      <c r="AJ4979">
        <v>0.32291714533591098</v>
      </c>
      <c r="AK4979">
        <v>0</v>
      </c>
      <c r="AL4979">
        <v>0.48436610592786261</v>
      </c>
      <c r="AM4979">
        <v>0.73900813216272165</v>
      </c>
      <c r="AN4979">
        <v>0</v>
      </c>
      <c r="AO4979">
        <v>0</v>
      </c>
      <c r="AP4979">
        <v>0</v>
      </c>
      <c r="AQ4979">
        <v>0.46680078319113816</v>
      </c>
      <c r="AR4979">
        <v>1</v>
      </c>
      <c r="AS4979">
        <v>0</v>
      </c>
      <c r="AT4979">
        <v>0.49899115926216914</v>
      </c>
      <c r="AU4979">
        <v>4</v>
      </c>
    </row>
    <row r="4980" spans="32:47" x14ac:dyDescent="0.25">
      <c r="AF4980">
        <v>4970</v>
      </c>
      <c r="AG4980">
        <v>1</v>
      </c>
      <c r="AH4980">
        <v>0.72574085181700609</v>
      </c>
      <c r="AI4980">
        <v>0</v>
      </c>
      <c r="AJ4980">
        <v>0</v>
      </c>
      <c r="AK4980">
        <v>0.39262621769223421</v>
      </c>
      <c r="AL4980">
        <v>0.32148024576915002</v>
      </c>
      <c r="AM4980">
        <v>0</v>
      </c>
      <c r="AN4980">
        <v>0.27477655805611695</v>
      </c>
      <c r="AO4980">
        <v>1</v>
      </c>
      <c r="AP4980">
        <v>1</v>
      </c>
      <c r="AQ4980">
        <v>0.40464235621717914</v>
      </c>
      <c r="AR4980">
        <v>0</v>
      </c>
      <c r="AS4980">
        <v>0</v>
      </c>
      <c r="AT4980">
        <v>0.42409289851689025</v>
      </c>
      <c r="AU4980">
        <v>4</v>
      </c>
    </row>
    <row r="4981" spans="32:47" x14ac:dyDescent="0.25">
      <c r="AF4981">
        <v>4971</v>
      </c>
      <c r="AG4981">
        <v>0.58605618237807877</v>
      </c>
      <c r="AH4981">
        <v>1</v>
      </c>
      <c r="AI4981">
        <v>1</v>
      </c>
      <c r="AJ4981">
        <v>1</v>
      </c>
      <c r="AK4981">
        <v>1</v>
      </c>
      <c r="AL4981">
        <v>1</v>
      </c>
      <c r="AM4981">
        <v>1</v>
      </c>
      <c r="AN4981">
        <v>0.46803325131247309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0.58541581491618389</v>
      </c>
      <c r="AU4981">
        <v>4</v>
      </c>
    </row>
    <row r="4982" spans="32:47" x14ac:dyDescent="0.25">
      <c r="AF4982">
        <v>4972</v>
      </c>
      <c r="AG4982">
        <v>0.62455698965406492</v>
      </c>
      <c r="AH4982">
        <v>1</v>
      </c>
      <c r="AI4982">
        <v>1</v>
      </c>
      <c r="AJ4982">
        <v>1</v>
      </c>
      <c r="AK4982">
        <v>1</v>
      </c>
      <c r="AL4982">
        <v>1</v>
      </c>
      <c r="AM4982">
        <v>1</v>
      </c>
      <c r="AN4982">
        <v>1</v>
      </c>
      <c r="AO4982">
        <v>1</v>
      </c>
      <c r="AP4982">
        <v>1</v>
      </c>
      <c r="AQ4982">
        <v>1</v>
      </c>
      <c r="AR4982">
        <v>1</v>
      </c>
      <c r="AS4982">
        <v>0.62455698965406492</v>
      </c>
      <c r="AT4982">
        <v>0.9681130593952767</v>
      </c>
      <c r="AU4982">
        <v>0</v>
      </c>
    </row>
    <row r="4983" spans="32:47" x14ac:dyDescent="0.25">
      <c r="AF4983">
        <v>4973</v>
      </c>
      <c r="AG4983">
        <v>1</v>
      </c>
      <c r="AH4983">
        <v>1</v>
      </c>
      <c r="AI4983">
        <v>1</v>
      </c>
      <c r="AJ4983">
        <v>1</v>
      </c>
      <c r="AK4983">
        <v>1</v>
      </c>
      <c r="AL4983">
        <v>1</v>
      </c>
      <c r="AM4983">
        <v>1</v>
      </c>
      <c r="AN4983">
        <v>1</v>
      </c>
      <c r="AO4983">
        <v>1</v>
      </c>
      <c r="AP4983">
        <v>1</v>
      </c>
      <c r="AQ4983">
        <v>1</v>
      </c>
      <c r="AR4983">
        <v>0.14899464634612331</v>
      </c>
      <c r="AS4983">
        <v>0.14899464634612331</v>
      </c>
      <c r="AT4983">
        <v>0.92772283297734193</v>
      </c>
      <c r="AU4983">
        <v>0</v>
      </c>
    </row>
    <row r="4984" spans="32:47" x14ac:dyDescent="0.25">
      <c r="AF4984">
        <v>4974</v>
      </c>
      <c r="AG4984">
        <v>0.51615251463977807</v>
      </c>
      <c r="AH4984">
        <v>0</v>
      </c>
      <c r="AI4984">
        <v>0.9527098556314858</v>
      </c>
      <c r="AJ4984">
        <v>1</v>
      </c>
      <c r="AK4984">
        <v>1</v>
      </c>
      <c r="AL4984">
        <v>0.5771838175559727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0.33931574795914621</v>
      </c>
      <c r="AU4984">
        <v>7</v>
      </c>
    </row>
    <row r="4985" spans="32:47" x14ac:dyDescent="0.25">
      <c r="AF4985">
        <v>4975</v>
      </c>
      <c r="AG4985">
        <v>1</v>
      </c>
      <c r="AH4985">
        <v>1</v>
      </c>
      <c r="AI4985">
        <v>1</v>
      </c>
      <c r="AJ4985">
        <v>1</v>
      </c>
      <c r="AK4985">
        <v>1</v>
      </c>
      <c r="AL4985">
        <v>0.9863879804962683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0.49477161483530974</v>
      </c>
      <c r="AU4985">
        <v>6</v>
      </c>
    </row>
    <row r="4986" spans="32:47" x14ac:dyDescent="0.25">
      <c r="AF4986">
        <v>4976</v>
      </c>
      <c r="AG4986">
        <v>0</v>
      </c>
      <c r="AH4986">
        <v>0.65091591556769601</v>
      </c>
      <c r="AI4986">
        <v>1</v>
      </c>
      <c r="AJ4986">
        <v>1</v>
      </c>
      <c r="AK4986">
        <v>1</v>
      </c>
      <c r="AL4986">
        <v>1</v>
      </c>
      <c r="AM4986">
        <v>1</v>
      </c>
      <c r="AN4986">
        <v>1</v>
      </c>
      <c r="AO4986">
        <v>1</v>
      </c>
      <c r="AP4986">
        <v>0.41023287234683298</v>
      </c>
      <c r="AQ4986">
        <v>0</v>
      </c>
      <c r="AR4986">
        <v>0</v>
      </c>
      <c r="AS4986">
        <v>0</v>
      </c>
      <c r="AT4986">
        <v>0.67107634158533513</v>
      </c>
      <c r="AU4986">
        <v>3</v>
      </c>
    </row>
    <row r="4987" spans="32:47" x14ac:dyDescent="0.25">
      <c r="AF4987">
        <v>4977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12</v>
      </c>
    </row>
    <row r="4988" spans="32:47" x14ac:dyDescent="0.25">
      <c r="AF4988">
        <v>4978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0.25593911813897041</v>
      </c>
      <c r="AM4988">
        <v>1</v>
      </c>
      <c r="AN4988">
        <v>1</v>
      </c>
      <c r="AO4988">
        <v>1</v>
      </c>
      <c r="AP4988">
        <v>1</v>
      </c>
      <c r="AQ4988">
        <v>0.75834354780599822</v>
      </c>
      <c r="AR4988">
        <v>0</v>
      </c>
      <c r="AS4988">
        <v>0</v>
      </c>
      <c r="AT4988">
        <v>0.42035199994068234</v>
      </c>
      <c r="AU4988">
        <v>6</v>
      </c>
    </row>
    <row r="4989" spans="32:47" x14ac:dyDescent="0.25">
      <c r="AF4989">
        <v>4979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0.44901875787904683</v>
      </c>
      <c r="AO4989">
        <v>1</v>
      </c>
      <c r="AP4989">
        <v>1</v>
      </c>
      <c r="AQ4989">
        <v>1</v>
      </c>
      <c r="AR4989">
        <v>1</v>
      </c>
      <c r="AS4989">
        <v>0</v>
      </c>
      <c r="AT4989">
        <v>0.37238241505274094</v>
      </c>
      <c r="AU4989">
        <v>7</v>
      </c>
    </row>
    <row r="4990" spans="32:47" x14ac:dyDescent="0.25">
      <c r="AF4990">
        <v>4980</v>
      </c>
      <c r="AG4990">
        <v>1</v>
      </c>
      <c r="AH4990">
        <v>1</v>
      </c>
      <c r="AI4990">
        <v>1</v>
      </c>
      <c r="AJ4990">
        <v>1</v>
      </c>
      <c r="AK4990">
        <v>1</v>
      </c>
      <c r="AL4990">
        <v>1</v>
      </c>
      <c r="AM4990">
        <v>0.37484521309623586</v>
      </c>
      <c r="AN4990">
        <v>0</v>
      </c>
      <c r="AO4990">
        <v>0</v>
      </c>
      <c r="AP4990">
        <v>0</v>
      </c>
      <c r="AQ4990">
        <v>0.68046511097102969</v>
      </c>
      <c r="AR4990">
        <v>1</v>
      </c>
      <c r="AS4990">
        <v>0</v>
      </c>
      <c r="AT4990">
        <v>0.66858672584962797</v>
      </c>
      <c r="AU4990">
        <v>3</v>
      </c>
    </row>
    <row r="4991" spans="32:47" x14ac:dyDescent="0.25">
      <c r="AF4991">
        <v>4981</v>
      </c>
      <c r="AG4991">
        <v>1</v>
      </c>
      <c r="AH4991">
        <v>0.74793172271633268</v>
      </c>
      <c r="AI4991">
        <v>0</v>
      </c>
      <c r="AJ4991">
        <v>0.56581916120412645</v>
      </c>
      <c r="AK4991">
        <v>1</v>
      </c>
      <c r="AL4991">
        <v>1</v>
      </c>
      <c r="AM4991">
        <v>1</v>
      </c>
      <c r="AN4991">
        <v>1</v>
      </c>
      <c r="AO4991">
        <v>1</v>
      </c>
      <c r="AP4991">
        <v>0.93601588693103799</v>
      </c>
      <c r="AQ4991">
        <v>0</v>
      </c>
      <c r="AR4991">
        <v>0.47747772910107383</v>
      </c>
      <c r="AS4991">
        <v>0</v>
      </c>
      <c r="AT4991">
        <v>0.72804100046349751</v>
      </c>
      <c r="AU4991">
        <v>2</v>
      </c>
    </row>
    <row r="4992" spans="32:47" x14ac:dyDescent="0.25">
      <c r="AF4992">
        <v>4982</v>
      </c>
      <c r="AG4992">
        <v>1</v>
      </c>
      <c r="AH4992">
        <v>1</v>
      </c>
      <c r="AI4992">
        <v>1</v>
      </c>
      <c r="AJ4992">
        <v>1</v>
      </c>
      <c r="AK4992">
        <v>1</v>
      </c>
      <c r="AL4992">
        <v>1</v>
      </c>
      <c r="AM4992">
        <v>1</v>
      </c>
      <c r="AN4992">
        <v>1</v>
      </c>
      <c r="AO4992">
        <v>0.82552728013858234</v>
      </c>
      <c r="AP4992">
        <v>0</v>
      </c>
      <c r="AQ4992">
        <v>0</v>
      </c>
      <c r="AR4992">
        <v>0</v>
      </c>
      <c r="AS4992">
        <v>0</v>
      </c>
      <c r="AT4992">
        <v>0.73360498192919854</v>
      </c>
      <c r="AU4992">
        <v>3</v>
      </c>
    </row>
    <row r="4993" spans="32:47" x14ac:dyDescent="0.25">
      <c r="AF4993">
        <v>4983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0.92902850193422637</v>
      </c>
      <c r="AR4993">
        <v>1</v>
      </c>
      <c r="AS4993">
        <v>0</v>
      </c>
      <c r="AT4993">
        <v>0.16129001385760763</v>
      </c>
      <c r="AU4993">
        <v>10</v>
      </c>
    </row>
    <row r="4994" spans="32:47" x14ac:dyDescent="0.25">
      <c r="AF4994">
        <v>4984</v>
      </c>
      <c r="AG4994">
        <v>1</v>
      </c>
      <c r="AH4994">
        <v>1</v>
      </c>
      <c r="AI4994">
        <v>1</v>
      </c>
      <c r="AJ4994">
        <v>8.3915026370959822E-2</v>
      </c>
      <c r="AK4994">
        <v>0</v>
      </c>
      <c r="AL4994">
        <v>0</v>
      </c>
      <c r="AM4994">
        <v>0.91891814334549937</v>
      </c>
      <c r="AN4994">
        <v>1</v>
      </c>
      <c r="AO4994">
        <v>1</v>
      </c>
      <c r="AP4994">
        <v>1</v>
      </c>
      <c r="AQ4994">
        <v>1</v>
      </c>
      <c r="AR4994">
        <v>1</v>
      </c>
      <c r="AS4994">
        <v>0</v>
      </c>
      <c r="AT4994">
        <v>0.75069565269818983</v>
      </c>
      <c r="AU4994">
        <v>2</v>
      </c>
    </row>
    <row r="4995" spans="32:47" x14ac:dyDescent="0.25">
      <c r="AF4995">
        <v>4985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0.18254563805573026</v>
      </c>
      <c r="AQ4995">
        <v>1</v>
      </c>
      <c r="AR4995">
        <v>1</v>
      </c>
      <c r="AS4995">
        <v>0</v>
      </c>
      <c r="AT4995">
        <v>0.18262716378007571</v>
      </c>
      <c r="AU4995">
        <v>9</v>
      </c>
    </row>
    <row r="4996" spans="32:47" x14ac:dyDescent="0.25">
      <c r="AF4996">
        <v>4986</v>
      </c>
      <c r="AG4996">
        <v>1</v>
      </c>
      <c r="AH4996">
        <v>0.79937501580882653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0.61931651250609621</v>
      </c>
      <c r="AP4996">
        <v>1</v>
      </c>
      <c r="AQ4996">
        <v>1</v>
      </c>
      <c r="AR4996">
        <v>1</v>
      </c>
      <c r="AS4996">
        <v>0</v>
      </c>
      <c r="AT4996">
        <v>0.44921094744610968</v>
      </c>
      <c r="AU4996">
        <v>6</v>
      </c>
    </row>
    <row r="4997" spans="32:47" x14ac:dyDescent="0.25">
      <c r="AF4997">
        <v>4987</v>
      </c>
      <c r="AG4997">
        <v>1</v>
      </c>
      <c r="AH4997">
        <v>1</v>
      </c>
      <c r="AI4997">
        <v>1</v>
      </c>
      <c r="AJ4997">
        <v>1</v>
      </c>
      <c r="AK4997">
        <v>1</v>
      </c>
      <c r="AL4997">
        <v>1</v>
      </c>
      <c r="AM4997">
        <v>1</v>
      </c>
      <c r="AN4997">
        <v>1</v>
      </c>
      <c r="AO4997">
        <v>1</v>
      </c>
      <c r="AP4997">
        <v>1</v>
      </c>
      <c r="AQ4997">
        <v>1</v>
      </c>
      <c r="AR4997">
        <v>1</v>
      </c>
      <c r="AS4997">
        <v>1</v>
      </c>
      <c r="AT4997">
        <v>1</v>
      </c>
      <c r="AU4997">
        <v>0</v>
      </c>
    </row>
    <row r="4998" spans="32:47" x14ac:dyDescent="0.25">
      <c r="AF4998">
        <v>4988</v>
      </c>
      <c r="AG4998">
        <v>1</v>
      </c>
      <c r="AH4998">
        <v>0.29548771310952099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0.64656187955552014</v>
      </c>
      <c r="AP4998">
        <v>1</v>
      </c>
      <c r="AQ4998">
        <v>0.64615358244651966</v>
      </c>
      <c r="AR4998">
        <v>0</v>
      </c>
      <c r="AS4998">
        <v>0</v>
      </c>
      <c r="AT4998">
        <v>0.29878115021130902</v>
      </c>
      <c r="AU4998">
        <v>7</v>
      </c>
    </row>
    <row r="4999" spans="32:47" x14ac:dyDescent="0.25">
      <c r="AF4999">
        <v>4989</v>
      </c>
      <c r="AG4999">
        <v>0</v>
      </c>
      <c r="AH4999">
        <v>0</v>
      </c>
      <c r="AI4999">
        <v>0.48594839193045175</v>
      </c>
      <c r="AJ4999">
        <v>1</v>
      </c>
      <c r="AK4999">
        <v>1</v>
      </c>
      <c r="AL4999">
        <v>1</v>
      </c>
      <c r="AM4999">
        <v>1</v>
      </c>
      <c r="AN4999">
        <v>1</v>
      </c>
      <c r="AO4999">
        <v>1</v>
      </c>
      <c r="AP4999">
        <v>1</v>
      </c>
      <c r="AQ4999">
        <v>0.15416897079509606</v>
      </c>
      <c r="AR4999">
        <v>0</v>
      </c>
      <c r="AS4999">
        <v>0</v>
      </c>
      <c r="AT4999">
        <v>0.64024512129779965</v>
      </c>
      <c r="AU4999">
        <v>3</v>
      </c>
    </row>
    <row r="5000" spans="32:47" x14ac:dyDescent="0.25">
      <c r="AF5000">
        <v>4990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0.67204319156783943</v>
      </c>
      <c r="AP5000">
        <v>1</v>
      </c>
      <c r="AQ5000">
        <v>1</v>
      </c>
      <c r="AR5000">
        <v>0.57173556083204946</v>
      </c>
      <c r="AS5000">
        <v>0</v>
      </c>
      <c r="AT5000">
        <v>0.27091807707624305</v>
      </c>
      <c r="AU5000">
        <v>8</v>
      </c>
    </row>
    <row r="5001" spans="32:47" x14ac:dyDescent="0.25">
      <c r="AF5001">
        <v>4991</v>
      </c>
      <c r="AG5001">
        <v>1</v>
      </c>
      <c r="AH5001">
        <v>1</v>
      </c>
      <c r="AI5001">
        <v>1</v>
      </c>
      <c r="AJ5001">
        <v>1</v>
      </c>
      <c r="AK5001">
        <v>1</v>
      </c>
      <c r="AL5001">
        <v>1</v>
      </c>
      <c r="AM5001">
        <v>1</v>
      </c>
      <c r="AN5001">
        <v>1</v>
      </c>
      <c r="AO5001">
        <v>0.3537285615534832</v>
      </c>
      <c r="AP5001">
        <v>0</v>
      </c>
      <c r="AQ5001">
        <v>0</v>
      </c>
      <c r="AR5001">
        <v>0</v>
      </c>
      <c r="AS5001">
        <v>0</v>
      </c>
      <c r="AT5001">
        <v>0.69482700505919037</v>
      </c>
      <c r="AU5001">
        <v>3</v>
      </c>
    </row>
    <row r="5002" spans="32:47" x14ac:dyDescent="0.25">
      <c r="AF5002">
        <v>4992</v>
      </c>
      <c r="AG5002">
        <v>0</v>
      </c>
      <c r="AH5002">
        <v>0.55037763985741806</v>
      </c>
      <c r="AI5002">
        <v>1</v>
      </c>
      <c r="AJ5002">
        <v>1</v>
      </c>
      <c r="AK5002">
        <v>1</v>
      </c>
      <c r="AL5002">
        <v>1</v>
      </c>
      <c r="AM5002">
        <v>1</v>
      </c>
      <c r="AN5002">
        <v>1</v>
      </c>
      <c r="AO5002">
        <v>1</v>
      </c>
      <c r="AP5002">
        <v>1</v>
      </c>
      <c r="AQ5002">
        <v>1</v>
      </c>
      <c r="AR5002">
        <v>1</v>
      </c>
      <c r="AS5002">
        <v>0</v>
      </c>
      <c r="AT5002">
        <v>0.8805769148383773</v>
      </c>
      <c r="AU5002">
        <v>1</v>
      </c>
    </row>
    <row r="5003" spans="32:47" x14ac:dyDescent="0.25">
      <c r="AF5003">
        <v>4993</v>
      </c>
      <c r="AG5003">
        <v>1</v>
      </c>
      <c r="AH5003">
        <v>1</v>
      </c>
      <c r="AI5003">
        <v>1</v>
      </c>
      <c r="AJ5003">
        <v>1</v>
      </c>
      <c r="AK5003">
        <v>1</v>
      </c>
      <c r="AL5003">
        <v>1</v>
      </c>
      <c r="AM5003">
        <v>1</v>
      </c>
      <c r="AN5003">
        <v>1</v>
      </c>
      <c r="AO5003">
        <v>1</v>
      </c>
      <c r="AP5003">
        <v>1</v>
      </c>
      <c r="AQ5003">
        <v>1</v>
      </c>
      <c r="AR5003">
        <v>1</v>
      </c>
      <c r="AS5003">
        <v>1</v>
      </c>
      <c r="AT5003">
        <v>1</v>
      </c>
      <c r="AU5003">
        <v>0</v>
      </c>
    </row>
    <row r="5004" spans="32:47" x14ac:dyDescent="0.25">
      <c r="AF5004">
        <v>4994</v>
      </c>
      <c r="AG5004">
        <v>1</v>
      </c>
      <c r="AH5004">
        <v>1</v>
      </c>
      <c r="AI5004">
        <v>1</v>
      </c>
      <c r="AJ5004">
        <v>1</v>
      </c>
      <c r="AK5004">
        <v>1</v>
      </c>
      <c r="AL5004">
        <v>1</v>
      </c>
      <c r="AM5004">
        <v>1</v>
      </c>
      <c r="AN5004">
        <v>0.47048612990493571</v>
      </c>
      <c r="AO5004">
        <v>0</v>
      </c>
      <c r="AP5004">
        <v>0</v>
      </c>
      <c r="AQ5004">
        <v>0</v>
      </c>
      <c r="AR5004">
        <v>0.46255829622227351</v>
      </c>
      <c r="AS5004">
        <v>0</v>
      </c>
      <c r="AT5004">
        <v>0.66006678687655751</v>
      </c>
      <c r="AU5004">
        <v>3</v>
      </c>
    </row>
    <row r="5005" spans="32:47" x14ac:dyDescent="0.25">
      <c r="AF5005">
        <v>4995</v>
      </c>
      <c r="AG5005">
        <v>1</v>
      </c>
      <c r="AH5005">
        <v>1</v>
      </c>
      <c r="AI5005">
        <v>1</v>
      </c>
      <c r="AJ5005">
        <v>1</v>
      </c>
      <c r="AK5005">
        <v>0.21317891630338459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0.34687272987782169</v>
      </c>
      <c r="AU5005">
        <v>7</v>
      </c>
    </row>
    <row r="5006" spans="32:47" x14ac:dyDescent="0.25">
      <c r="AF5006">
        <v>4996</v>
      </c>
      <c r="AG5006">
        <v>1</v>
      </c>
      <c r="AH5006">
        <v>1</v>
      </c>
      <c r="AI5006">
        <v>1</v>
      </c>
      <c r="AJ5006">
        <v>1</v>
      </c>
      <c r="AK5006">
        <v>1</v>
      </c>
      <c r="AL5006">
        <v>0.84084855059675945</v>
      </c>
      <c r="AM5006">
        <v>0.42008014275638889</v>
      </c>
      <c r="AN5006">
        <v>1</v>
      </c>
      <c r="AO5006">
        <v>0.27757755584049543</v>
      </c>
      <c r="AP5006">
        <v>0</v>
      </c>
      <c r="AQ5006">
        <v>0</v>
      </c>
      <c r="AR5006">
        <v>0</v>
      </c>
      <c r="AS5006">
        <v>0</v>
      </c>
      <c r="AT5006">
        <v>0.62623360991387866</v>
      </c>
      <c r="AU5006">
        <v>3</v>
      </c>
    </row>
    <row r="5007" spans="32:47" x14ac:dyDescent="0.25">
      <c r="AF5007">
        <v>4997</v>
      </c>
      <c r="AG5007">
        <v>1</v>
      </c>
      <c r="AH5007">
        <v>1</v>
      </c>
      <c r="AI5007">
        <v>1</v>
      </c>
      <c r="AJ5007">
        <v>1</v>
      </c>
      <c r="AK5007">
        <v>0.70595023817652203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0.72944365544559941</v>
      </c>
      <c r="AR5007">
        <v>0.28016514098647261</v>
      </c>
      <c r="AS5007">
        <v>0</v>
      </c>
      <c r="AT5007">
        <v>0.47247366141759128</v>
      </c>
      <c r="AU5007">
        <v>5</v>
      </c>
    </row>
    <row r="5008" spans="32:47" x14ac:dyDescent="0.25">
      <c r="AF5008">
        <v>4998</v>
      </c>
      <c r="AG5008">
        <v>0.16611968286170234</v>
      </c>
      <c r="AH5008">
        <v>1</v>
      </c>
      <c r="AI5008">
        <v>1</v>
      </c>
      <c r="AJ5008">
        <v>0.39322179790639589</v>
      </c>
      <c r="AK5008">
        <v>0</v>
      </c>
      <c r="AL5008">
        <v>0.23202628687334556</v>
      </c>
      <c r="AM5008">
        <v>1</v>
      </c>
      <c r="AN5008">
        <v>1</v>
      </c>
      <c r="AO5008">
        <v>1</v>
      </c>
      <c r="AP5008">
        <v>1</v>
      </c>
      <c r="AQ5008">
        <v>1</v>
      </c>
      <c r="AR5008">
        <v>1</v>
      </c>
      <c r="AS5008">
        <v>0</v>
      </c>
      <c r="AT5008">
        <v>0.73125247318384934</v>
      </c>
      <c r="AU5008">
        <v>1</v>
      </c>
    </row>
    <row r="5009" spans="32:47" x14ac:dyDescent="0.25">
      <c r="AF5009">
        <v>4999</v>
      </c>
      <c r="AG5009">
        <v>1</v>
      </c>
      <c r="AH5009">
        <v>1</v>
      </c>
      <c r="AI5009">
        <v>1</v>
      </c>
      <c r="AJ5009">
        <v>1</v>
      </c>
      <c r="AK5009">
        <v>1</v>
      </c>
      <c r="AL5009">
        <v>0.63549125895539571</v>
      </c>
      <c r="AM5009">
        <v>0</v>
      </c>
      <c r="AN5009">
        <v>0</v>
      </c>
      <c r="AO5009">
        <v>0</v>
      </c>
      <c r="AP5009">
        <v>0.97203411854030908</v>
      </c>
      <c r="AQ5009">
        <v>1</v>
      </c>
      <c r="AR5009">
        <v>1</v>
      </c>
      <c r="AS5009">
        <v>0</v>
      </c>
      <c r="AT5009">
        <v>0.71561039847509988</v>
      </c>
      <c r="AU5009">
        <v>3</v>
      </c>
    </row>
    <row r="5010" spans="32:47" x14ac:dyDescent="0.25">
      <c r="AF5010">
        <v>5000</v>
      </c>
      <c r="AG5010">
        <v>1</v>
      </c>
      <c r="AH5010">
        <v>1</v>
      </c>
      <c r="AI5010">
        <v>1</v>
      </c>
      <c r="AJ5010">
        <v>0.38618462622544031</v>
      </c>
      <c r="AK5010">
        <v>0</v>
      </c>
      <c r="AL5010">
        <v>0.27357233591295277</v>
      </c>
      <c r="AM5010">
        <v>0.86491107863548677</v>
      </c>
      <c r="AN5010">
        <v>0</v>
      </c>
      <c r="AO5010">
        <v>0</v>
      </c>
      <c r="AP5010">
        <v>0</v>
      </c>
      <c r="AQ5010">
        <v>0.87041529063668954</v>
      </c>
      <c r="AR5010">
        <v>1</v>
      </c>
      <c r="AS5010">
        <v>0</v>
      </c>
      <c r="AT5010">
        <v>0.53073263293411665</v>
      </c>
      <c r="AU5010">
        <v>4</v>
      </c>
    </row>
  </sheetData>
  <mergeCells count="3">
    <mergeCell ref="A2:C2"/>
    <mergeCell ref="D2:J2"/>
    <mergeCell ref="BB6:BC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1:J5005"/>
  <sheetViews>
    <sheetView tabSelected="1" topLeftCell="A41" zoomScale="90" zoomScaleNormal="90" workbookViewId="0">
      <selection activeCell="H44" sqref="H44:J57"/>
    </sheetView>
  </sheetViews>
  <sheetFormatPr baseColWidth="10" defaultRowHeight="15" x14ac:dyDescent="0.25"/>
  <cols>
    <col min="1" max="4" width="11.42578125" style="57"/>
    <col min="5" max="5" width="12" style="88" bestFit="1" customWidth="1"/>
    <col min="6" max="6" width="11.42578125" style="57"/>
    <col min="7" max="7" width="6" style="57" customWidth="1"/>
    <col min="8" max="8" width="18.42578125" style="57" customWidth="1"/>
    <col min="9" max="9" width="15.5703125" style="57" customWidth="1"/>
    <col min="10" max="10" width="12.28515625" style="57" customWidth="1"/>
    <col min="11" max="11" width="12" style="57" customWidth="1"/>
    <col min="12" max="16384" width="11.42578125" style="57"/>
  </cols>
  <sheetData>
    <row r="1" spans="2:10" x14ac:dyDescent="0.25">
      <c r="C1" s="4"/>
      <c r="D1" s="10"/>
      <c r="E1" s="57"/>
      <c r="F1" s="34"/>
      <c r="G1" s="11"/>
      <c r="H1" s="95" t="s">
        <v>160</v>
      </c>
      <c r="I1" s="95"/>
      <c r="J1" s="95"/>
    </row>
    <row r="2" spans="2:10" x14ac:dyDescent="0.25">
      <c r="C2" s="4"/>
      <c r="D2" s="10"/>
      <c r="E2" s="57"/>
      <c r="F2" s="34"/>
      <c r="H2" s="99" t="s">
        <v>92</v>
      </c>
      <c r="I2" s="99" t="s">
        <v>68</v>
      </c>
      <c r="J2" s="99" t="s">
        <v>69</v>
      </c>
    </row>
    <row r="3" spans="2:10" ht="31.5" customHeight="1" x14ac:dyDescent="0.25">
      <c r="C3" s="10"/>
      <c r="D3" s="10"/>
      <c r="E3" s="57"/>
      <c r="G3" s="11"/>
      <c r="H3" s="99"/>
      <c r="I3" s="99"/>
      <c r="J3" s="99"/>
    </row>
    <row r="4" spans="2:10" x14ac:dyDescent="0.25">
      <c r="C4" s="93" t="s">
        <v>16</v>
      </c>
      <c r="D4" s="93"/>
      <c r="E4" s="94"/>
      <c r="F4" s="10"/>
      <c r="G4" s="56"/>
      <c r="H4" s="35">
        <f>'Simulacion sistema (hoja4)'!AW8</f>
        <v>3.5714285714285712E-2</v>
      </c>
      <c r="I4" s="9">
        <f>+COUNTIF($D$6:$D$5005,"&lt;"&amp;H4)/5000</f>
        <v>1.1599999999999999E-2</v>
      </c>
      <c r="J4" s="7">
        <f>1-I4</f>
        <v>0.98839999999999995</v>
      </c>
    </row>
    <row r="5" spans="2:10" x14ac:dyDescent="0.25">
      <c r="C5" s="64" t="s">
        <v>65</v>
      </c>
      <c r="D5" s="64" t="s">
        <v>66</v>
      </c>
      <c r="E5" s="94"/>
      <c r="F5" s="10"/>
      <c r="G5" s="56"/>
      <c r="H5" s="35">
        <f>'Simulacion sistema (hoja4)'!AW9</f>
        <v>0.10714285714285714</v>
      </c>
      <c r="I5" s="9">
        <f t="shared" ref="I5:I17" si="0">+COUNTIF($D$6:$D$5005,"&lt;"&amp;H5)/5000</f>
        <v>2.9399999999999999E-2</v>
      </c>
      <c r="J5" s="7">
        <f t="shared" ref="J5:J14" si="1">1-I5</f>
        <v>0.97060000000000002</v>
      </c>
    </row>
    <row r="6" spans="2:10" x14ac:dyDescent="0.25">
      <c r="B6" s="8">
        <v>1</v>
      </c>
      <c r="C6" s="12">
        <f>'Simulacion sistema (hoja4)'!AS11</f>
        <v>0</v>
      </c>
      <c r="D6" s="12">
        <f>'Simulacion sistema (hoja4)'!AT11</f>
        <v>0.47558545543706965</v>
      </c>
      <c r="E6" s="87"/>
      <c r="F6" s="55"/>
      <c r="G6" s="11"/>
      <c r="H6" s="35">
        <f>'Simulacion sistema (hoja4)'!AW10</f>
        <v>0.17857142857142855</v>
      </c>
      <c r="I6" s="9">
        <f t="shared" si="0"/>
        <v>6.0400000000000002E-2</v>
      </c>
      <c r="J6" s="7">
        <f t="shared" si="1"/>
        <v>0.93959999999999999</v>
      </c>
    </row>
    <row r="7" spans="2:10" x14ac:dyDescent="0.25">
      <c r="B7" s="8">
        <f>+B6+1</f>
        <v>2</v>
      </c>
      <c r="C7" s="12">
        <f>'Simulacion sistema (hoja4)'!AS12</f>
        <v>0</v>
      </c>
      <c r="D7" s="12">
        <f>'Simulacion sistema (hoja4)'!AT12</f>
        <v>0.65673459784073152</v>
      </c>
      <c r="E7" s="87"/>
      <c r="F7" s="55"/>
      <c r="G7" s="11"/>
      <c r="H7" s="35">
        <f>'Simulacion sistema (hoja4)'!AW11</f>
        <v>0.25</v>
      </c>
      <c r="I7" s="9">
        <f t="shared" si="0"/>
        <v>0.105</v>
      </c>
      <c r="J7" s="7">
        <f t="shared" si="1"/>
        <v>0.89500000000000002</v>
      </c>
    </row>
    <row r="8" spans="2:10" x14ac:dyDescent="0.25">
      <c r="B8" s="8">
        <f t="shared" ref="B8:B71" si="2">+B7+1</f>
        <v>3</v>
      </c>
      <c r="C8" s="12">
        <f>'Simulacion sistema (hoja4)'!AS13</f>
        <v>0</v>
      </c>
      <c r="D8" s="12">
        <f>'Simulacion sistema (hoja4)'!AT13</f>
        <v>0.16582499667976214</v>
      </c>
      <c r="E8" s="87"/>
      <c r="F8" s="55"/>
      <c r="G8" s="11"/>
      <c r="H8" s="35">
        <f>'Simulacion sistema (hoja4)'!AW12</f>
        <v>0.3214285714285714</v>
      </c>
      <c r="I8" s="9">
        <f t="shared" si="0"/>
        <v>0.16259999999999999</v>
      </c>
      <c r="J8" s="7">
        <f t="shared" si="1"/>
        <v>0.83740000000000003</v>
      </c>
    </row>
    <row r="9" spans="2:10" x14ac:dyDescent="0.25">
      <c r="B9" s="8">
        <f t="shared" si="2"/>
        <v>4</v>
      </c>
      <c r="C9" s="12">
        <f>'Simulacion sistema (hoja4)'!AS14</f>
        <v>0</v>
      </c>
      <c r="D9" s="12">
        <f>'Simulacion sistema (hoja4)'!AT14</f>
        <v>0.39403030177817938</v>
      </c>
      <c r="E9" s="87"/>
      <c r="F9" s="55"/>
      <c r="G9" s="11"/>
      <c r="H9" s="35">
        <f>'Simulacion sistema (hoja4)'!AW13</f>
        <v>0.39285714285714279</v>
      </c>
      <c r="I9" s="9">
        <f t="shared" si="0"/>
        <v>0.23039999999999999</v>
      </c>
      <c r="J9" s="7">
        <f t="shared" si="1"/>
        <v>0.76960000000000006</v>
      </c>
    </row>
    <row r="10" spans="2:10" x14ac:dyDescent="0.25">
      <c r="B10" s="8">
        <f t="shared" si="2"/>
        <v>5</v>
      </c>
      <c r="C10" s="12">
        <f>'Simulacion sistema (hoja4)'!AS15</f>
        <v>0</v>
      </c>
      <c r="D10" s="12">
        <f>'Simulacion sistema (hoja4)'!AT15</f>
        <v>0.6896796438304591</v>
      </c>
      <c r="E10" s="87"/>
      <c r="F10" s="55"/>
      <c r="G10" s="11"/>
      <c r="H10" s="35">
        <f>'Simulacion sistema (hoja4)'!AW14</f>
        <v>0.46428571428571419</v>
      </c>
      <c r="I10" s="9">
        <f t="shared" si="0"/>
        <v>0.31</v>
      </c>
      <c r="J10" s="7">
        <f t="shared" si="1"/>
        <v>0.69</v>
      </c>
    </row>
    <row r="11" spans="2:10" x14ac:dyDescent="0.25">
      <c r="B11" s="8">
        <f t="shared" si="2"/>
        <v>6</v>
      </c>
      <c r="C11" s="12">
        <f>'Simulacion sistema (hoja4)'!AS16</f>
        <v>0.61534345427700765</v>
      </c>
      <c r="D11" s="12">
        <f>'Simulacion sistema (hoja4)'!AT16</f>
        <v>0.91211718883026915</v>
      </c>
      <c r="E11" s="87"/>
      <c r="F11" s="55"/>
      <c r="G11" s="11"/>
      <c r="H11" s="35">
        <f>'Simulacion sistema (hoja4)'!AW15</f>
        <v>0.53571428571428559</v>
      </c>
      <c r="I11" s="9">
        <f t="shared" si="0"/>
        <v>0.39860000000000001</v>
      </c>
      <c r="J11" s="7">
        <f t="shared" si="1"/>
        <v>0.60139999999999993</v>
      </c>
    </row>
    <row r="12" spans="2:10" x14ac:dyDescent="0.25">
      <c r="B12" s="8">
        <f t="shared" si="2"/>
        <v>7</v>
      </c>
      <c r="C12" s="12">
        <f>'Simulacion sistema (hoja4)'!AS17</f>
        <v>0</v>
      </c>
      <c r="D12" s="12">
        <f>'Simulacion sistema (hoja4)'!AT17</f>
        <v>0.41697686166390507</v>
      </c>
      <c r="E12" s="87"/>
      <c r="F12" s="55"/>
      <c r="G12" s="11"/>
      <c r="H12" s="35">
        <f>'Simulacion sistema (hoja4)'!AW16</f>
        <v>0.60714285714285698</v>
      </c>
      <c r="I12" s="9">
        <f t="shared" si="0"/>
        <v>0.48359999999999997</v>
      </c>
      <c r="J12" s="7">
        <f t="shared" si="1"/>
        <v>0.51639999999999997</v>
      </c>
    </row>
    <row r="13" spans="2:10" x14ac:dyDescent="0.25">
      <c r="B13" s="8">
        <f t="shared" si="2"/>
        <v>8</v>
      </c>
      <c r="C13" s="12">
        <f>'Simulacion sistema (hoja4)'!AS18</f>
        <v>0</v>
      </c>
      <c r="D13" s="12">
        <f>'Simulacion sistema (hoja4)'!AT18</f>
        <v>0.12124943946620166</v>
      </c>
      <c r="E13" s="87"/>
      <c r="F13" s="55"/>
      <c r="G13" s="11"/>
      <c r="H13" s="35">
        <f>'Simulacion sistema (hoja4)'!AW17</f>
        <v>0.67857142857142838</v>
      </c>
      <c r="I13" s="9">
        <f t="shared" si="0"/>
        <v>0.58199999999999996</v>
      </c>
      <c r="J13" s="7">
        <f t="shared" si="1"/>
        <v>0.41800000000000004</v>
      </c>
    </row>
    <row r="14" spans="2:10" x14ac:dyDescent="0.25">
      <c r="B14" s="8">
        <f t="shared" si="2"/>
        <v>9</v>
      </c>
      <c r="C14" s="12">
        <f>'Simulacion sistema (hoja4)'!AS19</f>
        <v>1</v>
      </c>
      <c r="D14" s="12">
        <f>'Simulacion sistema (hoja4)'!AT19</f>
        <v>1</v>
      </c>
      <c r="E14" s="87"/>
      <c r="F14" s="55"/>
      <c r="G14" s="11"/>
      <c r="H14" s="35">
        <f>'Simulacion sistema (hoja4)'!AW18</f>
        <v>0.74999999999999978</v>
      </c>
      <c r="I14" s="9">
        <f t="shared" si="0"/>
        <v>0.67320000000000002</v>
      </c>
      <c r="J14" s="7">
        <f t="shared" si="1"/>
        <v>0.32679999999999998</v>
      </c>
    </row>
    <row r="15" spans="2:10" x14ac:dyDescent="0.25">
      <c r="B15" s="8">
        <f t="shared" si="2"/>
        <v>10</v>
      </c>
      <c r="C15" s="12">
        <f>'Simulacion sistema (hoja4)'!AS20</f>
        <v>0</v>
      </c>
      <c r="D15" s="12">
        <f>'Simulacion sistema (hoja4)'!AT20</f>
        <v>0.63543926406921247</v>
      </c>
      <c r="E15" s="87"/>
      <c r="F15" s="55"/>
      <c r="G15" s="11"/>
      <c r="H15" s="35">
        <f>'Simulacion sistema (hoja4)'!AW19</f>
        <v>0.82142857142857117</v>
      </c>
      <c r="I15" s="9">
        <f t="shared" si="0"/>
        <v>0.75319999999999998</v>
      </c>
      <c r="J15" s="7">
        <f t="shared" ref="J15:J17" si="3">1-I15</f>
        <v>0.24680000000000002</v>
      </c>
    </row>
    <row r="16" spans="2:10" x14ac:dyDescent="0.25">
      <c r="B16" s="8">
        <f t="shared" si="2"/>
        <v>11</v>
      </c>
      <c r="C16" s="12">
        <f>'Simulacion sistema (hoja4)'!AS21</f>
        <v>0</v>
      </c>
      <c r="D16" s="12">
        <f>'Simulacion sistema (hoja4)'!AT21</f>
        <v>0.85696859711052353</v>
      </c>
      <c r="E16" s="87"/>
      <c r="F16" s="55"/>
      <c r="G16" s="11"/>
      <c r="H16" s="35">
        <f>'Simulacion sistema (hoja4)'!AW20</f>
        <v>0.89285714285714257</v>
      </c>
      <c r="I16" s="9">
        <f t="shared" si="0"/>
        <v>0.83199999999999996</v>
      </c>
      <c r="J16" s="7">
        <f t="shared" si="3"/>
        <v>0.16800000000000004</v>
      </c>
    </row>
    <row r="17" spans="2:10" x14ac:dyDescent="0.25">
      <c r="B17" s="8">
        <f t="shared" si="2"/>
        <v>12</v>
      </c>
      <c r="C17" s="12">
        <f>'Simulacion sistema (hoja4)'!AS22</f>
        <v>0</v>
      </c>
      <c r="D17" s="12">
        <f>'Simulacion sistema (hoja4)'!AT22</f>
        <v>0.58811577853271479</v>
      </c>
      <c r="E17" s="87"/>
      <c r="F17" s="55"/>
      <c r="G17" s="11"/>
      <c r="H17" s="35">
        <f>'Simulacion sistema (hoja4)'!AW21</f>
        <v>0.96428571428571397</v>
      </c>
      <c r="I17" s="9">
        <f t="shared" si="0"/>
        <v>0.89280000000000004</v>
      </c>
      <c r="J17" s="7">
        <f t="shared" si="3"/>
        <v>0.10719999999999996</v>
      </c>
    </row>
    <row r="18" spans="2:10" x14ac:dyDescent="0.25">
      <c r="B18" s="8">
        <f t="shared" si="2"/>
        <v>13</v>
      </c>
      <c r="C18" s="12">
        <f>'Simulacion sistema (hoja4)'!AS23</f>
        <v>1</v>
      </c>
      <c r="D18" s="12">
        <f>'Simulacion sistema (hoja4)'!AT23</f>
        <v>1</v>
      </c>
      <c r="E18" s="87"/>
      <c r="F18" s="55"/>
      <c r="G18" s="11"/>
      <c r="H18" s="11"/>
    </row>
    <row r="19" spans="2:10" x14ac:dyDescent="0.25">
      <c r="B19" s="8">
        <f t="shared" si="2"/>
        <v>14</v>
      </c>
      <c r="C19" s="12">
        <f>'Simulacion sistema (hoja4)'!AS24</f>
        <v>1</v>
      </c>
      <c r="D19" s="12">
        <f>'Simulacion sistema (hoja4)'!AT24</f>
        <v>1</v>
      </c>
      <c r="E19" s="87"/>
      <c r="F19" s="55"/>
      <c r="G19" s="11"/>
      <c r="H19" s="11"/>
    </row>
    <row r="20" spans="2:10" x14ac:dyDescent="0.25">
      <c r="B20" s="8">
        <f t="shared" si="2"/>
        <v>15</v>
      </c>
      <c r="C20" s="12">
        <f>'Simulacion sistema (hoja4)'!AS25</f>
        <v>0</v>
      </c>
      <c r="D20" s="12">
        <f>'Simulacion sistema (hoja4)'!AT25</f>
        <v>0.74205123871498679</v>
      </c>
      <c r="E20" s="87"/>
      <c r="F20" s="55"/>
      <c r="G20" s="11"/>
      <c r="H20" s="11"/>
    </row>
    <row r="21" spans="2:10" x14ac:dyDescent="0.25">
      <c r="B21" s="8">
        <f t="shared" si="2"/>
        <v>16</v>
      </c>
      <c r="C21" s="12">
        <f>'Simulacion sistema (hoja4)'!AS26</f>
        <v>0</v>
      </c>
      <c r="D21" s="12">
        <f>'Simulacion sistema (hoja4)'!AT26</f>
        <v>0.1725490800662593</v>
      </c>
      <c r="E21" s="87"/>
      <c r="F21" s="55"/>
      <c r="G21" s="11"/>
      <c r="H21" s="11"/>
    </row>
    <row r="22" spans="2:10" x14ac:dyDescent="0.25">
      <c r="B22" s="8">
        <f t="shared" si="2"/>
        <v>17</v>
      </c>
      <c r="C22" s="12">
        <f>'Simulacion sistema (hoja4)'!AS27</f>
        <v>0</v>
      </c>
      <c r="D22" s="12">
        <f>'Simulacion sistema (hoja4)'!AT27</f>
        <v>0.60796895191055078</v>
      </c>
      <c r="E22" s="87"/>
      <c r="F22" s="55"/>
      <c r="G22" s="11"/>
      <c r="H22" s="11"/>
    </row>
    <row r="23" spans="2:10" x14ac:dyDescent="0.25">
      <c r="B23" s="8">
        <f t="shared" si="2"/>
        <v>18</v>
      </c>
      <c r="C23" s="12">
        <f>'Simulacion sistema (hoja4)'!AS28</f>
        <v>0</v>
      </c>
      <c r="D23" s="12">
        <f>'Simulacion sistema (hoja4)'!AT28</f>
        <v>0.429321324074109</v>
      </c>
      <c r="E23" s="87"/>
      <c r="F23" s="55"/>
      <c r="G23" s="11"/>
      <c r="H23" s="11"/>
    </row>
    <row r="24" spans="2:10" x14ac:dyDescent="0.25">
      <c r="B24" s="8">
        <f t="shared" si="2"/>
        <v>19</v>
      </c>
      <c r="C24" s="12">
        <f>'Simulacion sistema (hoja4)'!AS29</f>
        <v>0</v>
      </c>
      <c r="D24" s="12">
        <f>'Simulacion sistema (hoja4)'!AT29</f>
        <v>0.18279086409504636</v>
      </c>
      <c r="E24" s="87"/>
      <c r="F24" s="55"/>
      <c r="G24" s="11"/>
      <c r="H24" s="11"/>
    </row>
    <row r="25" spans="2:10" x14ac:dyDescent="0.25">
      <c r="B25" s="8">
        <f t="shared" si="2"/>
        <v>20</v>
      </c>
      <c r="C25" s="12">
        <f>'Simulacion sistema (hoja4)'!AS30</f>
        <v>0</v>
      </c>
      <c r="D25" s="12">
        <f>'Simulacion sistema (hoja4)'!AT30</f>
        <v>0.83054349748260259</v>
      </c>
      <c r="E25" s="87"/>
      <c r="F25" s="55"/>
      <c r="G25" s="11"/>
      <c r="H25" s="11"/>
    </row>
    <row r="26" spans="2:10" x14ac:dyDescent="0.25">
      <c r="B26" s="8">
        <f t="shared" si="2"/>
        <v>21</v>
      </c>
      <c r="C26" s="12">
        <f>'Simulacion sistema (hoja4)'!AS31</f>
        <v>0</v>
      </c>
      <c r="D26" s="12">
        <f>'Simulacion sistema (hoja4)'!AT31</f>
        <v>0.61852990202159197</v>
      </c>
      <c r="E26" s="87"/>
      <c r="F26" s="55"/>
      <c r="G26" s="11"/>
      <c r="H26" s="11"/>
    </row>
    <row r="27" spans="2:10" x14ac:dyDescent="0.25">
      <c r="B27" s="8">
        <f t="shared" si="2"/>
        <v>22</v>
      </c>
      <c r="C27" s="12">
        <f>'Simulacion sistema (hoja4)'!AS32</f>
        <v>0</v>
      </c>
      <c r="D27" s="12">
        <f>'Simulacion sistema (hoja4)'!AT32</f>
        <v>0.59301375305341486</v>
      </c>
      <c r="E27" s="87"/>
      <c r="F27" s="55"/>
      <c r="G27" s="11"/>
      <c r="H27" s="11"/>
    </row>
    <row r="28" spans="2:10" x14ac:dyDescent="0.25">
      <c r="B28" s="8">
        <f t="shared" si="2"/>
        <v>23</v>
      </c>
      <c r="C28" s="12">
        <f>'Simulacion sistema (hoja4)'!AS33</f>
        <v>0</v>
      </c>
      <c r="D28" s="12">
        <f>'Simulacion sistema (hoja4)'!AT33</f>
        <v>0.71469577843527077</v>
      </c>
      <c r="E28" s="87"/>
      <c r="F28" s="55"/>
      <c r="G28" s="11"/>
      <c r="H28" s="11"/>
    </row>
    <row r="29" spans="2:10" x14ac:dyDescent="0.25">
      <c r="B29" s="8">
        <f t="shared" si="2"/>
        <v>24</v>
      </c>
      <c r="C29" s="12">
        <f>'Simulacion sistema (hoja4)'!AS34</f>
        <v>0</v>
      </c>
      <c r="D29" s="12">
        <f>'Simulacion sistema (hoja4)'!AT34</f>
        <v>0.17083518781710402</v>
      </c>
      <c r="E29" s="87"/>
      <c r="F29" s="55"/>
      <c r="G29" s="11"/>
      <c r="H29" s="11"/>
    </row>
    <row r="30" spans="2:10" x14ac:dyDescent="0.25">
      <c r="B30" s="8">
        <f t="shared" si="2"/>
        <v>25</v>
      </c>
      <c r="C30" s="12">
        <f>'Simulacion sistema (hoja4)'!AS35</f>
        <v>0</v>
      </c>
      <c r="D30" s="12">
        <f>'Simulacion sistema (hoja4)'!AT35</f>
        <v>0.89340242269562165</v>
      </c>
      <c r="E30" s="87"/>
      <c r="F30" s="55"/>
      <c r="G30" s="11"/>
      <c r="H30" s="11"/>
    </row>
    <row r="31" spans="2:10" x14ac:dyDescent="0.25">
      <c r="B31" s="8">
        <f t="shared" si="2"/>
        <v>26</v>
      </c>
      <c r="C31" s="12">
        <f>'Simulacion sistema (hoja4)'!AS36</f>
        <v>0</v>
      </c>
      <c r="D31" s="12">
        <f>'Simulacion sistema (hoja4)'!AT36</f>
        <v>0.75795770804455576</v>
      </c>
      <c r="E31" s="87"/>
      <c r="F31" s="55"/>
      <c r="G31" s="11"/>
      <c r="H31" s="11"/>
    </row>
    <row r="32" spans="2:10" x14ac:dyDescent="0.25">
      <c r="B32" s="8">
        <f t="shared" si="2"/>
        <v>27</v>
      </c>
      <c r="C32" s="12">
        <f>'Simulacion sistema (hoja4)'!AS37</f>
        <v>0</v>
      </c>
      <c r="D32" s="12">
        <f>'Simulacion sistema (hoja4)'!AT37</f>
        <v>0.41929544656501988</v>
      </c>
      <c r="E32" s="87"/>
      <c r="F32" s="55"/>
      <c r="G32" s="11"/>
      <c r="H32" s="11"/>
    </row>
    <row r="33" spans="2:10" x14ac:dyDescent="0.25">
      <c r="B33" s="8">
        <f t="shared" si="2"/>
        <v>28</v>
      </c>
      <c r="C33" s="12">
        <f>'Simulacion sistema (hoja4)'!AS38</f>
        <v>0</v>
      </c>
      <c r="D33" s="12">
        <f>'Simulacion sistema (hoja4)'!AT38</f>
        <v>0.52447459121888151</v>
      </c>
      <c r="E33" s="87"/>
      <c r="F33" s="55"/>
      <c r="G33" s="11"/>
      <c r="H33" s="11"/>
    </row>
    <row r="34" spans="2:10" x14ac:dyDescent="0.25">
      <c r="B34" s="8">
        <f t="shared" si="2"/>
        <v>29</v>
      </c>
      <c r="C34" s="12">
        <f>'Simulacion sistema (hoja4)'!AS39</f>
        <v>0</v>
      </c>
      <c r="D34" s="12">
        <f>'Simulacion sistema (hoja4)'!AT39</f>
        <v>0.77691473776180764</v>
      </c>
      <c r="E34" s="87"/>
      <c r="F34" s="55"/>
      <c r="G34" s="11"/>
      <c r="H34" s="11"/>
    </row>
    <row r="35" spans="2:10" x14ac:dyDescent="0.25">
      <c r="B35" s="8">
        <f t="shared" si="2"/>
        <v>30</v>
      </c>
      <c r="C35" s="12">
        <f>'Simulacion sistema (hoja4)'!AS40</f>
        <v>0</v>
      </c>
      <c r="D35" s="12">
        <f>'Simulacion sistema (hoja4)'!AT40</f>
        <v>0.61298882545259847</v>
      </c>
      <c r="E35" s="87"/>
      <c r="F35" s="55"/>
      <c r="G35" s="11"/>
      <c r="H35" s="11"/>
    </row>
    <row r="36" spans="2:10" x14ac:dyDescent="0.25">
      <c r="B36" s="8">
        <f t="shared" si="2"/>
        <v>31</v>
      </c>
      <c r="C36" s="12">
        <f>'Simulacion sistema (hoja4)'!AS41</f>
        <v>0</v>
      </c>
      <c r="D36" s="12">
        <f>'Simulacion sistema (hoja4)'!AT41</f>
        <v>0.34052847831371263</v>
      </c>
      <c r="E36" s="87"/>
      <c r="F36" s="55"/>
      <c r="G36" s="11"/>
      <c r="H36" s="11"/>
    </row>
    <row r="37" spans="2:10" x14ac:dyDescent="0.25">
      <c r="B37" s="8">
        <f t="shared" si="2"/>
        <v>32</v>
      </c>
      <c r="C37" s="12">
        <f>'Simulacion sistema (hoja4)'!AS42</f>
        <v>0</v>
      </c>
      <c r="D37" s="12">
        <f>'Simulacion sistema (hoja4)'!AT42</f>
        <v>0.6660958117965492</v>
      </c>
      <c r="E37" s="87"/>
      <c r="F37" s="55"/>
      <c r="G37" s="11"/>
      <c r="H37" s="11"/>
    </row>
    <row r="38" spans="2:10" x14ac:dyDescent="0.25">
      <c r="B38" s="8">
        <f t="shared" si="2"/>
        <v>33</v>
      </c>
      <c r="C38" s="12">
        <f>'Simulacion sistema (hoja4)'!AS43</f>
        <v>0</v>
      </c>
      <c r="D38" s="12">
        <f>'Simulacion sistema (hoja4)'!AT43</f>
        <v>0.39206532029327795</v>
      </c>
      <c r="E38" s="87"/>
      <c r="F38" s="55"/>
      <c r="G38" s="11"/>
      <c r="H38" s="11"/>
    </row>
    <row r="39" spans="2:10" x14ac:dyDescent="0.25">
      <c r="B39" s="8">
        <f t="shared" si="2"/>
        <v>34</v>
      </c>
      <c r="C39" s="12">
        <f>'Simulacion sistema (hoja4)'!AS44</f>
        <v>0</v>
      </c>
      <c r="D39" s="12">
        <f>'Simulacion sistema (hoja4)'!AT44</f>
        <v>0.49249123928804117</v>
      </c>
      <c r="E39" s="87"/>
      <c r="F39" s="55"/>
      <c r="G39" s="11"/>
      <c r="H39" s="11"/>
    </row>
    <row r="40" spans="2:10" x14ac:dyDescent="0.25">
      <c r="B40" s="8">
        <f t="shared" si="2"/>
        <v>35</v>
      </c>
      <c r="C40" s="12">
        <f>'Simulacion sistema (hoja4)'!AS45</f>
        <v>0</v>
      </c>
      <c r="D40" s="12">
        <f>'Simulacion sistema (hoja4)'!AT45</f>
        <v>0.67598487218654135</v>
      </c>
      <c r="E40" s="87"/>
      <c r="F40" s="55"/>
      <c r="G40" s="11"/>
      <c r="H40" s="11"/>
    </row>
    <row r="41" spans="2:10" x14ac:dyDescent="0.25">
      <c r="B41" s="8">
        <f t="shared" si="2"/>
        <v>36</v>
      </c>
      <c r="C41" s="12">
        <f>'Simulacion sistema (hoja4)'!AS46</f>
        <v>0</v>
      </c>
      <c r="D41" s="12">
        <f>'Simulacion sistema (hoja4)'!AT46</f>
        <v>0.29937042053133067</v>
      </c>
      <c r="E41" s="87"/>
      <c r="F41" s="55"/>
      <c r="G41" s="11"/>
      <c r="H41" s="96" t="s">
        <v>161</v>
      </c>
      <c r="I41" s="97"/>
      <c r="J41" s="98"/>
    </row>
    <row r="42" spans="2:10" x14ac:dyDescent="0.25">
      <c r="B42" s="8">
        <f t="shared" si="2"/>
        <v>37</v>
      </c>
      <c r="C42" s="12">
        <f>'Simulacion sistema (hoja4)'!AS47</f>
        <v>1</v>
      </c>
      <c r="D42" s="12">
        <f>'Simulacion sistema (hoja4)'!AT47</f>
        <v>1</v>
      </c>
      <c r="E42" s="87"/>
      <c r="F42" s="55"/>
      <c r="G42" s="11"/>
      <c r="H42" s="99" t="s">
        <v>93</v>
      </c>
      <c r="I42" s="99" t="s">
        <v>68</v>
      </c>
      <c r="J42" s="99" t="s">
        <v>69</v>
      </c>
    </row>
    <row r="43" spans="2:10" ht="27.75" customHeight="1" x14ac:dyDescent="0.25">
      <c r="B43" s="8">
        <f t="shared" si="2"/>
        <v>38</v>
      </c>
      <c r="C43" s="12">
        <f>'Simulacion sistema (hoja4)'!AS48</f>
        <v>0</v>
      </c>
      <c r="D43" s="12">
        <f>'Simulacion sistema (hoja4)'!AT48</f>
        <v>0.7716556011937552</v>
      </c>
      <c r="E43" s="87"/>
      <c r="F43" s="55"/>
      <c r="G43" s="11"/>
      <c r="H43" s="99"/>
      <c r="I43" s="99"/>
      <c r="J43" s="99"/>
    </row>
    <row r="44" spans="2:10" x14ac:dyDescent="0.25">
      <c r="B44" s="8">
        <f t="shared" si="2"/>
        <v>39</v>
      </c>
      <c r="C44" s="12">
        <f>'Simulacion sistema (hoja4)'!AS49</f>
        <v>0</v>
      </c>
      <c r="D44" s="12">
        <f>'Simulacion sistema (hoja4)'!AT49</f>
        <v>0.50702622157217747</v>
      </c>
      <c r="E44" s="87"/>
      <c r="F44" s="55"/>
      <c r="G44" s="11"/>
      <c r="H44" s="35">
        <f>'Simulacion sistema (hoja4)'!AW86</f>
        <v>3.5714285714285712E-2</v>
      </c>
      <c r="I44" s="9">
        <f>+COUNTIF($C$6:$C$5005,"&lt;"&amp;H44)/5000</f>
        <v>0.82579999999999998</v>
      </c>
      <c r="J44" s="7">
        <f>1-I44</f>
        <v>0.17420000000000002</v>
      </c>
    </row>
    <row r="45" spans="2:10" x14ac:dyDescent="0.25">
      <c r="B45" s="8">
        <f t="shared" si="2"/>
        <v>40</v>
      </c>
      <c r="C45" s="12">
        <f>'Simulacion sistema (hoja4)'!AS50</f>
        <v>0</v>
      </c>
      <c r="D45" s="12">
        <f>'Simulacion sistema (hoja4)'!AT50</f>
        <v>0.53598766591398317</v>
      </c>
      <c r="E45" s="87"/>
      <c r="F45" s="55"/>
      <c r="G45" s="11"/>
      <c r="H45" s="35">
        <f>'Simulacion sistema (hoja4)'!AW87</f>
        <v>0.10714285714285714</v>
      </c>
      <c r="I45" s="9">
        <f t="shared" ref="I45:I57" si="4">+COUNTIF($C$6:$C$5005,"&lt;"&amp;H45)/5000</f>
        <v>0.83460000000000001</v>
      </c>
      <c r="J45" s="7">
        <f t="shared" ref="J45:J54" si="5">1-I45</f>
        <v>0.16539999999999999</v>
      </c>
    </row>
    <row r="46" spans="2:10" x14ac:dyDescent="0.25">
      <c r="B46" s="8">
        <f t="shared" si="2"/>
        <v>41</v>
      </c>
      <c r="C46" s="12">
        <f>'Simulacion sistema (hoja4)'!AS51</f>
        <v>0</v>
      </c>
      <c r="D46" s="12">
        <f>'Simulacion sistema (hoja4)'!AT51</f>
        <v>0.6313207350614678</v>
      </c>
      <c r="E46" s="87"/>
      <c r="F46" s="55"/>
      <c r="G46" s="11"/>
      <c r="H46" s="35">
        <f>'Simulacion sistema (hoja4)'!AW88</f>
        <v>0.17857142857142855</v>
      </c>
      <c r="I46" s="9">
        <f t="shared" si="4"/>
        <v>0.84399999999999997</v>
      </c>
      <c r="J46" s="7">
        <f t="shared" si="5"/>
        <v>0.15600000000000003</v>
      </c>
    </row>
    <row r="47" spans="2:10" x14ac:dyDescent="0.25">
      <c r="B47" s="8">
        <f t="shared" si="2"/>
        <v>42</v>
      </c>
      <c r="C47" s="12">
        <f>'Simulacion sistema (hoja4)'!AS52</f>
        <v>0.7619260806776208</v>
      </c>
      <c r="D47" s="12">
        <f>'Simulacion sistema (hoja4)'!AT52</f>
        <v>0.97978002329042801</v>
      </c>
      <c r="E47" s="87"/>
      <c r="F47" s="55"/>
      <c r="G47" s="11"/>
      <c r="H47" s="35">
        <f>'Simulacion sistema (hoja4)'!AW89</f>
        <v>0.25</v>
      </c>
      <c r="I47" s="9">
        <f t="shared" si="4"/>
        <v>0.85299999999999998</v>
      </c>
      <c r="J47" s="7">
        <f t="shared" si="5"/>
        <v>0.14700000000000002</v>
      </c>
    </row>
    <row r="48" spans="2:10" x14ac:dyDescent="0.25">
      <c r="B48" s="8">
        <f t="shared" si="2"/>
        <v>43</v>
      </c>
      <c r="C48" s="12">
        <f>'Simulacion sistema (hoja4)'!AS53</f>
        <v>0</v>
      </c>
      <c r="D48" s="12">
        <f>'Simulacion sistema (hoja4)'!AT53</f>
        <v>0.90798048082103611</v>
      </c>
      <c r="E48" s="87"/>
      <c r="F48" s="55"/>
      <c r="G48" s="11"/>
      <c r="H48" s="35">
        <f>'Simulacion sistema (hoja4)'!AW90</f>
        <v>0.3214285714285714</v>
      </c>
      <c r="I48" s="9">
        <f t="shared" si="4"/>
        <v>0.86019999999999996</v>
      </c>
      <c r="J48" s="7">
        <f t="shared" si="5"/>
        <v>0.13980000000000004</v>
      </c>
    </row>
    <row r="49" spans="2:10" x14ac:dyDescent="0.25">
      <c r="B49" s="8">
        <f t="shared" si="2"/>
        <v>44</v>
      </c>
      <c r="C49" s="12">
        <f>'Simulacion sistema (hoja4)'!AS54</f>
        <v>0</v>
      </c>
      <c r="D49" s="12">
        <f>'Simulacion sistema (hoja4)'!AT54</f>
        <v>0.54067968577102676</v>
      </c>
      <c r="E49" s="87"/>
      <c r="F49" s="55"/>
      <c r="G49" s="11"/>
      <c r="H49" s="35">
        <f>'Simulacion sistema (hoja4)'!AW91</f>
        <v>0.39285714285714279</v>
      </c>
      <c r="I49" s="9">
        <f t="shared" si="4"/>
        <v>0.86839999999999995</v>
      </c>
      <c r="J49" s="7">
        <f t="shared" si="5"/>
        <v>0.13160000000000005</v>
      </c>
    </row>
    <row r="50" spans="2:10" x14ac:dyDescent="0.25">
      <c r="B50" s="8">
        <f t="shared" si="2"/>
        <v>45</v>
      </c>
      <c r="C50" s="12">
        <f>'Simulacion sistema (hoja4)'!AS55</f>
        <v>0</v>
      </c>
      <c r="D50" s="12">
        <f>'Simulacion sistema (hoja4)'!AT55</f>
        <v>0.57952944788187166</v>
      </c>
      <c r="E50" s="87"/>
      <c r="F50" s="55"/>
      <c r="G50" s="11"/>
      <c r="H50" s="35">
        <f>'Simulacion sistema (hoja4)'!AW92</f>
        <v>0.46428571428571419</v>
      </c>
      <c r="I50" s="9">
        <f t="shared" si="4"/>
        <v>0.877</v>
      </c>
      <c r="J50" s="7">
        <f t="shared" si="5"/>
        <v>0.123</v>
      </c>
    </row>
    <row r="51" spans="2:10" x14ac:dyDescent="0.25">
      <c r="B51" s="8">
        <f t="shared" si="2"/>
        <v>46</v>
      </c>
      <c r="C51" s="12">
        <f>'Simulacion sistema (hoja4)'!AS56</f>
        <v>0.24624374762618875</v>
      </c>
      <c r="D51" s="12">
        <f>'Simulacion sistema (hoja4)'!AT56</f>
        <v>0.92097270989163427</v>
      </c>
      <c r="E51" s="87"/>
      <c r="F51" s="55"/>
      <c r="G51" s="11"/>
      <c r="H51" s="35">
        <f>'Simulacion sistema (hoja4)'!AW93</f>
        <v>0.53571428571428559</v>
      </c>
      <c r="I51" s="9">
        <f t="shared" si="4"/>
        <v>0.88300000000000001</v>
      </c>
      <c r="J51" s="7">
        <f t="shared" si="5"/>
        <v>0.11699999999999999</v>
      </c>
    </row>
    <row r="52" spans="2:10" x14ac:dyDescent="0.25">
      <c r="B52" s="8">
        <f t="shared" si="2"/>
        <v>47</v>
      </c>
      <c r="C52" s="12">
        <f>'Simulacion sistema (hoja4)'!AS57</f>
        <v>0</v>
      </c>
      <c r="D52" s="12">
        <f>'Simulacion sistema (hoja4)'!AT57</f>
        <v>0.80667123526922024</v>
      </c>
      <c r="E52" s="87"/>
      <c r="F52" s="55"/>
      <c r="G52" s="11"/>
      <c r="H52" s="35">
        <f>'Simulacion sistema (hoja4)'!AW94</f>
        <v>0.60714285714285698</v>
      </c>
      <c r="I52" s="9">
        <f t="shared" si="4"/>
        <v>0.88959999999999995</v>
      </c>
      <c r="J52" s="7">
        <f t="shared" si="5"/>
        <v>0.11040000000000005</v>
      </c>
    </row>
    <row r="53" spans="2:10" x14ac:dyDescent="0.25">
      <c r="B53" s="8">
        <f t="shared" si="2"/>
        <v>48</v>
      </c>
      <c r="C53" s="12">
        <f>'Simulacion sistema (hoja4)'!AS58</f>
        <v>0</v>
      </c>
      <c r="D53" s="12">
        <f>'Simulacion sistema (hoja4)'!AT58</f>
        <v>0.60605431555797051</v>
      </c>
      <c r="E53" s="87"/>
      <c r="F53" s="55"/>
      <c r="G53" s="11"/>
      <c r="H53" s="35">
        <f>'Simulacion sistema (hoja4)'!AW95</f>
        <v>0.67857142857142838</v>
      </c>
      <c r="I53" s="9">
        <f t="shared" si="4"/>
        <v>0.8972</v>
      </c>
      <c r="J53" s="7">
        <f t="shared" si="5"/>
        <v>0.1028</v>
      </c>
    </row>
    <row r="54" spans="2:10" x14ac:dyDescent="0.25">
      <c r="B54" s="8">
        <f t="shared" si="2"/>
        <v>49</v>
      </c>
      <c r="C54" s="12">
        <f>'Simulacion sistema (hoja4)'!AS59</f>
        <v>1</v>
      </c>
      <c r="D54" s="12">
        <f>'Simulacion sistema (hoja4)'!AT59</f>
        <v>1</v>
      </c>
      <c r="E54" s="87"/>
      <c r="F54" s="55"/>
      <c r="G54" s="11"/>
      <c r="H54" s="35">
        <f>'Simulacion sistema (hoja4)'!AW96</f>
        <v>0.74999999999999978</v>
      </c>
      <c r="I54" s="9">
        <f t="shared" si="4"/>
        <v>0.9012</v>
      </c>
      <c r="J54" s="7">
        <f t="shared" si="5"/>
        <v>9.8799999999999999E-2</v>
      </c>
    </row>
    <row r="55" spans="2:10" x14ac:dyDescent="0.25">
      <c r="B55" s="8">
        <f t="shared" si="2"/>
        <v>50</v>
      </c>
      <c r="C55" s="12">
        <f>'Simulacion sistema (hoja4)'!AS60</f>
        <v>0.26537939374811098</v>
      </c>
      <c r="D55" s="12">
        <f>'Simulacion sistema (hoja4)'!AT60</f>
        <v>0.90711333045892639</v>
      </c>
      <c r="E55" s="87"/>
      <c r="F55" s="55"/>
      <c r="G55" s="11"/>
      <c r="H55" s="35">
        <f>'Simulacion sistema (hoja4)'!AW97</f>
        <v>0.82142857142857117</v>
      </c>
      <c r="I55" s="9">
        <f t="shared" si="4"/>
        <v>0.90680000000000005</v>
      </c>
      <c r="J55" s="7">
        <f>1-I55</f>
        <v>9.319999999999995E-2</v>
      </c>
    </row>
    <row r="56" spans="2:10" x14ac:dyDescent="0.25">
      <c r="B56" s="8">
        <f t="shared" si="2"/>
        <v>51</v>
      </c>
      <c r="C56" s="12">
        <f>'Simulacion sistema (hoja4)'!AS61</f>
        <v>0</v>
      </c>
      <c r="D56" s="12">
        <f>'Simulacion sistema (hoja4)'!AT61</f>
        <v>0.49957660855294833</v>
      </c>
      <c r="E56" s="87"/>
      <c r="F56" s="55"/>
      <c r="G56" s="11"/>
      <c r="H56" s="35">
        <f>'Simulacion sistema (hoja4)'!AW98</f>
        <v>0.89285714285714257</v>
      </c>
      <c r="I56" s="9">
        <f t="shared" si="4"/>
        <v>0.91120000000000001</v>
      </c>
      <c r="J56" s="7">
        <f t="shared" ref="J56:J57" si="6">1-I56</f>
        <v>8.879999999999999E-2</v>
      </c>
    </row>
    <row r="57" spans="2:10" x14ac:dyDescent="0.25">
      <c r="B57" s="8">
        <f t="shared" si="2"/>
        <v>52</v>
      </c>
      <c r="C57" s="12">
        <f>'Simulacion sistema (hoja4)'!AS62</f>
        <v>0</v>
      </c>
      <c r="D57" s="12">
        <f>'Simulacion sistema (hoja4)'!AT62</f>
        <v>0.79091568162436721</v>
      </c>
      <c r="E57" s="87"/>
      <c r="F57" s="55"/>
      <c r="G57" s="11"/>
      <c r="H57" s="35">
        <f>'Simulacion sistema (hoja4)'!AW99</f>
        <v>0.96428571428571397</v>
      </c>
      <c r="I57" s="9">
        <f t="shared" si="4"/>
        <v>0.91400000000000003</v>
      </c>
      <c r="J57" s="7">
        <f t="shared" si="6"/>
        <v>8.5999999999999965E-2</v>
      </c>
    </row>
    <row r="58" spans="2:10" x14ac:dyDescent="0.25">
      <c r="B58" s="8">
        <f t="shared" si="2"/>
        <v>53</v>
      </c>
      <c r="C58" s="12">
        <f>'Simulacion sistema (hoja4)'!AS63</f>
        <v>0</v>
      </c>
      <c r="D58" s="12">
        <f>'Simulacion sistema (hoja4)'!AT63</f>
        <v>0.45362037100840347</v>
      </c>
      <c r="E58" s="87"/>
      <c r="F58" s="55"/>
      <c r="G58" s="11"/>
      <c r="H58" s="11"/>
    </row>
    <row r="59" spans="2:10" x14ac:dyDescent="0.25">
      <c r="B59" s="8">
        <f t="shared" si="2"/>
        <v>54</v>
      </c>
      <c r="C59" s="12">
        <f>'Simulacion sistema (hoja4)'!AS64</f>
        <v>0</v>
      </c>
      <c r="D59" s="12">
        <f>'Simulacion sistema (hoja4)'!AT64</f>
        <v>9.3299750807557147E-2</v>
      </c>
      <c r="E59" s="87"/>
      <c r="F59" s="55"/>
      <c r="G59" s="11"/>
      <c r="H59" s="11"/>
    </row>
    <row r="60" spans="2:10" x14ac:dyDescent="0.25">
      <c r="B60" s="8">
        <f t="shared" si="2"/>
        <v>55</v>
      </c>
      <c r="C60" s="12">
        <f>'Simulacion sistema (hoja4)'!AS65</f>
        <v>0</v>
      </c>
      <c r="D60" s="12">
        <f>'Simulacion sistema (hoja4)'!AT65</f>
        <v>0.16693646453816544</v>
      </c>
      <c r="E60" s="87"/>
      <c r="F60" s="55"/>
      <c r="G60" s="11"/>
      <c r="H60" s="11"/>
    </row>
    <row r="61" spans="2:10" x14ac:dyDescent="0.25">
      <c r="B61" s="8">
        <f t="shared" si="2"/>
        <v>56</v>
      </c>
      <c r="C61" s="12">
        <f>'Simulacion sistema (hoja4)'!AS66</f>
        <v>0</v>
      </c>
      <c r="D61" s="12">
        <f>'Simulacion sistema (hoja4)'!AT66</f>
        <v>0.70020910702802863</v>
      </c>
      <c r="E61" s="87"/>
      <c r="F61" s="55"/>
      <c r="G61" s="11"/>
      <c r="H61" s="11"/>
    </row>
    <row r="62" spans="2:10" x14ac:dyDescent="0.25">
      <c r="B62" s="8">
        <f t="shared" si="2"/>
        <v>57</v>
      </c>
      <c r="C62" s="12">
        <f>'Simulacion sistema (hoja4)'!AS67</f>
        <v>2.9337444043654438E-2</v>
      </c>
      <c r="D62" s="12">
        <f>'Simulacion sistema (hoja4)'!AT67</f>
        <v>0.76672169775831633</v>
      </c>
      <c r="E62" s="87"/>
      <c r="F62" s="55"/>
      <c r="G62" s="11"/>
      <c r="H62" s="11"/>
    </row>
    <row r="63" spans="2:10" x14ac:dyDescent="0.25">
      <c r="B63" s="8">
        <f t="shared" si="2"/>
        <v>58</v>
      </c>
      <c r="C63" s="12">
        <f>'Simulacion sistema (hoja4)'!AS68</f>
        <v>0</v>
      </c>
      <c r="D63" s="12">
        <f>'Simulacion sistema (hoja4)'!AT68</f>
        <v>0.67111821845070174</v>
      </c>
      <c r="E63" s="87"/>
      <c r="F63" s="55"/>
      <c r="G63" s="11"/>
      <c r="H63" s="11"/>
    </row>
    <row r="64" spans="2:10" x14ac:dyDescent="0.25">
      <c r="B64" s="8">
        <f t="shared" si="2"/>
        <v>59</v>
      </c>
      <c r="C64" s="12">
        <f>'Simulacion sistema (hoja4)'!AS69</f>
        <v>0</v>
      </c>
      <c r="D64" s="12">
        <f>'Simulacion sistema (hoja4)'!AT69</f>
        <v>0.49572185046292289</v>
      </c>
      <c r="E64" s="87"/>
      <c r="F64" s="55"/>
      <c r="G64" s="11"/>
      <c r="H64" s="11"/>
    </row>
    <row r="65" spans="2:8" x14ac:dyDescent="0.25">
      <c r="B65" s="8">
        <f t="shared" si="2"/>
        <v>60</v>
      </c>
      <c r="C65" s="12">
        <f>'Simulacion sistema (hoja4)'!AS70</f>
        <v>0</v>
      </c>
      <c r="D65" s="12">
        <f>'Simulacion sistema (hoja4)'!AT70</f>
        <v>0.57541550172623235</v>
      </c>
      <c r="E65" s="87"/>
      <c r="F65" s="55"/>
      <c r="G65" s="11"/>
      <c r="H65" s="11"/>
    </row>
    <row r="66" spans="2:8" x14ac:dyDescent="0.25">
      <c r="B66" s="8">
        <f t="shared" si="2"/>
        <v>61</v>
      </c>
      <c r="C66" s="12">
        <f>'Simulacion sistema (hoja4)'!AS71</f>
        <v>0</v>
      </c>
      <c r="D66" s="12">
        <f>'Simulacion sistema (hoja4)'!AT71</f>
        <v>0.46944532499224834</v>
      </c>
      <c r="E66" s="87"/>
      <c r="F66" s="55"/>
      <c r="G66" s="11"/>
      <c r="H66" s="11"/>
    </row>
    <row r="67" spans="2:8" x14ac:dyDescent="0.25">
      <c r="B67" s="8">
        <f t="shared" si="2"/>
        <v>62</v>
      </c>
      <c r="C67" s="12">
        <f>'Simulacion sistema (hoja4)'!AS72</f>
        <v>0</v>
      </c>
      <c r="D67" s="12">
        <f>'Simulacion sistema (hoja4)'!AT72</f>
        <v>0.4948320803255814</v>
      </c>
      <c r="E67" s="87"/>
      <c r="F67" s="55"/>
      <c r="G67" s="11"/>
      <c r="H67" s="11"/>
    </row>
    <row r="68" spans="2:8" x14ac:dyDescent="0.25">
      <c r="B68" s="8">
        <f t="shared" si="2"/>
        <v>63</v>
      </c>
      <c r="C68" s="12">
        <f>'Simulacion sistema (hoja4)'!AS73</f>
        <v>0</v>
      </c>
      <c r="D68" s="12">
        <f>'Simulacion sistema (hoja4)'!AT73</f>
        <v>0.7820054425979559</v>
      </c>
      <c r="E68" s="87"/>
      <c r="F68" s="55"/>
      <c r="G68" s="11"/>
      <c r="H68" s="11"/>
    </row>
    <row r="69" spans="2:8" x14ac:dyDescent="0.25">
      <c r="B69" s="8">
        <f t="shared" si="2"/>
        <v>64</v>
      </c>
      <c r="C69" s="12">
        <f>'Simulacion sistema (hoja4)'!AS74</f>
        <v>0</v>
      </c>
      <c r="D69" s="12">
        <f>'Simulacion sistema (hoja4)'!AT74</f>
        <v>0.79163026565525196</v>
      </c>
      <c r="E69" s="87"/>
      <c r="F69" s="55"/>
      <c r="G69" s="11"/>
      <c r="H69" s="11"/>
    </row>
    <row r="70" spans="2:8" x14ac:dyDescent="0.25">
      <c r="B70" s="8">
        <f t="shared" si="2"/>
        <v>65</v>
      </c>
      <c r="C70" s="12">
        <f>'Simulacion sistema (hoja4)'!AS75</f>
        <v>0</v>
      </c>
      <c r="D70" s="12">
        <f>'Simulacion sistema (hoja4)'!AT75</f>
        <v>0.60627378895368478</v>
      </c>
      <c r="E70" s="87"/>
      <c r="F70" s="55"/>
      <c r="G70" s="11"/>
      <c r="H70" s="11"/>
    </row>
    <row r="71" spans="2:8" x14ac:dyDescent="0.25">
      <c r="B71" s="8">
        <f t="shared" si="2"/>
        <v>66</v>
      </c>
      <c r="C71" s="12">
        <f>'Simulacion sistema (hoja4)'!AS76</f>
        <v>0</v>
      </c>
      <c r="D71" s="12">
        <f>'Simulacion sistema (hoja4)'!AT76</f>
        <v>0.34665392727211553</v>
      </c>
      <c r="E71" s="87"/>
      <c r="F71" s="55"/>
      <c r="G71" s="11"/>
      <c r="H71" s="11"/>
    </row>
    <row r="72" spans="2:8" x14ac:dyDescent="0.25">
      <c r="B72" s="8">
        <f t="shared" ref="B72:B135" si="7">+B71+1</f>
        <v>67</v>
      </c>
      <c r="C72" s="12">
        <f>'Simulacion sistema (hoja4)'!AS77</f>
        <v>0</v>
      </c>
      <c r="D72" s="12">
        <f>'Simulacion sistema (hoja4)'!AT77</f>
        <v>0.4458102319845475</v>
      </c>
      <c r="E72" s="87"/>
      <c r="F72" s="55"/>
      <c r="G72" s="11"/>
      <c r="H72" s="11"/>
    </row>
    <row r="73" spans="2:8" x14ac:dyDescent="0.25">
      <c r="B73" s="8">
        <f t="shared" si="7"/>
        <v>68</v>
      </c>
      <c r="C73" s="12">
        <f>'Simulacion sistema (hoja4)'!AS78</f>
        <v>0</v>
      </c>
      <c r="D73" s="12">
        <f>'Simulacion sistema (hoja4)'!AT78</f>
        <v>0.84244240184471231</v>
      </c>
      <c r="E73" s="87"/>
      <c r="F73" s="55"/>
      <c r="G73" s="11"/>
      <c r="H73" s="11"/>
    </row>
    <row r="74" spans="2:8" x14ac:dyDescent="0.25">
      <c r="B74" s="8">
        <f t="shared" si="7"/>
        <v>69</v>
      </c>
      <c r="C74" s="12">
        <f>'Simulacion sistema (hoja4)'!AS79</f>
        <v>0</v>
      </c>
      <c r="D74" s="12">
        <f>'Simulacion sistema (hoja4)'!AT79</f>
        <v>0.47852178384944211</v>
      </c>
      <c r="E74" s="87"/>
      <c r="F74" s="55"/>
      <c r="G74" s="11"/>
      <c r="H74" s="11"/>
    </row>
    <row r="75" spans="2:8" x14ac:dyDescent="0.25">
      <c r="B75" s="8">
        <f t="shared" si="7"/>
        <v>70</v>
      </c>
      <c r="C75" s="12">
        <f>'Simulacion sistema (hoja4)'!AS80</f>
        <v>0.90129148831751549</v>
      </c>
      <c r="D75" s="12">
        <f>'Simulacion sistema (hoja4)'!AT80</f>
        <v>0.99161653736395339</v>
      </c>
      <c r="E75" s="87"/>
      <c r="F75" s="55"/>
      <c r="G75" s="11"/>
      <c r="H75" s="11"/>
    </row>
    <row r="76" spans="2:8" x14ac:dyDescent="0.25">
      <c r="B76" s="8">
        <f t="shared" si="7"/>
        <v>71</v>
      </c>
      <c r="C76" s="12">
        <f>'Simulacion sistema (hoja4)'!AS81</f>
        <v>0</v>
      </c>
      <c r="D76" s="12">
        <f>'Simulacion sistema (hoja4)'!AT81</f>
        <v>0.44901449013300471</v>
      </c>
      <c r="E76" s="87"/>
      <c r="F76" s="55"/>
      <c r="G76" s="11"/>
      <c r="H76" s="11"/>
    </row>
    <row r="77" spans="2:8" x14ac:dyDescent="0.25">
      <c r="B77" s="8">
        <f t="shared" si="7"/>
        <v>72</v>
      </c>
      <c r="C77" s="12">
        <f>'Simulacion sistema (hoja4)'!AS82</f>
        <v>0</v>
      </c>
      <c r="D77" s="12">
        <f>'Simulacion sistema (hoja4)'!AT82</f>
        <v>0.17920134345508876</v>
      </c>
      <c r="E77" s="87"/>
      <c r="F77" s="55"/>
      <c r="G77" s="11"/>
      <c r="H77" s="11"/>
    </row>
    <row r="78" spans="2:8" x14ac:dyDescent="0.25">
      <c r="B78" s="8">
        <f t="shared" si="7"/>
        <v>73</v>
      </c>
      <c r="C78" s="12">
        <f>'Simulacion sistema (hoja4)'!AS83</f>
        <v>0</v>
      </c>
      <c r="D78" s="12">
        <f>'Simulacion sistema (hoja4)'!AT83</f>
        <v>0.38605480075154808</v>
      </c>
      <c r="E78" s="87"/>
      <c r="F78" s="55"/>
      <c r="G78" s="11"/>
      <c r="H78" s="11"/>
    </row>
    <row r="79" spans="2:8" x14ac:dyDescent="0.25">
      <c r="B79" s="8">
        <f t="shared" si="7"/>
        <v>74</v>
      </c>
      <c r="C79" s="12">
        <f>'Simulacion sistema (hoja4)'!AS84</f>
        <v>0</v>
      </c>
      <c r="D79" s="12">
        <f>'Simulacion sistema (hoja4)'!AT84</f>
        <v>0.66869552315359104</v>
      </c>
      <c r="E79" s="87"/>
      <c r="F79" s="55"/>
      <c r="G79" s="11"/>
      <c r="H79" s="11"/>
    </row>
    <row r="80" spans="2:8" x14ac:dyDescent="0.25">
      <c r="B80" s="8">
        <f t="shared" si="7"/>
        <v>75</v>
      </c>
      <c r="C80" s="12">
        <f>'Simulacion sistema (hoja4)'!AS85</f>
        <v>1</v>
      </c>
      <c r="D80" s="12">
        <f>'Simulacion sistema (hoja4)'!AT85</f>
        <v>1</v>
      </c>
      <c r="E80" s="87"/>
      <c r="F80" s="55"/>
      <c r="G80" s="11"/>
      <c r="H80" s="11"/>
    </row>
    <row r="81" spans="2:8" x14ac:dyDescent="0.25">
      <c r="B81" s="8">
        <f t="shared" si="7"/>
        <v>76</v>
      </c>
      <c r="C81" s="12">
        <f>'Simulacion sistema (hoja4)'!AS86</f>
        <v>0</v>
      </c>
      <c r="D81" s="12">
        <f>'Simulacion sistema (hoja4)'!AT86</f>
        <v>0.38840913882715089</v>
      </c>
      <c r="E81" s="87"/>
      <c r="F81" s="55"/>
      <c r="G81" s="11"/>
      <c r="H81" s="11"/>
    </row>
    <row r="82" spans="2:8" x14ac:dyDescent="0.25">
      <c r="B82" s="8">
        <f t="shared" si="7"/>
        <v>77</v>
      </c>
      <c r="C82" s="12">
        <f>'Simulacion sistema (hoja4)'!AS87</f>
        <v>0</v>
      </c>
      <c r="D82" s="12">
        <f>'Simulacion sistema (hoja4)'!AT87</f>
        <v>0.72192719686520845</v>
      </c>
      <c r="E82" s="87"/>
      <c r="F82" s="55"/>
      <c r="G82" s="11"/>
      <c r="H82" s="11"/>
    </row>
    <row r="83" spans="2:8" x14ac:dyDescent="0.25">
      <c r="B83" s="8">
        <f t="shared" si="7"/>
        <v>78</v>
      </c>
      <c r="C83" s="12">
        <f>'Simulacion sistema (hoja4)'!AS88</f>
        <v>0</v>
      </c>
      <c r="D83" s="12">
        <f>'Simulacion sistema (hoja4)'!AT88</f>
        <v>0.29388458947677004</v>
      </c>
      <c r="E83" s="87"/>
      <c r="F83" s="55"/>
      <c r="G83" s="11"/>
      <c r="H83" s="11"/>
    </row>
    <row r="84" spans="2:8" x14ac:dyDescent="0.25">
      <c r="B84" s="8">
        <f t="shared" si="7"/>
        <v>79</v>
      </c>
      <c r="C84" s="12">
        <f>'Simulacion sistema (hoja4)'!AS89</f>
        <v>0</v>
      </c>
      <c r="D84" s="12">
        <f>'Simulacion sistema (hoja4)'!AT89</f>
        <v>0.59408005393693886</v>
      </c>
      <c r="E84" s="87"/>
      <c r="F84" s="55"/>
      <c r="G84" s="11"/>
      <c r="H84" s="11"/>
    </row>
    <row r="85" spans="2:8" x14ac:dyDescent="0.25">
      <c r="B85" s="8">
        <f t="shared" si="7"/>
        <v>80</v>
      </c>
      <c r="C85" s="12">
        <f>'Simulacion sistema (hoja4)'!AS90</f>
        <v>1</v>
      </c>
      <c r="D85" s="12">
        <f>'Simulacion sistema (hoja4)'!AT90</f>
        <v>1</v>
      </c>
      <c r="E85" s="87"/>
      <c r="F85" s="55"/>
      <c r="G85" s="11"/>
      <c r="H85" s="11"/>
    </row>
    <row r="86" spans="2:8" x14ac:dyDescent="0.25">
      <c r="B86" s="8">
        <f t="shared" si="7"/>
        <v>81</v>
      </c>
      <c r="C86" s="12">
        <f>'Simulacion sistema (hoja4)'!AS91</f>
        <v>0</v>
      </c>
      <c r="D86" s="12">
        <f>'Simulacion sistema (hoja4)'!AT91</f>
        <v>0.78731816690167966</v>
      </c>
      <c r="E86" s="87"/>
      <c r="F86" s="55"/>
      <c r="G86" s="11"/>
      <c r="H86" s="11"/>
    </row>
    <row r="87" spans="2:8" x14ac:dyDescent="0.25">
      <c r="B87" s="8">
        <f t="shared" si="7"/>
        <v>82</v>
      </c>
      <c r="C87" s="12">
        <f>'Simulacion sistema (hoja4)'!AS92</f>
        <v>0</v>
      </c>
      <c r="D87" s="12">
        <f>'Simulacion sistema (hoja4)'!AT92</f>
        <v>0.74953153039510556</v>
      </c>
      <c r="E87" s="87"/>
      <c r="F87" s="55"/>
      <c r="G87" s="11"/>
      <c r="H87" s="11"/>
    </row>
    <row r="88" spans="2:8" x14ac:dyDescent="0.25">
      <c r="B88" s="8">
        <f t="shared" si="7"/>
        <v>83</v>
      </c>
      <c r="C88" s="12">
        <f>'Simulacion sistema (hoja4)'!AS93</f>
        <v>0</v>
      </c>
      <c r="D88" s="12">
        <f>'Simulacion sistema (hoja4)'!AT93</f>
        <v>0.19396777489664724</v>
      </c>
      <c r="E88" s="87"/>
      <c r="F88" s="55"/>
      <c r="G88" s="11"/>
      <c r="H88" s="11"/>
    </row>
    <row r="89" spans="2:8" x14ac:dyDescent="0.25">
      <c r="B89" s="8">
        <f t="shared" si="7"/>
        <v>84</v>
      </c>
      <c r="C89" s="12">
        <f>'Simulacion sistema (hoja4)'!AS94</f>
        <v>0</v>
      </c>
      <c r="D89" s="12">
        <f>'Simulacion sistema (hoja4)'!AT94</f>
        <v>0.76187590843382325</v>
      </c>
      <c r="E89" s="87"/>
      <c r="F89" s="55"/>
      <c r="G89" s="11"/>
      <c r="H89" s="11"/>
    </row>
    <row r="90" spans="2:8" x14ac:dyDescent="0.25">
      <c r="B90" s="8">
        <f t="shared" si="7"/>
        <v>85</v>
      </c>
      <c r="C90" s="12">
        <f>'Simulacion sistema (hoja4)'!AS95</f>
        <v>0</v>
      </c>
      <c r="D90" s="12">
        <f>'Simulacion sistema (hoja4)'!AT95</f>
        <v>0.8999005415426824</v>
      </c>
      <c r="E90" s="87"/>
      <c r="F90" s="55"/>
      <c r="G90" s="11"/>
      <c r="H90" s="11"/>
    </row>
    <row r="91" spans="2:8" x14ac:dyDescent="0.25">
      <c r="B91" s="8">
        <f t="shared" si="7"/>
        <v>86</v>
      </c>
      <c r="C91" s="12">
        <f>'Simulacion sistema (hoja4)'!AS96</f>
        <v>0</v>
      </c>
      <c r="D91" s="12">
        <f>'Simulacion sistema (hoja4)'!AT96</f>
        <v>0.21466912861691376</v>
      </c>
      <c r="E91" s="87"/>
      <c r="F91" s="55"/>
      <c r="G91" s="11"/>
      <c r="H91" s="11"/>
    </row>
    <row r="92" spans="2:8" x14ac:dyDescent="0.25">
      <c r="B92" s="8">
        <f t="shared" si="7"/>
        <v>87</v>
      </c>
      <c r="C92" s="12">
        <f>'Simulacion sistema (hoja4)'!AS97</f>
        <v>0</v>
      </c>
      <c r="D92" s="12">
        <f>'Simulacion sistema (hoja4)'!AT97</f>
        <v>0.64725906026261792</v>
      </c>
      <c r="E92" s="87"/>
      <c r="F92" s="55"/>
      <c r="G92" s="11"/>
      <c r="H92" s="11"/>
    </row>
    <row r="93" spans="2:8" x14ac:dyDescent="0.25">
      <c r="B93" s="8">
        <f t="shared" si="7"/>
        <v>88</v>
      </c>
      <c r="C93" s="12">
        <f>'Simulacion sistema (hoja4)'!AS98</f>
        <v>0</v>
      </c>
      <c r="D93" s="12">
        <f>'Simulacion sistema (hoja4)'!AT98</f>
        <v>0</v>
      </c>
      <c r="E93" s="87"/>
      <c r="F93" s="55"/>
      <c r="G93" s="11"/>
      <c r="H93" s="11"/>
    </row>
    <row r="94" spans="2:8" x14ac:dyDescent="0.25">
      <c r="B94" s="8">
        <f t="shared" si="7"/>
        <v>89</v>
      </c>
      <c r="C94" s="12">
        <f>'Simulacion sistema (hoja4)'!AS99</f>
        <v>0</v>
      </c>
      <c r="D94" s="12">
        <f>'Simulacion sistema (hoja4)'!AT99</f>
        <v>0.48375903484818195</v>
      </c>
      <c r="E94" s="87"/>
      <c r="F94" s="55"/>
      <c r="G94" s="11"/>
      <c r="H94" s="11"/>
    </row>
    <row r="95" spans="2:8" x14ac:dyDescent="0.25">
      <c r="B95" s="8">
        <f t="shared" si="7"/>
        <v>90</v>
      </c>
      <c r="C95" s="12">
        <f>'Simulacion sistema (hoja4)'!AS100</f>
        <v>1</v>
      </c>
      <c r="D95" s="12">
        <f>'Simulacion sistema (hoja4)'!AT100</f>
        <v>1</v>
      </c>
      <c r="E95" s="87"/>
      <c r="F95" s="55"/>
      <c r="G95" s="11"/>
      <c r="H95" s="11"/>
    </row>
    <row r="96" spans="2:8" x14ac:dyDescent="0.25">
      <c r="B96" s="8">
        <f t="shared" si="7"/>
        <v>91</v>
      </c>
      <c r="C96" s="12">
        <f>'Simulacion sistema (hoja4)'!AS101</f>
        <v>0</v>
      </c>
      <c r="D96" s="12">
        <f>'Simulacion sistema (hoja4)'!AT101</f>
        <v>0.78070836985993686</v>
      </c>
      <c r="E96" s="87"/>
      <c r="F96" s="55"/>
      <c r="G96" s="11"/>
      <c r="H96" s="11"/>
    </row>
    <row r="97" spans="2:8" x14ac:dyDescent="0.25">
      <c r="B97" s="8">
        <f t="shared" si="7"/>
        <v>92</v>
      </c>
      <c r="C97" s="12">
        <f>'Simulacion sistema (hoja4)'!AS102</f>
        <v>0</v>
      </c>
      <c r="D97" s="12">
        <f>'Simulacion sistema (hoja4)'!AT102</f>
        <v>0.66861273418360057</v>
      </c>
      <c r="E97" s="87"/>
      <c r="F97" s="55"/>
      <c r="G97" s="11"/>
      <c r="H97" s="11"/>
    </row>
    <row r="98" spans="2:8" x14ac:dyDescent="0.25">
      <c r="B98" s="8">
        <f t="shared" si="7"/>
        <v>93</v>
      </c>
      <c r="C98" s="12">
        <f>'Simulacion sistema (hoja4)'!AS103</f>
        <v>0</v>
      </c>
      <c r="D98" s="12">
        <f>'Simulacion sistema (hoja4)'!AT103</f>
        <v>0.46889196984824322</v>
      </c>
      <c r="E98" s="87"/>
      <c r="F98" s="55"/>
      <c r="G98" s="11"/>
      <c r="H98" s="11"/>
    </row>
    <row r="99" spans="2:8" x14ac:dyDescent="0.25">
      <c r="B99" s="8">
        <f t="shared" si="7"/>
        <v>94</v>
      </c>
      <c r="C99" s="12">
        <f>'Simulacion sistema (hoja4)'!AS104</f>
        <v>0</v>
      </c>
      <c r="D99" s="12">
        <f>'Simulacion sistema (hoja4)'!AT104</f>
        <v>0.78061404400453294</v>
      </c>
      <c r="E99" s="87"/>
      <c r="F99" s="55"/>
      <c r="G99" s="11"/>
      <c r="H99" s="11"/>
    </row>
    <row r="100" spans="2:8" x14ac:dyDescent="0.25">
      <c r="B100" s="8">
        <f t="shared" si="7"/>
        <v>95</v>
      </c>
      <c r="C100" s="12">
        <f>'Simulacion sistema (hoja4)'!AS105</f>
        <v>0</v>
      </c>
      <c r="D100" s="12">
        <f>'Simulacion sistema (hoja4)'!AT105</f>
        <v>0.38889753260872606</v>
      </c>
      <c r="E100" s="87"/>
      <c r="F100" s="55"/>
      <c r="G100" s="11"/>
      <c r="H100" s="11"/>
    </row>
    <row r="101" spans="2:8" x14ac:dyDescent="0.25">
      <c r="B101" s="8">
        <f t="shared" si="7"/>
        <v>96</v>
      </c>
      <c r="C101" s="12">
        <f>'Simulacion sistema (hoja4)'!AS106</f>
        <v>0</v>
      </c>
      <c r="D101" s="12">
        <f>'Simulacion sistema (hoja4)'!AT106</f>
        <v>0.33241131441766947</v>
      </c>
      <c r="E101" s="87"/>
      <c r="F101" s="55"/>
      <c r="G101" s="11"/>
      <c r="H101" s="11"/>
    </row>
    <row r="102" spans="2:8" x14ac:dyDescent="0.25">
      <c r="B102" s="8">
        <f t="shared" si="7"/>
        <v>97</v>
      </c>
      <c r="C102" s="12">
        <f>'Simulacion sistema (hoja4)'!AS107</f>
        <v>0</v>
      </c>
      <c r="D102" s="12">
        <f>'Simulacion sistema (hoja4)'!AT107</f>
        <v>0.6644813466506766</v>
      </c>
      <c r="E102" s="87"/>
      <c r="F102" s="55"/>
      <c r="G102" s="11"/>
      <c r="H102" s="11"/>
    </row>
    <row r="103" spans="2:8" x14ac:dyDescent="0.25">
      <c r="B103" s="8">
        <f t="shared" si="7"/>
        <v>98</v>
      </c>
      <c r="C103" s="12">
        <f>'Simulacion sistema (hoja4)'!AS108</f>
        <v>0</v>
      </c>
      <c r="D103" s="12">
        <f>'Simulacion sistema (hoja4)'!AT108</f>
        <v>0.5449865789706253</v>
      </c>
      <c r="E103" s="87"/>
      <c r="F103" s="55"/>
      <c r="G103" s="11"/>
      <c r="H103" s="11"/>
    </row>
    <row r="104" spans="2:8" x14ac:dyDescent="0.25">
      <c r="B104" s="8">
        <f t="shared" si="7"/>
        <v>99</v>
      </c>
      <c r="C104" s="12">
        <f>'Simulacion sistema (hoja4)'!AS109</f>
        <v>0</v>
      </c>
      <c r="D104" s="12">
        <f>'Simulacion sistema (hoja4)'!AT109</f>
        <v>0.74764197461172688</v>
      </c>
      <c r="E104" s="87"/>
      <c r="F104" s="55"/>
      <c r="G104" s="11"/>
      <c r="H104" s="11"/>
    </row>
    <row r="105" spans="2:8" x14ac:dyDescent="0.25">
      <c r="B105" s="8">
        <f t="shared" si="7"/>
        <v>100</v>
      </c>
      <c r="C105" s="12">
        <f>'Simulacion sistema (hoja4)'!AS110</f>
        <v>0</v>
      </c>
      <c r="D105" s="12">
        <f>'Simulacion sistema (hoja4)'!AT110</f>
        <v>0.56948589340044897</v>
      </c>
      <c r="E105" s="87"/>
      <c r="F105" s="55"/>
      <c r="G105" s="11"/>
      <c r="H105" s="11"/>
    </row>
    <row r="106" spans="2:8" x14ac:dyDescent="0.25">
      <c r="B106" s="8">
        <f t="shared" si="7"/>
        <v>101</v>
      </c>
      <c r="C106" s="12">
        <f>'Simulacion sistema (hoja4)'!AS111</f>
        <v>0</v>
      </c>
      <c r="D106" s="12">
        <f>'Simulacion sistema (hoja4)'!AT111</f>
        <v>0.20479760766890512</v>
      </c>
      <c r="E106" s="87"/>
      <c r="F106" s="55"/>
      <c r="G106" s="11"/>
      <c r="H106" s="11"/>
    </row>
    <row r="107" spans="2:8" x14ac:dyDescent="0.25">
      <c r="B107" s="8">
        <f t="shared" si="7"/>
        <v>102</v>
      </c>
      <c r="C107" s="12">
        <f>'Simulacion sistema (hoja4)'!AS112</f>
        <v>0</v>
      </c>
      <c r="D107" s="12">
        <f>'Simulacion sistema (hoja4)'!AT112</f>
        <v>0.18036125848212914</v>
      </c>
      <c r="E107" s="87"/>
      <c r="F107" s="55"/>
      <c r="G107" s="11"/>
      <c r="H107" s="11"/>
    </row>
    <row r="108" spans="2:8" x14ac:dyDescent="0.25">
      <c r="B108" s="8">
        <f t="shared" si="7"/>
        <v>103</v>
      </c>
      <c r="C108" s="12">
        <f>'Simulacion sistema (hoja4)'!AS113</f>
        <v>0</v>
      </c>
      <c r="D108" s="12">
        <f>'Simulacion sistema (hoja4)'!AT113</f>
        <v>0.62278179337369433</v>
      </c>
      <c r="E108" s="87"/>
      <c r="F108" s="55"/>
      <c r="G108" s="11"/>
      <c r="H108" s="11"/>
    </row>
    <row r="109" spans="2:8" x14ac:dyDescent="0.25">
      <c r="B109" s="8">
        <f t="shared" si="7"/>
        <v>104</v>
      </c>
      <c r="C109" s="12">
        <f>'Simulacion sistema (hoja4)'!AS114</f>
        <v>0</v>
      </c>
      <c r="D109" s="12">
        <f>'Simulacion sistema (hoja4)'!AT114</f>
        <v>0.80279092928055795</v>
      </c>
      <c r="E109" s="87"/>
      <c r="F109" s="55"/>
      <c r="G109" s="11"/>
      <c r="H109" s="11"/>
    </row>
    <row r="110" spans="2:8" x14ac:dyDescent="0.25">
      <c r="B110" s="8">
        <f t="shared" si="7"/>
        <v>105</v>
      </c>
      <c r="C110" s="12">
        <f>'Simulacion sistema (hoja4)'!AS115</f>
        <v>0</v>
      </c>
      <c r="D110" s="12">
        <f>'Simulacion sistema (hoja4)'!AT115</f>
        <v>0.54857958648537208</v>
      </c>
      <c r="E110" s="87"/>
      <c r="F110" s="55"/>
      <c r="G110" s="11"/>
      <c r="H110" s="11"/>
    </row>
    <row r="111" spans="2:8" x14ac:dyDescent="0.25">
      <c r="B111" s="8">
        <f t="shared" si="7"/>
        <v>106</v>
      </c>
      <c r="C111" s="12">
        <f>'Simulacion sistema (hoja4)'!AS116</f>
        <v>0</v>
      </c>
      <c r="D111" s="12">
        <f>'Simulacion sistema (hoja4)'!AT116</f>
        <v>0.19190800676159386</v>
      </c>
      <c r="E111" s="87"/>
      <c r="F111" s="55"/>
      <c r="G111" s="11"/>
      <c r="H111" s="11"/>
    </row>
    <row r="112" spans="2:8" x14ac:dyDescent="0.25">
      <c r="B112" s="8">
        <f t="shared" si="7"/>
        <v>107</v>
      </c>
      <c r="C112" s="12">
        <f>'Simulacion sistema (hoja4)'!AS117</f>
        <v>0</v>
      </c>
      <c r="D112" s="12">
        <f>'Simulacion sistema (hoja4)'!AT117</f>
        <v>0.52735163630151805</v>
      </c>
      <c r="E112" s="87"/>
      <c r="F112" s="55"/>
      <c r="G112" s="11"/>
      <c r="H112" s="11"/>
    </row>
    <row r="113" spans="2:8" x14ac:dyDescent="0.25">
      <c r="B113" s="8">
        <f t="shared" si="7"/>
        <v>108</v>
      </c>
      <c r="C113" s="12">
        <f>'Simulacion sistema (hoja4)'!AS118</f>
        <v>0</v>
      </c>
      <c r="D113" s="12">
        <f>'Simulacion sistema (hoja4)'!AT118</f>
        <v>0.36285336134191409</v>
      </c>
      <c r="E113" s="87"/>
      <c r="F113" s="55"/>
      <c r="G113" s="11"/>
      <c r="H113" s="11"/>
    </row>
    <row r="114" spans="2:8" x14ac:dyDescent="0.25">
      <c r="B114" s="8">
        <f t="shared" si="7"/>
        <v>109</v>
      </c>
      <c r="C114" s="12">
        <f>'Simulacion sistema (hoja4)'!AS119</f>
        <v>0</v>
      </c>
      <c r="D114" s="12">
        <f>'Simulacion sistema (hoja4)'!AT119</f>
        <v>0.12872334467346799</v>
      </c>
      <c r="E114" s="87"/>
      <c r="F114" s="55"/>
      <c r="G114" s="11"/>
      <c r="H114" s="11"/>
    </row>
    <row r="115" spans="2:8" x14ac:dyDescent="0.25">
      <c r="B115" s="8">
        <f t="shared" si="7"/>
        <v>110</v>
      </c>
      <c r="C115" s="12">
        <f>'Simulacion sistema (hoja4)'!AS120</f>
        <v>0</v>
      </c>
      <c r="D115" s="12">
        <f>'Simulacion sistema (hoja4)'!AT120</f>
        <v>0.74374288767243313</v>
      </c>
      <c r="E115" s="87"/>
      <c r="F115" s="55"/>
      <c r="G115" s="11"/>
      <c r="H115" s="11"/>
    </row>
    <row r="116" spans="2:8" x14ac:dyDescent="0.25">
      <c r="B116" s="8">
        <f t="shared" si="7"/>
        <v>111</v>
      </c>
      <c r="C116" s="12">
        <f>'Simulacion sistema (hoja4)'!AS121</f>
        <v>0.28727733900571667</v>
      </c>
      <c r="D116" s="12">
        <f>'Simulacion sistema (hoja4)'!AT121</f>
        <v>0.91381845364816749</v>
      </c>
      <c r="E116" s="87"/>
      <c r="F116" s="55"/>
      <c r="G116" s="11"/>
      <c r="H116" s="11"/>
    </row>
    <row r="117" spans="2:8" x14ac:dyDescent="0.25">
      <c r="B117" s="8">
        <f t="shared" si="7"/>
        <v>112</v>
      </c>
      <c r="C117" s="12">
        <f>'Simulacion sistema (hoja4)'!AS122</f>
        <v>0</v>
      </c>
      <c r="D117" s="12">
        <f>'Simulacion sistema (hoja4)'!AT122</f>
        <v>0.64081364632586146</v>
      </c>
      <c r="E117" s="87"/>
      <c r="F117" s="55"/>
      <c r="G117" s="11"/>
      <c r="H117" s="11"/>
    </row>
    <row r="118" spans="2:8" x14ac:dyDescent="0.25">
      <c r="B118" s="8">
        <f t="shared" si="7"/>
        <v>113</v>
      </c>
      <c r="C118" s="12">
        <f>'Simulacion sistema (hoja4)'!AS123</f>
        <v>0.38380140505661631</v>
      </c>
      <c r="D118" s="12">
        <f>'Simulacion sistema (hoja4)'!AT123</f>
        <v>0.94533353295836642</v>
      </c>
      <c r="E118" s="87"/>
      <c r="F118" s="55"/>
      <c r="G118" s="11"/>
      <c r="H118" s="11"/>
    </row>
    <row r="119" spans="2:8" x14ac:dyDescent="0.25">
      <c r="B119" s="8">
        <f t="shared" si="7"/>
        <v>114</v>
      </c>
      <c r="C119" s="12">
        <f>'Simulacion sistema (hoja4)'!AS124</f>
        <v>0</v>
      </c>
      <c r="D119" s="12">
        <f>'Simulacion sistema (hoja4)'!AT124</f>
        <v>0.50460303236303006</v>
      </c>
      <c r="E119" s="87"/>
      <c r="F119" s="55"/>
      <c r="G119" s="11"/>
      <c r="H119" s="11"/>
    </row>
    <row r="120" spans="2:8" x14ac:dyDescent="0.25">
      <c r="B120" s="8">
        <f t="shared" si="7"/>
        <v>115</v>
      </c>
      <c r="C120" s="12">
        <f>'Simulacion sistema (hoja4)'!AS125</f>
        <v>0</v>
      </c>
      <c r="D120" s="12">
        <f>'Simulacion sistema (hoja4)'!AT125</f>
        <v>0.85404021288718779</v>
      </c>
      <c r="E120" s="87"/>
      <c r="F120" s="55"/>
      <c r="G120" s="11"/>
      <c r="H120" s="11"/>
    </row>
    <row r="121" spans="2:8" x14ac:dyDescent="0.25">
      <c r="B121" s="8">
        <f t="shared" si="7"/>
        <v>116</v>
      </c>
      <c r="C121" s="12">
        <f>'Simulacion sistema (hoja4)'!AS126</f>
        <v>0.75072544197516233</v>
      </c>
      <c r="D121" s="12">
        <f>'Simulacion sistema (hoja4)'!AT126</f>
        <v>0.96440083547750466</v>
      </c>
      <c r="E121" s="87"/>
      <c r="F121" s="55"/>
      <c r="G121" s="11"/>
      <c r="H121" s="11"/>
    </row>
    <row r="122" spans="2:8" x14ac:dyDescent="0.25">
      <c r="B122" s="8">
        <f t="shared" si="7"/>
        <v>117</v>
      </c>
      <c r="C122" s="12">
        <f>'Simulacion sistema (hoja4)'!AS127</f>
        <v>0</v>
      </c>
      <c r="D122" s="12">
        <f>'Simulacion sistema (hoja4)'!AT127</f>
        <v>0.51255408056241414</v>
      </c>
      <c r="E122" s="87"/>
      <c r="F122" s="55"/>
      <c r="G122" s="11"/>
      <c r="H122" s="11"/>
    </row>
    <row r="123" spans="2:8" x14ac:dyDescent="0.25">
      <c r="B123" s="8">
        <f t="shared" si="7"/>
        <v>118</v>
      </c>
      <c r="C123" s="12">
        <f>'Simulacion sistema (hoja4)'!AS128</f>
        <v>0</v>
      </c>
      <c r="D123" s="12">
        <f>'Simulacion sistema (hoja4)'!AT128</f>
        <v>0.8098350715863738</v>
      </c>
      <c r="E123" s="87"/>
      <c r="F123" s="55"/>
      <c r="G123" s="11"/>
      <c r="H123" s="11"/>
    </row>
    <row r="124" spans="2:8" x14ac:dyDescent="0.25">
      <c r="B124" s="8">
        <f t="shared" si="7"/>
        <v>119</v>
      </c>
      <c r="C124" s="12">
        <f>'Simulacion sistema (hoja4)'!AS129</f>
        <v>0</v>
      </c>
      <c r="D124" s="12">
        <f>'Simulacion sistema (hoja4)'!AT129</f>
        <v>0.45454213396472259</v>
      </c>
      <c r="E124" s="87"/>
      <c r="F124" s="55"/>
      <c r="G124" s="11"/>
      <c r="H124" s="11"/>
    </row>
    <row r="125" spans="2:8" x14ac:dyDescent="0.25">
      <c r="B125" s="8">
        <f t="shared" si="7"/>
        <v>120</v>
      </c>
      <c r="C125" s="12">
        <f>'Simulacion sistema (hoja4)'!AS130</f>
        <v>0</v>
      </c>
      <c r="D125" s="12">
        <f>'Simulacion sistema (hoja4)'!AT130</f>
        <v>0.6413536840680012</v>
      </c>
      <c r="E125" s="87"/>
      <c r="F125" s="55"/>
      <c r="G125" s="11"/>
      <c r="H125" s="11"/>
    </row>
    <row r="126" spans="2:8" x14ac:dyDescent="0.25">
      <c r="B126" s="8">
        <f t="shared" si="7"/>
        <v>121</v>
      </c>
      <c r="C126" s="12">
        <f>'Simulacion sistema (hoja4)'!AS131</f>
        <v>0</v>
      </c>
      <c r="D126" s="12">
        <f>'Simulacion sistema (hoja4)'!AT131</f>
        <v>0.48849121279201602</v>
      </c>
      <c r="E126" s="87"/>
      <c r="F126" s="55"/>
      <c r="G126" s="11"/>
      <c r="H126" s="11"/>
    </row>
    <row r="127" spans="2:8" x14ac:dyDescent="0.25">
      <c r="B127" s="8">
        <f t="shared" si="7"/>
        <v>122</v>
      </c>
      <c r="C127" s="12">
        <f>'Simulacion sistema (hoja4)'!AS132</f>
        <v>1</v>
      </c>
      <c r="D127" s="12">
        <f>'Simulacion sistema (hoja4)'!AT132</f>
        <v>1</v>
      </c>
      <c r="E127" s="87"/>
      <c r="F127" s="55"/>
      <c r="G127" s="11"/>
      <c r="H127" s="11"/>
    </row>
    <row r="128" spans="2:8" x14ac:dyDescent="0.25">
      <c r="B128" s="8">
        <f t="shared" si="7"/>
        <v>123</v>
      </c>
      <c r="C128" s="12">
        <f>'Simulacion sistema (hoja4)'!AS133</f>
        <v>0</v>
      </c>
      <c r="D128" s="12">
        <f>'Simulacion sistema (hoja4)'!AT133</f>
        <v>0.52111291817039784</v>
      </c>
      <c r="E128" s="87"/>
      <c r="F128" s="55"/>
      <c r="G128" s="11"/>
      <c r="H128" s="11"/>
    </row>
    <row r="129" spans="2:8" x14ac:dyDescent="0.25">
      <c r="B129" s="8">
        <f t="shared" si="7"/>
        <v>124</v>
      </c>
      <c r="C129" s="12">
        <f>'Simulacion sistema (hoja4)'!AS134</f>
        <v>0</v>
      </c>
      <c r="D129" s="12">
        <f>'Simulacion sistema (hoja4)'!AT134</f>
        <v>0.25250886435830194</v>
      </c>
      <c r="E129" s="87"/>
      <c r="F129" s="55"/>
      <c r="G129" s="11"/>
      <c r="H129" s="11"/>
    </row>
    <row r="130" spans="2:8" x14ac:dyDescent="0.25">
      <c r="B130" s="8">
        <f t="shared" si="7"/>
        <v>125</v>
      </c>
      <c r="C130" s="12">
        <f>'Simulacion sistema (hoja4)'!AS135</f>
        <v>0</v>
      </c>
      <c r="D130" s="12">
        <f>'Simulacion sistema (hoja4)'!AT135</f>
        <v>0.25730671905320412</v>
      </c>
      <c r="E130" s="87"/>
      <c r="F130" s="55"/>
      <c r="G130" s="11"/>
      <c r="H130" s="11"/>
    </row>
    <row r="131" spans="2:8" x14ac:dyDescent="0.25">
      <c r="B131" s="8">
        <f t="shared" si="7"/>
        <v>126</v>
      </c>
      <c r="C131" s="12">
        <f>'Simulacion sistema (hoja4)'!AS136</f>
        <v>0</v>
      </c>
      <c r="D131" s="12">
        <f>'Simulacion sistema (hoja4)'!AT136</f>
        <v>0.77520363425504268</v>
      </c>
      <c r="E131" s="87"/>
      <c r="F131" s="55"/>
      <c r="G131" s="11"/>
      <c r="H131" s="11"/>
    </row>
    <row r="132" spans="2:8" x14ac:dyDescent="0.25">
      <c r="B132" s="8">
        <f t="shared" si="7"/>
        <v>127</v>
      </c>
      <c r="C132" s="12">
        <f>'Simulacion sistema (hoja4)'!AS137</f>
        <v>0</v>
      </c>
      <c r="D132" s="12">
        <f>'Simulacion sistema (hoja4)'!AT137</f>
        <v>0.42556548964799135</v>
      </c>
      <c r="E132" s="87"/>
      <c r="F132" s="55"/>
      <c r="G132" s="11"/>
      <c r="H132" s="11"/>
    </row>
    <row r="133" spans="2:8" x14ac:dyDescent="0.25">
      <c r="B133" s="8">
        <f t="shared" si="7"/>
        <v>128</v>
      </c>
      <c r="C133" s="12">
        <f>'Simulacion sistema (hoja4)'!AS138</f>
        <v>0</v>
      </c>
      <c r="D133" s="12">
        <f>'Simulacion sistema (hoja4)'!AT138</f>
        <v>0.62810188090185115</v>
      </c>
      <c r="E133" s="87"/>
      <c r="F133" s="55"/>
      <c r="G133" s="11"/>
      <c r="H133" s="11"/>
    </row>
    <row r="134" spans="2:8" x14ac:dyDescent="0.25">
      <c r="B134" s="8">
        <f t="shared" si="7"/>
        <v>129</v>
      </c>
      <c r="C134" s="12">
        <f>'Simulacion sistema (hoja4)'!AS139</f>
        <v>0</v>
      </c>
      <c r="D134" s="12">
        <f>'Simulacion sistema (hoja4)'!AT139</f>
        <v>0.77621335565010463</v>
      </c>
      <c r="E134" s="87"/>
      <c r="F134" s="55"/>
      <c r="G134" s="11"/>
      <c r="H134" s="11"/>
    </row>
    <row r="135" spans="2:8" x14ac:dyDescent="0.25">
      <c r="B135" s="8">
        <f t="shared" si="7"/>
        <v>130</v>
      </c>
      <c r="C135" s="12">
        <f>'Simulacion sistema (hoja4)'!AS140</f>
        <v>0</v>
      </c>
      <c r="D135" s="12">
        <f>'Simulacion sistema (hoja4)'!AT140</f>
        <v>0.52990837908989419</v>
      </c>
      <c r="E135" s="87"/>
      <c r="F135" s="55"/>
      <c r="G135" s="11"/>
      <c r="H135" s="11"/>
    </row>
    <row r="136" spans="2:8" x14ac:dyDescent="0.25">
      <c r="B136" s="8">
        <f t="shared" ref="B136:B199" si="8">+B135+1</f>
        <v>131</v>
      </c>
      <c r="C136" s="12">
        <f>'Simulacion sistema (hoja4)'!AS141</f>
        <v>0</v>
      </c>
      <c r="D136" s="12">
        <f>'Simulacion sistema (hoja4)'!AT141</f>
        <v>0.57311776367282063</v>
      </c>
      <c r="E136" s="87"/>
      <c r="F136" s="55"/>
      <c r="G136" s="11"/>
      <c r="H136" s="11"/>
    </row>
    <row r="137" spans="2:8" x14ac:dyDescent="0.25">
      <c r="B137" s="8">
        <f t="shared" si="8"/>
        <v>132</v>
      </c>
      <c r="C137" s="12">
        <f>'Simulacion sistema (hoja4)'!AS142</f>
        <v>1</v>
      </c>
      <c r="D137" s="12">
        <f>'Simulacion sistema (hoja4)'!AT142</f>
        <v>1</v>
      </c>
      <c r="E137" s="87"/>
      <c r="F137" s="55"/>
      <c r="G137" s="11"/>
      <c r="H137" s="11"/>
    </row>
    <row r="138" spans="2:8" x14ac:dyDescent="0.25">
      <c r="B138" s="8">
        <f t="shared" si="8"/>
        <v>133</v>
      </c>
      <c r="C138" s="12">
        <f>'Simulacion sistema (hoja4)'!AS143</f>
        <v>0</v>
      </c>
      <c r="D138" s="12">
        <f>'Simulacion sistema (hoja4)'!AT143</f>
        <v>0.89138578435382965</v>
      </c>
      <c r="E138" s="87"/>
      <c r="F138" s="55"/>
      <c r="G138" s="11"/>
      <c r="H138" s="11"/>
    </row>
    <row r="139" spans="2:8" x14ac:dyDescent="0.25">
      <c r="B139" s="8">
        <f t="shared" si="8"/>
        <v>134</v>
      </c>
      <c r="C139" s="12">
        <f>'Simulacion sistema (hoja4)'!AS144</f>
        <v>0</v>
      </c>
      <c r="D139" s="12">
        <f>'Simulacion sistema (hoja4)'!AT144</f>
        <v>0.58611011262817625</v>
      </c>
      <c r="E139" s="87"/>
      <c r="F139" s="55"/>
      <c r="G139" s="11"/>
      <c r="H139" s="11"/>
    </row>
    <row r="140" spans="2:8" x14ac:dyDescent="0.25">
      <c r="B140" s="8">
        <f t="shared" si="8"/>
        <v>135</v>
      </c>
      <c r="C140" s="12">
        <f>'Simulacion sistema (hoja4)'!AS145</f>
        <v>0</v>
      </c>
      <c r="D140" s="12">
        <f>'Simulacion sistema (hoja4)'!AT145</f>
        <v>0.44087493555257112</v>
      </c>
      <c r="E140" s="87"/>
      <c r="F140" s="55"/>
      <c r="G140" s="11"/>
      <c r="H140" s="11"/>
    </row>
    <row r="141" spans="2:8" x14ac:dyDescent="0.25">
      <c r="B141" s="8">
        <f t="shared" si="8"/>
        <v>136</v>
      </c>
      <c r="C141" s="12">
        <f>'Simulacion sistema (hoja4)'!AS146</f>
        <v>0</v>
      </c>
      <c r="D141" s="12">
        <f>'Simulacion sistema (hoja4)'!AT146</f>
        <v>0.41473911093162813</v>
      </c>
      <c r="E141" s="87"/>
      <c r="F141" s="55"/>
      <c r="G141" s="11"/>
      <c r="H141" s="11"/>
    </row>
    <row r="142" spans="2:8" x14ac:dyDescent="0.25">
      <c r="B142" s="8">
        <f t="shared" si="8"/>
        <v>137</v>
      </c>
      <c r="C142" s="12">
        <f>'Simulacion sistema (hoja4)'!AS147</f>
        <v>0</v>
      </c>
      <c r="D142" s="12">
        <f>'Simulacion sistema (hoja4)'!AT147</f>
        <v>0.35615661493988948</v>
      </c>
      <c r="E142" s="87"/>
      <c r="F142" s="55"/>
      <c r="G142" s="11"/>
      <c r="H142" s="11"/>
    </row>
    <row r="143" spans="2:8" x14ac:dyDescent="0.25">
      <c r="B143" s="8">
        <f t="shared" si="8"/>
        <v>138</v>
      </c>
      <c r="C143" s="12">
        <f>'Simulacion sistema (hoja4)'!AS148</f>
        <v>0</v>
      </c>
      <c r="D143" s="12">
        <f>'Simulacion sistema (hoja4)'!AT148</f>
        <v>0.4761869661683617</v>
      </c>
      <c r="E143" s="87"/>
      <c r="F143" s="55"/>
      <c r="G143" s="11"/>
      <c r="H143" s="11"/>
    </row>
    <row r="144" spans="2:8" x14ac:dyDescent="0.25">
      <c r="B144" s="8">
        <f t="shared" si="8"/>
        <v>139</v>
      </c>
      <c r="C144" s="12">
        <f>'Simulacion sistema (hoja4)'!AS149</f>
        <v>0</v>
      </c>
      <c r="D144" s="12">
        <f>'Simulacion sistema (hoja4)'!AT149</f>
        <v>0.33711573857284222</v>
      </c>
      <c r="E144" s="87"/>
      <c r="F144" s="55"/>
      <c r="G144" s="11"/>
      <c r="H144" s="11"/>
    </row>
    <row r="145" spans="2:8" x14ac:dyDescent="0.25">
      <c r="B145" s="8">
        <f t="shared" si="8"/>
        <v>140</v>
      </c>
      <c r="C145" s="12">
        <f>'Simulacion sistema (hoja4)'!AS150</f>
        <v>0</v>
      </c>
      <c r="D145" s="12">
        <f>'Simulacion sistema (hoja4)'!AT150</f>
        <v>0.67521401901860167</v>
      </c>
      <c r="E145" s="87"/>
      <c r="F145" s="55"/>
      <c r="G145" s="11"/>
      <c r="H145" s="11"/>
    </row>
    <row r="146" spans="2:8" x14ac:dyDescent="0.25">
      <c r="B146" s="8">
        <f t="shared" si="8"/>
        <v>141</v>
      </c>
      <c r="C146" s="12">
        <f>'Simulacion sistema (hoja4)'!AS151</f>
        <v>0</v>
      </c>
      <c r="D146" s="12">
        <f>'Simulacion sistema (hoja4)'!AT151</f>
        <v>0.74618281647114459</v>
      </c>
      <c r="E146" s="87"/>
      <c r="F146" s="55"/>
      <c r="G146" s="11"/>
      <c r="H146" s="11"/>
    </row>
    <row r="147" spans="2:8" x14ac:dyDescent="0.25">
      <c r="B147" s="8">
        <f t="shared" si="8"/>
        <v>142</v>
      </c>
      <c r="C147" s="12">
        <f>'Simulacion sistema (hoja4)'!AS152</f>
        <v>0</v>
      </c>
      <c r="D147" s="12">
        <f>'Simulacion sistema (hoja4)'!AT152</f>
        <v>0.45244404222124118</v>
      </c>
      <c r="E147" s="87"/>
      <c r="F147" s="55"/>
      <c r="G147" s="11"/>
      <c r="H147" s="11"/>
    </row>
    <row r="148" spans="2:8" x14ac:dyDescent="0.25">
      <c r="B148" s="8">
        <f t="shared" si="8"/>
        <v>143</v>
      </c>
      <c r="C148" s="12">
        <f>'Simulacion sistema (hoja4)'!AS153</f>
        <v>0</v>
      </c>
      <c r="D148" s="12">
        <f>'Simulacion sistema (hoja4)'!AT153</f>
        <v>0.25490985170153468</v>
      </c>
      <c r="E148" s="87"/>
      <c r="F148" s="55"/>
      <c r="G148" s="11"/>
      <c r="H148" s="11"/>
    </row>
    <row r="149" spans="2:8" x14ac:dyDescent="0.25">
      <c r="B149" s="8">
        <f t="shared" si="8"/>
        <v>144</v>
      </c>
      <c r="C149" s="12">
        <f>'Simulacion sistema (hoja4)'!AS154</f>
        <v>0</v>
      </c>
      <c r="D149" s="12">
        <f>'Simulacion sistema (hoja4)'!AT154</f>
        <v>0.65038524876288473</v>
      </c>
      <c r="E149" s="87"/>
      <c r="F149" s="55"/>
      <c r="G149" s="11"/>
      <c r="H149" s="11"/>
    </row>
    <row r="150" spans="2:8" x14ac:dyDescent="0.25">
      <c r="B150" s="8">
        <f t="shared" si="8"/>
        <v>145</v>
      </c>
      <c r="C150" s="12">
        <f>'Simulacion sistema (hoja4)'!AS155</f>
        <v>0</v>
      </c>
      <c r="D150" s="12">
        <f>'Simulacion sistema (hoja4)'!AT155</f>
        <v>0.62659302156712393</v>
      </c>
      <c r="E150" s="87"/>
      <c r="F150" s="55"/>
      <c r="G150" s="11"/>
      <c r="H150" s="11"/>
    </row>
    <row r="151" spans="2:8" x14ac:dyDescent="0.25">
      <c r="B151" s="8">
        <f t="shared" si="8"/>
        <v>146</v>
      </c>
      <c r="C151" s="12">
        <f>'Simulacion sistema (hoja4)'!AS156</f>
        <v>0</v>
      </c>
      <c r="D151" s="12">
        <f>'Simulacion sistema (hoja4)'!AT156</f>
        <v>0.54571550191198281</v>
      </c>
      <c r="E151" s="87"/>
      <c r="F151" s="55"/>
      <c r="G151" s="11"/>
      <c r="H151" s="11"/>
    </row>
    <row r="152" spans="2:8" x14ac:dyDescent="0.25">
      <c r="B152" s="8">
        <f t="shared" si="8"/>
        <v>147</v>
      </c>
      <c r="C152" s="12">
        <f>'Simulacion sistema (hoja4)'!AS157</f>
        <v>0</v>
      </c>
      <c r="D152" s="12">
        <f>'Simulacion sistema (hoja4)'!AT157</f>
        <v>0.40163824149771843</v>
      </c>
      <c r="E152" s="87"/>
      <c r="F152" s="55"/>
      <c r="G152" s="11"/>
      <c r="H152" s="11"/>
    </row>
    <row r="153" spans="2:8" x14ac:dyDescent="0.25">
      <c r="B153" s="8">
        <f t="shared" si="8"/>
        <v>148</v>
      </c>
      <c r="C153" s="12">
        <f>'Simulacion sistema (hoja4)'!AS158</f>
        <v>0</v>
      </c>
      <c r="D153" s="12">
        <f>'Simulacion sistema (hoja4)'!AT158</f>
        <v>0.78541355433202853</v>
      </c>
      <c r="E153" s="87"/>
      <c r="F153" s="55"/>
      <c r="G153" s="11"/>
      <c r="H153" s="11"/>
    </row>
    <row r="154" spans="2:8" x14ac:dyDescent="0.25">
      <c r="B154" s="8">
        <f t="shared" si="8"/>
        <v>149</v>
      </c>
      <c r="C154" s="12">
        <f>'Simulacion sistema (hoja4)'!AS159</f>
        <v>0</v>
      </c>
      <c r="D154" s="12">
        <f>'Simulacion sistema (hoja4)'!AT159</f>
        <v>0.67019942922050002</v>
      </c>
      <c r="E154" s="87"/>
      <c r="F154" s="55"/>
      <c r="G154" s="11"/>
      <c r="H154" s="11"/>
    </row>
    <row r="155" spans="2:8" x14ac:dyDescent="0.25">
      <c r="B155" s="8">
        <f t="shared" si="8"/>
        <v>150</v>
      </c>
      <c r="C155" s="12">
        <f>'Simulacion sistema (hoja4)'!AS160</f>
        <v>0</v>
      </c>
      <c r="D155" s="12">
        <f>'Simulacion sistema (hoja4)'!AT160</f>
        <v>0.78762380639408092</v>
      </c>
      <c r="E155" s="87"/>
      <c r="F155" s="55"/>
      <c r="G155" s="11"/>
      <c r="H155" s="11"/>
    </row>
    <row r="156" spans="2:8" x14ac:dyDescent="0.25">
      <c r="B156" s="8">
        <f t="shared" si="8"/>
        <v>151</v>
      </c>
      <c r="C156" s="12">
        <f>'Simulacion sistema (hoja4)'!AS161</f>
        <v>0</v>
      </c>
      <c r="D156" s="12">
        <f>'Simulacion sistema (hoja4)'!AT161</f>
        <v>0.84323293585461812</v>
      </c>
      <c r="E156" s="87"/>
      <c r="F156" s="55"/>
      <c r="G156" s="11"/>
      <c r="H156" s="11"/>
    </row>
    <row r="157" spans="2:8" x14ac:dyDescent="0.25">
      <c r="B157" s="8">
        <f t="shared" si="8"/>
        <v>152</v>
      </c>
      <c r="C157" s="12">
        <f>'Simulacion sistema (hoja4)'!AS162</f>
        <v>1</v>
      </c>
      <c r="D157" s="12">
        <f>'Simulacion sistema (hoja4)'!AT162</f>
        <v>1</v>
      </c>
      <c r="E157" s="87"/>
      <c r="F157" s="55"/>
      <c r="G157" s="11"/>
      <c r="H157" s="11"/>
    </row>
    <row r="158" spans="2:8" x14ac:dyDescent="0.25">
      <c r="B158" s="8">
        <f t="shared" si="8"/>
        <v>153</v>
      </c>
      <c r="C158" s="12">
        <f>'Simulacion sistema (hoja4)'!AS163</f>
        <v>0</v>
      </c>
      <c r="D158" s="12">
        <f>'Simulacion sistema (hoja4)'!AT163</f>
        <v>0.53521450821408756</v>
      </c>
      <c r="E158" s="87"/>
      <c r="F158" s="55"/>
      <c r="G158" s="11"/>
      <c r="H158" s="11"/>
    </row>
    <row r="159" spans="2:8" x14ac:dyDescent="0.25">
      <c r="B159" s="8">
        <f t="shared" si="8"/>
        <v>154</v>
      </c>
      <c r="C159" s="12">
        <f>'Simulacion sistema (hoja4)'!AS164</f>
        <v>0</v>
      </c>
      <c r="D159" s="12">
        <f>'Simulacion sistema (hoja4)'!AT164</f>
        <v>0.29979185882763626</v>
      </c>
      <c r="E159" s="87"/>
      <c r="F159" s="55"/>
      <c r="G159" s="11"/>
      <c r="H159" s="11"/>
    </row>
    <row r="160" spans="2:8" x14ac:dyDescent="0.25">
      <c r="B160" s="8">
        <f t="shared" si="8"/>
        <v>155</v>
      </c>
      <c r="C160" s="12">
        <f>'Simulacion sistema (hoja4)'!AS165</f>
        <v>0</v>
      </c>
      <c r="D160" s="12">
        <f>'Simulacion sistema (hoja4)'!AT165</f>
        <v>0.70230814573093481</v>
      </c>
      <c r="E160" s="87"/>
      <c r="F160" s="55"/>
      <c r="G160" s="11"/>
      <c r="H160" s="11"/>
    </row>
    <row r="161" spans="2:8" x14ac:dyDescent="0.25">
      <c r="B161" s="8">
        <f t="shared" si="8"/>
        <v>156</v>
      </c>
      <c r="C161" s="12">
        <f>'Simulacion sistema (hoja4)'!AS166</f>
        <v>0</v>
      </c>
      <c r="D161" s="12">
        <f>'Simulacion sistema (hoja4)'!AT166</f>
        <v>0.27227824597194078</v>
      </c>
      <c r="E161" s="87"/>
      <c r="F161" s="55"/>
      <c r="G161" s="11"/>
      <c r="H161" s="11"/>
    </row>
    <row r="162" spans="2:8" x14ac:dyDescent="0.25">
      <c r="B162" s="8">
        <f t="shared" si="8"/>
        <v>157</v>
      </c>
      <c r="C162" s="12">
        <f>'Simulacion sistema (hoja4)'!AS167</f>
        <v>0</v>
      </c>
      <c r="D162" s="12">
        <f>'Simulacion sistema (hoja4)'!AT167</f>
        <v>0.6943761945200394</v>
      </c>
      <c r="E162" s="87"/>
      <c r="F162" s="55"/>
      <c r="G162" s="11"/>
      <c r="H162" s="11"/>
    </row>
    <row r="163" spans="2:8" x14ac:dyDescent="0.25">
      <c r="B163" s="8">
        <f t="shared" si="8"/>
        <v>158</v>
      </c>
      <c r="C163" s="12">
        <f>'Simulacion sistema (hoja4)'!AS168</f>
        <v>0</v>
      </c>
      <c r="D163" s="12">
        <f>'Simulacion sistema (hoja4)'!AT168</f>
        <v>0.67696818535282732</v>
      </c>
      <c r="E163" s="87"/>
      <c r="F163" s="55"/>
      <c r="G163" s="11"/>
      <c r="H163" s="11"/>
    </row>
    <row r="164" spans="2:8" x14ac:dyDescent="0.25">
      <c r="B164" s="8">
        <f t="shared" si="8"/>
        <v>159</v>
      </c>
      <c r="C164" s="12">
        <f>'Simulacion sistema (hoja4)'!AS169</f>
        <v>0</v>
      </c>
      <c r="D164" s="12">
        <f>'Simulacion sistema (hoja4)'!AT169</f>
        <v>0.52796540294214922</v>
      </c>
      <c r="E164" s="87"/>
      <c r="F164" s="55"/>
      <c r="G164" s="11"/>
      <c r="H164" s="11"/>
    </row>
    <row r="165" spans="2:8" x14ac:dyDescent="0.25">
      <c r="B165" s="8">
        <f t="shared" si="8"/>
        <v>160</v>
      </c>
      <c r="C165" s="12">
        <f>'Simulacion sistema (hoja4)'!AS170</f>
        <v>0</v>
      </c>
      <c r="D165" s="12">
        <f>'Simulacion sistema (hoja4)'!AT170</f>
        <v>0.52479370381766433</v>
      </c>
      <c r="E165" s="87"/>
      <c r="F165" s="55"/>
      <c r="G165" s="11"/>
      <c r="H165" s="11"/>
    </row>
    <row r="166" spans="2:8" x14ac:dyDescent="0.25">
      <c r="B166" s="8">
        <f t="shared" si="8"/>
        <v>161</v>
      </c>
      <c r="C166" s="12">
        <f>'Simulacion sistema (hoja4)'!AS171</f>
        <v>0</v>
      </c>
      <c r="D166" s="12">
        <f>'Simulacion sistema (hoja4)'!AT171</f>
        <v>0.85185509536601522</v>
      </c>
      <c r="E166" s="87"/>
      <c r="F166" s="55"/>
      <c r="G166" s="11"/>
      <c r="H166" s="11"/>
    </row>
    <row r="167" spans="2:8" x14ac:dyDescent="0.25">
      <c r="B167" s="8">
        <f t="shared" si="8"/>
        <v>162</v>
      </c>
      <c r="C167" s="12">
        <f>'Simulacion sistema (hoja4)'!AS172</f>
        <v>0</v>
      </c>
      <c r="D167" s="12">
        <f>'Simulacion sistema (hoja4)'!AT172</f>
        <v>0.86693333867398703</v>
      </c>
      <c r="E167" s="87"/>
      <c r="F167" s="55"/>
      <c r="G167" s="11"/>
      <c r="H167" s="11"/>
    </row>
    <row r="168" spans="2:8" x14ac:dyDescent="0.25">
      <c r="B168" s="8">
        <f t="shared" si="8"/>
        <v>163</v>
      </c>
      <c r="C168" s="12">
        <f>'Simulacion sistema (hoja4)'!AS173</f>
        <v>0</v>
      </c>
      <c r="D168" s="12">
        <f>'Simulacion sistema (hoja4)'!AT173</f>
        <v>0.12705697179287562</v>
      </c>
      <c r="E168" s="87"/>
      <c r="F168" s="55"/>
      <c r="G168" s="11"/>
      <c r="H168" s="11"/>
    </row>
    <row r="169" spans="2:8" x14ac:dyDescent="0.25">
      <c r="B169" s="8">
        <f t="shared" si="8"/>
        <v>164</v>
      </c>
      <c r="C169" s="12">
        <f>'Simulacion sistema (hoja4)'!AS174</f>
        <v>0</v>
      </c>
      <c r="D169" s="12">
        <f>'Simulacion sistema (hoja4)'!AT174</f>
        <v>0.25347383692262582</v>
      </c>
      <c r="E169" s="87"/>
      <c r="F169" s="55"/>
      <c r="G169" s="11"/>
      <c r="H169" s="11"/>
    </row>
    <row r="170" spans="2:8" x14ac:dyDescent="0.25">
      <c r="B170" s="8">
        <f t="shared" si="8"/>
        <v>165</v>
      </c>
      <c r="C170" s="12">
        <f>'Simulacion sistema (hoja4)'!AS175</f>
        <v>0</v>
      </c>
      <c r="D170" s="12">
        <f>'Simulacion sistema (hoja4)'!AT175</f>
        <v>0.36597265751393709</v>
      </c>
      <c r="E170" s="87"/>
      <c r="F170" s="55"/>
      <c r="G170" s="11"/>
      <c r="H170" s="11"/>
    </row>
    <row r="171" spans="2:8" x14ac:dyDescent="0.25">
      <c r="B171" s="8">
        <f t="shared" si="8"/>
        <v>166</v>
      </c>
      <c r="C171" s="12">
        <f>'Simulacion sistema (hoja4)'!AS176</f>
        <v>1</v>
      </c>
      <c r="D171" s="12">
        <f>'Simulacion sistema (hoja4)'!AT176</f>
        <v>1</v>
      </c>
      <c r="E171" s="87"/>
      <c r="F171" s="55"/>
      <c r="G171" s="11"/>
      <c r="H171" s="11"/>
    </row>
    <row r="172" spans="2:8" x14ac:dyDescent="0.25">
      <c r="B172" s="8">
        <f t="shared" si="8"/>
        <v>167</v>
      </c>
      <c r="C172" s="12">
        <f>'Simulacion sistema (hoja4)'!AS177</f>
        <v>0.62455178776560516</v>
      </c>
      <c r="D172" s="12">
        <f>'Simulacion sistema (hoja4)'!AT177</f>
        <v>0.97119849330804642</v>
      </c>
      <c r="E172" s="87"/>
      <c r="F172" s="55"/>
      <c r="G172" s="11"/>
      <c r="H172" s="11"/>
    </row>
    <row r="173" spans="2:8" x14ac:dyDescent="0.25">
      <c r="B173" s="8">
        <f t="shared" si="8"/>
        <v>168</v>
      </c>
      <c r="C173" s="12">
        <f>'Simulacion sistema (hoja4)'!AS178</f>
        <v>0</v>
      </c>
      <c r="D173" s="12">
        <f>'Simulacion sistema (hoja4)'!AT178</f>
        <v>0.56916068963746758</v>
      </c>
      <c r="E173" s="87"/>
      <c r="F173" s="55"/>
      <c r="G173" s="11"/>
      <c r="H173" s="11"/>
    </row>
    <row r="174" spans="2:8" x14ac:dyDescent="0.25">
      <c r="B174" s="8">
        <f t="shared" si="8"/>
        <v>169</v>
      </c>
      <c r="C174" s="12">
        <f>'Simulacion sistema (hoja4)'!AS179</f>
        <v>0</v>
      </c>
      <c r="D174" s="12">
        <f>'Simulacion sistema (hoja4)'!AT179</f>
        <v>0.64944318094538378</v>
      </c>
      <c r="E174" s="87"/>
      <c r="F174" s="55"/>
      <c r="G174" s="11"/>
      <c r="H174" s="11"/>
    </row>
    <row r="175" spans="2:8" x14ac:dyDescent="0.25">
      <c r="B175" s="8">
        <f t="shared" si="8"/>
        <v>170</v>
      </c>
      <c r="C175" s="12">
        <f>'Simulacion sistema (hoja4)'!AS180</f>
        <v>0.4533489955034794</v>
      </c>
      <c r="D175" s="12">
        <f>'Simulacion sistema (hoja4)'!AT180</f>
        <v>0.89233008927435609</v>
      </c>
      <c r="E175" s="87"/>
      <c r="F175" s="55"/>
      <c r="G175" s="11"/>
      <c r="H175" s="11"/>
    </row>
    <row r="176" spans="2:8" x14ac:dyDescent="0.25">
      <c r="B176" s="8">
        <f t="shared" si="8"/>
        <v>171</v>
      </c>
      <c r="C176" s="12">
        <f>'Simulacion sistema (hoja4)'!AS181</f>
        <v>0</v>
      </c>
      <c r="D176" s="12">
        <f>'Simulacion sistema (hoja4)'!AT181</f>
        <v>0.45031140848525003</v>
      </c>
      <c r="E176" s="87"/>
      <c r="F176" s="55"/>
      <c r="G176" s="11"/>
      <c r="H176" s="11"/>
    </row>
    <row r="177" spans="2:8" x14ac:dyDescent="0.25">
      <c r="B177" s="8">
        <f t="shared" si="8"/>
        <v>172</v>
      </c>
      <c r="C177" s="12">
        <f>'Simulacion sistema (hoja4)'!AS182</f>
        <v>0.73623493618729952</v>
      </c>
      <c r="D177" s="12">
        <f>'Simulacion sistema (hoja4)'!AT182</f>
        <v>0.97976596770751889</v>
      </c>
      <c r="E177" s="87"/>
      <c r="F177" s="55"/>
      <c r="G177" s="11"/>
      <c r="H177" s="11"/>
    </row>
    <row r="178" spans="2:8" x14ac:dyDescent="0.25">
      <c r="B178" s="8">
        <f t="shared" si="8"/>
        <v>173</v>
      </c>
      <c r="C178" s="12">
        <f>'Simulacion sistema (hoja4)'!AS183</f>
        <v>0</v>
      </c>
      <c r="D178" s="12">
        <f>'Simulacion sistema (hoja4)'!AT183</f>
        <v>0.6898614875062079</v>
      </c>
      <c r="E178" s="87"/>
      <c r="F178" s="55"/>
      <c r="G178" s="11"/>
      <c r="H178" s="11"/>
    </row>
    <row r="179" spans="2:8" x14ac:dyDescent="0.25">
      <c r="B179" s="8">
        <f t="shared" si="8"/>
        <v>174</v>
      </c>
      <c r="C179" s="12">
        <f>'Simulacion sistema (hoja4)'!AS184</f>
        <v>0</v>
      </c>
      <c r="D179" s="12">
        <f>'Simulacion sistema (hoja4)'!AT184</f>
        <v>0.63499944439147482</v>
      </c>
      <c r="E179" s="87"/>
      <c r="F179" s="55"/>
      <c r="G179" s="11"/>
      <c r="H179" s="11"/>
    </row>
    <row r="180" spans="2:8" x14ac:dyDescent="0.25">
      <c r="B180" s="8">
        <f t="shared" si="8"/>
        <v>175</v>
      </c>
      <c r="C180" s="12">
        <f>'Simulacion sistema (hoja4)'!AS185</f>
        <v>0.61330439544794246</v>
      </c>
      <c r="D180" s="12">
        <f>'Simulacion sistema (hoja4)'!AT185</f>
        <v>0.96033045818432383</v>
      </c>
      <c r="E180" s="87"/>
      <c r="F180" s="55"/>
      <c r="G180" s="11"/>
      <c r="H180" s="11"/>
    </row>
    <row r="181" spans="2:8" x14ac:dyDescent="0.25">
      <c r="B181" s="8">
        <f t="shared" si="8"/>
        <v>176</v>
      </c>
      <c r="C181" s="12">
        <f>'Simulacion sistema (hoja4)'!AS186</f>
        <v>0</v>
      </c>
      <c r="D181" s="12">
        <f>'Simulacion sistema (hoja4)'!AT186</f>
        <v>0.85706272887836266</v>
      </c>
      <c r="E181" s="87"/>
      <c r="F181" s="55"/>
      <c r="G181" s="11"/>
      <c r="H181" s="11"/>
    </row>
    <row r="182" spans="2:8" x14ac:dyDescent="0.25">
      <c r="B182" s="8">
        <f t="shared" si="8"/>
        <v>177</v>
      </c>
      <c r="C182" s="12">
        <f>'Simulacion sistema (hoja4)'!AS187</f>
        <v>0.44176694317725523</v>
      </c>
      <c r="D182" s="12">
        <f>'Simulacion sistema (hoja4)'!AT187</f>
        <v>0.90659997208932597</v>
      </c>
      <c r="E182" s="87"/>
      <c r="F182" s="55"/>
      <c r="G182" s="11"/>
      <c r="H182" s="11"/>
    </row>
    <row r="183" spans="2:8" x14ac:dyDescent="0.25">
      <c r="B183" s="8">
        <f t="shared" si="8"/>
        <v>178</v>
      </c>
      <c r="C183" s="12">
        <f>'Simulacion sistema (hoja4)'!AS188</f>
        <v>0</v>
      </c>
      <c r="D183" s="12">
        <f>'Simulacion sistema (hoja4)'!AT188</f>
        <v>0.17240706273144882</v>
      </c>
      <c r="E183" s="87"/>
      <c r="F183" s="55"/>
      <c r="G183" s="11"/>
      <c r="H183" s="11"/>
    </row>
    <row r="184" spans="2:8" x14ac:dyDescent="0.25">
      <c r="B184" s="8">
        <f t="shared" si="8"/>
        <v>179</v>
      </c>
      <c r="C184" s="12">
        <f>'Simulacion sistema (hoja4)'!AS189</f>
        <v>0</v>
      </c>
      <c r="D184" s="12">
        <f>'Simulacion sistema (hoja4)'!AT189</f>
        <v>0.47298804597565519</v>
      </c>
      <c r="E184" s="87"/>
      <c r="F184" s="55"/>
      <c r="G184" s="11"/>
      <c r="H184" s="11"/>
    </row>
    <row r="185" spans="2:8" x14ac:dyDescent="0.25">
      <c r="B185" s="8">
        <f t="shared" si="8"/>
        <v>180</v>
      </c>
      <c r="C185" s="12">
        <f>'Simulacion sistema (hoja4)'!AS190</f>
        <v>0</v>
      </c>
      <c r="D185" s="12">
        <f>'Simulacion sistema (hoja4)'!AT190</f>
        <v>0.6617568574017727</v>
      </c>
      <c r="E185" s="87"/>
      <c r="F185" s="55"/>
      <c r="G185" s="11"/>
      <c r="H185" s="11"/>
    </row>
    <row r="186" spans="2:8" x14ac:dyDescent="0.25">
      <c r="B186" s="8">
        <f t="shared" si="8"/>
        <v>181</v>
      </c>
      <c r="C186" s="12">
        <f>'Simulacion sistema (hoja4)'!AS191</f>
        <v>8.7107486202336482E-3</v>
      </c>
      <c r="D186" s="12">
        <f>'Simulacion sistema (hoja4)'!AT191</f>
        <v>0.82900243984467159</v>
      </c>
      <c r="E186" s="87"/>
      <c r="F186" s="55"/>
      <c r="G186" s="11"/>
      <c r="H186" s="11"/>
    </row>
    <row r="187" spans="2:8" x14ac:dyDescent="0.25">
      <c r="B187" s="8">
        <f t="shared" si="8"/>
        <v>182</v>
      </c>
      <c r="C187" s="12">
        <f>'Simulacion sistema (hoja4)'!AS192</f>
        <v>0</v>
      </c>
      <c r="D187" s="12">
        <f>'Simulacion sistema (hoja4)'!AT192</f>
        <v>0.55588403855337221</v>
      </c>
      <c r="E187" s="87"/>
      <c r="F187" s="55"/>
      <c r="G187" s="11"/>
      <c r="H187" s="11"/>
    </row>
    <row r="188" spans="2:8" x14ac:dyDescent="0.25">
      <c r="B188" s="8">
        <f t="shared" si="8"/>
        <v>183</v>
      </c>
      <c r="C188" s="12">
        <f>'Simulacion sistema (hoja4)'!AS193</f>
        <v>0</v>
      </c>
      <c r="D188" s="12">
        <f>'Simulacion sistema (hoja4)'!AT193</f>
        <v>0.19905985729359824</v>
      </c>
      <c r="E188" s="87"/>
      <c r="F188" s="55"/>
      <c r="G188" s="11"/>
      <c r="H188" s="11"/>
    </row>
    <row r="189" spans="2:8" x14ac:dyDescent="0.25">
      <c r="B189" s="8">
        <f t="shared" si="8"/>
        <v>184</v>
      </c>
      <c r="C189" s="12">
        <f>'Simulacion sistema (hoja4)'!AS194</f>
        <v>0</v>
      </c>
      <c r="D189" s="12">
        <f>'Simulacion sistema (hoja4)'!AT194</f>
        <v>0.68741698783388994</v>
      </c>
      <c r="E189" s="87"/>
      <c r="F189" s="55"/>
      <c r="G189" s="11"/>
      <c r="H189" s="11"/>
    </row>
    <row r="190" spans="2:8" x14ac:dyDescent="0.25">
      <c r="B190" s="8">
        <f t="shared" si="8"/>
        <v>185</v>
      </c>
      <c r="C190" s="12">
        <f>'Simulacion sistema (hoja4)'!AS195</f>
        <v>0</v>
      </c>
      <c r="D190" s="12">
        <f>'Simulacion sistema (hoja4)'!AT195</f>
        <v>0.88418138137486701</v>
      </c>
      <c r="E190" s="87"/>
      <c r="F190" s="55"/>
      <c r="G190" s="11"/>
      <c r="H190" s="11"/>
    </row>
    <row r="191" spans="2:8" x14ac:dyDescent="0.25">
      <c r="B191" s="8">
        <f t="shared" si="8"/>
        <v>186</v>
      </c>
      <c r="C191" s="12">
        <f>'Simulacion sistema (hoja4)'!AS196</f>
        <v>0</v>
      </c>
      <c r="D191" s="12">
        <f>'Simulacion sistema (hoja4)'!AT196</f>
        <v>0.55234614671837878</v>
      </c>
      <c r="E191" s="87"/>
      <c r="F191" s="55"/>
      <c r="G191" s="11"/>
      <c r="H191" s="11"/>
    </row>
    <row r="192" spans="2:8" x14ac:dyDescent="0.25">
      <c r="B192" s="8">
        <f t="shared" si="8"/>
        <v>187</v>
      </c>
      <c r="C192" s="12">
        <f>'Simulacion sistema (hoja4)'!AS197</f>
        <v>0</v>
      </c>
      <c r="D192" s="12">
        <f>'Simulacion sistema (hoja4)'!AT197</f>
        <v>0.75398372182445539</v>
      </c>
      <c r="E192" s="87"/>
      <c r="F192" s="55"/>
      <c r="G192" s="11"/>
      <c r="H192" s="11"/>
    </row>
    <row r="193" spans="2:8" x14ac:dyDescent="0.25">
      <c r="B193" s="8">
        <f t="shared" si="8"/>
        <v>188</v>
      </c>
      <c r="C193" s="12">
        <f>'Simulacion sistema (hoja4)'!AS198</f>
        <v>0</v>
      </c>
      <c r="D193" s="12">
        <f>'Simulacion sistema (hoja4)'!AT198</f>
        <v>0.37371421056143361</v>
      </c>
      <c r="E193" s="87"/>
      <c r="F193" s="55"/>
      <c r="G193" s="11"/>
      <c r="H193" s="11"/>
    </row>
    <row r="194" spans="2:8" x14ac:dyDescent="0.25">
      <c r="B194" s="8">
        <f t="shared" si="8"/>
        <v>189</v>
      </c>
      <c r="C194" s="12">
        <f>'Simulacion sistema (hoja4)'!AS199</f>
        <v>0</v>
      </c>
      <c r="D194" s="12">
        <f>'Simulacion sistema (hoja4)'!AT199</f>
        <v>0.51072039301832106</v>
      </c>
      <c r="E194" s="87"/>
      <c r="F194" s="55"/>
      <c r="G194" s="11"/>
      <c r="H194" s="11"/>
    </row>
    <row r="195" spans="2:8" x14ac:dyDescent="0.25">
      <c r="B195" s="8">
        <f t="shared" si="8"/>
        <v>190</v>
      </c>
      <c r="C195" s="12">
        <f>'Simulacion sistema (hoja4)'!AS200</f>
        <v>0</v>
      </c>
      <c r="D195" s="12">
        <f>'Simulacion sistema (hoja4)'!AT200</f>
        <v>0.37660375743337321</v>
      </c>
      <c r="E195" s="87"/>
      <c r="F195" s="55"/>
      <c r="G195" s="11"/>
      <c r="H195" s="11"/>
    </row>
    <row r="196" spans="2:8" x14ac:dyDescent="0.25">
      <c r="B196" s="8">
        <f t="shared" si="8"/>
        <v>191</v>
      </c>
      <c r="C196" s="12">
        <f>'Simulacion sistema (hoja4)'!AS201</f>
        <v>0</v>
      </c>
      <c r="D196" s="12">
        <f>'Simulacion sistema (hoja4)'!AT201</f>
        <v>0.42449223328711089</v>
      </c>
      <c r="E196" s="87"/>
      <c r="F196" s="55"/>
      <c r="G196" s="11"/>
      <c r="H196" s="11"/>
    </row>
    <row r="197" spans="2:8" x14ac:dyDescent="0.25">
      <c r="B197" s="8">
        <f t="shared" si="8"/>
        <v>192</v>
      </c>
      <c r="C197" s="12">
        <f>'Simulacion sistema (hoja4)'!AS202</f>
        <v>0</v>
      </c>
      <c r="D197" s="12">
        <f>'Simulacion sistema (hoja4)'!AT202</f>
        <v>0.58092450580855892</v>
      </c>
      <c r="E197" s="87"/>
      <c r="F197" s="55"/>
      <c r="G197" s="11"/>
      <c r="H197" s="11"/>
    </row>
    <row r="198" spans="2:8" x14ac:dyDescent="0.25">
      <c r="B198" s="8">
        <f t="shared" si="8"/>
        <v>193</v>
      </c>
      <c r="C198" s="12">
        <f>'Simulacion sistema (hoja4)'!AS203</f>
        <v>0</v>
      </c>
      <c r="D198" s="12">
        <f>'Simulacion sistema (hoja4)'!AT203</f>
        <v>0.71399338610138596</v>
      </c>
      <c r="E198" s="87"/>
      <c r="F198" s="55"/>
      <c r="G198" s="11"/>
      <c r="H198" s="11"/>
    </row>
    <row r="199" spans="2:8" x14ac:dyDescent="0.25">
      <c r="B199" s="8">
        <f t="shared" si="8"/>
        <v>194</v>
      </c>
      <c r="C199" s="12">
        <f>'Simulacion sistema (hoja4)'!AS204</f>
        <v>0</v>
      </c>
      <c r="D199" s="12">
        <f>'Simulacion sistema (hoja4)'!AT204</f>
        <v>0.53634036137106067</v>
      </c>
      <c r="E199" s="87"/>
      <c r="F199" s="55"/>
      <c r="G199" s="11"/>
      <c r="H199" s="11"/>
    </row>
    <row r="200" spans="2:8" x14ac:dyDescent="0.25">
      <c r="B200" s="8">
        <f t="shared" ref="B200:B263" si="9">+B199+1</f>
        <v>195</v>
      </c>
      <c r="C200" s="12">
        <f>'Simulacion sistema (hoja4)'!AS205</f>
        <v>0</v>
      </c>
      <c r="D200" s="12">
        <f>'Simulacion sistema (hoja4)'!AT205</f>
        <v>0.41380425254893666</v>
      </c>
      <c r="E200" s="87"/>
      <c r="F200" s="55"/>
      <c r="G200" s="11"/>
      <c r="H200" s="11"/>
    </row>
    <row r="201" spans="2:8" x14ac:dyDescent="0.25">
      <c r="B201" s="8">
        <f t="shared" si="9"/>
        <v>196</v>
      </c>
      <c r="C201" s="12">
        <f>'Simulacion sistema (hoja4)'!AS206</f>
        <v>0</v>
      </c>
      <c r="D201" s="12">
        <f>'Simulacion sistema (hoja4)'!AT206</f>
        <v>0.66287200176198924</v>
      </c>
      <c r="E201" s="87"/>
      <c r="F201" s="55"/>
      <c r="G201" s="11"/>
      <c r="H201" s="11"/>
    </row>
    <row r="202" spans="2:8" x14ac:dyDescent="0.25">
      <c r="B202" s="8">
        <f t="shared" si="9"/>
        <v>197</v>
      </c>
      <c r="C202" s="12">
        <f>'Simulacion sistema (hoja4)'!AS207</f>
        <v>0</v>
      </c>
      <c r="D202" s="12">
        <f>'Simulacion sistema (hoja4)'!AT207</f>
        <v>0.4139892791595417</v>
      </c>
      <c r="E202" s="87"/>
      <c r="F202" s="55"/>
      <c r="G202" s="11"/>
      <c r="H202" s="11"/>
    </row>
    <row r="203" spans="2:8" x14ac:dyDescent="0.25">
      <c r="B203" s="8">
        <f t="shared" si="9"/>
        <v>198</v>
      </c>
      <c r="C203" s="12">
        <f>'Simulacion sistema (hoja4)'!AS208</f>
        <v>0</v>
      </c>
      <c r="D203" s="12">
        <f>'Simulacion sistema (hoja4)'!AT208</f>
        <v>0.74746198778948503</v>
      </c>
      <c r="E203" s="87"/>
      <c r="F203" s="55"/>
      <c r="G203" s="11"/>
      <c r="H203" s="11"/>
    </row>
    <row r="204" spans="2:8" x14ac:dyDescent="0.25">
      <c r="B204" s="8">
        <f t="shared" si="9"/>
        <v>199</v>
      </c>
      <c r="C204" s="12">
        <f>'Simulacion sistema (hoja4)'!AS209</f>
        <v>0</v>
      </c>
      <c r="D204" s="12">
        <f>'Simulacion sistema (hoja4)'!AT209</f>
        <v>0.77666405590136667</v>
      </c>
      <c r="E204" s="87"/>
      <c r="F204" s="55"/>
      <c r="G204" s="11"/>
      <c r="H204" s="11"/>
    </row>
    <row r="205" spans="2:8" x14ac:dyDescent="0.25">
      <c r="B205" s="8">
        <f t="shared" si="9"/>
        <v>200</v>
      </c>
      <c r="C205" s="12">
        <f>'Simulacion sistema (hoja4)'!AS210</f>
        <v>0</v>
      </c>
      <c r="D205" s="12">
        <f>'Simulacion sistema (hoja4)'!AT210</f>
        <v>0.56103737111813756</v>
      </c>
      <c r="E205" s="87"/>
      <c r="F205" s="55"/>
      <c r="G205" s="11"/>
      <c r="H205" s="11"/>
    </row>
    <row r="206" spans="2:8" x14ac:dyDescent="0.25">
      <c r="B206" s="8">
        <f t="shared" si="9"/>
        <v>201</v>
      </c>
      <c r="C206" s="12">
        <f>'Simulacion sistema (hoja4)'!AS211</f>
        <v>0</v>
      </c>
      <c r="D206" s="12">
        <f>'Simulacion sistema (hoja4)'!AT211</f>
        <v>2.4718362340912518E-2</v>
      </c>
      <c r="E206" s="87"/>
      <c r="F206" s="55"/>
      <c r="G206" s="11"/>
      <c r="H206" s="11"/>
    </row>
    <row r="207" spans="2:8" x14ac:dyDescent="0.25">
      <c r="B207" s="8">
        <f t="shared" si="9"/>
        <v>202</v>
      </c>
      <c r="C207" s="12">
        <f>'Simulacion sistema (hoja4)'!AS212</f>
        <v>1</v>
      </c>
      <c r="D207" s="12">
        <f>'Simulacion sistema (hoja4)'!AT212</f>
        <v>1</v>
      </c>
      <c r="E207" s="87"/>
      <c r="F207" s="55"/>
      <c r="G207" s="11"/>
      <c r="H207" s="11"/>
    </row>
    <row r="208" spans="2:8" x14ac:dyDescent="0.25">
      <c r="B208" s="8">
        <f t="shared" si="9"/>
        <v>203</v>
      </c>
      <c r="C208" s="12">
        <f>'Simulacion sistema (hoja4)'!AS213</f>
        <v>0</v>
      </c>
      <c r="D208" s="12">
        <f>'Simulacion sistema (hoja4)'!AT213</f>
        <v>0.33587335909956789</v>
      </c>
      <c r="E208" s="87"/>
      <c r="F208" s="55"/>
      <c r="G208" s="11"/>
      <c r="H208" s="11"/>
    </row>
    <row r="209" spans="2:8" x14ac:dyDescent="0.25">
      <c r="B209" s="8">
        <f t="shared" si="9"/>
        <v>204</v>
      </c>
      <c r="C209" s="12">
        <f>'Simulacion sistema (hoja4)'!AS214</f>
        <v>0</v>
      </c>
      <c r="D209" s="12">
        <f>'Simulacion sistema (hoja4)'!AT214</f>
        <v>0.76136324501900188</v>
      </c>
      <c r="E209" s="87"/>
      <c r="F209" s="55"/>
      <c r="G209" s="11"/>
      <c r="H209" s="11"/>
    </row>
    <row r="210" spans="2:8" x14ac:dyDescent="0.25">
      <c r="B210" s="8">
        <f t="shared" si="9"/>
        <v>205</v>
      </c>
      <c r="C210" s="12">
        <f>'Simulacion sistema (hoja4)'!AS215</f>
        <v>0</v>
      </c>
      <c r="D210" s="12">
        <f>'Simulacion sistema (hoja4)'!AT215</f>
        <v>0.5885601270700086</v>
      </c>
      <c r="E210" s="87"/>
      <c r="F210" s="55"/>
      <c r="G210" s="11"/>
      <c r="H210" s="11"/>
    </row>
    <row r="211" spans="2:8" x14ac:dyDescent="0.25">
      <c r="B211" s="8">
        <f t="shared" si="9"/>
        <v>206</v>
      </c>
      <c r="C211" s="12">
        <f>'Simulacion sistema (hoja4)'!AS216</f>
        <v>0.42682542866227335</v>
      </c>
      <c r="D211" s="12">
        <f>'Simulacion sistema (hoja4)'!AT216</f>
        <v>0.95131941996857661</v>
      </c>
      <c r="E211" s="87"/>
      <c r="F211" s="55"/>
      <c r="G211" s="11"/>
      <c r="H211" s="11"/>
    </row>
    <row r="212" spans="2:8" x14ac:dyDescent="0.25">
      <c r="B212" s="8">
        <f t="shared" si="9"/>
        <v>207</v>
      </c>
      <c r="C212" s="12">
        <f>'Simulacion sistema (hoja4)'!AS217</f>
        <v>0</v>
      </c>
      <c r="D212" s="12">
        <f>'Simulacion sistema (hoja4)'!AT217</f>
        <v>0.55206095172797587</v>
      </c>
      <c r="E212" s="87"/>
      <c r="F212" s="55"/>
      <c r="G212" s="11"/>
      <c r="H212" s="11"/>
    </row>
    <row r="213" spans="2:8" x14ac:dyDescent="0.25">
      <c r="B213" s="8">
        <f t="shared" si="9"/>
        <v>208</v>
      </c>
      <c r="C213" s="12">
        <f>'Simulacion sistema (hoja4)'!AS218</f>
        <v>0</v>
      </c>
      <c r="D213" s="12">
        <f>'Simulacion sistema (hoja4)'!AT218</f>
        <v>0.32894299803672467</v>
      </c>
      <c r="E213" s="87"/>
      <c r="F213" s="55"/>
      <c r="G213" s="11"/>
      <c r="H213" s="11"/>
    </row>
    <row r="214" spans="2:8" x14ac:dyDescent="0.25">
      <c r="B214" s="8">
        <f t="shared" si="9"/>
        <v>209</v>
      </c>
      <c r="C214" s="12">
        <f>'Simulacion sistema (hoja4)'!AS219</f>
        <v>0</v>
      </c>
      <c r="D214" s="12">
        <f>'Simulacion sistema (hoja4)'!AT219</f>
        <v>0.268794623927962</v>
      </c>
      <c r="E214" s="87"/>
      <c r="F214" s="55"/>
      <c r="G214" s="11"/>
      <c r="H214" s="11"/>
    </row>
    <row r="215" spans="2:8" x14ac:dyDescent="0.25">
      <c r="B215" s="8">
        <f t="shared" si="9"/>
        <v>210</v>
      </c>
      <c r="C215" s="12">
        <f>'Simulacion sistema (hoja4)'!AS220</f>
        <v>0</v>
      </c>
      <c r="D215" s="12">
        <f>'Simulacion sistema (hoja4)'!AT220</f>
        <v>0.5150338866677947</v>
      </c>
      <c r="E215" s="87"/>
      <c r="F215" s="55"/>
      <c r="G215" s="11"/>
      <c r="H215" s="11"/>
    </row>
    <row r="216" spans="2:8" x14ac:dyDescent="0.25">
      <c r="B216" s="8">
        <f t="shared" si="9"/>
        <v>211</v>
      </c>
      <c r="C216" s="12">
        <f>'Simulacion sistema (hoja4)'!AS221</f>
        <v>0.39461457481423473</v>
      </c>
      <c r="D216" s="12">
        <f>'Simulacion sistema (hoja4)'!AT221</f>
        <v>0.89549623992479854</v>
      </c>
      <c r="E216" s="87"/>
      <c r="F216" s="55"/>
      <c r="G216" s="11"/>
      <c r="H216" s="11"/>
    </row>
    <row r="217" spans="2:8" x14ac:dyDescent="0.25">
      <c r="B217" s="8">
        <f t="shared" si="9"/>
        <v>212</v>
      </c>
      <c r="C217" s="12">
        <f>'Simulacion sistema (hoja4)'!AS222</f>
        <v>0</v>
      </c>
      <c r="D217" s="12">
        <f>'Simulacion sistema (hoja4)'!AT222</f>
        <v>0.22878595876235561</v>
      </c>
      <c r="E217" s="87"/>
      <c r="F217" s="55"/>
      <c r="G217" s="11"/>
      <c r="H217" s="11"/>
    </row>
    <row r="218" spans="2:8" x14ac:dyDescent="0.25">
      <c r="B218" s="8">
        <f t="shared" si="9"/>
        <v>213</v>
      </c>
      <c r="C218" s="12">
        <f>'Simulacion sistema (hoja4)'!AS223</f>
        <v>0</v>
      </c>
      <c r="D218" s="12">
        <f>'Simulacion sistema (hoja4)'!AT223</f>
        <v>0.72007449103986976</v>
      </c>
      <c r="E218" s="87"/>
      <c r="F218" s="55"/>
      <c r="G218" s="11"/>
      <c r="H218" s="11"/>
    </row>
    <row r="219" spans="2:8" x14ac:dyDescent="0.25">
      <c r="B219" s="8">
        <f t="shared" si="9"/>
        <v>214</v>
      </c>
      <c r="C219" s="12">
        <f>'Simulacion sistema (hoja4)'!AS224</f>
        <v>1</v>
      </c>
      <c r="D219" s="12">
        <f>'Simulacion sistema (hoja4)'!AT224</f>
        <v>1</v>
      </c>
      <c r="E219" s="87"/>
      <c r="F219" s="55"/>
      <c r="G219" s="11"/>
      <c r="H219" s="11"/>
    </row>
    <row r="220" spans="2:8" x14ac:dyDescent="0.25">
      <c r="B220" s="8">
        <f t="shared" si="9"/>
        <v>215</v>
      </c>
      <c r="C220" s="12">
        <f>'Simulacion sistema (hoja4)'!AS225</f>
        <v>0</v>
      </c>
      <c r="D220" s="12">
        <f>'Simulacion sistema (hoja4)'!AT225</f>
        <v>0.89747041409481587</v>
      </c>
      <c r="E220" s="87"/>
      <c r="F220" s="55"/>
      <c r="G220" s="11"/>
      <c r="H220" s="11"/>
    </row>
    <row r="221" spans="2:8" x14ac:dyDescent="0.25">
      <c r="B221" s="8">
        <f t="shared" si="9"/>
        <v>216</v>
      </c>
      <c r="C221" s="12">
        <f>'Simulacion sistema (hoja4)'!AS226</f>
        <v>0</v>
      </c>
      <c r="D221" s="12">
        <f>'Simulacion sistema (hoja4)'!AT226</f>
        <v>0.28303144150012899</v>
      </c>
      <c r="E221" s="87"/>
      <c r="F221" s="55"/>
      <c r="G221" s="11"/>
      <c r="H221" s="11"/>
    </row>
    <row r="222" spans="2:8" x14ac:dyDescent="0.25">
      <c r="B222" s="8">
        <f t="shared" si="9"/>
        <v>217</v>
      </c>
      <c r="C222" s="12">
        <f>'Simulacion sistema (hoja4)'!AS227</f>
        <v>0</v>
      </c>
      <c r="D222" s="12">
        <f>'Simulacion sistema (hoja4)'!AT227</f>
        <v>0.6512646311943695</v>
      </c>
      <c r="E222" s="87"/>
      <c r="F222" s="55"/>
      <c r="G222" s="11"/>
      <c r="H222" s="11"/>
    </row>
    <row r="223" spans="2:8" x14ac:dyDescent="0.25">
      <c r="B223" s="8">
        <f t="shared" si="9"/>
        <v>218</v>
      </c>
      <c r="C223" s="12">
        <f>'Simulacion sistema (hoja4)'!AS228</f>
        <v>0</v>
      </c>
      <c r="D223" s="12">
        <f>'Simulacion sistema (hoja4)'!AT228</f>
        <v>0.88443163760649901</v>
      </c>
      <c r="E223" s="87"/>
      <c r="F223" s="55"/>
      <c r="G223" s="11"/>
      <c r="H223" s="11"/>
    </row>
    <row r="224" spans="2:8" x14ac:dyDescent="0.25">
      <c r="B224" s="8">
        <f t="shared" si="9"/>
        <v>219</v>
      </c>
      <c r="C224" s="12">
        <f>'Simulacion sistema (hoja4)'!AS229</f>
        <v>0</v>
      </c>
      <c r="D224" s="12">
        <f>'Simulacion sistema (hoja4)'!AT229</f>
        <v>0.67721045420529824</v>
      </c>
      <c r="E224" s="87"/>
      <c r="F224" s="55"/>
      <c r="G224" s="11"/>
      <c r="H224" s="11"/>
    </row>
    <row r="225" spans="2:8" x14ac:dyDescent="0.25">
      <c r="B225" s="8">
        <f t="shared" si="9"/>
        <v>220</v>
      </c>
      <c r="C225" s="12">
        <f>'Simulacion sistema (hoja4)'!AS230</f>
        <v>0</v>
      </c>
      <c r="D225" s="12">
        <f>'Simulacion sistema (hoja4)'!AT230</f>
        <v>0.88596348740066377</v>
      </c>
      <c r="E225" s="87"/>
      <c r="F225" s="55"/>
      <c r="G225" s="11"/>
      <c r="H225" s="11"/>
    </row>
    <row r="226" spans="2:8" x14ac:dyDescent="0.25">
      <c r="B226" s="8">
        <f t="shared" si="9"/>
        <v>221</v>
      </c>
      <c r="C226" s="12">
        <f>'Simulacion sistema (hoja4)'!AS231</f>
        <v>0</v>
      </c>
      <c r="D226" s="12">
        <f>'Simulacion sistema (hoja4)'!AT231</f>
        <v>0.76813841127347571</v>
      </c>
      <c r="E226" s="87"/>
      <c r="F226" s="55"/>
      <c r="G226" s="11"/>
      <c r="H226" s="11"/>
    </row>
    <row r="227" spans="2:8" x14ac:dyDescent="0.25">
      <c r="B227" s="8">
        <f t="shared" si="9"/>
        <v>222</v>
      </c>
      <c r="C227" s="12">
        <f>'Simulacion sistema (hoja4)'!AS232</f>
        <v>0</v>
      </c>
      <c r="D227" s="12">
        <f>'Simulacion sistema (hoja4)'!AT232</f>
        <v>0.7235625822417604</v>
      </c>
      <c r="E227" s="87"/>
      <c r="F227" s="55"/>
      <c r="G227" s="11"/>
      <c r="H227" s="11"/>
    </row>
    <row r="228" spans="2:8" x14ac:dyDescent="0.25">
      <c r="B228" s="8">
        <f t="shared" si="9"/>
        <v>223</v>
      </c>
      <c r="C228" s="12">
        <f>'Simulacion sistema (hoja4)'!AS233</f>
        <v>0</v>
      </c>
      <c r="D228" s="12">
        <f>'Simulacion sistema (hoja4)'!AT233</f>
        <v>0.90312869123993311</v>
      </c>
      <c r="E228" s="87"/>
      <c r="F228" s="55"/>
      <c r="G228" s="11"/>
      <c r="H228" s="11"/>
    </row>
    <row r="229" spans="2:8" x14ac:dyDescent="0.25">
      <c r="B229" s="8">
        <f t="shared" si="9"/>
        <v>224</v>
      </c>
      <c r="C229" s="12">
        <f>'Simulacion sistema (hoja4)'!AS234</f>
        <v>0.13571359455395834</v>
      </c>
      <c r="D229" s="12">
        <f>'Simulacion sistema (hoja4)'!AT234</f>
        <v>0.92659485323608959</v>
      </c>
      <c r="E229" s="87"/>
      <c r="F229" s="55"/>
      <c r="G229" s="11"/>
      <c r="H229" s="11"/>
    </row>
    <row r="230" spans="2:8" x14ac:dyDescent="0.25">
      <c r="B230" s="8">
        <f t="shared" si="9"/>
        <v>225</v>
      </c>
      <c r="C230" s="12">
        <f>'Simulacion sistema (hoja4)'!AS235</f>
        <v>0</v>
      </c>
      <c r="D230" s="12">
        <f>'Simulacion sistema (hoja4)'!AT235</f>
        <v>0.18204962286022922</v>
      </c>
      <c r="E230" s="87"/>
      <c r="F230" s="55"/>
      <c r="G230" s="11"/>
      <c r="H230" s="11"/>
    </row>
    <row r="231" spans="2:8" x14ac:dyDescent="0.25">
      <c r="B231" s="8">
        <f t="shared" si="9"/>
        <v>226</v>
      </c>
      <c r="C231" s="12">
        <f>'Simulacion sistema (hoja4)'!AS236</f>
        <v>0</v>
      </c>
      <c r="D231" s="12">
        <f>'Simulacion sistema (hoja4)'!AT236</f>
        <v>0.49950458324946501</v>
      </c>
      <c r="E231" s="87"/>
      <c r="F231" s="55"/>
      <c r="G231" s="11"/>
      <c r="H231" s="11"/>
    </row>
    <row r="232" spans="2:8" x14ac:dyDescent="0.25">
      <c r="B232" s="8">
        <f t="shared" si="9"/>
        <v>227</v>
      </c>
      <c r="C232" s="12">
        <f>'Simulacion sistema (hoja4)'!AS237</f>
        <v>0</v>
      </c>
      <c r="D232" s="12">
        <f>'Simulacion sistema (hoja4)'!AT237</f>
        <v>8.7279669372687815E-2</v>
      </c>
      <c r="E232" s="87"/>
      <c r="F232" s="55"/>
      <c r="G232" s="11"/>
      <c r="H232" s="11"/>
    </row>
    <row r="233" spans="2:8" x14ac:dyDescent="0.25">
      <c r="B233" s="8">
        <f t="shared" si="9"/>
        <v>228</v>
      </c>
      <c r="C233" s="12">
        <f>'Simulacion sistema (hoja4)'!AS238</f>
        <v>0</v>
      </c>
      <c r="D233" s="12">
        <f>'Simulacion sistema (hoja4)'!AT238</f>
        <v>0.89081743845920647</v>
      </c>
      <c r="E233" s="87"/>
      <c r="F233" s="55"/>
      <c r="G233" s="11"/>
      <c r="H233" s="11"/>
    </row>
    <row r="234" spans="2:8" x14ac:dyDescent="0.25">
      <c r="B234" s="8">
        <f t="shared" si="9"/>
        <v>229</v>
      </c>
      <c r="C234" s="12">
        <f>'Simulacion sistema (hoja4)'!AS239</f>
        <v>0</v>
      </c>
      <c r="D234" s="12">
        <f>'Simulacion sistema (hoja4)'!AT239</f>
        <v>0.4870923700680827</v>
      </c>
      <c r="E234" s="87"/>
      <c r="F234" s="55"/>
      <c r="G234" s="11"/>
      <c r="H234" s="11"/>
    </row>
    <row r="235" spans="2:8" x14ac:dyDescent="0.25">
      <c r="B235" s="8">
        <f t="shared" si="9"/>
        <v>230</v>
      </c>
      <c r="C235" s="12">
        <f>'Simulacion sistema (hoja4)'!AS240</f>
        <v>0</v>
      </c>
      <c r="D235" s="12">
        <f>'Simulacion sistema (hoja4)'!AT240</f>
        <v>0.30481759853898677</v>
      </c>
      <c r="E235" s="87"/>
      <c r="F235" s="55"/>
      <c r="G235" s="11"/>
      <c r="H235" s="11"/>
    </row>
    <row r="236" spans="2:8" x14ac:dyDescent="0.25">
      <c r="B236" s="8">
        <f t="shared" si="9"/>
        <v>231</v>
      </c>
      <c r="C236" s="12">
        <f>'Simulacion sistema (hoja4)'!AS241</f>
        <v>0</v>
      </c>
      <c r="D236" s="12">
        <f>'Simulacion sistema (hoja4)'!AT241</f>
        <v>0.34800451205868344</v>
      </c>
      <c r="E236" s="87"/>
      <c r="F236" s="55"/>
      <c r="G236" s="11"/>
      <c r="H236" s="11"/>
    </row>
    <row r="237" spans="2:8" x14ac:dyDescent="0.25">
      <c r="B237" s="8">
        <f t="shared" si="9"/>
        <v>232</v>
      </c>
      <c r="C237" s="12">
        <f>'Simulacion sistema (hoja4)'!AS242</f>
        <v>0</v>
      </c>
      <c r="D237" s="12">
        <f>'Simulacion sistema (hoja4)'!AT242</f>
        <v>0.35650746592783772</v>
      </c>
      <c r="E237" s="87"/>
      <c r="F237" s="55"/>
      <c r="G237" s="11"/>
      <c r="H237" s="11"/>
    </row>
    <row r="238" spans="2:8" x14ac:dyDescent="0.25">
      <c r="B238" s="8">
        <f t="shared" si="9"/>
        <v>233</v>
      </c>
      <c r="C238" s="12">
        <f>'Simulacion sistema (hoja4)'!AS243</f>
        <v>1</v>
      </c>
      <c r="D238" s="12">
        <f>'Simulacion sistema (hoja4)'!AT243</f>
        <v>1</v>
      </c>
      <c r="E238" s="87"/>
      <c r="F238" s="55"/>
      <c r="G238" s="11"/>
      <c r="H238" s="11"/>
    </row>
    <row r="239" spans="2:8" x14ac:dyDescent="0.25">
      <c r="B239" s="8">
        <f t="shared" si="9"/>
        <v>234</v>
      </c>
      <c r="C239" s="12">
        <f>'Simulacion sistema (hoja4)'!AS244</f>
        <v>0</v>
      </c>
      <c r="D239" s="12">
        <f>'Simulacion sistema (hoja4)'!AT244</f>
        <v>0.29179750096650109</v>
      </c>
      <c r="E239" s="87"/>
      <c r="F239" s="55"/>
      <c r="G239" s="11"/>
      <c r="H239" s="11"/>
    </row>
    <row r="240" spans="2:8" x14ac:dyDescent="0.25">
      <c r="B240" s="8">
        <f t="shared" si="9"/>
        <v>235</v>
      </c>
      <c r="C240" s="12">
        <f>'Simulacion sistema (hoja4)'!AS245</f>
        <v>0</v>
      </c>
      <c r="D240" s="12">
        <f>'Simulacion sistema (hoja4)'!AT245</f>
        <v>0.76792386591602724</v>
      </c>
      <c r="E240" s="87"/>
      <c r="F240" s="55"/>
      <c r="G240" s="11"/>
      <c r="H240" s="11"/>
    </row>
    <row r="241" spans="2:8" x14ac:dyDescent="0.25">
      <c r="B241" s="8">
        <f t="shared" si="9"/>
        <v>236</v>
      </c>
      <c r="C241" s="12">
        <f>'Simulacion sistema (hoja4)'!AS246</f>
        <v>0</v>
      </c>
      <c r="D241" s="12">
        <f>'Simulacion sistema (hoja4)'!AT246</f>
        <v>0.8844551835973804</v>
      </c>
      <c r="E241" s="87"/>
      <c r="F241" s="55"/>
      <c r="G241" s="11"/>
      <c r="H241" s="11"/>
    </row>
    <row r="242" spans="2:8" x14ac:dyDescent="0.25">
      <c r="B242" s="8">
        <f t="shared" si="9"/>
        <v>237</v>
      </c>
      <c r="C242" s="12">
        <f>'Simulacion sistema (hoja4)'!AS247</f>
        <v>0</v>
      </c>
      <c r="D242" s="12">
        <f>'Simulacion sistema (hoja4)'!AT247</f>
        <v>0.52888238430920231</v>
      </c>
      <c r="E242" s="87"/>
      <c r="F242" s="55"/>
      <c r="G242" s="11"/>
      <c r="H242" s="11"/>
    </row>
    <row r="243" spans="2:8" x14ac:dyDescent="0.25">
      <c r="B243" s="8">
        <f t="shared" si="9"/>
        <v>238</v>
      </c>
      <c r="C243" s="12">
        <f>'Simulacion sistema (hoja4)'!AS248</f>
        <v>0</v>
      </c>
      <c r="D243" s="12">
        <f>'Simulacion sistema (hoja4)'!AT248</f>
        <v>0.81557364782465191</v>
      </c>
      <c r="E243" s="87"/>
      <c r="F243" s="55"/>
      <c r="G243" s="11"/>
      <c r="H243" s="11"/>
    </row>
    <row r="244" spans="2:8" x14ac:dyDescent="0.25">
      <c r="B244" s="8">
        <f t="shared" si="9"/>
        <v>239</v>
      </c>
      <c r="C244" s="12">
        <f>'Simulacion sistema (hoja4)'!AS249</f>
        <v>0</v>
      </c>
      <c r="D244" s="12">
        <f>'Simulacion sistema (hoja4)'!AT249</f>
        <v>0.21310396132092088</v>
      </c>
      <c r="E244" s="87"/>
      <c r="F244" s="55"/>
      <c r="G244" s="11"/>
      <c r="H244" s="11"/>
    </row>
    <row r="245" spans="2:8" x14ac:dyDescent="0.25">
      <c r="B245" s="8">
        <f t="shared" si="9"/>
        <v>240</v>
      </c>
      <c r="C245" s="12">
        <f>'Simulacion sistema (hoja4)'!AS250</f>
        <v>1</v>
      </c>
      <c r="D245" s="12">
        <f>'Simulacion sistema (hoja4)'!AT250</f>
        <v>1</v>
      </c>
      <c r="E245" s="87"/>
      <c r="F245" s="55"/>
      <c r="G245" s="11"/>
      <c r="H245" s="11"/>
    </row>
    <row r="246" spans="2:8" x14ac:dyDescent="0.25">
      <c r="B246" s="8">
        <f t="shared" si="9"/>
        <v>241</v>
      </c>
      <c r="C246" s="12">
        <f>'Simulacion sistema (hoja4)'!AS251</f>
        <v>0</v>
      </c>
      <c r="D246" s="12">
        <f>'Simulacion sistema (hoja4)'!AT251</f>
        <v>0.88978644035725096</v>
      </c>
      <c r="E246" s="87"/>
      <c r="F246" s="55"/>
      <c r="G246" s="11"/>
      <c r="H246" s="11"/>
    </row>
    <row r="247" spans="2:8" x14ac:dyDescent="0.25">
      <c r="B247" s="8">
        <f t="shared" si="9"/>
        <v>242</v>
      </c>
      <c r="C247" s="12">
        <f>'Simulacion sistema (hoja4)'!AS252</f>
        <v>0</v>
      </c>
      <c r="D247" s="12">
        <f>'Simulacion sistema (hoja4)'!AT252</f>
        <v>0.7281471757459046</v>
      </c>
      <c r="E247" s="87"/>
      <c r="F247" s="55"/>
      <c r="G247" s="11"/>
      <c r="H247" s="11"/>
    </row>
    <row r="248" spans="2:8" x14ac:dyDescent="0.25">
      <c r="B248" s="8">
        <f t="shared" si="9"/>
        <v>243</v>
      </c>
      <c r="C248" s="12">
        <f>'Simulacion sistema (hoja4)'!AS253</f>
        <v>0</v>
      </c>
      <c r="D248" s="12">
        <f>'Simulacion sistema (hoja4)'!AT253</f>
        <v>0.22697047220332922</v>
      </c>
      <c r="E248" s="87"/>
      <c r="F248" s="55"/>
      <c r="G248" s="11"/>
      <c r="H248" s="11"/>
    </row>
    <row r="249" spans="2:8" x14ac:dyDescent="0.25">
      <c r="B249" s="8">
        <f t="shared" si="9"/>
        <v>244</v>
      </c>
      <c r="C249" s="12">
        <f>'Simulacion sistema (hoja4)'!AS254</f>
        <v>0.64409400303068853</v>
      </c>
      <c r="D249" s="12">
        <f>'Simulacion sistema (hoja4)'!AT254</f>
        <v>0.96977236738068862</v>
      </c>
      <c r="E249" s="87"/>
      <c r="F249" s="55"/>
      <c r="G249" s="11"/>
      <c r="H249" s="11"/>
    </row>
    <row r="250" spans="2:8" x14ac:dyDescent="0.25">
      <c r="B250" s="8">
        <f t="shared" si="9"/>
        <v>245</v>
      </c>
      <c r="C250" s="12">
        <f>'Simulacion sistema (hoja4)'!AS255</f>
        <v>0</v>
      </c>
      <c r="D250" s="12">
        <f>'Simulacion sistema (hoja4)'!AT255</f>
        <v>0.15718275137354895</v>
      </c>
      <c r="E250" s="87"/>
      <c r="F250" s="55"/>
      <c r="G250" s="11"/>
      <c r="H250" s="11"/>
    </row>
    <row r="251" spans="2:8" x14ac:dyDescent="0.25">
      <c r="B251" s="8">
        <f t="shared" si="9"/>
        <v>246</v>
      </c>
      <c r="C251" s="12">
        <f>'Simulacion sistema (hoja4)'!AS256</f>
        <v>0.13210728991004045</v>
      </c>
      <c r="D251" s="12">
        <f>'Simulacion sistema (hoja4)'!AT256</f>
        <v>0.90277727709240707</v>
      </c>
      <c r="E251" s="87"/>
      <c r="F251" s="55"/>
      <c r="G251" s="11"/>
      <c r="H251" s="11"/>
    </row>
    <row r="252" spans="2:8" x14ac:dyDescent="0.25">
      <c r="B252" s="8">
        <f t="shared" si="9"/>
        <v>247</v>
      </c>
      <c r="C252" s="12">
        <f>'Simulacion sistema (hoja4)'!AS257</f>
        <v>0</v>
      </c>
      <c r="D252" s="12">
        <f>'Simulacion sistema (hoja4)'!AT257</f>
        <v>0.2133647407675186</v>
      </c>
      <c r="E252" s="87"/>
      <c r="F252" s="55"/>
      <c r="G252" s="11"/>
      <c r="H252" s="11"/>
    </row>
    <row r="253" spans="2:8" x14ac:dyDescent="0.25">
      <c r="B253" s="8">
        <f t="shared" si="9"/>
        <v>248</v>
      </c>
      <c r="C253" s="12">
        <f>'Simulacion sistema (hoja4)'!AS258</f>
        <v>0</v>
      </c>
      <c r="D253" s="12">
        <f>'Simulacion sistema (hoja4)'!AT258</f>
        <v>0.91374783887057831</v>
      </c>
      <c r="E253" s="87"/>
      <c r="F253" s="55"/>
      <c r="G253" s="11"/>
      <c r="H253" s="11"/>
    </row>
    <row r="254" spans="2:8" x14ac:dyDescent="0.25">
      <c r="B254" s="8">
        <f t="shared" si="9"/>
        <v>249</v>
      </c>
      <c r="C254" s="12">
        <f>'Simulacion sistema (hoja4)'!AS259</f>
        <v>0</v>
      </c>
      <c r="D254" s="12">
        <f>'Simulacion sistema (hoja4)'!AT259</f>
        <v>0.2979608794505435</v>
      </c>
      <c r="E254" s="87"/>
      <c r="F254" s="55"/>
      <c r="G254" s="11"/>
      <c r="H254" s="11"/>
    </row>
    <row r="255" spans="2:8" x14ac:dyDescent="0.25">
      <c r="B255" s="8">
        <f t="shared" si="9"/>
        <v>250</v>
      </c>
      <c r="C255" s="12">
        <f>'Simulacion sistema (hoja4)'!AS260</f>
        <v>1</v>
      </c>
      <c r="D255" s="12">
        <f>'Simulacion sistema (hoja4)'!AT260</f>
        <v>1</v>
      </c>
      <c r="E255" s="87"/>
      <c r="F255" s="55"/>
      <c r="G255" s="11"/>
      <c r="H255" s="11"/>
    </row>
    <row r="256" spans="2:8" x14ac:dyDescent="0.25">
      <c r="B256" s="8">
        <f t="shared" si="9"/>
        <v>251</v>
      </c>
      <c r="C256" s="12">
        <f>'Simulacion sistema (hoja4)'!AS261</f>
        <v>0</v>
      </c>
      <c r="D256" s="12">
        <f>'Simulacion sistema (hoja4)'!AT261</f>
        <v>0.53326426132297866</v>
      </c>
      <c r="E256" s="87"/>
      <c r="F256" s="55"/>
      <c r="G256" s="11"/>
      <c r="H256" s="11"/>
    </row>
    <row r="257" spans="2:8" x14ac:dyDescent="0.25">
      <c r="B257" s="8">
        <f t="shared" si="9"/>
        <v>252</v>
      </c>
      <c r="C257" s="12">
        <f>'Simulacion sistema (hoja4)'!AS262</f>
        <v>0</v>
      </c>
      <c r="D257" s="12">
        <f>'Simulacion sistema (hoja4)'!AT262</f>
        <v>0.65394478774057818</v>
      </c>
      <c r="E257" s="87"/>
      <c r="F257" s="55"/>
      <c r="G257" s="11"/>
      <c r="H257" s="11"/>
    </row>
    <row r="258" spans="2:8" x14ac:dyDescent="0.25">
      <c r="B258" s="8">
        <f t="shared" si="9"/>
        <v>253</v>
      </c>
      <c r="C258" s="12">
        <f>'Simulacion sistema (hoja4)'!AS263</f>
        <v>0</v>
      </c>
      <c r="D258" s="12">
        <f>'Simulacion sistema (hoja4)'!AT263</f>
        <v>0.73856632369426911</v>
      </c>
      <c r="E258" s="87"/>
      <c r="F258" s="55"/>
      <c r="G258" s="11"/>
      <c r="H258" s="11"/>
    </row>
    <row r="259" spans="2:8" x14ac:dyDescent="0.25">
      <c r="B259" s="8">
        <f t="shared" si="9"/>
        <v>254</v>
      </c>
      <c r="C259" s="12">
        <f>'Simulacion sistema (hoja4)'!AS264</f>
        <v>0</v>
      </c>
      <c r="D259" s="12">
        <f>'Simulacion sistema (hoja4)'!AT264</f>
        <v>0.50023001543162882</v>
      </c>
      <c r="E259" s="87"/>
      <c r="F259" s="55"/>
      <c r="G259" s="11"/>
      <c r="H259" s="11"/>
    </row>
    <row r="260" spans="2:8" x14ac:dyDescent="0.25">
      <c r="B260" s="8">
        <f t="shared" si="9"/>
        <v>255</v>
      </c>
      <c r="C260" s="12">
        <f>'Simulacion sistema (hoja4)'!AS265</f>
        <v>0</v>
      </c>
      <c r="D260" s="12">
        <f>'Simulacion sistema (hoja4)'!AT265</f>
        <v>0.60775622457011891</v>
      </c>
      <c r="E260" s="87"/>
      <c r="F260" s="55"/>
      <c r="G260" s="11"/>
      <c r="H260" s="11"/>
    </row>
    <row r="261" spans="2:8" x14ac:dyDescent="0.25">
      <c r="B261" s="8">
        <f t="shared" si="9"/>
        <v>256</v>
      </c>
      <c r="C261" s="12">
        <f>'Simulacion sistema (hoja4)'!AS266</f>
        <v>0</v>
      </c>
      <c r="D261" s="12">
        <f>'Simulacion sistema (hoja4)'!AT266</f>
        <v>0.86513943832819362</v>
      </c>
      <c r="E261" s="87"/>
      <c r="F261" s="55"/>
      <c r="G261" s="11"/>
      <c r="H261" s="11"/>
    </row>
    <row r="262" spans="2:8" x14ac:dyDescent="0.25">
      <c r="B262" s="8">
        <f t="shared" si="9"/>
        <v>257</v>
      </c>
      <c r="C262" s="12">
        <f>'Simulacion sistema (hoja4)'!AS267</f>
        <v>0</v>
      </c>
      <c r="D262" s="12">
        <f>'Simulacion sistema (hoja4)'!AT267</f>
        <v>0.73742596642148106</v>
      </c>
      <c r="E262" s="87"/>
      <c r="F262" s="55"/>
      <c r="G262" s="11"/>
      <c r="H262" s="11"/>
    </row>
    <row r="263" spans="2:8" x14ac:dyDescent="0.25">
      <c r="B263" s="8">
        <f t="shared" si="9"/>
        <v>258</v>
      </c>
      <c r="C263" s="12">
        <f>'Simulacion sistema (hoja4)'!AS268</f>
        <v>0.50630598826213713</v>
      </c>
      <c r="D263" s="12">
        <f>'Simulacion sistema (hoja4)'!AT268</f>
        <v>0.95806982366061988</v>
      </c>
      <c r="E263" s="87"/>
      <c r="F263" s="55"/>
      <c r="G263" s="11"/>
      <c r="H263" s="11"/>
    </row>
    <row r="264" spans="2:8" x14ac:dyDescent="0.25">
      <c r="B264" s="8">
        <f t="shared" ref="B264:B327" si="10">+B263+1</f>
        <v>259</v>
      </c>
      <c r="C264" s="12">
        <f>'Simulacion sistema (hoja4)'!AS269</f>
        <v>0</v>
      </c>
      <c r="D264" s="12">
        <f>'Simulacion sistema (hoja4)'!AT269</f>
        <v>0.64610975019640549</v>
      </c>
      <c r="E264" s="87"/>
      <c r="F264" s="55"/>
      <c r="G264" s="11"/>
      <c r="H264" s="11"/>
    </row>
    <row r="265" spans="2:8" x14ac:dyDescent="0.25">
      <c r="B265" s="8">
        <f t="shared" si="10"/>
        <v>260</v>
      </c>
      <c r="C265" s="12">
        <f>'Simulacion sistema (hoja4)'!AS270</f>
        <v>0</v>
      </c>
      <c r="D265" s="12">
        <f>'Simulacion sistema (hoja4)'!AT270</f>
        <v>0.13242382708660244</v>
      </c>
      <c r="E265" s="87"/>
      <c r="F265" s="55"/>
      <c r="G265" s="11"/>
      <c r="H265" s="11"/>
    </row>
    <row r="266" spans="2:8" x14ac:dyDescent="0.25">
      <c r="B266" s="8">
        <f t="shared" si="10"/>
        <v>261</v>
      </c>
      <c r="C266" s="12">
        <f>'Simulacion sistema (hoja4)'!AS271</f>
        <v>0.23832903619627505</v>
      </c>
      <c r="D266" s="12">
        <f>'Simulacion sistema (hoja4)'!AT271</f>
        <v>0.89757266455255802</v>
      </c>
      <c r="E266" s="87"/>
      <c r="F266" s="55"/>
      <c r="G266" s="11"/>
      <c r="H266" s="11"/>
    </row>
    <row r="267" spans="2:8" x14ac:dyDescent="0.25">
      <c r="B267" s="8">
        <f t="shared" si="10"/>
        <v>262</v>
      </c>
      <c r="C267" s="12">
        <f>'Simulacion sistema (hoja4)'!AS272</f>
        <v>0</v>
      </c>
      <c r="D267" s="12">
        <f>'Simulacion sistema (hoja4)'!AT272</f>
        <v>0.67108651812197095</v>
      </c>
      <c r="E267" s="87"/>
      <c r="F267" s="55"/>
      <c r="G267" s="11"/>
      <c r="H267" s="11"/>
    </row>
    <row r="268" spans="2:8" x14ac:dyDescent="0.25">
      <c r="B268" s="8">
        <f t="shared" si="10"/>
        <v>263</v>
      </c>
      <c r="C268" s="12">
        <f>'Simulacion sistema (hoja4)'!AS273</f>
        <v>0</v>
      </c>
      <c r="D268" s="12">
        <f>'Simulacion sistema (hoja4)'!AT273</f>
        <v>0.52685560589990732</v>
      </c>
      <c r="E268" s="87"/>
      <c r="F268" s="55"/>
      <c r="G268" s="11"/>
      <c r="H268" s="11"/>
    </row>
    <row r="269" spans="2:8" x14ac:dyDescent="0.25">
      <c r="B269" s="8">
        <f t="shared" si="10"/>
        <v>264</v>
      </c>
      <c r="C269" s="12">
        <f>'Simulacion sistema (hoja4)'!AS274</f>
        <v>0.73551060061318796</v>
      </c>
      <c r="D269" s="12">
        <f>'Simulacion sistema (hoja4)'!AT274</f>
        <v>0.97753651676440778</v>
      </c>
      <c r="E269" s="87"/>
      <c r="F269" s="55"/>
      <c r="G269" s="11"/>
      <c r="H269" s="11"/>
    </row>
    <row r="270" spans="2:8" x14ac:dyDescent="0.25">
      <c r="B270" s="8">
        <f t="shared" si="10"/>
        <v>265</v>
      </c>
      <c r="C270" s="12">
        <f>'Simulacion sistema (hoja4)'!AS275</f>
        <v>0</v>
      </c>
      <c r="D270" s="12">
        <f>'Simulacion sistema (hoja4)'!AT275</f>
        <v>0.39197528285539729</v>
      </c>
      <c r="E270" s="87"/>
      <c r="F270" s="55"/>
      <c r="G270" s="11"/>
      <c r="H270" s="11"/>
    </row>
    <row r="271" spans="2:8" x14ac:dyDescent="0.25">
      <c r="B271" s="8">
        <f t="shared" si="10"/>
        <v>266</v>
      </c>
      <c r="C271" s="12">
        <f>'Simulacion sistema (hoja4)'!AS276</f>
        <v>0</v>
      </c>
      <c r="D271" s="12">
        <f>'Simulacion sistema (hoja4)'!AT276</f>
        <v>7.6062339959524203E-2</v>
      </c>
      <c r="E271" s="87"/>
      <c r="F271" s="55"/>
      <c r="G271" s="11"/>
      <c r="H271" s="11"/>
    </row>
    <row r="272" spans="2:8" x14ac:dyDescent="0.25">
      <c r="B272" s="8">
        <f t="shared" si="10"/>
        <v>267</v>
      </c>
      <c r="C272" s="12">
        <f>'Simulacion sistema (hoja4)'!AS277</f>
        <v>0</v>
      </c>
      <c r="D272" s="12">
        <f>'Simulacion sistema (hoja4)'!AT277</f>
        <v>0.43999147604953986</v>
      </c>
      <c r="E272" s="87"/>
      <c r="F272" s="55"/>
      <c r="G272" s="11"/>
      <c r="H272" s="11"/>
    </row>
    <row r="273" spans="2:8" x14ac:dyDescent="0.25">
      <c r="B273" s="8">
        <f t="shared" si="10"/>
        <v>268</v>
      </c>
      <c r="C273" s="12">
        <f>'Simulacion sistema (hoja4)'!AS278</f>
        <v>1</v>
      </c>
      <c r="D273" s="12">
        <f>'Simulacion sistema (hoja4)'!AT278</f>
        <v>1</v>
      </c>
      <c r="E273" s="87"/>
      <c r="F273" s="55"/>
      <c r="G273" s="11"/>
      <c r="H273" s="11"/>
    </row>
    <row r="274" spans="2:8" x14ac:dyDescent="0.25">
      <c r="B274" s="8">
        <f t="shared" si="10"/>
        <v>269</v>
      </c>
      <c r="C274" s="12">
        <f>'Simulacion sistema (hoja4)'!AS279</f>
        <v>0</v>
      </c>
      <c r="D274" s="12">
        <f>'Simulacion sistema (hoja4)'!AT279</f>
        <v>0.67868962302287306</v>
      </c>
      <c r="E274" s="87"/>
      <c r="F274" s="55"/>
      <c r="G274" s="11"/>
      <c r="H274" s="11"/>
    </row>
    <row r="275" spans="2:8" x14ac:dyDescent="0.25">
      <c r="B275" s="8">
        <f t="shared" si="10"/>
        <v>270</v>
      </c>
      <c r="C275" s="12">
        <f>'Simulacion sistema (hoja4)'!AS280</f>
        <v>0</v>
      </c>
      <c r="D275" s="12">
        <f>'Simulacion sistema (hoja4)'!AT280</f>
        <v>0.49365157108306995</v>
      </c>
      <c r="E275" s="87"/>
      <c r="F275" s="55"/>
      <c r="G275" s="11"/>
      <c r="H275" s="11"/>
    </row>
    <row r="276" spans="2:8" x14ac:dyDescent="0.25">
      <c r="B276" s="8">
        <f t="shared" si="10"/>
        <v>271</v>
      </c>
      <c r="C276" s="12">
        <f>'Simulacion sistema (hoja4)'!AS281</f>
        <v>0</v>
      </c>
      <c r="D276" s="12">
        <f>'Simulacion sistema (hoja4)'!AT281</f>
        <v>0.37914418495572744</v>
      </c>
      <c r="E276" s="87"/>
      <c r="F276" s="55"/>
      <c r="G276" s="11"/>
      <c r="H276" s="11"/>
    </row>
    <row r="277" spans="2:8" x14ac:dyDescent="0.25">
      <c r="B277" s="8">
        <f t="shared" si="10"/>
        <v>272</v>
      </c>
      <c r="C277" s="12">
        <f>'Simulacion sistema (hoja4)'!AS282</f>
        <v>0</v>
      </c>
      <c r="D277" s="12">
        <f>'Simulacion sistema (hoja4)'!AT282</f>
        <v>0.4619837563936216</v>
      </c>
      <c r="E277" s="87"/>
      <c r="F277" s="55"/>
      <c r="G277" s="11"/>
      <c r="H277" s="11"/>
    </row>
    <row r="278" spans="2:8" x14ac:dyDescent="0.25">
      <c r="B278" s="8">
        <f t="shared" si="10"/>
        <v>273</v>
      </c>
      <c r="C278" s="12">
        <f>'Simulacion sistema (hoja4)'!AS283</f>
        <v>0</v>
      </c>
      <c r="D278" s="12">
        <f>'Simulacion sistema (hoja4)'!AT283</f>
        <v>0.50540812689225323</v>
      </c>
      <c r="E278" s="87"/>
      <c r="F278" s="55"/>
      <c r="G278" s="11"/>
      <c r="H278" s="11"/>
    </row>
    <row r="279" spans="2:8" x14ac:dyDescent="0.25">
      <c r="B279" s="8">
        <f t="shared" si="10"/>
        <v>274</v>
      </c>
      <c r="C279" s="12">
        <f>'Simulacion sistema (hoja4)'!AS284</f>
        <v>0</v>
      </c>
      <c r="D279" s="12">
        <f>'Simulacion sistema (hoja4)'!AT284</f>
        <v>0.60125782253383742</v>
      </c>
      <c r="E279" s="87"/>
      <c r="F279" s="55"/>
      <c r="G279" s="11"/>
      <c r="H279" s="11"/>
    </row>
    <row r="280" spans="2:8" x14ac:dyDescent="0.25">
      <c r="B280" s="8">
        <f t="shared" si="10"/>
        <v>275</v>
      </c>
      <c r="C280" s="12">
        <f>'Simulacion sistema (hoja4)'!AS285</f>
        <v>0</v>
      </c>
      <c r="D280" s="12">
        <f>'Simulacion sistema (hoja4)'!AT285</f>
        <v>0.37837247856781414</v>
      </c>
      <c r="E280" s="87"/>
      <c r="F280" s="55"/>
      <c r="G280" s="11"/>
      <c r="H280" s="11"/>
    </row>
    <row r="281" spans="2:8" x14ac:dyDescent="0.25">
      <c r="B281" s="8">
        <f t="shared" si="10"/>
        <v>276</v>
      </c>
      <c r="C281" s="12">
        <f>'Simulacion sistema (hoja4)'!AS286</f>
        <v>0</v>
      </c>
      <c r="D281" s="12">
        <f>'Simulacion sistema (hoja4)'!AT286</f>
        <v>0.85736714758992372</v>
      </c>
      <c r="E281" s="87"/>
      <c r="F281" s="55"/>
      <c r="G281" s="11"/>
      <c r="H281" s="11"/>
    </row>
    <row r="282" spans="2:8" x14ac:dyDescent="0.25">
      <c r="B282" s="8">
        <f t="shared" si="10"/>
        <v>277</v>
      </c>
      <c r="C282" s="12">
        <f>'Simulacion sistema (hoja4)'!AS287</f>
        <v>0</v>
      </c>
      <c r="D282" s="12">
        <f>'Simulacion sistema (hoja4)'!AT287</f>
        <v>0.59228509830287812</v>
      </c>
      <c r="E282" s="87"/>
      <c r="F282" s="55"/>
      <c r="G282" s="11"/>
      <c r="H282" s="11"/>
    </row>
    <row r="283" spans="2:8" x14ac:dyDescent="0.25">
      <c r="B283" s="8">
        <f t="shared" si="10"/>
        <v>278</v>
      </c>
      <c r="C283" s="12">
        <f>'Simulacion sistema (hoja4)'!AS288</f>
        <v>0</v>
      </c>
      <c r="D283" s="12">
        <f>'Simulacion sistema (hoja4)'!AT288</f>
        <v>0.63640348016872861</v>
      </c>
      <c r="E283" s="87"/>
      <c r="F283" s="55"/>
      <c r="G283" s="11"/>
      <c r="H283" s="11"/>
    </row>
    <row r="284" spans="2:8" x14ac:dyDescent="0.25">
      <c r="B284" s="8">
        <f t="shared" si="10"/>
        <v>279</v>
      </c>
      <c r="C284" s="12">
        <f>'Simulacion sistema (hoja4)'!AS289</f>
        <v>0</v>
      </c>
      <c r="D284" s="12">
        <f>'Simulacion sistema (hoja4)'!AT289</f>
        <v>0.61710904616496143</v>
      </c>
      <c r="E284" s="87"/>
      <c r="F284" s="55"/>
      <c r="G284" s="11"/>
      <c r="H284" s="11"/>
    </row>
    <row r="285" spans="2:8" x14ac:dyDescent="0.25">
      <c r="B285" s="8">
        <f t="shared" si="10"/>
        <v>280</v>
      </c>
      <c r="C285" s="12">
        <f>'Simulacion sistema (hoja4)'!AS290</f>
        <v>0</v>
      </c>
      <c r="D285" s="12">
        <f>'Simulacion sistema (hoja4)'!AT290</f>
        <v>0.64535320332410984</v>
      </c>
      <c r="E285" s="87"/>
      <c r="F285" s="55"/>
      <c r="G285" s="11"/>
      <c r="H285" s="11"/>
    </row>
    <row r="286" spans="2:8" x14ac:dyDescent="0.25">
      <c r="B286" s="8">
        <f t="shared" si="10"/>
        <v>281</v>
      </c>
      <c r="C286" s="12">
        <f>'Simulacion sistema (hoja4)'!AS291</f>
        <v>0</v>
      </c>
      <c r="D286" s="12">
        <f>'Simulacion sistema (hoja4)'!AT291</f>
        <v>0.67954249466067318</v>
      </c>
      <c r="E286" s="87"/>
      <c r="F286" s="55"/>
      <c r="G286" s="11"/>
      <c r="H286" s="11"/>
    </row>
    <row r="287" spans="2:8" x14ac:dyDescent="0.25">
      <c r="B287" s="8">
        <f t="shared" si="10"/>
        <v>282</v>
      </c>
      <c r="C287" s="12">
        <f>'Simulacion sistema (hoja4)'!AS292</f>
        <v>0</v>
      </c>
      <c r="D287" s="12">
        <f>'Simulacion sistema (hoja4)'!AT292</f>
        <v>0.18930480934965363</v>
      </c>
      <c r="E287" s="87"/>
      <c r="F287" s="55"/>
      <c r="G287" s="11"/>
      <c r="H287" s="11"/>
    </row>
    <row r="288" spans="2:8" x14ac:dyDescent="0.25">
      <c r="B288" s="8">
        <f t="shared" si="10"/>
        <v>283</v>
      </c>
      <c r="C288" s="12">
        <f>'Simulacion sistema (hoja4)'!AS293</f>
        <v>0</v>
      </c>
      <c r="D288" s="12">
        <f>'Simulacion sistema (hoja4)'!AT293</f>
        <v>0.32261461182591133</v>
      </c>
      <c r="E288" s="87"/>
      <c r="F288" s="55"/>
      <c r="G288" s="11"/>
      <c r="H288" s="11"/>
    </row>
    <row r="289" spans="2:8" x14ac:dyDescent="0.25">
      <c r="B289" s="8">
        <f t="shared" si="10"/>
        <v>284</v>
      </c>
      <c r="C289" s="12">
        <f>'Simulacion sistema (hoja4)'!AS294</f>
        <v>0.37994433653441395</v>
      </c>
      <c r="D289" s="12">
        <f>'Simulacion sistema (hoja4)'!AT294</f>
        <v>0.94733773817141598</v>
      </c>
      <c r="E289" s="87"/>
      <c r="F289" s="55"/>
      <c r="G289" s="11"/>
      <c r="H289" s="11"/>
    </row>
    <row r="290" spans="2:8" x14ac:dyDescent="0.25">
      <c r="B290" s="8">
        <f t="shared" si="10"/>
        <v>285</v>
      </c>
      <c r="C290" s="12">
        <f>'Simulacion sistema (hoja4)'!AS295</f>
        <v>0</v>
      </c>
      <c r="D290" s="12">
        <f>'Simulacion sistema (hoja4)'!AT295</f>
        <v>0.73277953442055355</v>
      </c>
      <c r="E290" s="87"/>
      <c r="F290" s="55"/>
      <c r="G290" s="11"/>
      <c r="H290" s="11"/>
    </row>
    <row r="291" spans="2:8" x14ac:dyDescent="0.25">
      <c r="B291" s="8">
        <f t="shared" si="10"/>
        <v>286</v>
      </c>
      <c r="C291" s="12">
        <f>'Simulacion sistema (hoja4)'!AS296</f>
        <v>0</v>
      </c>
      <c r="D291" s="12">
        <f>'Simulacion sistema (hoja4)'!AT296</f>
        <v>0.13281473873975713</v>
      </c>
      <c r="E291" s="87"/>
      <c r="F291" s="55"/>
      <c r="G291" s="11"/>
      <c r="H291" s="11"/>
    </row>
    <row r="292" spans="2:8" x14ac:dyDescent="0.25">
      <c r="B292" s="8">
        <f t="shared" si="10"/>
        <v>287</v>
      </c>
      <c r="C292" s="12">
        <f>'Simulacion sistema (hoja4)'!AS297</f>
        <v>0</v>
      </c>
      <c r="D292" s="12">
        <f>'Simulacion sistema (hoja4)'!AT297</f>
        <v>0.7806532286980854</v>
      </c>
      <c r="E292" s="87"/>
      <c r="F292" s="55"/>
      <c r="G292" s="11"/>
      <c r="H292" s="11"/>
    </row>
    <row r="293" spans="2:8" x14ac:dyDescent="0.25">
      <c r="B293" s="8">
        <f t="shared" si="10"/>
        <v>288</v>
      </c>
      <c r="C293" s="12">
        <f>'Simulacion sistema (hoja4)'!AS298</f>
        <v>0</v>
      </c>
      <c r="D293" s="12">
        <f>'Simulacion sistema (hoja4)'!AT298</f>
        <v>0.6139508508371464</v>
      </c>
      <c r="E293" s="87"/>
      <c r="F293" s="55"/>
      <c r="G293" s="11"/>
      <c r="H293" s="11"/>
    </row>
    <row r="294" spans="2:8" x14ac:dyDescent="0.25">
      <c r="B294" s="8">
        <f t="shared" si="10"/>
        <v>289</v>
      </c>
      <c r="C294" s="12">
        <f>'Simulacion sistema (hoja4)'!AS299</f>
        <v>0</v>
      </c>
      <c r="D294" s="12">
        <f>'Simulacion sistema (hoja4)'!AT299</f>
        <v>0.76436314611216893</v>
      </c>
      <c r="E294" s="87"/>
      <c r="F294" s="55"/>
      <c r="G294" s="11"/>
      <c r="H294" s="11"/>
    </row>
    <row r="295" spans="2:8" x14ac:dyDescent="0.25">
      <c r="B295" s="8">
        <f t="shared" si="10"/>
        <v>290</v>
      </c>
      <c r="C295" s="12">
        <f>'Simulacion sistema (hoja4)'!AS300</f>
        <v>0</v>
      </c>
      <c r="D295" s="12">
        <f>'Simulacion sistema (hoja4)'!AT300</f>
        <v>0.41448049736564041</v>
      </c>
      <c r="E295" s="87"/>
      <c r="F295" s="55"/>
      <c r="G295" s="11"/>
      <c r="H295" s="11"/>
    </row>
    <row r="296" spans="2:8" x14ac:dyDescent="0.25">
      <c r="B296" s="8">
        <f t="shared" si="10"/>
        <v>291</v>
      </c>
      <c r="C296" s="12">
        <f>'Simulacion sistema (hoja4)'!AS301</f>
        <v>0</v>
      </c>
      <c r="D296" s="12">
        <f>'Simulacion sistema (hoja4)'!AT301</f>
        <v>0.44356335882713049</v>
      </c>
      <c r="E296" s="87"/>
      <c r="F296" s="55"/>
      <c r="G296" s="11"/>
      <c r="H296" s="11"/>
    </row>
    <row r="297" spans="2:8" x14ac:dyDescent="0.25">
      <c r="B297" s="8">
        <f t="shared" si="10"/>
        <v>292</v>
      </c>
      <c r="C297" s="12">
        <f>'Simulacion sistema (hoja4)'!AS302</f>
        <v>0</v>
      </c>
      <c r="D297" s="12">
        <f>'Simulacion sistema (hoja4)'!AT302</f>
        <v>0.83549997579148483</v>
      </c>
      <c r="E297" s="87"/>
      <c r="F297" s="55"/>
      <c r="G297" s="11"/>
      <c r="H297" s="11"/>
    </row>
    <row r="298" spans="2:8" x14ac:dyDescent="0.25">
      <c r="B298" s="8">
        <f t="shared" si="10"/>
        <v>293</v>
      </c>
      <c r="C298" s="12">
        <f>'Simulacion sistema (hoja4)'!AS303</f>
        <v>0</v>
      </c>
      <c r="D298" s="12">
        <f>'Simulacion sistema (hoja4)'!AT303</f>
        <v>0.16939427051467945</v>
      </c>
      <c r="E298" s="87"/>
      <c r="F298" s="55"/>
      <c r="G298" s="11"/>
      <c r="H298" s="11"/>
    </row>
    <row r="299" spans="2:8" x14ac:dyDescent="0.25">
      <c r="B299" s="8">
        <f t="shared" si="10"/>
        <v>294</v>
      </c>
      <c r="C299" s="12">
        <f>'Simulacion sistema (hoja4)'!AS304</f>
        <v>0.4688813910545529</v>
      </c>
      <c r="D299" s="12">
        <f>'Simulacion sistema (hoja4)'!AT304</f>
        <v>0.91999414351893183</v>
      </c>
      <c r="E299" s="87"/>
      <c r="F299" s="55"/>
      <c r="G299" s="11"/>
      <c r="H299" s="11"/>
    </row>
    <row r="300" spans="2:8" x14ac:dyDescent="0.25">
      <c r="B300" s="8">
        <f t="shared" si="10"/>
        <v>295</v>
      </c>
      <c r="C300" s="12">
        <f>'Simulacion sistema (hoja4)'!AS305</f>
        <v>0</v>
      </c>
      <c r="D300" s="12">
        <f>'Simulacion sistema (hoja4)'!AT305</f>
        <v>0.67301855123496601</v>
      </c>
      <c r="E300" s="87"/>
      <c r="F300" s="55"/>
      <c r="G300" s="11"/>
      <c r="H300" s="11"/>
    </row>
    <row r="301" spans="2:8" x14ac:dyDescent="0.25">
      <c r="B301" s="8">
        <f t="shared" si="10"/>
        <v>296</v>
      </c>
      <c r="C301" s="12">
        <f>'Simulacion sistema (hoja4)'!AS306</f>
        <v>0</v>
      </c>
      <c r="D301" s="12">
        <f>'Simulacion sistema (hoja4)'!AT306</f>
        <v>0.7841174532545927</v>
      </c>
      <c r="E301" s="87"/>
      <c r="F301" s="55"/>
      <c r="G301" s="11"/>
      <c r="H301" s="11"/>
    </row>
    <row r="302" spans="2:8" x14ac:dyDescent="0.25">
      <c r="B302" s="8">
        <f t="shared" si="10"/>
        <v>297</v>
      </c>
      <c r="C302" s="12">
        <f>'Simulacion sistema (hoja4)'!AS307</f>
        <v>0</v>
      </c>
      <c r="D302" s="12">
        <f>'Simulacion sistema (hoja4)'!AT307</f>
        <v>0.86494882403008166</v>
      </c>
      <c r="E302" s="87"/>
      <c r="F302" s="55"/>
      <c r="G302" s="11"/>
      <c r="H302" s="11"/>
    </row>
    <row r="303" spans="2:8" x14ac:dyDescent="0.25">
      <c r="B303" s="8">
        <f t="shared" si="10"/>
        <v>298</v>
      </c>
      <c r="C303" s="12">
        <f>'Simulacion sistema (hoja4)'!AS308</f>
        <v>0</v>
      </c>
      <c r="D303" s="12">
        <f>'Simulacion sistema (hoja4)'!AT308</f>
        <v>0.14843549486144034</v>
      </c>
      <c r="E303" s="87"/>
      <c r="F303" s="55"/>
      <c r="G303" s="11"/>
      <c r="H303" s="11"/>
    </row>
    <row r="304" spans="2:8" x14ac:dyDescent="0.25">
      <c r="B304" s="8">
        <f t="shared" si="10"/>
        <v>299</v>
      </c>
      <c r="C304" s="12">
        <f>'Simulacion sistema (hoja4)'!AS309</f>
        <v>0</v>
      </c>
      <c r="D304" s="12">
        <f>'Simulacion sistema (hoja4)'!AT309</f>
        <v>0.63298793975608691</v>
      </c>
      <c r="E304" s="87"/>
      <c r="F304" s="55"/>
      <c r="G304" s="11"/>
      <c r="H304" s="11"/>
    </row>
    <row r="305" spans="2:8" x14ac:dyDescent="0.25">
      <c r="B305" s="8">
        <f t="shared" si="10"/>
        <v>300</v>
      </c>
      <c r="C305" s="12">
        <f>'Simulacion sistema (hoja4)'!AS310</f>
        <v>0</v>
      </c>
      <c r="D305" s="12">
        <f>'Simulacion sistema (hoja4)'!AT310</f>
        <v>0.31064630309636115</v>
      </c>
      <c r="E305" s="87"/>
      <c r="F305" s="55"/>
      <c r="G305" s="11"/>
      <c r="H305" s="11"/>
    </row>
    <row r="306" spans="2:8" x14ac:dyDescent="0.25">
      <c r="B306" s="8">
        <f t="shared" si="10"/>
        <v>301</v>
      </c>
      <c r="C306" s="12">
        <f>'Simulacion sistema (hoja4)'!AS311</f>
        <v>0.3761130343986987</v>
      </c>
      <c r="D306" s="12">
        <f>'Simulacion sistema (hoja4)'!AT311</f>
        <v>0.94701233990783473</v>
      </c>
      <c r="E306" s="87"/>
      <c r="F306" s="55"/>
      <c r="G306" s="11"/>
      <c r="H306" s="11"/>
    </row>
    <row r="307" spans="2:8" x14ac:dyDescent="0.25">
      <c r="B307" s="8">
        <f t="shared" si="10"/>
        <v>302</v>
      </c>
      <c r="C307" s="12">
        <f>'Simulacion sistema (hoja4)'!AS312</f>
        <v>0</v>
      </c>
      <c r="D307" s="12">
        <f>'Simulacion sistema (hoja4)'!AT312</f>
        <v>0.70285261046579539</v>
      </c>
      <c r="E307" s="87"/>
      <c r="F307" s="55"/>
      <c r="G307" s="11"/>
      <c r="H307" s="11"/>
    </row>
    <row r="308" spans="2:8" x14ac:dyDescent="0.25">
      <c r="B308" s="8">
        <f t="shared" si="10"/>
        <v>303</v>
      </c>
      <c r="C308" s="12">
        <f>'Simulacion sistema (hoja4)'!AS313</f>
        <v>0</v>
      </c>
      <c r="D308" s="12">
        <f>'Simulacion sistema (hoja4)'!AT313</f>
        <v>0.34061708876255931</v>
      </c>
      <c r="E308" s="87"/>
      <c r="F308" s="55"/>
      <c r="G308" s="11"/>
      <c r="H308" s="11"/>
    </row>
    <row r="309" spans="2:8" x14ac:dyDescent="0.25">
      <c r="B309" s="8">
        <f t="shared" si="10"/>
        <v>304</v>
      </c>
      <c r="C309" s="12">
        <f>'Simulacion sistema (hoja4)'!AS314</f>
        <v>0</v>
      </c>
      <c r="D309" s="12">
        <f>'Simulacion sistema (hoja4)'!AT314</f>
        <v>0.6427169318413577</v>
      </c>
      <c r="E309" s="87"/>
      <c r="F309" s="55"/>
      <c r="G309" s="11"/>
      <c r="H309" s="11"/>
    </row>
    <row r="310" spans="2:8" x14ac:dyDescent="0.25">
      <c r="B310" s="8">
        <f t="shared" si="10"/>
        <v>305</v>
      </c>
      <c r="C310" s="12">
        <f>'Simulacion sistema (hoja4)'!AS315</f>
        <v>0</v>
      </c>
      <c r="D310" s="12">
        <f>'Simulacion sistema (hoja4)'!AT315</f>
        <v>0.15721040729238742</v>
      </c>
      <c r="E310" s="87"/>
      <c r="F310" s="55"/>
      <c r="G310" s="11"/>
      <c r="H310" s="11"/>
    </row>
    <row r="311" spans="2:8" x14ac:dyDescent="0.25">
      <c r="B311" s="8">
        <f t="shared" si="10"/>
        <v>306</v>
      </c>
      <c r="C311" s="12">
        <f>'Simulacion sistema (hoja4)'!AS316</f>
        <v>0</v>
      </c>
      <c r="D311" s="12">
        <f>'Simulacion sistema (hoja4)'!AT316</f>
        <v>0.42429709801801613</v>
      </c>
      <c r="E311" s="87"/>
      <c r="F311" s="55"/>
      <c r="G311" s="11"/>
      <c r="H311" s="11"/>
    </row>
    <row r="312" spans="2:8" x14ac:dyDescent="0.25">
      <c r="B312" s="8">
        <f t="shared" si="10"/>
        <v>307</v>
      </c>
      <c r="C312" s="12">
        <f>'Simulacion sistema (hoja4)'!AS317</f>
        <v>0</v>
      </c>
      <c r="D312" s="12">
        <f>'Simulacion sistema (hoja4)'!AT317</f>
        <v>0.31642786335779755</v>
      </c>
      <c r="E312" s="87"/>
      <c r="F312" s="55"/>
      <c r="G312" s="11"/>
      <c r="H312" s="11"/>
    </row>
    <row r="313" spans="2:8" x14ac:dyDescent="0.25">
      <c r="B313" s="8">
        <f t="shared" si="10"/>
        <v>308</v>
      </c>
      <c r="C313" s="12">
        <f>'Simulacion sistema (hoja4)'!AS318</f>
        <v>0</v>
      </c>
      <c r="D313" s="12">
        <f>'Simulacion sistema (hoja4)'!AT318</f>
        <v>0.90539927591247982</v>
      </c>
      <c r="E313" s="87"/>
      <c r="F313" s="55"/>
      <c r="G313" s="11"/>
      <c r="H313" s="11"/>
    </row>
    <row r="314" spans="2:8" x14ac:dyDescent="0.25">
      <c r="B314" s="8">
        <f t="shared" si="10"/>
        <v>309</v>
      </c>
      <c r="C314" s="12">
        <f>'Simulacion sistema (hoja4)'!AS319</f>
        <v>0</v>
      </c>
      <c r="D314" s="12">
        <f>'Simulacion sistema (hoja4)'!AT319</f>
        <v>0.44353800734360732</v>
      </c>
      <c r="E314" s="87"/>
      <c r="F314" s="55"/>
      <c r="G314" s="11"/>
      <c r="H314" s="11"/>
    </row>
    <row r="315" spans="2:8" x14ac:dyDescent="0.25">
      <c r="B315" s="8">
        <f t="shared" si="10"/>
        <v>310</v>
      </c>
      <c r="C315" s="12">
        <f>'Simulacion sistema (hoja4)'!AS320</f>
        <v>0</v>
      </c>
      <c r="D315" s="12">
        <f>'Simulacion sistema (hoja4)'!AT320</f>
        <v>0.80762989897963078</v>
      </c>
      <c r="E315" s="87"/>
      <c r="F315" s="55"/>
      <c r="G315" s="11"/>
      <c r="H315" s="11"/>
    </row>
    <row r="316" spans="2:8" x14ac:dyDescent="0.25">
      <c r="B316" s="8">
        <f t="shared" si="10"/>
        <v>311</v>
      </c>
      <c r="C316" s="12">
        <f>'Simulacion sistema (hoja4)'!AS321</f>
        <v>0</v>
      </c>
      <c r="D316" s="12">
        <f>'Simulacion sistema (hoja4)'!AT321</f>
        <v>0.76200715145100173</v>
      </c>
      <c r="E316" s="87"/>
      <c r="F316" s="55"/>
      <c r="G316" s="11"/>
      <c r="H316" s="11"/>
    </row>
    <row r="317" spans="2:8" x14ac:dyDescent="0.25">
      <c r="B317" s="8">
        <f t="shared" si="10"/>
        <v>312</v>
      </c>
      <c r="C317" s="12">
        <f>'Simulacion sistema (hoja4)'!AS322</f>
        <v>0</v>
      </c>
      <c r="D317" s="12">
        <f>'Simulacion sistema (hoja4)'!AT322</f>
        <v>0.79583309453265016</v>
      </c>
      <c r="E317" s="87"/>
      <c r="F317" s="55"/>
      <c r="G317" s="11"/>
      <c r="H317" s="11"/>
    </row>
    <row r="318" spans="2:8" x14ac:dyDescent="0.25">
      <c r="B318" s="8">
        <f t="shared" si="10"/>
        <v>313</v>
      </c>
      <c r="C318" s="12">
        <f>'Simulacion sistema (hoja4)'!AS323</f>
        <v>0</v>
      </c>
      <c r="D318" s="12">
        <f>'Simulacion sistema (hoja4)'!AT323</f>
        <v>0.28840539695803485</v>
      </c>
      <c r="E318" s="87"/>
      <c r="F318" s="55"/>
      <c r="G318" s="11"/>
      <c r="H318" s="11"/>
    </row>
    <row r="319" spans="2:8" x14ac:dyDescent="0.25">
      <c r="B319" s="8">
        <f t="shared" si="10"/>
        <v>314</v>
      </c>
      <c r="C319" s="12">
        <f>'Simulacion sistema (hoja4)'!AS324</f>
        <v>1</v>
      </c>
      <c r="D319" s="12">
        <f>'Simulacion sistema (hoja4)'!AT324</f>
        <v>1</v>
      </c>
      <c r="E319" s="87"/>
      <c r="F319" s="55"/>
      <c r="G319" s="11"/>
      <c r="H319" s="11"/>
    </row>
    <row r="320" spans="2:8" x14ac:dyDescent="0.25">
      <c r="B320" s="8">
        <f t="shared" si="10"/>
        <v>315</v>
      </c>
      <c r="C320" s="12">
        <f>'Simulacion sistema (hoja4)'!AS325</f>
        <v>0</v>
      </c>
      <c r="D320" s="12">
        <f>'Simulacion sistema (hoja4)'!AT325</f>
        <v>0.34077251509038498</v>
      </c>
      <c r="E320" s="87"/>
      <c r="F320" s="55"/>
      <c r="G320" s="11"/>
      <c r="H320" s="11"/>
    </row>
    <row r="321" spans="2:8" x14ac:dyDescent="0.25">
      <c r="B321" s="8">
        <f t="shared" si="10"/>
        <v>316</v>
      </c>
      <c r="C321" s="12">
        <f>'Simulacion sistema (hoja4)'!AS326</f>
        <v>0</v>
      </c>
      <c r="D321" s="12">
        <f>'Simulacion sistema (hoja4)'!AT326</f>
        <v>0.60734988798998135</v>
      </c>
      <c r="E321" s="87"/>
      <c r="F321" s="55"/>
      <c r="G321" s="11"/>
      <c r="H321" s="11"/>
    </row>
    <row r="322" spans="2:8" x14ac:dyDescent="0.25">
      <c r="B322" s="8">
        <f t="shared" si="10"/>
        <v>317</v>
      </c>
      <c r="C322" s="12">
        <f>'Simulacion sistema (hoja4)'!AS327</f>
        <v>0</v>
      </c>
      <c r="D322" s="12">
        <f>'Simulacion sistema (hoja4)'!AT327</f>
        <v>0.25738255222107137</v>
      </c>
      <c r="E322" s="87"/>
      <c r="F322" s="55"/>
      <c r="G322" s="11"/>
      <c r="H322" s="11"/>
    </row>
    <row r="323" spans="2:8" x14ac:dyDescent="0.25">
      <c r="B323" s="8">
        <f t="shared" si="10"/>
        <v>318</v>
      </c>
      <c r="C323" s="12">
        <f>'Simulacion sistema (hoja4)'!AS328</f>
        <v>0</v>
      </c>
      <c r="D323" s="12">
        <f>'Simulacion sistema (hoja4)'!AT328</f>
        <v>0.64908307575954005</v>
      </c>
      <c r="E323" s="87"/>
      <c r="F323" s="55"/>
      <c r="G323" s="11"/>
      <c r="H323" s="11"/>
    </row>
    <row r="324" spans="2:8" x14ac:dyDescent="0.25">
      <c r="B324" s="8">
        <f t="shared" si="10"/>
        <v>319</v>
      </c>
      <c r="C324" s="12">
        <f>'Simulacion sistema (hoja4)'!AS329</f>
        <v>1</v>
      </c>
      <c r="D324" s="12">
        <f>'Simulacion sistema (hoja4)'!AT329</f>
        <v>1</v>
      </c>
      <c r="E324" s="87"/>
      <c r="F324" s="55"/>
      <c r="G324" s="11"/>
      <c r="H324" s="11"/>
    </row>
    <row r="325" spans="2:8" x14ac:dyDescent="0.25">
      <c r="B325" s="8">
        <f t="shared" si="10"/>
        <v>320</v>
      </c>
      <c r="C325" s="12">
        <f>'Simulacion sistema (hoja4)'!AS330</f>
        <v>0</v>
      </c>
      <c r="D325" s="12">
        <f>'Simulacion sistema (hoja4)'!AT330</f>
        <v>0.47649324908130963</v>
      </c>
      <c r="E325" s="87"/>
      <c r="F325" s="55"/>
      <c r="G325" s="11"/>
      <c r="H325" s="11"/>
    </row>
    <row r="326" spans="2:8" x14ac:dyDescent="0.25">
      <c r="B326" s="8">
        <f t="shared" si="10"/>
        <v>321</v>
      </c>
      <c r="C326" s="12">
        <f>'Simulacion sistema (hoja4)'!AS331</f>
        <v>0</v>
      </c>
      <c r="D326" s="12">
        <f>'Simulacion sistema (hoja4)'!AT331</f>
        <v>0.85631742920859699</v>
      </c>
      <c r="E326" s="87"/>
      <c r="F326" s="55"/>
      <c r="G326" s="11"/>
      <c r="H326" s="11"/>
    </row>
    <row r="327" spans="2:8" x14ac:dyDescent="0.25">
      <c r="B327" s="8">
        <f t="shared" si="10"/>
        <v>322</v>
      </c>
      <c r="C327" s="12">
        <f>'Simulacion sistema (hoja4)'!AS332</f>
        <v>0</v>
      </c>
      <c r="D327" s="12">
        <f>'Simulacion sistema (hoja4)'!AT332</f>
        <v>4.8128952675404138E-2</v>
      </c>
      <c r="E327" s="87"/>
      <c r="F327" s="55"/>
      <c r="G327" s="11"/>
      <c r="H327" s="11"/>
    </row>
    <row r="328" spans="2:8" x14ac:dyDescent="0.25">
      <c r="B328" s="8">
        <f t="shared" ref="B328:B391" si="11">+B327+1</f>
        <v>323</v>
      </c>
      <c r="C328" s="12">
        <f>'Simulacion sistema (hoja4)'!AS333</f>
        <v>0</v>
      </c>
      <c r="D328" s="12">
        <f>'Simulacion sistema (hoja4)'!AT333</f>
        <v>0.90425277497674805</v>
      </c>
      <c r="E328" s="87"/>
      <c r="F328" s="55"/>
      <c r="G328" s="11"/>
      <c r="H328" s="11"/>
    </row>
    <row r="329" spans="2:8" x14ac:dyDescent="0.25">
      <c r="B329" s="8">
        <f t="shared" si="11"/>
        <v>324</v>
      </c>
      <c r="C329" s="12">
        <f>'Simulacion sistema (hoja4)'!AS334</f>
        <v>0</v>
      </c>
      <c r="D329" s="12">
        <f>'Simulacion sistema (hoja4)'!AT334</f>
        <v>0.14670952280039648</v>
      </c>
      <c r="E329" s="87"/>
      <c r="F329" s="55"/>
      <c r="G329" s="11"/>
      <c r="H329" s="11"/>
    </row>
    <row r="330" spans="2:8" x14ac:dyDescent="0.25">
      <c r="B330" s="8">
        <f t="shared" si="11"/>
        <v>325</v>
      </c>
      <c r="C330" s="12">
        <f>'Simulacion sistema (hoja4)'!AS335</f>
        <v>0</v>
      </c>
      <c r="D330" s="12">
        <f>'Simulacion sistema (hoja4)'!AT335</f>
        <v>0.72379790213756812</v>
      </c>
      <c r="E330" s="87"/>
      <c r="F330" s="55"/>
      <c r="G330" s="11"/>
      <c r="H330" s="11"/>
    </row>
    <row r="331" spans="2:8" x14ac:dyDescent="0.25">
      <c r="B331" s="8">
        <f t="shared" si="11"/>
        <v>326</v>
      </c>
      <c r="C331" s="12">
        <f>'Simulacion sistema (hoja4)'!AS336</f>
        <v>0</v>
      </c>
      <c r="D331" s="12">
        <f>'Simulacion sistema (hoja4)'!AT336</f>
        <v>0.78218230335500361</v>
      </c>
      <c r="E331" s="87"/>
      <c r="F331" s="55"/>
      <c r="G331" s="11"/>
      <c r="H331" s="11"/>
    </row>
    <row r="332" spans="2:8" x14ac:dyDescent="0.25">
      <c r="B332" s="8">
        <f t="shared" si="11"/>
        <v>327</v>
      </c>
      <c r="C332" s="12">
        <f>'Simulacion sistema (hoja4)'!AS337</f>
        <v>0</v>
      </c>
      <c r="D332" s="12">
        <f>'Simulacion sistema (hoja4)'!AT337</f>
        <v>0.36298920090538722</v>
      </c>
      <c r="E332" s="87"/>
      <c r="F332" s="55"/>
      <c r="G332" s="11"/>
      <c r="H332" s="11"/>
    </row>
    <row r="333" spans="2:8" x14ac:dyDescent="0.25">
      <c r="B333" s="8">
        <f t="shared" si="11"/>
        <v>328</v>
      </c>
      <c r="C333" s="12">
        <f>'Simulacion sistema (hoja4)'!AS338</f>
        <v>0</v>
      </c>
      <c r="D333" s="12">
        <f>'Simulacion sistema (hoja4)'!AT338</f>
        <v>0.67020202411156493</v>
      </c>
      <c r="E333" s="87"/>
      <c r="F333" s="55"/>
      <c r="G333" s="11"/>
      <c r="H333" s="11"/>
    </row>
    <row r="334" spans="2:8" x14ac:dyDescent="0.25">
      <c r="B334" s="8">
        <f t="shared" si="11"/>
        <v>329</v>
      </c>
      <c r="C334" s="12">
        <f>'Simulacion sistema (hoja4)'!AS339</f>
        <v>0</v>
      </c>
      <c r="D334" s="12">
        <f>'Simulacion sistema (hoja4)'!AT339</f>
        <v>0.2945914735006725</v>
      </c>
      <c r="E334" s="87"/>
      <c r="F334" s="55"/>
      <c r="G334" s="11"/>
      <c r="H334" s="11"/>
    </row>
    <row r="335" spans="2:8" x14ac:dyDescent="0.25">
      <c r="B335" s="8">
        <f t="shared" si="11"/>
        <v>330</v>
      </c>
      <c r="C335" s="12">
        <f>'Simulacion sistema (hoja4)'!AS340</f>
        <v>0</v>
      </c>
      <c r="D335" s="12">
        <f>'Simulacion sistema (hoja4)'!AT340</f>
        <v>0.52340749025130362</v>
      </c>
      <c r="E335" s="87"/>
      <c r="F335" s="55"/>
      <c r="G335" s="11"/>
      <c r="H335" s="11"/>
    </row>
    <row r="336" spans="2:8" x14ac:dyDescent="0.25">
      <c r="B336" s="8">
        <f t="shared" si="11"/>
        <v>331</v>
      </c>
      <c r="C336" s="12">
        <f>'Simulacion sistema (hoja4)'!AS341</f>
        <v>0</v>
      </c>
      <c r="D336" s="12">
        <f>'Simulacion sistema (hoja4)'!AT341</f>
        <v>0.69661384945564297</v>
      </c>
      <c r="E336" s="87"/>
      <c r="F336" s="55"/>
      <c r="G336" s="11"/>
      <c r="H336" s="11"/>
    </row>
    <row r="337" spans="2:8" x14ac:dyDescent="0.25">
      <c r="B337" s="8">
        <f t="shared" si="11"/>
        <v>332</v>
      </c>
      <c r="C337" s="12">
        <f>'Simulacion sistema (hoja4)'!AS342</f>
        <v>0</v>
      </c>
      <c r="D337" s="12">
        <f>'Simulacion sistema (hoja4)'!AT342</f>
        <v>0.36828714635833931</v>
      </c>
      <c r="E337" s="87"/>
      <c r="F337" s="55"/>
      <c r="G337" s="11"/>
      <c r="H337" s="11"/>
    </row>
    <row r="338" spans="2:8" x14ac:dyDescent="0.25">
      <c r="B338" s="8">
        <f t="shared" si="11"/>
        <v>333</v>
      </c>
      <c r="C338" s="12">
        <f>'Simulacion sistema (hoja4)'!AS343</f>
        <v>0</v>
      </c>
      <c r="D338" s="12">
        <f>'Simulacion sistema (hoja4)'!AT343</f>
        <v>0.49109310872786222</v>
      </c>
      <c r="E338" s="87"/>
      <c r="F338" s="55"/>
      <c r="G338" s="11"/>
      <c r="H338" s="11"/>
    </row>
    <row r="339" spans="2:8" x14ac:dyDescent="0.25">
      <c r="B339" s="8">
        <f t="shared" si="11"/>
        <v>334</v>
      </c>
      <c r="C339" s="12">
        <f>'Simulacion sistema (hoja4)'!AS344</f>
        <v>0</v>
      </c>
      <c r="D339" s="12">
        <f>'Simulacion sistema (hoja4)'!AT344</f>
        <v>0.26732804458871429</v>
      </c>
      <c r="E339" s="87"/>
      <c r="F339" s="55"/>
      <c r="G339" s="11"/>
      <c r="H339" s="11"/>
    </row>
    <row r="340" spans="2:8" x14ac:dyDescent="0.25">
      <c r="B340" s="8">
        <f t="shared" si="11"/>
        <v>335</v>
      </c>
      <c r="C340" s="12">
        <f>'Simulacion sistema (hoja4)'!AS345</f>
        <v>0</v>
      </c>
      <c r="D340" s="12">
        <f>'Simulacion sistema (hoja4)'!AT345</f>
        <v>0.40287536579859601</v>
      </c>
      <c r="E340" s="87"/>
      <c r="F340" s="55"/>
      <c r="G340" s="11"/>
      <c r="H340" s="11"/>
    </row>
    <row r="341" spans="2:8" x14ac:dyDescent="0.25">
      <c r="B341" s="8">
        <f t="shared" si="11"/>
        <v>336</v>
      </c>
      <c r="C341" s="12">
        <f>'Simulacion sistema (hoja4)'!AS346</f>
        <v>0</v>
      </c>
      <c r="D341" s="12">
        <f>'Simulacion sistema (hoja4)'!AT346</f>
        <v>0.67344318047414653</v>
      </c>
      <c r="E341" s="87"/>
      <c r="F341" s="55"/>
      <c r="G341" s="11"/>
      <c r="H341" s="11"/>
    </row>
    <row r="342" spans="2:8" x14ac:dyDescent="0.25">
      <c r="B342" s="8">
        <f t="shared" si="11"/>
        <v>337</v>
      </c>
      <c r="C342" s="12">
        <f>'Simulacion sistema (hoja4)'!AS347</f>
        <v>0</v>
      </c>
      <c r="D342" s="12">
        <f>'Simulacion sistema (hoja4)'!AT347</f>
        <v>0.49502372602160305</v>
      </c>
      <c r="E342" s="87"/>
      <c r="F342" s="55"/>
      <c r="G342" s="11"/>
      <c r="H342" s="11"/>
    </row>
    <row r="343" spans="2:8" x14ac:dyDescent="0.25">
      <c r="B343" s="8">
        <f t="shared" si="11"/>
        <v>338</v>
      </c>
      <c r="C343" s="12">
        <f>'Simulacion sistema (hoja4)'!AS348</f>
        <v>0</v>
      </c>
      <c r="D343" s="12">
        <f>'Simulacion sistema (hoja4)'!AT348</f>
        <v>0.7201153402979612</v>
      </c>
      <c r="E343" s="87"/>
      <c r="F343" s="55"/>
      <c r="G343" s="11"/>
      <c r="H343" s="11"/>
    </row>
    <row r="344" spans="2:8" x14ac:dyDescent="0.25">
      <c r="B344" s="8">
        <f t="shared" si="11"/>
        <v>339</v>
      </c>
      <c r="C344" s="12">
        <f>'Simulacion sistema (hoja4)'!AS349</f>
        <v>0.32546422334635283</v>
      </c>
      <c r="D344" s="12">
        <f>'Simulacion sistema (hoja4)'!AT349</f>
        <v>0.90731265156915375</v>
      </c>
      <c r="E344" s="87"/>
      <c r="F344" s="55"/>
      <c r="G344" s="11"/>
      <c r="H344" s="11"/>
    </row>
    <row r="345" spans="2:8" x14ac:dyDescent="0.25">
      <c r="B345" s="8">
        <f t="shared" si="11"/>
        <v>340</v>
      </c>
      <c r="C345" s="12">
        <f>'Simulacion sistema (hoja4)'!AS350</f>
        <v>0</v>
      </c>
      <c r="D345" s="12">
        <f>'Simulacion sistema (hoja4)'!AT350</f>
        <v>0.61009444527785306</v>
      </c>
      <c r="E345" s="87"/>
      <c r="F345" s="55"/>
      <c r="G345" s="11"/>
      <c r="H345" s="11"/>
    </row>
    <row r="346" spans="2:8" x14ac:dyDescent="0.25">
      <c r="B346" s="8">
        <f t="shared" si="11"/>
        <v>341</v>
      </c>
      <c r="C346" s="12">
        <f>'Simulacion sistema (hoja4)'!AS351</f>
        <v>0</v>
      </c>
      <c r="D346" s="12">
        <f>'Simulacion sistema (hoja4)'!AT351</f>
        <v>0.64442851383760114</v>
      </c>
      <c r="E346" s="87"/>
      <c r="F346" s="55"/>
      <c r="G346" s="11"/>
      <c r="H346" s="11"/>
    </row>
    <row r="347" spans="2:8" x14ac:dyDescent="0.25">
      <c r="B347" s="8">
        <f t="shared" si="11"/>
        <v>342</v>
      </c>
      <c r="C347" s="12">
        <f>'Simulacion sistema (hoja4)'!AS352</f>
        <v>0</v>
      </c>
      <c r="D347" s="12">
        <f>'Simulacion sistema (hoja4)'!AT352</f>
        <v>0.75661017931266195</v>
      </c>
      <c r="E347" s="87"/>
      <c r="F347" s="55"/>
      <c r="G347" s="11"/>
      <c r="H347" s="11"/>
    </row>
    <row r="348" spans="2:8" x14ac:dyDescent="0.25">
      <c r="B348" s="8">
        <f t="shared" si="11"/>
        <v>343</v>
      </c>
      <c r="C348" s="12">
        <f>'Simulacion sistema (hoja4)'!AS353</f>
        <v>0</v>
      </c>
      <c r="D348" s="12">
        <f>'Simulacion sistema (hoja4)'!AT353</f>
        <v>0.34063032854014325</v>
      </c>
      <c r="E348" s="87"/>
      <c r="F348" s="55"/>
      <c r="G348" s="11"/>
      <c r="H348" s="11"/>
    </row>
    <row r="349" spans="2:8" x14ac:dyDescent="0.25">
      <c r="B349" s="8">
        <f t="shared" si="11"/>
        <v>344</v>
      </c>
      <c r="C349" s="12">
        <f>'Simulacion sistema (hoja4)'!AS354</f>
        <v>0</v>
      </c>
      <c r="D349" s="12">
        <f>'Simulacion sistema (hoja4)'!AT354</f>
        <v>0.3582752756623524</v>
      </c>
      <c r="E349" s="87"/>
      <c r="F349" s="55"/>
      <c r="G349" s="11"/>
      <c r="H349" s="11"/>
    </row>
    <row r="350" spans="2:8" x14ac:dyDescent="0.25">
      <c r="B350" s="8">
        <f t="shared" si="11"/>
        <v>345</v>
      </c>
      <c r="C350" s="12">
        <f>'Simulacion sistema (hoja4)'!AS355</f>
        <v>0</v>
      </c>
      <c r="D350" s="12">
        <f>'Simulacion sistema (hoja4)'!AT355</f>
        <v>0.65436936456110883</v>
      </c>
      <c r="E350" s="87"/>
      <c r="F350" s="55"/>
      <c r="G350" s="11"/>
      <c r="H350" s="11"/>
    </row>
    <row r="351" spans="2:8" x14ac:dyDescent="0.25">
      <c r="B351" s="8">
        <f t="shared" si="11"/>
        <v>346</v>
      </c>
      <c r="C351" s="12">
        <f>'Simulacion sistema (hoja4)'!AS356</f>
        <v>0</v>
      </c>
      <c r="D351" s="12">
        <f>'Simulacion sistema (hoja4)'!AT356</f>
        <v>0.47313486998545945</v>
      </c>
      <c r="E351" s="87"/>
      <c r="F351" s="55"/>
      <c r="G351" s="11"/>
      <c r="H351" s="11"/>
    </row>
    <row r="352" spans="2:8" x14ac:dyDescent="0.25">
      <c r="B352" s="8">
        <f t="shared" si="11"/>
        <v>347</v>
      </c>
      <c r="C352" s="12">
        <f>'Simulacion sistema (hoja4)'!AS357</f>
        <v>0</v>
      </c>
      <c r="D352" s="12">
        <f>'Simulacion sistema (hoja4)'!AT357</f>
        <v>0.54633190540978782</v>
      </c>
      <c r="E352" s="87"/>
      <c r="F352" s="55"/>
      <c r="G352" s="11"/>
      <c r="H352" s="11"/>
    </row>
    <row r="353" spans="2:8" x14ac:dyDescent="0.25">
      <c r="B353" s="8">
        <f t="shared" si="11"/>
        <v>348</v>
      </c>
      <c r="C353" s="12">
        <f>'Simulacion sistema (hoja4)'!AS358</f>
        <v>0</v>
      </c>
      <c r="D353" s="12">
        <f>'Simulacion sistema (hoja4)'!AT358</f>
        <v>0.57591245109241296</v>
      </c>
      <c r="E353" s="87"/>
      <c r="F353" s="55"/>
      <c r="G353" s="11"/>
      <c r="H353" s="11"/>
    </row>
    <row r="354" spans="2:8" x14ac:dyDescent="0.25">
      <c r="B354" s="8">
        <f t="shared" si="11"/>
        <v>349</v>
      </c>
      <c r="C354" s="12">
        <f>'Simulacion sistema (hoja4)'!AS359</f>
        <v>0</v>
      </c>
      <c r="D354" s="12">
        <f>'Simulacion sistema (hoja4)'!AT359</f>
        <v>0.31244919458876624</v>
      </c>
      <c r="E354" s="87"/>
      <c r="F354" s="55"/>
      <c r="G354" s="11"/>
      <c r="H354" s="11"/>
    </row>
    <row r="355" spans="2:8" x14ac:dyDescent="0.25">
      <c r="B355" s="8">
        <f t="shared" si="11"/>
        <v>350</v>
      </c>
      <c r="C355" s="12">
        <f>'Simulacion sistema (hoja4)'!AS360</f>
        <v>0</v>
      </c>
      <c r="D355" s="12">
        <f>'Simulacion sistema (hoja4)'!AT360</f>
        <v>0.54438625965699994</v>
      </c>
      <c r="E355" s="87"/>
      <c r="F355" s="55"/>
      <c r="G355" s="11"/>
      <c r="H355" s="11"/>
    </row>
    <row r="356" spans="2:8" x14ac:dyDescent="0.25">
      <c r="B356" s="8">
        <f t="shared" si="11"/>
        <v>351</v>
      </c>
      <c r="C356" s="12">
        <f>'Simulacion sistema (hoja4)'!AS361</f>
        <v>0</v>
      </c>
      <c r="D356" s="12">
        <f>'Simulacion sistema (hoja4)'!AT361</f>
        <v>0.42444874488105533</v>
      </c>
      <c r="E356" s="87"/>
      <c r="F356" s="55"/>
      <c r="G356" s="11"/>
      <c r="H356" s="11"/>
    </row>
    <row r="357" spans="2:8" x14ac:dyDescent="0.25">
      <c r="B357" s="8">
        <f t="shared" si="11"/>
        <v>352</v>
      </c>
      <c r="C357" s="12">
        <f>'Simulacion sistema (hoja4)'!AS362</f>
        <v>0</v>
      </c>
      <c r="D357" s="12">
        <f>'Simulacion sistema (hoja4)'!AT362</f>
        <v>0.889152348498923</v>
      </c>
      <c r="E357" s="87"/>
      <c r="F357" s="55"/>
      <c r="G357" s="11"/>
      <c r="H357" s="11"/>
    </row>
    <row r="358" spans="2:8" x14ac:dyDescent="0.25">
      <c r="B358" s="8">
        <f t="shared" si="11"/>
        <v>353</v>
      </c>
      <c r="C358" s="12">
        <f>'Simulacion sistema (hoja4)'!AS363</f>
        <v>0</v>
      </c>
      <c r="D358" s="12">
        <f>'Simulacion sistema (hoja4)'!AT363</f>
        <v>0.59491505229340114</v>
      </c>
      <c r="E358" s="87"/>
      <c r="F358" s="55"/>
      <c r="G358" s="11"/>
      <c r="H358" s="11"/>
    </row>
    <row r="359" spans="2:8" x14ac:dyDescent="0.25">
      <c r="B359" s="8">
        <f t="shared" si="11"/>
        <v>354</v>
      </c>
      <c r="C359" s="12">
        <f>'Simulacion sistema (hoja4)'!AS364</f>
        <v>0</v>
      </c>
      <c r="D359" s="12">
        <f>'Simulacion sistema (hoja4)'!AT364</f>
        <v>0.61237879177903887</v>
      </c>
      <c r="E359" s="87"/>
      <c r="F359" s="55"/>
      <c r="G359" s="11"/>
      <c r="H359" s="11"/>
    </row>
    <row r="360" spans="2:8" x14ac:dyDescent="0.25">
      <c r="B360" s="8">
        <f t="shared" si="11"/>
        <v>355</v>
      </c>
      <c r="C360" s="12">
        <f>'Simulacion sistema (hoja4)'!AS365</f>
        <v>0</v>
      </c>
      <c r="D360" s="12">
        <f>'Simulacion sistema (hoja4)'!AT365</f>
        <v>0.62773001103170378</v>
      </c>
      <c r="E360" s="87"/>
      <c r="F360" s="55"/>
      <c r="G360" s="11"/>
      <c r="H360" s="11"/>
    </row>
    <row r="361" spans="2:8" x14ac:dyDescent="0.25">
      <c r="B361" s="8">
        <f t="shared" si="11"/>
        <v>356</v>
      </c>
      <c r="C361" s="12">
        <f>'Simulacion sistema (hoja4)'!AS366</f>
        <v>0</v>
      </c>
      <c r="D361" s="12">
        <f>'Simulacion sistema (hoja4)'!AT366</f>
        <v>0.22906981017833261</v>
      </c>
      <c r="E361" s="87"/>
      <c r="F361" s="55"/>
      <c r="G361" s="11"/>
      <c r="H361" s="11"/>
    </row>
    <row r="362" spans="2:8" x14ac:dyDescent="0.25">
      <c r="B362" s="8">
        <f t="shared" si="11"/>
        <v>357</v>
      </c>
      <c r="C362" s="12">
        <f>'Simulacion sistema (hoja4)'!AS367</f>
        <v>0.14435721749055852</v>
      </c>
      <c r="D362" s="12">
        <f>'Simulacion sistema (hoja4)'!AT367</f>
        <v>0.90245556239429814</v>
      </c>
      <c r="E362" s="87"/>
      <c r="F362" s="55"/>
      <c r="G362" s="11"/>
      <c r="H362" s="11"/>
    </row>
    <row r="363" spans="2:8" x14ac:dyDescent="0.25">
      <c r="B363" s="8">
        <f t="shared" si="11"/>
        <v>358</v>
      </c>
      <c r="C363" s="12">
        <f>'Simulacion sistema (hoja4)'!AS368</f>
        <v>0</v>
      </c>
      <c r="D363" s="12">
        <f>'Simulacion sistema (hoja4)'!AT368</f>
        <v>0.58445067203700163</v>
      </c>
      <c r="E363" s="87"/>
      <c r="F363" s="55"/>
      <c r="G363" s="11"/>
      <c r="H363" s="11"/>
    </row>
    <row r="364" spans="2:8" x14ac:dyDescent="0.25">
      <c r="B364" s="8">
        <f t="shared" si="11"/>
        <v>359</v>
      </c>
      <c r="C364" s="12">
        <f>'Simulacion sistema (hoja4)'!AS369</f>
        <v>0</v>
      </c>
      <c r="D364" s="12">
        <f>'Simulacion sistema (hoja4)'!AT369</f>
        <v>0.2061311091308734</v>
      </c>
      <c r="E364" s="87"/>
      <c r="F364" s="55"/>
      <c r="G364" s="11"/>
      <c r="H364" s="11"/>
    </row>
    <row r="365" spans="2:8" x14ac:dyDescent="0.25">
      <c r="B365" s="8">
        <f t="shared" si="11"/>
        <v>360</v>
      </c>
      <c r="C365" s="12">
        <f>'Simulacion sistema (hoja4)'!AS370</f>
        <v>1</v>
      </c>
      <c r="D365" s="12">
        <f>'Simulacion sistema (hoja4)'!AT370</f>
        <v>1</v>
      </c>
      <c r="E365" s="87"/>
      <c r="F365" s="55"/>
      <c r="G365" s="11"/>
      <c r="H365" s="11"/>
    </row>
    <row r="366" spans="2:8" x14ac:dyDescent="0.25">
      <c r="B366" s="8">
        <f t="shared" si="11"/>
        <v>361</v>
      </c>
      <c r="C366" s="12">
        <f>'Simulacion sistema (hoja4)'!AS371</f>
        <v>0</v>
      </c>
      <c r="D366" s="12">
        <f>'Simulacion sistema (hoja4)'!AT371</f>
        <v>0.7577639403856441</v>
      </c>
      <c r="E366" s="87"/>
      <c r="F366" s="55"/>
      <c r="G366" s="11"/>
      <c r="H366" s="11"/>
    </row>
    <row r="367" spans="2:8" x14ac:dyDescent="0.25">
      <c r="B367" s="8">
        <f t="shared" si="11"/>
        <v>362</v>
      </c>
      <c r="C367" s="12">
        <f>'Simulacion sistema (hoja4)'!AS372</f>
        <v>0</v>
      </c>
      <c r="D367" s="12">
        <f>'Simulacion sistema (hoja4)'!AT372</f>
        <v>0.23176944631198501</v>
      </c>
      <c r="E367" s="87"/>
      <c r="F367" s="55"/>
      <c r="G367" s="11"/>
      <c r="H367" s="11"/>
    </row>
    <row r="368" spans="2:8" x14ac:dyDescent="0.25">
      <c r="B368" s="8">
        <f t="shared" si="11"/>
        <v>363</v>
      </c>
      <c r="C368" s="12">
        <f>'Simulacion sistema (hoja4)'!AS373</f>
        <v>1</v>
      </c>
      <c r="D368" s="12">
        <f>'Simulacion sistema (hoja4)'!AT373</f>
        <v>1</v>
      </c>
      <c r="E368" s="87"/>
      <c r="F368" s="55"/>
      <c r="G368" s="11"/>
      <c r="H368" s="11"/>
    </row>
    <row r="369" spans="2:8" x14ac:dyDescent="0.25">
      <c r="B369" s="8">
        <f t="shared" si="11"/>
        <v>364</v>
      </c>
      <c r="C369" s="12">
        <f>'Simulacion sistema (hoja4)'!AS374</f>
        <v>0</v>
      </c>
      <c r="D369" s="12">
        <f>'Simulacion sistema (hoja4)'!AT374</f>
        <v>0.75788370990866161</v>
      </c>
      <c r="E369" s="87"/>
      <c r="F369" s="55"/>
      <c r="G369" s="11"/>
      <c r="H369" s="11"/>
    </row>
    <row r="370" spans="2:8" x14ac:dyDescent="0.25">
      <c r="B370" s="8">
        <f t="shared" si="11"/>
        <v>365</v>
      </c>
      <c r="C370" s="12">
        <f>'Simulacion sistema (hoja4)'!AS375</f>
        <v>0</v>
      </c>
      <c r="D370" s="12">
        <f>'Simulacion sistema (hoja4)'!AT375</f>
        <v>0.5952970320468709</v>
      </c>
      <c r="E370" s="87"/>
      <c r="F370" s="55"/>
      <c r="G370" s="11"/>
      <c r="H370" s="11"/>
    </row>
    <row r="371" spans="2:8" x14ac:dyDescent="0.25">
      <c r="B371" s="8">
        <f t="shared" si="11"/>
        <v>366</v>
      </c>
      <c r="C371" s="12">
        <f>'Simulacion sistema (hoja4)'!AS376</f>
        <v>0</v>
      </c>
      <c r="D371" s="12">
        <f>'Simulacion sistema (hoja4)'!AT376</f>
        <v>0.60535551871672233</v>
      </c>
      <c r="E371" s="87"/>
      <c r="F371" s="55"/>
      <c r="G371" s="11"/>
      <c r="H371" s="11"/>
    </row>
    <row r="372" spans="2:8" x14ac:dyDescent="0.25">
      <c r="B372" s="8">
        <f t="shared" si="11"/>
        <v>367</v>
      </c>
      <c r="C372" s="12">
        <f>'Simulacion sistema (hoja4)'!AS377</f>
        <v>0</v>
      </c>
      <c r="D372" s="12">
        <f>'Simulacion sistema (hoja4)'!AT377</f>
        <v>0.57604186653549472</v>
      </c>
      <c r="E372" s="87"/>
      <c r="F372" s="55"/>
      <c r="G372" s="11"/>
      <c r="H372" s="11"/>
    </row>
    <row r="373" spans="2:8" x14ac:dyDescent="0.25">
      <c r="B373" s="8">
        <f t="shared" si="11"/>
        <v>368</v>
      </c>
      <c r="C373" s="12">
        <f>'Simulacion sistema (hoja4)'!AS378</f>
        <v>0</v>
      </c>
      <c r="D373" s="12">
        <f>'Simulacion sistema (hoja4)'!AT378</f>
        <v>0.56160974830753019</v>
      </c>
      <c r="E373" s="87"/>
      <c r="F373" s="55"/>
      <c r="G373" s="11"/>
      <c r="H373" s="11"/>
    </row>
    <row r="374" spans="2:8" x14ac:dyDescent="0.25">
      <c r="B374" s="8">
        <f t="shared" si="11"/>
        <v>369</v>
      </c>
      <c r="C374" s="12">
        <f>'Simulacion sistema (hoja4)'!AS379</f>
        <v>0</v>
      </c>
      <c r="D374" s="12">
        <f>'Simulacion sistema (hoja4)'!AT379</f>
        <v>0.77948974899025492</v>
      </c>
      <c r="E374" s="87"/>
      <c r="F374" s="55"/>
      <c r="G374" s="11"/>
      <c r="H374" s="11"/>
    </row>
    <row r="375" spans="2:8" x14ac:dyDescent="0.25">
      <c r="B375" s="8">
        <f t="shared" si="11"/>
        <v>370</v>
      </c>
      <c r="C375" s="12">
        <f>'Simulacion sistema (hoja4)'!AS380</f>
        <v>0</v>
      </c>
      <c r="D375" s="12">
        <f>'Simulacion sistema (hoja4)'!AT380</f>
        <v>0.71010973371413044</v>
      </c>
      <c r="E375" s="87"/>
      <c r="F375" s="55"/>
      <c r="G375" s="11"/>
      <c r="H375" s="11"/>
    </row>
    <row r="376" spans="2:8" x14ac:dyDescent="0.25">
      <c r="B376" s="8">
        <f t="shared" si="11"/>
        <v>371</v>
      </c>
      <c r="C376" s="12">
        <f>'Simulacion sistema (hoja4)'!AS381</f>
        <v>0</v>
      </c>
      <c r="D376" s="12">
        <f>'Simulacion sistema (hoja4)'!AT381</f>
        <v>0.54725273103965122</v>
      </c>
      <c r="E376" s="87"/>
      <c r="F376" s="55"/>
      <c r="G376" s="11"/>
      <c r="H376" s="11"/>
    </row>
    <row r="377" spans="2:8" x14ac:dyDescent="0.25">
      <c r="B377" s="8">
        <f t="shared" si="11"/>
        <v>372</v>
      </c>
      <c r="C377" s="12">
        <f>'Simulacion sistema (hoja4)'!AS382</f>
        <v>0</v>
      </c>
      <c r="D377" s="12">
        <f>'Simulacion sistema (hoja4)'!AT382</f>
        <v>0.540354982418489</v>
      </c>
      <c r="E377" s="87"/>
      <c r="F377" s="55"/>
      <c r="G377" s="11"/>
      <c r="H377" s="11"/>
    </row>
    <row r="378" spans="2:8" x14ac:dyDescent="0.25">
      <c r="B378" s="8">
        <f t="shared" si="11"/>
        <v>373</v>
      </c>
      <c r="C378" s="12">
        <f>'Simulacion sistema (hoja4)'!AS383</f>
        <v>0</v>
      </c>
      <c r="D378" s="12">
        <f>'Simulacion sistema (hoja4)'!AT383</f>
        <v>0.62977944789998541</v>
      </c>
      <c r="E378" s="87"/>
      <c r="F378" s="55"/>
      <c r="G378" s="11"/>
      <c r="H378" s="11"/>
    </row>
    <row r="379" spans="2:8" x14ac:dyDescent="0.25">
      <c r="B379" s="8">
        <f t="shared" si="11"/>
        <v>374</v>
      </c>
      <c r="C379" s="12">
        <f>'Simulacion sistema (hoja4)'!AS384</f>
        <v>0</v>
      </c>
      <c r="D379" s="12">
        <f>'Simulacion sistema (hoja4)'!AT384</f>
        <v>0.6669581275618689</v>
      </c>
      <c r="E379" s="87"/>
      <c r="F379" s="55"/>
      <c r="G379" s="11"/>
      <c r="H379" s="11"/>
    </row>
    <row r="380" spans="2:8" x14ac:dyDescent="0.25">
      <c r="B380" s="8">
        <f t="shared" si="11"/>
        <v>375</v>
      </c>
      <c r="C380" s="12">
        <f>'Simulacion sistema (hoja4)'!AS385</f>
        <v>0</v>
      </c>
      <c r="D380" s="12">
        <f>'Simulacion sistema (hoja4)'!AT385</f>
        <v>0.42431791641861871</v>
      </c>
      <c r="E380" s="87"/>
      <c r="F380" s="55"/>
      <c r="G380" s="11"/>
      <c r="H380" s="11"/>
    </row>
    <row r="381" spans="2:8" x14ac:dyDescent="0.25">
      <c r="B381" s="8">
        <f t="shared" si="11"/>
        <v>376</v>
      </c>
      <c r="C381" s="12">
        <f>'Simulacion sistema (hoja4)'!AS386</f>
        <v>0</v>
      </c>
      <c r="D381" s="12">
        <f>'Simulacion sistema (hoja4)'!AT386</f>
        <v>0.39258285715477542</v>
      </c>
      <c r="E381" s="87"/>
      <c r="F381" s="55"/>
      <c r="G381" s="11"/>
      <c r="H381" s="11"/>
    </row>
    <row r="382" spans="2:8" x14ac:dyDescent="0.25">
      <c r="B382" s="8">
        <f t="shared" si="11"/>
        <v>377</v>
      </c>
      <c r="C382" s="12">
        <f>'Simulacion sistema (hoja4)'!AS387</f>
        <v>0</v>
      </c>
      <c r="D382" s="12">
        <f>'Simulacion sistema (hoja4)'!AT387</f>
        <v>0.61717441843845322</v>
      </c>
      <c r="E382" s="87"/>
      <c r="F382" s="55"/>
      <c r="G382" s="11"/>
      <c r="H382" s="11"/>
    </row>
    <row r="383" spans="2:8" x14ac:dyDescent="0.25">
      <c r="B383" s="8">
        <f t="shared" si="11"/>
        <v>378</v>
      </c>
      <c r="C383" s="12">
        <f>'Simulacion sistema (hoja4)'!AS388</f>
        <v>0</v>
      </c>
      <c r="D383" s="12">
        <f>'Simulacion sistema (hoja4)'!AT388</f>
        <v>0.4880665534137858</v>
      </c>
      <c r="E383" s="87"/>
      <c r="F383" s="55"/>
      <c r="G383" s="11"/>
      <c r="H383" s="11"/>
    </row>
    <row r="384" spans="2:8" x14ac:dyDescent="0.25">
      <c r="B384" s="8">
        <f t="shared" si="11"/>
        <v>379</v>
      </c>
      <c r="C384" s="12">
        <f>'Simulacion sistema (hoja4)'!AS389</f>
        <v>0</v>
      </c>
      <c r="D384" s="12">
        <f>'Simulacion sistema (hoja4)'!AT389</f>
        <v>0.37555369706334041</v>
      </c>
      <c r="E384" s="87"/>
      <c r="F384" s="55"/>
      <c r="G384" s="11"/>
      <c r="H384" s="11"/>
    </row>
    <row r="385" spans="2:8" x14ac:dyDescent="0.25">
      <c r="B385" s="8">
        <f t="shared" si="11"/>
        <v>380</v>
      </c>
      <c r="C385" s="12">
        <f>'Simulacion sistema (hoja4)'!AS390</f>
        <v>0</v>
      </c>
      <c r="D385" s="12">
        <f>'Simulacion sistema (hoja4)'!AT390</f>
        <v>0.31156500828301309</v>
      </c>
      <c r="E385" s="87"/>
      <c r="F385" s="55"/>
      <c r="G385" s="11"/>
      <c r="H385" s="11"/>
    </row>
    <row r="386" spans="2:8" x14ac:dyDescent="0.25">
      <c r="B386" s="8">
        <f t="shared" si="11"/>
        <v>381</v>
      </c>
      <c r="C386" s="12">
        <f>'Simulacion sistema (hoja4)'!AS391</f>
        <v>0</v>
      </c>
      <c r="D386" s="12">
        <f>'Simulacion sistema (hoja4)'!AT391</f>
        <v>0.36052498372990482</v>
      </c>
      <c r="E386" s="87"/>
      <c r="F386" s="55"/>
      <c r="G386" s="11"/>
      <c r="H386" s="11"/>
    </row>
    <row r="387" spans="2:8" x14ac:dyDescent="0.25">
      <c r="B387" s="8">
        <f t="shared" si="11"/>
        <v>382</v>
      </c>
      <c r="C387" s="12">
        <f>'Simulacion sistema (hoja4)'!AS392</f>
        <v>1</v>
      </c>
      <c r="D387" s="12">
        <f>'Simulacion sistema (hoja4)'!AT392</f>
        <v>1</v>
      </c>
      <c r="E387" s="87"/>
      <c r="F387" s="55"/>
      <c r="G387" s="11"/>
      <c r="H387" s="11"/>
    </row>
    <row r="388" spans="2:8" x14ac:dyDescent="0.25">
      <c r="B388" s="8">
        <f t="shared" si="11"/>
        <v>383</v>
      </c>
      <c r="C388" s="12">
        <f>'Simulacion sistema (hoja4)'!AS393</f>
        <v>0.38651328606412733</v>
      </c>
      <c r="D388" s="12">
        <f>'Simulacion sistema (hoja4)'!AT393</f>
        <v>0.93810699665934894</v>
      </c>
      <c r="E388" s="87"/>
      <c r="F388" s="55"/>
      <c r="G388" s="11"/>
      <c r="H388" s="11"/>
    </row>
    <row r="389" spans="2:8" x14ac:dyDescent="0.25">
      <c r="B389" s="8">
        <f t="shared" si="11"/>
        <v>384</v>
      </c>
      <c r="C389" s="12">
        <f>'Simulacion sistema (hoja4)'!AS394</f>
        <v>1</v>
      </c>
      <c r="D389" s="12">
        <f>'Simulacion sistema (hoja4)'!AT394</f>
        <v>1</v>
      </c>
      <c r="E389" s="87"/>
      <c r="F389" s="55"/>
      <c r="G389" s="11"/>
      <c r="H389" s="11"/>
    </row>
    <row r="390" spans="2:8" x14ac:dyDescent="0.25">
      <c r="B390" s="8">
        <f t="shared" si="11"/>
        <v>385</v>
      </c>
      <c r="C390" s="12">
        <f>'Simulacion sistema (hoja4)'!AS395</f>
        <v>0</v>
      </c>
      <c r="D390" s="12">
        <f>'Simulacion sistema (hoja4)'!AT395</f>
        <v>0.87808607167587061</v>
      </c>
      <c r="E390" s="87"/>
      <c r="F390" s="55"/>
      <c r="G390" s="11"/>
      <c r="H390" s="11"/>
    </row>
    <row r="391" spans="2:8" x14ac:dyDescent="0.25">
      <c r="B391" s="8">
        <f t="shared" si="11"/>
        <v>386</v>
      </c>
      <c r="C391" s="12">
        <f>'Simulacion sistema (hoja4)'!AS396</f>
        <v>0</v>
      </c>
      <c r="D391" s="12">
        <f>'Simulacion sistema (hoja4)'!AT396</f>
        <v>0.76867468929851557</v>
      </c>
      <c r="E391" s="87"/>
      <c r="F391" s="55"/>
      <c r="G391" s="11"/>
      <c r="H391" s="11"/>
    </row>
    <row r="392" spans="2:8" x14ac:dyDescent="0.25">
      <c r="B392" s="8">
        <f t="shared" ref="B392:B455" si="12">+B391+1</f>
        <v>387</v>
      </c>
      <c r="C392" s="12">
        <f>'Simulacion sistema (hoja4)'!AS397</f>
        <v>0.23041387812724376</v>
      </c>
      <c r="D392" s="12">
        <f>'Simulacion sistema (hoja4)'!AT397</f>
        <v>0.8710433172248423</v>
      </c>
      <c r="E392" s="87"/>
      <c r="F392" s="55"/>
      <c r="G392" s="11"/>
      <c r="H392" s="11"/>
    </row>
    <row r="393" spans="2:8" x14ac:dyDescent="0.25">
      <c r="B393" s="8">
        <f t="shared" si="12"/>
        <v>388</v>
      </c>
      <c r="C393" s="12">
        <f>'Simulacion sistema (hoja4)'!AS398</f>
        <v>0</v>
      </c>
      <c r="D393" s="12">
        <f>'Simulacion sistema (hoja4)'!AT398</f>
        <v>0.13879862641973487</v>
      </c>
      <c r="E393" s="87"/>
      <c r="F393" s="55"/>
      <c r="G393" s="11"/>
      <c r="H393" s="11"/>
    </row>
    <row r="394" spans="2:8" x14ac:dyDescent="0.25">
      <c r="B394" s="8">
        <f t="shared" si="12"/>
        <v>389</v>
      </c>
      <c r="C394" s="12">
        <f>'Simulacion sistema (hoja4)'!AS399</f>
        <v>1</v>
      </c>
      <c r="D394" s="12">
        <f>'Simulacion sistema (hoja4)'!AT399</f>
        <v>1</v>
      </c>
      <c r="E394" s="87"/>
      <c r="F394" s="55"/>
      <c r="G394" s="11"/>
      <c r="H394" s="11"/>
    </row>
    <row r="395" spans="2:8" x14ac:dyDescent="0.25">
      <c r="B395" s="8">
        <f t="shared" si="12"/>
        <v>390</v>
      </c>
      <c r="C395" s="12">
        <f>'Simulacion sistema (hoja4)'!AS400</f>
        <v>0</v>
      </c>
      <c r="D395" s="12">
        <f>'Simulacion sistema (hoja4)'!AT400</f>
        <v>0.56076953374018834</v>
      </c>
      <c r="E395" s="87"/>
      <c r="F395" s="55"/>
      <c r="G395" s="11"/>
      <c r="H395" s="11"/>
    </row>
    <row r="396" spans="2:8" x14ac:dyDescent="0.25">
      <c r="B396" s="8">
        <f t="shared" si="12"/>
        <v>391</v>
      </c>
      <c r="C396" s="12">
        <f>'Simulacion sistema (hoja4)'!AS401</f>
        <v>0</v>
      </c>
      <c r="D396" s="12">
        <f>'Simulacion sistema (hoja4)'!AT401</f>
        <v>0.11398959110440345</v>
      </c>
      <c r="E396" s="87"/>
      <c r="F396" s="55"/>
      <c r="G396" s="11"/>
      <c r="H396" s="11"/>
    </row>
    <row r="397" spans="2:8" x14ac:dyDescent="0.25">
      <c r="B397" s="8">
        <f t="shared" si="12"/>
        <v>392</v>
      </c>
      <c r="C397" s="12">
        <f>'Simulacion sistema (hoja4)'!AS402</f>
        <v>0</v>
      </c>
      <c r="D397" s="12">
        <f>'Simulacion sistema (hoja4)'!AT402</f>
        <v>0.79946079056750674</v>
      </c>
      <c r="E397" s="87"/>
      <c r="F397" s="55"/>
      <c r="G397" s="11"/>
      <c r="H397" s="11"/>
    </row>
    <row r="398" spans="2:8" x14ac:dyDescent="0.25">
      <c r="B398" s="8">
        <f t="shared" si="12"/>
        <v>393</v>
      </c>
      <c r="C398" s="12">
        <f>'Simulacion sistema (hoja4)'!AS403</f>
        <v>0.43247869566051034</v>
      </c>
      <c r="D398" s="12">
        <f>'Simulacion sistema (hoja4)'!AT403</f>
        <v>0.95179956045335845</v>
      </c>
      <c r="E398" s="87"/>
      <c r="F398" s="55"/>
      <c r="G398" s="11"/>
      <c r="H398" s="11"/>
    </row>
    <row r="399" spans="2:8" x14ac:dyDescent="0.25">
      <c r="B399" s="8">
        <f t="shared" si="12"/>
        <v>394</v>
      </c>
      <c r="C399" s="12">
        <f>'Simulacion sistema (hoja4)'!AS404</f>
        <v>0</v>
      </c>
      <c r="D399" s="12">
        <f>'Simulacion sistema (hoja4)'!AT404</f>
        <v>0.27754469436329426</v>
      </c>
      <c r="E399" s="87"/>
      <c r="F399" s="55"/>
      <c r="G399" s="11"/>
      <c r="H399" s="11"/>
    </row>
    <row r="400" spans="2:8" x14ac:dyDescent="0.25">
      <c r="B400" s="8">
        <f t="shared" si="12"/>
        <v>395</v>
      </c>
      <c r="C400" s="12">
        <f>'Simulacion sistema (hoja4)'!AS405</f>
        <v>0</v>
      </c>
      <c r="D400" s="12">
        <f>'Simulacion sistema (hoja4)'!AT405</f>
        <v>0.37832102747765617</v>
      </c>
      <c r="E400" s="87"/>
      <c r="F400" s="55"/>
      <c r="G400" s="11"/>
      <c r="H400" s="11"/>
    </row>
    <row r="401" spans="2:8" x14ac:dyDescent="0.25">
      <c r="B401" s="8">
        <f t="shared" si="12"/>
        <v>396</v>
      </c>
      <c r="C401" s="12">
        <f>'Simulacion sistema (hoja4)'!AS406</f>
        <v>2.0958791256200659E-2</v>
      </c>
      <c r="D401" s="12">
        <f>'Simulacion sistema (hoja4)'!AT406</f>
        <v>0.85676922732330252</v>
      </c>
      <c r="E401" s="87"/>
      <c r="F401" s="55"/>
      <c r="G401" s="11"/>
      <c r="H401" s="11"/>
    </row>
    <row r="402" spans="2:8" x14ac:dyDescent="0.25">
      <c r="B402" s="8">
        <f t="shared" si="12"/>
        <v>397</v>
      </c>
      <c r="C402" s="12">
        <f>'Simulacion sistema (hoja4)'!AS407</f>
        <v>0</v>
      </c>
      <c r="D402" s="12">
        <f>'Simulacion sistema (hoja4)'!AT407</f>
        <v>0.75783705441903149</v>
      </c>
      <c r="E402" s="87"/>
      <c r="F402" s="55"/>
      <c r="G402" s="11"/>
      <c r="H402" s="11"/>
    </row>
    <row r="403" spans="2:8" x14ac:dyDescent="0.25">
      <c r="B403" s="8">
        <f t="shared" si="12"/>
        <v>398</v>
      </c>
      <c r="C403" s="12">
        <f>'Simulacion sistema (hoja4)'!AS408</f>
        <v>0</v>
      </c>
      <c r="D403" s="12">
        <f>'Simulacion sistema (hoja4)'!AT408</f>
        <v>0.12107883261148707</v>
      </c>
      <c r="E403" s="87"/>
      <c r="F403" s="55"/>
      <c r="G403" s="11"/>
      <c r="H403" s="11"/>
    </row>
    <row r="404" spans="2:8" x14ac:dyDescent="0.25">
      <c r="B404" s="8">
        <f t="shared" si="12"/>
        <v>399</v>
      </c>
      <c r="C404" s="12">
        <f>'Simulacion sistema (hoja4)'!AS409</f>
        <v>0</v>
      </c>
      <c r="D404" s="12">
        <f>'Simulacion sistema (hoja4)'!AT409</f>
        <v>0.57409310761559273</v>
      </c>
      <c r="E404" s="87"/>
      <c r="F404" s="55"/>
      <c r="G404" s="11"/>
      <c r="H404" s="11"/>
    </row>
    <row r="405" spans="2:8" x14ac:dyDescent="0.25">
      <c r="B405" s="8">
        <f t="shared" si="12"/>
        <v>400</v>
      </c>
      <c r="C405" s="12">
        <f>'Simulacion sistema (hoja4)'!AS410</f>
        <v>0</v>
      </c>
      <c r="D405" s="12">
        <f>'Simulacion sistema (hoja4)'!AT410</f>
        <v>8.4431602870200267E-2</v>
      </c>
      <c r="E405" s="87"/>
      <c r="F405" s="55"/>
      <c r="G405" s="11"/>
      <c r="H405" s="11"/>
    </row>
    <row r="406" spans="2:8" x14ac:dyDescent="0.25">
      <c r="B406" s="8">
        <f t="shared" si="12"/>
        <v>401</v>
      </c>
      <c r="C406" s="12">
        <f>'Simulacion sistema (hoja4)'!AS411</f>
        <v>0</v>
      </c>
      <c r="D406" s="12">
        <f>'Simulacion sistema (hoja4)'!AT411</f>
        <v>0.20174767838492799</v>
      </c>
      <c r="E406" s="87"/>
      <c r="F406" s="55"/>
      <c r="G406" s="11"/>
      <c r="H406" s="11"/>
    </row>
    <row r="407" spans="2:8" x14ac:dyDescent="0.25">
      <c r="B407" s="8">
        <f t="shared" si="12"/>
        <v>402</v>
      </c>
      <c r="C407" s="12">
        <f>'Simulacion sistema (hoja4)'!AS412</f>
        <v>0</v>
      </c>
      <c r="D407" s="12">
        <f>'Simulacion sistema (hoja4)'!AT412</f>
        <v>0.36517794762502032</v>
      </c>
      <c r="E407" s="87"/>
      <c r="F407" s="55"/>
      <c r="G407" s="11"/>
      <c r="H407" s="11"/>
    </row>
    <row r="408" spans="2:8" x14ac:dyDescent="0.25">
      <c r="B408" s="8">
        <f t="shared" si="12"/>
        <v>403</v>
      </c>
      <c r="C408" s="12">
        <f>'Simulacion sistema (hoja4)'!AS413</f>
        <v>0</v>
      </c>
      <c r="D408" s="12">
        <f>'Simulacion sistema (hoja4)'!AT413</f>
        <v>0</v>
      </c>
      <c r="E408" s="87"/>
      <c r="F408" s="55"/>
      <c r="G408" s="11"/>
      <c r="H408" s="11"/>
    </row>
    <row r="409" spans="2:8" x14ac:dyDescent="0.25">
      <c r="B409" s="8">
        <f t="shared" si="12"/>
        <v>404</v>
      </c>
      <c r="C409" s="12">
        <f>'Simulacion sistema (hoja4)'!AS414</f>
        <v>0</v>
      </c>
      <c r="D409" s="12">
        <f>'Simulacion sistema (hoja4)'!AT414</f>
        <v>0.17754590518847155</v>
      </c>
      <c r="E409" s="87"/>
      <c r="F409" s="55"/>
      <c r="G409" s="11"/>
      <c r="H409" s="11"/>
    </row>
    <row r="410" spans="2:8" x14ac:dyDescent="0.25">
      <c r="B410" s="8">
        <f t="shared" si="12"/>
        <v>405</v>
      </c>
      <c r="C410" s="12">
        <f>'Simulacion sistema (hoja4)'!AS415</f>
        <v>0</v>
      </c>
      <c r="D410" s="12">
        <f>'Simulacion sistema (hoja4)'!AT415</f>
        <v>0.20969861016859148</v>
      </c>
      <c r="E410" s="87"/>
      <c r="F410" s="55"/>
      <c r="G410" s="11"/>
      <c r="H410" s="11"/>
    </row>
    <row r="411" spans="2:8" x14ac:dyDescent="0.25">
      <c r="B411" s="8">
        <f t="shared" si="12"/>
        <v>406</v>
      </c>
      <c r="C411" s="12">
        <f>'Simulacion sistema (hoja4)'!AS416</f>
        <v>0</v>
      </c>
      <c r="D411" s="12">
        <f>'Simulacion sistema (hoja4)'!AT416</f>
        <v>0.5957711860940198</v>
      </c>
      <c r="E411" s="87"/>
      <c r="F411" s="55"/>
      <c r="G411" s="11"/>
      <c r="H411" s="11"/>
    </row>
    <row r="412" spans="2:8" x14ac:dyDescent="0.25">
      <c r="B412" s="8">
        <f t="shared" si="12"/>
        <v>407</v>
      </c>
      <c r="C412" s="12">
        <f>'Simulacion sistema (hoja4)'!AS417</f>
        <v>0</v>
      </c>
      <c r="D412" s="12">
        <f>'Simulacion sistema (hoja4)'!AT417</f>
        <v>0.7809220301635621</v>
      </c>
      <c r="E412" s="87"/>
      <c r="F412" s="55"/>
      <c r="G412" s="11"/>
      <c r="H412" s="11"/>
    </row>
    <row r="413" spans="2:8" x14ac:dyDescent="0.25">
      <c r="B413" s="8">
        <f t="shared" si="12"/>
        <v>408</v>
      </c>
      <c r="C413" s="12">
        <f>'Simulacion sistema (hoja4)'!AS418</f>
        <v>0</v>
      </c>
      <c r="D413" s="12">
        <f>'Simulacion sistema (hoja4)'!AT418</f>
        <v>0.72562757646441711</v>
      </c>
      <c r="E413" s="87"/>
      <c r="F413" s="55"/>
      <c r="G413" s="11"/>
      <c r="H413" s="11"/>
    </row>
    <row r="414" spans="2:8" x14ac:dyDescent="0.25">
      <c r="B414" s="8">
        <f t="shared" si="12"/>
        <v>409</v>
      </c>
      <c r="C414" s="12">
        <f>'Simulacion sistema (hoja4)'!AS419</f>
        <v>0</v>
      </c>
      <c r="D414" s="12">
        <f>'Simulacion sistema (hoja4)'!AT419</f>
        <v>0.64490582323491608</v>
      </c>
      <c r="E414" s="87"/>
      <c r="F414" s="55"/>
      <c r="G414" s="11"/>
      <c r="H414" s="11"/>
    </row>
    <row r="415" spans="2:8" x14ac:dyDescent="0.25">
      <c r="B415" s="8">
        <f t="shared" si="12"/>
        <v>410</v>
      </c>
      <c r="C415" s="12">
        <f>'Simulacion sistema (hoja4)'!AS420</f>
        <v>0</v>
      </c>
      <c r="D415" s="12">
        <f>'Simulacion sistema (hoja4)'!AT420</f>
        <v>0.39067094912042855</v>
      </c>
      <c r="E415" s="87"/>
      <c r="F415" s="55"/>
      <c r="G415" s="11"/>
      <c r="H415" s="11"/>
    </row>
    <row r="416" spans="2:8" x14ac:dyDescent="0.25">
      <c r="B416" s="8">
        <f t="shared" si="12"/>
        <v>411</v>
      </c>
      <c r="C416" s="12">
        <f>'Simulacion sistema (hoja4)'!AS421</f>
        <v>0</v>
      </c>
      <c r="D416" s="12">
        <f>'Simulacion sistema (hoja4)'!AT421</f>
        <v>0.6501271040735197</v>
      </c>
      <c r="E416" s="87"/>
      <c r="F416" s="55"/>
      <c r="G416" s="11"/>
      <c r="H416" s="11"/>
    </row>
    <row r="417" spans="2:8" x14ac:dyDescent="0.25">
      <c r="B417" s="8">
        <f t="shared" si="12"/>
        <v>412</v>
      </c>
      <c r="C417" s="12">
        <f>'Simulacion sistema (hoja4)'!AS422</f>
        <v>0</v>
      </c>
      <c r="D417" s="12">
        <f>'Simulacion sistema (hoja4)'!AT422</f>
        <v>0.35736210400277307</v>
      </c>
      <c r="E417" s="87"/>
      <c r="F417" s="55"/>
      <c r="G417" s="11"/>
      <c r="H417" s="11"/>
    </row>
    <row r="418" spans="2:8" x14ac:dyDescent="0.25">
      <c r="B418" s="8">
        <f t="shared" si="12"/>
        <v>413</v>
      </c>
      <c r="C418" s="12">
        <f>'Simulacion sistema (hoja4)'!AS423</f>
        <v>0</v>
      </c>
      <c r="D418" s="12">
        <f>'Simulacion sistema (hoja4)'!AT423</f>
        <v>0.17661942781359022</v>
      </c>
      <c r="E418" s="87"/>
      <c r="F418" s="55"/>
      <c r="G418" s="11"/>
      <c r="H418" s="11"/>
    </row>
    <row r="419" spans="2:8" x14ac:dyDescent="0.25">
      <c r="B419" s="8">
        <f t="shared" si="12"/>
        <v>414</v>
      </c>
      <c r="C419" s="12">
        <f>'Simulacion sistema (hoja4)'!AS424</f>
        <v>0</v>
      </c>
      <c r="D419" s="12">
        <f>'Simulacion sistema (hoja4)'!AT424</f>
        <v>0.2549490412311271</v>
      </c>
      <c r="E419" s="87"/>
      <c r="F419" s="55"/>
      <c r="G419" s="11"/>
      <c r="H419" s="11"/>
    </row>
    <row r="420" spans="2:8" x14ac:dyDescent="0.25">
      <c r="B420" s="8">
        <f t="shared" si="12"/>
        <v>415</v>
      </c>
      <c r="C420" s="12">
        <f>'Simulacion sistema (hoja4)'!AS425</f>
        <v>0</v>
      </c>
      <c r="D420" s="12">
        <f>'Simulacion sistema (hoja4)'!AT425</f>
        <v>0.32713787839861591</v>
      </c>
      <c r="E420" s="87"/>
      <c r="F420" s="55"/>
      <c r="G420" s="11"/>
      <c r="H420" s="11"/>
    </row>
    <row r="421" spans="2:8" x14ac:dyDescent="0.25">
      <c r="B421" s="8">
        <f t="shared" si="12"/>
        <v>416</v>
      </c>
      <c r="C421" s="12">
        <f>'Simulacion sistema (hoja4)'!AS426</f>
        <v>0</v>
      </c>
      <c r="D421" s="12">
        <f>'Simulacion sistema (hoja4)'!AT426</f>
        <v>0.56296196667860621</v>
      </c>
      <c r="E421" s="87"/>
      <c r="F421" s="55"/>
      <c r="G421" s="11"/>
      <c r="H421" s="11"/>
    </row>
    <row r="422" spans="2:8" x14ac:dyDescent="0.25">
      <c r="B422" s="8">
        <f t="shared" si="12"/>
        <v>417</v>
      </c>
      <c r="C422" s="12">
        <f>'Simulacion sistema (hoja4)'!AS427</f>
        <v>0</v>
      </c>
      <c r="D422" s="12">
        <f>'Simulacion sistema (hoja4)'!AT427</f>
        <v>0.82707722010712892</v>
      </c>
      <c r="E422" s="87"/>
      <c r="F422" s="55"/>
      <c r="G422" s="11"/>
      <c r="H422" s="11"/>
    </row>
    <row r="423" spans="2:8" x14ac:dyDescent="0.25">
      <c r="B423" s="8">
        <f t="shared" si="12"/>
        <v>418</v>
      </c>
      <c r="C423" s="12">
        <f>'Simulacion sistema (hoja4)'!AS428</f>
        <v>0</v>
      </c>
      <c r="D423" s="12">
        <f>'Simulacion sistema (hoja4)'!AT428</f>
        <v>0.66777570052935553</v>
      </c>
      <c r="E423" s="87"/>
      <c r="F423" s="55"/>
      <c r="G423" s="11"/>
      <c r="H423" s="11"/>
    </row>
    <row r="424" spans="2:8" x14ac:dyDescent="0.25">
      <c r="B424" s="8">
        <f t="shared" si="12"/>
        <v>419</v>
      </c>
      <c r="C424" s="12">
        <f>'Simulacion sistema (hoja4)'!AS429</f>
        <v>0</v>
      </c>
      <c r="D424" s="12">
        <f>'Simulacion sistema (hoja4)'!AT429</f>
        <v>0.4317581219460308</v>
      </c>
      <c r="E424" s="87"/>
      <c r="F424" s="55"/>
      <c r="G424" s="11"/>
      <c r="H424" s="11"/>
    </row>
    <row r="425" spans="2:8" x14ac:dyDescent="0.25">
      <c r="B425" s="8">
        <f t="shared" si="12"/>
        <v>420</v>
      </c>
      <c r="C425" s="12">
        <f>'Simulacion sistema (hoja4)'!AS430</f>
        <v>0</v>
      </c>
      <c r="D425" s="12">
        <f>'Simulacion sistema (hoja4)'!AT430</f>
        <v>0.7015804945548465</v>
      </c>
      <c r="E425" s="87"/>
      <c r="F425" s="55"/>
      <c r="G425" s="11"/>
      <c r="H425" s="11"/>
    </row>
    <row r="426" spans="2:8" x14ac:dyDescent="0.25">
      <c r="B426" s="8">
        <f t="shared" si="12"/>
        <v>421</v>
      </c>
      <c r="C426" s="12">
        <f>'Simulacion sistema (hoja4)'!AS431</f>
        <v>0.27061817950063061</v>
      </c>
      <c r="D426" s="12">
        <f>'Simulacion sistema (hoja4)'!AT431</f>
        <v>0.89779642325164577</v>
      </c>
      <c r="E426" s="87"/>
      <c r="F426" s="55"/>
      <c r="G426" s="11"/>
      <c r="H426" s="11"/>
    </row>
    <row r="427" spans="2:8" x14ac:dyDescent="0.25">
      <c r="B427" s="8">
        <f t="shared" si="12"/>
        <v>422</v>
      </c>
      <c r="C427" s="12">
        <f>'Simulacion sistema (hoja4)'!AS432</f>
        <v>0</v>
      </c>
      <c r="D427" s="12">
        <f>'Simulacion sistema (hoja4)'!AT432</f>
        <v>0.77538834664241441</v>
      </c>
      <c r="E427" s="87"/>
      <c r="F427" s="55"/>
      <c r="G427" s="11"/>
      <c r="H427" s="11"/>
    </row>
    <row r="428" spans="2:8" x14ac:dyDescent="0.25">
      <c r="B428" s="8">
        <f t="shared" si="12"/>
        <v>423</v>
      </c>
      <c r="C428" s="12">
        <f>'Simulacion sistema (hoja4)'!AS433</f>
        <v>0.4587053342782989</v>
      </c>
      <c r="D428" s="12">
        <f>'Simulacion sistema (hoja4)'!AT433</f>
        <v>0.95134894056100161</v>
      </c>
      <c r="E428" s="87"/>
      <c r="F428" s="55"/>
      <c r="G428" s="11"/>
      <c r="H428" s="11"/>
    </row>
    <row r="429" spans="2:8" x14ac:dyDescent="0.25">
      <c r="B429" s="8">
        <f t="shared" si="12"/>
        <v>424</v>
      </c>
      <c r="C429" s="12">
        <f>'Simulacion sistema (hoja4)'!AS434</f>
        <v>0</v>
      </c>
      <c r="D429" s="12">
        <f>'Simulacion sistema (hoja4)'!AT434</f>
        <v>0</v>
      </c>
      <c r="E429" s="87"/>
      <c r="F429" s="55"/>
      <c r="G429" s="11"/>
      <c r="H429" s="11"/>
    </row>
    <row r="430" spans="2:8" x14ac:dyDescent="0.25">
      <c r="B430" s="8">
        <f t="shared" si="12"/>
        <v>425</v>
      </c>
      <c r="C430" s="12">
        <f>'Simulacion sistema (hoja4)'!AS435</f>
        <v>0</v>
      </c>
      <c r="D430" s="12">
        <f>'Simulacion sistema (hoja4)'!AT435</f>
        <v>0.14042396707863353</v>
      </c>
      <c r="E430" s="87"/>
      <c r="F430" s="55"/>
      <c r="G430" s="11"/>
      <c r="H430" s="11"/>
    </row>
    <row r="431" spans="2:8" x14ac:dyDescent="0.25">
      <c r="B431" s="8">
        <f t="shared" si="12"/>
        <v>426</v>
      </c>
      <c r="C431" s="12">
        <f>'Simulacion sistema (hoja4)'!AS436</f>
        <v>0</v>
      </c>
      <c r="D431" s="12">
        <f>'Simulacion sistema (hoja4)'!AT436</f>
        <v>0.39272373363663515</v>
      </c>
      <c r="E431" s="87"/>
      <c r="F431" s="55"/>
      <c r="G431" s="11"/>
      <c r="H431" s="11"/>
    </row>
    <row r="432" spans="2:8" x14ac:dyDescent="0.25">
      <c r="B432" s="8">
        <f t="shared" si="12"/>
        <v>427</v>
      </c>
      <c r="C432" s="12">
        <f>'Simulacion sistema (hoja4)'!AS437</f>
        <v>0</v>
      </c>
      <c r="D432" s="12">
        <f>'Simulacion sistema (hoja4)'!AT437</f>
        <v>0.21935753042363937</v>
      </c>
      <c r="E432" s="87"/>
      <c r="F432" s="55"/>
      <c r="G432" s="11"/>
      <c r="H432" s="11"/>
    </row>
    <row r="433" spans="2:8" x14ac:dyDescent="0.25">
      <c r="B433" s="8">
        <f t="shared" si="12"/>
        <v>428</v>
      </c>
      <c r="C433" s="12">
        <f>'Simulacion sistema (hoja4)'!AS438</f>
        <v>0</v>
      </c>
      <c r="D433" s="12">
        <f>'Simulacion sistema (hoja4)'!AT438</f>
        <v>0.75400644678499695</v>
      </c>
      <c r="E433" s="87"/>
      <c r="F433" s="55"/>
      <c r="G433" s="11"/>
      <c r="H433" s="11"/>
    </row>
    <row r="434" spans="2:8" x14ac:dyDescent="0.25">
      <c r="B434" s="8">
        <f t="shared" si="12"/>
        <v>429</v>
      </c>
      <c r="C434" s="12">
        <f>'Simulacion sistema (hoja4)'!AS439</f>
        <v>0</v>
      </c>
      <c r="D434" s="12">
        <f>'Simulacion sistema (hoja4)'!AT439</f>
        <v>0.45329503413945221</v>
      </c>
      <c r="E434" s="87"/>
      <c r="F434" s="55"/>
      <c r="G434" s="11"/>
      <c r="H434" s="11"/>
    </row>
    <row r="435" spans="2:8" x14ac:dyDescent="0.25">
      <c r="B435" s="8">
        <f t="shared" si="12"/>
        <v>430</v>
      </c>
      <c r="C435" s="12">
        <f>'Simulacion sistema (hoja4)'!AS440</f>
        <v>0</v>
      </c>
      <c r="D435" s="12">
        <f>'Simulacion sistema (hoja4)'!AT440</f>
        <v>0.16596681429902474</v>
      </c>
      <c r="E435" s="87"/>
      <c r="F435" s="55"/>
      <c r="G435" s="11"/>
      <c r="H435" s="11"/>
    </row>
    <row r="436" spans="2:8" x14ac:dyDescent="0.25">
      <c r="B436" s="8">
        <f t="shared" si="12"/>
        <v>431</v>
      </c>
      <c r="C436" s="12">
        <f>'Simulacion sistema (hoja4)'!AS441</f>
        <v>0</v>
      </c>
      <c r="D436" s="12">
        <f>'Simulacion sistema (hoja4)'!AT441</f>
        <v>0.77880266107740803</v>
      </c>
      <c r="E436" s="87"/>
      <c r="F436" s="55"/>
      <c r="G436" s="11"/>
      <c r="H436" s="11"/>
    </row>
    <row r="437" spans="2:8" x14ac:dyDescent="0.25">
      <c r="B437" s="8">
        <f t="shared" si="12"/>
        <v>432</v>
      </c>
      <c r="C437" s="12">
        <f>'Simulacion sistema (hoja4)'!AS442</f>
        <v>0</v>
      </c>
      <c r="D437" s="12">
        <f>'Simulacion sistema (hoja4)'!AT442</f>
        <v>0.26823851070721627</v>
      </c>
      <c r="E437" s="87"/>
      <c r="F437" s="55"/>
      <c r="G437" s="11"/>
      <c r="H437" s="11"/>
    </row>
    <row r="438" spans="2:8" x14ac:dyDescent="0.25">
      <c r="B438" s="8">
        <f t="shared" si="12"/>
        <v>433</v>
      </c>
      <c r="C438" s="12">
        <f>'Simulacion sistema (hoja4)'!AS443</f>
        <v>0</v>
      </c>
      <c r="D438" s="12">
        <f>'Simulacion sistema (hoja4)'!AT443</f>
        <v>0.65045459898828994</v>
      </c>
      <c r="E438" s="87"/>
      <c r="F438" s="55"/>
      <c r="G438" s="11"/>
      <c r="H438" s="11"/>
    </row>
    <row r="439" spans="2:8" x14ac:dyDescent="0.25">
      <c r="B439" s="8">
        <f t="shared" si="12"/>
        <v>434</v>
      </c>
      <c r="C439" s="12">
        <f>'Simulacion sistema (hoja4)'!AS444</f>
        <v>0</v>
      </c>
      <c r="D439" s="12">
        <f>'Simulacion sistema (hoja4)'!AT444</f>
        <v>0.6409010630256452</v>
      </c>
      <c r="E439" s="87"/>
      <c r="F439" s="55"/>
      <c r="G439" s="11"/>
      <c r="H439" s="11"/>
    </row>
    <row r="440" spans="2:8" x14ac:dyDescent="0.25">
      <c r="B440" s="8">
        <f t="shared" si="12"/>
        <v>435</v>
      </c>
      <c r="C440" s="12">
        <f>'Simulacion sistema (hoja4)'!AS445</f>
        <v>1.0832710864281492E-2</v>
      </c>
      <c r="D440" s="12">
        <f>'Simulacion sistema (hoja4)'!AT445</f>
        <v>0.81394656583404068</v>
      </c>
      <c r="E440" s="87"/>
      <c r="F440" s="55"/>
      <c r="G440" s="11"/>
      <c r="H440" s="11"/>
    </row>
    <row r="441" spans="2:8" x14ac:dyDescent="0.25">
      <c r="B441" s="8">
        <f t="shared" si="12"/>
        <v>436</v>
      </c>
      <c r="C441" s="12">
        <f>'Simulacion sistema (hoja4)'!AS446</f>
        <v>1</v>
      </c>
      <c r="D441" s="12">
        <f>'Simulacion sistema (hoja4)'!AT446</f>
        <v>1</v>
      </c>
      <c r="E441" s="87"/>
      <c r="F441" s="55"/>
      <c r="G441" s="11"/>
      <c r="H441" s="11"/>
    </row>
    <row r="442" spans="2:8" x14ac:dyDescent="0.25">
      <c r="B442" s="8">
        <f t="shared" si="12"/>
        <v>437</v>
      </c>
      <c r="C442" s="12">
        <f>'Simulacion sistema (hoja4)'!AS447</f>
        <v>0</v>
      </c>
      <c r="D442" s="12">
        <f>'Simulacion sistema (hoja4)'!AT447</f>
        <v>0.63931137137017324</v>
      </c>
      <c r="E442" s="87"/>
      <c r="F442" s="55"/>
      <c r="G442" s="11"/>
      <c r="H442" s="11"/>
    </row>
    <row r="443" spans="2:8" x14ac:dyDescent="0.25">
      <c r="B443" s="8">
        <f t="shared" si="12"/>
        <v>438</v>
      </c>
      <c r="C443" s="12">
        <f>'Simulacion sistema (hoja4)'!AS448</f>
        <v>0</v>
      </c>
      <c r="D443" s="12">
        <f>'Simulacion sistema (hoja4)'!AT448</f>
        <v>0.36842154349002681</v>
      </c>
      <c r="E443" s="87"/>
      <c r="F443" s="55"/>
      <c r="G443" s="11"/>
      <c r="H443" s="11"/>
    </row>
    <row r="444" spans="2:8" x14ac:dyDescent="0.25">
      <c r="B444" s="8">
        <f t="shared" si="12"/>
        <v>439</v>
      </c>
      <c r="C444" s="12">
        <f>'Simulacion sistema (hoja4)'!AS449</f>
        <v>0</v>
      </c>
      <c r="D444" s="12">
        <f>'Simulacion sistema (hoja4)'!AT449</f>
        <v>0.59733626111173344</v>
      </c>
      <c r="E444" s="87"/>
      <c r="F444" s="55"/>
      <c r="G444" s="11"/>
      <c r="H444" s="11"/>
    </row>
    <row r="445" spans="2:8" x14ac:dyDescent="0.25">
      <c r="B445" s="8">
        <f t="shared" si="12"/>
        <v>440</v>
      </c>
      <c r="C445" s="12">
        <f>'Simulacion sistema (hoja4)'!AS450</f>
        <v>0</v>
      </c>
      <c r="D445" s="12">
        <f>'Simulacion sistema (hoja4)'!AT450</f>
        <v>0.69446229486738587</v>
      </c>
      <c r="E445" s="87"/>
      <c r="F445" s="55"/>
      <c r="G445" s="11"/>
      <c r="H445" s="11"/>
    </row>
    <row r="446" spans="2:8" x14ac:dyDescent="0.25">
      <c r="B446" s="8">
        <f t="shared" si="12"/>
        <v>441</v>
      </c>
      <c r="C446" s="12">
        <f>'Simulacion sistema (hoja4)'!AS451</f>
        <v>1</v>
      </c>
      <c r="D446" s="12">
        <f>'Simulacion sistema (hoja4)'!AT451</f>
        <v>1</v>
      </c>
      <c r="E446" s="87"/>
      <c r="F446" s="55"/>
      <c r="G446" s="11"/>
      <c r="H446" s="11"/>
    </row>
    <row r="447" spans="2:8" x14ac:dyDescent="0.25">
      <c r="B447" s="8">
        <f t="shared" si="12"/>
        <v>442</v>
      </c>
      <c r="C447" s="12">
        <f>'Simulacion sistema (hoja4)'!AS452</f>
        <v>3.163079358754687E-2</v>
      </c>
      <c r="D447" s="12">
        <f>'Simulacion sistema (hoja4)'!AT452</f>
        <v>0.88161514293016108</v>
      </c>
      <c r="E447" s="87"/>
      <c r="F447" s="55"/>
      <c r="G447" s="11"/>
      <c r="H447" s="11"/>
    </row>
    <row r="448" spans="2:8" x14ac:dyDescent="0.25">
      <c r="B448" s="8">
        <f t="shared" si="12"/>
        <v>443</v>
      </c>
      <c r="C448" s="12">
        <f>'Simulacion sistema (hoja4)'!AS453</f>
        <v>0</v>
      </c>
      <c r="D448" s="12">
        <f>'Simulacion sistema (hoja4)'!AT453</f>
        <v>0.79329673840220993</v>
      </c>
      <c r="E448" s="87"/>
      <c r="F448" s="55"/>
      <c r="G448" s="11"/>
      <c r="H448" s="11"/>
    </row>
    <row r="449" spans="2:8" x14ac:dyDescent="0.25">
      <c r="B449" s="8">
        <f t="shared" si="12"/>
        <v>444</v>
      </c>
      <c r="C449" s="12">
        <f>'Simulacion sistema (hoja4)'!AS454</f>
        <v>1</v>
      </c>
      <c r="D449" s="12">
        <f>'Simulacion sistema (hoja4)'!AT454</f>
        <v>1</v>
      </c>
      <c r="E449" s="87"/>
      <c r="F449" s="55"/>
      <c r="G449" s="11"/>
      <c r="H449" s="11"/>
    </row>
    <row r="450" spans="2:8" x14ac:dyDescent="0.25">
      <c r="B450" s="8">
        <f t="shared" si="12"/>
        <v>445</v>
      </c>
      <c r="C450" s="12">
        <f>'Simulacion sistema (hoja4)'!AS455</f>
        <v>0</v>
      </c>
      <c r="D450" s="12">
        <f>'Simulacion sistema (hoja4)'!AT455</f>
        <v>0.71222260381692737</v>
      </c>
      <c r="E450" s="87"/>
      <c r="F450" s="55"/>
      <c r="G450" s="11"/>
      <c r="H450" s="11"/>
    </row>
    <row r="451" spans="2:8" x14ac:dyDescent="0.25">
      <c r="B451" s="8">
        <f t="shared" si="12"/>
        <v>446</v>
      </c>
      <c r="C451" s="12">
        <f>'Simulacion sistema (hoja4)'!AS456</f>
        <v>0</v>
      </c>
      <c r="D451" s="12">
        <f>'Simulacion sistema (hoja4)'!AT456</f>
        <v>0.44557459773314395</v>
      </c>
      <c r="E451" s="87"/>
      <c r="F451" s="55"/>
      <c r="G451" s="11"/>
      <c r="H451" s="11"/>
    </row>
    <row r="452" spans="2:8" x14ac:dyDescent="0.25">
      <c r="B452" s="8">
        <f t="shared" si="12"/>
        <v>447</v>
      </c>
      <c r="C452" s="12">
        <f>'Simulacion sistema (hoja4)'!AS457</f>
        <v>0</v>
      </c>
      <c r="D452" s="12">
        <f>'Simulacion sistema (hoja4)'!AT457</f>
        <v>0.50033887596850757</v>
      </c>
      <c r="E452" s="87"/>
      <c r="F452" s="55"/>
      <c r="G452" s="11"/>
      <c r="H452" s="11"/>
    </row>
    <row r="453" spans="2:8" x14ac:dyDescent="0.25">
      <c r="B453" s="8">
        <f t="shared" si="12"/>
        <v>448</v>
      </c>
      <c r="C453" s="12">
        <f>'Simulacion sistema (hoja4)'!AS458</f>
        <v>0</v>
      </c>
      <c r="D453" s="12">
        <f>'Simulacion sistema (hoja4)'!AT458</f>
        <v>0.30619200961472953</v>
      </c>
      <c r="E453" s="87"/>
      <c r="F453" s="55"/>
      <c r="G453" s="11"/>
      <c r="H453" s="11"/>
    </row>
    <row r="454" spans="2:8" x14ac:dyDescent="0.25">
      <c r="B454" s="8">
        <f t="shared" si="12"/>
        <v>449</v>
      </c>
      <c r="C454" s="12">
        <f>'Simulacion sistema (hoja4)'!AS459</f>
        <v>0.24688991949612196</v>
      </c>
      <c r="D454" s="12">
        <f>'Simulacion sistema (hoja4)'!AT459</f>
        <v>0.89351982094667615</v>
      </c>
      <c r="E454" s="87"/>
      <c r="F454" s="55"/>
      <c r="G454" s="11"/>
      <c r="H454" s="11"/>
    </row>
    <row r="455" spans="2:8" x14ac:dyDescent="0.25">
      <c r="B455" s="8">
        <f t="shared" si="12"/>
        <v>450</v>
      </c>
      <c r="C455" s="12">
        <f>'Simulacion sistema (hoja4)'!AS460</f>
        <v>0</v>
      </c>
      <c r="D455" s="12">
        <f>'Simulacion sistema (hoja4)'!AT460</f>
        <v>0.68893944186155287</v>
      </c>
      <c r="E455" s="87"/>
      <c r="F455" s="55"/>
      <c r="G455" s="11"/>
      <c r="H455" s="11"/>
    </row>
    <row r="456" spans="2:8" x14ac:dyDescent="0.25">
      <c r="B456" s="8">
        <f t="shared" ref="B456:B519" si="13">+B455+1</f>
        <v>451</v>
      </c>
      <c r="C456" s="12">
        <f>'Simulacion sistema (hoja4)'!AS461</f>
        <v>1</v>
      </c>
      <c r="D456" s="12">
        <f>'Simulacion sistema (hoja4)'!AT461</f>
        <v>1</v>
      </c>
      <c r="E456" s="87"/>
      <c r="F456" s="55"/>
      <c r="G456" s="11"/>
      <c r="H456" s="11"/>
    </row>
    <row r="457" spans="2:8" x14ac:dyDescent="0.25">
      <c r="B457" s="8">
        <f t="shared" si="13"/>
        <v>452</v>
      </c>
      <c r="C457" s="12">
        <f>'Simulacion sistema (hoja4)'!AS462</f>
        <v>0</v>
      </c>
      <c r="D457" s="12">
        <f>'Simulacion sistema (hoja4)'!AT462</f>
        <v>0.52474160683981208</v>
      </c>
      <c r="E457" s="87"/>
      <c r="F457" s="55"/>
      <c r="G457" s="11"/>
      <c r="H457" s="11"/>
    </row>
    <row r="458" spans="2:8" x14ac:dyDescent="0.25">
      <c r="B458" s="8">
        <f t="shared" si="13"/>
        <v>453</v>
      </c>
      <c r="C458" s="12">
        <f>'Simulacion sistema (hoja4)'!AS463</f>
        <v>0</v>
      </c>
      <c r="D458" s="12">
        <f>'Simulacion sistema (hoja4)'!AT463</f>
        <v>0.15615623762927971</v>
      </c>
      <c r="E458" s="87"/>
      <c r="F458" s="55"/>
      <c r="G458" s="11"/>
      <c r="H458" s="11"/>
    </row>
    <row r="459" spans="2:8" x14ac:dyDescent="0.25">
      <c r="B459" s="8">
        <f t="shared" si="13"/>
        <v>454</v>
      </c>
      <c r="C459" s="12">
        <f>'Simulacion sistema (hoja4)'!AS464</f>
        <v>0</v>
      </c>
      <c r="D459" s="12">
        <f>'Simulacion sistema (hoja4)'!AT464</f>
        <v>0.72921408653759223</v>
      </c>
      <c r="E459" s="87"/>
      <c r="F459" s="55"/>
      <c r="G459" s="11"/>
      <c r="H459" s="11"/>
    </row>
    <row r="460" spans="2:8" x14ac:dyDescent="0.25">
      <c r="B460" s="8">
        <f t="shared" si="13"/>
        <v>455</v>
      </c>
      <c r="C460" s="12">
        <f>'Simulacion sistema (hoja4)'!AS465</f>
        <v>0</v>
      </c>
      <c r="D460" s="12">
        <f>'Simulacion sistema (hoja4)'!AT465</f>
        <v>0.32866986378930085</v>
      </c>
      <c r="E460" s="87"/>
      <c r="F460" s="55"/>
      <c r="G460" s="11"/>
      <c r="H460" s="11"/>
    </row>
    <row r="461" spans="2:8" x14ac:dyDescent="0.25">
      <c r="B461" s="8">
        <f t="shared" si="13"/>
        <v>456</v>
      </c>
      <c r="C461" s="12">
        <f>'Simulacion sistema (hoja4)'!AS466</f>
        <v>0</v>
      </c>
      <c r="D461" s="12">
        <f>'Simulacion sistema (hoja4)'!AT466</f>
        <v>0.69834438655983933</v>
      </c>
      <c r="E461" s="87"/>
      <c r="F461" s="55"/>
      <c r="G461" s="11"/>
      <c r="H461" s="11"/>
    </row>
    <row r="462" spans="2:8" x14ac:dyDescent="0.25">
      <c r="B462" s="8">
        <f t="shared" si="13"/>
        <v>457</v>
      </c>
      <c r="C462" s="12">
        <f>'Simulacion sistema (hoja4)'!AS467</f>
        <v>0</v>
      </c>
      <c r="D462" s="12">
        <f>'Simulacion sistema (hoja4)'!AT467</f>
        <v>0.63735789700394518</v>
      </c>
      <c r="E462" s="87"/>
      <c r="F462" s="55"/>
      <c r="G462" s="11"/>
      <c r="H462" s="11"/>
    </row>
    <row r="463" spans="2:8" x14ac:dyDescent="0.25">
      <c r="B463" s="8">
        <f t="shared" si="13"/>
        <v>458</v>
      </c>
      <c r="C463" s="12">
        <f>'Simulacion sistema (hoja4)'!AS468</f>
        <v>0</v>
      </c>
      <c r="D463" s="12">
        <f>'Simulacion sistema (hoja4)'!AT468</f>
        <v>0.53571088765638208</v>
      </c>
      <c r="E463" s="87"/>
      <c r="F463" s="55"/>
      <c r="G463" s="11"/>
      <c r="H463" s="11"/>
    </row>
    <row r="464" spans="2:8" x14ac:dyDescent="0.25">
      <c r="B464" s="8">
        <f t="shared" si="13"/>
        <v>459</v>
      </c>
      <c r="C464" s="12">
        <f>'Simulacion sistema (hoja4)'!AS469</f>
        <v>1</v>
      </c>
      <c r="D464" s="12">
        <f>'Simulacion sistema (hoja4)'!AT469</f>
        <v>1</v>
      </c>
      <c r="E464" s="87"/>
      <c r="F464" s="55"/>
      <c r="G464" s="11"/>
      <c r="H464" s="11"/>
    </row>
    <row r="465" spans="2:8" x14ac:dyDescent="0.25">
      <c r="B465" s="8">
        <f t="shared" si="13"/>
        <v>460</v>
      </c>
      <c r="C465" s="12">
        <f>'Simulacion sistema (hoja4)'!AS470</f>
        <v>0.21356121951811796</v>
      </c>
      <c r="D465" s="12">
        <f>'Simulacion sistema (hoja4)'!AT470</f>
        <v>0.93320656932893609</v>
      </c>
      <c r="E465" s="87"/>
      <c r="F465" s="55"/>
      <c r="G465" s="11"/>
      <c r="H465" s="11"/>
    </row>
    <row r="466" spans="2:8" x14ac:dyDescent="0.25">
      <c r="B466" s="8">
        <f t="shared" si="13"/>
        <v>461</v>
      </c>
      <c r="C466" s="12">
        <f>'Simulacion sistema (hoja4)'!AS471</f>
        <v>0</v>
      </c>
      <c r="D466" s="12">
        <f>'Simulacion sistema (hoja4)'!AT471</f>
        <v>0.39963082702888642</v>
      </c>
      <c r="E466" s="87"/>
      <c r="F466" s="55"/>
      <c r="G466" s="11"/>
      <c r="H466" s="11"/>
    </row>
    <row r="467" spans="2:8" x14ac:dyDescent="0.25">
      <c r="B467" s="8">
        <f t="shared" si="13"/>
        <v>462</v>
      </c>
      <c r="C467" s="12">
        <f>'Simulacion sistema (hoja4)'!AS472</f>
        <v>0</v>
      </c>
      <c r="D467" s="12">
        <f>'Simulacion sistema (hoja4)'!AT472</f>
        <v>0.1401642649925684</v>
      </c>
      <c r="E467" s="87"/>
      <c r="F467" s="55"/>
      <c r="G467" s="11"/>
      <c r="H467" s="11"/>
    </row>
    <row r="468" spans="2:8" x14ac:dyDescent="0.25">
      <c r="B468" s="8">
        <f t="shared" si="13"/>
        <v>463</v>
      </c>
      <c r="C468" s="12">
        <f>'Simulacion sistema (hoja4)'!AS473</f>
        <v>0</v>
      </c>
      <c r="D468" s="12">
        <f>'Simulacion sistema (hoja4)'!AT473</f>
        <v>0.39947916132905076</v>
      </c>
      <c r="E468" s="87"/>
      <c r="F468" s="55"/>
      <c r="G468" s="11"/>
      <c r="H468" s="11"/>
    </row>
    <row r="469" spans="2:8" x14ac:dyDescent="0.25">
      <c r="B469" s="8">
        <f t="shared" si="13"/>
        <v>464</v>
      </c>
      <c r="C469" s="12">
        <f>'Simulacion sistema (hoja4)'!AS474</f>
        <v>0</v>
      </c>
      <c r="D469" s="12">
        <f>'Simulacion sistema (hoja4)'!AT474</f>
        <v>7.9668840726005066E-2</v>
      </c>
      <c r="E469" s="87"/>
      <c r="F469" s="55"/>
      <c r="G469" s="11"/>
      <c r="H469" s="11"/>
    </row>
    <row r="470" spans="2:8" x14ac:dyDescent="0.25">
      <c r="B470" s="8">
        <f t="shared" si="13"/>
        <v>465</v>
      </c>
      <c r="C470" s="12">
        <f>'Simulacion sistema (hoja4)'!AS475</f>
        <v>0</v>
      </c>
      <c r="D470" s="12">
        <f>'Simulacion sistema (hoja4)'!AT475</f>
        <v>0.27678919700046123</v>
      </c>
      <c r="E470" s="87"/>
      <c r="F470" s="55"/>
      <c r="G470" s="11"/>
      <c r="H470" s="11"/>
    </row>
    <row r="471" spans="2:8" x14ac:dyDescent="0.25">
      <c r="B471" s="8">
        <f t="shared" si="13"/>
        <v>466</v>
      </c>
      <c r="C471" s="12">
        <f>'Simulacion sistema (hoja4)'!AS476</f>
        <v>0</v>
      </c>
      <c r="D471" s="12">
        <f>'Simulacion sistema (hoja4)'!AT476</f>
        <v>0.62443176795019251</v>
      </c>
      <c r="E471" s="87"/>
      <c r="F471" s="55"/>
      <c r="G471" s="11"/>
      <c r="H471" s="11"/>
    </row>
    <row r="472" spans="2:8" x14ac:dyDescent="0.25">
      <c r="B472" s="8">
        <f t="shared" si="13"/>
        <v>467</v>
      </c>
      <c r="C472" s="12">
        <f>'Simulacion sistema (hoja4)'!AS477</f>
        <v>0</v>
      </c>
      <c r="D472" s="12">
        <f>'Simulacion sistema (hoja4)'!AT477</f>
        <v>0.45723408624154677</v>
      </c>
      <c r="E472" s="87"/>
      <c r="F472" s="55"/>
      <c r="G472" s="11"/>
      <c r="H472" s="11"/>
    </row>
    <row r="473" spans="2:8" x14ac:dyDescent="0.25">
      <c r="B473" s="8">
        <f t="shared" si="13"/>
        <v>468</v>
      </c>
      <c r="C473" s="12">
        <f>'Simulacion sistema (hoja4)'!AS478</f>
        <v>0</v>
      </c>
      <c r="D473" s="12">
        <f>'Simulacion sistema (hoja4)'!AT478</f>
        <v>0.87672802839248376</v>
      </c>
      <c r="E473" s="87"/>
      <c r="F473" s="55"/>
      <c r="G473" s="11"/>
      <c r="H473" s="11"/>
    </row>
    <row r="474" spans="2:8" x14ac:dyDescent="0.25">
      <c r="B474" s="8">
        <f t="shared" si="13"/>
        <v>469</v>
      </c>
      <c r="C474" s="12">
        <f>'Simulacion sistema (hoja4)'!AS479</f>
        <v>0</v>
      </c>
      <c r="D474" s="12">
        <f>'Simulacion sistema (hoja4)'!AT479</f>
        <v>0.62847860061522887</v>
      </c>
      <c r="E474" s="87"/>
      <c r="F474" s="55"/>
      <c r="G474" s="11"/>
      <c r="H474" s="11"/>
    </row>
    <row r="475" spans="2:8" x14ac:dyDescent="0.25">
      <c r="B475" s="8">
        <f t="shared" si="13"/>
        <v>470</v>
      </c>
      <c r="C475" s="12">
        <f>'Simulacion sistema (hoja4)'!AS480</f>
        <v>0.27038354120210689</v>
      </c>
      <c r="D475" s="12">
        <f>'Simulacion sistema (hoja4)'!AT480</f>
        <v>0.87549760249343278</v>
      </c>
      <c r="E475" s="87"/>
      <c r="F475" s="55"/>
      <c r="G475" s="11"/>
      <c r="H475" s="11"/>
    </row>
    <row r="476" spans="2:8" x14ac:dyDescent="0.25">
      <c r="B476" s="8">
        <f t="shared" si="13"/>
        <v>471</v>
      </c>
      <c r="C476" s="12">
        <f>'Simulacion sistema (hoja4)'!AS481</f>
        <v>0.46299070446087476</v>
      </c>
      <c r="D476" s="12">
        <f>'Simulacion sistema (hoja4)'!AT481</f>
        <v>0.94921649711964851</v>
      </c>
      <c r="E476" s="87"/>
      <c r="F476" s="55"/>
      <c r="G476" s="11"/>
      <c r="H476" s="11"/>
    </row>
    <row r="477" spans="2:8" x14ac:dyDescent="0.25">
      <c r="B477" s="8">
        <f t="shared" si="13"/>
        <v>472</v>
      </c>
      <c r="C477" s="12">
        <f>'Simulacion sistema (hoja4)'!AS482</f>
        <v>0</v>
      </c>
      <c r="D477" s="12">
        <f>'Simulacion sistema (hoja4)'!AT482</f>
        <v>0.73734364822897214</v>
      </c>
      <c r="E477" s="87"/>
      <c r="F477" s="55"/>
      <c r="G477" s="11"/>
      <c r="H477" s="11"/>
    </row>
    <row r="478" spans="2:8" x14ac:dyDescent="0.25">
      <c r="B478" s="8">
        <f t="shared" si="13"/>
        <v>473</v>
      </c>
      <c r="C478" s="12">
        <f>'Simulacion sistema (hoja4)'!AS483</f>
        <v>0</v>
      </c>
      <c r="D478" s="12">
        <f>'Simulacion sistema (hoja4)'!AT483</f>
        <v>0.777965225102356</v>
      </c>
      <c r="E478" s="87"/>
      <c r="F478" s="55"/>
      <c r="G478" s="11"/>
      <c r="H478" s="11"/>
    </row>
    <row r="479" spans="2:8" x14ac:dyDescent="0.25">
      <c r="B479" s="8">
        <f t="shared" si="13"/>
        <v>474</v>
      </c>
      <c r="C479" s="12">
        <f>'Simulacion sistema (hoja4)'!AS484</f>
        <v>0</v>
      </c>
      <c r="D479" s="12">
        <f>'Simulacion sistema (hoja4)'!AT484</f>
        <v>0.2332463985855798</v>
      </c>
      <c r="E479" s="87"/>
      <c r="F479" s="55"/>
      <c r="G479" s="11"/>
      <c r="H479" s="11"/>
    </row>
    <row r="480" spans="2:8" x14ac:dyDescent="0.25">
      <c r="B480" s="8">
        <f t="shared" si="13"/>
        <v>475</v>
      </c>
      <c r="C480" s="12">
        <f>'Simulacion sistema (hoja4)'!AS485</f>
        <v>0</v>
      </c>
      <c r="D480" s="12">
        <f>'Simulacion sistema (hoja4)'!AT485</f>
        <v>0.37096292692711436</v>
      </c>
      <c r="E480" s="87"/>
      <c r="F480" s="55"/>
      <c r="G480" s="11"/>
      <c r="H480" s="11"/>
    </row>
    <row r="481" spans="2:8" x14ac:dyDescent="0.25">
      <c r="B481" s="8">
        <f t="shared" si="13"/>
        <v>476</v>
      </c>
      <c r="C481" s="12">
        <f>'Simulacion sistema (hoja4)'!AS486</f>
        <v>0</v>
      </c>
      <c r="D481" s="12">
        <f>'Simulacion sistema (hoja4)'!AT486</f>
        <v>0.66696850434037358</v>
      </c>
      <c r="E481" s="87"/>
      <c r="F481" s="55"/>
      <c r="G481" s="11"/>
      <c r="H481" s="11"/>
    </row>
    <row r="482" spans="2:8" x14ac:dyDescent="0.25">
      <c r="B482" s="8">
        <f t="shared" si="13"/>
        <v>477</v>
      </c>
      <c r="C482" s="12">
        <f>'Simulacion sistema (hoja4)'!AS487</f>
        <v>0</v>
      </c>
      <c r="D482" s="12">
        <f>'Simulacion sistema (hoja4)'!AT487</f>
        <v>0.62329318959348479</v>
      </c>
      <c r="E482" s="87"/>
      <c r="F482" s="55"/>
      <c r="G482" s="11"/>
      <c r="H482" s="11"/>
    </row>
    <row r="483" spans="2:8" x14ac:dyDescent="0.25">
      <c r="B483" s="8">
        <f t="shared" si="13"/>
        <v>478</v>
      </c>
      <c r="C483" s="12">
        <f>'Simulacion sistema (hoja4)'!AS488</f>
        <v>0</v>
      </c>
      <c r="D483" s="12">
        <f>'Simulacion sistema (hoja4)'!AT488</f>
        <v>0.22017270037643244</v>
      </c>
      <c r="E483" s="87"/>
      <c r="F483" s="55"/>
      <c r="G483" s="11"/>
      <c r="H483" s="11"/>
    </row>
    <row r="484" spans="2:8" x14ac:dyDescent="0.25">
      <c r="B484" s="8">
        <f t="shared" si="13"/>
        <v>479</v>
      </c>
      <c r="C484" s="12">
        <f>'Simulacion sistema (hoja4)'!AS489</f>
        <v>0</v>
      </c>
      <c r="D484" s="12">
        <f>'Simulacion sistema (hoja4)'!AT489</f>
        <v>0.48787011345848441</v>
      </c>
      <c r="E484" s="87"/>
      <c r="F484" s="55"/>
      <c r="G484" s="11"/>
      <c r="H484" s="11"/>
    </row>
    <row r="485" spans="2:8" x14ac:dyDescent="0.25">
      <c r="B485" s="8">
        <f t="shared" si="13"/>
        <v>480</v>
      </c>
      <c r="C485" s="12">
        <f>'Simulacion sistema (hoja4)'!AS490</f>
        <v>0</v>
      </c>
      <c r="D485" s="12">
        <f>'Simulacion sistema (hoja4)'!AT490</f>
        <v>0.82843501437134481</v>
      </c>
      <c r="E485" s="87"/>
      <c r="F485" s="55"/>
      <c r="G485" s="11"/>
      <c r="H485" s="11"/>
    </row>
    <row r="486" spans="2:8" x14ac:dyDescent="0.25">
      <c r="B486" s="8">
        <f t="shared" si="13"/>
        <v>481</v>
      </c>
      <c r="C486" s="12">
        <f>'Simulacion sistema (hoja4)'!AS491</f>
        <v>0.97887148040802763</v>
      </c>
      <c r="D486" s="12">
        <f>'Simulacion sistema (hoja4)'!AT491</f>
        <v>0.99771901095965365</v>
      </c>
      <c r="E486" s="87"/>
      <c r="F486" s="55"/>
      <c r="G486" s="11"/>
      <c r="H486" s="11"/>
    </row>
    <row r="487" spans="2:8" x14ac:dyDescent="0.25">
      <c r="B487" s="8">
        <f t="shared" si="13"/>
        <v>482</v>
      </c>
      <c r="C487" s="12">
        <f>'Simulacion sistema (hoja4)'!AS492</f>
        <v>1.0917747231481674E-2</v>
      </c>
      <c r="D487" s="12">
        <f>'Simulacion sistema (hoja4)'!AT492</f>
        <v>0.89266028856880142</v>
      </c>
      <c r="E487" s="87"/>
      <c r="F487" s="55"/>
      <c r="G487" s="11"/>
      <c r="H487" s="11"/>
    </row>
    <row r="488" spans="2:8" x14ac:dyDescent="0.25">
      <c r="B488" s="8">
        <f t="shared" si="13"/>
        <v>483</v>
      </c>
      <c r="C488" s="12">
        <f>'Simulacion sistema (hoja4)'!AS493</f>
        <v>0</v>
      </c>
      <c r="D488" s="12">
        <f>'Simulacion sistema (hoja4)'!AT493</f>
        <v>0.55721271714847054</v>
      </c>
      <c r="E488" s="87"/>
      <c r="F488" s="55"/>
      <c r="G488" s="11"/>
      <c r="H488" s="11"/>
    </row>
    <row r="489" spans="2:8" x14ac:dyDescent="0.25">
      <c r="B489" s="8">
        <f t="shared" si="13"/>
        <v>484</v>
      </c>
      <c r="C489" s="12">
        <f>'Simulacion sistema (hoja4)'!AS494</f>
        <v>0</v>
      </c>
      <c r="D489" s="12">
        <f>'Simulacion sistema (hoja4)'!AT494</f>
        <v>0.43158515454758334</v>
      </c>
      <c r="E489" s="87"/>
      <c r="F489" s="55"/>
      <c r="G489" s="11"/>
      <c r="H489" s="11"/>
    </row>
    <row r="490" spans="2:8" x14ac:dyDescent="0.25">
      <c r="B490" s="8">
        <f t="shared" si="13"/>
        <v>485</v>
      </c>
      <c r="C490" s="12">
        <f>'Simulacion sistema (hoja4)'!AS495</f>
        <v>0</v>
      </c>
      <c r="D490" s="12">
        <f>'Simulacion sistema (hoja4)'!AT495</f>
        <v>0.69650804999065963</v>
      </c>
      <c r="E490" s="87"/>
      <c r="F490" s="55"/>
      <c r="G490" s="11"/>
      <c r="H490" s="11"/>
    </row>
    <row r="491" spans="2:8" x14ac:dyDescent="0.25">
      <c r="B491" s="8">
        <f t="shared" si="13"/>
        <v>486</v>
      </c>
      <c r="C491" s="12">
        <f>'Simulacion sistema (hoja4)'!AS496</f>
        <v>0</v>
      </c>
      <c r="D491" s="12">
        <f>'Simulacion sistema (hoja4)'!AT496</f>
        <v>0.83206159667046553</v>
      </c>
      <c r="E491" s="87"/>
      <c r="F491" s="55"/>
      <c r="G491" s="11"/>
      <c r="H491" s="11"/>
    </row>
    <row r="492" spans="2:8" x14ac:dyDescent="0.25">
      <c r="B492" s="8">
        <f t="shared" si="13"/>
        <v>487</v>
      </c>
      <c r="C492" s="12">
        <f>'Simulacion sistema (hoja4)'!AS497</f>
        <v>0</v>
      </c>
      <c r="D492" s="12">
        <f>'Simulacion sistema (hoja4)'!AT497</f>
        <v>0.86476103297174811</v>
      </c>
      <c r="E492" s="87"/>
      <c r="F492" s="55"/>
      <c r="G492" s="11"/>
      <c r="H492" s="11"/>
    </row>
    <row r="493" spans="2:8" x14ac:dyDescent="0.25">
      <c r="B493" s="8">
        <f t="shared" si="13"/>
        <v>488</v>
      </c>
      <c r="C493" s="12">
        <f>'Simulacion sistema (hoja4)'!AS498</f>
        <v>0</v>
      </c>
      <c r="D493" s="12">
        <f>'Simulacion sistema (hoja4)'!AT498</f>
        <v>0.34380900320211866</v>
      </c>
      <c r="E493" s="87"/>
      <c r="F493" s="55"/>
      <c r="G493" s="11"/>
      <c r="H493" s="11"/>
    </row>
    <row r="494" spans="2:8" x14ac:dyDescent="0.25">
      <c r="B494" s="8">
        <f t="shared" si="13"/>
        <v>489</v>
      </c>
      <c r="C494" s="12">
        <f>'Simulacion sistema (hoja4)'!AS499</f>
        <v>0</v>
      </c>
      <c r="D494" s="12">
        <f>'Simulacion sistema (hoja4)'!AT499</f>
        <v>0.48569343503361667</v>
      </c>
      <c r="E494" s="87"/>
      <c r="F494" s="55"/>
      <c r="G494" s="11"/>
      <c r="H494" s="11"/>
    </row>
    <row r="495" spans="2:8" x14ac:dyDescent="0.25">
      <c r="B495" s="8">
        <f t="shared" si="13"/>
        <v>490</v>
      </c>
      <c r="C495" s="12">
        <f>'Simulacion sistema (hoja4)'!AS500</f>
        <v>0</v>
      </c>
      <c r="D495" s="12">
        <f>'Simulacion sistema (hoja4)'!AT500</f>
        <v>0.6523328373094619</v>
      </c>
      <c r="E495" s="87"/>
      <c r="F495" s="55"/>
      <c r="G495" s="11"/>
      <c r="H495" s="11"/>
    </row>
    <row r="496" spans="2:8" x14ac:dyDescent="0.25">
      <c r="B496" s="8">
        <f t="shared" si="13"/>
        <v>491</v>
      </c>
      <c r="C496" s="12">
        <f>'Simulacion sistema (hoja4)'!AS501</f>
        <v>0</v>
      </c>
      <c r="D496" s="12">
        <f>'Simulacion sistema (hoja4)'!AT501</f>
        <v>0.6212164989779847</v>
      </c>
      <c r="E496" s="87"/>
      <c r="F496" s="55"/>
      <c r="G496" s="11"/>
      <c r="H496" s="11"/>
    </row>
    <row r="497" spans="2:8" x14ac:dyDescent="0.25">
      <c r="B497" s="8">
        <f t="shared" si="13"/>
        <v>492</v>
      </c>
      <c r="C497" s="12">
        <f>'Simulacion sistema (hoja4)'!AS502</f>
        <v>0</v>
      </c>
      <c r="D497" s="12">
        <f>'Simulacion sistema (hoja4)'!AT502</f>
        <v>0.4007540347359792</v>
      </c>
      <c r="E497" s="87"/>
      <c r="F497" s="55"/>
      <c r="G497" s="11"/>
      <c r="H497" s="11"/>
    </row>
    <row r="498" spans="2:8" x14ac:dyDescent="0.25">
      <c r="B498" s="8">
        <f t="shared" si="13"/>
        <v>493</v>
      </c>
      <c r="C498" s="12">
        <f>'Simulacion sistema (hoja4)'!AS503</f>
        <v>0</v>
      </c>
      <c r="D498" s="12">
        <f>'Simulacion sistema (hoja4)'!AT503</f>
        <v>0.49212933761747046</v>
      </c>
      <c r="E498" s="87"/>
      <c r="F498" s="55"/>
      <c r="G498" s="11"/>
      <c r="H498" s="11"/>
    </row>
    <row r="499" spans="2:8" x14ac:dyDescent="0.25">
      <c r="B499" s="8">
        <f t="shared" si="13"/>
        <v>494</v>
      </c>
      <c r="C499" s="12">
        <f>'Simulacion sistema (hoja4)'!AS504</f>
        <v>0</v>
      </c>
      <c r="D499" s="12">
        <f>'Simulacion sistema (hoja4)'!AT504</f>
        <v>0.70340099847825299</v>
      </c>
      <c r="E499" s="87"/>
      <c r="F499" s="55"/>
      <c r="G499" s="11"/>
      <c r="H499" s="11"/>
    </row>
    <row r="500" spans="2:8" x14ac:dyDescent="0.25">
      <c r="B500" s="8">
        <f t="shared" si="13"/>
        <v>495</v>
      </c>
      <c r="C500" s="12">
        <f>'Simulacion sistema (hoja4)'!AS505</f>
        <v>0</v>
      </c>
      <c r="D500" s="12">
        <f>'Simulacion sistema (hoja4)'!AT505</f>
        <v>0.36009348678129105</v>
      </c>
      <c r="E500" s="87"/>
      <c r="F500" s="55"/>
      <c r="G500" s="11"/>
      <c r="H500" s="11"/>
    </row>
    <row r="501" spans="2:8" x14ac:dyDescent="0.25">
      <c r="B501" s="8">
        <f t="shared" si="13"/>
        <v>496</v>
      </c>
      <c r="C501" s="12">
        <f>'Simulacion sistema (hoja4)'!AS506</f>
        <v>0</v>
      </c>
      <c r="D501" s="12">
        <f>'Simulacion sistema (hoja4)'!AT506</f>
        <v>0.66942857063169292</v>
      </c>
      <c r="E501" s="87"/>
      <c r="F501" s="55"/>
      <c r="G501" s="11"/>
      <c r="H501" s="11"/>
    </row>
    <row r="502" spans="2:8" x14ac:dyDescent="0.25">
      <c r="B502" s="8">
        <f t="shared" si="13"/>
        <v>497</v>
      </c>
      <c r="C502" s="12">
        <f>'Simulacion sistema (hoja4)'!AS507</f>
        <v>0.67994705285454982</v>
      </c>
      <c r="D502" s="12">
        <f>'Simulacion sistema (hoja4)'!AT507</f>
        <v>0.97369427831681232</v>
      </c>
      <c r="E502" s="87"/>
      <c r="F502" s="55"/>
      <c r="G502" s="11"/>
      <c r="H502" s="11"/>
    </row>
    <row r="503" spans="2:8" x14ac:dyDescent="0.25">
      <c r="B503" s="8">
        <f t="shared" si="13"/>
        <v>498</v>
      </c>
      <c r="C503" s="12">
        <f>'Simulacion sistema (hoja4)'!AS508</f>
        <v>0</v>
      </c>
      <c r="D503" s="12">
        <f>'Simulacion sistema (hoja4)'!AT508</f>
        <v>0.53434236664729662</v>
      </c>
      <c r="E503" s="87"/>
      <c r="F503" s="55"/>
      <c r="G503" s="11"/>
      <c r="H503" s="11"/>
    </row>
    <row r="504" spans="2:8" x14ac:dyDescent="0.25">
      <c r="B504" s="8">
        <f t="shared" si="13"/>
        <v>499</v>
      </c>
      <c r="C504" s="12">
        <f>'Simulacion sistema (hoja4)'!AS509</f>
        <v>8.9693293367114776E-2</v>
      </c>
      <c r="D504" s="12">
        <f>'Simulacion sistema (hoja4)'!AT509</f>
        <v>0.89323281565137291</v>
      </c>
      <c r="E504" s="87"/>
      <c r="F504" s="55"/>
      <c r="G504" s="11"/>
      <c r="H504" s="11"/>
    </row>
    <row r="505" spans="2:8" x14ac:dyDescent="0.25">
      <c r="B505" s="8">
        <f t="shared" si="13"/>
        <v>500</v>
      </c>
      <c r="C505" s="12">
        <f>'Simulacion sistema (hoja4)'!AS510</f>
        <v>0</v>
      </c>
      <c r="D505" s="12">
        <f>'Simulacion sistema (hoja4)'!AT510</f>
        <v>0.38533679736893361</v>
      </c>
      <c r="E505" s="87"/>
      <c r="F505" s="55"/>
      <c r="G505" s="11"/>
      <c r="H505" s="11"/>
    </row>
    <row r="506" spans="2:8" x14ac:dyDescent="0.25">
      <c r="B506" s="8">
        <f t="shared" si="13"/>
        <v>501</v>
      </c>
      <c r="C506" s="12">
        <f>'Simulacion sistema (hoja4)'!AS511</f>
        <v>0</v>
      </c>
      <c r="D506" s="12">
        <f>'Simulacion sistema (hoja4)'!AT511</f>
        <v>0.14830242321046694</v>
      </c>
      <c r="E506" s="87"/>
      <c r="F506" s="55"/>
      <c r="G506" s="11"/>
      <c r="H506" s="11"/>
    </row>
    <row r="507" spans="2:8" x14ac:dyDescent="0.25">
      <c r="B507" s="8">
        <f t="shared" si="13"/>
        <v>502</v>
      </c>
      <c r="C507" s="12">
        <f>'Simulacion sistema (hoja4)'!AS512</f>
        <v>0</v>
      </c>
      <c r="D507" s="12">
        <f>'Simulacion sistema (hoja4)'!AT512</f>
        <v>0.15499120219983401</v>
      </c>
      <c r="E507" s="87"/>
      <c r="F507" s="55"/>
      <c r="G507" s="11"/>
      <c r="H507" s="11"/>
    </row>
    <row r="508" spans="2:8" x14ac:dyDescent="0.25">
      <c r="B508" s="8">
        <f t="shared" si="13"/>
        <v>503</v>
      </c>
      <c r="C508" s="12">
        <f>'Simulacion sistema (hoja4)'!AS513</f>
        <v>1</v>
      </c>
      <c r="D508" s="12">
        <f>'Simulacion sistema (hoja4)'!AT513</f>
        <v>1</v>
      </c>
      <c r="E508" s="87"/>
      <c r="F508" s="55"/>
      <c r="G508" s="11"/>
      <c r="H508" s="11"/>
    </row>
    <row r="509" spans="2:8" x14ac:dyDescent="0.25">
      <c r="B509" s="8">
        <f t="shared" si="13"/>
        <v>504</v>
      </c>
      <c r="C509" s="12">
        <f>'Simulacion sistema (hoja4)'!AS514</f>
        <v>0</v>
      </c>
      <c r="D509" s="12">
        <f>'Simulacion sistema (hoja4)'!AT514</f>
        <v>0.39824034035624856</v>
      </c>
      <c r="E509" s="87"/>
      <c r="F509" s="55"/>
      <c r="G509" s="11"/>
      <c r="H509" s="11"/>
    </row>
    <row r="510" spans="2:8" x14ac:dyDescent="0.25">
      <c r="B510" s="8">
        <f t="shared" si="13"/>
        <v>505</v>
      </c>
      <c r="C510" s="12">
        <f>'Simulacion sistema (hoja4)'!AS515</f>
        <v>0</v>
      </c>
      <c r="D510" s="12">
        <f>'Simulacion sistema (hoja4)'!AT515</f>
        <v>0.18469757419019739</v>
      </c>
      <c r="E510" s="87"/>
      <c r="F510" s="55"/>
      <c r="G510" s="11"/>
      <c r="H510" s="11"/>
    </row>
    <row r="511" spans="2:8" x14ac:dyDescent="0.25">
      <c r="B511" s="8">
        <f t="shared" si="13"/>
        <v>506</v>
      </c>
      <c r="C511" s="12">
        <f>'Simulacion sistema (hoja4)'!AS516</f>
        <v>0</v>
      </c>
      <c r="D511" s="12">
        <f>'Simulacion sistema (hoja4)'!AT516</f>
        <v>0.27593227109306873</v>
      </c>
      <c r="E511" s="87"/>
      <c r="F511" s="55"/>
      <c r="G511" s="11"/>
      <c r="H511" s="11"/>
    </row>
    <row r="512" spans="2:8" x14ac:dyDescent="0.25">
      <c r="B512" s="8">
        <f t="shared" si="13"/>
        <v>507</v>
      </c>
      <c r="C512" s="12">
        <f>'Simulacion sistema (hoja4)'!AS517</f>
        <v>1</v>
      </c>
      <c r="D512" s="12">
        <f>'Simulacion sistema (hoja4)'!AT517</f>
        <v>1</v>
      </c>
      <c r="E512" s="87"/>
      <c r="F512" s="55"/>
      <c r="G512" s="11"/>
      <c r="H512" s="11"/>
    </row>
    <row r="513" spans="2:8" x14ac:dyDescent="0.25">
      <c r="B513" s="8">
        <f t="shared" si="13"/>
        <v>508</v>
      </c>
      <c r="C513" s="12">
        <f>'Simulacion sistema (hoja4)'!AS518</f>
        <v>0</v>
      </c>
      <c r="D513" s="12">
        <f>'Simulacion sistema (hoja4)'!AT518</f>
        <v>0.33093877882056405</v>
      </c>
      <c r="E513" s="87"/>
      <c r="F513" s="55"/>
      <c r="G513" s="11"/>
      <c r="H513" s="11"/>
    </row>
    <row r="514" spans="2:8" x14ac:dyDescent="0.25">
      <c r="B514" s="8">
        <f t="shared" si="13"/>
        <v>509</v>
      </c>
      <c r="C514" s="12">
        <f>'Simulacion sistema (hoja4)'!AS519</f>
        <v>0</v>
      </c>
      <c r="D514" s="12">
        <f>'Simulacion sistema (hoja4)'!AT519</f>
        <v>0.80072599493679975</v>
      </c>
      <c r="E514" s="87"/>
      <c r="F514" s="55"/>
      <c r="G514" s="11"/>
      <c r="H514" s="11"/>
    </row>
    <row r="515" spans="2:8" x14ac:dyDescent="0.25">
      <c r="B515" s="8">
        <f t="shared" si="13"/>
        <v>510</v>
      </c>
      <c r="C515" s="12">
        <f>'Simulacion sistema (hoja4)'!AS520</f>
        <v>0</v>
      </c>
      <c r="D515" s="12">
        <f>'Simulacion sistema (hoja4)'!AT520</f>
        <v>0.58316801552396036</v>
      </c>
      <c r="E515" s="87"/>
      <c r="F515" s="55"/>
      <c r="G515" s="11"/>
      <c r="H515" s="11"/>
    </row>
    <row r="516" spans="2:8" x14ac:dyDescent="0.25">
      <c r="B516" s="8">
        <f t="shared" si="13"/>
        <v>511</v>
      </c>
      <c r="C516" s="12">
        <f>'Simulacion sistema (hoja4)'!AS521</f>
        <v>0.18020488860056502</v>
      </c>
      <c r="D516" s="12">
        <f>'Simulacion sistema (hoja4)'!AT521</f>
        <v>0.92311200320039721</v>
      </c>
      <c r="E516" s="87"/>
      <c r="F516" s="55"/>
      <c r="G516" s="11"/>
      <c r="H516" s="11"/>
    </row>
    <row r="517" spans="2:8" x14ac:dyDescent="0.25">
      <c r="B517" s="8">
        <f t="shared" si="13"/>
        <v>512</v>
      </c>
      <c r="C517" s="12">
        <f>'Simulacion sistema (hoja4)'!AS522</f>
        <v>0</v>
      </c>
      <c r="D517" s="12">
        <f>'Simulacion sistema (hoja4)'!AT522</f>
        <v>0.32915365586903711</v>
      </c>
      <c r="E517" s="87"/>
      <c r="F517" s="55"/>
      <c r="G517" s="11"/>
      <c r="H517" s="11"/>
    </row>
    <row r="518" spans="2:8" x14ac:dyDescent="0.25">
      <c r="B518" s="8">
        <f t="shared" si="13"/>
        <v>513</v>
      </c>
      <c r="C518" s="12">
        <f>'Simulacion sistema (hoja4)'!AS523</f>
        <v>1</v>
      </c>
      <c r="D518" s="12">
        <f>'Simulacion sistema (hoja4)'!AT523</f>
        <v>1</v>
      </c>
      <c r="E518" s="87"/>
      <c r="F518" s="55"/>
      <c r="G518" s="11"/>
      <c r="H518" s="11"/>
    </row>
    <row r="519" spans="2:8" x14ac:dyDescent="0.25">
      <c r="B519" s="8">
        <f t="shared" si="13"/>
        <v>514</v>
      </c>
      <c r="C519" s="12">
        <f>'Simulacion sistema (hoja4)'!AS524</f>
        <v>0</v>
      </c>
      <c r="D519" s="12">
        <f>'Simulacion sistema (hoja4)'!AT524</f>
        <v>0.7705033507128326</v>
      </c>
      <c r="E519" s="87"/>
      <c r="F519" s="55"/>
      <c r="G519" s="11"/>
      <c r="H519" s="11"/>
    </row>
    <row r="520" spans="2:8" x14ac:dyDescent="0.25">
      <c r="B520" s="8">
        <f t="shared" ref="B520:B583" si="14">+B519+1</f>
        <v>515</v>
      </c>
      <c r="C520" s="12">
        <f>'Simulacion sistema (hoja4)'!AS525</f>
        <v>0</v>
      </c>
      <c r="D520" s="12">
        <f>'Simulacion sistema (hoja4)'!AT525</f>
        <v>0.11717290214842188</v>
      </c>
      <c r="E520" s="87"/>
      <c r="F520" s="55"/>
      <c r="G520" s="11"/>
      <c r="H520" s="11"/>
    </row>
    <row r="521" spans="2:8" x14ac:dyDescent="0.25">
      <c r="B521" s="8">
        <f t="shared" si="14"/>
        <v>516</v>
      </c>
      <c r="C521" s="12">
        <f>'Simulacion sistema (hoja4)'!AS526</f>
        <v>0</v>
      </c>
      <c r="D521" s="12">
        <f>'Simulacion sistema (hoja4)'!AT526</f>
        <v>0.55107390515648602</v>
      </c>
      <c r="E521" s="87"/>
      <c r="F521" s="55"/>
      <c r="G521" s="11"/>
      <c r="H521" s="11"/>
    </row>
    <row r="522" spans="2:8" x14ac:dyDescent="0.25">
      <c r="B522" s="8">
        <f t="shared" si="14"/>
        <v>517</v>
      </c>
      <c r="C522" s="12">
        <f>'Simulacion sistema (hoja4)'!AS527</f>
        <v>0</v>
      </c>
      <c r="D522" s="12">
        <f>'Simulacion sistema (hoja4)'!AT527</f>
        <v>0.89806985083530089</v>
      </c>
      <c r="E522" s="87"/>
      <c r="F522" s="55"/>
      <c r="G522" s="11"/>
      <c r="H522" s="11"/>
    </row>
    <row r="523" spans="2:8" x14ac:dyDescent="0.25">
      <c r="B523" s="8">
        <f t="shared" si="14"/>
        <v>518</v>
      </c>
      <c r="C523" s="12">
        <f>'Simulacion sistema (hoja4)'!AS528</f>
        <v>0</v>
      </c>
      <c r="D523" s="12">
        <f>'Simulacion sistema (hoja4)'!AT528</f>
        <v>0.22753851367882294</v>
      </c>
      <c r="E523" s="87"/>
      <c r="F523" s="55"/>
      <c r="G523" s="11"/>
      <c r="H523" s="11"/>
    </row>
    <row r="524" spans="2:8" x14ac:dyDescent="0.25">
      <c r="B524" s="8">
        <f t="shared" si="14"/>
        <v>519</v>
      </c>
      <c r="C524" s="12">
        <f>'Simulacion sistema (hoja4)'!AS529</f>
        <v>0</v>
      </c>
      <c r="D524" s="12">
        <f>'Simulacion sistema (hoja4)'!AT529</f>
        <v>0.77325615066379527</v>
      </c>
      <c r="E524" s="87"/>
      <c r="F524" s="55"/>
      <c r="G524" s="11"/>
      <c r="H524" s="11"/>
    </row>
    <row r="525" spans="2:8" x14ac:dyDescent="0.25">
      <c r="B525" s="8">
        <f t="shared" si="14"/>
        <v>520</v>
      </c>
      <c r="C525" s="12">
        <f>'Simulacion sistema (hoja4)'!AS530</f>
        <v>0</v>
      </c>
      <c r="D525" s="12">
        <f>'Simulacion sistema (hoja4)'!AT530</f>
        <v>0.78881863771901106</v>
      </c>
      <c r="E525" s="87"/>
      <c r="F525" s="55"/>
      <c r="G525" s="11"/>
      <c r="H525" s="11"/>
    </row>
    <row r="526" spans="2:8" x14ac:dyDescent="0.25">
      <c r="B526" s="8">
        <f t="shared" si="14"/>
        <v>521</v>
      </c>
      <c r="C526" s="12">
        <f>'Simulacion sistema (hoja4)'!AS531</f>
        <v>0</v>
      </c>
      <c r="D526" s="12">
        <f>'Simulacion sistema (hoja4)'!AT531</f>
        <v>0.53526357945960978</v>
      </c>
      <c r="E526" s="87"/>
      <c r="F526" s="55"/>
      <c r="G526" s="11"/>
      <c r="H526" s="11"/>
    </row>
    <row r="527" spans="2:8" x14ac:dyDescent="0.25">
      <c r="B527" s="8">
        <f t="shared" si="14"/>
        <v>522</v>
      </c>
      <c r="C527" s="12">
        <f>'Simulacion sistema (hoja4)'!AS532</f>
        <v>0</v>
      </c>
      <c r="D527" s="12">
        <f>'Simulacion sistema (hoja4)'!AT532</f>
        <v>0.51832421464809253</v>
      </c>
      <c r="E527" s="87"/>
      <c r="F527" s="55"/>
      <c r="G527" s="11"/>
      <c r="H527" s="11"/>
    </row>
    <row r="528" spans="2:8" x14ac:dyDescent="0.25">
      <c r="B528" s="8">
        <f t="shared" si="14"/>
        <v>523</v>
      </c>
      <c r="C528" s="12">
        <f>'Simulacion sistema (hoja4)'!AS533</f>
        <v>0</v>
      </c>
      <c r="D528" s="12">
        <f>'Simulacion sistema (hoja4)'!AT533</f>
        <v>0.27008787895676806</v>
      </c>
      <c r="E528" s="87"/>
      <c r="F528" s="55"/>
      <c r="G528" s="11"/>
      <c r="H528" s="11"/>
    </row>
    <row r="529" spans="2:8" x14ac:dyDescent="0.25">
      <c r="B529" s="8">
        <f t="shared" si="14"/>
        <v>524</v>
      </c>
      <c r="C529" s="12">
        <f>'Simulacion sistema (hoja4)'!AS534</f>
        <v>0</v>
      </c>
      <c r="D529" s="12">
        <f>'Simulacion sistema (hoja4)'!AT534</f>
        <v>0.64316199653401607</v>
      </c>
      <c r="E529" s="87"/>
      <c r="F529" s="55"/>
      <c r="G529" s="11"/>
      <c r="H529" s="11"/>
    </row>
    <row r="530" spans="2:8" x14ac:dyDescent="0.25">
      <c r="B530" s="8">
        <f t="shared" si="14"/>
        <v>525</v>
      </c>
      <c r="C530" s="12">
        <f>'Simulacion sistema (hoja4)'!AS535</f>
        <v>0</v>
      </c>
      <c r="D530" s="12">
        <f>'Simulacion sistema (hoja4)'!AT535</f>
        <v>0.55180327607323143</v>
      </c>
      <c r="E530" s="87"/>
      <c r="F530" s="55"/>
      <c r="G530" s="11"/>
      <c r="H530" s="11"/>
    </row>
    <row r="531" spans="2:8" x14ac:dyDescent="0.25">
      <c r="B531" s="8">
        <f t="shared" si="14"/>
        <v>526</v>
      </c>
      <c r="C531" s="12">
        <f>'Simulacion sistema (hoja4)'!AS536</f>
        <v>0.73397499537791844</v>
      </c>
      <c r="D531" s="12">
        <f>'Simulacion sistema (hoja4)'!AT536</f>
        <v>0.97959260238515533</v>
      </c>
      <c r="E531" s="87"/>
      <c r="F531" s="55"/>
      <c r="G531" s="11"/>
      <c r="H531" s="11"/>
    </row>
    <row r="532" spans="2:8" x14ac:dyDescent="0.25">
      <c r="B532" s="8">
        <f t="shared" si="14"/>
        <v>527</v>
      </c>
      <c r="C532" s="12">
        <f>'Simulacion sistema (hoja4)'!AS537</f>
        <v>0</v>
      </c>
      <c r="D532" s="12">
        <f>'Simulacion sistema (hoja4)'!AT537</f>
        <v>0.5216528507429159</v>
      </c>
      <c r="E532" s="87"/>
      <c r="F532" s="55"/>
      <c r="G532" s="11"/>
      <c r="H532" s="11"/>
    </row>
    <row r="533" spans="2:8" x14ac:dyDescent="0.25">
      <c r="B533" s="8">
        <f t="shared" si="14"/>
        <v>528</v>
      </c>
      <c r="C533" s="12">
        <f>'Simulacion sistema (hoja4)'!AS538</f>
        <v>0</v>
      </c>
      <c r="D533" s="12">
        <f>'Simulacion sistema (hoja4)'!AT538</f>
        <v>0.7354279129873772</v>
      </c>
      <c r="E533" s="87"/>
      <c r="F533" s="55"/>
      <c r="G533" s="11"/>
      <c r="H533" s="11"/>
    </row>
    <row r="534" spans="2:8" x14ac:dyDescent="0.25">
      <c r="B534" s="8">
        <f t="shared" si="14"/>
        <v>529</v>
      </c>
      <c r="C534" s="12">
        <f>'Simulacion sistema (hoja4)'!AS539</f>
        <v>0</v>
      </c>
      <c r="D534" s="12">
        <f>'Simulacion sistema (hoja4)'!AT539</f>
        <v>0.5480846723991929</v>
      </c>
      <c r="E534" s="87"/>
      <c r="F534" s="55"/>
      <c r="G534" s="11"/>
      <c r="H534" s="11"/>
    </row>
    <row r="535" spans="2:8" x14ac:dyDescent="0.25">
      <c r="B535" s="8">
        <f t="shared" si="14"/>
        <v>530</v>
      </c>
      <c r="C535" s="12">
        <f>'Simulacion sistema (hoja4)'!AS540</f>
        <v>0</v>
      </c>
      <c r="D535" s="12">
        <f>'Simulacion sistema (hoja4)'!AT540</f>
        <v>0.72354996384855852</v>
      </c>
      <c r="E535" s="87"/>
      <c r="F535" s="55"/>
      <c r="G535" s="11"/>
      <c r="H535" s="11"/>
    </row>
    <row r="536" spans="2:8" x14ac:dyDescent="0.25">
      <c r="B536" s="8">
        <f t="shared" si="14"/>
        <v>531</v>
      </c>
      <c r="C536" s="12">
        <f>'Simulacion sistema (hoja4)'!AS541</f>
        <v>0</v>
      </c>
      <c r="D536" s="12">
        <f>'Simulacion sistema (hoja4)'!AT541</f>
        <v>0.8033809198841233</v>
      </c>
      <c r="E536" s="87"/>
      <c r="F536" s="55"/>
      <c r="G536" s="11"/>
      <c r="H536" s="11"/>
    </row>
    <row r="537" spans="2:8" x14ac:dyDescent="0.25">
      <c r="B537" s="8">
        <f t="shared" si="14"/>
        <v>532</v>
      </c>
      <c r="C537" s="12">
        <f>'Simulacion sistema (hoja4)'!AS542</f>
        <v>0</v>
      </c>
      <c r="D537" s="12">
        <f>'Simulacion sistema (hoja4)'!AT542</f>
        <v>0.30361666840478008</v>
      </c>
      <c r="E537" s="87"/>
      <c r="F537" s="55"/>
      <c r="G537" s="11"/>
      <c r="H537" s="11"/>
    </row>
    <row r="538" spans="2:8" x14ac:dyDescent="0.25">
      <c r="B538" s="8">
        <f t="shared" si="14"/>
        <v>533</v>
      </c>
      <c r="C538" s="12">
        <f>'Simulacion sistema (hoja4)'!AS543</f>
        <v>0</v>
      </c>
      <c r="D538" s="12">
        <f>'Simulacion sistema (hoja4)'!AT543</f>
        <v>0.40681580436198289</v>
      </c>
      <c r="E538" s="87"/>
      <c r="F538" s="55"/>
      <c r="G538" s="11"/>
      <c r="H538" s="11"/>
    </row>
    <row r="539" spans="2:8" x14ac:dyDescent="0.25">
      <c r="B539" s="8">
        <f t="shared" si="14"/>
        <v>534</v>
      </c>
      <c r="C539" s="12">
        <f>'Simulacion sistema (hoja4)'!AS544</f>
        <v>0</v>
      </c>
      <c r="D539" s="12">
        <f>'Simulacion sistema (hoja4)'!AT544</f>
        <v>0.48437100307978465</v>
      </c>
      <c r="E539" s="87"/>
      <c r="F539" s="55"/>
      <c r="G539" s="11"/>
      <c r="H539" s="11"/>
    </row>
    <row r="540" spans="2:8" x14ac:dyDescent="0.25">
      <c r="B540" s="8">
        <f t="shared" si="14"/>
        <v>535</v>
      </c>
      <c r="C540" s="12">
        <f>'Simulacion sistema (hoja4)'!AS545</f>
        <v>0</v>
      </c>
      <c r="D540" s="12">
        <f>'Simulacion sistema (hoja4)'!AT545</f>
        <v>0.78490798781828852</v>
      </c>
      <c r="E540" s="87"/>
      <c r="F540" s="55"/>
      <c r="G540" s="11"/>
      <c r="H540" s="11"/>
    </row>
    <row r="541" spans="2:8" x14ac:dyDescent="0.25">
      <c r="B541" s="8">
        <f t="shared" si="14"/>
        <v>536</v>
      </c>
      <c r="C541" s="12">
        <f>'Simulacion sistema (hoja4)'!AS546</f>
        <v>0</v>
      </c>
      <c r="D541" s="12">
        <f>'Simulacion sistema (hoja4)'!AT546</f>
        <v>0.79166906937296588</v>
      </c>
      <c r="E541" s="87"/>
      <c r="F541" s="55"/>
      <c r="G541" s="11"/>
      <c r="H541" s="11"/>
    </row>
    <row r="542" spans="2:8" x14ac:dyDescent="0.25">
      <c r="B542" s="8">
        <f t="shared" si="14"/>
        <v>537</v>
      </c>
      <c r="C542" s="12">
        <f>'Simulacion sistema (hoja4)'!AS547</f>
        <v>0</v>
      </c>
      <c r="D542" s="12">
        <f>'Simulacion sistema (hoja4)'!AT547</f>
        <v>0.16323454545993016</v>
      </c>
      <c r="E542" s="87"/>
      <c r="F542" s="55"/>
      <c r="G542" s="11"/>
      <c r="H542" s="11"/>
    </row>
    <row r="543" spans="2:8" x14ac:dyDescent="0.25">
      <c r="B543" s="8">
        <f t="shared" si="14"/>
        <v>538</v>
      </c>
      <c r="C543" s="12">
        <f>'Simulacion sistema (hoja4)'!AS548</f>
        <v>0</v>
      </c>
      <c r="D543" s="12">
        <f>'Simulacion sistema (hoja4)'!AT548</f>
        <v>0.67539807513532824</v>
      </c>
      <c r="E543" s="87"/>
      <c r="F543" s="55"/>
      <c r="G543" s="11"/>
      <c r="H543" s="11"/>
    </row>
    <row r="544" spans="2:8" x14ac:dyDescent="0.25">
      <c r="B544" s="8">
        <f t="shared" si="14"/>
        <v>539</v>
      </c>
      <c r="C544" s="12">
        <f>'Simulacion sistema (hoja4)'!AS549</f>
        <v>0</v>
      </c>
      <c r="D544" s="12">
        <f>'Simulacion sistema (hoja4)'!AT549</f>
        <v>0.37029199031195986</v>
      </c>
      <c r="E544" s="87"/>
      <c r="F544" s="55"/>
      <c r="G544" s="11"/>
      <c r="H544" s="11"/>
    </row>
    <row r="545" spans="2:8" x14ac:dyDescent="0.25">
      <c r="B545" s="8">
        <f t="shared" si="14"/>
        <v>540</v>
      </c>
      <c r="C545" s="12">
        <f>'Simulacion sistema (hoja4)'!AS550</f>
        <v>0</v>
      </c>
      <c r="D545" s="12">
        <f>'Simulacion sistema (hoja4)'!AT550</f>
        <v>0.43287857778090105</v>
      </c>
      <c r="E545" s="87"/>
      <c r="F545" s="55"/>
      <c r="G545" s="11"/>
      <c r="H545" s="11"/>
    </row>
    <row r="546" spans="2:8" x14ac:dyDescent="0.25">
      <c r="B546" s="8">
        <f t="shared" si="14"/>
        <v>541</v>
      </c>
      <c r="C546" s="12">
        <f>'Simulacion sistema (hoja4)'!AS551</f>
        <v>0.60737852661728653</v>
      </c>
      <c r="D546" s="12">
        <f>'Simulacion sistema (hoja4)'!AT551</f>
        <v>0.94935781578640999</v>
      </c>
      <c r="E546" s="87"/>
      <c r="F546" s="55"/>
      <c r="G546" s="11"/>
      <c r="H546" s="11"/>
    </row>
    <row r="547" spans="2:8" x14ac:dyDescent="0.25">
      <c r="B547" s="8">
        <f t="shared" si="14"/>
        <v>542</v>
      </c>
      <c r="C547" s="12">
        <f>'Simulacion sistema (hoja4)'!AS552</f>
        <v>0</v>
      </c>
      <c r="D547" s="12">
        <f>'Simulacion sistema (hoja4)'!AT552</f>
        <v>0.85622973883194031</v>
      </c>
      <c r="E547" s="87"/>
      <c r="F547" s="55"/>
      <c r="G547" s="11"/>
      <c r="H547" s="11"/>
    </row>
    <row r="548" spans="2:8" x14ac:dyDescent="0.25">
      <c r="B548" s="8">
        <f t="shared" si="14"/>
        <v>543</v>
      </c>
      <c r="C548" s="12">
        <f>'Simulacion sistema (hoja4)'!AS553</f>
        <v>0</v>
      </c>
      <c r="D548" s="12">
        <f>'Simulacion sistema (hoja4)'!AT553</f>
        <v>0.54907180614957241</v>
      </c>
      <c r="E548" s="87"/>
      <c r="F548" s="55"/>
      <c r="G548" s="11"/>
      <c r="H548" s="11"/>
    </row>
    <row r="549" spans="2:8" x14ac:dyDescent="0.25">
      <c r="B549" s="8">
        <f t="shared" si="14"/>
        <v>544</v>
      </c>
      <c r="C549" s="12">
        <f>'Simulacion sistema (hoja4)'!AS554</f>
        <v>0</v>
      </c>
      <c r="D549" s="12">
        <f>'Simulacion sistema (hoja4)'!AT554</f>
        <v>0.65912626296340027</v>
      </c>
      <c r="E549" s="87"/>
      <c r="F549" s="55"/>
      <c r="G549" s="11"/>
      <c r="H549" s="11"/>
    </row>
    <row r="550" spans="2:8" x14ac:dyDescent="0.25">
      <c r="B550" s="8">
        <f t="shared" si="14"/>
        <v>545</v>
      </c>
      <c r="C550" s="12">
        <f>'Simulacion sistema (hoja4)'!AS555</f>
        <v>0</v>
      </c>
      <c r="D550" s="12">
        <f>'Simulacion sistema (hoja4)'!AT555</f>
        <v>0.53680411395162331</v>
      </c>
      <c r="E550" s="87"/>
      <c r="F550" s="55"/>
      <c r="G550" s="11"/>
      <c r="H550" s="11"/>
    </row>
    <row r="551" spans="2:8" x14ac:dyDescent="0.25">
      <c r="B551" s="8">
        <f t="shared" si="14"/>
        <v>546</v>
      </c>
      <c r="C551" s="12">
        <f>'Simulacion sistema (hoja4)'!AS556</f>
        <v>0</v>
      </c>
      <c r="D551" s="12">
        <f>'Simulacion sistema (hoja4)'!AT556</f>
        <v>0.83947556584799177</v>
      </c>
      <c r="E551" s="87"/>
      <c r="F551" s="55"/>
      <c r="G551" s="11"/>
      <c r="H551" s="11"/>
    </row>
    <row r="552" spans="2:8" x14ac:dyDescent="0.25">
      <c r="B552" s="8">
        <f t="shared" si="14"/>
        <v>547</v>
      </c>
      <c r="C552" s="12">
        <f>'Simulacion sistema (hoja4)'!AS557</f>
        <v>0.72552213205879879</v>
      </c>
      <c r="D552" s="12">
        <f>'Simulacion sistema (hoja4)'!AT557</f>
        <v>0.97668818107896649</v>
      </c>
      <c r="E552" s="87"/>
      <c r="F552" s="55"/>
      <c r="G552" s="11"/>
      <c r="H552" s="11"/>
    </row>
    <row r="553" spans="2:8" x14ac:dyDescent="0.25">
      <c r="B553" s="8">
        <f t="shared" si="14"/>
        <v>548</v>
      </c>
      <c r="C553" s="12">
        <f>'Simulacion sistema (hoja4)'!AS558</f>
        <v>0</v>
      </c>
      <c r="D553" s="12">
        <f>'Simulacion sistema (hoja4)'!AT558</f>
        <v>0.65784687615152804</v>
      </c>
      <c r="E553" s="87"/>
      <c r="F553" s="55"/>
      <c r="G553" s="11"/>
      <c r="H553" s="11"/>
    </row>
    <row r="554" spans="2:8" x14ac:dyDescent="0.25">
      <c r="B554" s="8">
        <f t="shared" si="14"/>
        <v>549</v>
      </c>
      <c r="C554" s="12">
        <f>'Simulacion sistema (hoja4)'!AS559</f>
        <v>0</v>
      </c>
      <c r="D554" s="12">
        <f>'Simulacion sistema (hoja4)'!AT559</f>
        <v>0.27246817614313468</v>
      </c>
      <c r="E554" s="87"/>
      <c r="F554" s="55"/>
      <c r="G554" s="11"/>
      <c r="H554" s="11"/>
    </row>
    <row r="555" spans="2:8" x14ac:dyDescent="0.25">
      <c r="B555" s="8">
        <f t="shared" si="14"/>
        <v>550</v>
      </c>
      <c r="C555" s="12">
        <f>'Simulacion sistema (hoja4)'!AS560</f>
        <v>0</v>
      </c>
      <c r="D555" s="12">
        <f>'Simulacion sistema (hoja4)'!AT560</f>
        <v>0.43337984057801154</v>
      </c>
      <c r="E555" s="87"/>
      <c r="F555" s="55"/>
      <c r="G555" s="11"/>
      <c r="H555" s="11"/>
    </row>
    <row r="556" spans="2:8" x14ac:dyDescent="0.25">
      <c r="B556" s="8">
        <f t="shared" si="14"/>
        <v>551</v>
      </c>
      <c r="C556" s="12">
        <f>'Simulacion sistema (hoja4)'!AS561</f>
        <v>0</v>
      </c>
      <c r="D556" s="12">
        <f>'Simulacion sistema (hoja4)'!AT561</f>
        <v>0.78700601695456673</v>
      </c>
      <c r="E556" s="87"/>
      <c r="F556" s="55"/>
      <c r="G556" s="11"/>
      <c r="H556" s="11"/>
    </row>
    <row r="557" spans="2:8" x14ac:dyDescent="0.25">
      <c r="B557" s="8">
        <f t="shared" si="14"/>
        <v>552</v>
      </c>
      <c r="C557" s="12">
        <f>'Simulacion sistema (hoja4)'!AS562</f>
        <v>0</v>
      </c>
      <c r="D557" s="12">
        <f>'Simulacion sistema (hoja4)'!AT562</f>
        <v>0.46418627318178624</v>
      </c>
      <c r="E557" s="87"/>
      <c r="F557" s="55"/>
      <c r="G557" s="11"/>
      <c r="H557" s="11"/>
    </row>
    <row r="558" spans="2:8" x14ac:dyDescent="0.25">
      <c r="B558" s="8">
        <f t="shared" si="14"/>
        <v>553</v>
      </c>
      <c r="C558" s="12">
        <f>'Simulacion sistema (hoja4)'!AS563</f>
        <v>0</v>
      </c>
      <c r="D558" s="12">
        <f>'Simulacion sistema (hoja4)'!AT563</f>
        <v>0.34195816569661797</v>
      </c>
      <c r="E558" s="87"/>
      <c r="F558" s="55"/>
      <c r="G558" s="11"/>
      <c r="H558" s="11"/>
    </row>
    <row r="559" spans="2:8" x14ac:dyDescent="0.25">
      <c r="B559" s="8">
        <f t="shared" si="14"/>
        <v>554</v>
      </c>
      <c r="C559" s="12">
        <f>'Simulacion sistema (hoja4)'!AS564</f>
        <v>0</v>
      </c>
      <c r="D559" s="12">
        <f>'Simulacion sistema (hoja4)'!AT564</f>
        <v>0.32360226690939831</v>
      </c>
      <c r="E559" s="87"/>
      <c r="F559" s="55"/>
      <c r="G559" s="11"/>
      <c r="H559" s="11"/>
    </row>
    <row r="560" spans="2:8" x14ac:dyDescent="0.25">
      <c r="B560" s="8">
        <f t="shared" si="14"/>
        <v>555</v>
      </c>
      <c r="C560" s="12">
        <f>'Simulacion sistema (hoja4)'!AS565</f>
        <v>0</v>
      </c>
      <c r="D560" s="12">
        <f>'Simulacion sistema (hoja4)'!AT565</f>
        <v>0.63411571082753948</v>
      </c>
      <c r="E560" s="87"/>
      <c r="F560" s="55"/>
      <c r="G560" s="11"/>
      <c r="H560" s="11"/>
    </row>
    <row r="561" spans="2:8" x14ac:dyDescent="0.25">
      <c r="B561" s="8">
        <f t="shared" si="14"/>
        <v>556</v>
      </c>
      <c r="C561" s="12">
        <f>'Simulacion sistema (hoja4)'!AS566</f>
        <v>0</v>
      </c>
      <c r="D561" s="12">
        <f>'Simulacion sistema (hoja4)'!AT566</f>
        <v>0.34833790765401879</v>
      </c>
      <c r="E561" s="87"/>
      <c r="F561" s="55"/>
      <c r="G561" s="11"/>
      <c r="H561" s="11"/>
    </row>
    <row r="562" spans="2:8" x14ac:dyDescent="0.25">
      <c r="B562" s="8">
        <f t="shared" si="14"/>
        <v>557</v>
      </c>
      <c r="C562" s="12">
        <f>'Simulacion sistema (hoja4)'!AS567</f>
        <v>0</v>
      </c>
      <c r="D562" s="12">
        <f>'Simulacion sistema (hoja4)'!AT567</f>
        <v>0</v>
      </c>
      <c r="E562" s="87"/>
      <c r="F562" s="55"/>
      <c r="G562" s="11"/>
      <c r="H562" s="11"/>
    </row>
    <row r="563" spans="2:8" x14ac:dyDescent="0.25">
      <c r="B563" s="8">
        <f t="shared" si="14"/>
        <v>558</v>
      </c>
      <c r="C563" s="12">
        <f>'Simulacion sistema (hoja4)'!AS568</f>
        <v>0</v>
      </c>
      <c r="D563" s="12">
        <f>'Simulacion sistema (hoja4)'!AT568</f>
        <v>0.29275103257791607</v>
      </c>
      <c r="E563" s="87"/>
      <c r="F563" s="55"/>
      <c r="G563" s="11"/>
      <c r="H563" s="11"/>
    </row>
    <row r="564" spans="2:8" x14ac:dyDescent="0.25">
      <c r="B564" s="8">
        <f t="shared" si="14"/>
        <v>559</v>
      </c>
      <c r="C564" s="12">
        <f>'Simulacion sistema (hoja4)'!AS569</f>
        <v>0</v>
      </c>
      <c r="D564" s="12">
        <f>'Simulacion sistema (hoja4)'!AT569</f>
        <v>0.28612985892240467</v>
      </c>
      <c r="E564" s="87"/>
      <c r="F564" s="55"/>
      <c r="G564" s="11"/>
      <c r="H564" s="11"/>
    </row>
    <row r="565" spans="2:8" x14ac:dyDescent="0.25">
      <c r="B565" s="8">
        <f t="shared" si="14"/>
        <v>560</v>
      </c>
      <c r="C565" s="12">
        <f>'Simulacion sistema (hoja4)'!AS570</f>
        <v>0</v>
      </c>
      <c r="D565" s="12">
        <f>'Simulacion sistema (hoja4)'!AT570</f>
        <v>0.39765525182744182</v>
      </c>
      <c r="E565" s="87"/>
      <c r="F565" s="55"/>
      <c r="G565" s="11"/>
      <c r="H565" s="11"/>
    </row>
    <row r="566" spans="2:8" x14ac:dyDescent="0.25">
      <c r="B566" s="8">
        <f t="shared" si="14"/>
        <v>561</v>
      </c>
      <c r="C566" s="12">
        <f>'Simulacion sistema (hoja4)'!AS571</f>
        <v>0</v>
      </c>
      <c r="D566" s="12">
        <f>'Simulacion sistema (hoja4)'!AT571</f>
        <v>0.47832561350576674</v>
      </c>
      <c r="E566" s="87"/>
      <c r="F566" s="55"/>
      <c r="G566" s="11"/>
      <c r="H566" s="11"/>
    </row>
    <row r="567" spans="2:8" x14ac:dyDescent="0.25">
      <c r="B567" s="8">
        <f t="shared" si="14"/>
        <v>562</v>
      </c>
      <c r="C567" s="12">
        <f>'Simulacion sistema (hoja4)'!AS572</f>
        <v>0</v>
      </c>
      <c r="D567" s="12">
        <f>'Simulacion sistema (hoja4)'!AT572</f>
        <v>0.69523512454137715</v>
      </c>
      <c r="E567" s="87"/>
      <c r="F567" s="55"/>
      <c r="G567" s="11"/>
      <c r="H567" s="11"/>
    </row>
    <row r="568" spans="2:8" x14ac:dyDescent="0.25">
      <c r="B568" s="8">
        <f t="shared" si="14"/>
        <v>563</v>
      </c>
      <c r="C568" s="12">
        <f>'Simulacion sistema (hoja4)'!AS573</f>
        <v>0</v>
      </c>
      <c r="D568" s="12">
        <f>'Simulacion sistema (hoja4)'!AT573</f>
        <v>0.10679824190032478</v>
      </c>
      <c r="E568" s="87"/>
      <c r="F568" s="55"/>
      <c r="G568" s="11"/>
      <c r="H568" s="11"/>
    </row>
    <row r="569" spans="2:8" x14ac:dyDescent="0.25">
      <c r="B569" s="8">
        <f t="shared" si="14"/>
        <v>564</v>
      </c>
      <c r="C569" s="12">
        <f>'Simulacion sistema (hoja4)'!AS574</f>
        <v>0</v>
      </c>
      <c r="D569" s="12">
        <f>'Simulacion sistema (hoja4)'!AT574</f>
        <v>0.50858373220135655</v>
      </c>
      <c r="E569" s="87"/>
      <c r="F569" s="55"/>
      <c r="G569" s="11"/>
      <c r="H569" s="11"/>
    </row>
    <row r="570" spans="2:8" x14ac:dyDescent="0.25">
      <c r="B570" s="8">
        <f t="shared" si="14"/>
        <v>565</v>
      </c>
      <c r="C570" s="12">
        <f>'Simulacion sistema (hoja4)'!AS575</f>
        <v>0</v>
      </c>
      <c r="D570" s="12">
        <f>'Simulacion sistema (hoja4)'!AT575</f>
        <v>0.72085603404497534</v>
      </c>
      <c r="E570" s="87"/>
      <c r="F570" s="55"/>
      <c r="G570" s="11"/>
      <c r="H570" s="11"/>
    </row>
    <row r="571" spans="2:8" x14ac:dyDescent="0.25">
      <c r="B571" s="8">
        <f t="shared" si="14"/>
        <v>566</v>
      </c>
      <c r="C571" s="12">
        <f>'Simulacion sistema (hoja4)'!AS576</f>
        <v>0</v>
      </c>
      <c r="D571" s="12">
        <f>'Simulacion sistema (hoja4)'!AT576</f>
        <v>0.43811435575281232</v>
      </c>
      <c r="E571" s="87"/>
      <c r="F571" s="55"/>
      <c r="G571" s="11"/>
      <c r="H571" s="11"/>
    </row>
    <row r="572" spans="2:8" x14ac:dyDescent="0.25">
      <c r="B572" s="8">
        <f t="shared" si="14"/>
        <v>567</v>
      </c>
      <c r="C572" s="12">
        <f>'Simulacion sistema (hoja4)'!AS577</f>
        <v>0</v>
      </c>
      <c r="D572" s="12">
        <f>'Simulacion sistema (hoja4)'!AT577</f>
        <v>0.52412889929197659</v>
      </c>
      <c r="E572" s="87"/>
      <c r="F572" s="55"/>
      <c r="G572" s="11"/>
      <c r="H572" s="11"/>
    </row>
    <row r="573" spans="2:8" x14ac:dyDescent="0.25">
      <c r="B573" s="8">
        <f t="shared" si="14"/>
        <v>568</v>
      </c>
      <c r="C573" s="12">
        <f>'Simulacion sistema (hoja4)'!AS578</f>
        <v>0</v>
      </c>
      <c r="D573" s="12">
        <f>'Simulacion sistema (hoja4)'!AT578</f>
        <v>0.24547821310080098</v>
      </c>
      <c r="E573" s="87"/>
      <c r="F573" s="55"/>
      <c r="G573" s="11"/>
      <c r="H573" s="11"/>
    </row>
    <row r="574" spans="2:8" x14ac:dyDescent="0.25">
      <c r="B574" s="8">
        <f t="shared" si="14"/>
        <v>569</v>
      </c>
      <c r="C574" s="12">
        <f>'Simulacion sistema (hoja4)'!AS579</f>
        <v>0</v>
      </c>
      <c r="D574" s="12">
        <f>'Simulacion sistema (hoja4)'!AT579</f>
        <v>0.15198345775159844</v>
      </c>
      <c r="E574" s="87"/>
      <c r="F574" s="55"/>
      <c r="G574" s="11"/>
      <c r="H574" s="11"/>
    </row>
    <row r="575" spans="2:8" x14ac:dyDescent="0.25">
      <c r="B575" s="8">
        <f t="shared" si="14"/>
        <v>570</v>
      </c>
      <c r="C575" s="12">
        <f>'Simulacion sistema (hoja4)'!AS580</f>
        <v>0</v>
      </c>
      <c r="D575" s="12">
        <f>'Simulacion sistema (hoja4)'!AT580</f>
        <v>0.78738414299230197</v>
      </c>
      <c r="E575" s="87"/>
      <c r="F575" s="55"/>
      <c r="G575" s="11"/>
      <c r="H575" s="11"/>
    </row>
    <row r="576" spans="2:8" x14ac:dyDescent="0.25">
      <c r="B576" s="8">
        <f t="shared" si="14"/>
        <v>571</v>
      </c>
      <c r="C576" s="12">
        <f>'Simulacion sistema (hoja4)'!AS581</f>
        <v>1</v>
      </c>
      <c r="D576" s="12">
        <f>'Simulacion sistema (hoja4)'!AT581</f>
        <v>1</v>
      </c>
      <c r="E576" s="87"/>
      <c r="F576" s="55"/>
      <c r="G576" s="11"/>
      <c r="H576" s="11"/>
    </row>
    <row r="577" spans="2:8" x14ac:dyDescent="0.25">
      <c r="B577" s="8">
        <f t="shared" si="14"/>
        <v>572</v>
      </c>
      <c r="C577" s="12">
        <f>'Simulacion sistema (hoja4)'!AS582</f>
        <v>0</v>
      </c>
      <c r="D577" s="12">
        <f>'Simulacion sistema (hoja4)'!AT582</f>
        <v>0.31757238757671397</v>
      </c>
      <c r="E577" s="87"/>
      <c r="F577" s="55"/>
      <c r="G577" s="11"/>
      <c r="H577" s="11"/>
    </row>
    <row r="578" spans="2:8" x14ac:dyDescent="0.25">
      <c r="B578" s="8">
        <f t="shared" si="14"/>
        <v>573</v>
      </c>
      <c r="C578" s="12">
        <f>'Simulacion sistema (hoja4)'!AS583</f>
        <v>0.55708117421384107</v>
      </c>
      <c r="D578" s="12">
        <f>'Simulacion sistema (hoja4)'!AT583</f>
        <v>0.96238223671405221</v>
      </c>
      <c r="E578" s="87"/>
      <c r="F578" s="55"/>
      <c r="G578" s="11"/>
      <c r="H578" s="11"/>
    </row>
    <row r="579" spans="2:8" x14ac:dyDescent="0.25">
      <c r="B579" s="8">
        <f t="shared" si="14"/>
        <v>574</v>
      </c>
      <c r="C579" s="12">
        <f>'Simulacion sistema (hoja4)'!AS584</f>
        <v>0</v>
      </c>
      <c r="D579" s="12">
        <f>'Simulacion sistema (hoja4)'!AT584</f>
        <v>0.88867883823115512</v>
      </c>
      <c r="E579" s="87"/>
      <c r="F579" s="55"/>
      <c r="G579" s="11"/>
      <c r="H579" s="11"/>
    </row>
    <row r="580" spans="2:8" x14ac:dyDescent="0.25">
      <c r="B580" s="8">
        <f t="shared" si="14"/>
        <v>575</v>
      </c>
      <c r="C580" s="12">
        <f>'Simulacion sistema (hoja4)'!AS585</f>
        <v>0</v>
      </c>
      <c r="D580" s="12">
        <f>'Simulacion sistema (hoja4)'!AT585</f>
        <v>0.47250145586695497</v>
      </c>
      <c r="E580" s="87"/>
      <c r="F580" s="55"/>
      <c r="G580" s="11"/>
      <c r="H580" s="11"/>
    </row>
    <row r="581" spans="2:8" x14ac:dyDescent="0.25">
      <c r="B581" s="8">
        <f t="shared" si="14"/>
        <v>576</v>
      </c>
      <c r="C581" s="12">
        <f>'Simulacion sistema (hoja4)'!AS586</f>
        <v>1</v>
      </c>
      <c r="D581" s="12">
        <f>'Simulacion sistema (hoja4)'!AT586</f>
        <v>1</v>
      </c>
      <c r="E581" s="87"/>
      <c r="F581" s="55"/>
      <c r="G581" s="11"/>
      <c r="H581" s="11"/>
    </row>
    <row r="582" spans="2:8" x14ac:dyDescent="0.25">
      <c r="B582" s="8">
        <f t="shared" si="14"/>
        <v>577</v>
      </c>
      <c r="C582" s="12">
        <f>'Simulacion sistema (hoja4)'!AS587</f>
        <v>0</v>
      </c>
      <c r="D582" s="12">
        <f>'Simulacion sistema (hoja4)'!AT587</f>
        <v>0.87679224710401993</v>
      </c>
      <c r="E582" s="87"/>
      <c r="F582" s="55"/>
      <c r="G582" s="11"/>
      <c r="H582" s="11"/>
    </row>
    <row r="583" spans="2:8" x14ac:dyDescent="0.25">
      <c r="B583" s="8">
        <f t="shared" si="14"/>
        <v>578</v>
      </c>
      <c r="C583" s="12">
        <f>'Simulacion sistema (hoja4)'!AS588</f>
        <v>0</v>
      </c>
      <c r="D583" s="12">
        <f>'Simulacion sistema (hoja4)'!AT588</f>
        <v>0.31425915828653633</v>
      </c>
      <c r="E583" s="87"/>
      <c r="F583" s="55"/>
      <c r="G583" s="11"/>
      <c r="H583" s="11"/>
    </row>
    <row r="584" spans="2:8" x14ac:dyDescent="0.25">
      <c r="B584" s="8">
        <f t="shared" ref="B584:B647" si="15">+B583+1</f>
        <v>579</v>
      </c>
      <c r="C584" s="12">
        <f>'Simulacion sistema (hoja4)'!AS589</f>
        <v>0</v>
      </c>
      <c r="D584" s="12">
        <f>'Simulacion sistema (hoja4)'!AT589</f>
        <v>0.72332241964942701</v>
      </c>
      <c r="E584" s="87"/>
      <c r="F584" s="55"/>
      <c r="G584" s="11"/>
      <c r="H584" s="11"/>
    </row>
    <row r="585" spans="2:8" x14ac:dyDescent="0.25">
      <c r="B585" s="8">
        <f t="shared" si="15"/>
        <v>580</v>
      </c>
      <c r="C585" s="12">
        <f>'Simulacion sistema (hoja4)'!AS590</f>
        <v>0.78643974249959381</v>
      </c>
      <c r="D585" s="12">
        <f>'Simulacion sistema (hoja4)'!AT590</f>
        <v>0.98244710212325426</v>
      </c>
      <c r="E585" s="87"/>
      <c r="F585" s="55"/>
      <c r="G585" s="11"/>
      <c r="H585" s="11"/>
    </row>
    <row r="586" spans="2:8" x14ac:dyDescent="0.25">
      <c r="B586" s="8">
        <f t="shared" si="15"/>
        <v>581</v>
      </c>
      <c r="C586" s="12">
        <f>'Simulacion sistema (hoja4)'!AS591</f>
        <v>0.79189965620612535</v>
      </c>
      <c r="D586" s="12">
        <f>'Simulacion sistema (hoja4)'!AT591</f>
        <v>0.98232572422572573</v>
      </c>
      <c r="E586" s="87"/>
      <c r="F586" s="55"/>
      <c r="G586" s="11"/>
      <c r="H586" s="11"/>
    </row>
    <row r="587" spans="2:8" x14ac:dyDescent="0.25">
      <c r="B587" s="8">
        <f t="shared" si="15"/>
        <v>582</v>
      </c>
      <c r="C587" s="12">
        <f>'Simulacion sistema (hoja4)'!AS592</f>
        <v>0</v>
      </c>
      <c r="D587" s="12">
        <f>'Simulacion sistema (hoja4)'!AT592</f>
        <v>0.73702577046943551</v>
      </c>
      <c r="E587" s="87"/>
      <c r="F587" s="55"/>
      <c r="G587" s="11"/>
      <c r="H587" s="11"/>
    </row>
    <row r="588" spans="2:8" x14ac:dyDescent="0.25">
      <c r="B588" s="8">
        <f t="shared" si="15"/>
        <v>583</v>
      </c>
      <c r="C588" s="12">
        <f>'Simulacion sistema (hoja4)'!AS593</f>
        <v>0</v>
      </c>
      <c r="D588" s="12">
        <f>'Simulacion sistema (hoja4)'!AT593</f>
        <v>0.59979298498074063</v>
      </c>
      <c r="E588" s="87"/>
      <c r="F588" s="55"/>
      <c r="G588" s="11"/>
      <c r="H588" s="11"/>
    </row>
    <row r="589" spans="2:8" x14ac:dyDescent="0.25">
      <c r="B589" s="8">
        <f t="shared" si="15"/>
        <v>584</v>
      </c>
      <c r="C589" s="12">
        <f>'Simulacion sistema (hoja4)'!AS594</f>
        <v>0.23874378890679743</v>
      </c>
      <c r="D589" s="12">
        <f>'Simulacion sistema (hoja4)'!AT594</f>
        <v>0.90369777638086024</v>
      </c>
      <c r="E589" s="87"/>
      <c r="F589" s="55"/>
      <c r="G589" s="11"/>
      <c r="H589" s="11"/>
    </row>
    <row r="590" spans="2:8" x14ac:dyDescent="0.25">
      <c r="B590" s="8">
        <f t="shared" si="15"/>
        <v>585</v>
      </c>
      <c r="C590" s="12">
        <f>'Simulacion sistema (hoja4)'!AS595</f>
        <v>0</v>
      </c>
      <c r="D590" s="12">
        <f>'Simulacion sistema (hoja4)'!AT595</f>
        <v>0.74145237138113707</v>
      </c>
      <c r="E590" s="87"/>
      <c r="F590" s="55"/>
      <c r="G590" s="11"/>
      <c r="H590" s="11"/>
    </row>
    <row r="591" spans="2:8" x14ac:dyDescent="0.25">
      <c r="B591" s="8">
        <f t="shared" si="15"/>
        <v>586</v>
      </c>
      <c r="C591" s="12">
        <f>'Simulacion sistema (hoja4)'!AS596</f>
        <v>0</v>
      </c>
      <c r="D591" s="12">
        <f>'Simulacion sistema (hoja4)'!AT596</f>
        <v>0.82858675126283754</v>
      </c>
      <c r="E591" s="87"/>
      <c r="F591" s="55"/>
      <c r="G591" s="11"/>
      <c r="H591" s="11"/>
    </row>
    <row r="592" spans="2:8" x14ac:dyDescent="0.25">
      <c r="B592" s="8">
        <f t="shared" si="15"/>
        <v>587</v>
      </c>
      <c r="C592" s="12">
        <f>'Simulacion sistema (hoja4)'!AS597</f>
        <v>0</v>
      </c>
      <c r="D592" s="12">
        <f>'Simulacion sistema (hoja4)'!AT597</f>
        <v>0.46563444161027739</v>
      </c>
      <c r="E592" s="87"/>
      <c r="F592" s="55"/>
      <c r="G592" s="11"/>
      <c r="H592" s="11"/>
    </row>
    <row r="593" spans="2:8" x14ac:dyDescent="0.25">
      <c r="B593" s="8">
        <f t="shared" si="15"/>
        <v>588</v>
      </c>
      <c r="C593" s="12">
        <f>'Simulacion sistema (hoja4)'!AS598</f>
        <v>0</v>
      </c>
      <c r="D593" s="12">
        <f>'Simulacion sistema (hoja4)'!AT598</f>
        <v>0.26453855976514989</v>
      </c>
      <c r="E593" s="87"/>
      <c r="F593" s="55"/>
      <c r="G593" s="11"/>
      <c r="H593" s="11"/>
    </row>
    <row r="594" spans="2:8" x14ac:dyDescent="0.25">
      <c r="B594" s="8">
        <f t="shared" si="15"/>
        <v>589</v>
      </c>
      <c r="C594" s="12">
        <f>'Simulacion sistema (hoja4)'!AS599</f>
        <v>0</v>
      </c>
      <c r="D594" s="12">
        <f>'Simulacion sistema (hoja4)'!AT599</f>
        <v>0.55496791959251834</v>
      </c>
      <c r="E594" s="87"/>
      <c r="F594" s="55"/>
      <c r="G594" s="11"/>
      <c r="H594" s="11"/>
    </row>
    <row r="595" spans="2:8" x14ac:dyDescent="0.25">
      <c r="B595" s="8">
        <f t="shared" si="15"/>
        <v>590</v>
      </c>
      <c r="C595" s="12">
        <f>'Simulacion sistema (hoja4)'!AS600</f>
        <v>0</v>
      </c>
      <c r="D595" s="12">
        <f>'Simulacion sistema (hoja4)'!AT600</f>
        <v>0.10188409725446509</v>
      </c>
      <c r="E595" s="87"/>
      <c r="F595" s="55"/>
      <c r="G595" s="11"/>
      <c r="H595" s="11"/>
    </row>
    <row r="596" spans="2:8" x14ac:dyDescent="0.25">
      <c r="B596" s="8">
        <f t="shared" si="15"/>
        <v>591</v>
      </c>
      <c r="C596" s="12">
        <f>'Simulacion sistema (hoja4)'!AS601</f>
        <v>0</v>
      </c>
      <c r="D596" s="12">
        <f>'Simulacion sistema (hoja4)'!AT601</f>
        <v>0.67063622847530346</v>
      </c>
      <c r="E596" s="87"/>
      <c r="F596" s="55"/>
      <c r="G596" s="11"/>
      <c r="H596" s="11"/>
    </row>
    <row r="597" spans="2:8" x14ac:dyDescent="0.25">
      <c r="B597" s="8">
        <f t="shared" si="15"/>
        <v>592</v>
      </c>
      <c r="C597" s="12">
        <f>'Simulacion sistema (hoja4)'!AS602</f>
        <v>0</v>
      </c>
      <c r="D597" s="12">
        <f>'Simulacion sistema (hoja4)'!AT602</f>
        <v>0.58093843193398231</v>
      </c>
      <c r="E597" s="87"/>
      <c r="F597" s="55"/>
      <c r="G597" s="11"/>
      <c r="H597" s="11"/>
    </row>
    <row r="598" spans="2:8" x14ac:dyDescent="0.25">
      <c r="B598" s="8">
        <f t="shared" si="15"/>
        <v>593</v>
      </c>
      <c r="C598" s="12">
        <f>'Simulacion sistema (hoja4)'!AS603</f>
        <v>1</v>
      </c>
      <c r="D598" s="12">
        <f>'Simulacion sistema (hoja4)'!AT603</f>
        <v>1</v>
      </c>
      <c r="E598" s="87"/>
      <c r="F598" s="55"/>
      <c r="G598" s="11"/>
      <c r="H598" s="11"/>
    </row>
    <row r="599" spans="2:8" x14ac:dyDescent="0.25">
      <c r="B599" s="8">
        <f t="shared" si="15"/>
        <v>594</v>
      </c>
      <c r="C599" s="12">
        <f>'Simulacion sistema (hoja4)'!AS604</f>
        <v>0</v>
      </c>
      <c r="D599" s="12">
        <f>'Simulacion sistema (hoja4)'!AT604</f>
        <v>0.35321403940372514</v>
      </c>
      <c r="E599" s="87"/>
      <c r="F599" s="55"/>
      <c r="G599" s="11"/>
      <c r="H599" s="11"/>
    </row>
    <row r="600" spans="2:8" x14ac:dyDescent="0.25">
      <c r="B600" s="8">
        <f t="shared" si="15"/>
        <v>595</v>
      </c>
      <c r="C600" s="12">
        <f>'Simulacion sistema (hoja4)'!AS605</f>
        <v>0.27091846191771246</v>
      </c>
      <c r="D600" s="12">
        <f>'Simulacion sistema (hoja4)'!AT605</f>
        <v>0.92245249784956618</v>
      </c>
      <c r="E600" s="87"/>
      <c r="F600" s="55"/>
      <c r="G600" s="11"/>
      <c r="H600" s="11"/>
    </row>
    <row r="601" spans="2:8" x14ac:dyDescent="0.25">
      <c r="B601" s="8">
        <f t="shared" si="15"/>
        <v>596</v>
      </c>
      <c r="C601" s="12">
        <f>'Simulacion sistema (hoja4)'!AS606</f>
        <v>0</v>
      </c>
      <c r="D601" s="12">
        <f>'Simulacion sistema (hoja4)'!AT606</f>
        <v>0.76976647571599177</v>
      </c>
      <c r="E601" s="87"/>
      <c r="F601" s="55"/>
      <c r="G601" s="11"/>
      <c r="H601" s="11"/>
    </row>
    <row r="602" spans="2:8" x14ac:dyDescent="0.25">
      <c r="B602" s="8">
        <f t="shared" si="15"/>
        <v>597</v>
      </c>
      <c r="C602" s="12">
        <f>'Simulacion sistema (hoja4)'!AS607</f>
        <v>0</v>
      </c>
      <c r="D602" s="12">
        <f>'Simulacion sistema (hoja4)'!AT607</f>
        <v>0.74327947806952877</v>
      </c>
      <c r="E602" s="87"/>
      <c r="F602" s="55"/>
      <c r="G602" s="11"/>
      <c r="H602" s="11"/>
    </row>
    <row r="603" spans="2:8" x14ac:dyDescent="0.25">
      <c r="B603" s="8">
        <f t="shared" si="15"/>
        <v>598</v>
      </c>
      <c r="C603" s="12">
        <f>'Simulacion sistema (hoja4)'!AS608</f>
        <v>0</v>
      </c>
      <c r="D603" s="12">
        <f>'Simulacion sistema (hoja4)'!AT608</f>
        <v>0.85081803471265416</v>
      </c>
      <c r="E603" s="87"/>
      <c r="F603" s="55"/>
      <c r="G603" s="11"/>
      <c r="H603" s="11"/>
    </row>
    <row r="604" spans="2:8" x14ac:dyDescent="0.25">
      <c r="B604" s="8">
        <f t="shared" si="15"/>
        <v>599</v>
      </c>
      <c r="C604" s="12">
        <f>'Simulacion sistema (hoja4)'!AS609</f>
        <v>0</v>
      </c>
      <c r="D604" s="12">
        <f>'Simulacion sistema (hoja4)'!AT609</f>
        <v>0.19337246956990248</v>
      </c>
      <c r="E604" s="87"/>
      <c r="F604" s="55"/>
      <c r="G604" s="11"/>
      <c r="H604" s="11"/>
    </row>
    <row r="605" spans="2:8" x14ac:dyDescent="0.25">
      <c r="B605" s="8">
        <f t="shared" si="15"/>
        <v>600</v>
      </c>
      <c r="C605" s="12">
        <f>'Simulacion sistema (hoja4)'!AS610</f>
        <v>0.8206812547869049</v>
      </c>
      <c r="D605" s="12">
        <f>'Simulacion sistema (hoja4)'!AT610</f>
        <v>0.98443263374007473</v>
      </c>
      <c r="E605" s="87"/>
      <c r="F605" s="55"/>
      <c r="G605" s="11"/>
      <c r="H605" s="11"/>
    </row>
    <row r="606" spans="2:8" x14ac:dyDescent="0.25">
      <c r="B606" s="8">
        <f t="shared" si="15"/>
        <v>601</v>
      </c>
      <c r="C606" s="12">
        <f>'Simulacion sistema (hoja4)'!AS611</f>
        <v>0</v>
      </c>
      <c r="D606" s="12">
        <f>'Simulacion sistema (hoja4)'!AT611</f>
        <v>0.67152905619313719</v>
      </c>
      <c r="E606" s="87"/>
      <c r="F606" s="55"/>
      <c r="G606" s="11"/>
      <c r="H606" s="11"/>
    </row>
    <row r="607" spans="2:8" x14ac:dyDescent="0.25">
      <c r="B607" s="8">
        <f t="shared" si="15"/>
        <v>602</v>
      </c>
      <c r="C607" s="12">
        <f>'Simulacion sistema (hoja4)'!AS612</f>
        <v>0</v>
      </c>
      <c r="D607" s="12">
        <f>'Simulacion sistema (hoja4)'!AT612</f>
        <v>0.67124154717860385</v>
      </c>
      <c r="E607" s="87"/>
      <c r="F607" s="55"/>
      <c r="G607" s="11"/>
      <c r="H607" s="11"/>
    </row>
    <row r="608" spans="2:8" x14ac:dyDescent="0.25">
      <c r="B608" s="8">
        <f t="shared" si="15"/>
        <v>603</v>
      </c>
      <c r="C608" s="12">
        <f>'Simulacion sistema (hoja4)'!AS613</f>
        <v>0.55988037214997499</v>
      </c>
      <c r="D608" s="12">
        <f>'Simulacion sistema (hoja4)'!AT613</f>
        <v>0.96261997681273759</v>
      </c>
      <c r="E608" s="87"/>
      <c r="F608" s="55"/>
      <c r="G608" s="11"/>
      <c r="H608" s="11"/>
    </row>
    <row r="609" spans="2:8" x14ac:dyDescent="0.25">
      <c r="B609" s="8">
        <f t="shared" si="15"/>
        <v>604</v>
      </c>
      <c r="C609" s="12">
        <f>'Simulacion sistema (hoja4)'!AS614</f>
        <v>0</v>
      </c>
      <c r="D609" s="12">
        <f>'Simulacion sistema (hoja4)'!AT614</f>
        <v>7.8995411741277777E-2</v>
      </c>
      <c r="E609" s="87"/>
      <c r="F609" s="55"/>
      <c r="G609" s="11"/>
      <c r="H609" s="11"/>
    </row>
    <row r="610" spans="2:8" x14ac:dyDescent="0.25">
      <c r="B610" s="8">
        <f t="shared" si="15"/>
        <v>605</v>
      </c>
      <c r="C610" s="12">
        <f>'Simulacion sistema (hoja4)'!AS615</f>
        <v>0</v>
      </c>
      <c r="D610" s="12">
        <f>'Simulacion sistema (hoja4)'!AT615</f>
        <v>0.64784352766391373</v>
      </c>
      <c r="E610" s="87"/>
      <c r="F610" s="55"/>
      <c r="G610" s="11"/>
      <c r="H610" s="11"/>
    </row>
    <row r="611" spans="2:8" x14ac:dyDescent="0.25">
      <c r="B611" s="8">
        <f t="shared" si="15"/>
        <v>606</v>
      </c>
      <c r="C611" s="12">
        <f>'Simulacion sistema (hoja4)'!AS616</f>
        <v>0</v>
      </c>
      <c r="D611" s="12">
        <f>'Simulacion sistema (hoja4)'!AT616</f>
        <v>0.60785037596518265</v>
      </c>
      <c r="E611" s="87"/>
      <c r="F611" s="55"/>
      <c r="G611" s="11"/>
      <c r="H611" s="11"/>
    </row>
    <row r="612" spans="2:8" x14ac:dyDescent="0.25">
      <c r="B612" s="8">
        <f t="shared" si="15"/>
        <v>607</v>
      </c>
      <c r="C612" s="12">
        <f>'Simulacion sistema (hoja4)'!AS617</f>
        <v>0.8703048544778158</v>
      </c>
      <c r="D612" s="12">
        <f>'Simulacion sistema (hoja4)'!AT617</f>
        <v>0.98898479585975974</v>
      </c>
      <c r="E612" s="87"/>
      <c r="F612" s="55"/>
      <c r="G612" s="11"/>
      <c r="H612" s="11"/>
    </row>
    <row r="613" spans="2:8" x14ac:dyDescent="0.25">
      <c r="B613" s="8">
        <f t="shared" si="15"/>
        <v>608</v>
      </c>
      <c r="C613" s="12">
        <f>'Simulacion sistema (hoja4)'!AS618</f>
        <v>0</v>
      </c>
      <c r="D613" s="12">
        <f>'Simulacion sistema (hoja4)'!AT618</f>
        <v>0.15407227956187952</v>
      </c>
      <c r="E613" s="87"/>
      <c r="F613" s="55"/>
      <c r="G613" s="11"/>
      <c r="H613" s="11"/>
    </row>
    <row r="614" spans="2:8" x14ac:dyDescent="0.25">
      <c r="B614" s="8">
        <f t="shared" si="15"/>
        <v>609</v>
      </c>
      <c r="C614" s="12">
        <f>'Simulacion sistema (hoja4)'!AS619</f>
        <v>0</v>
      </c>
      <c r="D614" s="12">
        <f>'Simulacion sistema (hoja4)'!AT619</f>
        <v>0.72838430100699492</v>
      </c>
      <c r="E614" s="87"/>
      <c r="F614" s="55"/>
      <c r="G614" s="11"/>
      <c r="H614" s="11"/>
    </row>
    <row r="615" spans="2:8" x14ac:dyDescent="0.25">
      <c r="B615" s="8">
        <f t="shared" si="15"/>
        <v>610</v>
      </c>
      <c r="C615" s="12">
        <f>'Simulacion sistema (hoja4)'!AS620</f>
        <v>0</v>
      </c>
      <c r="D615" s="12">
        <f>'Simulacion sistema (hoja4)'!AT620</f>
        <v>0.67120725224175326</v>
      </c>
      <c r="E615" s="87"/>
      <c r="F615" s="55"/>
      <c r="G615" s="11"/>
      <c r="H615" s="11"/>
    </row>
    <row r="616" spans="2:8" x14ac:dyDescent="0.25">
      <c r="B616" s="8">
        <f t="shared" si="15"/>
        <v>611</v>
      </c>
      <c r="C616" s="12">
        <f>'Simulacion sistema (hoja4)'!AS621</f>
        <v>1</v>
      </c>
      <c r="D616" s="12">
        <f>'Simulacion sistema (hoja4)'!AT621</f>
        <v>1</v>
      </c>
      <c r="E616" s="87"/>
      <c r="F616" s="55"/>
      <c r="G616" s="11"/>
      <c r="H616" s="11"/>
    </row>
    <row r="617" spans="2:8" x14ac:dyDescent="0.25">
      <c r="B617" s="8">
        <f t="shared" si="15"/>
        <v>612</v>
      </c>
      <c r="C617" s="12">
        <f>'Simulacion sistema (hoja4)'!AS622</f>
        <v>0</v>
      </c>
      <c r="D617" s="12">
        <f>'Simulacion sistema (hoja4)'!AT622</f>
        <v>0.59852922895629423</v>
      </c>
      <c r="E617" s="87"/>
      <c r="F617" s="55"/>
      <c r="G617" s="11"/>
      <c r="H617" s="11"/>
    </row>
    <row r="618" spans="2:8" x14ac:dyDescent="0.25">
      <c r="B618" s="8">
        <f t="shared" si="15"/>
        <v>613</v>
      </c>
      <c r="C618" s="12">
        <f>'Simulacion sistema (hoja4)'!AS623</f>
        <v>0</v>
      </c>
      <c r="D618" s="12">
        <f>'Simulacion sistema (hoja4)'!AT623</f>
        <v>0.84608685667754135</v>
      </c>
      <c r="E618" s="87"/>
      <c r="F618" s="55"/>
      <c r="G618" s="11"/>
      <c r="H618" s="11"/>
    </row>
    <row r="619" spans="2:8" x14ac:dyDescent="0.25">
      <c r="B619" s="8">
        <f t="shared" si="15"/>
        <v>614</v>
      </c>
      <c r="C619" s="12">
        <f>'Simulacion sistema (hoja4)'!AS624</f>
        <v>0</v>
      </c>
      <c r="D619" s="12">
        <f>'Simulacion sistema (hoja4)'!AT624</f>
        <v>0.74178749315182713</v>
      </c>
      <c r="E619" s="87"/>
      <c r="F619" s="55"/>
      <c r="G619" s="11"/>
      <c r="H619" s="11"/>
    </row>
    <row r="620" spans="2:8" x14ac:dyDescent="0.25">
      <c r="B620" s="8">
        <f t="shared" si="15"/>
        <v>615</v>
      </c>
      <c r="C620" s="12">
        <f>'Simulacion sistema (hoja4)'!AS625</f>
        <v>0</v>
      </c>
      <c r="D620" s="12">
        <f>'Simulacion sistema (hoja4)'!AT625</f>
        <v>0.1640174128303156</v>
      </c>
      <c r="E620" s="87"/>
      <c r="F620" s="55"/>
      <c r="G620" s="11"/>
      <c r="H620" s="11"/>
    </row>
    <row r="621" spans="2:8" x14ac:dyDescent="0.25">
      <c r="B621" s="8">
        <f t="shared" si="15"/>
        <v>616</v>
      </c>
      <c r="C621" s="12">
        <f>'Simulacion sistema (hoja4)'!AS626</f>
        <v>0</v>
      </c>
      <c r="D621" s="12">
        <f>'Simulacion sistema (hoja4)'!AT626</f>
        <v>0.6927930427893394</v>
      </c>
      <c r="E621" s="87"/>
      <c r="F621" s="55"/>
      <c r="G621" s="11"/>
      <c r="H621" s="11"/>
    </row>
    <row r="622" spans="2:8" x14ac:dyDescent="0.25">
      <c r="B622" s="8">
        <f t="shared" si="15"/>
        <v>617</v>
      </c>
      <c r="C622" s="12">
        <f>'Simulacion sistema (hoja4)'!AS627</f>
        <v>0.84226004333651228</v>
      </c>
      <c r="D622" s="12">
        <f>'Simulacion sistema (hoja4)'!AT627</f>
        <v>0.9866029077902243</v>
      </c>
      <c r="E622" s="87"/>
      <c r="F622" s="55"/>
      <c r="G622" s="11"/>
      <c r="H622" s="11"/>
    </row>
    <row r="623" spans="2:8" x14ac:dyDescent="0.25">
      <c r="B623" s="8">
        <f t="shared" si="15"/>
        <v>618</v>
      </c>
      <c r="C623" s="12">
        <f>'Simulacion sistema (hoja4)'!AS628</f>
        <v>0</v>
      </c>
      <c r="D623" s="12">
        <f>'Simulacion sistema (hoja4)'!AT628</f>
        <v>0.33707378148880696</v>
      </c>
      <c r="E623" s="87"/>
      <c r="F623" s="55"/>
      <c r="G623" s="11"/>
      <c r="H623" s="11"/>
    </row>
    <row r="624" spans="2:8" x14ac:dyDescent="0.25">
      <c r="B624" s="8">
        <f t="shared" si="15"/>
        <v>619</v>
      </c>
      <c r="C624" s="12">
        <f>'Simulacion sistema (hoja4)'!AS629</f>
        <v>0</v>
      </c>
      <c r="D624" s="12">
        <f>'Simulacion sistema (hoja4)'!AT629</f>
        <v>0.7526779246092925</v>
      </c>
      <c r="E624" s="87"/>
      <c r="F624" s="55"/>
      <c r="G624" s="11"/>
      <c r="H624" s="11"/>
    </row>
    <row r="625" spans="2:8" x14ac:dyDescent="0.25">
      <c r="B625" s="8">
        <f t="shared" si="15"/>
        <v>620</v>
      </c>
      <c r="C625" s="12">
        <f>'Simulacion sistema (hoja4)'!AS630</f>
        <v>0</v>
      </c>
      <c r="D625" s="12">
        <f>'Simulacion sistema (hoja4)'!AT630</f>
        <v>0.8759891579220469</v>
      </c>
      <c r="E625" s="87"/>
      <c r="F625" s="55"/>
      <c r="G625" s="11"/>
      <c r="H625" s="11"/>
    </row>
    <row r="626" spans="2:8" x14ac:dyDescent="0.25">
      <c r="B626" s="8">
        <f t="shared" si="15"/>
        <v>621</v>
      </c>
      <c r="C626" s="12">
        <f>'Simulacion sistema (hoja4)'!AS631</f>
        <v>0</v>
      </c>
      <c r="D626" s="12">
        <f>'Simulacion sistema (hoja4)'!AT631</f>
        <v>0.28210896321437606</v>
      </c>
      <c r="E626" s="87"/>
      <c r="F626" s="55"/>
      <c r="G626" s="11"/>
      <c r="H626" s="11"/>
    </row>
    <row r="627" spans="2:8" x14ac:dyDescent="0.25">
      <c r="B627" s="8">
        <f t="shared" si="15"/>
        <v>622</v>
      </c>
      <c r="C627" s="12">
        <f>'Simulacion sistema (hoja4)'!AS632</f>
        <v>0</v>
      </c>
      <c r="D627" s="12">
        <f>'Simulacion sistema (hoja4)'!AT632</f>
        <v>0.57230377431003276</v>
      </c>
      <c r="E627" s="87"/>
      <c r="F627" s="55"/>
      <c r="G627" s="11"/>
      <c r="H627" s="11"/>
    </row>
    <row r="628" spans="2:8" x14ac:dyDescent="0.25">
      <c r="B628" s="8">
        <f t="shared" si="15"/>
        <v>623</v>
      </c>
      <c r="C628" s="12">
        <f>'Simulacion sistema (hoja4)'!AS633</f>
        <v>1</v>
      </c>
      <c r="D628" s="12">
        <f>'Simulacion sistema (hoja4)'!AT633</f>
        <v>1</v>
      </c>
      <c r="E628" s="87"/>
      <c r="F628" s="55"/>
      <c r="G628" s="11"/>
      <c r="H628" s="11"/>
    </row>
    <row r="629" spans="2:8" x14ac:dyDescent="0.25">
      <c r="B629" s="8">
        <f t="shared" si="15"/>
        <v>624</v>
      </c>
      <c r="C629" s="12">
        <f>'Simulacion sistema (hoja4)'!AS634</f>
        <v>0</v>
      </c>
      <c r="D629" s="12">
        <f>'Simulacion sistema (hoja4)'!AT634</f>
        <v>0.81931386083852475</v>
      </c>
      <c r="E629" s="87"/>
      <c r="F629" s="55"/>
      <c r="G629" s="11"/>
      <c r="H629" s="11"/>
    </row>
    <row r="630" spans="2:8" x14ac:dyDescent="0.25">
      <c r="B630" s="8">
        <f t="shared" si="15"/>
        <v>625</v>
      </c>
      <c r="C630" s="12">
        <f>'Simulacion sistema (hoja4)'!AS635</f>
        <v>0.22601190477726049</v>
      </c>
      <c r="D630" s="12">
        <f>'Simulacion sistema (hoja4)'!AT635</f>
        <v>0.89649939643827503</v>
      </c>
      <c r="E630" s="87"/>
      <c r="F630" s="55"/>
      <c r="G630" s="11"/>
      <c r="H630" s="11"/>
    </row>
    <row r="631" spans="2:8" x14ac:dyDescent="0.25">
      <c r="B631" s="8">
        <f t="shared" si="15"/>
        <v>626</v>
      </c>
      <c r="C631" s="12">
        <f>'Simulacion sistema (hoja4)'!AS636</f>
        <v>1</v>
      </c>
      <c r="D631" s="12">
        <f>'Simulacion sistema (hoja4)'!AT636</f>
        <v>1</v>
      </c>
      <c r="E631" s="87"/>
      <c r="F631" s="55"/>
      <c r="G631" s="11"/>
      <c r="H631" s="11"/>
    </row>
    <row r="632" spans="2:8" x14ac:dyDescent="0.25">
      <c r="B632" s="8">
        <f t="shared" si="15"/>
        <v>627</v>
      </c>
      <c r="C632" s="12">
        <f>'Simulacion sistema (hoja4)'!AS637</f>
        <v>0.22339667498313392</v>
      </c>
      <c r="D632" s="12">
        <f>'Simulacion sistema (hoja4)'!AT637</f>
        <v>0.93404190938212917</v>
      </c>
      <c r="E632" s="87"/>
      <c r="F632" s="55"/>
      <c r="G632" s="11"/>
      <c r="H632" s="11"/>
    </row>
    <row r="633" spans="2:8" x14ac:dyDescent="0.25">
      <c r="B633" s="8">
        <f t="shared" si="15"/>
        <v>628</v>
      </c>
      <c r="C633" s="12">
        <f>'Simulacion sistema (hoja4)'!AS638</f>
        <v>0</v>
      </c>
      <c r="D633" s="12">
        <f>'Simulacion sistema (hoja4)'!AT638</f>
        <v>0.46984381811824477</v>
      </c>
      <c r="E633" s="87"/>
      <c r="F633" s="55"/>
      <c r="G633" s="11"/>
      <c r="H633" s="11"/>
    </row>
    <row r="634" spans="2:8" x14ac:dyDescent="0.25">
      <c r="B634" s="8">
        <f t="shared" si="15"/>
        <v>629</v>
      </c>
      <c r="C634" s="12">
        <f>'Simulacion sistema (hoja4)'!AS639</f>
        <v>0</v>
      </c>
      <c r="D634" s="12">
        <f>'Simulacion sistema (hoja4)'!AT639</f>
        <v>0.79909743394755295</v>
      </c>
      <c r="E634" s="87"/>
      <c r="F634" s="55"/>
      <c r="G634" s="11"/>
      <c r="H634" s="11"/>
    </row>
    <row r="635" spans="2:8" x14ac:dyDescent="0.25">
      <c r="B635" s="8">
        <f t="shared" si="15"/>
        <v>630</v>
      </c>
      <c r="C635" s="12">
        <f>'Simulacion sistema (hoja4)'!AS640</f>
        <v>0</v>
      </c>
      <c r="D635" s="12">
        <f>'Simulacion sistema (hoja4)'!AT640</f>
        <v>0.59175920289267758</v>
      </c>
      <c r="E635" s="87"/>
      <c r="F635" s="55"/>
      <c r="G635" s="11"/>
      <c r="H635" s="11"/>
    </row>
    <row r="636" spans="2:8" x14ac:dyDescent="0.25">
      <c r="B636" s="8">
        <f t="shared" si="15"/>
        <v>631</v>
      </c>
      <c r="C636" s="12">
        <f>'Simulacion sistema (hoja4)'!AS641</f>
        <v>0.55642428925526588</v>
      </c>
      <c r="D636" s="12">
        <f>'Simulacion sistema (hoja4)'!AT641</f>
        <v>0.96232644648469379</v>
      </c>
      <c r="E636" s="87"/>
      <c r="F636" s="55"/>
      <c r="G636" s="11"/>
      <c r="H636" s="11"/>
    </row>
    <row r="637" spans="2:8" x14ac:dyDescent="0.25">
      <c r="B637" s="8">
        <f t="shared" si="15"/>
        <v>632</v>
      </c>
      <c r="C637" s="12">
        <f>'Simulacion sistema (hoja4)'!AS642</f>
        <v>1</v>
      </c>
      <c r="D637" s="12">
        <f>'Simulacion sistema (hoja4)'!AT642</f>
        <v>1</v>
      </c>
      <c r="E637" s="87"/>
      <c r="F637" s="55"/>
      <c r="G637" s="11"/>
      <c r="H637" s="11"/>
    </row>
    <row r="638" spans="2:8" x14ac:dyDescent="0.25">
      <c r="B638" s="8">
        <f t="shared" si="15"/>
        <v>633</v>
      </c>
      <c r="C638" s="12">
        <f>'Simulacion sistema (hoja4)'!AS643</f>
        <v>0</v>
      </c>
      <c r="D638" s="12">
        <f>'Simulacion sistema (hoja4)'!AT643</f>
        <v>0.72555922695133779</v>
      </c>
      <c r="E638" s="87"/>
      <c r="F638" s="55"/>
      <c r="G638" s="11"/>
      <c r="H638" s="11"/>
    </row>
    <row r="639" spans="2:8" x14ac:dyDescent="0.25">
      <c r="B639" s="8">
        <f t="shared" si="15"/>
        <v>634</v>
      </c>
      <c r="C639" s="12">
        <f>'Simulacion sistema (hoja4)'!AS644</f>
        <v>0</v>
      </c>
      <c r="D639" s="12">
        <f>'Simulacion sistema (hoja4)'!AT644</f>
        <v>0.22557731895190855</v>
      </c>
      <c r="E639" s="87"/>
      <c r="F639" s="55"/>
      <c r="G639" s="11"/>
      <c r="H639" s="11"/>
    </row>
    <row r="640" spans="2:8" x14ac:dyDescent="0.25">
      <c r="B640" s="8">
        <f t="shared" si="15"/>
        <v>635</v>
      </c>
      <c r="C640" s="12">
        <f>'Simulacion sistema (hoja4)'!AS645</f>
        <v>0</v>
      </c>
      <c r="D640" s="12">
        <f>'Simulacion sistema (hoja4)'!AT645</f>
        <v>0.36705483251186694</v>
      </c>
      <c r="E640" s="87"/>
      <c r="F640" s="55"/>
      <c r="G640" s="11"/>
      <c r="H640" s="11"/>
    </row>
    <row r="641" spans="2:8" x14ac:dyDescent="0.25">
      <c r="B641" s="8">
        <f t="shared" si="15"/>
        <v>636</v>
      </c>
      <c r="C641" s="12">
        <f>'Simulacion sistema (hoja4)'!AS646</f>
        <v>0</v>
      </c>
      <c r="D641" s="12">
        <f>'Simulacion sistema (hoja4)'!AT646</f>
        <v>0.35940563585431784</v>
      </c>
      <c r="E641" s="87"/>
      <c r="F641" s="55"/>
      <c r="G641" s="11"/>
      <c r="H641" s="11"/>
    </row>
    <row r="642" spans="2:8" x14ac:dyDescent="0.25">
      <c r="B642" s="8">
        <f t="shared" si="15"/>
        <v>637</v>
      </c>
      <c r="C642" s="12">
        <f>'Simulacion sistema (hoja4)'!AS647</f>
        <v>0</v>
      </c>
      <c r="D642" s="12">
        <f>'Simulacion sistema (hoja4)'!AT647</f>
        <v>0.17727492559726721</v>
      </c>
      <c r="E642" s="87"/>
      <c r="F642" s="55"/>
      <c r="G642" s="11"/>
      <c r="H642" s="11"/>
    </row>
    <row r="643" spans="2:8" x14ac:dyDescent="0.25">
      <c r="B643" s="8">
        <f t="shared" si="15"/>
        <v>638</v>
      </c>
      <c r="C643" s="12">
        <f>'Simulacion sistema (hoja4)'!AS648</f>
        <v>0</v>
      </c>
      <c r="D643" s="12">
        <f>'Simulacion sistema (hoja4)'!AT648</f>
        <v>0.25395212073265</v>
      </c>
      <c r="E643" s="87"/>
      <c r="F643" s="55"/>
      <c r="G643" s="11"/>
      <c r="H643" s="11"/>
    </row>
    <row r="644" spans="2:8" x14ac:dyDescent="0.25">
      <c r="B644" s="8">
        <f t="shared" si="15"/>
        <v>639</v>
      </c>
      <c r="C644" s="12">
        <f>'Simulacion sistema (hoja4)'!AS649</f>
        <v>0</v>
      </c>
      <c r="D644" s="12">
        <f>'Simulacion sistema (hoja4)'!AT649</f>
        <v>0.63468468980351378</v>
      </c>
      <c r="E644" s="87"/>
      <c r="F644" s="55"/>
      <c r="G644" s="11"/>
      <c r="H644" s="11"/>
    </row>
    <row r="645" spans="2:8" x14ac:dyDescent="0.25">
      <c r="B645" s="8">
        <f t="shared" si="15"/>
        <v>640</v>
      </c>
      <c r="C645" s="12">
        <f>'Simulacion sistema (hoja4)'!AS650</f>
        <v>0</v>
      </c>
      <c r="D645" s="12">
        <f>'Simulacion sistema (hoja4)'!AT650</f>
        <v>0.80477523003544971</v>
      </c>
      <c r="E645" s="87"/>
      <c r="F645" s="55"/>
      <c r="G645" s="11"/>
      <c r="H645" s="11"/>
    </row>
    <row r="646" spans="2:8" x14ac:dyDescent="0.25">
      <c r="B646" s="8">
        <f t="shared" si="15"/>
        <v>641</v>
      </c>
      <c r="C646" s="12">
        <f>'Simulacion sistema (hoja4)'!AS651</f>
        <v>0</v>
      </c>
      <c r="D646" s="12">
        <f>'Simulacion sistema (hoja4)'!AT651</f>
        <v>0.68318189475557778</v>
      </c>
      <c r="E646" s="87"/>
      <c r="F646" s="55"/>
      <c r="G646" s="11"/>
      <c r="H646" s="11"/>
    </row>
    <row r="647" spans="2:8" x14ac:dyDescent="0.25">
      <c r="B647" s="8">
        <f t="shared" si="15"/>
        <v>642</v>
      </c>
      <c r="C647" s="12">
        <f>'Simulacion sistema (hoja4)'!AS652</f>
        <v>0</v>
      </c>
      <c r="D647" s="12">
        <f>'Simulacion sistema (hoja4)'!AT652</f>
        <v>0.3097191510016572</v>
      </c>
      <c r="E647" s="87"/>
      <c r="F647" s="55"/>
      <c r="G647" s="11"/>
      <c r="H647" s="11"/>
    </row>
    <row r="648" spans="2:8" x14ac:dyDescent="0.25">
      <c r="B648" s="8">
        <f t="shared" ref="B648:B711" si="16">+B647+1</f>
        <v>643</v>
      </c>
      <c r="C648" s="12">
        <f>'Simulacion sistema (hoja4)'!AS653</f>
        <v>0</v>
      </c>
      <c r="D648" s="12">
        <f>'Simulacion sistema (hoja4)'!AT653</f>
        <v>0.39875230278521984</v>
      </c>
      <c r="E648" s="87"/>
      <c r="F648" s="55"/>
      <c r="G648" s="11"/>
      <c r="H648" s="11"/>
    </row>
    <row r="649" spans="2:8" x14ac:dyDescent="0.25">
      <c r="B649" s="8">
        <f t="shared" si="16"/>
        <v>644</v>
      </c>
      <c r="C649" s="12">
        <f>'Simulacion sistema (hoja4)'!AS654</f>
        <v>0</v>
      </c>
      <c r="D649" s="12">
        <f>'Simulacion sistema (hoja4)'!AT654</f>
        <v>0.51311115998737289</v>
      </c>
      <c r="E649" s="87"/>
      <c r="F649" s="55"/>
      <c r="G649" s="11"/>
      <c r="H649" s="11"/>
    </row>
    <row r="650" spans="2:8" x14ac:dyDescent="0.25">
      <c r="B650" s="8">
        <f t="shared" si="16"/>
        <v>645</v>
      </c>
      <c r="C650" s="12">
        <f>'Simulacion sistema (hoja4)'!AS655</f>
        <v>0</v>
      </c>
      <c r="D650" s="12">
        <f>'Simulacion sistema (hoja4)'!AT655</f>
        <v>0.76117245035932946</v>
      </c>
      <c r="E650" s="87"/>
      <c r="F650" s="55"/>
      <c r="G650" s="11"/>
      <c r="H650" s="11"/>
    </row>
    <row r="651" spans="2:8" x14ac:dyDescent="0.25">
      <c r="B651" s="8">
        <f t="shared" si="16"/>
        <v>646</v>
      </c>
      <c r="C651" s="12">
        <f>'Simulacion sistema (hoja4)'!AS656</f>
        <v>0</v>
      </c>
      <c r="D651" s="12">
        <f>'Simulacion sistema (hoja4)'!AT656</f>
        <v>0.32825757842921582</v>
      </c>
      <c r="E651" s="87"/>
      <c r="F651" s="55"/>
      <c r="G651" s="11"/>
      <c r="H651" s="11"/>
    </row>
    <row r="652" spans="2:8" x14ac:dyDescent="0.25">
      <c r="B652" s="8">
        <f t="shared" si="16"/>
        <v>647</v>
      </c>
      <c r="C652" s="12">
        <f>'Simulacion sistema (hoja4)'!AS657</f>
        <v>0</v>
      </c>
      <c r="D652" s="12">
        <f>'Simulacion sistema (hoja4)'!AT657</f>
        <v>0.88364848231056337</v>
      </c>
      <c r="E652" s="87"/>
      <c r="F652" s="55"/>
      <c r="G652" s="11"/>
      <c r="H652" s="11"/>
    </row>
    <row r="653" spans="2:8" x14ac:dyDescent="0.25">
      <c r="B653" s="8">
        <f t="shared" si="16"/>
        <v>648</v>
      </c>
      <c r="C653" s="12">
        <f>'Simulacion sistema (hoja4)'!AS658</f>
        <v>0</v>
      </c>
      <c r="D653" s="12">
        <f>'Simulacion sistema (hoja4)'!AT658</f>
        <v>0.12170793130218006</v>
      </c>
      <c r="E653" s="87"/>
      <c r="F653" s="55"/>
      <c r="G653" s="11"/>
      <c r="H653" s="11"/>
    </row>
    <row r="654" spans="2:8" x14ac:dyDescent="0.25">
      <c r="B654" s="8">
        <f t="shared" si="16"/>
        <v>649</v>
      </c>
      <c r="C654" s="12">
        <f>'Simulacion sistema (hoja4)'!AS659</f>
        <v>0</v>
      </c>
      <c r="D654" s="12">
        <f>'Simulacion sistema (hoja4)'!AT659</f>
        <v>0.65820653849109534</v>
      </c>
      <c r="E654" s="87"/>
      <c r="F654" s="55"/>
      <c r="G654" s="11"/>
      <c r="H654" s="11"/>
    </row>
    <row r="655" spans="2:8" x14ac:dyDescent="0.25">
      <c r="B655" s="8">
        <f t="shared" si="16"/>
        <v>650</v>
      </c>
      <c r="C655" s="12">
        <f>'Simulacion sistema (hoja4)'!AS660</f>
        <v>0</v>
      </c>
      <c r="D655" s="12">
        <f>'Simulacion sistema (hoja4)'!AT660</f>
        <v>0.49761320405702703</v>
      </c>
      <c r="E655" s="87"/>
      <c r="F655" s="55"/>
      <c r="G655" s="11"/>
      <c r="H655" s="11"/>
    </row>
    <row r="656" spans="2:8" x14ac:dyDescent="0.25">
      <c r="B656" s="8">
        <f t="shared" si="16"/>
        <v>651</v>
      </c>
      <c r="C656" s="12">
        <f>'Simulacion sistema (hoja4)'!AS661</f>
        <v>0</v>
      </c>
      <c r="D656" s="12">
        <f>'Simulacion sistema (hoja4)'!AT661</f>
        <v>0.46104376005869574</v>
      </c>
      <c r="E656" s="87"/>
      <c r="F656" s="55"/>
      <c r="G656" s="11"/>
      <c r="H656" s="11"/>
    </row>
    <row r="657" spans="2:8" x14ac:dyDescent="0.25">
      <c r="B657" s="8">
        <f t="shared" si="16"/>
        <v>652</v>
      </c>
      <c r="C657" s="12">
        <f>'Simulacion sistema (hoja4)'!AS662</f>
        <v>0</v>
      </c>
      <c r="D657" s="12">
        <f>'Simulacion sistema (hoja4)'!AT662</f>
        <v>0.48940729444094194</v>
      </c>
      <c r="E657" s="87"/>
      <c r="F657" s="55"/>
      <c r="G657" s="11"/>
      <c r="H657" s="11"/>
    </row>
    <row r="658" spans="2:8" x14ac:dyDescent="0.25">
      <c r="B658" s="8">
        <f t="shared" si="16"/>
        <v>653</v>
      </c>
      <c r="C658" s="12">
        <f>'Simulacion sistema (hoja4)'!AS663</f>
        <v>0</v>
      </c>
      <c r="D658" s="12">
        <f>'Simulacion sistema (hoja4)'!AT663</f>
        <v>0.32392918864511872</v>
      </c>
      <c r="E658" s="87"/>
      <c r="F658" s="55"/>
      <c r="G658" s="11"/>
      <c r="H658" s="11"/>
    </row>
    <row r="659" spans="2:8" x14ac:dyDescent="0.25">
      <c r="B659" s="8">
        <f t="shared" si="16"/>
        <v>654</v>
      </c>
      <c r="C659" s="12">
        <f>'Simulacion sistema (hoja4)'!AS664</f>
        <v>0</v>
      </c>
      <c r="D659" s="12">
        <f>'Simulacion sistema (hoja4)'!AT664</f>
        <v>0.50959988299478964</v>
      </c>
      <c r="E659" s="87"/>
      <c r="F659" s="55"/>
      <c r="G659" s="11"/>
      <c r="H659" s="11"/>
    </row>
    <row r="660" spans="2:8" x14ac:dyDescent="0.25">
      <c r="B660" s="8">
        <f t="shared" si="16"/>
        <v>655</v>
      </c>
      <c r="C660" s="12">
        <f>'Simulacion sistema (hoja4)'!AS665</f>
        <v>0</v>
      </c>
      <c r="D660" s="12">
        <f>'Simulacion sistema (hoja4)'!AT665</f>
        <v>0.81084495819672509</v>
      </c>
      <c r="E660" s="87"/>
      <c r="F660" s="55"/>
      <c r="G660" s="11"/>
      <c r="H660" s="11"/>
    </row>
    <row r="661" spans="2:8" x14ac:dyDescent="0.25">
      <c r="B661" s="8">
        <f t="shared" si="16"/>
        <v>656</v>
      </c>
      <c r="C661" s="12">
        <f>'Simulacion sistema (hoja4)'!AS666</f>
        <v>0</v>
      </c>
      <c r="D661" s="12">
        <f>'Simulacion sistema (hoja4)'!AT666</f>
        <v>0.48265791019324727</v>
      </c>
      <c r="E661" s="87"/>
      <c r="F661" s="55"/>
      <c r="G661" s="11"/>
      <c r="H661" s="11"/>
    </row>
    <row r="662" spans="2:8" x14ac:dyDescent="0.25">
      <c r="B662" s="8">
        <f t="shared" si="16"/>
        <v>657</v>
      </c>
      <c r="C662" s="12">
        <f>'Simulacion sistema (hoja4)'!AS667</f>
        <v>0</v>
      </c>
      <c r="D662" s="12">
        <f>'Simulacion sistema (hoja4)'!AT667</f>
        <v>0.47039798718497589</v>
      </c>
      <c r="E662" s="87"/>
      <c r="F662" s="55"/>
      <c r="G662" s="11"/>
      <c r="H662" s="11"/>
    </row>
    <row r="663" spans="2:8" x14ac:dyDescent="0.25">
      <c r="B663" s="8">
        <f t="shared" si="16"/>
        <v>658</v>
      </c>
      <c r="C663" s="12">
        <f>'Simulacion sistema (hoja4)'!AS668</f>
        <v>0</v>
      </c>
      <c r="D663" s="12">
        <f>'Simulacion sistema (hoja4)'!AT668</f>
        <v>0.41767133503621251</v>
      </c>
      <c r="E663" s="87"/>
      <c r="F663" s="55"/>
      <c r="G663" s="11"/>
      <c r="H663" s="11"/>
    </row>
    <row r="664" spans="2:8" x14ac:dyDescent="0.25">
      <c r="B664" s="8">
        <f t="shared" si="16"/>
        <v>659</v>
      </c>
      <c r="C664" s="12">
        <f>'Simulacion sistema (hoja4)'!AS669</f>
        <v>0</v>
      </c>
      <c r="D664" s="12">
        <f>'Simulacion sistema (hoja4)'!AT669</f>
        <v>0</v>
      </c>
      <c r="E664" s="87"/>
      <c r="F664" s="55"/>
      <c r="G664" s="11"/>
      <c r="H664" s="11"/>
    </row>
    <row r="665" spans="2:8" x14ac:dyDescent="0.25">
      <c r="B665" s="8">
        <f t="shared" si="16"/>
        <v>660</v>
      </c>
      <c r="C665" s="12">
        <f>'Simulacion sistema (hoja4)'!AS670</f>
        <v>0</v>
      </c>
      <c r="D665" s="12">
        <f>'Simulacion sistema (hoja4)'!AT670</f>
        <v>0.63365364343706165</v>
      </c>
      <c r="E665" s="87"/>
      <c r="F665" s="55"/>
      <c r="G665" s="11"/>
      <c r="H665" s="11"/>
    </row>
    <row r="666" spans="2:8" x14ac:dyDescent="0.25">
      <c r="B666" s="8">
        <f t="shared" si="16"/>
        <v>661</v>
      </c>
      <c r="C666" s="12">
        <f>'Simulacion sistema (hoja4)'!AS671</f>
        <v>0</v>
      </c>
      <c r="D666" s="12">
        <f>'Simulacion sistema (hoja4)'!AT671</f>
        <v>0.37474505349338672</v>
      </c>
      <c r="E666" s="87"/>
      <c r="F666" s="55"/>
      <c r="G666" s="11"/>
      <c r="H666" s="11"/>
    </row>
    <row r="667" spans="2:8" x14ac:dyDescent="0.25">
      <c r="B667" s="8">
        <f t="shared" si="16"/>
        <v>662</v>
      </c>
      <c r="C667" s="12">
        <f>'Simulacion sistema (hoja4)'!AS672</f>
        <v>0.10820307791530673</v>
      </c>
      <c r="D667" s="12">
        <f>'Simulacion sistema (hoja4)'!AT672</f>
        <v>0.9242583436037658</v>
      </c>
      <c r="E667" s="87"/>
      <c r="F667" s="55"/>
      <c r="G667" s="11"/>
      <c r="H667" s="11"/>
    </row>
    <row r="668" spans="2:8" x14ac:dyDescent="0.25">
      <c r="B668" s="8">
        <f t="shared" si="16"/>
        <v>663</v>
      </c>
      <c r="C668" s="12">
        <f>'Simulacion sistema (hoja4)'!AS673</f>
        <v>0</v>
      </c>
      <c r="D668" s="12">
        <f>'Simulacion sistema (hoja4)'!AT673</f>
        <v>0.38848988752906238</v>
      </c>
      <c r="E668" s="87"/>
      <c r="F668" s="55"/>
      <c r="G668" s="11"/>
      <c r="H668" s="11"/>
    </row>
    <row r="669" spans="2:8" x14ac:dyDescent="0.25">
      <c r="B669" s="8">
        <f t="shared" si="16"/>
        <v>664</v>
      </c>
      <c r="C669" s="12">
        <f>'Simulacion sistema (hoja4)'!AS674</f>
        <v>0</v>
      </c>
      <c r="D669" s="12">
        <f>'Simulacion sistema (hoja4)'!AT674</f>
        <v>0.84103053860252319</v>
      </c>
      <c r="E669" s="87"/>
      <c r="F669" s="55"/>
      <c r="G669" s="11"/>
      <c r="H669" s="11"/>
    </row>
    <row r="670" spans="2:8" x14ac:dyDescent="0.25">
      <c r="B670" s="8">
        <f t="shared" si="16"/>
        <v>665</v>
      </c>
      <c r="C670" s="12">
        <f>'Simulacion sistema (hoja4)'!AS675</f>
        <v>0</v>
      </c>
      <c r="D670" s="12">
        <f>'Simulacion sistema (hoja4)'!AT675</f>
        <v>0.34571757566533451</v>
      </c>
      <c r="E670" s="87"/>
      <c r="F670" s="55"/>
      <c r="G670" s="11"/>
      <c r="H670" s="11"/>
    </row>
    <row r="671" spans="2:8" x14ac:dyDescent="0.25">
      <c r="B671" s="8">
        <f t="shared" si="16"/>
        <v>666</v>
      </c>
      <c r="C671" s="12">
        <f>'Simulacion sistema (hoja4)'!AS676</f>
        <v>0</v>
      </c>
      <c r="D671" s="12">
        <f>'Simulacion sistema (hoja4)'!AT676</f>
        <v>0.8566433910724599</v>
      </c>
      <c r="E671" s="87"/>
      <c r="F671" s="55"/>
      <c r="G671" s="11"/>
      <c r="H671" s="11"/>
    </row>
    <row r="672" spans="2:8" x14ac:dyDescent="0.25">
      <c r="B672" s="8">
        <f t="shared" si="16"/>
        <v>667</v>
      </c>
      <c r="C672" s="12">
        <f>'Simulacion sistema (hoja4)'!AS677</f>
        <v>0.9774364638555374</v>
      </c>
      <c r="D672" s="12">
        <f>'Simulacion sistema (hoja4)'!AT677</f>
        <v>0.9980836448754018</v>
      </c>
      <c r="E672" s="87"/>
      <c r="F672" s="55"/>
      <c r="G672" s="11"/>
      <c r="H672" s="11"/>
    </row>
    <row r="673" spans="2:8" x14ac:dyDescent="0.25">
      <c r="B673" s="8">
        <f t="shared" si="16"/>
        <v>668</v>
      </c>
      <c r="C673" s="12">
        <f>'Simulacion sistema (hoja4)'!AS678</f>
        <v>1</v>
      </c>
      <c r="D673" s="12">
        <f>'Simulacion sistema (hoja4)'!AT678</f>
        <v>1</v>
      </c>
      <c r="E673" s="87"/>
      <c r="F673" s="55"/>
      <c r="G673" s="11"/>
      <c r="H673" s="11"/>
    </row>
    <row r="674" spans="2:8" x14ac:dyDescent="0.25">
      <c r="B674" s="8">
        <f t="shared" si="16"/>
        <v>669</v>
      </c>
      <c r="C674" s="12">
        <f>'Simulacion sistema (hoja4)'!AS679</f>
        <v>1</v>
      </c>
      <c r="D674" s="12">
        <f>'Simulacion sistema (hoja4)'!AT679</f>
        <v>1</v>
      </c>
      <c r="E674" s="87"/>
      <c r="F674" s="55"/>
      <c r="G674" s="11"/>
      <c r="H674" s="11"/>
    </row>
    <row r="675" spans="2:8" x14ac:dyDescent="0.25">
      <c r="B675" s="8">
        <f t="shared" si="16"/>
        <v>670</v>
      </c>
      <c r="C675" s="12">
        <f>'Simulacion sistema (hoja4)'!AS680</f>
        <v>0</v>
      </c>
      <c r="D675" s="12">
        <f>'Simulacion sistema (hoja4)'!AT680</f>
        <v>0.49227039451393528</v>
      </c>
      <c r="E675" s="87"/>
      <c r="F675" s="55"/>
      <c r="G675" s="11"/>
      <c r="H675" s="11"/>
    </row>
    <row r="676" spans="2:8" x14ac:dyDescent="0.25">
      <c r="B676" s="8">
        <f t="shared" si="16"/>
        <v>671</v>
      </c>
      <c r="C676" s="12">
        <f>'Simulacion sistema (hoja4)'!AS681</f>
        <v>0</v>
      </c>
      <c r="D676" s="12">
        <f>'Simulacion sistema (hoja4)'!AT681</f>
        <v>0.12087397796216688</v>
      </c>
      <c r="E676" s="87"/>
      <c r="F676" s="55"/>
      <c r="G676" s="11"/>
      <c r="H676" s="11"/>
    </row>
    <row r="677" spans="2:8" x14ac:dyDescent="0.25">
      <c r="B677" s="8">
        <f t="shared" si="16"/>
        <v>672</v>
      </c>
      <c r="C677" s="12">
        <f>'Simulacion sistema (hoja4)'!AS682</f>
        <v>0</v>
      </c>
      <c r="D677" s="12">
        <f>'Simulacion sistema (hoja4)'!AT682</f>
        <v>0.52961677840796428</v>
      </c>
      <c r="E677" s="87"/>
      <c r="F677" s="55"/>
      <c r="G677" s="11"/>
      <c r="H677" s="11"/>
    </row>
    <row r="678" spans="2:8" x14ac:dyDescent="0.25">
      <c r="B678" s="8">
        <f t="shared" si="16"/>
        <v>673</v>
      </c>
      <c r="C678" s="12">
        <f>'Simulacion sistema (hoja4)'!AS683</f>
        <v>0</v>
      </c>
      <c r="D678" s="12">
        <f>'Simulacion sistema (hoja4)'!AT683</f>
        <v>0.48450233565457246</v>
      </c>
      <c r="E678" s="87"/>
      <c r="F678" s="55"/>
      <c r="G678" s="11"/>
      <c r="H678" s="11"/>
    </row>
    <row r="679" spans="2:8" x14ac:dyDescent="0.25">
      <c r="B679" s="8">
        <f t="shared" si="16"/>
        <v>674</v>
      </c>
      <c r="C679" s="12">
        <f>'Simulacion sistema (hoja4)'!AS684</f>
        <v>0</v>
      </c>
      <c r="D679" s="12">
        <f>'Simulacion sistema (hoja4)'!AT684</f>
        <v>0.20619112259679639</v>
      </c>
      <c r="E679" s="87"/>
      <c r="F679" s="55"/>
      <c r="G679" s="11"/>
      <c r="H679" s="11"/>
    </row>
    <row r="680" spans="2:8" x14ac:dyDescent="0.25">
      <c r="B680" s="8">
        <f t="shared" si="16"/>
        <v>675</v>
      </c>
      <c r="C680" s="12">
        <f>'Simulacion sistema (hoja4)'!AS685</f>
        <v>0</v>
      </c>
      <c r="D680" s="12">
        <f>'Simulacion sistema (hoja4)'!AT685</f>
        <v>0.5720400795824937</v>
      </c>
      <c r="E680" s="87"/>
      <c r="F680" s="55"/>
      <c r="G680" s="11"/>
      <c r="H680" s="11"/>
    </row>
    <row r="681" spans="2:8" x14ac:dyDescent="0.25">
      <c r="B681" s="8">
        <f t="shared" si="16"/>
        <v>676</v>
      </c>
      <c r="C681" s="12">
        <f>'Simulacion sistema (hoja4)'!AS686</f>
        <v>0</v>
      </c>
      <c r="D681" s="12">
        <f>'Simulacion sistema (hoja4)'!AT686</f>
        <v>0.33384890931246608</v>
      </c>
      <c r="E681" s="87"/>
      <c r="F681" s="55"/>
      <c r="G681" s="11"/>
      <c r="H681" s="11"/>
    </row>
    <row r="682" spans="2:8" x14ac:dyDescent="0.25">
      <c r="B682" s="8">
        <f t="shared" si="16"/>
        <v>677</v>
      </c>
      <c r="C682" s="12">
        <f>'Simulacion sistema (hoja4)'!AS687</f>
        <v>0</v>
      </c>
      <c r="D682" s="12">
        <f>'Simulacion sistema (hoja4)'!AT687</f>
        <v>0.28969683302450794</v>
      </c>
      <c r="E682" s="87"/>
      <c r="F682" s="55"/>
      <c r="G682" s="11"/>
      <c r="H682" s="11"/>
    </row>
    <row r="683" spans="2:8" x14ac:dyDescent="0.25">
      <c r="B683" s="8">
        <f t="shared" si="16"/>
        <v>678</v>
      </c>
      <c r="C683" s="12">
        <f>'Simulacion sistema (hoja4)'!AS688</f>
        <v>5.6995746393494626E-2</v>
      </c>
      <c r="D683" s="12">
        <f>'Simulacion sistema (hoja4)'!AT688</f>
        <v>0.79986125218465909</v>
      </c>
      <c r="E683" s="87"/>
      <c r="F683" s="55"/>
      <c r="G683" s="11"/>
      <c r="H683" s="11"/>
    </row>
    <row r="684" spans="2:8" x14ac:dyDescent="0.25">
      <c r="B684" s="8">
        <f t="shared" si="16"/>
        <v>679</v>
      </c>
      <c r="C684" s="12">
        <f>'Simulacion sistema (hoja4)'!AS689</f>
        <v>0</v>
      </c>
      <c r="D684" s="12">
        <f>'Simulacion sistema (hoja4)'!AT689</f>
        <v>0.8670711369257682</v>
      </c>
      <c r="E684" s="87"/>
      <c r="F684" s="55"/>
      <c r="G684" s="11"/>
      <c r="H684" s="11"/>
    </row>
    <row r="685" spans="2:8" x14ac:dyDescent="0.25">
      <c r="B685" s="8">
        <f t="shared" si="16"/>
        <v>680</v>
      </c>
      <c r="C685" s="12">
        <f>'Simulacion sistema (hoja4)'!AS690</f>
        <v>0</v>
      </c>
      <c r="D685" s="12">
        <f>'Simulacion sistema (hoja4)'!AT690</f>
        <v>0.44786537445623953</v>
      </c>
      <c r="E685" s="87"/>
      <c r="F685" s="55"/>
      <c r="G685" s="11"/>
      <c r="H685" s="11"/>
    </row>
    <row r="686" spans="2:8" x14ac:dyDescent="0.25">
      <c r="B686" s="8">
        <f t="shared" si="16"/>
        <v>681</v>
      </c>
      <c r="C686" s="12">
        <f>'Simulacion sistema (hoja4)'!AS691</f>
        <v>0.17371599256221087</v>
      </c>
      <c r="D686" s="12">
        <f>'Simulacion sistema (hoja4)'!AT691</f>
        <v>0.88156258450533587</v>
      </c>
      <c r="E686" s="87"/>
      <c r="F686" s="55"/>
      <c r="G686" s="11"/>
      <c r="H686" s="11"/>
    </row>
    <row r="687" spans="2:8" x14ac:dyDescent="0.25">
      <c r="B687" s="8">
        <f t="shared" si="16"/>
        <v>682</v>
      </c>
      <c r="C687" s="12">
        <f>'Simulacion sistema (hoja4)'!AS692</f>
        <v>6.8906540848172063E-2</v>
      </c>
      <c r="D687" s="12">
        <f>'Simulacion sistema (hoja4)'!AT692</f>
        <v>0.85935176495079524</v>
      </c>
      <c r="E687" s="87"/>
      <c r="F687" s="55"/>
      <c r="G687" s="11"/>
      <c r="H687" s="11"/>
    </row>
    <row r="688" spans="2:8" x14ac:dyDescent="0.25">
      <c r="B688" s="8">
        <f t="shared" si="16"/>
        <v>683</v>
      </c>
      <c r="C688" s="12">
        <f>'Simulacion sistema (hoja4)'!AS693</f>
        <v>0.52398095771575515</v>
      </c>
      <c r="D688" s="12">
        <f>'Simulacion sistema (hoja4)'!AT693</f>
        <v>0.95957098544983122</v>
      </c>
      <c r="E688" s="87"/>
      <c r="F688" s="55"/>
      <c r="G688" s="11"/>
      <c r="H688" s="11"/>
    </row>
    <row r="689" spans="2:8" x14ac:dyDescent="0.25">
      <c r="B689" s="8">
        <f t="shared" si="16"/>
        <v>684</v>
      </c>
      <c r="C689" s="12">
        <f>'Simulacion sistema (hoja4)'!AS694</f>
        <v>0</v>
      </c>
      <c r="D689" s="12">
        <f>'Simulacion sistema (hoja4)'!AT694</f>
        <v>0.28531719702688663</v>
      </c>
      <c r="E689" s="87"/>
      <c r="F689" s="55"/>
      <c r="G689" s="11"/>
      <c r="H689" s="11"/>
    </row>
    <row r="690" spans="2:8" x14ac:dyDescent="0.25">
      <c r="B690" s="8">
        <f t="shared" si="16"/>
        <v>685</v>
      </c>
      <c r="C690" s="12">
        <f>'Simulacion sistema (hoja4)'!AS695</f>
        <v>0</v>
      </c>
      <c r="D690" s="12">
        <f>'Simulacion sistema (hoja4)'!AT695</f>
        <v>0.43566483678611168</v>
      </c>
      <c r="E690" s="87"/>
      <c r="F690" s="55"/>
      <c r="G690" s="11"/>
      <c r="H690" s="11"/>
    </row>
    <row r="691" spans="2:8" x14ac:dyDescent="0.25">
      <c r="B691" s="8">
        <f t="shared" si="16"/>
        <v>686</v>
      </c>
      <c r="C691" s="12">
        <f>'Simulacion sistema (hoja4)'!AS696</f>
        <v>0</v>
      </c>
      <c r="D691" s="12">
        <f>'Simulacion sistema (hoja4)'!AT696</f>
        <v>0.71495780326985781</v>
      </c>
      <c r="E691" s="87"/>
      <c r="F691" s="55"/>
      <c r="G691" s="11"/>
      <c r="H691" s="11"/>
    </row>
    <row r="692" spans="2:8" x14ac:dyDescent="0.25">
      <c r="B692" s="8">
        <f t="shared" si="16"/>
        <v>687</v>
      </c>
      <c r="C692" s="12">
        <f>'Simulacion sistema (hoja4)'!AS697</f>
        <v>0</v>
      </c>
      <c r="D692" s="12">
        <f>'Simulacion sistema (hoja4)'!AT697</f>
        <v>2.0382537711244268E-3</v>
      </c>
      <c r="E692" s="87"/>
      <c r="F692" s="55"/>
      <c r="G692" s="11"/>
      <c r="H692" s="11"/>
    </row>
    <row r="693" spans="2:8" x14ac:dyDescent="0.25">
      <c r="B693" s="8">
        <f t="shared" si="16"/>
        <v>688</v>
      </c>
      <c r="C693" s="12">
        <f>'Simulacion sistema (hoja4)'!AS698</f>
        <v>1</v>
      </c>
      <c r="D693" s="12">
        <f>'Simulacion sistema (hoja4)'!AT698</f>
        <v>1</v>
      </c>
      <c r="E693" s="87"/>
      <c r="F693" s="55"/>
      <c r="G693" s="11"/>
      <c r="H693" s="11"/>
    </row>
    <row r="694" spans="2:8" x14ac:dyDescent="0.25">
      <c r="B694" s="8">
        <f t="shared" si="16"/>
        <v>689</v>
      </c>
      <c r="C694" s="12">
        <f>'Simulacion sistema (hoja4)'!AS699</f>
        <v>0</v>
      </c>
      <c r="D694" s="12">
        <f>'Simulacion sistema (hoja4)'!AT699</f>
        <v>0.34269444861278664</v>
      </c>
      <c r="E694" s="87"/>
      <c r="F694" s="55"/>
      <c r="G694" s="11"/>
      <c r="H694" s="11"/>
    </row>
    <row r="695" spans="2:8" x14ac:dyDescent="0.25">
      <c r="B695" s="8">
        <f t="shared" si="16"/>
        <v>690</v>
      </c>
      <c r="C695" s="12">
        <f>'Simulacion sistema (hoja4)'!AS700</f>
        <v>0</v>
      </c>
      <c r="D695" s="12">
        <f>'Simulacion sistema (hoja4)'!AT700</f>
        <v>0.73226090990852533</v>
      </c>
      <c r="E695" s="87"/>
      <c r="F695" s="55"/>
      <c r="G695" s="11"/>
      <c r="H695" s="11"/>
    </row>
    <row r="696" spans="2:8" x14ac:dyDescent="0.25">
      <c r="B696" s="8">
        <f t="shared" si="16"/>
        <v>691</v>
      </c>
      <c r="C696" s="12">
        <f>'Simulacion sistema (hoja4)'!AS701</f>
        <v>0.23378773661534069</v>
      </c>
      <c r="D696" s="12">
        <f>'Simulacion sistema (hoja4)'!AT701</f>
        <v>0.88998107155483963</v>
      </c>
      <c r="E696" s="87"/>
      <c r="F696" s="55"/>
      <c r="G696" s="11"/>
      <c r="H696" s="11"/>
    </row>
    <row r="697" spans="2:8" x14ac:dyDescent="0.25">
      <c r="B697" s="8">
        <f t="shared" si="16"/>
        <v>692</v>
      </c>
      <c r="C697" s="12">
        <f>'Simulacion sistema (hoja4)'!AS702</f>
        <v>0.27789472290216155</v>
      </c>
      <c r="D697" s="12">
        <f>'Simulacion sistema (hoja4)'!AT702</f>
        <v>0.91714572710123021</v>
      </c>
      <c r="E697" s="87"/>
      <c r="F697" s="55"/>
      <c r="G697" s="11"/>
      <c r="H697" s="11"/>
    </row>
    <row r="698" spans="2:8" x14ac:dyDescent="0.25">
      <c r="B698" s="8">
        <f t="shared" si="16"/>
        <v>693</v>
      </c>
      <c r="C698" s="12">
        <f>'Simulacion sistema (hoja4)'!AS703</f>
        <v>0</v>
      </c>
      <c r="D698" s="12">
        <f>'Simulacion sistema (hoja4)'!AT703</f>
        <v>0.51362449420884748</v>
      </c>
      <c r="E698" s="87"/>
      <c r="F698" s="55"/>
      <c r="G698" s="11"/>
      <c r="H698" s="11"/>
    </row>
    <row r="699" spans="2:8" x14ac:dyDescent="0.25">
      <c r="B699" s="8">
        <f t="shared" si="16"/>
        <v>694</v>
      </c>
      <c r="C699" s="12">
        <f>'Simulacion sistema (hoja4)'!AS704</f>
        <v>5.5286721831737759E-2</v>
      </c>
      <c r="D699" s="12">
        <f>'Simulacion sistema (hoja4)'!AT704</f>
        <v>0.91976407774461333</v>
      </c>
      <c r="E699" s="87"/>
      <c r="F699" s="55"/>
      <c r="G699" s="11"/>
      <c r="H699" s="11"/>
    </row>
    <row r="700" spans="2:8" x14ac:dyDescent="0.25">
      <c r="B700" s="8">
        <f t="shared" si="16"/>
        <v>695</v>
      </c>
      <c r="C700" s="12">
        <f>'Simulacion sistema (hoja4)'!AS705</f>
        <v>0.23400887274587032</v>
      </c>
      <c r="D700" s="12">
        <f>'Simulacion sistema (hoja4)'!AT705</f>
        <v>0.84017242407747172</v>
      </c>
      <c r="E700" s="87"/>
      <c r="F700" s="55"/>
      <c r="G700" s="11"/>
      <c r="H700" s="11"/>
    </row>
    <row r="701" spans="2:8" x14ac:dyDescent="0.25">
      <c r="B701" s="8">
        <f t="shared" si="16"/>
        <v>696</v>
      </c>
      <c r="C701" s="12">
        <f>'Simulacion sistema (hoja4)'!AS706</f>
        <v>0</v>
      </c>
      <c r="D701" s="12">
        <f>'Simulacion sistema (hoja4)'!AT706</f>
        <v>0.7184970113152378</v>
      </c>
      <c r="E701" s="87"/>
      <c r="F701" s="55"/>
      <c r="G701" s="11"/>
      <c r="H701" s="11"/>
    </row>
    <row r="702" spans="2:8" x14ac:dyDescent="0.25">
      <c r="B702" s="8">
        <f t="shared" si="16"/>
        <v>697</v>
      </c>
      <c r="C702" s="12">
        <f>'Simulacion sistema (hoja4)'!AS707</f>
        <v>0</v>
      </c>
      <c r="D702" s="12">
        <f>'Simulacion sistema (hoja4)'!AT707</f>
        <v>0.43672995652845176</v>
      </c>
      <c r="E702" s="87"/>
      <c r="F702" s="55"/>
      <c r="G702" s="11"/>
      <c r="H702" s="11"/>
    </row>
    <row r="703" spans="2:8" x14ac:dyDescent="0.25">
      <c r="B703" s="8">
        <f t="shared" si="16"/>
        <v>698</v>
      </c>
      <c r="C703" s="12">
        <f>'Simulacion sistema (hoja4)'!AS708</f>
        <v>1</v>
      </c>
      <c r="D703" s="12">
        <f>'Simulacion sistema (hoja4)'!AT708</f>
        <v>1</v>
      </c>
      <c r="E703" s="87"/>
      <c r="F703" s="55"/>
      <c r="G703" s="11"/>
      <c r="H703" s="11"/>
    </row>
    <row r="704" spans="2:8" x14ac:dyDescent="0.25">
      <c r="B704" s="8">
        <f t="shared" si="16"/>
        <v>699</v>
      </c>
      <c r="C704" s="12">
        <f>'Simulacion sistema (hoja4)'!AS709</f>
        <v>0</v>
      </c>
      <c r="D704" s="12">
        <f>'Simulacion sistema (hoja4)'!AT709</f>
        <v>0.47145228076158874</v>
      </c>
      <c r="E704" s="87"/>
      <c r="F704" s="55"/>
      <c r="G704" s="11"/>
      <c r="H704" s="11"/>
    </row>
    <row r="705" spans="2:8" x14ac:dyDescent="0.25">
      <c r="B705" s="8">
        <f t="shared" si="16"/>
        <v>700</v>
      </c>
      <c r="C705" s="12">
        <f>'Simulacion sistema (hoja4)'!AS710</f>
        <v>0</v>
      </c>
      <c r="D705" s="12">
        <f>'Simulacion sistema (hoja4)'!AT710</f>
        <v>0.16290868686616566</v>
      </c>
      <c r="E705" s="87"/>
      <c r="F705" s="55"/>
      <c r="G705" s="11"/>
      <c r="H705" s="11"/>
    </row>
    <row r="706" spans="2:8" x14ac:dyDescent="0.25">
      <c r="B706" s="8">
        <f t="shared" si="16"/>
        <v>701</v>
      </c>
      <c r="C706" s="12">
        <f>'Simulacion sistema (hoja4)'!AS711</f>
        <v>0</v>
      </c>
      <c r="D706" s="12">
        <f>'Simulacion sistema (hoja4)'!AT711</f>
        <v>0.4975219450319307</v>
      </c>
      <c r="E706" s="87"/>
      <c r="F706" s="55"/>
      <c r="G706" s="11"/>
      <c r="H706" s="11"/>
    </row>
    <row r="707" spans="2:8" x14ac:dyDescent="0.25">
      <c r="B707" s="8">
        <f t="shared" si="16"/>
        <v>702</v>
      </c>
      <c r="C707" s="12">
        <f>'Simulacion sistema (hoja4)'!AS712</f>
        <v>0</v>
      </c>
      <c r="D707" s="12">
        <f>'Simulacion sistema (hoja4)'!AT712</f>
        <v>0.75696696457987311</v>
      </c>
      <c r="E707" s="87"/>
      <c r="F707" s="55"/>
      <c r="G707" s="11"/>
      <c r="H707" s="11"/>
    </row>
    <row r="708" spans="2:8" x14ac:dyDescent="0.25">
      <c r="B708" s="8">
        <f t="shared" si="16"/>
        <v>703</v>
      </c>
      <c r="C708" s="12">
        <f>'Simulacion sistema (hoja4)'!AS713</f>
        <v>0.66739099554017167</v>
      </c>
      <c r="D708" s="12">
        <f>'Simulacion sistema (hoja4)'!AT713</f>
        <v>0.97175101605957626</v>
      </c>
      <c r="E708" s="87"/>
      <c r="F708" s="55"/>
      <c r="G708" s="11"/>
      <c r="H708" s="11"/>
    </row>
    <row r="709" spans="2:8" x14ac:dyDescent="0.25">
      <c r="B709" s="8">
        <f t="shared" si="16"/>
        <v>704</v>
      </c>
      <c r="C709" s="12">
        <f>'Simulacion sistema (hoja4)'!AS714</f>
        <v>0</v>
      </c>
      <c r="D709" s="12">
        <f>'Simulacion sistema (hoja4)'!AT714</f>
        <v>0.28667812724262859</v>
      </c>
      <c r="E709" s="87"/>
      <c r="F709" s="55"/>
      <c r="G709" s="11"/>
      <c r="H709" s="11"/>
    </row>
    <row r="710" spans="2:8" x14ac:dyDescent="0.25">
      <c r="B710" s="8">
        <f t="shared" si="16"/>
        <v>705</v>
      </c>
      <c r="C710" s="12">
        <f>'Simulacion sistema (hoja4)'!AS715</f>
        <v>0</v>
      </c>
      <c r="D710" s="12">
        <f>'Simulacion sistema (hoja4)'!AT715</f>
        <v>0.6711666738146187</v>
      </c>
      <c r="E710" s="87"/>
      <c r="F710" s="55"/>
      <c r="G710" s="11"/>
      <c r="H710" s="11"/>
    </row>
    <row r="711" spans="2:8" x14ac:dyDescent="0.25">
      <c r="B711" s="8">
        <f t="shared" si="16"/>
        <v>706</v>
      </c>
      <c r="C711" s="12">
        <f>'Simulacion sistema (hoja4)'!AS716</f>
        <v>0</v>
      </c>
      <c r="D711" s="12">
        <f>'Simulacion sistema (hoja4)'!AT716</f>
        <v>0.24109847521579231</v>
      </c>
      <c r="E711" s="87"/>
      <c r="F711" s="55"/>
      <c r="G711" s="11"/>
      <c r="H711" s="11"/>
    </row>
    <row r="712" spans="2:8" x14ac:dyDescent="0.25">
      <c r="B712" s="8">
        <f t="shared" ref="B712:B775" si="17">+B711+1</f>
        <v>707</v>
      </c>
      <c r="C712" s="12">
        <f>'Simulacion sistema (hoja4)'!AS717</f>
        <v>0</v>
      </c>
      <c r="D712" s="12">
        <f>'Simulacion sistema (hoja4)'!AT717</f>
        <v>0.43142005748166112</v>
      </c>
      <c r="E712" s="87"/>
      <c r="F712" s="55"/>
      <c r="G712" s="11"/>
      <c r="H712" s="11"/>
    </row>
    <row r="713" spans="2:8" x14ac:dyDescent="0.25">
      <c r="B713" s="8">
        <f t="shared" si="17"/>
        <v>708</v>
      </c>
      <c r="C713" s="12">
        <f>'Simulacion sistema (hoja4)'!AS718</f>
        <v>0</v>
      </c>
      <c r="D713" s="12">
        <f>'Simulacion sistema (hoja4)'!AT718</f>
        <v>0.347300080215871</v>
      </c>
      <c r="E713" s="87"/>
      <c r="F713" s="55"/>
      <c r="G713" s="11"/>
      <c r="H713" s="11"/>
    </row>
    <row r="714" spans="2:8" x14ac:dyDescent="0.25">
      <c r="B714" s="8">
        <f t="shared" si="17"/>
        <v>709</v>
      </c>
      <c r="C714" s="12">
        <f>'Simulacion sistema (hoja4)'!AS719</f>
        <v>0</v>
      </c>
      <c r="D714" s="12">
        <f>'Simulacion sistema (hoja4)'!AT719</f>
        <v>0.12513981688837839</v>
      </c>
      <c r="E714" s="87"/>
      <c r="F714" s="55"/>
      <c r="G714" s="11"/>
      <c r="H714" s="11"/>
    </row>
    <row r="715" spans="2:8" x14ac:dyDescent="0.25">
      <c r="B715" s="8">
        <f t="shared" si="17"/>
        <v>710</v>
      </c>
      <c r="C715" s="12">
        <f>'Simulacion sistema (hoja4)'!AS720</f>
        <v>0.88335404634023196</v>
      </c>
      <c r="D715" s="12">
        <f>'Simulacion sistema (hoja4)'!AT720</f>
        <v>0.99009308338780055</v>
      </c>
      <c r="E715" s="87"/>
      <c r="F715" s="55"/>
      <c r="G715" s="11"/>
      <c r="H715" s="11"/>
    </row>
    <row r="716" spans="2:8" x14ac:dyDescent="0.25">
      <c r="B716" s="8">
        <f t="shared" si="17"/>
        <v>711</v>
      </c>
      <c r="C716" s="12">
        <f>'Simulacion sistema (hoja4)'!AS721</f>
        <v>0</v>
      </c>
      <c r="D716" s="12">
        <f>'Simulacion sistema (hoja4)'!AT721</f>
        <v>0.42297739047235777</v>
      </c>
      <c r="E716" s="87"/>
      <c r="F716" s="55"/>
      <c r="G716" s="11"/>
      <c r="H716" s="11"/>
    </row>
    <row r="717" spans="2:8" x14ac:dyDescent="0.25">
      <c r="B717" s="8">
        <f t="shared" si="17"/>
        <v>712</v>
      </c>
      <c r="C717" s="12">
        <f>'Simulacion sistema (hoja4)'!AS722</f>
        <v>0</v>
      </c>
      <c r="D717" s="12">
        <f>'Simulacion sistema (hoja4)'!AT722</f>
        <v>0.50993772089789935</v>
      </c>
      <c r="E717" s="87"/>
      <c r="F717" s="55"/>
      <c r="G717" s="11"/>
      <c r="H717" s="11"/>
    </row>
    <row r="718" spans="2:8" x14ac:dyDescent="0.25">
      <c r="B718" s="8">
        <f t="shared" si="17"/>
        <v>713</v>
      </c>
      <c r="C718" s="12">
        <f>'Simulacion sistema (hoja4)'!AS723</f>
        <v>0</v>
      </c>
      <c r="D718" s="12">
        <f>'Simulacion sistema (hoja4)'!AT723</f>
        <v>0.66710415581697347</v>
      </c>
      <c r="E718" s="87"/>
      <c r="F718" s="55"/>
      <c r="G718" s="11"/>
      <c r="H718" s="11"/>
    </row>
    <row r="719" spans="2:8" x14ac:dyDescent="0.25">
      <c r="B719" s="8">
        <f t="shared" si="17"/>
        <v>714</v>
      </c>
      <c r="C719" s="12">
        <f>'Simulacion sistema (hoja4)'!AS724</f>
        <v>0</v>
      </c>
      <c r="D719" s="12">
        <f>'Simulacion sistema (hoja4)'!AT724</f>
        <v>0.45231152976733913</v>
      </c>
      <c r="E719" s="87"/>
      <c r="F719" s="55"/>
      <c r="G719" s="11"/>
      <c r="H719" s="11"/>
    </row>
    <row r="720" spans="2:8" x14ac:dyDescent="0.25">
      <c r="B720" s="8">
        <f t="shared" si="17"/>
        <v>715</v>
      </c>
      <c r="C720" s="12">
        <f>'Simulacion sistema (hoja4)'!AS725</f>
        <v>0</v>
      </c>
      <c r="D720" s="12">
        <f>'Simulacion sistema (hoja4)'!AT725</f>
        <v>0.8442053420561858</v>
      </c>
      <c r="E720" s="87"/>
      <c r="F720" s="55"/>
      <c r="G720" s="11"/>
      <c r="H720" s="11"/>
    </row>
    <row r="721" spans="2:8" x14ac:dyDescent="0.25">
      <c r="B721" s="8">
        <f t="shared" si="17"/>
        <v>716</v>
      </c>
      <c r="C721" s="12">
        <f>'Simulacion sistema (hoja4)'!AS726</f>
        <v>0</v>
      </c>
      <c r="D721" s="12">
        <f>'Simulacion sistema (hoja4)'!AT726</f>
        <v>0.44925200266252058</v>
      </c>
      <c r="E721" s="87"/>
      <c r="F721" s="55"/>
      <c r="G721" s="11"/>
      <c r="H721" s="11"/>
    </row>
    <row r="722" spans="2:8" x14ac:dyDescent="0.25">
      <c r="B722" s="8">
        <f t="shared" si="17"/>
        <v>717</v>
      </c>
      <c r="C722" s="12">
        <f>'Simulacion sistema (hoja4)'!AS727</f>
        <v>0</v>
      </c>
      <c r="D722" s="12">
        <f>'Simulacion sistema (hoja4)'!AT727</f>
        <v>0.65369336432807246</v>
      </c>
      <c r="E722" s="87"/>
      <c r="F722" s="55"/>
      <c r="G722" s="11"/>
      <c r="H722" s="11"/>
    </row>
    <row r="723" spans="2:8" x14ac:dyDescent="0.25">
      <c r="B723" s="8">
        <f t="shared" si="17"/>
        <v>718</v>
      </c>
      <c r="C723" s="12">
        <f>'Simulacion sistema (hoja4)'!AS728</f>
        <v>0</v>
      </c>
      <c r="D723" s="12">
        <f>'Simulacion sistema (hoja4)'!AT728</f>
        <v>0.90099667492372459</v>
      </c>
      <c r="E723" s="87"/>
      <c r="F723" s="55"/>
      <c r="G723" s="11"/>
      <c r="H723" s="11"/>
    </row>
    <row r="724" spans="2:8" x14ac:dyDescent="0.25">
      <c r="B724" s="8">
        <f t="shared" si="17"/>
        <v>719</v>
      </c>
      <c r="C724" s="12">
        <f>'Simulacion sistema (hoja4)'!AS729</f>
        <v>0</v>
      </c>
      <c r="D724" s="12">
        <f>'Simulacion sistema (hoja4)'!AT729</f>
        <v>0.75667634913257298</v>
      </c>
      <c r="E724" s="87"/>
      <c r="F724" s="55"/>
      <c r="G724" s="11"/>
      <c r="H724" s="11"/>
    </row>
    <row r="725" spans="2:8" x14ac:dyDescent="0.25">
      <c r="B725" s="8">
        <f t="shared" si="17"/>
        <v>720</v>
      </c>
      <c r="C725" s="12">
        <f>'Simulacion sistema (hoja4)'!AS730</f>
        <v>0</v>
      </c>
      <c r="D725" s="12">
        <f>'Simulacion sistema (hoja4)'!AT730</f>
        <v>0.13629057096602071</v>
      </c>
      <c r="E725" s="87"/>
      <c r="F725" s="55"/>
      <c r="G725" s="11"/>
      <c r="H725" s="11"/>
    </row>
    <row r="726" spans="2:8" x14ac:dyDescent="0.25">
      <c r="B726" s="8">
        <f t="shared" si="17"/>
        <v>721</v>
      </c>
      <c r="C726" s="12">
        <f>'Simulacion sistema (hoja4)'!AS731</f>
        <v>0</v>
      </c>
      <c r="D726" s="12">
        <f>'Simulacion sistema (hoja4)'!AT731</f>
        <v>0.14113285222251451</v>
      </c>
      <c r="E726" s="87"/>
      <c r="F726" s="55"/>
      <c r="G726" s="11"/>
      <c r="H726" s="11"/>
    </row>
    <row r="727" spans="2:8" x14ac:dyDescent="0.25">
      <c r="B727" s="8">
        <f t="shared" si="17"/>
        <v>722</v>
      </c>
      <c r="C727" s="12">
        <f>'Simulacion sistema (hoja4)'!AS732</f>
        <v>0</v>
      </c>
      <c r="D727" s="12">
        <f>'Simulacion sistema (hoja4)'!AT732</f>
        <v>0.14249757447944594</v>
      </c>
      <c r="E727" s="87"/>
      <c r="F727" s="55"/>
      <c r="G727" s="11"/>
      <c r="H727" s="11"/>
    </row>
    <row r="728" spans="2:8" x14ac:dyDescent="0.25">
      <c r="B728" s="8">
        <f t="shared" si="17"/>
        <v>723</v>
      </c>
      <c r="C728" s="12">
        <f>'Simulacion sistema (hoja4)'!AS733</f>
        <v>0</v>
      </c>
      <c r="D728" s="12">
        <f>'Simulacion sistema (hoja4)'!AT733</f>
        <v>0.89421909125774945</v>
      </c>
      <c r="E728" s="87"/>
      <c r="F728" s="55"/>
      <c r="G728" s="11"/>
      <c r="H728" s="11"/>
    </row>
    <row r="729" spans="2:8" x14ac:dyDescent="0.25">
      <c r="B729" s="8">
        <f t="shared" si="17"/>
        <v>724</v>
      </c>
      <c r="C729" s="12">
        <f>'Simulacion sistema (hoja4)'!AS734</f>
        <v>0</v>
      </c>
      <c r="D729" s="12">
        <f>'Simulacion sistema (hoja4)'!AT734</f>
        <v>0.83028907273209906</v>
      </c>
      <c r="E729" s="87"/>
      <c r="F729" s="55"/>
      <c r="G729" s="11"/>
      <c r="H729" s="11"/>
    </row>
    <row r="730" spans="2:8" x14ac:dyDescent="0.25">
      <c r="B730" s="8">
        <f t="shared" si="17"/>
        <v>725</v>
      </c>
      <c r="C730" s="12">
        <f>'Simulacion sistema (hoja4)'!AS735</f>
        <v>1</v>
      </c>
      <c r="D730" s="12">
        <f>'Simulacion sistema (hoja4)'!AT735</f>
        <v>1</v>
      </c>
      <c r="E730" s="87"/>
      <c r="F730" s="55"/>
      <c r="G730" s="11"/>
      <c r="H730" s="11"/>
    </row>
    <row r="731" spans="2:8" x14ac:dyDescent="0.25">
      <c r="B731" s="8">
        <f t="shared" si="17"/>
        <v>726</v>
      </c>
      <c r="C731" s="12">
        <f>'Simulacion sistema (hoja4)'!AS736</f>
        <v>0</v>
      </c>
      <c r="D731" s="12">
        <f>'Simulacion sistema (hoja4)'!AT736</f>
        <v>0.17827028693176394</v>
      </c>
      <c r="E731" s="87"/>
      <c r="F731" s="55"/>
      <c r="G731" s="11"/>
      <c r="H731" s="11"/>
    </row>
    <row r="732" spans="2:8" x14ac:dyDescent="0.25">
      <c r="B732" s="8">
        <f t="shared" si="17"/>
        <v>727</v>
      </c>
      <c r="C732" s="12">
        <f>'Simulacion sistema (hoja4)'!AS737</f>
        <v>0</v>
      </c>
      <c r="D732" s="12">
        <f>'Simulacion sistema (hoja4)'!AT737</f>
        <v>0.89895514806053578</v>
      </c>
      <c r="E732" s="87"/>
      <c r="F732" s="55"/>
      <c r="G732" s="11"/>
      <c r="H732" s="11"/>
    </row>
    <row r="733" spans="2:8" x14ac:dyDescent="0.25">
      <c r="B733" s="8">
        <f t="shared" si="17"/>
        <v>728</v>
      </c>
      <c r="C733" s="12">
        <f>'Simulacion sistema (hoja4)'!AS738</f>
        <v>0</v>
      </c>
      <c r="D733" s="12">
        <f>'Simulacion sistema (hoja4)'!AT738</f>
        <v>0.79223874827682628</v>
      </c>
      <c r="E733" s="87"/>
      <c r="F733" s="55"/>
      <c r="G733" s="11"/>
      <c r="H733" s="11"/>
    </row>
    <row r="734" spans="2:8" x14ac:dyDescent="0.25">
      <c r="B734" s="8">
        <f t="shared" si="17"/>
        <v>729</v>
      </c>
      <c r="C734" s="12">
        <f>'Simulacion sistema (hoja4)'!AS739</f>
        <v>0</v>
      </c>
      <c r="D734" s="12">
        <f>'Simulacion sistema (hoja4)'!AT739</f>
        <v>0.25636229164025681</v>
      </c>
      <c r="E734" s="87"/>
      <c r="F734" s="55"/>
      <c r="G734" s="11"/>
      <c r="H734" s="11"/>
    </row>
    <row r="735" spans="2:8" x14ac:dyDescent="0.25">
      <c r="B735" s="8">
        <f t="shared" si="17"/>
        <v>730</v>
      </c>
      <c r="C735" s="12">
        <f>'Simulacion sistema (hoja4)'!AS740</f>
        <v>0</v>
      </c>
      <c r="D735" s="12">
        <f>'Simulacion sistema (hoja4)'!AT740</f>
        <v>3.4360441454500436E-2</v>
      </c>
      <c r="E735" s="87"/>
      <c r="F735" s="55"/>
      <c r="G735" s="11"/>
      <c r="H735" s="11"/>
    </row>
    <row r="736" spans="2:8" x14ac:dyDescent="0.25">
      <c r="B736" s="8">
        <f t="shared" si="17"/>
        <v>731</v>
      </c>
      <c r="C736" s="12">
        <f>'Simulacion sistema (hoja4)'!AS741</f>
        <v>0</v>
      </c>
      <c r="D736" s="12">
        <f>'Simulacion sistema (hoja4)'!AT741</f>
        <v>0.50838233495810092</v>
      </c>
      <c r="E736" s="87"/>
      <c r="F736" s="55"/>
      <c r="G736" s="11"/>
      <c r="H736" s="11"/>
    </row>
    <row r="737" spans="2:8" x14ac:dyDescent="0.25">
      <c r="B737" s="8">
        <f t="shared" si="17"/>
        <v>732</v>
      </c>
      <c r="C737" s="12">
        <f>'Simulacion sistema (hoja4)'!AS742</f>
        <v>0.31865499478848386</v>
      </c>
      <c r="D737" s="12">
        <f>'Simulacion sistema (hoja4)'!AT742</f>
        <v>0.89558443874754623</v>
      </c>
      <c r="E737" s="87"/>
      <c r="F737" s="55"/>
      <c r="G737" s="11"/>
      <c r="H737" s="11"/>
    </row>
    <row r="738" spans="2:8" x14ac:dyDescent="0.25">
      <c r="B738" s="8">
        <f t="shared" si="17"/>
        <v>733</v>
      </c>
      <c r="C738" s="12">
        <f>'Simulacion sistema (hoja4)'!AS743</f>
        <v>0</v>
      </c>
      <c r="D738" s="12">
        <f>'Simulacion sistema (hoja4)'!AT743</f>
        <v>0.83629067153049941</v>
      </c>
      <c r="E738" s="87"/>
      <c r="F738" s="55"/>
      <c r="G738" s="11"/>
      <c r="H738" s="11"/>
    </row>
    <row r="739" spans="2:8" x14ac:dyDescent="0.25">
      <c r="B739" s="8">
        <f t="shared" si="17"/>
        <v>734</v>
      </c>
      <c r="C739" s="12">
        <f>'Simulacion sistema (hoja4)'!AS744</f>
        <v>0</v>
      </c>
      <c r="D739" s="12">
        <f>'Simulacion sistema (hoja4)'!AT744</f>
        <v>0.59676812780974753</v>
      </c>
      <c r="E739" s="87"/>
      <c r="F739" s="55"/>
      <c r="G739" s="11"/>
      <c r="H739" s="11"/>
    </row>
    <row r="740" spans="2:8" x14ac:dyDescent="0.25">
      <c r="B740" s="8">
        <f t="shared" si="17"/>
        <v>735</v>
      </c>
      <c r="C740" s="12">
        <f>'Simulacion sistema (hoja4)'!AS745</f>
        <v>0</v>
      </c>
      <c r="D740" s="12">
        <f>'Simulacion sistema (hoja4)'!AT745</f>
        <v>0.51750810921494372</v>
      </c>
      <c r="E740" s="87"/>
      <c r="F740" s="55"/>
      <c r="G740" s="11"/>
      <c r="H740" s="11"/>
    </row>
    <row r="741" spans="2:8" x14ac:dyDescent="0.25">
      <c r="B741" s="8">
        <f t="shared" si="17"/>
        <v>736</v>
      </c>
      <c r="C741" s="12">
        <f>'Simulacion sistema (hoja4)'!AS746</f>
        <v>0.3604026657415107</v>
      </c>
      <c r="D741" s="12">
        <f>'Simulacion sistema (hoja4)'!AT746</f>
        <v>0.89262755151438589</v>
      </c>
      <c r="E741" s="87"/>
      <c r="F741" s="55"/>
      <c r="G741" s="11"/>
      <c r="H741" s="11"/>
    </row>
    <row r="742" spans="2:8" x14ac:dyDescent="0.25">
      <c r="B742" s="8">
        <f t="shared" si="17"/>
        <v>737</v>
      </c>
      <c r="C742" s="12">
        <f>'Simulacion sistema (hoja4)'!AS747</f>
        <v>0</v>
      </c>
      <c r="D742" s="12">
        <f>'Simulacion sistema (hoja4)'!AT747</f>
        <v>0.16707880711268669</v>
      </c>
      <c r="E742" s="87"/>
      <c r="F742" s="55"/>
      <c r="G742" s="11"/>
      <c r="H742" s="11"/>
    </row>
    <row r="743" spans="2:8" x14ac:dyDescent="0.25">
      <c r="B743" s="8">
        <f t="shared" si="17"/>
        <v>738</v>
      </c>
      <c r="C743" s="12">
        <f>'Simulacion sistema (hoja4)'!AS748</f>
        <v>2.4097319188391943E-2</v>
      </c>
      <c r="D743" s="12">
        <f>'Simulacion sistema (hoja4)'!AT748</f>
        <v>0.88151143770625062</v>
      </c>
      <c r="E743" s="87"/>
      <c r="F743" s="55"/>
      <c r="G743" s="11"/>
      <c r="H743" s="11"/>
    </row>
    <row r="744" spans="2:8" x14ac:dyDescent="0.25">
      <c r="B744" s="8">
        <f t="shared" si="17"/>
        <v>739</v>
      </c>
      <c r="C744" s="12">
        <f>'Simulacion sistema (hoja4)'!AS749</f>
        <v>0</v>
      </c>
      <c r="D744" s="12">
        <f>'Simulacion sistema (hoja4)'!AT749</f>
        <v>0.36515952347550934</v>
      </c>
      <c r="E744" s="87"/>
      <c r="F744" s="55"/>
      <c r="G744" s="11"/>
      <c r="H744" s="11"/>
    </row>
    <row r="745" spans="2:8" x14ac:dyDescent="0.25">
      <c r="B745" s="8">
        <f t="shared" si="17"/>
        <v>740</v>
      </c>
      <c r="C745" s="12">
        <f>'Simulacion sistema (hoja4)'!AS750</f>
        <v>0</v>
      </c>
      <c r="D745" s="12">
        <f>'Simulacion sistema (hoja4)'!AT750</f>
        <v>0</v>
      </c>
      <c r="E745" s="87"/>
      <c r="F745" s="55"/>
      <c r="G745" s="11"/>
      <c r="H745" s="11"/>
    </row>
    <row r="746" spans="2:8" x14ac:dyDescent="0.25">
      <c r="B746" s="8">
        <f t="shared" si="17"/>
        <v>741</v>
      </c>
      <c r="C746" s="12">
        <f>'Simulacion sistema (hoja4)'!AS751</f>
        <v>0</v>
      </c>
      <c r="D746" s="12">
        <f>'Simulacion sistema (hoja4)'!AT751</f>
        <v>0.5577932032048647</v>
      </c>
      <c r="E746" s="87"/>
      <c r="F746" s="55"/>
      <c r="G746" s="11"/>
      <c r="H746" s="11"/>
    </row>
    <row r="747" spans="2:8" x14ac:dyDescent="0.25">
      <c r="B747" s="8">
        <f t="shared" si="17"/>
        <v>742</v>
      </c>
      <c r="C747" s="12">
        <f>'Simulacion sistema (hoja4)'!AS752</f>
        <v>0</v>
      </c>
      <c r="D747" s="12">
        <f>'Simulacion sistema (hoja4)'!AT752</f>
        <v>0.76387003382595342</v>
      </c>
      <c r="E747" s="87"/>
      <c r="F747" s="55"/>
      <c r="G747" s="11"/>
      <c r="H747" s="11"/>
    </row>
    <row r="748" spans="2:8" x14ac:dyDescent="0.25">
      <c r="B748" s="8">
        <f t="shared" si="17"/>
        <v>743</v>
      </c>
      <c r="C748" s="12">
        <f>'Simulacion sistema (hoja4)'!AS753</f>
        <v>0</v>
      </c>
      <c r="D748" s="12">
        <f>'Simulacion sistema (hoja4)'!AT753</f>
        <v>0.68051496786503951</v>
      </c>
      <c r="E748" s="87"/>
      <c r="F748" s="55"/>
      <c r="G748" s="11"/>
      <c r="H748" s="11"/>
    </row>
    <row r="749" spans="2:8" x14ac:dyDescent="0.25">
      <c r="B749" s="8">
        <f t="shared" si="17"/>
        <v>744</v>
      </c>
      <c r="C749" s="12">
        <f>'Simulacion sistema (hoja4)'!AS754</f>
        <v>1</v>
      </c>
      <c r="D749" s="12">
        <f>'Simulacion sistema (hoja4)'!AT754</f>
        <v>1</v>
      </c>
      <c r="E749" s="87"/>
      <c r="F749" s="55"/>
      <c r="G749" s="11"/>
      <c r="H749" s="11"/>
    </row>
    <row r="750" spans="2:8" x14ac:dyDescent="0.25">
      <c r="B750" s="8">
        <f t="shared" si="17"/>
        <v>745</v>
      </c>
      <c r="C750" s="12">
        <f>'Simulacion sistema (hoja4)'!AS755</f>
        <v>0</v>
      </c>
      <c r="D750" s="12">
        <f>'Simulacion sistema (hoja4)'!AT755</f>
        <v>0.51425130991733625</v>
      </c>
      <c r="E750" s="87"/>
      <c r="F750" s="55"/>
      <c r="G750" s="11"/>
      <c r="H750" s="11"/>
    </row>
    <row r="751" spans="2:8" x14ac:dyDescent="0.25">
      <c r="B751" s="8">
        <f t="shared" si="17"/>
        <v>746</v>
      </c>
      <c r="C751" s="12">
        <f>'Simulacion sistema (hoja4)'!AS756</f>
        <v>0</v>
      </c>
      <c r="D751" s="12">
        <f>'Simulacion sistema (hoja4)'!AT756</f>
        <v>0.18274463452883177</v>
      </c>
      <c r="E751" s="87"/>
      <c r="F751" s="55"/>
      <c r="G751" s="11"/>
      <c r="H751" s="11"/>
    </row>
    <row r="752" spans="2:8" x14ac:dyDescent="0.25">
      <c r="B752" s="8">
        <f t="shared" si="17"/>
        <v>747</v>
      </c>
      <c r="C752" s="12">
        <f>'Simulacion sistema (hoja4)'!AS757</f>
        <v>0</v>
      </c>
      <c r="D752" s="12">
        <f>'Simulacion sistema (hoja4)'!AT757</f>
        <v>0.48905032258522652</v>
      </c>
      <c r="E752" s="87"/>
      <c r="F752" s="55"/>
      <c r="G752" s="11"/>
      <c r="H752" s="11"/>
    </row>
    <row r="753" spans="2:8" x14ac:dyDescent="0.25">
      <c r="B753" s="8">
        <f t="shared" si="17"/>
        <v>748</v>
      </c>
      <c r="C753" s="12">
        <f>'Simulacion sistema (hoja4)'!AS758</f>
        <v>0</v>
      </c>
      <c r="D753" s="12">
        <f>'Simulacion sistema (hoja4)'!AT758</f>
        <v>0.492178221461395</v>
      </c>
      <c r="E753" s="87"/>
      <c r="F753" s="55"/>
      <c r="G753" s="11"/>
      <c r="H753" s="11"/>
    </row>
    <row r="754" spans="2:8" x14ac:dyDescent="0.25">
      <c r="B754" s="8">
        <f t="shared" si="17"/>
        <v>749</v>
      </c>
      <c r="C754" s="12">
        <f>'Simulacion sistema (hoja4)'!AS759</f>
        <v>0</v>
      </c>
      <c r="D754" s="12">
        <f>'Simulacion sistema (hoja4)'!AT759</f>
        <v>0.29656689700063349</v>
      </c>
      <c r="E754" s="87"/>
      <c r="F754" s="55"/>
      <c r="G754" s="11"/>
      <c r="H754" s="11"/>
    </row>
    <row r="755" spans="2:8" x14ac:dyDescent="0.25">
      <c r="B755" s="8">
        <f t="shared" si="17"/>
        <v>750</v>
      </c>
      <c r="C755" s="12">
        <f>'Simulacion sistema (hoja4)'!AS760</f>
        <v>0</v>
      </c>
      <c r="D755" s="12">
        <f>'Simulacion sistema (hoja4)'!AT760</f>
        <v>0.24019369168563073</v>
      </c>
      <c r="E755" s="87"/>
      <c r="F755" s="55"/>
      <c r="G755" s="11"/>
      <c r="H755" s="11"/>
    </row>
    <row r="756" spans="2:8" x14ac:dyDescent="0.25">
      <c r="B756" s="8">
        <f t="shared" si="17"/>
        <v>751</v>
      </c>
      <c r="C756" s="12">
        <f>'Simulacion sistema (hoja4)'!AS761</f>
        <v>0</v>
      </c>
      <c r="D756" s="12">
        <f>'Simulacion sistema (hoja4)'!AT761</f>
        <v>0.8377623683960761</v>
      </c>
      <c r="E756" s="87"/>
      <c r="F756" s="55"/>
      <c r="G756" s="11"/>
      <c r="H756" s="11"/>
    </row>
    <row r="757" spans="2:8" x14ac:dyDescent="0.25">
      <c r="B757" s="8">
        <f t="shared" si="17"/>
        <v>752</v>
      </c>
      <c r="C757" s="12">
        <f>'Simulacion sistema (hoja4)'!AS762</f>
        <v>0</v>
      </c>
      <c r="D757" s="12">
        <f>'Simulacion sistema (hoja4)'!AT762</f>
        <v>0.7359822253597349</v>
      </c>
      <c r="E757" s="87"/>
      <c r="F757" s="55"/>
      <c r="G757" s="11"/>
      <c r="H757" s="11"/>
    </row>
    <row r="758" spans="2:8" x14ac:dyDescent="0.25">
      <c r="B758" s="8">
        <f t="shared" si="17"/>
        <v>753</v>
      </c>
      <c r="C758" s="12">
        <f>'Simulacion sistema (hoja4)'!AS763</f>
        <v>0.82537591538505606</v>
      </c>
      <c r="D758" s="12">
        <f>'Simulacion sistema (hoja4)'!AT763</f>
        <v>0.9851689133614705</v>
      </c>
      <c r="E758" s="87"/>
      <c r="F758" s="55"/>
      <c r="G758" s="11"/>
      <c r="H758" s="11"/>
    </row>
    <row r="759" spans="2:8" x14ac:dyDescent="0.25">
      <c r="B759" s="8">
        <f t="shared" si="17"/>
        <v>754</v>
      </c>
      <c r="C759" s="12">
        <f>'Simulacion sistema (hoja4)'!AS764</f>
        <v>0</v>
      </c>
      <c r="D759" s="12">
        <f>'Simulacion sistema (hoja4)'!AT764</f>
        <v>0.85851644796079296</v>
      </c>
      <c r="E759" s="87"/>
      <c r="F759" s="55"/>
      <c r="G759" s="11"/>
      <c r="H759" s="11"/>
    </row>
    <row r="760" spans="2:8" x14ac:dyDescent="0.25">
      <c r="B760" s="8">
        <f t="shared" si="17"/>
        <v>755</v>
      </c>
      <c r="C760" s="12">
        <f>'Simulacion sistema (hoja4)'!AS765</f>
        <v>1</v>
      </c>
      <c r="D760" s="12">
        <f>'Simulacion sistema (hoja4)'!AT765</f>
        <v>1</v>
      </c>
      <c r="E760" s="87"/>
      <c r="F760" s="55"/>
      <c r="G760" s="11"/>
      <c r="H760" s="11"/>
    </row>
    <row r="761" spans="2:8" x14ac:dyDescent="0.25">
      <c r="B761" s="8">
        <f t="shared" si="17"/>
        <v>756</v>
      </c>
      <c r="C761" s="12">
        <f>'Simulacion sistema (hoja4)'!AS766</f>
        <v>0</v>
      </c>
      <c r="D761" s="12">
        <f>'Simulacion sistema (hoja4)'!AT766</f>
        <v>0.49848006881023149</v>
      </c>
      <c r="E761" s="87"/>
      <c r="F761" s="55"/>
      <c r="G761" s="11"/>
      <c r="H761" s="11"/>
    </row>
    <row r="762" spans="2:8" x14ac:dyDescent="0.25">
      <c r="B762" s="8">
        <f t="shared" si="17"/>
        <v>757</v>
      </c>
      <c r="C762" s="12">
        <f>'Simulacion sistema (hoja4)'!AS767</f>
        <v>0</v>
      </c>
      <c r="D762" s="12">
        <f>'Simulacion sistema (hoja4)'!AT767</f>
        <v>0.78449165991538172</v>
      </c>
      <c r="E762" s="87"/>
      <c r="F762" s="55"/>
      <c r="G762" s="11"/>
      <c r="H762" s="11"/>
    </row>
    <row r="763" spans="2:8" x14ac:dyDescent="0.25">
      <c r="B763" s="8">
        <f t="shared" si="17"/>
        <v>758</v>
      </c>
      <c r="C763" s="12">
        <f>'Simulacion sistema (hoja4)'!AS768</f>
        <v>0</v>
      </c>
      <c r="D763" s="12">
        <f>'Simulacion sistema (hoja4)'!AT768</f>
        <v>0.79974282671574248</v>
      </c>
      <c r="E763" s="87"/>
      <c r="F763" s="55"/>
      <c r="G763" s="11"/>
      <c r="H763" s="11"/>
    </row>
    <row r="764" spans="2:8" x14ac:dyDescent="0.25">
      <c r="B764" s="8">
        <f t="shared" si="17"/>
        <v>759</v>
      </c>
      <c r="C764" s="12">
        <f>'Simulacion sistema (hoja4)'!AS769</f>
        <v>0</v>
      </c>
      <c r="D764" s="12">
        <f>'Simulacion sistema (hoja4)'!AT769</f>
        <v>0.36777910988567369</v>
      </c>
      <c r="E764" s="87"/>
      <c r="F764" s="55"/>
      <c r="G764" s="11"/>
      <c r="H764" s="11"/>
    </row>
    <row r="765" spans="2:8" x14ac:dyDescent="0.25">
      <c r="B765" s="8">
        <f t="shared" si="17"/>
        <v>760</v>
      </c>
      <c r="C765" s="12">
        <f>'Simulacion sistema (hoja4)'!AS770</f>
        <v>0</v>
      </c>
      <c r="D765" s="12">
        <f>'Simulacion sistema (hoja4)'!AT770</f>
        <v>0.80054625727683593</v>
      </c>
      <c r="E765" s="87"/>
      <c r="F765" s="55"/>
      <c r="G765" s="11"/>
      <c r="H765" s="11"/>
    </row>
    <row r="766" spans="2:8" x14ac:dyDescent="0.25">
      <c r="B766" s="8">
        <f t="shared" si="17"/>
        <v>761</v>
      </c>
      <c r="C766" s="12">
        <f>'Simulacion sistema (hoja4)'!AS771</f>
        <v>0</v>
      </c>
      <c r="D766" s="12">
        <f>'Simulacion sistema (hoja4)'!AT771</f>
        <v>0.17499399876109586</v>
      </c>
      <c r="E766" s="87"/>
      <c r="F766" s="55"/>
      <c r="G766" s="11"/>
      <c r="H766" s="11"/>
    </row>
    <row r="767" spans="2:8" x14ac:dyDescent="0.25">
      <c r="B767" s="8">
        <f t="shared" si="17"/>
        <v>762</v>
      </c>
      <c r="C767" s="12">
        <f>'Simulacion sistema (hoja4)'!AS772</f>
        <v>0</v>
      </c>
      <c r="D767" s="12">
        <f>'Simulacion sistema (hoja4)'!AT772</f>
        <v>0.48308620090189325</v>
      </c>
      <c r="E767" s="87"/>
      <c r="F767" s="55"/>
      <c r="G767" s="11"/>
      <c r="H767" s="11"/>
    </row>
    <row r="768" spans="2:8" x14ac:dyDescent="0.25">
      <c r="B768" s="8">
        <f t="shared" si="17"/>
        <v>763</v>
      </c>
      <c r="C768" s="12">
        <f>'Simulacion sistema (hoja4)'!AS773</f>
        <v>0</v>
      </c>
      <c r="D768" s="12">
        <f>'Simulacion sistema (hoja4)'!AT773</f>
        <v>0.25861998782301804</v>
      </c>
      <c r="E768" s="87"/>
      <c r="F768" s="55"/>
      <c r="G768" s="11"/>
      <c r="H768" s="11"/>
    </row>
    <row r="769" spans="2:8" x14ac:dyDescent="0.25">
      <c r="B769" s="8">
        <f t="shared" si="17"/>
        <v>764</v>
      </c>
      <c r="C769" s="12">
        <f>'Simulacion sistema (hoja4)'!AS774</f>
        <v>0.16253567975640651</v>
      </c>
      <c r="D769" s="12">
        <f>'Simulacion sistema (hoja4)'!AT774</f>
        <v>0.92853420092253813</v>
      </c>
      <c r="E769" s="87"/>
      <c r="F769" s="55"/>
      <c r="G769" s="11"/>
      <c r="H769" s="11"/>
    </row>
    <row r="770" spans="2:8" x14ac:dyDescent="0.25">
      <c r="B770" s="8">
        <f t="shared" si="17"/>
        <v>765</v>
      </c>
      <c r="C770" s="12">
        <f>'Simulacion sistema (hoja4)'!AS775</f>
        <v>0</v>
      </c>
      <c r="D770" s="12">
        <f>'Simulacion sistema (hoja4)'!AT775</f>
        <v>0.47630622512722715</v>
      </c>
      <c r="E770" s="87"/>
      <c r="F770" s="55"/>
      <c r="G770" s="11"/>
      <c r="H770" s="11"/>
    </row>
    <row r="771" spans="2:8" x14ac:dyDescent="0.25">
      <c r="B771" s="8">
        <f t="shared" si="17"/>
        <v>766</v>
      </c>
      <c r="C771" s="12">
        <f>'Simulacion sistema (hoja4)'!AS776</f>
        <v>0</v>
      </c>
      <c r="D771" s="12">
        <f>'Simulacion sistema (hoja4)'!AT776</f>
        <v>0.53794071883366246</v>
      </c>
      <c r="E771" s="87"/>
      <c r="F771" s="55"/>
      <c r="G771" s="11"/>
      <c r="H771" s="11"/>
    </row>
    <row r="772" spans="2:8" x14ac:dyDescent="0.25">
      <c r="B772" s="8">
        <f t="shared" si="17"/>
        <v>767</v>
      </c>
      <c r="C772" s="12">
        <f>'Simulacion sistema (hoja4)'!AS777</f>
        <v>0</v>
      </c>
      <c r="D772" s="12">
        <f>'Simulacion sistema (hoja4)'!AT777</f>
        <v>0.63788509493233625</v>
      </c>
      <c r="E772" s="87"/>
      <c r="F772" s="55"/>
      <c r="G772" s="11"/>
      <c r="H772" s="11"/>
    </row>
    <row r="773" spans="2:8" x14ac:dyDescent="0.25">
      <c r="B773" s="8">
        <f t="shared" si="17"/>
        <v>768</v>
      </c>
      <c r="C773" s="12">
        <f>'Simulacion sistema (hoja4)'!AS778</f>
        <v>0</v>
      </c>
      <c r="D773" s="12">
        <f>'Simulacion sistema (hoja4)'!AT778</f>
        <v>0.8919231088785774</v>
      </c>
      <c r="E773" s="87"/>
      <c r="F773" s="55"/>
      <c r="G773" s="11"/>
      <c r="H773" s="11"/>
    </row>
    <row r="774" spans="2:8" x14ac:dyDescent="0.25">
      <c r="B774" s="8">
        <f t="shared" si="17"/>
        <v>769</v>
      </c>
      <c r="C774" s="12">
        <f>'Simulacion sistema (hoja4)'!AS779</f>
        <v>0</v>
      </c>
      <c r="D774" s="12">
        <f>'Simulacion sistema (hoja4)'!AT779</f>
        <v>0.4114792706227976</v>
      </c>
      <c r="E774" s="87"/>
      <c r="F774" s="55"/>
      <c r="G774" s="11"/>
      <c r="H774" s="11"/>
    </row>
    <row r="775" spans="2:8" x14ac:dyDescent="0.25">
      <c r="B775" s="8">
        <f t="shared" si="17"/>
        <v>770</v>
      </c>
      <c r="C775" s="12">
        <f>'Simulacion sistema (hoja4)'!AS780</f>
        <v>0</v>
      </c>
      <c r="D775" s="12">
        <f>'Simulacion sistema (hoja4)'!AT780</f>
        <v>0.84139876826827764</v>
      </c>
      <c r="E775" s="87"/>
      <c r="F775" s="55"/>
      <c r="G775" s="11"/>
      <c r="H775" s="11"/>
    </row>
    <row r="776" spans="2:8" x14ac:dyDescent="0.25">
      <c r="B776" s="8">
        <f t="shared" ref="B776:B839" si="18">+B775+1</f>
        <v>771</v>
      </c>
      <c r="C776" s="12">
        <f>'Simulacion sistema (hoja4)'!AS781</f>
        <v>0</v>
      </c>
      <c r="D776" s="12">
        <f>'Simulacion sistema (hoja4)'!AT781</f>
        <v>0.28645789077573647</v>
      </c>
      <c r="E776" s="87"/>
      <c r="F776" s="55"/>
      <c r="G776" s="11"/>
      <c r="H776" s="11"/>
    </row>
    <row r="777" spans="2:8" x14ac:dyDescent="0.25">
      <c r="B777" s="8">
        <f t="shared" si="18"/>
        <v>772</v>
      </c>
      <c r="C777" s="12">
        <f>'Simulacion sistema (hoja4)'!AS782</f>
        <v>0</v>
      </c>
      <c r="D777" s="12">
        <f>'Simulacion sistema (hoja4)'!AT782</f>
        <v>0.39685983287983045</v>
      </c>
      <c r="E777" s="87"/>
      <c r="F777" s="55"/>
      <c r="G777" s="11"/>
      <c r="H777" s="11"/>
    </row>
    <row r="778" spans="2:8" x14ac:dyDescent="0.25">
      <c r="B778" s="8">
        <f t="shared" si="18"/>
        <v>773</v>
      </c>
      <c r="C778" s="12">
        <f>'Simulacion sistema (hoja4)'!AS783</f>
        <v>0.37681904596989158</v>
      </c>
      <c r="D778" s="12">
        <f>'Simulacion sistema (hoja4)'!AT783</f>
        <v>0.9457267073398713</v>
      </c>
      <c r="E778" s="87"/>
      <c r="F778" s="55"/>
      <c r="G778" s="11"/>
      <c r="H778" s="11"/>
    </row>
    <row r="779" spans="2:8" x14ac:dyDescent="0.25">
      <c r="B779" s="8">
        <f t="shared" si="18"/>
        <v>774</v>
      </c>
      <c r="C779" s="12">
        <f>'Simulacion sistema (hoja4)'!AS784</f>
        <v>0.31309888790177259</v>
      </c>
      <c r="D779" s="12">
        <f>'Simulacion sistema (hoja4)'!AT784</f>
        <v>0.90137358926633715</v>
      </c>
      <c r="E779" s="87"/>
      <c r="F779" s="55"/>
      <c r="G779" s="11"/>
      <c r="H779" s="11"/>
    </row>
    <row r="780" spans="2:8" x14ac:dyDescent="0.25">
      <c r="B780" s="8">
        <f t="shared" si="18"/>
        <v>775</v>
      </c>
      <c r="C780" s="12">
        <f>'Simulacion sistema (hoja4)'!AS785</f>
        <v>0</v>
      </c>
      <c r="D780" s="12">
        <f>'Simulacion sistema (hoja4)'!AT785</f>
        <v>0.10984082717116769</v>
      </c>
      <c r="E780" s="87"/>
      <c r="F780" s="55"/>
      <c r="G780" s="11"/>
      <c r="H780" s="11"/>
    </row>
    <row r="781" spans="2:8" x14ac:dyDescent="0.25">
      <c r="B781" s="8">
        <f t="shared" si="18"/>
        <v>776</v>
      </c>
      <c r="C781" s="12">
        <f>'Simulacion sistema (hoja4)'!AS786</f>
        <v>1</v>
      </c>
      <c r="D781" s="12">
        <f>'Simulacion sistema (hoja4)'!AT786</f>
        <v>1</v>
      </c>
      <c r="E781" s="87"/>
      <c r="F781" s="55"/>
      <c r="G781" s="11"/>
      <c r="H781" s="11"/>
    </row>
    <row r="782" spans="2:8" x14ac:dyDescent="0.25">
      <c r="B782" s="8">
        <f t="shared" si="18"/>
        <v>777</v>
      </c>
      <c r="C782" s="12">
        <f>'Simulacion sistema (hoja4)'!AS787</f>
        <v>0</v>
      </c>
      <c r="D782" s="12">
        <f>'Simulacion sistema (hoja4)'!AT787</f>
        <v>0.69469126705457029</v>
      </c>
      <c r="E782" s="87"/>
      <c r="F782" s="55"/>
      <c r="G782" s="11"/>
      <c r="H782" s="11"/>
    </row>
    <row r="783" spans="2:8" x14ac:dyDescent="0.25">
      <c r="B783" s="8">
        <f t="shared" si="18"/>
        <v>778</v>
      </c>
      <c r="C783" s="12">
        <f>'Simulacion sistema (hoja4)'!AS788</f>
        <v>0</v>
      </c>
      <c r="D783" s="12">
        <f>'Simulacion sistema (hoja4)'!AT788</f>
        <v>0.59961527013851801</v>
      </c>
      <c r="E783" s="87"/>
      <c r="F783" s="55"/>
      <c r="G783" s="11"/>
      <c r="H783" s="11"/>
    </row>
    <row r="784" spans="2:8" x14ac:dyDescent="0.25">
      <c r="B784" s="8">
        <f t="shared" si="18"/>
        <v>779</v>
      </c>
      <c r="C784" s="12">
        <f>'Simulacion sistema (hoja4)'!AS789</f>
        <v>0</v>
      </c>
      <c r="D784" s="12">
        <f>'Simulacion sistema (hoja4)'!AT789</f>
        <v>0.36573441274438617</v>
      </c>
      <c r="E784" s="87"/>
      <c r="F784" s="55"/>
      <c r="G784" s="11"/>
      <c r="H784" s="11"/>
    </row>
    <row r="785" spans="2:8" x14ac:dyDescent="0.25">
      <c r="B785" s="8">
        <f t="shared" si="18"/>
        <v>780</v>
      </c>
      <c r="C785" s="12">
        <f>'Simulacion sistema (hoja4)'!AS790</f>
        <v>0</v>
      </c>
      <c r="D785" s="12">
        <f>'Simulacion sistema (hoja4)'!AT790</f>
        <v>0.37683708169009161</v>
      </c>
      <c r="E785" s="87"/>
      <c r="F785" s="55"/>
      <c r="G785" s="11"/>
      <c r="H785" s="11"/>
    </row>
    <row r="786" spans="2:8" x14ac:dyDescent="0.25">
      <c r="B786" s="8">
        <f t="shared" si="18"/>
        <v>781</v>
      </c>
      <c r="C786" s="12">
        <f>'Simulacion sistema (hoja4)'!AS791</f>
        <v>0</v>
      </c>
      <c r="D786" s="12">
        <f>'Simulacion sistema (hoja4)'!AT791</f>
        <v>0.63433199706624899</v>
      </c>
      <c r="E786" s="87"/>
      <c r="F786" s="55"/>
      <c r="G786" s="11"/>
      <c r="H786" s="11"/>
    </row>
    <row r="787" spans="2:8" x14ac:dyDescent="0.25">
      <c r="B787" s="8">
        <f t="shared" si="18"/>
        <v>782</v>
      </c>
      <c r="C787" s="12">
        <f>'Simulacion sistema (hoja4)'!AS792</f>
        <v>0</v>
      </c>
      <c r="D787" s="12">
        <f>'Simulacion sistema (hoja4)'!AT792</f>
        <v>0.32184222883354291</v>
      </c>
      <c r="E787" s="87"/>
      <c r="F787" s="55"/>
      <c r="G787" s="11"/>
      <c r="H787" s="11"/>
    </row>
    <row r="788" spans="2:8" x14ac:dyDescent="0.25">
      <c r="B788" s="8">
        <f t="shared" si="18"/>
        <v>783</v>
      </c>
      <c r="C788" s="12">
        <f>'Simulacion sistema (hoja4)'!AS793</f>
        <v>0</v>
      </c>
      <c r="D788" s="12">
        <f>'Simulacion sistema (hoja4)'!AT793</f>
        <v>0.85280036560849015</v>
      </c>
      <c r="E788" s="87"/>
      <c r="F788" s="55"/>
      <c r="G788" s="11"/>
      <c r="H788" s="11"/>
    </row>
    <row r="789" spans="2:8" x14ac:dyDescent="0.25">
      <c r="B789" s="8">
        <f t="shared" si="18"/>
        <v>784</v>
      </c>
      <c r="C789" s="12">
        <f>'Simulacion sistema (hoja4)'!AS794</f>
        <v>0</v>
      </c>
      <c r="D789" s="12">
        <f>'Simulacion sistema (hoja4)'!AT794</f>
        <v>0.31356680071488108</v>
      </c>
      <c r="E789" s="87"/>
      <c r="F789" s="55"/>
      <c r="G789" s="11"/>
      <c r="H789" s="11"/>
    </row>
    <row r="790" spans="2:8" x14ac:dyDescent="0.25">
      <c r="B790" s="8">
        <f t="shared" si="18"/>
        <v>785</v>
      </c>
      <c r="C790" s="12">
        <f>'Simulacion sistema (hoja4)'!AS795</f>
        <v>0</v>
      </c>
      <c r="D790" s="12">
        <f>'Simulacion sistema (hoja4)'!AT795</f>
        <v>0.33496920572464634</v>
      </c>
      <c r="E790" s="87"/>
      <c r="F790" s="55"/>
      <c r="G790" s="11"/>
      <c r="H790" s="11"/>
    </row>
    <row r="791" spans="2:8" x14ac:dyDescent="0.25">
      <c r="B791" s="8">
        <f t="shared" si="18"/>
        <v>786</v>
      </c>
      <c r="C791" s="12">
        <f>'Simulacion sistema (hoja4)'!AS796</f>
        <v>1</v>
      </c>
      <c r="D791" s="12">
        <f>'Simulacion sistema (hoja4)'!AT796</f>
        <v>1</v>
      </c>
      <c r="E791" s="87"/>
      <c r="F791" s="55"/>
      <c r="G791" s="11"/>
      <c r="H791" s="11"/>
    </row>
    <row r="792" spans="2:8" x14ac:dyDescent="0.25">
      <c r="B792" s="8">
        <f t="shared" si="18"/>
        <v>787</v>
      </c>
      <c r="C792" s="12">
        <f>'Simulacion sistema (hoja4)'!AS797</f>
        <v>0</v>
      </c>
      <c r="D792" s="12">
        <f>'Simulacion sistema (hoja4)'!AT797</f>
        <v>0.668918378087066</v>
      </c>
      <c r="E792" s="87"/>
      <c r="F792" s="55"/>
      <c r="G792" s="11"/>
      <c r="H792" s="11"/>
    </row>
    <row r="793" spans="2:8" x14ac:dyDescent="0.25">
      <c r="B793" s="8">
        <f t="shared" si="18"/>
        <v>788</v>
      </c>
      <c r="C793" s="12">
        <f>'Simulacion sistema (hoja4)'!AS798</f>
        <v>0</v>
      </c>
      <c r="D793" s="12">
        <f>'Simulacion sistema (hoja4)'!AT798</f>
        <v>0.24570123964236101</v>
      </c>
      <c r="E793" s="87"/>
      <c r="F793" s="55"/>
      <c r="G793" s="11"/>
      <c r="H793" s="11"/>
    </row>
    <row r="794" spans="2:8" x14ac:dyDescent="0.25">
      <c r="B794" s="8">
        <f t="shared" si="18"/>
        <v>789</v>
      </c>
      <c r="C794" s="12">
        <f>'Simulacion sistema (hoja4)'!AS799</f>
        <v>0.51820834459020615</v>
      </c>
      <c r="D794" s="12">
        <f>'Simulacion sistema (hoja4)'!AT799</f>
        <v>0.95908070871862028</v>
      </c>
      <c r="E794" s="87"/>
      <c r="F794" s="55"/>
      <c r="G794" s="11"/>
      <c r="H794" s="11"/>
    </row>
    <row r="795" spans="2:8" x14ac:dyDescent="0.25">
      <c r="B795" s="8">
        <f t="shared" si="18"/>
        <v>790</v>
      </c>
      <c r="C795" s="12">
        <f>'Simulacion sistema (hoja4)'!AS800</f>
        <v>0</v>
      </c>
      <c r="D795" s="12">
        <f>'Simulacion sistema (hoja4)'!AT800</f>
        <v>0.9085967563845222</v>
      </c>
      <c r="E795" s="87"/>
      <c r="F795" s="55"/>
      <c r="G795" s="11"/>
      <c r="H795" s="11"/>
    </row>
    <row r="796" spans="2:8" x14ac:dyDescent="0.25">
      <c r="B796" s="8">
        <f t="shared" si="18"/>
        <v>791</v>
      </c>
      <c r="C796" s="12">
        <f>'Simulacion sistema (hoja4)'!AS801</f>
        <v>0</v>
      </c>
      <c r="D796" s="12">
        <f>'Simulacion sistema (hoja4)'!AT801</f>
        <v>0.2200856033499729</v>
      </c>
      <c r="E796" s="87"/>
      <c r="F796" s="55"/>
      <c r="G796" s="11"/>
      <c r="H796" s="11"/>
    </row>
    <row r="797" spans="2:8" x14ac:dyDescent="0.25">
      <c r="B797" s="8">
        <f t="shared" si="18"/>
        <v>792</v>
      </c>
      <c r="C797" s="12">
        <f>'Simulacion sistema (hoja4)'!AS802</f>
        <v>0</v>
      </c>
      <c r="D797" s="12">
        <f>'Simulacion sistema (hoja4)'!AT802</f>
        <v>0.39312804491296632</v>
      </c>
      <c r="E797" s="87"/>
      <c r="F797" s="55"/>
      <c r="G797" s="11"/>
      <c r="H797" s="11"/>
    </row>
    <row r="798" spans="2:8" x14ac:dyDescent="0.25">
      <c r="B798" s="8">
        <f t="shared" si="18"/>
        <v>793</v>
      </c>
      <c r="C798" s="12">
        <f>'Simulacion sistema (hoja4)'!AS803</f>
        <v>0</v>
      </c>
      <c r="D798" s="12">
        <f>'Simulacion sistema (hoja4)'!AT803</f>
        <v>0.43529329076355516</v>
      </c>
      <c r="E798" s="87"/>
      <c r="F798" s="55"/>
      <c r="G798" s="11"/>
      <c r="H798" s="11"/>
    </row>
    <row r="799" spans="2:8" x14ac:dyDescent="0.25">
      <c r="B799" s="8">
        <f t="shared" si="18"/>
        <v>794</v>
      </c>
      <c r="C799" s="12">
        <f>'Simulacion sistema (hoja4)'!AS804</f>
        <v>0</v>
      </c>
      <c r="D799" s="12">
        <f>'Simulacion sistema (hoja4)'!AT804</f>
        <v>0.29250637147528175</v>
      </c>
      <c r="E799" s="87"/>
      <c r="F799" s="55"/>
      <c r="G799" s="11"/>
      <c r="H799" s="11"/>
    </row>
    <row r="800" spans="2:8" x14ac:dyDescent="0.25">
      <c r="B800" s="8">
        <f t="shared" si="18"/>
        <v>795</v>
      </c>
      <c r="C800" s="12">
        <f>'Simulacion sistema (hoja4)'!AS805</f>
        <v>0</v>
      </c>
      <c r="D800" s="12">
        <f>'Simulacion sistema (hoja4)'!AT805</f>
        <v>0.80012662941514201</v>
      </c>
      <c r="E800" s="87"/>
      <c r="F800" s="55"/>
      <c r="G800" s="11"/>
      <c r="H800" s="11"/>
    </row>
    <row r="801" spans="2:8" x14ac:dyDescent="0.25">
      <c r="B801" s="8">
        <f t="shared" si="18"/>
        <v>796</v>
      </c>
      <c r="C801" s="12">
        <f>'Simulacion sistema (hoja4)'!AS806</f>
        <v>1</v>
      </c>
      <c r="D801" s="12">
        <f>'Simulacion sistema (hoja4)'!AT806</f>
        <v>1</v>
      </c>
      <c r="E801" s="87"/>
      <c r="F801" s="55"/>
      <c r="G801" s="11"/>
      <c r="H801" s="11"/>
    </row>
    <row r="802" spans="2:8" x14ac:dyDescent="0.25">
      <c r="B802" s="8">
        <f t="shared" si="18"/>
        <v>797</v>
      </c>
      <c r="C802" s="12">
        <f>'Simulacion sistema (hoja4)'!AS807</f>
        <v>0</v>
      </c>
      <c r="D802" s="12">
        <f>'Simulacion sistema (hoja4)'!AT807</f>
        <v>0.53101601522128428</v>
      </c>
      <c r="E802" s="87"/>
      <c r="F802" s="55"/>
      <c r="G802" s="11"/>
      <c r="H802" s="11"/>
    </row>
    <row r="803" spans="2:8" x14ac:dyDescent="0.25">
      <c r="B803" s="8">
        <f t="shared" si="18"/>
        <v>798</v>
      </c>
      <c r="C803" s="12">
        <f>'Simulacion sistema (hoja4)'!AS808</f>
        <v>0</v>
      </c>
      <c r="D803" s="12">
        <f>'Simulacion sistema (hoja4)'!AT808</f>
        <v>0.82071769362353808</v>
      </c>
      <c r="E803" s="87"/>
      <c r="F803" s="55"/>
      <c r="G803" s="11"/>
      <c r="H803" s="11"/>
    </row>
    <row r="804" spans="2:8" x14ac:dyDescent="0.25">
      <c r="B804" s="8">
        <f t="shared" si="18"/>
        <v>799</v>
      </c>
      <c r="C804" s="12">
        <f>'Simulacion sistema (hoja4)'!AS809</f>
        <v>0</v>
      </c>
      <c r="D804" s="12">
        <f>'Simulacion sistema (hoja4)'!AT809</f>
        <v>0.6510402009052173</v>
      </c>
      <c r="E804" s="87"/>
      <c r="F804" s="55"/>
      <c r="G804" s="11"/>
      <c r="H804" s="11"/>
    </row>
    <row r="805" spans="2:8" x14ac:dyDescent="0.25">
      <c r="B805" s="8">
        <f t="shared" si="18"/>
        <v>800</v>
      </c>
      <c r="C805" s="12">
        <f>'Simulacion sistema (hoja4)'!AS810</f>
        <v>0</v>
      </c>
      <c r="D805" s="12">
        <f>'Simulacion sistema (hoja4)'!AT810</f>
        <v>0.57755335613850767</v>
      </c>
      <c r="E805" s="87"/>
      <c r="F805" s="55"/>
      <c r="G805" s="11"/>
      <c r="H805" s="11"/>
    </row>
    <row r="806" spans="2:8" x14ac:dyDescent="0.25">
      <c r="B806" s="8">
        <f t="shared" si="18"/>
        <v>801</v>
      </c>
      <c r="C806" s="12">
        <f>'Simulacion sistema (hoja4)'!AS811</f>
        <v>0</v>
      </c>
      <c r="D806" s="12">
        <f>'Simulacion sistema (hoja4)'!AT811</f>
        <v>0.73904331459985551</v>
      </c>
      <c r="E806" s="87"/>
      <c r="F806" s="55"/>
      <c r="G806" s="11"/>
      <c r="H806" s="11"/>
    </row>
    <row r="807" spans="2:8" x14ac:dyDescent="0.25">
      <c r="B807" s="8">
        <f t="shared" si="18"/>
        <v>802</v>
      </c>
      <c r="C807" s="12">
        <f>'Simulacion sistema (hoja4)'!AS812</f>
        <v>0.74834358542237522</v>
      </c>
      <c r="D807" s="12">
        <f>'Simulacion sistema (hoja4)'!AT812</f>
        <v>0.97862644150162637</v>
      </c>
      <c r="E807" s="87"/>
      <c r="F807" s="55"/>
      <c r="G807" s="11"/>
      <c r="H807" s="11"/>
    </row>
    <row r="808" spans="2:8" x14ac:dyDescent="0.25">
      <c r="B808" s="8">
        <f t="shared" si="18"/>
        <v>803</v>
      </c>
      <c r="C808" s="12">
        <f>'Simulacion sistema (hoja4)'!AS813</f>
        <v>0</v>
      </c>
      <c r="D808" s="12">
        <f>'Simulacion sistema (hoja4)'!AT813</f>
        <v>0.40650456032348153</v>
      </c>
      <c r="E808" s="87"/>
      <c r="F808" s="55"/>
      <c r="G808" s="11"/>
      <c r="H808" s="11"/>
    </row>
    <row r="809" spans="2:8" x14ac:dyDescent="0.25">
      <c r="B809" s="8">
        <f t="shared" si="18"/>
        <v>804</v>
      </c>
      <c r="C809" s="12">
        <f>'Simulacion sistema (hoja4)'!AS814</f>
        <v>0</v>
      </c>
      <c r="D809" s="12">
        <f>'Simulacion sistema (hoja4)'!AT814</f>
        <v>0.6750605007539876</v>
      </c>
      <c r="E809" s="87"/>
      <c r="F809" s="55"/>
      <c r="G809" s="11"/>
      <c r="H809" s="11"/>
    </row>
    <row r="810" spans="2:8" x14ac:dyDescent="0.25">
      <c r="B810" s="8">
        <f t="shared" si="18"/>
        <v>805</v>
      </c>
      <c r="C810" s="12">
        <f>'Simulacion sistema (hoja4)'!AS815</f>
        <v>0</v>
      </c>
      <c r="D810" s="12">
        <f>'Simulacion sistema (hoja4)'!AT815</f>
        <v>0.73995863764205139</v>
      </c>
      <c r="E810" s="87"/>
      <c r="F810" s="55"/>
      <c r="G810" s="11"/>
      <c r="H810" s="11"/>
    </row>
    <row r="811" spans="2:8" x14ac:dyDescent="0.25">
      <c r="B811" s="8">
        <f t="shared" si="18"/>
        <v>806</v>
      </c>
      <c r="C811" s="12">
        <f>'Simulacion sistema (hoja4)'!AS816</f>
        <v>0</v>
      </c>
      <c r="D811" s="12">
        <f>'Simulacion sistema (hoja4)'!AT816</f>
        <v>0.57107168409430376</v>
      </c>
      <c r="E811" s="87"/>
      <c r="F811" s="55"/>
      <c r="G811" s="11"/>
      <c r="H811" s="11"/>
    </row>
    <row r="812" spans="2:8" x14ac:dyDescent="0.25">
      <c r="B812" s="8">
        <f t="shared" si="18"/>
        <v>807</v>
      </c>
      <c r="C812" s="12">
        <f>'Simulacion sistema (hoja4)'!AS817</f>
        <v>0</v>
      </c>
      <c r="D812" s="12">
        <f>'Simulacion sistema (hoja4)'!AT817</f>
        <v>0.63024132399563038</v>
      </c>
      <c r="E812" s="87"/>
      <c r="F812" s="55"/>
      <c r="G812" s="11"/>
      <c r="H812" s="11"/>
    </row>
    <row r="813" spans="2:8" x14ac:dyDescent="0.25">
      <c r="B813" s="8">
        <f t="shared" si="18"/>
        <v>808</v>
      </c>
      <c r="C813" s="12">
        <f>'Simulacion sistema (hoja4)'!AS818</f>
        <v>0.16676750198634441</v>
      </c>
      <c r="D813" s="12">
        <f>'Simulacion sistema (hoja4)'!AT818</f>
        <v>0.83429658759017766</v>
      </c>
      <c r="E813" s="87"/>
      <c r="F813" s="55"/>
      <c r="G813" s="11"/>
      <c r="H813" s="11"/>
    </row>
    <row r="814" spans="2:8" x14ac:dyDescent="0.25">
      <c r="B814" s="8">
        <f t="shared" si="18"/>
        <v>809</v>
      </c>
      <c r="C814" s="12">
        <f>'Simulacion sistema (hoja4)'!AS819</f>
        <v>0</v>
      </c>
      <c r="D814" s="12">
        <f>'Simulacion sistema (hoja4)'!AT819</f>
        <v>0.84550455936106328</v>
      </c>
      <c r="E814" s="87"/>
      <c r="F814" s="55"/>
      <c r="G814" s="11"/>
      <c r="H814" s="11"/>
    </row>
    <row r="815" spans="2:8" x14ac:dyDescent="0.25">
      <c r="B815" s="8">
        <f t="shared" si="18"/>
        <v>810</v>
      </c>
      <c r="C815" s="12">
        <f>'Simulacion sistema (hoja4)'!AS820</f>
        <v>0</v>
      </c>
      <c r="D815" s="12">
        <f>'Simulacion sistema (hoja4)'!AT820</f>
        <v>0.9032130152998733</v>
      </c>
      <c r="E815" s="87"/>
      <c r="F815" s="55"/>
      <c r="G815" s="11"/>
      <c r="H815" s="11"/>
    </row>
    <row r="816" spans="2:8" x14ac:dyDescent="0.25">
      <c r="B816" s="8">
        <f t="shared" si="18"/>
        <v>811</v>
      </c>
      <c r="C816" s="12">
        <f>'Simulacion sistema (hoja4)'!AS821</f>
        <v>0</v>
      </c>
      <c r="D816" s="12">
        <f>'Simulacion sistema (hoja4)'!AT821</f>
        <v>0.86201820485323766</v>
      </c>
      <c r="E816" s="87"/>
      <c r="F816" s="55"/>
      <c r="G816" s="11"/>
      <c r="H816" s="11"/>
    </row>
    <row r="817" spans="2:8" x14ac:dyDescent="0.25">
      <c r="B817" s="8">
        <f t="shared" si="18"/>
        <v>812</v>
      </c>
      <c r="C817" s="12">
        <f>'Simulacion sistema (hoja4)'!AS822</f>
        <v>1</v>
      </c>
      <c r="D817" s="12">
        <f>'Simulacion sistema (hoja4)'!AT822</f>
        <v>1</v>
      </c>
      <c r="E817" s="87"/>
      <c r="F817" s="55"/>
      <c r="G817" s="11"/>
      <c r="H817" s="11"/>
    </row>
    <row r="818" spans="2:8" x14ac:dyDescent="0.25">
      <c r="B818" s="8">
        <f t="shared" si="18"/>
        <v>813</v>
      </c>
      <c r="C818" s="12">
        <f>'Simulacion sistema (hoja4)'!AS823</f>
        <v>1</v>
      </c>
      <c r="D818" s="12">
        <f>'Simulacion sistema (hoja4)'!AT823</f>
        <v>1</v>
      </c>
      <c r="E818" s="87"/>
      <c r="F818" s="55"/>
      <c r="G818" s="11"/>
      <c r="H818" s="11"/>
    </row>
    <row r="819" spans="2:8" x14ac:dyDescent="0.25">
      <c r="B819" s="8">
        <f t="shared" si="18"/>
        <v>814</v>
      </c>
      <c r="C819" s="12">
        <f>'Simulacion sistema (hoja4)'!AS824</f>
        <v>0</v>
      </c>
      <c r="D819" s="12">
        <f>'Simulacion sistema (hoja4)'!AT824</f>
        <v>0.60125397954651227</v>
      </c>
      <c r="E819" s="87"/>
      <c r="F819" s="55"/>
      <c r="G819" s="11"/>
      <c r="H819" s="11"/>
    </row>
    <row r="820" spans="2:8" x14ac:dyDescent="0.25">
      <c r="B820" s="8">
        <f t="shared" si="18"/>
        <v>815</v>
      </c>
      <c r="C820" s="12">
        <f>'Simulacion sistema (hoja4)'!AS825</f>
        <v>0</v>
      </c>
      <c r="D820" s="12">
        <f>'Simulacion sistema (hoja4)'!AT825</f>
        <v>0.46992459973760509</v>
      </c>
      <c r="E820" s="87"/>
      <c r="F820" s="55"/>
      <c r="G820" s="11"/>
      <c r="H820" s="11"/>
    </row>
    <row r="821" spans="2:8" x14ac:dyDescent="0.25">
      <c r="B821" s="8">
        <f t="shared" si="18"/>
        <v>816</v>
      </c>
      <c r="C821" s="12">
        <f>'Simulacion sistema (hoja4)'!AS826</f>
        <v>0</v>
      </c>
      <c r="D821" s="12">
        <f>'Simulacion sistema (hoja4)'!AT826</f>
        <v>0.37058474397434682</v>
      </c>
      <c r="E821" s="87"/>
      <c r="F821" s="55"/>
      <c r="G821" s="11"/>
      <c r="H821" s="11"/>
    </row>
    <row r="822" spans="2:8" x14ac:dyDescent="0.25">
      <c r="B822" s="8">
        <f t="shared" si="18"/>
        <v>817</v>
      </c>
      <c r="C822" s="12">
        <f>'Simulacion sistema (hoja4)'!AS827</f>
        <v>0</v>
      </c>
      <c r="D822" s="12">
        <f>'Simulacion sistema (hoja4)'!AT827</f>
        <v>0.88131273786887387</v>
      </c>
      <c r="E822" s="87"/>
      <c r="F822" s="55"/>
      <c r="G822" s="11"/>
      <c r="H822" s="11"/>
    </row>
    <row r="823" spans="2:8" x14ac:dyDescent="0.25">
      <c r="B823" s="8">
        <f t="shared" si="18"/>
        <v>818</v>
      </c>
      <c r="C823" s="12">
        <f>'Simulacion sistema (hoja4)'!AS828</f>
        <v>0</v>
      </c>
      <c r="D823" s="12">
        <f>'Simulacion sistema (hoja4)'!AT828</f>
        <v>0.77492156758540065</v>
      </c>
      <c r="E823" s="87"/>
      <c r="F823" s="55"/>
      <c r="G823" s="11"/>
      <c r="H823" s="11"/>
    </row>
    <row r="824" spans="2:8" x14ac:dyDescent="0.25">
      <c r="B824" s="8">
        <f t="shared" si="18"/>
        <v>819</v>
      </c>
      <c r="C824" s="12">
        <f>'Simulacion sistema (hoja4)'!AS829</f>
        <v>1</v>
      </c>
      <c r="D824" s="12">
        <f>'Simulacion sistema (hoja4)'!AT829</f>
        <v>1</v>
      </c>
      <c r="E824" s="87"/>
      <c r="F824" s="55"/>
      <c r="G824" s="11"/>
      <c r="H824" s="11"/>
    </row>
    <row r="825" spans="2:8" x14ac:dyDescent="0.25">
      <c r="B825" s="8">
        <f t="shared" si="18"/>
        <v>820</v>
      </c>
      <c r="C825" s="12">
        <f>'Simulacion sistema (hoja4)'!AS830</f>
        <v>0</v>
      </c>
      <c r="D825" s="12">
        <f>'Simulacion sistema (hoja4)'!AT830</f>
        <v>0.30393235268438479</v>
      </c>
      <c r="E825" s="87"/>
      <c r="F825" s="55"/>
      <c r="G825" s="11"/>
      <c r="H825" s="11"/>
    </row>
    <row r="826" spans="2:8" x14ac:dyDescent="0.25">
      <c r="B826" s="8">
        <f t="shared" si="18"/>
        <v>821</v>
      </c>
      <c r="C826" s="12">
        <f>'Simulacion sistema (hoja4)'!AS831</f>
        <v>7.1764557741370222E-2</v>
      </c>
      <c r="D826" s="12">
        <f>'Simulacion sistema (hoja4)'!AT831</f>
        <v>0.87999597059069234</v>
      </c>
      <c r="E826" s="87"/>
      <c r="F826" s="55"/>
      <c r="G826" s="11"/>
      <c r="H826" s="11"/>
    </row>
    <row r="827" spans="2:8" x14ac:dyDescent="0.25">
      <c r="B827" s="8">
        <f t="shared" si="18"/>
        <v>822</v>
      </c>
      <c r="C827" s="12">
        <f>'Simulacion sistema (hoja4)'!AS832</f>
        <v>0</v>
      </c>
      <c r="D827" s="12">
        <f>'Simulacion sistema (hoja4)'!AT832</f>
        <v>0.19110799710858734</v>
      </c>
      <c r="E827" s="87"/>
      <c r="F827" s="55"/>
      <c r="G827" s="11"/>
      <c r="H827" s="11"/>
    </row>
    <row r="828" spans="2:8" x14ac:dyDescent="0.25">
      <c r="B828" s="8">
        <f t="shared" si="18"/>
        <v>823</v>
      </c>
      <c r="C828" s="12">
        <f>'Simulacion sistema (hoja4)'!AS833</f>
        <v>0.40523675993913899</v>
      </c>
      <c r="D828" s="12">
        <f>'Simulacion sistema (hoja4)'!AT833</f>
        <v>0.94948586180305017</v>
      </c>
      <c r="E828" s="87"/>
      <c r="F828" s="55"/>
      <c r="G828" s="11"/>
      <c r="H828" s="11"/>
    </row>
    <row r="829" spans="2:8" x14ac:dyDescent="0.25">
      <c r="B829" s="8">
        <f t="shared" si="18"/>
        <v>824</v>
      </c>
      <c r="C829" s="12">
        <f>'Simulacion sistema (hoja4)'!AS834</f>
        <v>0</v>
      </c>
      <c r="D829" s="12">
        <f>'Simulacion sistema (hoja4)'!AT834</f>
        <v>0.41564097297882219</v>
      </c>
      <c r="E829" s="87"/>
      <c r="F829" s="55"/>
      <c r="G829" s="11"/>
      <c r="H829" s="11"/>
    </row>
    <row r="830" spans="2:8" x14ac:dyDescent="0.25">
      <c r="B830" s="8">
        <f t="shared" si="18"/>
        <v>825</v>
      </c>
      <c r="C830" s="12">
        <f>'Simulacion sistema (hoja4)'!AS835</f>
        <v>0</v>
      </c>
      <c r="D830" s="12">
        <f>'Simulacion sistema (hoja4)'!AT835</f>
        <v>0.71095465898381427</v>
      </c>
      <c r="E830" s="87"/>
      <c r="F830" s="55"/>
      <c r="G830" s="11"/>
      <c r="H830" s="11"/>
    </row>
    <row r="831" spans="2:8" x14ac:dyDescent="0.25">
      <c r="B831" s="8">
        <f t="shared" si="18"/>
        <v>826</v>
      </c>
      <c r="C831" s="12">
        <f>'Simulacion sistema (hoja4)'!AS836</f>
        <v>0</v>
      </c>
      <c r="D831" s="12">
        <f>'Simulacion sistema (hoja4)'!AT836</f>
        <v>0.83935380499257406</v>
      </c>
      <c r="E831" s="87"/>
      <c r="F831" s="55"/>
      <c r="G831" s="11"/>
      <c r="H831" s="11"/>
    </row>
    <row r="832" spans="2:8" x14ac:dyDescent="0.25">
      <c r="B832" s="8">
        <f t="shared" si="18"/>
        <v>827</v>
      </c>
      <c r="C832" s="12">
        <f>'Simulacion sistema (hoja4)'!AS837</f>
        <v>1</v>
      </c>
      <c r="D832" s="12">
        <f>'Simulacion sistema (hoja4)'!AT837</f>
        <v>1</v>
      </c>
      <c r="E832" s="87"/>
      <c r="F832" s="55"/>
      <c r="G832" s="11"/>
      <c r="H832" s="11"/>
    </row>
    <row r="833" spans="2:8" x14ac:dyDescent="0.25">
      <c r="B833" s="8">
        <f t="shared" si="18"/>
        <v>828</v>
      </c>
      <c r="C833" s="12">
        <f>'Simulacion sistema (hoja4)'!AS838</f>
        <v>0</v>
      </c>
      <c r="D833" s="12">
        <f>'Simulacion sistema (hoja4)'!AT838</f>
        <v>0.11101744207880485</v>
      </c>
      <c r="E833" s="87"/>
      <c r="F833" s="55"/>
      <c r="G833" s="11"/>
      <c r="H833" s="11"/>
    </row>
    <row r="834" spans="2:8" x14ac:dyDescent="0.25">
      <c r="B834" s="8">
        <f t="shared" si="18"/>
        <v>829</v>
      </c>
      <c r="C834" s="12">
        <f>'Simulacion sistema (hoja4)'!AS839</f>
        <v>0</v>
      </c>
      <c r="D834" s="12">
        <f>'Simulacion sistema (hoja4)'!AT839</f>
        <v>0.64735767508393283</v>
      </c>
      <c r="E834" s="87"/>
      <c r="F834" s="55"/>
      <c r="G834" s="11"/>
      <c r="H834" s="11"/>
    </row>
    <row r="835" spans="2:8" x14ac:dyDescent="0.25">
      <c r="B835" s="8">
        <f t="shared" si="18"/>
        <v>830</v>
      </c>
      <c r="C835" s="12">
        <f>'Simulacion sistema (hoja4)'!AS840</f>
        <v>0</v>
      </c>
      <c r="D835" s="12">
        <f>'Simulacion sistema (hoja4)'!AT840</f>
        <v>0.44009684452036324</v>
      </c>
      <c r="E835" s="87"/>
      <c r="F835" s="55"/>
      <c r="G835" s="11"/>
      <c r="H835" s="11"/>
    </row>
    <row r="836" spans="2:8" x14ac:dyDescent="0.25">
      <c r="B836" s="8">
        <f t="shared" si="18"/>
        <v>831</v>
      </c>
      <c r="C836" s="12">
        <f>'Simulacion sistema (hoja4)'!AS841</f>
        <v>0</v>
      </c>
      <c r="D836" s="12">
        <f>'Simulacion sistema (hoja4)'!AT841</f>
        <v>0.39020708189421643</v>
      </c>
      <c r="E836" s="87"/>
      <c r="F836" s="55"/>
      <c r="G836" s="11"/>
      <c r="H836" s="11"/>
    </row>
    <row r="837" spans="2:8" x14ac:dyDescent="0.25">
      <c r="B837" s="8">
        <f t="shared" si="18"/>
        <v>832</v>
      </c>
      <c r="C837" s="12">
        <f>'Simulacion sistema (hoja4)'!AS842</f>
        <v>0</v>
      </c>
      <c r="D837" s="12">
        <f>'Simulacion sistema (hoja4)'!AT842</f>
        <v>0.66157526712880987</v>
      </c>
      <c r="E837" s="87"/>
      <c r="F837" s="55"/>
      <c r="G837" s="11"/>
      <c r="H837" s="11"/>
    </row>
    <row r="838" spans="2:8" x14ac:dyDescent="0.25">
      <c r="B838" s="8">
        <f t="shared" si="18"/>
        <v>833</v>
      </c>
      <c r="C838" s="12">
        <f>'Simulacion sistema (hoja4)'!AS843</f>
        <v>0</v>
      </c>
      <c r="D838" s="12">
        <f>'Simulacion sistema (hoja4)'!AT843</f>
        <v>0.17857853645524202</v>
      </c>
      <c r="E838" s="87"/>
      <c r="F838" s="55"/>
      <c r="G838" s="11"/>
      <c r="H838" s="11"/>
    </row>
    <row r="839" spans="2:8" x14ac:dyDescent="0.25">
      <c r="B839" s="8">
        <f t="shared" si="18"/>
        <v>834</v>
      </c>
      <c r="C839" s="12">
        <f>'Simulacion sistema (hoja4)'!AS844</f>
        <v>0</v>
      </c>
      <c r="D839" s="12">
        <f>'Simulacion sistema (hoja4)'!AT844</f>
        <v>0.70433664287162201</v>
      </c>
      <c r="E839" s="87"/>
      <c r="F839" s="55"/>
      <c r="G839" s="11"/>
      <c r="H839" s="11"/>
    </row>
    <row r="840" spans="2:8" x14ac:dyDescent="0.25">
      <c r="B840" s="8">
        <f t="shared" ref="B840:B903" si="19">+B839+1</f>
        <v>835</v>
      </c>
      <c r="C840" s="12">
        <f>'Simulacion sistema (hoja4)'!AS845</f>
        <v>0.49669888546510871</v>
      </c>
      <c r="D840" s="12">
        <f>'Simulacion sistema (hoja4)'!AT845</f>
        <v>0.9467350531172698</v>
      </c>
      <c r="E840" s="87"/>
      <c r="F840" s="55"/>
      <c r="G840" s="11"/>
      <c r="H840" s="11"/>
    </row>
    <row r="841" spans="2:8" x14ac:dyDescent="0.25">
      <c r="B841" s="8">
        <f t="shared" si="19"/>
        <v>836</v>
      </c>
      <c r="C841" s="12">
        <f>'Simulacion sistema (hoja4)'!AS846</f>
        <v>0</v>
      </c>
      <c r="D841" s="12">
        <f>'Simulacion sistema (hoja4)'!AT846</f>
        <v>0.42035771634432484</v>
      </c>
      <c r="E841" s="87"/>
      <c r="F841" s="55"/>
      <c r="G841" s="11"/>
      <c r="H841" s="11"/>
    </row>
    <row r="842" spans="2:8" x14ac:dyDescent="0.25">
      <c r="B842" s="8">
        <f t="shared" si="19"/>
        <v>837</v>
      </c>
      <c r="C842" s="12">
        <f>'Simulacion sistema (hoja4)'!AS847</f>
        <v>0</v>
      </c>
      <c r="D842" s="12">
        <f>'Simulacion sistema (hoja4)'!AT847</f>
        <v>0.64846864689489558</v>
      </c>
      <c r="E842" s="87"/>
      <c r="F842" s="55"/>
      <c r="G842" s="11"/>
      <c r="H842" s="11"/>
    </row>
    <row r="843" spans="2:8" x14ac:dyDescent="0.25">
      <c r="B843" s="8">
        <f t="shared" si="19"/>
        <v>838</v>
      </c>
      <c r="C843" s="12">
        <f>'Simulacion sistema (hoja4)'!AS848</f>
        <v>0</v>
      </c>
      <c r="D843" s="12">
        <f>'Simulacion sistema (hoja4)'!AT848</f>
        <v>0.49014266897521175</v>
      </c>
      <c r="E843" s="87"/>
      <c r="F843" s="55"/>
      <c r="G843" s="11"/>
      <c r="H843" s="11"/>
    </row>
    <row r="844" spans="2:8" x14ac:dyDescent="0.25">
      <c r="B844" s="8">
        <f t="shared" si="19"/>
        <v>839</v>
      </c>
      <c r="C844" s="12">
        <f>'Simulacion sistema (hoja4)'!AS849</f>
        <v>0</v>
      </c>
      <c r="D844" s="12">
        <f>'Simulacion sistema (hoja4)'!AT849</f>
        <v>0.78443236484173173</v>
      </c>
      <c r="E844" s="87"/>
      <c r="F844" s="55"/>
      <c r="G844" s="11"/>
      <c r="H844" s="11"/>
    </row>
    <row r="845" spans="2:8" x14ac:dyDescent="0.25">
      <c r="B845" s="8">
        <f t="shared" si="19"/>
        <v>840</v>
      </c>
      <c r="C845" s="12">
        <f>'Simulacion sistema (hoja4)'!AS850</f>
        <v>0.30886896083088244</v>
      </c>
      <c r="D845" s="12">
        <f>'Simulacion sistema (hoja4)'!AT850</f>
        <v>0.90681026905662643</v>
      </c>
      <c r="E845" s="87"/>
      <c r="F845" s="55"/>
      <c r="G845" s="11"/>
      <c r="H845" s="11"/>
    </row>
    <row r="846" spans="2:8" x14ac:dyDescent="0.25">
      <c r="B846" s="8">
        <f t="shared" si="19"/>
        <v>841</v>
      </c>
      <c r="C846" s="12">
        <f>'Simulacion sistema (hoja4)'!AS851</f>
        <v>0</v>
      </c>
      <c r="D846" s="12">
        <f>'Simulacion sistema (hoja4)'!AT851</f>
        <v>0.85692701393531867</v>
      </c>
      <c r="E846" s="87"/>
      <c r="F846" s="55"/>
      <c r="G846" s="11"/>
      <c r="H846" s="11"/>
    </row>
    <row r="847" spans="2:8" x14ac:dyDescent="0.25">
      <c r="B847" s="8">
        <f t="shared" si="19"/>
        <v>842</v>
      </c>
      <c r="C847" s="12">
        <f>'Simulacion sistema (hoja4)'!AS852</f>
        <v>0</v>
      </c>
      <c r="D847" s="12">
        <f>'Simulacion sistema (hoja4)'!AT852</f>
        <v>0.42326407877962369</v>
      </c>
      <c r="E847" s="87"/>
      <c r="F847" s="55"/>
      <c r="G847" s="11"/>
      <c r="H847" s="11"/>
    </row>
    <row r="848" spans="2:8" x14ac:dyDescent="0.25">
      <c r="B848" s="8">
        <f t="shared" si="19"/>
        <v>843</v>
      </c>
      <c r="C848" s="12">
        <f>'Simulacion sistema (hoja4)'!AS853</f>
        <v>0</v>
      </c>
      <c r="D848" s="12">
        <f>'Simulacion sistema (hoja4)'!AT853</f>
        <v>0.68352269180348679</v>
      </c>
      <c r="E848" s="87"/>
      <c r="F848" s="55"/>
      <c r="G848" s="11"/>
      <c r="H848" s="11"/>
    </row>
    <row r="849" spans="2:8" x14ac:dyDescent="0.25">
      <c r="B849" s="8">
        <f t="shared" si="19"/>
        <v>844</v>
      </c>
      <c r="C849" s="12">
        <f>'Simulacion sistema (hoja4)'!AS854</f>
        <v>0</v>
      </c>
      <c r="D849" s="12">
        <f>'Simulacion sistema (hoja4)'!AT854</f>
        <v>0.11755135213547188</v>
      </c>
      <c r="E849" s="87"/>
      <c r="F849" s="55"/>
      <c r="G849" s="11"/>
      <c r="H849" s="11"/>
    </row>
    <row r="850" spans="2:8" x14ac:dyDescent="0.25">
      <c r="B850" s="8">
        <f t="shared" si="19"/>
        <v>845</v>
      </c>
      <c r="C850" s="12">
        <f>'Simulacion sistema (hoja4)'!AS855</f>
        <v>0</v>
      </c>
      <c r="D850" s="12">
        <f>'Simulacion sistema (hoja4)'!AT855</f>
        <v>0.79474343240967937</v>
      </c>
      <c r="E850" s="87"/>
      <c r="F850" s="55"/>
      <c r="G850" s="11"/>
      <c r="H850" s="11"/>
    </row>
    <row r="851" spans="2:8" x14ac:dyDescent="0.25">
      <c r="B851" s="8">
        <f t="shared" si="19"/>
        <v>846</v>
      </c>
      <c r="C851" s="12">
        <f>'Simulacion sistema (hoja4)'!AS856</f>
        <v>0</v>
      </c>
      <c r="D851" s="12">
        <f>'Simulacion sistema (hoja4)'!AT856</f>
        <v>0.56264572113151157</v>
      </c>
      <c r="E851" s="87"/>
      <c r="F851" s="55"/>
      <c r="G851" s="11"/>
      <c r="H851" s="11"/>
    </row>
    <row r="852" spans="2:8" x14ac:dyDescent="0.25">
      <c r="B852" s="8">
        <f t="shared" si="19"/>
        <v>847</v>
      </c>
      <c r="C852" s="12">
        <f>'Simulacion sistema (hoja4)'!AS857</f>
        <v>1</v>
      </c>
      <c r="D852" s="12">
        <f>'Simulacion sistema (hoja4)'!AT857</f>
        <v>1</v>
      </c>
      <c r="E852" s="87"/>
      <c r="F852" s="55"/>
      <c r="G852" s="11"/>
      <c r="H852" s="11"/>
    </row>
    <row r="853" spans="2:8" x14ac:dyDescent="0.25">
      <c r="B853" s="8">
        <f t="shared" si="19"/>
        <v>848</v>
      </c>
      <c r="C853" s="12">
        <f>'Simulacion sistema (hoja4)'!AS858</f>
        <v>0</v>
      </c>
      <c r="D853" s="12">
        <f>'Simulacion sistema (hoja4)'!AT858</f>
        <v>0.14766143216697294</v>
      </c>
      <c r="E853" s="87"/>
      <c r="F853" s="55"/>
      <c r="G853" s="11"/>
      <c r="H853" s="11"/>
    </row>
    <row r="854" spans="2:8" x14ac:dyDescent="0.25">
      <c r="B854" s="8">
        <f t="shared" si="19"/>
        <v>849</v>
      </c>
      <c r="C854" s="12">
        <f>'Simulacion sistema (hoja4)'!AS859</f>
        <v>0</v>
      </c>
      <c r="D854" s="12">
        <f>'Simulacion sistema (hoja4)'!AT859</f>
        <v>0.47271741534318545</v>
      </c>
      <c r="E854" s="87"/>
      <c r="F854" s="55"/>
      <c r="G854" s="11"/>
      <c r="H854" s="11"/>
    </row>
    <row r="855" spans="2:8" x14ac:dyDescent="0.25">
      <c r="B855" s="8">
        <f t="shared" si="19"/>
        <v>850</v>
      </c>
      <c r="C855" s="12">
        <f>'Simulacion sistema (hoja4)'!AS860</f>
        <v>0</v>
      </c>
      <c r="D855" s="12">
        <f>'Simulacion sistema (hoja4)'!AT860</f>
        <v>0.48749249451937254</v>
      </c>
      <c r="E855" s="87"/>
      <c r="F855" s="55"/>
      <c r="G855" s="11"/>
      <c r="H855" s="11"/>
    </row>
    <row r="856" spans="2:8" x14ac:dyDescent="0.25">
      <c r="B856" s="8">
        <f t="shared" si="19"/>
        <v>851</v>
      </c>
      <c r="C856" s="12">
        <f>'Simulacion sistema (hoja4)'!AS861</f>
        <v>0</v>
      </c>
      <c r="D856" s="12">
        <f>'Simulacion sistema (hoja4)'!AT861</f>
        <v>0.73308136912305166</v>
      </c>
      <c r="E856" s="87"/>
      <c r="F856" s="55"/>
      <c r="G856" s="11"/>
      <c r="H856" s="11"/>
    </row>
    <row r="857" spans="2:8" x14ac:dyDescent="0.25">
      <c r="B857" s="8">
        <f t="shared" si="19"/>
        <v>852</v>
      </c>
      <c r="C857" s="12">
        <f>'Simulacion sistema (hoja4)'!AS862</f>
        <v>0</v>
      </c>
      <c r="D857" s="12">
        <f>'Simulacion sistema (hoja4)'!AT862</f>
        <v>0.10548629545537302</v>
      </c>
      <c r="E857" s="87"/>
      <c r="F857" s="55"/>
      <c r="G857" s="11"/>
      <c r="H857" s="11"/>
    </row>
    <row r="858" spans="2:8" x14ac:dyDescent="0.25">
      <c r="B858" s="8">
        <f t="shared" si="19"/>
        <v>853</v>
      </c>
      <c r="C858" s="12">
        <f>'Simulacion sistema (hoja4)'!AS863</f>
        <v>0</v>
      </c>
      <c r="D858" s="12">
        <f>'Simulacion sistema (hoja4)'!AT863</f>
        <v>0.74335586102984363</v>
      </c>
      <c r="E858" s="87"/>
      <c r="F858" s="55"/>
      <c r="G858" s="11"/>
      <c r="H858" s="11"/>
    </row>
    <row r="859" spans="2:8" x14ac:dyDescent="0.25">
      <c r="B859" s="8">
        <f t="shared" si="19"/>
        <v>854</v>
      </c>
      <c r="C859" s="12">
        <f>'Simulacion sistema (hoja4)'!AS864</f>
        <v>0.78466492579619007</v>
      </c>
      <c r="D859" s="12">
        <f>'Simulacion sistema (hoja4)'!AT864</f>
        <v>0.98171126767036132</v>
      </c>
      <c r="E859" s="87"/>
      <c r="F859" s="55"/>
      <c r="G859" s="11"/>
      <c r="H859" s="11"/>
    </row>
    <row r="860" spans="2:8" x14ac:dyDescent="0.25">
      <c r="B860" s="8">
        <f t="shared" si="19"/>
        <v>855</v>
      </c>
      <c r="C860" s="12">
        <f>'Simulacion sistema (hoja4)'!AS865</f>
        <v>0</v>
      </c>
      <c r="D860" s="12">
        <f>'Simulacion sistema (hoja4)'!AT865</f>
        <v>0.43852406500680019</v>
      </c>
      <c r="E860" s="87"/>
      <c r="F860" s="55"/>
      <c r="G860" s="11"/>
      <c r="H860" s="11"/>
    </row>
    <row r="861" spans="2:8" x14ac:dyDescent="0.25">
      <c r="B861" s="8">
        <f t="shared" si="19"/>
        <v>856</v>
      </c>
      <c r="C861" s="12">
        <f>'Simulacion sistema (hoja4)'!AS866</f>
        <v>0</v>
      </c>
      <c r="D861" s="12">
        <f>'Simulacion sistema (hoja4)'!AT866</f>
        <v>0.54670468605765743</v>
      </c>
      <c r="E861" s="87"/>
      <c r="F861" s="55"/>
      <c r="G861" s="11"/>
      <c r="H861" s="11"/>
    </row>
    <row r="862" spans="2:8" x14ac:dyDescent="0.25">
      <c r="B862" s="8">
        <f t="shared" si="19"/>
        <v>857</v>
      </c>
      <c r="C862" s="12">
        <f>'Simulacion sistema (hoja4)'!AS867</f>
        <v>0</v>
      </c>
      <c r="D862" s="12">
        <f>'Simulacion sistema (hoja4)'!AT867</f>
        <v>0.39936414879034288</v>
      </c>
      <c r="E862" s="87"/>
      <c r="F862" s="55"/>
      <c r="G862" s="11"/>
      <c r="H862" s="11"/>
    </row>
    <row r="863" spans="2:8" x14ac:dyDescent="0.25">
      <c r="B863" s="8">
        <f t="shared" si="19"/>
        <v>858</v>
      </c>
      <c r="C863" s="12">
        <f>'Simulacion sistema (hoja4)'!AS868</f>
        <v>0</v>
      </c>
      <c r="D863" s="12">
        <f>'Simulacion sistema (hoja4)'!AT868</f>
        <v>0.2469145685292809</v>
      </c>
      <c r="E863" s="87"/>
      <c r="F863" s="55"/>
      <c r="G863" s="11"/>
      <c r="H863" s="11"/>
    </row>
    <row r="864" spans="2:8" x14ac:dyDescent="0.25">
      <c r="B864" s="8">
        <f t="shared" si="19"/>
        <v>859</v>
      </c>
      <c r="C864" s="12">
        <f>'Simulacion sistema (hoja4)'!AS869</f>
        <v>0</v>
      </c>
      <c r="D864" s="12">
        <f>'Simulacion sistema (hoja4)'!AT869</f>
        <v>0.57662609850843072</v>
      </c>
      <c r="E864" s="87"/>
      <c r="F864" s="55"/>
      <c r="G864" s="11"/>
      <c r="H864" s="11"/>
    </row>
    <row r="865" spans="2:8" x14ac:dyDescent="0.25">
      <c r="B865" s="8">
        <f t="shared" si="19"/>
        <v>860</v>
      </c>
      <c r="C865" s="12">
        <f>'Simulacion sistema (hoja4)'!AS870</f>
        <v>0</v>
      </c>
      <c r="D865" s="12">
        <f>'Simulacion sistema (hoja4)'!AT870</f>
        <v>0.29774089483004018</v>
      </c>
      <c r="E865" s="87"/>
      <c r="F865" s="55"/>
      <c r="G865" s="11"/>
      <c r="H865" s="11"/>
    </row>
    <row r="866" spans="2:8" x14ac:dyDescent="0.25">
      <c r="B866" s="8">
        <f t="shared" si="19"/>
        <v>861</v>
      </c>
      <c r="C866" s="12">
        <f>'Simulacion sistema (hoja4)'!AS871</f>
        <v>0</v>
      </c>
      <c r="D866" s="12">
        <f>'Simulacion sistema (hoja4)'!AT871</f>
        <v>0.66148252878188596</v>
      </c>
      <c r="E866" s="87"/>
      <c r="F866" s="55"/>
      <c r="G866" s="11"/>
      <c r="H866" s="11"/>
    </row>
    <row r="867" spans="2:8" x14ac:dyDescent="0.25">
      <c r="B867" s="8">
        <f t="shared" si="19"/>
        <v>862</v>
      </c>
      <c r="C867" s="12">
        <f>'Simulacion sistema (hoja4)'!AS872</f>
        <v>0</v>
      </c>
      <c r="D867" s="12">
        <f>'Simulacion sistema (hoja4)'!AT872</f>
        <v>0.28788057112371013</v>
      </c>
      <c r="E867" s="87"/>
      <c r="F867" s="55"/>
      <c r="G867" s="11"/>
      <c r="H867" s="11"/>
    </row>
    <row r="868" spans="2:8" x14ac:dyDescent="0.25">
      <c r="B868" s="8">
        <f t="shared" si="19"/>
        <v>863</v>
      </c>
      <c r="C868" s="12">
        <f>'Simulacion sistema (hoja4)'!AS873</f>
        <v>0</v>
      </c>
      <c r="D868" s="12">
        <f>'Simulacion sistema (hoja4)'!AT873</f>
        <v>0.68652134553383004</v>
      </c>
      <c r="E868" s="87"/>
      <c r="F868" s="55"/>
      <c r="G868" s="11"/>
      <c r="H868" s="11"/>
    </row>
    <row r="869" spans="2:8" x14ac:dyDescent="0.25">
      <c r="B869" s="8">
        <f t="shared" si="19"/>
        <v>864</v>
      </c>
      <c r="C869" s="12">
        <f>'Simulacion sistema (hoja4)'!AS874</f>
        <v>0</v>
      </c>
      <c r="D869" s="12">
        <f>'Simulacion sistema (hoja4)'!AT874</f>
        <v>0.37838762081927885</v>
      </c>
      <c r="E869" s="87"/>
      <c r="F869" s="55"/>
      <c r="G869" s="11"/>
      <c r="H869" s="11"/>
    </row>
    <row r="870" spans="2:8" x14ac:dyDescent="0.25">
      <c r="B870" s="8">
        <f t="shared" si="19"/>
        <v>865</v>
      </c>
      <c r="C870" s="12">
        <f>'Simulacion sistema (hoja4)'!AS875</f>
        <v>0</v>
      </c>
      <c r="D870" s="12">
        <f>'Simulacion sistema (hoja4)'!AT875</f>
        <v>0.58453288554307237</v>
      </c>
      <c r="E870" s="87"/>
      <c r="F870" s="55"/>
      <c r="G870" s="11"/>
      <c r="H870" s="11"/>
    </row>
    <row r="871" spans="2:8" x14ac:dyDescent="0.25">
      <c r="B871" s="8">
        <f t="shared" si="19"/>
        <v>866</v>
      </c>
      <c r="C871" s="12">
        <f>'Simulacion sistema (hoja4)'!AS876</f>
        <v>0</v>
      </c>
      <c r="D871" s="12">
        <f>'Simulacion sistema (hoja4)'!AT876</f>
        <v>0.73593325209207849</v>
      </c>
      <c r="E871" s="87"/>
      <c r="F871" s="55"/>
      <c r="G871" s="11"/>
      <c r="H871" s="11"/>
    </row>
    <row r="872" spans="2:8" x14ac:dyDescent="0.25">
      <c r="B872" s="8">
        <f t="shared" si="19"/>
        <v>867</v>
      </c>
      <c r="C872" s="12">
        <f>'Simulacion sistema (hoja4)'!AS877</f>
        <v>0</v>
      </c>
      <c r="D872" s="12">
        <f>'Simulacion sistema (hoja4)'!AT877</f>
        <v>0.23890571149206827</v>
      </c>
      <c r="E872" s="87"/>
      <c r="F872" s="55"/>
      <c r="G872" s="11"/>
      <c r="H872" s="11"/>
    </row>
    <row r="873" spans="2:8" x14ac:dyDescent="0.25">
      <c r="B873" s="8">
        <f t="shared" si="19"/>
        <v>868</v>
      </c>
      <c r="C873" s="12">
        <f>'Simulacion sistema (hoja4)'!AS878</f>
        <v>0</v>
      </c>
      <c r="D873" s="12">
        <f>'Simulacion sistema (hoja4)'!AT878</f>
        <v>0.84913826408668036</v>
      </c>
      <c r="E873" s="87"/>
      <c r="F873" s="55"/>
      <c r="G873" s="11"/>
      <c r="H873" s="11"/>
    </row>
    <row r="874" spans="2:8" x14ac:dyDescent="0.25">
      <c r="B874" s="8">
        <f t="shared" si="19"/>
        <v>869</v>
      </c>
      <c r="C874" s="12">
        <f>'Simulacion sistema (hoja4)'!AS879</f>
        <v>0</v>
      </c>
      <c r="D874" s="12">
        <f>'Simulacion sistema (hoja4)'!AT879</f>
        <v>0.39101511853771387</v>
      </c>
      <c r="E874" s="87"/>
      <c r="F874" s="55"/>
      <c r="G874" s="11"/>
      <c r="H874" s="11"/>
    </row>
    <row r="875" spans="2:8" x14ac:dyDescent="0.25">
      <c r="B875" s="8">
        <f t="shared" si="19"/>
        <v>870</v>
      </c>
      <c r="C875" s="12">
        <f>'Simulacion sistema (hoja4)'!AS880</f>
        <v>0</v>
      </c>
      <c r="D875" s="12">
        <f>'Simulacion sistema (hoja4)'!AT880</f>
        <v>0.34033102775945434</v>
      </c>
      <c r="E875" s="87"/>
      <c r="F875" s="55"/>
      <c r="G875" s="11"/>
      <c r="H875" s="11"/>
    </row>
    <row r="876" spans="2:8" x14ac:dyDescent="0.25">
      <c r="B876" s="8">
        <f t="shared" si="19"/>
        <v>871</v>
      </c>
      <c r="C876" s="12">
        <f>'Simulacion sistema (hoja4)'!AS881</f>
        <v>0</v>
      </c>
      <c r="D876" s="12">
        <f>'Simulacion sistema (hoja4)'!AT881</f>
        <v>0.50385141698816993</v>
      </c>
      <c r="E876" s="87"/>
      <c r="F876" s="55"/>
      <c r="G876" s="11"/>
      <c r="H876" s="11"/>
    </row>
    <row r="877" spans="2:8" x14ac:dyDescent="0.25">
      <c r="B877" s="8">
        <f t="shared" si="19"/>
        <v>872</v>
      </c>
      <c r="C877" s="12">
        <f>'Simulacion sistema (hoja4)'!AS882</f>
        <v>0</v>
      </c>
      <c r="D877" s="12">
        <f>'Simulacion sistema (hoja4)'!AT882</f>
        <v>0.63646500341802337</v>
      </c>
      <c r="E877" s="87"/>
      <c r="F877" s="55"/>
      <c r="G877" s="11"/>
      <c r="H877" s="11"/>
    </row>
    <row r="878" spans="2:8" x14ac:dyDescent="0.25">
      <c r="B878" s="8">
        <f t="shared" si="19"/>
        <v>873</v>
      </c>
      <c r="C878" s="12">
        <f>'Simulacion sistema (hoja4)'!AS883</f>
        <v>0</v>
      </c>
      <c r="D878" s="12">
        <f>'Simulacion sistema (hoja4)'!AT883</f>
        <v>0.74568056423414009</v>
      </c>
      <c r="E878" s="87"/>
      <c r="F878" s="55"/>
      <c r="G878" s="11"/>
      <c r="H878" s="11"/>
    </row>
    <row r="879" spans="2:8" x14ac:dyDescent="0.25">
      <c r="B879" s="8">
        <f t="shared" si="19"/>
        <v>874</v>
      </c>
      <c r="C879" s="12">
        <f>'Simulacion sistema (hoja4)'!AS884</f>
        <v>0</v>
      </c>
      <c r="D879" s="12">
        <f>'Simulacion sistema (hoja4)'!AT884</f>
        <v>0.68903466963888171</v>
      </c>
      <c r="E879" s="87"/>
      <c r="F879" s="55"/>
      <c r="G879" s="11"/>
      <c r="H879" s="11"/>
    </row>
    <row r="880" spans="2:8" x14ac:dyDescent="0.25">
      <c r="B880" s="8">
        <f t="shared" si="19"/>
        <v>875</v>
      </c>
      <c r="C880" s="12">
        <f>'Simulacion sistema (hoja4)'!AS885</f>
        <v>0</v>
      </c>
      <c r="D880" s="12">
        <f>'Simulacion sistema (hoja4)'!AT885</f>
        <v>0.20014306470354676</v>
      </c>
      <c r="E880" s="87"/>
      <c r="F880" s="55"/>
      <c r="G880" s="11"/>
      <c r="H880" s="11"/>
    </row>
    <row r="881" spans="2:8" x14ac:dyDescent="0.25">
      <c r="B881" s="8">
        <f t="shared" si="19"/>
        <v>876</v>
      </c>
      <c r="C881" s="12">
        <f>'Simulacion sistema (hoja4)'!AS886</f>
        <v>0</v>
      </c>
      <c r="D881" s="12">
        <f>'Simulacion sistema (hoja4)'!AT886</f>
        <v>0.53047280814410958</v>
      </c>
      <c r="E881" s="87"/>
      <c r="F881" s="55"/>
      <c r="G881" s="11"/>
      <c r="H881" s="11"/>
    </row>
    <row r="882" spans="2:8" x14ac:dyDescent="0.25">
      <c r="B882" s="8">
        <f t="shared" si="19"/>
        <v>877</v>
      </c>
      <c r="C882" s="12">
        <f>'Simulacion sistema (hoja4)'!AS887</f>
        <v>0</v>
      </c>
      <c r="D882" s="12">
        <f>'Simulacion sistema (hoja4)'!AT887</f>
        <v>0.54803220051550461</v>
      </c>
      <c r="E882" s="87"/>
      <c r="F882" s="55"/>
      <c r="G882" s="11"/>
      <c r="H882" s="11"/>
    </row>
    <row r="883" spans="2:8" x14ac:dyDescent="0.25">
      <c r="B883" s="8">
        <f t="shared" si="19"/>
        <v>878</v>
      </c>
      <c r="C883" s="12">
        <f>'Simulacion sistema (hoja4)'!AS888</f>
        <v>8.1421715819047794E-2</v>
      </c>
      <c r="D883" s="12">
        <f>'Simulacion sistema (hoja4)'!AT888</f>
        <v>0.90931050459452034</v>
      </c>
      <c r="E883" s="87"/>
      <c r="F883" s="55"/>
      <c r="G883" s="11"/>
      <c r="H883" s="11"/>
    </row>
    <row r="884" spans="2:8" x14ac:dyDescent="0.25">
      <c r="B884" s="8">
        <f t="shared" si="19"/>
        <v>879</v>
      </c>
      <c r="C884" s="12">
        <f>'Simulacion sistema (hoja4)'!AS889</f>
        <v>0.66914485053313266</v>
      </c>
      <c r="D884" s="12">
        <f>'Simulacion sistema (hoja4)'!AT889</f>
        <v>0.9718999736069236</v>
      </c>
      <c r="E884" s="87"/>
      <c r="F884" s="55"/>
      <c r="G884" s="11"/>
      <c r="H884" s="11"/>
    </row>
    <row r="885" spans="2:8" x14ac:dyDescent="0.25">
      <c r="B885" s="8">
        <f t="shared" si="19"/>
        <v>880</v>
      </c>
      <c r="C885" s="12">
        <f>'Simulacion sistema (hoja4)'!AS890</f>
        <v>0</v>
      </c>
      <c r="D885" s="12">
        <f>'Simulacion sistema (hoja4)'!AT890</f>
        <v>0.25892845657576363</v>
      </c>
      <c r="E885" s="87"/>
      <c r="F885" s="55"/>
      <c r="G885" s="11"/>
      <c r="H885" s="11"/>
    </row>
    <row r="886" spans="2:8" x14ac:dyDescent="0.25">
      <c r="B886" s="8">
        <f t="shared" si="19"/>
        <v>881</v>
      </c>
      <c r="C886" s="12">
        <f>'Simulacion sistema (hoja4)'!AS891</f>
        <v>0</v>
      </c>
      <c r="D886" s="12">
        <f>'Simulacion sistema (hoja4)'!AT891</f>
        <v>0.54190895372630121</v>
      </c>
      <c r="E886" s="87"/>
      <c r="F886" s="55"/>
      <c r="G886" s="11"/>
      <c r="H886" s="11"/>
    </row>
    <row r="887" spans="2:8" x14ac:dyDescent="0.25">
      <c r="B887" s="8">
        <f t="shared" si="19"/>
        <v>882</v>
      </c>
      <c r="C887" s="12">
        <f>'Simulacion sistema (hoja4)'!AS892</f>
        <v>0</v>
      </c>
      <c r="D887" s="12">
        <f>'Simulacion sistema (hoja4)'!AT892</f>
        <v>0.68633872215918745</v>
      </c>
      <c r="E887" s="87"/>
      <c r="F887" s="55"/>
      <c r="G887" s="11"/>
      <c r="H887" s="11"/>
    </row>
    <row r="888" spans="2:8" x14ac:dyDescent="0.25">
      <c r="B888" s="8">
        <f t="shared" si="19"/>
        <v>883</v>
      </c>
      <c r="C888" s="12">
        <f>'Simulacion sistema (hoja4)'!AS893</f>
        <v>0</v>
      </c>
      <c r="D888" s="12">
        <f>'Simulacion sistema (hoja4)'!AT893</f>
        <v>0.60749313888639966</v>
      </c>
      <c r="E888" s="87"/>
      <c r="F888" s="55"/>
      <c r="G888" s="11"/>
      <c r="H888" s="11"/>
    </row>
    <row r="889" spans="2:8" x14ac:dyDescent="0.25">
      <c r="B889" s="8">
        <f t="shared" si="19"/>
        <v>884</v>
      </c>
      <c r="C889" s="12">
        <f>'Simulacion sistema (hoja4)'!AS894</f>
        <v>0</v>
      </c>
      <c r="D889" s="12">
        <f>'Simulacion sistema (hoja4)'!AT894</f>
        <v>0.26569357768703039</v>
      </c>
      <c r="E889" s="87"/>
      <c r="F889" s="55"/>
      <c r="G889" s="11"/>
      <c r="H889" s="11"/>
    </row>
    <row r="890" spans="2:8" x14ac:dyDescent="0.25">
      <c r="B890" s="8">
        <f t="shared" si="19"/>
        <v>885</v>
      </c>
      <c r="C890" s="12">
        <f>'Simulacion sistema (hoja4)'!AS895</f>
        <v>0</v>
      </c>
      <c r="D890" s="12">
        <f>'Simulacion sistema (hoja4)'!AT895</f>
        <v>0.25546029437654683</v>
      </c>
      <c r="E890" s="87"/>
      <c r="F890" s="55"/>
      <c r="G890" s="11"/>
      <c r="H890" s="11"/>
    </row>
    <row r="891" spans="2:8" x14ac:dyDescent="0.25">
      <c r="B891" s="8">
        <f t="shared" si="19"/>
        <v>886</v>
      </c>
      <c r="C891" s="12">
        <f>'Simulacion sistema (hoja4)'!AS896</f>
        <v>0</v>
      </c>
      <c r="D891" s="12">
        <f>'Simulacion sistema (hoja4)'!AT896</f>
        <v>0.1876412715527033</v>
      </c>
      <c r="E891" s="87"/>
      <c r="F891" s="55"/>
      <c r="G891" s="11"/>
      <c r="H891" s="11"/>
    </row>
    <row r="892" spans="2:8" x14ac:dyDescent="0.25">
      <c r="B892" s="8">
        <f t="shared" si="19"/>
        <v>887</v>
      </c>
      <c r="C892" s="12">
        <f>'Simulacion sistema (hoja4)'!AS897</f>
        <v>0</v>
      </c>
      <c r="D892" s="12">
        <f>'Simulacion sistema (hoja4)'!AT897</f>
        <v>0.63104153973612953</v>
      </c>
      <c r="E892" s="87"/>
      <c r="F892" s="55"/>
      <c r="G892" s="11"/>
      <c r="H892" s="11"/>
    </row>
    <row r="893" spans="2:8" x14ac:dyDescent="0.25">
      <c r="B893" s="8">
        <f t="shared" si="19"/>
        <v>888</v>
      </c>
      <c r="C893" s="12">
        <f>'Simulacion sistema (hoja4)'!AS898</f>
        <v>0.61098494751786347</v>
      </c>
      <c r="D893" s="12">
        <f>'Simulacion sistema (hoja4)'!AT898</f>
        <v>0.95629981421757482</v>
      </c>
      <c r="E893" s="87"/>
      <c r="F893" s="55"/>
      <c r="G893" s="11"/>
      <c r="H893" s="11"/>
    </row>
    <row r="894" spans="2:8" x14ac:dyDescent="0.25">
      <c r="B894" s="8">
        <f t="shared" si="19"/>
        <v>889</v>
      </c>
      <c r="C894" s="12">
        <f>'Simulacion sistema (hoja4)'!AS899</f>
        <v>0</v>
      </c>
      <c r="D894" s="12">
        <f>'Simulacion sistema (hoja4)'!AT899</f>
        <v>0.46412331380870209</v>
      </c>
      <c r="E894" s="87"/>
      <c r="F894" s="55"/>
      <c r="G894" s="11"/>
      <c r="H894" s="11"/>
    </row>
    <row r="895" spans="2:8" x14ac:dyDescent="0.25">
      <c r="B895" s="8">
        <f t="shared" si="19"/>
        <v>890</v>
      </c>
      <c r="C895" s="12">
        <f>'Simulacion sistema (hoja4)'!AS900</f>
        <v>0</v>
      </c>
      <c r="D895" s="12">
        <f>'Simulacion sistema (hoja4)'!AT900</f>
        <v>0.72046863867114663</v>
      </c>
      <c r="E895" s="87"/>
      <c r="F895" s="55"/>
      <c r="G895" s="11"/>
      <c r="H895" s="11"/>
    </row>
    <row r="896" spans="2:8" x14ac:dyDescent="0.25">
      <c r="B896" s="8">
        <f t="shared" si="19"/>
        <v>891</v>
      </c>
      <c r="C896" s="12">
        <f>'Simulacion sistema (hoja4)'!AS901</f>
        <v>0.1415714764642568</v>
      </c>
      <c r="D896" s="12">
        <f>'Simulacion sistema (hoja4)'!AT901</f>
        <v>0.78482488613780621</v>
      </c>
      <c r="E896" s="87"/>
      <c r="F896" s="55"/>
      <c r="G896" s="11"/>
      <c r="H896" s="11"/>
    </row>
    <row r="897" spans="2:8" x14ac:dyDescent="0.25">
      <c r="B897" s="8">
        <f t="shared" si="19"/>
        <v>892</v>
      </c>
      <c r="C897" s="12">
        <f>'Simulacion sistema (hoja4)'!AS902</f>
        <v>0.61468816010822214</v>
      </c>
      <c r="D897" s="12">
        <f>'Simulacion sistema (hoja4)'!AT902</f>
        <v>0.96727488483110924</v>
      </c>
      <c r="E897" s="87"/>
      <c r="F897" s="55"/>
      <c r="G897" s="11"/>
      <c r="H897" s="11"/>
    </row>
    <row r="898" spans="2:8" x14ac:dyDescent="0.25">
      <c r="B898" s="8">
        <f t="shared" si="19"/>
        <v>893</v>
      </c>
      <c r="C898" s="12">
        <f>'Simulacion sistema (hoja4)'!AS903</f>
        <v>0.43261880227697885</v>
      </c>
      <c r="D898" s="12">
        <f>'Simulacion sistema (hoja4)'!AT903</f>
        <v>0.91775553719166902</v>
      </c>
      <c r="E898" s="87"/>
      <c r="F898" s="55"/>
      <c r="G898" s="11"/>
      <c r="H898" s="11"/>
    </row>
    <row r="899" spans="2:8" x14ac:dyDescent="0.25">
      <c r="B899" s="8">
        <f t="shared" si="19"/>
        <v>894</v>
      </c>
      <c r="C899" s="12">
        <f>'Simulacion sistema (hoja4)'!AS904</f>
        <v>0.24007033431271632</v>
      </c>
      <c r="D899" s="12">
        <f>'Simulacion sistema (hoja4)'!AT904</f>
        <v>0.88523379507975342</v>
      </c>
      <c r="E899" s="87"/>
      <c r="F899" s="55"/>
      <c r="G899" s="11"/>
      <c r="H899" s="11"/>
    </row>
    <row r="900" spans="2:8" x14ac:dyDescent="0.25">
      <c r="B900" s="8">
        <f t="shared" si="19"/>
        <v>895</v>
      </c>
      <c r="C900" s="12">
        <f>'Simulacion sistema (hoja4)'!AS905</f>
        <v>0</v>
      </c>
      <c r="D900" s="12">
        <f>'Simulacion sistema (hoja4)'!AT905</f>
        <v>0.82010854585249737</v>
      </c>
      <c r="E900" s="87"/>
      <c r="F900" s="55"/>
      <c r="G900" s="11"/>
      <c r="H900" s="11"/>
    </row>
    <row r="901" spans="2:8" x14ac:dyDescent="0.25">
      <c r="B901" s="8">
        <f t="shared" si="19"/>
        <v>896</v>
      </c>
      <c r="C901" s="12">
        <f>'Simulacion sistema (hoja4)'!AS906</f>
        <v>0</v>
      </c>
      <c r="D901" s="12">
        <f>'Simulacion sistema (hoja4)'!AT906</f>
        <v>0.25561357344642649</v>
      </c>
      <c r="E901" s="87"/>
      <c r="F901" s="55"/>
      <c r="G901" s="11"/>
      <c r="H901" s="11"/>
    </row>
    <row r="902" spans="2:8" x14ac:dyDescent="0.25">
      <c r="B902" s="8">
        <f t="shared" si="19"/>
        <v>897</v>
      </c>
      <c r="C902" s="12">
        <f>'Simulacion sistema (hoja4)'!AS907</f>
        <v>0</v>
      </c>
      <c r="D902" s="12">
        <f>'Simulacion sistema (hoja4)'!AT907</f>
        <v>0.52382070896566979</v>
      </c>
      <c r="E902" s="87"/>
      <c r="F902" s="55"/>
      <c r="G902" s="11"/>
      <c r="H902" s="11"/>
    </row>
    <row r="903" spans="2:8" x14ac:dyDescent="0.25">
      <c r="B903" s="8">
        <f t="shared" si="19"/>
        <v>898</v>
      </c>
      <c r="C903" s="12">
        <f>'Simulacion sistema (hoja4)'!AS908</f>
        <v>0</v>
      </c>
      <c r="D903" s="12">
        <f>'Simulacion sistema (hoja4)'!AT908</f>
        <v>0.44815284255575083</v>
      </c>
      <c r="E903" s="87"/>
      <c r="F903" s="55"/>
      <c r="G903" s="11"/>
      <c r="H903" s="11"/>
    </row>
    <row r="904" spans="2:8" x14ac:dyDescent="0.25">
      <c r="B904" s="8">
        <f t="shared" ref="B904:B967" si="20">+B903+1</f>
        <v>899</v>
      </c>
      <c r="C904" s="12">
        <f>'Simulacion sistema (hoja4)'!AS909</f>
        <v>0</v>
      </c>
      <c r="D904" s="12">
        <f>'Simulacion sistema (hoja4)'!AT909</f>
        <v>0.39627324198330799</v>
      </c>
      <c r="E904" s="87"/>
      <c r="F904" s="55"/>
      <c r="G904" s="11"/>
      <c r="H904" s="11"/>
    </row>
    <row r="905" spans="2:8" x14ac:dyDescent="0.25">
      <c r="B905" s="8">
        <f t="shared" si="20"/>
        <v>900</v>
      </c>
      <c r="C905" s="12">
        <f>'Simulacion sistema (hoja4)'!AS910</f>
        <v>0</v>
      </c>
      <c r="D905" s="12">
        <f>'Simulacion sistema (hoja4)'!AT910</f>
        <v>0.2070270815166112</v>
      </c>
      <c r="E905" s="87"/>
      <c r="F905" s="55"/>
      <c r="G905" s="11"/>
      <c r="H905" s="11"/>
    </row>
    <row r="906" spans="2:8" x14ac:dyDescent="0.25">
      <c r="B906" s="8">
        <f t="shared" si="20"/>
        <v>901</v>
      </c>
      <c r="C906" s="12">
        <f>'Simulacion sistema (hoja4)'!AS911</f>
        <v>8.7971415961228858E-2</v>
      </c>
      <c r="D906" s="12">
        <f>'Simulacion sistema (hoja4)'!AT911</f>
        <v>0.92156282445766291</v>
      </c>
      <c r="E906" s="87"/>
      <c r="F906" s="55"/>
      <c r="G906" s="11"/>
      <c r="H906" s="11"/>
    </row>
    <row r="907" spans="2:8" x14ac:dyDescent="0.25">
      <c r="B907" s="8">
        <f t="shared" si="20"/>
        <v>902</v>
      </c>
      <c r="C907" s="12">
        <f>'Simulacion sistema (hoja4)'!AS912</f>
        <v>0</v>
      </c>
      <c r="D907" s="12">
        <f>'Simulacion sistema (hoja4)'!AT912</f>
        <v>0.5477970709718647</v>
      </c>
      <c r="E907" s="87"/>
      <c r="F907" s="55"/>
      <c r="G907" s="11"/>
      <c r="H907" s="11"/>
    </row>
    <row r="908" spans="2:8" x14ac:dyDescent="0.25">
      <c r="B908" s="8">
        <f t="shared" si="20"/>
        <v>903</v>
      </c>
      <c r="C908" s="12">
        <f>'Simulacion sistema (hoja4)'!AS913</f>
        <v>0</v>
      </c>
      <c r="D908" s="12">
        <f>'Simulacion sistema (hoja4)'!AT913</f>
        <v>0.57566345968442789</v>
      </c>
      <c r="E908" s="87"/>
      <c r="F908" s="55"/>
      <c r="G908" s="11"/>
      <c r="H908" s="11"/>
    </row>
    <row r="909" spans="2:8" x14ac:dyDescent="0.25">
      <c r="B909" s="8">
        <f t="shared" si="20"/>
        <v>904</v>
      </c>
      <c r="C909" s="12">
        <f>'Simulacion sistema (hoja4)'!AS914</f>
        <v>0</v>
      </c>
      <c r="D909" s="12">
        <f>'Simulacion sistema (hoja4)'!AT914</f>
        <v>0.55560385644759214</v>
      </c>
      <c r="E909" s="87"/>
      <c r="F909" s="55"/>
      <c r="G909" s="11"/>
      <c r="H909" s="11"/>
    </row>
    <row r="910" spans="2:8" x14ac:dyDescent="0.25">
      <c r="B910" s="8">
        <f t="shared" si="20"/>
        <v>905</v>
      </c>
      <c r="C910" s="12">
        <f>'Simulacion sistema (hoja4)'!AS915</f>
        <v>0</v>
      </c>
      <c r="D910" s="12">
        <f>'Simulacion sistema (hoja4)'!AT915</f>
        <v>0.55081218269528831</v>
      </c>
      <c r="E910" s="87"/>
      <c r="F910" s="55"/>
      <c r="G910" s="11"/>
      <c r="H910" s="11"/>
    </row>
    <row r="911" spans="2:8" x14ac:dyDescent="0.25">
      <c r="B911" s="8">
        <f t="shared" si="20"/>
        <v>906</v>
      </c>
      <c r="C911" s="12">
        <f>'Simulacion sistema (hoja4)'!AS916</f>
        <v>0.97013892032344062</v>
      </c>
      <c r="D911" s="12">
        <f>'Simulacion sistema (hoja4)'!AT916</f>
        <v>0.99534348727964195</v>
      </c>
      <c r="E911" s="87"/>
      <c r="F911" s="55"/>
      <c r="G911" s="11"/>
      <c r="H911" s="11"/>
    </row>
    <row r="912" spans="2:8" x14ac:dyDescent="0.25">
      <c r="B912" s="8">
        <f t="shared" si="20"/>
        <v>907</v>
      </c>
      <c r="C912" s="12">
        <f>'Simulacion sistema (hoja4)'!AS917</f>
        <v>0</v>
      </c>
      <c r="D912" s="12">
        <f>'Simulacion sistema (hoja4)'!AT917</f>
        <v>0.76687024707747675</v>
      </c>
      <c r="E912" s="87"/>
      <c r="F912" s="55"/>
      <c r="G912" s="11"/>
      <c r="H912" s="11"/>
    </row>
    <row r="913" spans="2:8" x14ac:dyDescent="0.25">
      <c r="B913" s="8">
        <f t="shared" si="20"/>
        <v>908</v>
      </c>
      <c r="C913" s="12">
        <f>'Simulacion sistema (hoja4)'!AS918</f>
        <v>0</v>
      </c>
      <c r="D913" s="12">
        <f>'Simulacion sistema (hoja4)'!AT918</f>
        <v>0.7739323207350649</v>
      </c>
      <c r="E913" s="87"/>
      <c r="F913" s="55"/>
      <c r="G913" s="11"/>
      <c r="H913" s="11"/>
    </row>
    <row r="914" spans="2:8" x14ac:dyDescent="0.25">
      <c r="B914" s="8">
        <f t="shared" si="20"/>
        <v>909</v>
      </c>
      <c r="C914" s="12">
        <f>'Simulacion sistema (hoja4)'!AS919</f>
        <v>0</v>
      </c>
      <c r="D914" s="12">
        <f>'Simulacion sistema (hoja4)'!AT919</f>
        <v>0.20773052364390038</v>
      </c>
      <c r="E914" s="87"/>
      <c r="F914" s="55"/>
      <c r="G914" s="11"/>
      <c r="H914" s="11"/>
    </row>
    <row r="915" spans="2:8" x14ac:dyDescent="0.25">
      <c r="B915" s="8">
        <f t="shared" si="20"/>
        <v>910</v>
      </c>
      <c r="C915" s="12">
        <f>'Simulacion sistema (hoja4)'!AS920</f>
        <v>0</v>
      </c>
      <c r="D915" s="12">
        <f>'Simulacion sistema (hoja4)'!AT920</f>
        <v>0.38506424782713172</v>
      </c>
      <c r="E915" s="87"/>
      <c r="F915" s="55"/>
      <c r="G915" s="11"/>
      <c r="H915" s="11"/>
    </row>
    <row r="916" spans="2:8" x14ac:dyDescent="0.25">
      <c r="B916" s="8">
        <f t="shared" si="20"/>
        <v>911</v>
      </c>
      <c r="C916" s="12">
        <f>'Simulacion sistema (hoja4)'!AS921</f>
        <v>0</v>
      </c>
      <c r="D916" s="12">
        <f>'Simulacion sistema (hoja4)'!AT921</f>
        <v>0.46819011762264595</v>
      </c>
      <c r="E916" s="87"/>
      <c r="F916" s="55"/>
      <c r="G916" s="11"/>
      <c r="H916" s="11"/>
    </row>
    <row r="917" spans="2:8" x14ac:dyDescent="0.25">
      <c r="B917" s="8">
        <f t="shared" si="20"/>
        <v>912</v>
      </c>
      <c r="C917" s="12">
        <f>'Simulacion sistema (hoja4)'!AS922</f>
        <v>0</v>
      </c>
      <c r="D917" s="12">
        <f>'Simulacion sistema (hoja4)'!AT922</f>
        <v>0.74322920576111118</v>
      </c>
      <c r="E917" s="87"/>
      <c r="F917" s="55"/>
      <c r="G917" s="11"/>
      <c r="H917" s="11"/>
    </row>
    <row r="918" spans="2:8" x14ac:dyDescent="0.25">
      <c r="B918" s="8">
        <f t="shared" si="20"/>
        <v>913</v>
      </c>
      <c r="C918" s="12">
        <f>'Simulacion sistema (hoja4)'!AS923</f>
        <v>0</v>
      </c>
      <c r="D918" s="12">
        <f>'Simulacion sistema (hoja4)'!AT923</f>
        <v>0.39938917720561995</v>
      </c>
      <c r="E918" s="87"/>
      <c r="F918" s="55"/>
      <c r="G918" s="11"/>
      <c r="H918" s="11"/>
    </row>
    <row r="919" spans="2:8" x14ac:dyDescent="0.25">
      <c r="B919" s="8">
        <f t="shared" si="20"/>
        <v>914</v>
      </c>
      <c r="C919" s="12">
        <f>'Simulacion sistema (hoja4)'!AS924</f>
        <v>0</v>
      </c>
      <c r="D919" s="12">
        <f>'Simulacion sistema (hoja4)'!AT924</f>
        <v>0.32949622804942869</v>
      </c>
      <c r="E919" s="87"/>
      <c r="F919" s="55"/>
      <c r="G919" s="11"/>
      <c r="H919" s="11"/>
    </row>
    <row r="920" spans="2:8" x14ac:dyDescent="0.25">
      <c r="B920" s="8">
        <f t="shared" si="20"/>
        <v>915</v>
      </c>
      <c r="C920" s="12">
        <f>'Simulacion sistema (hoja4)'!AS925</f>
        <v>0</v>
      </c>
      <c r="D920" s="12">
        <f>'Simulacion sistema (hoja4)'!AT925</f>
        <v>0.64441600186803716</v>
      </c>
      <c r="E920" s="87"/>
      <c r="F920" s="55"/>
      <c r="G920" s="11"/>
      <c r="H920" s="11"/>
    </row>
    <row r="921" spans="2:8" x14ac:dyDescent="0.25">
      <c r="B921" s="8">
        <f t="shared" si="20"/>
        <v>916</v>
      </c>
      <c r="C921" s="12">
        <f>'Simulacion sistema (hoja4)'!AS926</f>
        <v>0</v>
      </c>
      <c r="D921" s="12">
        <f>'Simulacion sistema (hoja4)'!AT926</f>
        <v>0.56536400179318491</v>
      </c>
      <c r="E921" s="87"/>
      <c r="F921" s="55"/>
      <c r="G921" s="11"/>
      <c r="H921" s="11"/>
    </row>
    <row r="922" spans="2:8" x14ac:dyDescent="0.25">
      <c r="B922" s="8">
        <f t="shared" si="20"/>
        <v>917</v>
      </c>
      <c r="C922" s="12">
        <f>'Simulacion sistema (hoja4)'!AS927</f>
        <v>0.49744104668300887</v>
      </c>
      <c r="D922" s="12">
        <f>'Simulacion sistema (hoja4)'!AT927</f>
        <v>0.95731691081417336</v>
      </c>
      <c r="E922" s="87"/>
      <c r="F922" s="55"/>
      <c r="G922" s="11"/>
      <c r="H922" s="11"/>
    </row>
    <row r="923" spans="2:8" x14ac:dyDescent="0.25">
      <c r="B923" s="8">
        <f t="shared" si="20"/>
        <v>918</v>
      </c>
      <c r="C923" s="12">
        <f>'Simulacion sistema (hoja4)'!AS928</f>
        <v>0</v>
      </c>
      <c r="D923" s="12">
        <f>'Simulacion sistema (hoja4)'!AT928</f>
        <v>0.62315102311348369</v>
      </c>
      <c r="E923" s="87"/>
      <c r="F923" s="55"/>
      <c r="G923" s="11"/>
      <c r="H923" s="11"/>
    </row>
    <row r="924" spans="2:8" x14ac:dyDescent="0.25">
      <c r="B924" s="8">
        <f t="shared" si="20"/>
        <v>919</v>
      </c>
      <c r="C924" s="12">
        <f>'Simulacion sistema (hoja4)'!AS929</f>
        <v>0</v>
      </c>
      <c r="D924" s="12">
        <f>'Simulacion sistema (hoja4)'!AT929</f>
        <v>0.60443908662913204</v>
      </c>
      <c r="E924" s="87"/>
      <c r="F924" s="55"/>
      <c r="G924" s="11"/>
      <c r="H924" s="11"/>
    </row>
    <row r="925" spans="2:8" x14ac:dyDescent="0.25">
      <c r="B925" s="8">
        <f t="shared" si="20"/>
        <v>920</v>
      </c>
      <c r="C925" s="12">
        <f>'Simulacion sistema (hoja4)'!AS930</f>
        <v>0.74475022699827542</v>
      </c>
      <c r="D925" s="12">
        <f>'Simulacion sistema (hoja4)'!AT930</f>
        <v>0.97222690281858082</v>
      </c>
      <c r="E925" s="87"/>
      <c r="F925" s="55"/>
      <c r="G925" s="11"/>
      <c r="H925" s="11"/>
    </row>
    <row r="926" spans="2:8" x14ac:dyDescent="0.25">
      <c r="B926" s="8">
        <f t="shared" si="20"/>
        <v>921</v>
      </c>
      <c r="C926" s="12">
        <f>'Simulacion sistema (hoja4)'!AS931</f>
        <v>0</v>
      </c>
      <c r="D926" s="12">
        <f>'Simulacion sistema (hoja4)'!AT931</f>
        <v>0.71352038817019325</v>
      </c>
      <c r="E926" s="87"/>
      <c r="F926" s="55"/>
      <c r="G926" s="11"/>
      <c r="H926" s="11"/>
    </row>
    <row r="927" spans="2:8" x14ac:dyDescent="0.25">
      <c r="B927" s="8">
        <f t="shared" si="20"/>
        <v>922</v>
      </c>
      <c r="C927" s="12">
        <f>'Simulacion sistema (hoja4)'!AS932</f>
        <v>0</v>
      </c>
      <c r="D927" s="12">
        <f>'Simulacion sistema (hoja4)'!AT932</f>
        <v>8.7389386608564351E-2</v>
      </c>
      <c r="E927" s="87"/>
      <c r="F927" s="55"/>
      <c r="G927" s="11"/>
      <c r="H927" s="11"/>
    </row>
    <row r="928" spans="2:8" x14ac:dyDescent="0.25">
      <c r="B928" s="8">
        <f t="shared" si="20"/>
        <v>923</v>
      </c>
      <c r="C928" s="12">
        <f>'Simulacion sistema (hoja4)'!AS933</f>
        <v>0</v>
      </c>
      <c r="D928" s="12">
        <f>'Simulacion sistema (hoja4)'!AT933</f>
        <v>0.68972571725631771</v>
      </c>
      <c r="E928" s="87"/>
      <c r="F928" s="55"/>
      <c r="G928" s="11"/>
      <c r="H928" s="11"/>
    </row>
    <row r="929" spans="2:8" x14ac:dyDescent="0.25">
      <c r="B929" s="8">
        <f t="shared" si="20"/>
        <v>924</v>
      </c>
      <c r="C929" s="12">
        <f>'Simulacion sistema (hoja4)'!AS934</f>
        <v>1</v>
      </c>
      <c r="D929" s="12">
        <f>'Simulacion sistema (hoja4)'!AT934</f>
        <v>1</v>
      </c>
      <c r="E929" s="87"/>
      <c r="F929" s="55"/>
      <c r="G929" s="11"/>
      <c r="H929" s="11"/>
    </row>
    <row r="930" spans="2:8" x14ac:dyDescent="0.25">
      <c r="B930" s="8">
        <f t="shared" si="20"/>
        <v>925</v>
      </c>
      <c r="C930" s="12">
        <f>'Simulacion sistema (hoja4)'!AS935</f>
        <v>0</v>
      </c>
      <c r="D930" s="12">
        <f>'Simulacion sistema (hoja4)'!AT935</f>
        <v>0.60466782238935635</v>
      </c>
      <c r="E930" s="87"/>
      <c r="F930" s="55"/>
      <c r="G930" s="11"/>
      <c r="H930" s="11"/>
    </row>
    <row r="931" spans="2:8" x14ac:dyDescent="0.25">
      <c r="B931" s="8">
        <f t="shared" si="20"/>
        <v>926</v>
      </c>
      <c r="C931" s="12">
        <f>'Simulacion sistema (hoja4)'!AS936</f>
        <v>0</v>
      </c>
      <c r="D931" s="12">
        <f>'Simulacion sistema (hoja4)'!AT936</f>
        <v>0.4170507212965438</v>
      </c>
      <c r="E931" s="87"/>
      <c r="F931" s="55"/>
      <c r="G931" s="11"/>
      <c r="H931" s="11"/>
    </row>
    <row r="932" spans="2:8" x14ac:dyDescent="0.25">
      <c r="B932" s="8">
        <f t="shared" si="20"/>
        <v>927</v>
      </c>
      <c r="C932" s="12">
        <f>'Simulacion sistema (hoja4)'!AS937</f>
        <v>1</v>
      </c>
      <c r="D932" s="12">
        <f>'Simulacion sistema (hoja4)'!AT937</f>
        <v>1</v>
      </c>
      <c r="E932" s="87"/>
      <c r="F932" s="55"/>
      <c r="G932" s="11"/>
      <c r="H932" s="11"/>
    </row>
    <row r="933" spans="2:8" x14ac:dyDescent="0.25">
      <c r="B933" s="8">
        <f t="shared" si="20"/>
        <v>928</v>
      </c>
      <c r="C933" s="12">
        <f>'Simulacion sistema (hoja4)'!AS938</f>
        <v>0</v>
      </c>
      <c r="D933" s="12">
        <f>'Simulacion sistema (hoja4)'!AT938</f>
        <v>0.66821449685439926</v>
      </c>
      <c r="E933" s="87"/>
      <c r="F933" s="55"/>
      <c r="G933" s="11"/>
      <c r="H933" s="11"/>
    </row>
    <row r="934" spans="2:8" x14ac:dyDescent="0.25">
      <c r="B934" s="8">
        <f t="shared" si="20"/>
        <v>929</v>
      </c>
      <c r="C934" s="12">
        <f>'Simulacion sistema (hoja4)'!AS939</f>
        <v>0</v>
      </c>
      <c r="D934" s="12">
        <f>'Simulacion sistema (hoja4)'!AT939</f>
        <v>0.82196111807612426</v>
      </c>
      <c r="E934" s="87"/>
      <c r="F934" s="55"/>
      <c r="G934" s="11"/>
      <c r="H934" s="11"/>
    </row>
    <row r="935" spans="2:8" x14ac:dyDescent="0.25">
      <c r="B935" s="8">
        <f t="shared" si="20"/>
        <v>930</v>
      </c>
      <c r="C935" s="12">
        <f>'Simulacion sistema (hoja4)'!AS940</f>
        <v>0</v>
      </c>
      <c r="D935" s="12">
        <f>'Simulacion sistema (hoja4)'!AT940</f>
        <v>0.55434305324192856</v>
      </c>
      <c r="E935" s="87"/>
      <c r="F935" s="55"/>
      <c r="G935" s="11"/>
      <c r="H935" s="11"/>
    </row>
    <row r="936" spans="2:8" x14ac:dyDescent="0.25">
      <c r="B936" s="8">
        <f t="shared" si="20"/>
        <v>931</v>
      </c>
      <c r="C936" s="12">
        <f>'Simulacion sistema (hoja4)'!AS941</f>
        <v>0</v>
      </c>
      <c r="D936" s="12">
        <f>'Simulacion sistema (hoja4)'!AT941</f>
        <v>0.34277158406238578</v>
      </c>
      <c r="E936" s="87"/>
      <c r="F936" s="55"/>
      <c r="G936" s="11"/>
      <c r="H936" s="11"/>
    </row>
    <row r="937" spans="2:8" x14ac:dyDescent="0.25">
      <c r="B937" s="8">
        <f t="shared" si="20"/>
        <v>932</v>
      </c>
      <c r="C937" s="12">
        <f>'Simulacion sistema (hoja4)'!AS942</f>
        <v>0</v>
      </c>
      <c r="D937" s="12">
        <f>'Simulacion sistema (hoja4)'!AT942</f>
        <v>0.58763541507613226</v>
      </c>
      <c r="E937" s="87"/>
      <c r="F937" s="55"/>
      <c r="G937" s="11"/>
      <c r="H937" s="11"/>
    </row>
    <row r="938" spans="2:8" x14ac:dyDescent="0.25">
      <c r="B938" s="8">
        <f t="shared" si="20"/>
        <v>933</v>
      </c>
      <c r="C938" s="12">
        <f>'Simulacion sistema (hoja4)'!AS943</f>
        <v>0</v>
      </c>
      <c r="D938" s="12">
        <f>'Simulacion sistema (hoja4)'!AT943</f>
        <v>6.3570823245171507E-2</v>
      </c>
      <c r="E938" s="87"/>
      <c r="F938" s="55"/>
      <c r="G938" s="11"/>
      <c r="H938" s="11"/>
    </row>
    <row r="939" spans="2:8" x14ac:dyDescent="0.25">
      <c r="B939" s="8">
        <f t="shared" si="20"/>
        <v>934</v>
      </c>
      <c r="C939" s="12">
        <f>'Simulacion sistema (hoja4)'!AS944</f>
        <v>0</v>
      </c>
      <c r="D939" s="12">
        <f>'Simulacion sistema (hoja4)'!AT944</f>
        <v>0.75948744720439687</v>
      </c>
      <c r="E939" s="87"/>
      <c r="F939" s="55"/>
      <c r="G939" s="11"/>
      <c r="H939" s="11"/>
    </row>
    <row r="940" spans="2:8" x14ac:dyDescent="0.25">
      <c r="B940" s="8">
        <f t="shared" si="20"/>
        <v>935</v>
      </c>
      <c r="C940" s="12">
        <f>'Simulacion sistema (hoja4)'!AS945</f>
        <v>0</v>
      </c>
      <c r="D940" s="12">
        <f>'Simulacion sistema (hoja4)'!AT945</f>
        <v>0.64678625377869448</v>
      </c>
      <c r="E940" s="87"/>
      <c r="F940" s="55"/>
      <c r="G940" s="11"/>
      <c r="H940" s="11"/>
    </row>
    <row r="941" spans="2:8" x14ac:dyDescent="0.25">
      <c r="B941" s="8">
        <f t="shared" si="20"/>
        <v>936</v>
      </c>
      <c r="C941" s="12">
        <f>'Simulacion sistema (hoja4)'!AS946</f>
        <v>0</v>
      </c>
      <c r="D941" s="12">
        <f>'Simulacion sistema (hoja4)'!AT946</f>
        <v>0.55471964681629504</v>
      </c>
      <c r="E941" s="87"/>
      <c r="F941" s="55"/>
      <c r="G941" s="11"/>
      <c r="H941" s="11"/>
    </row>
    <row r="942" spans="2:8" x14ac:dyDescent="0.25">
      <c r="B942" s="8">
        <f t="shared" si="20"/>
        <v>937</v>
      </c>
      <c r="C942" s="12">
        <f>'Simulacion sistema (hoja4)'!AS947</f>
        <v>0</v>
      </c>
      <c r="D942" s="12">
        <f>'Simulacion sistema (hoja4)'!AT947</f>
        <v>0.6966374914831448</v>
      </c>
      <c r="E942" s="87"/>
      <c r="F942" s="55"/>
      <c r="G942" s="11"/>
      <c r="H942" s="11"/>
    </row>
    <row r="943" spans="2:8" x14ac:dyDescent="0.25">
      <c r="B943" s="8">
        <f t="shared" si="20"/>
        <v>938</v>
      </c>
      <c r="C943" s="12">
        <f>'Simulacion sistema (hoja4)'!AS948</f>
        <v>0</v>
      </c>
      <c r="D943" s="12">
        <f>'Simulacion sistema (hoja4)'!AT948</f>
        <v>0.6774793936721486</v>
      </c>
      <c r="E943" s="87"/>
      <c r="F943" s="55"/>
      <c r="G943" s="11"/>
      <c r="H943" s="11"/>
    </row>
    <row r="944" spans="2:8" x14ac:dyDescent="0.25">
      <c r="B944" s="8">
        <f t="shared" si="20"/>
        <v>939</v>
      </c>
      <c r="C944" s="12">
        <f>'Simulacion sistema (hoja4)'!AS949</f>
        <v>1</v>
      </c>
      <c r="D944" s="12">
        <f>'Simulacion sistema (hoja4)'!AT949</f>
        <v>1</v>
      </c>
      <c r="E944" s="87"/>
      <c r="F944" s="55"/>
      <c r="G944" s="11"/>
      <c r="H944" s="11"/>
    </row>
    <row r="945" spans="2:8" x14ac:dyDescent="0.25">
      <c r="B945" s="8">
        <f t="shared" si="20"/>
        <v>940</v>
      </c>
      <c r="C945" s="12">
        <f>'Simulacion sistema (hoja4)'!AS950</f>
        <v>0</v>
      </c>
      <c r="D945" s="12">
        <f>'Simulacion sistema (hoja4)'!AT950</f>
        <v>0.42788853162741336</v>
      </c>
      <c r="E945" s="87"/>
      <c r="F945" s="55"/>
      <c r="G945" s="11"/>
      <c r="H945" s="11"/>
    </row>
    <row r="946" spans="2:8" x14ac:dyDescent="0.25">
      <c r="B946" s="8">
        <f t="shared" si="20"/>
        <v>941</v>
      </c>
      <c r="C946" s="12">
        <f>'Simulacion sistema (hoja4)'!AS951</f>
        <v>0</v>
      </c>
      <c r="D946" s="12">
        <f>'Simulacion sistema (hoja4)'!AT951</f>
        <v>0.83317387939734966</v>
      </c>
      <c r="E946" s="87"/>
      <c r="F946" s="55"/>
      <c r="G946" s="11"/>
      <c r="H946" s="11"/>
    </row>
    <row r="947" spans="2:8" x14ac:dyDescent="0.25">
      <c r="B947" s="8">
        <f t="shared" si="20"/>
        <v>942</v>
      </c>
      <c r="C947" s="12">
        <f>'Simulacion sistema (hoja4)'!AS952</f>
        <v>0</v>
      </c>
      <c r="D947" s="12">
        <f>'Simulacion sistema (hoja4)'!AT952</f>
        <v>0.83932671703993067</v>
      </c>
      <c r="E947" s="87"/>
      <c r="F947" s="55"/>
      <c r="G947" s="11"/>
      <c r="H947" s="11"/>
    </row>
    <row r="948" spans="2:8" x14ac:dyDescent="0.25">
      <c r="B948" s="8">
        <f t="shared" si="20"/>
        <v>943</v>
      </c>
      <c r="C948" s="12">
        <f>'Simulacion sistema (hoja4)'!AS953</f>
        <v>0</v>
      </c>
      <c r="D948" s="12">
        <f>'Simulacion sistema (hoja4)'!AT953</f>
        <v>0.42570566583832659</v>
      </c>
      <c r="E948" s="87"/>
      <c r="F948" s="55"/>
      <c r="G948" s="11"/>
      <c r="H948" s="11"/>
    </row>
    <row r="949" spans="2:8" x14ac:dyDescent="0.25">
      <c r="B949" s="8">
        <f t="shared" si="20"/>
        <v>944</v>
      </c>
      <c r="C949" s="12">
        <f>'Simulacion sistema (hoja4)'!AS954</f>
        <v>1</v>
      </c>
      <c r="D949" s="12">
        <f>'Simulacion sistema (hoja4)'!AT954</f>
        <v>1</v>
      </c>
      <c r="E949" s="87"/>
      <c r="F949" s="55"/>
      <c r="G949" s="11"/>
      <c r="H949" s="11"/>
    </row>
    <row r="950" spans="2:8" x14ac:dyDescent="0.25">
      <c r="B950" s="8">
        <f t="shared" si="20"/>
        <v>945</v>
      </c>
      <c r="C950" s="12">
        <f>'Simulacion sistema (hoja4)'!AS955</f>
        <v>0</v>
      </c>
      <c r="D950" s="12">
        <f>'Simulacion sistema (hoja4)'!AT955</f>
        <v>0.71905777083758871</v>
      </c>
      <c r="E950" s="87"/>
      <c r="F950" s="55"/>
      <c r="G950" s="11"/>
      <c r="H950" s="11"/>
    </row>
    <row r="951" spans="2:8" x14ac:dyDescent="0.25">
      <c r="B951" s="8">
        <f t="shared" si="20"/>
        <v>946</v>
      </c>
      <c r="C951" s="12">
        <f>'Simulacion sistema (hoja4)'!AS956</f>
        <v>8.429740865915758E-2</v>
      </c>
      <c r="D951" s="12">
        <f>'Simulacion sistema (hoja4)'!AT956</f>
        <v>0.73437933509665854</v>
      </c>
      <c r="E951" s="87"/>
      <c r="F951" s="55"/>
      <c r="G951" s="11"/>
      <c r="H951" s="11"/>
    </row>
    <row r="952" spans="2:8" x14ac:dyDescent="0.25">
      <c r="B952" s="8">
        <f t="shared" si="20"/>
        <v>947</v>
      </c>
      <c r="C952" s="12">
        <f>'Simulacion sistema (hoja4)'!AS957</f>
        <v>0</v>
      </c>
      <c r="D952" s="12">
        <f>'Simulacion sistema (hoja4)'!AT957</f>
        <v>0.76115027469846386</v>
      </c>
      <c r="E952" s="87"/>
      <c r="F952" s="55"/>
      <c r="G952" s="11"/>
      <c r="H952" s="11"/>
    </row>
    <row r="953" spans="2:8" x14ac:dyDescent="0.25">
      <c r="B953" s="8">
        <f t="shared" si="20"/>
        <v>948</v>
      </c>
      <c r="C953" s="12">
        <f>'Simulacion sistema (hoja4)'!AS958</f>
        <v>0</v>
      </c>
      <c r="D953" s="12">
        <f>'Simulacion sistema (hoja4)'!AT958</f>
        <v>0.16743990581706708</v>
      </c>
      <c r="E953" s="87"/>
      <c r="F953" s="55"/>
      <c r="G953" s="11"/>
      <c r="H953" s="11"/>
    </row>
    <row r="954" spans="2:8" x14ac:dyDescent="0.25">
      <c r="B954" s="8">
        <f t="shared" si="20"/>
        <v>949</v>
      </c>
      <c r="C954" s="12">
        <f>'Simulacion sistema (hoja4)'!AS959</f>
        <v>0</v>
      </c>
      <c r="D954" s="12">
        <f>'Simulacion sistema (hoja4)'!AT959</f>
        <v>0.65831209625953124</v>
      </c>
      <c r="E954" s="87"/>
      <c r="F954" s="55"/>
      <c r="G954" s="11"/>
      <c r="H954" s="11"/>
    </row>
    <row r="955" spans="2:8" x14ac:dyDescent="0.25">
      <c r="B955" s="8">
        <f t="shared" si="20"/>
        <v>950</v>
      </c>
      <c r="C955" s="12">
        <f>'Simulacion sistema (hoja4)'!AS960</f>
        <v>0</v>
      </c>
      <c r="D955" s="12">
        <f>'Simulacion sistema (hoja4)'!AT960</f>
        <v>0.7357831899807884</v>
      </c>
      <c r="E955" s="87"/>
      <c r="F955" s="55"/>
      <c r="G955" s="11"/>
      <c r="H955" s="11"/>
    </row>
    <row r="956" spans="2:8" x14ac:dyDescent="0.25">
      <c r="B956" s="8">
        <f t="shared" si="20"/>
        <v>951</v>
      </c>
      <c r="C956" s="12">
        <f>'Simulacion sistema (hoja4)'!AS961</f>
        <v>0.38585099017983604</v>
      </c>
      <c r="D956" s="12">
        <f>'Simulacion sistema (hoja4)'!AT961</f>
        <v>0.94783939916595872</v>
      </c>
      <c r="E956" s="87"/>
      <c r="F956" s="55"/>
      <c r="G956" s="11"/>
      <c r="H956" s="11"/>
    </row>
    <row r="957" spans="2:8" x14ac:dyDescent="0.25">
      <c r="B957" s="8">
        <f t="shared" si="20"/>
        <v>952</v>
      </c>
      <c r="C957" s="12">
        <f>'Simulacion sistema (hoja4)'!AS962</f>
        <v>0</v>
      </c>
      <c r="D957" s="12">
        <f>'Simulacion sistema (hoja4)'!AT962</f>
        <v>0.21390503323499405</v>
      </c>
      <c r="E957" s="87"/>
      <c r="F957" s="55"/>
      <c r="G957" s="11"/>
      <c r="H957" s="11"/>
    </row>
    <row r="958" spans="2:8" x14ac:dyDescent="0.25">
      <c r="B958" s="8">
        <f t="shared" si="20"/>
        <v>953</v>
      </c>
      <c r="C958" s="12">
        <f>'Simulacion sistema (hoja4)'!AS963</f>
        <v>6.8139178232682285E-2</v>
      </c>
      <c r="D958" s="12">
        <f>'Simulacion sistema (hoja4)'!AT963</f>
        <v>0.86302412153253161</v>
      </c>
      <c r="E958" s="87"/>
      <c r="F958" s="55"/>
      <c r="G958" s="11"/>
      <c r="H958" s="11"/>
    </row>
    <row r="959" spans="2:8" x14ac:dyDescent="0.25">
      <c r="B959" s="8">
        <f t="shared" si="20"/>
        <v>954</v>
      </c>
      <c r="C959" s="12">
        <f>'Simulacion sistema (hoja4)'!AS964</f>
        <v>0</v>
      </c>
      <c r="D959" s="12">
        <f>'Simulacion sistema (hoja4)'!AT964</f>
        <v>0.61798158019349736</v>
      </c>
      <c r="E959" s="87"/>
      <c r="F959" s="55"/>
      <c r="G959" s="11"/>
      <c r="H959" s="11"/>
    </row>
    <row r="960" spans="2:8" x14ac:dyDescent="0.25">
      <c r="B960" s="8">
        <f t="shared" si="20"/>
        <v>955</v>
      </c>
      <c r="C960" s="12">
        <f>'Simulacion sistema (hoja4)'!AS965</f>
        <v>0</v>
      </c>
      <c r="D960" s="12">
        <f>'Simulacion sistema (hoja4)'!AT965</f>
        <v>0.85346003989298347</v>
      </c>
      <c r="E960" s="87"/>
      <c r="F960" s="55"/>
      <c r="G960" s="11"/>
      <c r="H960" s="11"/>
    </row>
    <row r="961" spans="2:8" x14ac:dyDescent="0.25">
      <c r="B961" s="8">
        <f t="shared" si="20"/>
        <v>956</v>
      </c>
      <c r="C961" s="12">
        <f>'Simulacion sistema (hoja4)'!AS966</f>
        <v>0</v>
      </c>
      <c r="D961" s="12">
        <f>'Simulacion sistema (hoja4)'!AT966</f>
        <v>0.46434828042069032</v>
      </c>
      <c r="E961" s="87"/>
      <c r="F961" s="55"/>
      <c r="G961" s="11"/>
      <c r="H961" s="11"/>
    </row>
    <row r="962" spans="2:8" x14ac:dyDescent="0.25">
      <c r="B962" s="8">
        <f t="shared" si="20"/>
        <v>957</v>
      </c>
      <c r="C962" s="12">
        <f>'Simulacion sistema (hoja4)'!AS967</f>
        <v>0.33124678187741663</v>
      </c>
      <c r="D962" s="12">
        <f>'Simulacion sistema (hoja4)'!AT967</f>
        <v>0.89114997026798382</v>
      </c>
      <c r="E962" s="87"/>
      <c r="F962" s="55"/>
      <c r="G962" s="11"/>
      <c r="H962" s="11"/>
    </row>
    <row r="963" spans="2:8" x14ac:dyDescent="0.25">
      <c r="B963" s="8">
        <f t="shared" si="20"/>
        <v>958</v>
      </c>
      <c r="C963" s="12">
        <f>'Simulacion sistema (hoja4)'!AS968</f>
        <v>0</v>
      </c>
      <c r="D963" s="12">
        <f>'Simulacion sistema (hoja4)'!AT968</f>
        <v>1.7429872947862239E-2</v>
      </c>
      <c r="E963" s="87"/>
      <c r="F963" s="55"/>
      <c r="G963" s="11"/>
      <c r="H963" s="11"/>
    </row>
    <row r="964" spans="2:8" x14ac:dyDescent="0.25">
      <c r="B964" s="8">
        <f t="shared" si="20"/>
        <v>959</v>
      </c>
      <c r="C964" s="12">
        <f>'Simulacion sistema (hoja4)'!AS969</f>
        <v>1</v>
      </c>
      <c r="D964" s="12">
        <f>'Simulacion sistema (hoja4)'!AT969</f>
        <v>1</v>
      </c>
      <c r="E964" s="87"/>
      <c r="F964" s="55"/>
      <c r="G964" s="11"/>
      <c r="H964" s="11"/>
    </row>
    <row r="965" spans="2:8" x14ac:dyDescent="0.25">
      <c r="B965" s="8">
        <f t="shared" si="20"/>
        <v>960</v>
      </c>
      <c r="C965" s="12">
        <f>'Simulacion sistema (hoja4)'!AS970</f>
        <v>0</v>
      </c>
      <c r="D965" s="12">
        <f>'Simulacion sistema (hoja4)'!AT970</f>
        <v>0.33182400528992184</v>
      </c>
      <c r="E965" s="87"/>
      <c r="F965" s="55"/>
      <c r="G965" s="11"/>
      <c r="H965" s="11"/>
    </row>
    <row r="966" spans="2:8" x14ac:dyDescent="0.25">
      <c r="B966" s="8">
        <f t="shared" si="20"/>
        <v>961</v>
      </c>
      <c r="C966" s="12">
        <f>'Simulacion sistema (hoja4)'!AS971</f>
        <v>0</v>
      </c>
      <c r="D966" s="12">
        <f>'Simulacion sistema (hoja4)'!AT971</f>
        <v>0.27661644344266717</v>
      </c>
      <c r="E966" s="87"/>
      <c r="F966" s="55"/>
      <c r="G966" s="11"/>
      <c r="H966" s="11"/>
    </row>
    <row r="967" spans="2:8" x14ac:dyDescent="0.25">
      <c r="B967" s="8">
        <f t="shared" si="20"/>
        <v>962</v>
      </c>
      <c r="C967" s="12">
        <f>'Simulacion sistema (hoja4)'!AS972</f>
        <v>0</v>
      </c>
      <c r="D967" s="12">
        <f>'Simulacion sistema (hoja4)'!AT972</f>
        <v>0.74167916494860608</v>
      </c>
      <c r="E967" s="87"/>
      <c r="F967" s="55"/>
      <c r="G967" s="11"/>
      <c r="H967" s="11"/>
    </row>
    <row r="968" spans="2:8" x14ac:dyDescent="0.25">
      <c r="B968" s="8">
        <f t="shared" ref="B968:B1031" si="21">+B967+1</f>
        <v>963</v>
      </c>
      <c r="C968" s="12">
        <f>'Simulacion sistema (hoja4)'!AS973</f>
        <v>0</v>
      </c>
      <c r="D968" s="12">
        <f>'Simulacion sistema (hoja4)'!AT973</f>
        <v>0.73328858014819698</v>
      </c>
      <c r="E968" s="87"/>
      <c r="F968" s="55"/>
      <c r="G968" s="11"/>
      <c r="H968" s="11"/>
    </row>
    <row r="969" spans="2:8" x14ac:dyDescent="0.25">
      <c r="B969" s="8">
        <f t="shared" si="21"/>
        <v>964</v>
      </c>
      <c r="C969" s="12">
        <f>'Simulacion sistema (hoja4)'!AS974</f>
        <v>0</v>
      </c>
      <c r="D969" s="12">
        <f>'Simulacion sistema (hoja4)'!AT974</f>
        <v>0.73649613886032239</v>
      </c>
      <c r="E969" s="87"/>
      <c r="F969" s="55"/>
      <c r="G969" s="11"/>
      <c r="H969" s="11"/>
    </row>
    <row r="970" spans="2:8" x14ac:dyDescent="0.25">
      <c r="B970" s="8">
        <f t="shared" si="21"/>
        <v>965</v>
      </c>
      <c r="C970" s="12">
        <f>'Simulacion sistema (hoja4)'!AS975</f>
        <v>0</v>
      </c>
      <c r="D970" s="12">
        <f>'Simulacion sistema (hoja4)'!AT975</f>
        <v>0.28873866448264207</v>
      </c>
      <c r="E970" s="87"/>
      <c r="F970" s="55"/>
      <c r="G970" s="11"/>
      <c r="H970" s="11"/>
    </row>
    <row r="971" spans="2:8" x14ac:dyDescent="0.25">
      <c r="B971" s="8">
        <f t="shared" si="21"/>
        <v>966</v>
      </c>
      <c r="C971" s="12">
        <f>'Simulacion sistema (hoja4)'!AS976</f>
        <v>0</v>
      </c>
      <c r="D971" s="12">
        <f>'Simulacion sistema (hoja4)'!AT976</f>
        <v>0.35289857815699938</v>
      </c>
      <c r="E971" s="87"/>
      <c r="F971" s="55"/>
      <c r="G971" s="11"/>
      <c r="H971" s="11"/>
    </row>
    <row r="972" spans="2:8" x14ac:dyDescent="0.25">
      <c r="B972" s="8">
        <f t="shared" si="21"/>
        <v>967</v>
      </c>
      <c r="C972" s="12">
        <f>'Simulacion sistema (hoja4)'!AS977</f>
        <v>0</v>
      </c>
      <c r="D972" s="12">
        <f>'Simulacion sistema (hoja4)'!AT977</f>
        <v>0.7049739937072943</v>
      </c>
      <c r="E972" s="87"/>
      <c r="F972" s="55"/>
      <c r="G972" s="11"/>
      <c r="H972" s="11"/>
    </row>
    <row r="973" spans="2:8" x14ac:dyDescent="0.25">
      <c r="B973" s="8">
        <f t="shared" si="21"/>
        <v>968</v>
      </c>
      <c r="C973" s="12">
        <f>'Simulacion sistema (hoja4)'!AS978</f>
        <v>0</v>
      </c>
      <c r="D973" s="12">
        <f>'Simulacion sistema (hoja4)'!AT978</f>
        <v>0.80776121014249125</v>
      </c>
      <c r="E973" s="87"/>
      <c r="F973" s="55"/>
      <c r="G973" s="11"/>
      <c r="H973" s="11"/>
    </row>
    <row r="974" spans="2:8" x14ac:dyDescent="0.25">
      <c r="B974" s="8">
        <f t="shared" si="21"/>
        <v>969</v>
      </c>
      <c r="C974" s="12">
        <f>'Simulacion sistema (hoja4)'!AS979</f>
        <v>0</v>
      </c>
      <c r="D974" s="12">
        <f>'Simulacion sistema (hoja4)'!AT979</f>
        <v>0.47054892760459877</v>
      </c>
      <c r="E974" s="87"/>
      <c r="F974" s="55"/>
      <c r="G974" s="11"/>
      <c r="H974" s="11"/>
    </row>
    <row r="975" spans="2:8" x14ac:dyDescent="0.25">
      <c r="B975" s="8">
        <f t="shared" si="21"/>
        <v>970</v>
      </c>
      <c r="C975" s="12">
        <f>'Simulacion sistema (hoja4)'!AS980</f>
        <v>0</v>
      </c>
      <c r="D975" s="12">
        <f>'Simulacion sistema (hoja4)'!AT980</f>
        <v>0.29186700432179002</v>
      </c>
      <c r="E975" s="87"/>
      <c r="F975" s="55"/>
      <c r="G975" s="11"/>
      <c r="H975" s="11"/>
    </row>
    <row r="976" spans="2:8" x14ac:dyDescent="0.25">
      <c r="B976" s="8">
        <f t="shared" si="21"/>
        <v>971</v>
      </c>
      <c r="C976" s="12">
        <f>'Simulacion sistema (hoja4)'!AS981</f>
        <v>0</v>
      </c>
      <c r="D976" s="12">
        <f>'Simulacion sistema (hoja4)'!AT981</f>
        <v>0.60159665612300162</v>
      </c>
      <c r="E976" s="87"/>
      <c r="F976" s="55"/>
      <c r="G976" s="11"/>
      <c r="H976" s="11"/>
    </row>
    <row r="977" spans="2:8" x14ac:dyDescent="0.25">
      <c r="B977" s="8">
        <f t="shared" si="21"/>
        <v>972</v>
      </c>
      <c r="C977" s="12">
        <f>'Simulacion sistema (hoja4)'!AS982</f>
        <v>1</v>
      </c>
      <c r="D977" s="12">
        <f>'Simulacion sistema (hoja4)'!AT982</f>
        <v>1</v>
      </c>
      <c r="E977" s="87"/>
      <c r="F977" s="55"/>
      <c r="G977" s="11"/>
      <c r="H977" s="11"/>
    </row>
    <row r="978" spans="2:8" x14ac:dyDescent="0.25">
      <c r="B978" s="8">
        <f t="shared" si="21"/>
        <v>973</v>
      </c>
      <c r="C978" s="12">
        <f>'Simulacion sistema (hoja4)'!AS983</f>
        <v>0</v>
      </c>
      <c r="D978" s="12">
        <f>'Simulacion sistema (hoja4)'!AT983</f>
        <v>0.38806971969927762</v>
      </c>
      <c r="E978" s="87"/>
      <c r="F978" s="55"/>
      <c r="G978" s="11"/>
      <c r="H978" s="11"/>
    </row>
    <row r="979" spans="2:8" x14ac:dyDescent="0.25">
      <c r="B979" s="8">
        <f t="shared" si="21"/>
        <v>974</v>
      </c>
      <c r="C979" s="12">
        <f>'Simulacion sistema (hoja4)'!AS984</f>
        <v>0</v>
      </c>
      <c r="D979" s="12">
        <f>'Simulacion sistema (hoja4)'!AT984</f>
        <v>0.52184788188516329</v>
      </c>
      <c r="E979" s="87"/>
      <c r="F979" s="55"/>
      <c r="G979" s="11"/>
      <c r="H979" s="11"/>
    </row>
    <row r="980" spans="2:8" x14ac:dyDescent="0.25">
      <c r="B980" s="8">
        <f t="shared" si="21"/>
        <v>975</v>
      </c>
      <c r="C980" s="12">
        <f>'Simulacion sistema (hoja4)'!AS985</f>
        <v>0</v>
      </c>
      <c r="D980" s="12">
        <f>'Simulacion sistema (hoja4)'!AT985</f>
        <v>0.67473677486063244</v>
      </c>
      <c r="E980" s="87"/>
      <c r="F980" s="55"/>
      <c r="G980" s="11"/>
      <c r="H980" s="11"/>
    </row>
    <row r="981" spans="2:8" x14ac:dyDescent="0.25">
      <c r="B981" s="8">
        <f t="shared" si="21"/>
        <v>976</v>
      </c>
      <c r="C981" s="12">
        <f>'Simulacion sistema (hoja4)'!AS986</f>
        <v>0</v>
      </c>
      <c r="D981" s="12">
        <f>'Simulacion sistema (hoja4)'!AT986</f>
        <v>0.85438528096647004</v>
      </c>
      <c r="E981" s="87"/>
      <c r="F981" s="55"/>
      <c r="G981" s="11"/>
      <c r="H981" s="11"/>
    </row>
    <row r="982" spans="2:8" x14ac:dyDescent="0.25">
      <c r="B982" s="8">
        <f t="shared" si="21"/>
        <v>977</v>
      </c>
      <c r="C982" s="12">
        <f>'Simulacion sistema (hoja4)'!AS987</f>
        <v>0</v>
      </c>
      <c r="D982" s="12">
        <f>'Simulacion sistema (hoja4)'!AT987</f>
        <v>0.87698910733031454</v>
      </c>
      <c r="E982" s="87"/>
      <c r="F982" s="55"/>
      <c r="G982" s="11"/>
      <c r="H982" s="11"/>
    </row>
    <row r="983" spans="2:8" x14ac:dyDescent="0.25">
      <c r="B983" s="8">
        <f t="shared" si="21"/>
        <v>978</v>
      </c>
      <c r="C983" s="12">
        <f>'Simulacion sistema (hoja4)'!AS988</f>
        <v>0.45091414678209996</v>
      </c>
      <c r="D983" s="12">
        <f>'Simulacion sistema (hoja4)'!AT988</f>
        <v>0.9276922289192181</v>
      </c>
      <c r="E983" s="87"/>
      <c r="F983" s="55"/>
      <c r="G983" s="11"/>
      <c r="H983" s="11"/>
    </row>
    <row r="984" spans="2:8" x14ac:dyDescent="0.25">
      <c r="B984" s="8">
        <f t="shared" si="21"/>
        <v>979</v>
      </c>
      <c r="C984" s="12">
        <f>'Simulacion sistema (hoja4)'!AS989</f>
        <v>0</v>
      </c>
      <c r="D984" s="12">
        <f>'Simulacion sistema (hoja4)'!AT989</f>
        <v>0.55731939770798011</v>
      </c>
      <c r="E984" s="87"/>
      <c r="F984" s="55"/>
      <c r="G984" s="11"/>
      <c r="H984" s="11"/>
    </row>
    <row r="985" spans="2:8" x14ac:dyDescent="0.25">
      <c r="B985" s="8">
        <f t="shared" si="21"/>
        <v>980</v>
      </c>
      <c r="C985" s="12">
        <f>'Simulacion sistema (hoja4)'!AS990</f>
        <v>0</v>
      </c>
      <c r="D985" s="12">
        <f>'Simulacion sistema (hoja4)'!AT990</f>
        <v>0.39666209853473933</v>
      </c>
      <c r="E985" s="87"/>
      <c r="F985" s="55"/>
      <c r="G985" s="11"/>
      <c r="H985" s="11"/>
    </row>
    <row r="986" spans="2:8" x14ac:dyDescent="0.25">
      <c r="B986" s="8">
        <f t="shared" si="21"/>
        <v>981</v>
      </c>
      <c r="C986" s="12">
        <f>'Simulacion sistema (hoja4)'!AS991</f>
        <v>0</v>
      </c>
      <c r="D986" s="12">
        <f>'Simulacion sistema (hoja4)'!AT991</f>
        <v>0.64146448215280338</v>
      </c>
      <c r="E986" s="87"/>
      <c r="F986" s="55"/>
      <c r="G986" s="11"/>
      <c r="H986" s="11"/>
    </row>
    <row r="987" spans="2:8" x14ac:dyDescent="0.25">
      <c r="B987" s="8">
        <f t="shared" si="21"/>
        <v>982</v>
      </c>
      <c r="C987" s="12">
        <f>'Simulacion sistema (hoja4)'!AS992</f>
        <v>0</v>
      </c>
      <c r="D987" s="12">
        <f>'Simulacion sistema (hoja4)'!AT992</f>
        <v>0.38564358517780345</v>
      </c>
      <c r="E987" s="87"/>
      <c r="F987" s="55"/>
      <c r="G987" s="11"/>
      <c r="H987" s="11"/>
    </row>
    <row r="988" spans="2:8" x14ac:dyDescent="0.25">
      <c r="B988" s="8">
        <f t="shared" si="21"/>
        <v>983</v>
      </c>
      <c r="C988" s="12">
        <f>'Simulacion sistema (hoja4)'!AS993</f>
        <v>0</v>
      </c>
      <c r="D988" s="12">
        <f>'Simulacion sistema (hoja4)'!AT993</f>
        <v>0.63757187835870177</v>
      </c>
      <c r="E988" s="87"/>
      <c r="F988" s="55"/>
      <c r="G988" s="11"/>
      <c r="H988" s="11"/>
    </row>
    <row r="989" spans="2:8" x14ac:dyDescent="0.25">
      <c r="B989" s="8">
        <f t="shared" si="21"/>
        <v>984</v>
      </c>
      <c r="C989" s="12">
        <f>'Simulacion sistema (hoja4)'!AS994</f>
        <v>0</v>
      </c>
      <c r="D989" s="12">
        <f>'Simulacion sistema (hoja4)'!AT994</f>
        <v>0.814745722863084</v>
      </c>
      <c r="E989" s="87"/>
      <c r="F989" s="55"/>
      <c r="G989" s="11"/>
      <c r="H989" s="11"/>
    </row>
    <row r="990" spans="2:8" x14ac:dyDescent="0.25">
      <c r="B990" s="8">
        <f t="shared" si="21"/>
        <v>985</v>
      </c>
      <c r="C990" s="12">
        <f>'Simulacion sistema (hoja4)'!AS995</f>
        <v>0</v>
      </c>
      <c r="D990" s="12">
        <f>'Simulacion sistema (hoja4)'!AT995</f>
        <v>0.54252882228477717</v>
      </c>
      <c r="E990" s="87"/>
      <c r="F990" s="55"/>
      <c r="G990" s="11"/>
      <c r="H990" s="11"/>
    </row>
    <row r="991" spans="2:8" x14ac:dyDescent="0.25">
      <c r="B991" s="8">
        <f t="shared" si="21"/>
        <v>986</v>
      </c>
      <c r="C991" s="12">
        <f>'Simulacion sistema (hoja4)'!AS996</f>
        <v>0</v>
      </c>
      <c r="D991" s="12">
        <f>'Simulacion sistema (hoja4)'!AT996</f>
        <v>0.55957036397897497</v>
      </c>
      <c r="E991" s="87"/>
      <c r="F991" s="55"/>
      <c r="G991" s="11"/>
      <c r="H991" s="11"/>
    </row>
    <row r="992" spans="2:8" x14ac:dyDescent="0.25">
      <c r="B992" s="8">
        <f t="shared" si="21"/>
        <v>987</v>
      </c>
      <c r="C992" s="12">
        <f>'Simulacion sistema (hoja4)'!AS997</f>
        <v>0</v>
      </c>
      <c r="D992" s="12">
        <f>'Simulacion sistema (hoja4)'!AT997</f>
        <v>0.54913794405318639</v>
      </c>
      <c r="E992" s="87"/>
      <c r="F992" s="55"/>
      <c r="G992" s="11"/>
      <c r="H992" s="11"/>
    </row>
    <row r="993" spans="2:8" x14ac:dyDescent="0.25">
      <c r="B993" s="8">
        <f t="shared" si="21"/>
        <v>988</v>
      </c>
      <c r="C993" s="12">
        <f>'Simulacion sistema (hoja4)'!AS998</f>
        <v>0</v>
      </c>
      <c r="D993" s="12">
        <f>'Simulacion sistema (hoja4)'!AT998</f>
        <v>0.59373290959445835</v>
      </c>
      <c r="E993" s="87"/>
      <c r="F993" s="55"/>
      <c r="G993" s="11"/>
      <c r="H993" s="11"/>
    </row>
    <row r="994" spans="2:8" x14ac:dyDescent="0.25">
      <c r="B994" s="8">
        <f t="shared" si="21"/>
        <v>989</v>
      </c>
      <c r="C994" s="12">
        <f>'Simulacion sistema (hoja4)'!AS999</f>
        <v>0</v>
      </c>
      <c r="D994" s="12">
        <f>'Simulacion sistema (hoja4)'!AT999</f>
        <v>0.60573264344865285</v>
      </c>
      <c r="E994" s="87"/>
      <c r="F994" s="55"/>
      <c r="G994" s="11"/>
      <c r="H994" s="11"/>
    </row>
    <row r="995" spans="2:8" x14ac:dyDescent="0.25">
      <c r="B995" s="8">
        <f t="shared" si="21"/>
        <v>990</v>
      </c>
      <c r="C995" s="12">
        <f>'Simulacion sistema (hoja4)'!AS1000</f>
        <v>0</v>
      </c>
      <c r="D995" s="12">
        <f>'Simulacion sistema (hoja4)'!AT1000</f>
        <v>0.77790396252413019</v>
      </c>
      <c r="E995" s="87"/>
      <c r="F995" s="55"/>
      <c r="G995" s="11"/>
      <c r="H995" s="11"/>
    </row>
    <row r="996" spans="2:8" x14ac:dyDescent="0.25">
      <c r="B996" s="8">
        <f t="shared" si="21"/>
        <v>991</v>
      </c>
      <c r="C996" s="12">
        <f>'Simulacion sistema (hoja4)'!AS1001</f>
        <v>0.63796839535714223</v>
      </c>
      <c r="D996" s="12">
        <f>'Simulacion sistema (hoja4)'!AT1001</f>
        <v>0.94907942255101752</v>
      </c>
      <c r="E996" s="87"/>
      <c r="F996" s="55"/>
      <c r="G996" s="11"/>
      <c r="H996" s="11"/>
    </row>
    <row r="997" spans="2:8" x14ac:dyDescent="0.25">
      <c r="B997" s="8">
        <f t="shared" si="21"/>
        <v>992</v>
      </c>
      <c r="C997" s="12">
        <f>'Simulacion sistema (hoja4)'!AS1002</f>
        <v>0</v>
      </c>
      <c r="D997" s="12">
        <f>'Simulacion sistema (hoja4)'!AT1002</f>
        <v>0.70447627366879284</v>
      </c>
      <c r="E997" s="87"/>
      <c r="F997" s="55"/>
      <c r="G997" s="11"/>
      <c r="H997" s="11"/>
    </row>
    <row r="998" spans="2:8" x14ac:dyDescent="0.25">
      <c r="B998" s="8">
        <f t="shared" si="21"/>
        <v>993</v>
      </c>
      <c r="C998" s="12">
        <f>'Simulacion sistema (hoja4)'!AS1003</f>
        <v>0</v>
      </c>
      <c r="D998" s="12">
        <f>'Simulacion sistema (hoja4)'!AT1003</f>
        <v>0.84039075468257807</v>
      </c>
      <c r="E998" s="87"/>
      <c r="F998" s="55"/>
      <c r="G998" s="11"/>
      <c r="H998" s="11"/>
    </row>
    <row r="999" spans="2:8" x14ac:dyDescent="0.25">
      <c r="B999" s="8">
        <f t="shared" si="21"/>
        <v>994</v>
      </c>
      <c r="C999" s="12">
        <f>'Simulacion sistema (hoja4)'!AS1004</f>
        <v>0</v>
      </c>
      <c r="D999" s="12">
        <f>'Simulacion sistema (hoja4)'!AT1004</f>
        <v>0.70793356806672125</v>
      </c>
      <c r="E999" s="87"/>
      <c r="F999" s="55"/>
      <c r="G999" s="11"/>
      <c r="H999" s="11"/>
    </row>
    <row r="1000" spans="2:8" x14ac:dyDescent="0.25">
      <c r="B1000" s="8">
        <f t="shared" si="21"/>
        <v>995</v>
      </c>
      <c r="C1000" s="12">
        <f>'Simulacion sistema (hoja4)'!AS1005</f>
        <v>0</v>
      </c>
      <c r="D1000" s="12">
        <f>'Simulacion sistema (hoja4)'!AT1005</f>
        <v>0.61271190295290534</v>
      </c>
      <c r="E1000" s="87"/>
      <c r="F1000" s="55"/>
      <c r="G1000" s="11"/>
      <c r="H1000" s="11"/>
    </row>
    <row r="1001" spans="2:8" x14ac:dyDescent="0.25">
      <c r="B1001" s="8">
        <f t="shared" si="21"/>
        <v>996</v>
      </c>
      <c r="C1001" s="12">
        <f>'Simulacion sistema (hoja4)'!AS1006</f>
        <v>0</v>
      </c>
      <c r="D1001" s="12">
        <f>'Simulacion sistema (hoja4)'!AT1006</f>
        <v>0.60917447438421313</v>
      </c>
      <c r="E1001" s="87"/>
      <c r="F1001" s="55"/>
      <c r="G1001" s="11"/>
      <c r="H1001" s="11"/>
    </row>
    <row r="1002" spans="2:8" x14ac:dyDescent="0.25">
      <c r="B1002" s="8">
        <f t="shared" si="21"/>
        <v>997</v>
      </c>
      <c r="C1002" s="12">
        <f>'Simulacion sistema (hoja4)'!AS1007</f>
        <v>0</v>
      </c>
      <c r="D1002" s="12">
        <f>'Simulacion sistema (hoja4)'!AT1007</f>
        <v>0.63386277177256267</v>
      </c>
      <c r="E1002" s="87"/>
      <c r="F1002" s="55"/>
      <c r="G1002" s="11"/>
      <c r="H1002" s="11"/>
    </row>
    <row r="1003" spans="2:8" x14ac:dyDescent="0.25">
      <c r="B1003" s="8">
        <f t="shared" si="21"/>
        <v>998</v>
      </c>
      <c r="C1003" s="12">
        <f>'Simulacion sistema (hoja4)'!AS1008</f>
        <v>0</v>
      </c>
      <c r="D1003" s="12">
        <f>'Simulacion sistema (hoja4)'!AT1008</f>
        <v>0.42537760693408078</v>
      </c>
      <c r="E1003" s="87"/>
      <c r="F1003" s="55"/>
      <c r="G1003" s="11"/>
      <c r="H1003" s="11"/>
    </row>
    <row r="1004" spans="2:8" x14ac:dyDescent="0.25">
      <c r="B1004" s="8">
        <f t="shared" si="21"/>
        <v>999</v>
      </c>
      <c r="C1004" s="12">
        <f>'Simulacion sistema (hoja4)'!AS1009</f>
        <v>0</v>
      </c>
      <c r="D1004" s="12">
        <f>'Simulacion sistema (hoja4)'!AT1009</f>
        <v>0.70478612410035368</v>
      </c>
      <c r="E1004" s="87"/>
      <c r="F1004" s="55"/>
      <c r="G1004" s="11"/>
      <c r="H1004" s="11"/>
    </row>
    <row r="1005" spans="2:8" x14ac:dyDescent="0.25">
      <c r="B1005" s="8">
        <f t="shared" si="21"/>
        <v>1000</v>
      </c>
      <c r="C1005" s="12">
        <f>'Simulacion sistema (hoja4)'!AS1010</f>
        <v>0</v>
      </c>
      <c r="D1005" s="12">
        <f>'Simulacion sistema (hoja4)'!AT1010</f>
        <v>0.20822892851801827</v>
      </c>
      <c r="E1005" s="87"/>
      <c r="F1005" s="55"/>
      <c r="G1005" s="11"/>
      <c r="H1005" s="11"/>
    </row>
    <row r="1006" spans="2:8" x14ac:dyDescent="0.25">
      <c r="B1006" s="8">
        <f t="shared" si="21"/>
        <v>1001</v>
      </c>
      <c r="C1006" s="12">
        <f>'Simulacion sistema (hoja4)'!AS1011</f>
        <v>1</v>
      </c>
      <c r="D1006" s="12">
        <f>'Simulacion sistema (hoja4)'!AT1011</f>
        <v>1</v>
      </c>
    </row>
    <row r="1007" spans="2:8" x14ac:dyDescent="0.25">
      <c r="B1007" s="8">
        <f t="shared" si="21"/>
        <v>1002</v>
      </c>
      <c r="C1007" s="12">
        <f>'Simulacion sistema (hoja4)'!AS1012</f>
        <v>0</v>
      </c>
      <c r="D1007" s="12">
        <f>'Simulacion sistema (hoja4)'!AT1012</f>
        <v>0.3847077568922605</v>
      </c>
    </row>
    <row r="1008" spans="2:8" x14ac:dyDescent="0.25">
      <c r="B1008" s="8">
        <f t="shared" si="21"/>
        <v>1003</v>
      </c>
      <c r="C1008" s="12">
        <f>'Simulacion sistema (hoja4)'!AS1013</f>
        <v>0</v>
      </c>
      <c r="D1008" s="12">
        <f>'Simulacion sistema (hoja4)'!AT1013</f>
        <v>0.4434488147273915</v>
      </c>
    </row>
    <row r="1009" spans="2:4" x14ac:dyDescent="0.25">
      <c r="B1009" s="8">
        <f t="shared" si="21"/>
        <v>1004</v>
      </c>
      <c r="C1009" s="12">
        <f>'Simulacion sistema (hoja4)'!AS1014</f>
        <v>1</v>
      </c>
      <c r="D1009" s="12">
        <f>'Simulacion sistema (hoja4)'!AT1014</f>
        <v>1</v>
      </c>
    </row>
    <row r="1010" spans="2:4" x14ac:dyDescent="0.25">
      <c r="B1010" s="8">
        <f t="shared" si="21"/>
        <v>1005</v>
      </c>
      <c r="C1010" s="12">
        <f>'Simulacion sistema (hoja4)'!AS1015</f>
        <v>0</v>
      </c>
      <c r="D1010" s="12">
        <f>'Simulacion sistema (hoja4)'!AT1015</f>
        <v>0.75415170283255339</v>
      </c>
    </row>
    <row r="1011" spans="2:4" x14ac:dyDescent="0.25">
      <c r="B1011" s="8">
        <f t="shared" si="21"/>
        <v>1006</v>
      </c>
      <c r="C1011" s="12">
        <f>'Simulacion sistema (hoja4)'!AS1016</f>
        <v>0</v>
      </c>
      <c r="D1011" s="12">
        <f>'Simulacion sistema (hoja4)'!AT1016</f>
        <v>0.80914734588211967</v>
      </c>
    </row>
    <row r="1012" spans="2:4" x14ac:dyDescent="0.25">
      <c r="B1012" s="8">
        <f t="shared" si="21"/>
        <v>1007</v>
      </c>
      <c r="C1012" s="12">
        <f>'Simulacion sistema (hoja4)'!AS1017</f>
        <v>1</v>
      </c>
      <c r="D1012" s="12">
        <f>'Simulacion sistema (hoja4)'!AT1017</f>
        <v>1</v>
      </c>
    </row>
    <row r="1013" spans="2:4" x14ac:dyDescent="0.25">
      <c r="B1013" s="8">
        <f t="shared" si="21"/>
        <v>1008</v>
      </c>
      <c r="C1013" s="12">
        <f>'Simulacion sistema (hoja4)'!AS1018</f>
        <v>0</v>
      </c>
      <c r="D1013" s="12">
        <f>'Simulacion sistema (hoja4)'!AT1018</f>
        <v>0.30075290405272415</v>
      </c>
    </row>
    <row r="1014" spans="2:4" x14ac:dyDescent="0.25">
      <c r="B1014" s="8">
        <f t="shared" si="21"/>
        <v>1009</v>
      </c>
      <c r="C1014" s="12">
        <f>'Simulacion sistema (hoja4)'!AS1019</f>
        <v>0</v>
      </c>
      <c r="D1014" s="12">
        <f>'Simulacion sistema (hoja4)'!AT1019</f>
        <v>0.45817481755639411</v>
      </c>
    </row>
    <row r="1015" spans="2:4" x14ac:dyDescent="0.25">
      <c r="B1015" s="8">
        <f t="shared" si="21"/>
        <v>1010</v>
      </c>
      <c r="C1015" s="12">
        <f>'Simulacion sistema (hoja4)'!AS1020</f>
        <v>0</v>
      </c>
      <c r="D1015" s="12">
        <f>'Simulacion sistema (hoja4)'!AT1020</f>
        <v>0.50232043121616465</v>
      </c>
    </row>
    <row r="1016" spans="2:4" x14ac:dyDescent="0.25">
      <c r="B1016" s="8">
        <f t="shared" si="21"/>
        <v>1011</v>
      </c>
      <c r="C1016" s="12">
        <f>'Simulacion sistema (hoja4)'!AS1021</f>
        <v>0</v>
      </c>
      <c r="D1016" s="12">
        <f>'Simulacion sistema (hoja4)'!AT1021</f>
        <v>0.86682495297102591</v>
      </c>
    </row>
    <row r="1017" spans="2:4" x14ac:dyDescent="0.25">
      <c r="B1017" s="8">
        <f t="shared" si="21"/>
        <v>1012</v>
      </c>
      <c r="C1017" s="12">
        <f>'Simulacion sistema (hoja4)'!AS1022</f>
        <v>0</v>
      </c>
      <c r="D1017" s="12">
        <f>'Simulacion sistema (hoja4)'!AT1022</f>
        <v>0.65088982681146967</v>
      </c>
    </row>
    <row r="1018" spans="2:4" x14ac:dyDescent="0.25">
      <c r="B1018" s="8">
        <f t="shared" si="21"/>
        <v>1013</v>
      </c>
      <c r="C1018" s="12">
        <f>'Simulacion sistema (hoja4)'!AS1023</f>
        <v>0</v>
      </c>
      <c r="D1018" s="12">
        <f>'Simulacion sistema (hoja4)'!AT1023</f>
        <v>0.9037094240908492</v>
      </c>
    </row>
    <row r="1019" spans="2:4" x14ac:dyDescent="0.25">
      <c r="B1019" s="8">
        <f t="shared" si="21"/>
        <v>1014</v>
      </c>
      <c r="C1019" s="12">
        <f>'Simulacion sistema (hoja4)'!AS1024</f>
        <v>0</v>
      </c>
      <c r="D1019" s="12">
        <f>'Simulacion sistema (hoja4)'!AT1024</f>
        <v>0.719618463796589</v>
      </c>
    </row>
    <row r="1020" spans="2:4" x14ac:dyDescent="0.25">
      <c r="B1020" s="8">
        <f t="shared" si="21"/>
        <v>1015</v>
      </c>
      <c r="C1020" s="12">
        <f>'Simulacion sistema (hoja4)'!AS1025</f>
        <v>0</v>
      </c>
      <c r="D1020" s="12">
        <f>'Simulacion sistema (hoja4)'!AT1025</f>
        <v>0.73324637817761507</v>
      </c>
    </row>
    <row r="1021" spans="2:4" x14ac:dyDescent="0.25">
      <c r="B1021" s="8">
        <f t="shared" si="21"/>
        <v>1016</v>
      </c>
      <c r="C1021" s="12">
        <f>'Simulacion sistema (hoja4)'!AS1026</f>
        <v>0</v>
      </c>
      <c r="D1021" s="12">
        <f>'Simulacion sistema (hoja4)'!AT1026</f>
        <v>0.70080952448842171</v>
      </c>
    </row>
    <row r="1022" spans="2:4" x14ac:dyDescent="0.25">
      <c r="B1022" s="8">
        <f t="shared" si="21"/>
        <v>1017</v>
      </c>
      <c r="C1022" s="12">
        <f>'Simulacion sistema (hoja4)'!AS1027</f>
        <v>0</v>
      </c>
      <c r="D1022" s="12">
        <f>'Simulacion sistema (hoja4)'!AT1027</f>
        <v>0.1766330498435745</v>
      </c>
    </row>
    <row r="1023" spans="2:4" x14ac:dyDescent="0.25">
      <c r="B1023" s="8">
        <f t="shared" si="21"/>
        <v>1018</v>
      </c>
      <c r="C1023" s="12">
        <f>'Simulacion sistema (hoja4)'!AS1028</f>
        <v>1</v>
      </c>
      <c r="D1023" s="12">
        <f>'Simulacion sistema (hoja4)'!AT1028</f>
        <v>1</v>
      </c>
    </row>
    <row r="1024" spans="2:4" x14ac:dyDescent="0.25">
      <c r="B1024" s="8">
        <f t="shared" si="21"/>
        <v>1019</v>
      </c>
      <c r="C1024" s="12">
        <f>'Simulacion sistema (hoja4)'!AS1029</f>
        <v>0</v>
      </c>
      <c r="D1024" s="12">
        <f>'Simulacion sistema (hoja4)'!AT1029</f>
        <v>0.54676902687582918</v>
      </c>
    </row>
    <row r="1025" spans="2:4" x14ac:dyDescent="0.25">
      <c r="B1025" s="8">
        <f t="shared" si="21"/>
        <v>1020</v>
      </c>
      <c r="C1025" s="12">
        <f>'Simulacion sistema (hoja4)'!AS1030</f>
        <v>0</v>
      </c>
      <c r="D1025" s="12">
        <f>'Simulacion sistema (hoja4)'!AT1030</f>
        <v>0.70327950811989559</v>
      </c>
    </row>
    <row r="1026" spans="2:4" x14ac:dyDescent="0.25">
      <c r="B1026" s="8">
        <f t="shared" si="21"/>
        <v>1021</v>
      </c>
      <c r="C1026" s="12">
        <f>'Simulacion sistema (hoja4)'!AS1031</f>
        <v>0</v>
      </c>
      <c r="D1026" s="12">
        <f>'Simulacion sistema (hoja4)'!AT1031</f>
        <v>0.38807026776662557</v>
      </c>
    </row>
    <row r="1027" spans="2:4" x14ac:dyDescent="0.25">
      <c r="B1027" s="8">
        <f t="shared" si="21"/>
        <v>1022</v>
      </c>
      <c r="C1027" s="12">
        <f>'Simulacion sistema (hoja4)'!AS1032</f>
        <v>0</v>
      </c>
      <c r="D1027" s="12">
        <f>'Simulacion sistema (hoja4)'!AT1032</f>
        <v>0.36039608250633648</v>
      </c>
    </row>
    <row r="1028" spans="2:4" x14ac:dyDescent="0.25">
      <c r="B1028" s="8">
        <f t="shared" si="21"/>
        <v>1023</v>
      </c>
      <c r="C1028" s="12">
        <f>'Simulacion sistema (hoja4)'!AS1033</f>
        <v>0</v>
      </c>
      <c r="D1028" s="12">
        <f>'Simulacion sistema (hoja4)'!AT1033</f>
        <v>0.30436000427552529</v>
      </c>
    </row>
    <row r="1029" spans="2:4" x14ac:dyDescent="0.25">
      <c r="B1029" s="8">
        <f t="shared" si="21"/>
        <v>1024</v>
      </c>
      <c r="C1029" s="12">
        <f>'Simulacion sistema (hoja4)'!AS1034</f>
        <v>0</v>
      </c>
      <c r="D1029" s="12">
        <f>'Simulacion sistema (hoja4)'!AT1034</f>
        <v>0.80474165652895324</v>
      </c>
    </row>
    <row r="1030" spans="2:4" x14ac:dyDescent="0.25">
      <c r="B1030" s="8">
        <f t="shared" si="21"/>
        <v>1025</v>
      </c>
      <c r="C1030" s="12">
        <f>'Simulacion sistema (hoja4)'!AS1035</f>
        <v>0</v>
      </c>
      <c r="D1030" s="12">
        <f>'Simulacion sistema (hoja4)'!AT1035</f>
        <v>0.64861405264761229</v>
      </c>
    </row>
    <row r="1031" spans="2:4" x14ac:dyDescent="0.25">
      <c r="B1031" s="8">
        <f t="shared" si="21"/>
        <v>1026</v>
      </c>
      <c r="C1031" s="12">
        <f>'Simulacion sistema (hoja4)'!AS1036</f>
        <v>0</v>
      </c>
      <c r="D1031" s="12">
        <f>'Simulacion sistema (hoja4)'!AT1036</f>
        <v>0.20045517884579181</v>
      </c>
    </row>
    <row r="1032" spans="2:4" x14ac:dyDescent="0.25">
      <c r="B1032" s="8">
        <f t="shared" ref="B1032:B1095" si="22">+B1031+1</f>
        <v>1027</v>
      </c>
      <c r="C1032" s="12">
        <f>'Simulacion sistema (hoja4)'!AS1037</f>
        <v>0</v>
      </c>
      <c r="D1032" s="12">
        <f>'Simulacion sistema (hoja4)'!AT1037</f>
        <v>0.79112769983366393</v>
      </c>
    </row>
    <row r="1033" spans="2:4" x14ac:dyDescent="0.25">
      <c r="B1033" s="8">
        <f t="shared" si="22"/>
        <v>1028</v>
      </c>
      <c r="C1033" s="12">
        <f>'Simulacion sistema (hoja4)'!AS1038</f>
        <v>0</v>
      </c>
      <c r="D1033" s="12">
        <f>'Simulacion sistema (hoja4)'!AT1038</f>
        <v>0.75847983088546467</v>
      </c>
    </row>
    <row r="1034" spans="2:4" x14ac:dyDescent="0.25">
      <c r="B1034" s="8">
        <f t="shared" si="22"/>
        <v>1029</v>
      </c>
      <c r="C1034" s="12">
        <f>'Simulacion sistema (hoja4)'!AS1039</f>
        <v>0</v>
      </c>
      <c r="D1034" s="12">
        <f>'Simulacion sistema (hoja4)'!AT1039</f>
        <v>0.4672156060983631</v>
      </c>
    </row>
    <row r="1035" spans="2:4" x14ac:dyDescent="0.25">
      <c r="B1035" s="8">
        <f t="shared" si="22"/>
        <v>1030</v>
      </c>
      <c r="C1035" s="12">
        <f>'Simulacion sistema (hoja4)'!AS1040</f>
        <v>0</v>
      </c>
      <c r="D1035" s="12">
        <f>'Simulacion sistema (hoja4)'!AT1040</f>
        <v>0.6739796535599154</v>
      </c>
    </row>
    <row r="1036" spans="2:4" x14ac:dyDescent="0.25">
      <c r="B1036" s="8">
        <f t="shared" si="22"/>
        <v>1031</v>
      </c>
      <c r="C1036" s="12">
        <f>'Simulacion sistema (hoja4)'!AS1041</f>
        <v>0</v>
      </c>
      <c r="D1036" s="12">
        <f>'Simulacion sistema (hoja4)'!AT1041</f>
        <v>0.14146139146967421</v>
      </c>
    </row>
    <row r="1037" spans="2:4" x14ac:dyDescent="0.25">
      <c r="B1037" s="8">
        <f t="shared" si="22"/>
        <v>1032</v>
      </c>
      <c r="C1037" s="12">
        <f>'Simulacion sistema (hoja4)'!AS1042</f>
        <v>0</v>
      </c>
      <c r="D1037" s="12">
        <f>'Simulacion sistema (hoja4)'!AT1042</f>
        <v>0.56195575616855498</v>
      </c>
    </row>
    <row r="1038" spans="2:4" x14ac:dyDescent="0.25">
      <c r="B1038" s="8">
        <f t="shared" si="22"/>
        <v>1033</v>
      </c>
      <c r="C1038" s="12">
        <f>'Simulacion sistema (hoja4)'!AS1043</f>
        <v>0</v>
      </c>
      <c r="D1038" s="12">
        <f>'Simulacion sistema (hoja4)'!AT1043</f>
        <v>0.26920157973365522</v>
      </c>
    </row>
    <row r="1039" spans="2:4" x14ac:dyDescent="0.25">
      <c r="B1039" s="8">
        <f t="shared" si="22"/>
        <v>1034</v>
      </c>
      <c r="C1039" s="12">
        <f>'Simulacion sistema (hoja4)'!AS1044</f>
        <v>1</v>
      </c>
      <c r="D1039" s="12">
        <f>'Simulacion sistema (hoja4)'!AT1044</f>
        <v>1</v>
      </c>
    </row>
    <row r="1040" spans="2:4" x14ac:dyDescent="0.25">
      <c r="B1040" s="8">
        <f t="shared" si="22"/>
        <v>1035</v>
      </c>
      <c r="C1040" s="12">
        <f>'Simulacion sistema (hoja4)'!AS1045</f>
        <v>0</v>
      </c>
      <c r="D1040" s="12">
        <f>'Simulacion sistema (hoja4)'!AT1045</f>
        <v>0.80425501804769339</v>
      </c>
    </row>
    <row r="1041" spans="2:4" x14ac:dyDescent="0.25">
      <c r="B1041" s="8">
        <f t="shared" si="22"/>
        <v>1036</v>
      </c>
      <c r="C1041" s="12">
        <f>'Simulacion sistema (hoja4)'!AS1046</f>
        <v>0</v>
      </c>
      <c r="D1041" s="12">
        <f>'Simulacion sistema (hoja4)'!AT1046</f>
        <v>0.46940435070723091</v>
      </c>
    </row>
    <row r="1042" spans="2:4" x14ac:dyDescent="0.25">
      <c r="B1042" s="8">
        <f t="shared" si="22"/>
        <v>1037</v>
      </c>
      <c r="C1042" s="12">
        <f>'Simulacion sistema (hoja4)'!AS1047</f>
        <v>0</v>
      </c>
      <c r="D1042" s="12">
        <f>'Simulacion sistema (hoja4)'!AT1047</f>
        <v>0.82720542558742371</v>
      </c>
    </row>
    <row r="1043" spans="2:4" x14ac:dyDescent="0.25">
      <c r="B1043" s="8">
        <f t="shared" si="22"/>
        <v>1038</v>
      </c>
      <c r="C1043" s="12">
        <f>'Simulacion sistema (hoja4)'!AS1048</f>
        <v>0</v>
      </c>
      <c r="D1043" s="12">
        <f>'Simulacion sistema (hoja4)'!AT1048</f>
        <v>0.25376945114479249</v>
      </c>
    </row>
    <row r="1044" spans="2:4" x14ac:dyDescent="0.25">
      <c r="B1044" s="8">
        <f t="shared" si="22"/>
        <v>1039</v>
      </c>
      <c r="C1044" s="12">
        <f>'Simulacion sistema (hoja4)'!AS1049</f>
        <v>0</v>
      </c>
      <c r="D1044" s="12">
        <f>'Simulacion sistema (hoja4)'!AT1049</f>
        <v>0.33612346501410173</v>
      </c>
    </row>
    <row r="1045" spans="2:4" x14ac:dyDescent="0.25">
      <c r="B1045" s="8">
        <f t="shared" si="22"/>
        <v>1040</v>
      </c>
      <c r="C1045" s="12">
        <f>'Simulacion sistema (hoja4)'!AS1050</f>
        <v>0</v>
      </c>
      <c r="D1045" s="12">
        <f>'Simulacion sistema (hoja4)'!AT1050</f>
        <v>0.8285293105179572</v>
      </c>
    </row>
    <row r="1046" spans="2:4" x14ac:dyDescent="0.25">
      <c r="B1046" s="8">
        <f t="shared" si="22"/>
        <v>1041</v>
      </c>
      <c r="C1046" s="12">
        <f>'Simulacion sistema (hoja4)'!AS1051</f>
        <v>0</v>
      </c>
      <c r="D1046" s="12">
        <f>'Simulacion sistema (hoja4)'!AT1051</f>
        <v>0.47804529443945359</v>
      </c>
    </row>
    <row r="1047" spans="2:4" x14ac:dyDescent="0.25">
      <c r="B1047" s="8">
        <f t="shared" si="22"/>
        <v>1042</v>
      </c>
      <c r="C1047" s="12">
        <f>'Simulacion sistema (hoja4)'!AS1052</f>
        <v>0</v>
      </c>
      <c r="D1047" s="12">
        <f>'Simulacion sistema (hoja4)'!AT1052</f>
        <v>0.7700370633917859</v>
      </c>
    </row>
    <row r="1048" spans="2:4" x14ac:dyDescent="0.25">
      <c r="B1048" s="8">
        <f t="shared" si="22"/>
        <v>1043</v>
      </c>
      <c r="C1048" s="12">
        <f>'Simulacion sistema (hoja4)'!AS1053</f>
        <v>0</v>
      </c>
      <c r="D1048" s="12">
        <f>'Simulacion sistema (hoja4)'!AT1053</f>
        <v>0.46538223856727173</v>
      </c>
    </row>
    <row r="1049" spans="2:4" x14ac:dyDescent="0.25">
      <c r="B1049" s="8">
        <f t="shared" si="22"/>
        <v>1044</v>
      </c>
      <c r="C1049" s="12">
        <f>'Simulacion sistema (hoja4)'!AS1054</f>
        <v>0</v>
      </c>
      <c r="D1049" s="12">
        <f>'Simulacion sistema (hoja4)'!AT1054</f>
        <v>0.25213962836916259</v>
      </c>
    </row>
    <row r="1050" spans="2:4" x14ac:dyDescent="0.25">
      <c r="B1050" s="8">
        <f t="shared" si="22"/>
        <v>1045</v>
      </c>
      <c r="C1050" s="12">
        <f>'Simulacion sistema (hoja4)'!AS1055</f>
        <v>0</v>
      </c>
      <c r="D1050" s="12">
        <f>'Simulacion sistema (hoja4)'!AT1055</f>
        <v>0.30361182641326484</v>
      </c>
    </row>
    <row r="1051" spans="2:4" x14ac:dyDescent="0.25">
      <c r="B1051" s="8">
        <f t="shared" si="22"/>
        <v>1046</v>
      </c>
      <c r="C1051" s="12">
        <f>'Simulacion sistema (hoja4)'!AS1056</f>
        <v>1</v>
      </c>
      <c r="D1051" s="12">
        <f>'Simulacion sistema (hoja4)'!AT1056</f>
        <v>1</v>
      </c>
    </row>
    <row r="1052" spans="2:4" x14ac:dyDescent="0.25">
      <c r="B1052" s="8">
        <f t="shared" si="22"/>
        <v>1047</v>
      </c>
      <c r="C1052" s="12">
        <f>'Simulacion sistema (hoja4)'!AS1057</f>
        <v>0</v>
      </c>
      <c r="D1052" s="12">
        <f>'Simulacion sistema (hoja4)'!AT1057</f>
        <v>0.34854691337386612</v>
      </c>
    </row>
    <row r="1053" spans="2:4" x14ac:dyDescent="0.25">
      <c r="B1053" s="8">
        <f t="shared" si="22"/>
        <v>1048</v>
      </c>
      <c r="C1053" s="12">
        <f>'Simulacion sistema (hoja4)'!AS1058</f>
        <v>0</v>
      </c>
      <c r="D1053" s="12">
        <f>'Simulacion sistema (hoja4)'!AT1058</f>
        <v>0.25427481314810851</v>
      </c>
    </row>
    <row r="1054" spans="2:4" x14ac:dyDescent="0.25">
      <c r="B1054" s="8">
        <f t="shared" si="22"/>
        <v>1049</v>
      </c>
      <c r="C1054" s="12">
        <f>'Simulacion sistema (hoja4)'!AS1059</f>
        <v>0</v>
      </c>
      <c r="D1054" s="12">
        <f>'Simulacion sistema (hoja4)'!AT1059</f>
        <v>0.83036100003640689</v>
      </c>
    </row>
    <row r="1055" spans="2:4" x14ac:dyDescent="0.25">
      <c r="B1055" s="8">
        <f t="shared" si="22"/>
        <v>1050</v>
      </c>
      <c r="C1055" s="12">
        <f>'Simulacion sistema (hoja4)'!AS1060</f>
        <v>0.11432887339422802</v>
      </c>
      <c r="D1055" s="12">
        <f>'Simulacion sistema (hoja4)'!AT1060</f>
        <v>0.92477861664444128</v>
      </c>
    </row>
    <row r="1056" spans="2:4" x14ac:dyDescent="0.25">
      <c r="B1056" s="8">
        <f t="shared" si="22"/>
        <v>1051</v>
      </c>
      <c r="C1056" s="12">
        <f>'Simulacion sistema (hoja4)'!AS1061</f>
        <v>1</v>
      </c>
      <c r="D1056" s="12">
        <f>'Simulacion sistema (hoja4)'!AT1061</f>
        <v>1</v>
      </c>
    </row>
    <row r="1057" spans="2:4" x14ac:dyDescent="0.25">
      <c r="B1057" s="8">
        <f t="shared" si="22"/>
        <v>1052</v>
      </c>
      <c r="C1057" s="12">
        <f>'Simulacion sistema (hoja4)'!AS1062</f>
        <v>0.28911376491258478</v>
      </c>
      <c r="D1057" s="12">
        <f>'Simulacion sistema (hoja4)'!AT1062</f>
        <v>0.90217347878381471</v>
      </c>
    </row>
    <row r="1058" spans="2:4" x14ac:dyDescent="0.25">
      <c r="B1058" s="8">
        <f t="shared" si="22"/>
        <v>1053</v>
      </c>
      <c r="C1058" s="12">
        <f>'Simulacion sistema (hoja4)'!AS1063</f>
        <v>0</v>
      </c>
      <c r="D1058" s="12">
        <f>'Simulacion sistema (hoja4)'!AT1063</f>
        <v>0.71117345212744665</v>
      </c>
    </row>
    <row r="1059" spans="2:4" x14ac:dyDescent="0.25">
      <c r="B1059" s="8">
        <f t="shared" si="22"/>
        <v>1054</v>
      </c>
      <c r="C1059" s="12">
        <f>'Simulacion sistema (hoja4)'!AS1064</f>
        <v>0</v>
      </c>
      <c r="D1059" s="12">
        <f>'Simulacion sistema (hoja4)'!AT1064</f>
        <v>0.49225736687524796</v>
      </c>
    </row>
    <row r="1060" spans="2:4" x14ac:dyDescent="0.25">
      <c r="B1060" s="8">
        <f t="shared" si="22"/>
        <v>1055</v>
      </c>
      <c r="C1060" s="12">
        <f>'Simulacion sistema (hoja4)'!AS1065</f>
        <v>0</v>
      </c>
      <c r="D1060" s="12">
        <f>'Simulacion sistema (hoja4)'!AT1065</f>
        <v>0.3674784015926727</v>
      </c>
    </row>
    <row r="1061" spans="2:4" x14ac:dyDescent="0.25">
      <c r="B1061" s="8">
        <f t="shared" si="22"/>
        <v>1056</v>
      </c>
      <c r="C1061" s="12">
        <f>'Simulacion sistema (hoja4)'!AS1066</f>
        <v>0</v>
      </c>
      <c r="D1061" s="12">
        <f>'Simulacion sistema (hoja4)'!AT1066</f>
        <v>6.721888920399903E-2</v>
      </c>
    </row>
    <row r="1062" spans="2:4" x14ac:dyDescent="0.25">
      <c r="B1062" s="8">
        <f t="shared" si="22"/>
        <v>1057</v>
      </c>
      <c r="C1062" s="12">
        <f>'Simulacion sistema (hoja4)'!AS1067</f>
        <v>0</v>
      </c>
      <c r="D1062" s="12">
        <f>'Simulacion sistema (hoja4)'!AT1067</f>
        <v>0.71589411339909559</v>
      </c>
    </row>
    <row r="1063" spans="2:4" x14ac:dyDescent="0.25">
      <c r="B1063" s="8">
        <f t="shared" si="22"/>
        <v>1058</v>
      </c>
      <c r="C1063" s="12">
        <f>'Simulacion sistema (hoja4)'!AS1068</f>
        <v>0</v>
      </c>
      <c r="D1063" s="12">
        <f>'Simulacion sistema (hoja4)'!AT1068</f>
        <v>0.75570909974696709</v>
      </c>
    </row>
    <row r="1064" spans="2:4" x14ac:dyDescent="0.25">
      <c r="B1064" s="8">
        <f t="shared" si="22"/>
        <v>1059</v>
      </c>
      <c r="C1064" s="12">
        <f>'Simulacion sistema (hoja4)'!AS1069</f>
        <v>1</v>
      </c>
      <c r="D1064" s="12">
        <f>'Simulacion sistema (hoja4)'!AT1069</f>
        <v>1</v>
      </c>
    </row>
    <row r="1065" spans="2:4" x14ac:dyDescent="0.25">
      <c r="B1065" s="8">
        <f t="shared" si="22"/>
        <v>1060</v>
      </c>
      <c r="C1065" s="12">
        <f>'Simulacion sistema (hoja4)'!AS1070</f>
        <v>0</v>
      </c>
      <c r="D1065" s="12">
        <f>'Simulacion sistema (hoja4)'!AT1070</f>
        <v>0.59033211003552422</v>
      </c>
    </row>
    <row r="1066" spans="2:4" x14ac:dyDescent="0.25">
      <c r="B1066" s="8">
        <f t="shared" si="22"/>
        <v>1061</v>
      </c>
      <c r="C1066" s="12">
        <f>'Simulacion sistema (hoja4)'!AS1071</f>
        <v>0</v>
      </c>
      <c r="D1066" s="12">
        <f>'Simulacion sistema (hoja4)'!AT1071</f>
        <v>0.11954713711859531</v>
      </c>
    </row>
    <row r="1067" spans="2:4" x14ac:dyDescent="0.25">
      <c r="B1067" s="8">
        <f t="shared" si="22"/>
        <v>1062</v>
      </c>
      <c r="C1067" s="12">
        <f>'Simulacion sistema (hoja4)'!AS1072</f>
        <v>0</v>
      </c>
      <c r="D1067" s="12">
        <f>'Simulacion sistema (hoja4)'!AT1072</f>
        <v>0.44308143775224007</v>
      </c>
    </row>
    <row r="1068" spans="2:4" x14ac:dyDescent="0.25">
      <c r="B1068" s="8">
        <f t="shared" si="22"/>
        <v>1063</v>
      </c>
      <c r="C1068" s="12">
        <f>'Simulacion sistema (hoja4)'!AS1073</f>
        <v>0</v>
      </c>
      <c r="D1068" s="12">
        <f>'Simulacion sistema (hoja4)'!AT1073</f>
        <v>8.6634591865622002E-2</v>
      </c>
    </row>
    <row r="1069" spans="2:4" x14ac:dyDescent="0.25">
      <c r="B1069" s="8">
        <f t="shared" si="22"/>
        <v>1064</v>
      </c>
      <c r="C1069" s="12">
        <f>'Simulacion sistema (hoja4)'!AS1074</f>
        <v>0</v>
      </c>
      <c r="D1069" s="12">
        <f>'Simulacion sistema (hoja4)'!AT1074</f>
        <v>0.4076967991833505</v>
      </c>
    </row>
    <row r="1070" spans="2:4" x14ac:dyDescent="0.25">
      <c r="B1070" s="8">
        <f t="shared" si="22"/>
        <v>1065</v>
      </c>
      <c r="C1070" s="12">
        <f>'Simulacion sistema (hoja4)'!AS1075</f>
        <v>0</v>
      </c>
      <c r="D1070" s="12">
        <f>'Simulacion sistema (hoja4)'!AT1075</f>
        <v>0.82296484116806123</v>
      </c>
    </row>
    <row r="1071" spans="2:4" x14ac:dyDescent="0.25">
      <c r="B1071" s="8">
        <f t="shared" si="22"/>
        <v>1066</v>
      </c>
      <c r="C1071" s="12">
        <f>'Simulacion sistema (hoja4)'!AS1076</f>
        <v>0</v>
      </c>
      <c r="D1071" s="12">
        <f>'Simulacion sistema (hoja4)'!AT1076</f>
        <v>0.46600545947818717</v>
      </c>
    </row>
    <row r="1072" spans="2:4" x14ac:dyDescent="0.25">
      <c r="B1072" s="8">
        <f t="shared" si="22"/>
        <v>1067</v>
      </c>
      <c r="C1072" s="12">
        <f>'Simulacion sistema (hoja4)'!AS1077</f>
        <v>0</v>
      </c>
      <c r="D1072" s="12">
        <f>'Simulacion sistema (hoja4)'!AT1077</f>
        <v>0.8585769701242959</v>
      </c>
    </row>
    <row r="1073" spans="2:4" x14ac:dyDescent="0.25">
      <c r="B1073" s="8">
        <f t="shared" si="22"/>
        <v>1068</v>
      </c>
      <c r="C1073" s="12">
        <f>'Simulacion sistema (hoja4)'!AS1078</f>
        <v>0</v>
      </c>
      <c r="D1073" s="12">
        <f>'Simulacion sistema (hoja4)'!AT1078</f>
        <v>0.2232929582583793</v>
      </c>
    </row>
    <row r="1074" spans="2:4" x14ac:dyDescent="0.25">
      <c r="B1074" s="8">
        <f t="shared" si="22"/>
        <v>1069</v>
      </c>
      <c r="C1074" s="12">
        <f>'Simulacion sistema (hoja4)'!AS1079</f>
        <v>0</v>
      </c>
      <c r="D1074" s="12">
        <f>'Simulacion sistema (hoja4)'!AT1079</f>
        <v>0</v>
      </c>
    </row>
    <row r="1075" spans="2:4" x14ac:dyDescent="0.25">
      <c r="B1075" s="8">
        <f t="shared" si="22"/>
        <v>1070</v>
      </c>
      <c r="C1075" s="12">
        <f>'Simulacion sistema (hoja4)'!AS1080</f>
        <v>1</v>
      </c>
      <c r="D1075" s="12">
        <f>'Simulacion sistema (hoja4)'!AT1080</f>
        <v>1</v>
      </c>
    </row>
    <row r="1076" spans="2:4" x14ac:dyDescent="0.25">
      <c r="B1076" s="8">
        <f t="shared" si="22"/>
        <v>1071</v>
      </c>
      <c r="C1076" s="12">
        <f>'Simulacion sistema (hoja4)'!AS1081</f>
        <v>0</v>
      </c>
      <c r="D1076" s="12">
        <f>'Simulacion sistema (hoja4)'!AT1081</f>
        <v>5.1520408672194491E-3</v>
      </c>
    </row>
    <row r="1077" spans="2:4" x14ac:dyDescent="0.25">
      <c r="B1077" s="8">
        <f t="shared" si="22"/>
        <v>1072</v>
      </c>
      <c r="C1077" s="12">
        <f>'Simulacion sistema (hoja4)'!AS1082</f>
        <v>0</v>
      </c>
      <c r="D1077" s="12">
        <f>'Simulacion sistema (hoja4)'!AT1082</f>
        <v>0.81940970481989339</v>
      </c>
    </row>
    <row r="1078" spans="2:4" x14ac:dyDescent="0.25">
      <c r="B1078" s="8">
        <f t="shared" si="22"/>
        <v>1073</v>
      </c>
      <c r="C1078" s="12">
        <f>'Simulacion sistema (hoja4)'!AS1083</f>
        <v>0</v>
      </c>
      <c r="D1078" s="12">
        <f>'Simulacion sistema (hoja4)'!AT1083</f>
        <v>0.861668060121345</v>
      </c>
    </row>
    <row r="1079" spans="2:4" x14ac:dyDescent="0.25">
      <c r="B1079" s="8">
        <f t="shared" si="22"/>
        <v>1074</v>
      </c>
      <c r="C1079" s="12">
        <f>'Simulacion sistema (hoja4)'!AS1084</f>
        <v>0</v>
      </c>
      <c r="D1079" s="12">
        <f>'Simulacion sistema (hoja4)'!AT1084</f>
        <v>0.39722120595953592</v>
      </c>
    </row>
    <row r="1080" spans="2:4" x14ac:dyDescent="0.25">
      <c r="B1080" s="8">
        <f t="shared" si="22"/>
        <v>1075</v>
      </c>
      <c r="C1080" s="12">
        <f>'Simulacion sistema (hoja4)'!AS1085</f>
        <v>0</v>
      </c>
      <c r="D1080" s="12">
        <f>'Simulacion sistema (hoja4)'!AT1085</f>
        <v>0.64538531618971018</v>
      </c>
    </row>
    <row r="1081" spans="2:4" x14ac:dyDescent="0.25">
      <c r="B1081" s="8">
        <f t="shared" si="22"/>
        <v>1076</v>
      </c>
      <c r="C1081" s="12">
        <f>'Simulacion sistema (hoja4)'!AS1086</f>
        <v>0</v>
      </c>
      <c r="D1081" s="12">
        <f>'Simulacion sistema (hoja4)'!AT1086</f>
        <v>0.19452085701935312</v>
      </c>
    </row>
    <row r="1082" spans="2:4" x14ac:dyDescent="0.25">
      <c r="B1082" s="8">
        <f t="shared" si="22"/>
        <v>1077</v>
      </c>
      <c r="C1082" s="12">
        <f>'Simulacion sistema (hoja4)'!AS1087</f>
        <v>0</v>
      </c>
      <c r="D1082" s="12">
        <f>'Simulacion sistema (hoja4)'!AT1087</f>
        <v>0.61625352002451461</v>
      </c>
    </row>
    <row r="1083" spans="2:4" x14ac:dyDescent="0.25">
      <c r="B1083" s="8">
        <f t="shared" si="22"/>
        <v>1078</v>
      </c>
      <c r="C1083" s="12">
        <f>'Simulacion sistema (hoja4)'!AS1088</f>
        <v>0</v>
      </c>
      <c r="D1083" s="12">
        <f>'Simulacion sistema (hoja4)'!AT1088</f>
        <v>0.34556965719075627</v>
      </c>
    </row>
    <row r="1084" spans="2:4" x14ac:dyDescent="0.25">
      <c r="B1084" s="8">
        <f t="shared" si="22"/>
        <v>1079</v>
      </c>
      <c r="C1084" s="12">
        <f>'Simulacion sistema (hoja4)'!AS1089</f>
        <v>1</v>
      </c>
      <c r="D1084" s="12">
        <f>'Simulacion sistema (hoja4)'!AT1089</f>
        <v>1</v>
      </c>
    </row>
    <row r="1085" spans="2:4" x14ac:dyDescent="0.25">
      <c r="B1085" s="8">
        <f t="shared" si="22"/>
        <v>1080</v>
      </c>
      <c r="C1085" s="12">
        <f>'Simulacion sistema (hoja4)'!AS1090</f>
        <v>0</v>
      </c>
      <c r="D1085" s="12">
        <f>'Simulacion sistema (hoja4)'!AT1090</f>
        <v>0.26600772253507177</v>
      </c>
    </row>
    <row r="1086" spans="2:4" x14ac:dyDescent="0.25">
      <c r="B1086" s="8">
        <f t="shared" si="22"/>
        <v>1081</v>
      </c>
      <c r="C1086" s="12">
        <f>'Simulacion sistema (hoja4)'!AS1091</f>
        <v>0</v>
      </c>
      <c r="D1086" s="12">
        <f>'Simulacion sistema (hoja4)'!AT1091</f>
        <v>2.0961894498510471E-2</v>
      </c>
    </row>
    <row r="1087" spans="2:4" x14ac:dyDescent="0.25">
      <c r="B1087" s="8">
        <f t="shared" si="22"/>
        <v>1082</v>
      </c>
      <c r="C1087" s="12">
        <f>'Simulacion sistema (hoja4)'!AS1092</f>
        <v>0.2328844873362311</v>
      </c>
      <c r="D1087" s="12">
        <f>'Simulacion sistema (hoja4)'!AT1092</f>
        <v>0.93484772358198132</v>
      </c>
    </row>
    <row r="1088" spans="2:4" x14ac:dyDescent="0.25">
      <c r="B1088" s="8">
        <f t="shared" si="22"/>
        <v>1083</v>
      </c>
      <c r="C1088" s="12">
        <f>'Simulacion sistema (hoja4)'!AS1093</f>
        <v>0</v>
      </c>
      <c r="D1088" s="12">
        <f>'Simulacion sistema (hoja4)'!AT1093</f>
        <v>0.53411315085381517</v>
      </c>
    </row>
    <row r="1089" spans="2:4" x14ac:dyDescent="0.25">
      <c r="B1089" s="8">
        <f t="shared" si="22"/>
        <v>1084</v>
      </c>
      <c r="C1089" s="12">
        <f>'Simulacion sistema (hoja4)'!AS1094</f>
        <v>0</v>
      </c>
      <c r="D1089" s="12">
        <f>'Simulacion sistema (hoja4)'!AT1094</f>
        <v>0.50633314059204448</v>
      </c>
    </row>
    <row r="1090" spans="2:4" x14ac:dyDescent="0.25">
      <c r="B1090" s="8">
        <f t="shared" si="22"/>
        <v>1085</v>
      </c>
      <c r="C1090" s="12">
        <f>'Simulacion sistema (hoja4)'!AS1095</f>
        <v>0</v>
      </c>
      <c r="D1090" s="12">
        <f>'Simulacion sistema (hoja4)'!AT1095</f>
        <v>0.23969598268114878</v>
      </c>
    </row>
    <row r="1091" spans="2:4" x14ac:dyDescent="0.25">
      <c r="B1091" s="8">
        <f t="shared" si="22"/>
        <v>1086</v>
      </c>
      <c r="C1091" s="12">
        <f>'Simulacion sistema (hoja4)'!AS1096</f>
        <v>0</v>
      </c>
      <c r="D1091" s="12">
        <f>'Simulacion sistema (hoja4)'!AT1096</f>
        <v>0.78071266235289327</v>
      </c>
    </row>
    <row r="1092" spans="2:4" x14ac:dyDescent="0.25">
      <c r="B1092" s="8">
        <f t="shared" si="22"/>
        <v>1087</v>
      </c>
      <c r="C1092" s="12">
        <f>'Simulacion sistema (hoja4)'!AS1097</f>
        <v>0</v>
      </c>
      <c r="D1092" s="12">
        <f>'Simulacion sistema (hoja4)'!AT1097</f>
        <v>0.70522368733752405</v>
      </c>
    </row>
    <row r="1093" spans="2:4" x14ac:dyDescent="0.25">
      <c r="B1093" s="8">
        <f t="shared" si="22"/>
        <v>1088</v>
      </c>
      <c r="C1093" s="12">
        <f>'Simulacion sistema (hoja4)'!AS1098</f>
        <v>0.14292323836378917</v>
      </c>
      <c r="D1093" s="12">
        <f>'Simulacion sistema (hoja4)'!AT1098</f>
        <v>0.92720717914870543</v>
      </c>
    </row>
    <row r="1094" spans="2:4" x14ac:dyDescent="0.25">
      <c r="B1094" s="8">
        <f t="shared" si="22"/>
        <v>1089</v>
      </c>
      <c r="C1094" s="12">
        <f>'Simulacion sistema (hoja4)'!AS1099</f>
        <v>0.5784075662348187</v>
      </c>
      <c r="D1094" s="12">
        <f>'Simulacion sistema (hoja4)'!AT1099</f>
        <v>0.96534856708779326</v>
      </c>
    </row>
    <row r="1095" spans="2:4" x14ac:dyDescent="0.25">
      <c r="B1095" s="8">
        <f t="shared" si="22"/>
        <v>1090</v>
      </c>
      <c r="C1095" s="12">
        <f>'Simulacion sistema (hoja4)'!AS1100</f>
        <v>0</v>
      </c>
      <c r="D1095" s="12">
        <f>'Simulacion sistema (hoja4)'!AT1100</f>
        <v>0.31106931598845483</v>
      </c>
    </row>
    <row r="1096" spans="2:4" x14ac:dyDescent="0.25">
      <c r="B1096" s="8">
        <f t="shared" ref="B1096:B1159" si="23">+B1095+1</f>
        <v>1091</v>
      </c>
      <c r="C1096" s="12">
        <f>'Simulacion sistema (hoja4)'!AS1101</f>
        <v>0</v>
      </c>
      <c r="D1096" s="12">
        <f>'Simulacion sistema (hoja4)'!AT1101</f>
        <v>0.78519202124651155</v>
      </c>
    </row>
    <row r="1097" spans="2:4" x14ac:dyDescent="0.25">
      <c r="B1097" s="8">
        <f t="shared" si="23"/>
        <v>1092</v>
      </c>
      <c r="C1097" s="12">
        <f>'Simulacion sistema (hoja4)'!AS1102</f>
        <v>0</v>
      </c>
      <c r="D1097" s="12">
        <f>'Simulacion sistema (hoja4)'!AT1102</f>
        <v>0.79620227209812233</v>
      </c>
    </row>
    <row r="1098" spans="2:4" x14ac:dyDescent="0.25">
      <c r="B1098" s="8">
        <f t="shared" si="23"/>
        <v>1093</v>
      </c>
      <c r="C1098" s="12">
        <f>'Simulacion sistema (hoja4)'!AS1103</f>
        <v>0</v>
      </c>
      <c r="D1098" s="12">
        <f>'Simulacion sistema (hoja4)'!AT1103</f>
        <v>0.36925165046405922</v>
      </c>
    </row>
    <row r="1099" spans="2:4" x14ac:dyDescent="0.25">
      <c r="B1099" s="8">
        <f t="shared" si="23"/>
        <v>1094</v>
      </c>
      <c r="C1099" s="12">
        <f>'Simulacion sistema (hoja4)'!AS1104</f>
        <v>0</v>
      </c>
      <c r="D1099" s="12">
        <f>'Simulacion sistema (hoja4)'!AT1104</f>
        <v>0.39489443130326324</v>
      </c>
    </row>
    <row r="1100" spans="2:4" x14ac:dyDescent="0.25">
      <c r="B1100" s="8">
        <f t="shared" si="23"/>
        <v>1095</v>
      </c>
      <c r="C1100" s="12">
        <f>'Simulacion sistema (hoja4)'!AS1105</f>
        <v>0.96821773735937311</v>
      </c>
      <c r="D1100" s="12">
        <f>'Simulacion sistema (hoja4)'!AT1105</f>
        <v>0.99738775923501699</v>
      </c>
    </row>
    <row r="1101" spans="2:4" x14ac:dyDescent="0.25">
      <c r="B1101" s="8">
        <f t="shared" si="23"/>
        <v>1096</v>
      </c>
      <c r="C1101" s="12">
        <f>'Simulacion sistema (hoja4)'!AS1106</f>
        <v>0</v>
      </c>
      <c r="D1101" s="12">
        <f>'Simulacion sistema (hoja4)'!AT1106</f>
        <v>0.62398420482579287</v>
      </c>
    </row>
    <row r="1102" spans="2:4" x14ac:dyDescent="0.25">
      <c r="B1102" s="8">
        <f t="shared" si="23"/>
        <v>1097</v>
      </c>
      <c r="C1102" s="12">
        <f>'Simulacion sistema (hoja4)'!AS1107</f>
        <v>0</v>
      </c>
      <c r="D1102" s="12">
        <f>'Simulacion sistema (hoja4)'!AT1107</f>
        <v>0.87565934068689999</v>
      </c>
    </row>
    <row r="1103" spans="2:4" x14ac:dyDescent="0.25">
      <c r="B1103" s="8">
        <f t="shared" si="23"/>
        <v>1098</v>
      </c>
      <c r="C1103" s="12">
        <f>'Simulacion sistema (hoja4)'!AS1108</f>
        <v>0</v>
      </c>
      <c r="D1103" s="12">
        <f>'Simulacion sistema (hoja4)'!AT1108</f>
        <v>0.43559565640964437</v>
      </c>
    </row>
    <row r="1104" spans="2:4" x14ac:dyDescent="0.25">
      <c r="B1104" s="8">
        <f t="shared" si="23"/>
        <v>1099</v>
      </c>
      <c r="C1104" s="12">
        <f>'Simulacion sistema (hoja4)'!AS1109</f>
        <v>0</v>
      </c>
      <c r="D1104" s="12">
        <f>'Simulacion sistema (hoja4)'!AT1109</f>
        <v>0.6204808532805357</v>
      </c>
    </row>
    <row r="1105" spans="2:4" x14ac:dyDescent="0.25">
      <c r="B1105" s="8">
        <f t="shared" si="23"/>
        <v>1100</v>
      </c>
      <c r="C1105" s="12">
        <f>'Simulacion sistema (hoja4)'!AS1110</f>
        <v>0.42595804861423769</v>
      </c>
      <c r="D1105" s="12">
        <f>'Simulacion sistema (hoja4)'!AT1110</f>
        <v>0.9512457520740859</v>
      </c>
    </row>
    <row r="1106" spans="2:4" x14ac:dyDescent="0.25">
      <c r="B1106" s="8">
        <f t="shared" si="23"/>
        <v>1101</v>
      </c>
      <c r="C1106" s="12">
        <f>'Simulacion sistema (hoja4)'!AS1111</f>
        <v>0</v>
      </c>
      <c r="D1106" s="12">
        <f>'Simulacion sistema (hoja4)'!AT1111</f>
        <v>0.57769836058133694</v>
      </c>
    </row>
    <row r="1107" spans="2:4" x14ac:dyDescent="0.25">
      <c r="B1107" s="8">
        <f t="shared" si="23"/>
        <v>1102</v>
      </c>
      <c r="C1107" s="12">
        <f>'Simulacion sistema (hoja4)'!AS1112</f>
        <v>0</v>
      </c>
      <c r="D1107" s="12">
        <f>'Simulacion sistema (hoja4)'!AT1112</f>
        <v>0.75055418612626035</v>
      </c>
    </row>
    <row r="1108" spans="2:4" x14ac:dyDescent="0.25">
      <c r="B1108" s="8">
        <f t="shared" si="23"/>
        <v>1103</v>
      </c>
      <c r="C1108" s="12">
        <f>'Simulacion sistema (hoja4)'!AS1113</f>
        <v>0</v>
      </c>
      <c r="D1108" s="12">
        <f>'Simulacion sistema (hoja4)'!AT1113</f>
        <v>0.29416298046191813</v>
      </c>
    </row>
    <row r="1109" spans="2:4" x14ac:dyDescent="0.25">
      <c r="B1109" s="8">
        <f t="shared" si="23"/>
        <v>1104</v>
      </c>
      <c r="C1109" s="12">
        <f>'Simulacion sistema (hoja4)'!AS1114</f>
        <v>0</v>
      </c>
      <c r="D1109" s="12">
        <f>'Simulacion sistema (hoja4)'!AT1114</f>
        <v>0.47791658350292832</v>
      </c>
    </row>
    <row r="1110" spans="2:4" x14ac:dyDescent="0.25">
      <c r="B1110" s="8">
        <f t="shared" si="23"/>
        <v>1105</v>
      </c>
      <c r="C1110" s="12">
        <f>'Simulacion sistema (hoja4)'!AS1115</f>
        <v>0</v>
      </c>
      <c r="D1110" s="12">
        <f>'Simulacion sistema (hoja4)'!AT1115</f>
        <v>0.81827245397524739</v>
      </c>
    </row>
    <row r="1111" spans="2:4" x14ac:dyDescent="0.25">
      <c r="B1111" s="8">
        <f t="shared" si="23"/>
        <v>1106</v>
      </c>
      <c r="C1111" s="12">
        <f>'Simulacion sistema (hoja4)'!AS1116</f>
        <v>0</v>
      </c>
      <c r="D1111" s="12">
        <f>'Simulacion sistema (hoja4)'!AT1116</f>
        <v>0.58240704423612799</v>
      </c>
    </row>
    <row r="1112" spans="2:4" x14ac:dyDescent="0.25">
      <c r="B1112" s="8">
        <f t="shared" si="23"/>
        <v>1107</v>
      </c>
      <c r="C1112" s="12">
        <f>'Simulacion sistema (hoja4)'!AS1117</f>
        <v>0</v>
      </c>
      <c r="D1112" s="12">
        <f>'Simulacion sistema (hoja4)'!AT1117</f>
        <v>0.41187406866448417</v>
      </c>
    </row>
    <row r="1113" spans="2:4" x14ac:dyDescent="0.25">
      <c r="B1113" s="8">
        <f t="shared" si="23"/>
        <v>1108</v>
      </c>
      <c r="C1113" s="12">
        <f>'Simulacion sistema (hoja4)'!AS1118</f>
        <v>0</v>
      </c>
      <c r="D1113" s="12">
        <f>'Simulacion sistema (hoja4)'!AT1118</f>
        <v>0.73255859830449432</v>
      </c>
    </row>
    <row r="1114" spans="2:4" x14ac:dyDescent="0.25">
      <c r="B1114" s="8">
        <f t="shared" si="23"/>
        <v>1109</v>
      </c>
      <c r="C1114" s="12">
        <f>'Simulacion sistema (hoja4)'!AS1119</f>
        <v>0</v>
      </c>
      <c r="D1114" s="12">
        <f>'Simulacion sistema (hoja4)'!AT1119</f>
        <v>0.39885613603991049</v>
      </c>
    </row>
    <row r="1115" spans="2:4" x14ac:dyDescent="0.25">
      <c r="B1115" s="8">
        <f t="shared" si="23"/>
        <v>1110</v>
      </c>
      <c r="C1115" s="12">
        <f>'Simulacion sistema (hoja4)'!AS1120</f>
        <v>0</v>
      </c>
      <c r="D1115" s="12">
        <f>'Simulacion sistema (hoja4)'!AT1120</f>
        <v>0.19478196675537557</v>
      </c>
    </row>
    <row r="1116" spans="2:4" x14ac:dyDescent="0.25">
      <c r="B1116" s="8">
        <f t="shared" si="23"/>
        <v>1111</v>
      </c>
      <c r="C1116" s="12">
        <f>'Simulacion sistema (hoja4)'!AS1121</f>
        <v>0</v>
      </c>
      <c r="D1116" s="12">
        <f>'Simulacion sistema (hoja4)'!AT1121</f>
        <v>0.47748435175308257</v>
      </c>
    </row>
    <row r="1117" spans="2:4" x14ac:dyDescent="0.25">
      <c r="B1117" s="8">
        <f t="shared" si="23"/>
        <v>1112</v>
      </c>
      <c r="C1117" s="12">
        <f>'Simulacion sistema (hoja4)'!AS1122</f>
        <v>0</v>
      </c>
      <c r="D1117" s="12">
        <f>'Simulacion sistema (hoja4)'!AT1122</f>
        <v>0.58856651111765468</v>
      </c>
    </row>
    <row r="1118" spans="2:4" x14ac:dyDescent="0.25">
      <c r="B1118" s="8">
        <f t="shared" si="23"/>
        <v>1113</v>
      </c>
      <c r="C1118" s="12">
        <f>'Simulacion sistema (hoja4)'!AS1123</f>
        <v>0</v>
      </c>
      <c r="D1118" s="12">
        <f>'Simulacion sistema (hoja4)'!AT1123</f>
        <v>0.67171572696101411</v>
      </c>
    </row>
    <row r="1119" spans="2:4" x14ac:dyDescent="0.25">
      <c r="B1119" s="8">
        <f t="shared" si="23"/>
        <v>1114</v>
      </c>
      <c r="C1119" s="12">
        <f>'Simulacion sistema (hoja4)'!AS1124</f>
        <v>0</v>
      </c>
      <c r="D1119" s="12">
        <f>'Simulacion sistema (hoja4)'!AT1124</f>
        <v>0.36086522677400201</v>
      </c>
    </row>
    <row r="1120" spans="2:4" x14ac:dyDescent="0.25">
      <c r="B1120" s="8">
        <f t="shared" si="23"/>
        <v>1115</v>
      </c>
      <c r="C1120" s="12">
        <f>'Simulacion sistema (hoja4)'!AS1125</f>
        <v>0.88696302932423288</v>
      </c>
      <c r="D1120" s="12">
        <f>'Simulacion sistema (hoja4)'!AT1125</f>
        <v>0.99039959975082525</v>
      </c>
    </row>
    <row r="1121" spans="2:4" x14ac:dyDescent="0.25">
      <c r="B1121" s="8">
        <f t="shared" si="23"/>
        <v>1116</v>
      </c>
      <c r="C1121" s="12">
        <f>'Simulacion sistema (hoja4)'!AS1126</f>
        <v>0</v>
      </c>
      <c r="D1121" s="12">
        <f>'Simulacion sistema (hoja4)'!AT1126</f>
        <v>0.42814363936334687</v>
      </c>
    </row>
    <row r="1122" spans="2:4" x14ac:dyDescent="0.25">
      <c r="B1122" s="8">
        <f t="shared" si="23"/>
        <v>1117</v>
      </c>
      <c r="C1122" s="12">
        <f>'Simulacion sistema (hoja4)'!AS1127</f>
        <v>0</v>
      </c>
      <c r="D1122" s="12">
        <f>'Simulacion sistema (hoja4)'!AT1127</f>
        <v>0.76469221938637078</v>
      </c>
    </row>
    <row r="1123" spans="2:4" x14ac:dyDescent="0.25">
      <c r="B1123" s="8">
        <f t="shared" si="23"/>
        <v>1118</v>
      </c>
      <c r="C1123" s="12">
        <f>'Simulacion sistema (hoja4)'!AS1128</f>
        <v>0</v>
      </c>
      <c r="D1123" s="12">
        <f>'Simulacion sistema (hoja4)'!AT1128</f>
        <v>0.43395994388983161</v>
      </c>
    </row>
    <row r="1124" spans="2:4" x14ac:dyDescent="0.25">
      <c r="B1124" s="8">
        <f t="shared" si="23"/>
        <v>1119</v>
      </c>
      <c r="C1124" s="12">
        <f>'Simulacion sistema (hoja4)'!AS1129</f>
        <v>0.18652640901681508</v>
      </c>
      <c r="D1124" s="12">
        <f>'Simulacion sistema (hoja4)'!AT1129</f>
        <v>0.82572954900053241</v>
      </c>
    </row>
    <row r="1125" spans="2:4" x14ac:dyDescent="0.25">
      <c r="B1125" s="8">
        <f t="shared" si="23"/>
        <v>1120</v>
      </c>
      <c r="C1125" s="12">
        <f>'Simulacion sistema (hoja4)'!AS1130</f>
        <v>0.59686492137036351</v>
      </c>
      <c r="D1125" s="12">
        <f>'Simulacion sistema (hoja4)'!AT1130</f>
        <v>0.94811072653743167</v>
      </c>
    </row>
    <row r="1126" spans="2:4" x14ac:dyDescent="0.25">
      <c r="B1126" s="8">
        <f t="shared" si="23"/>
        <v>1121</v>
      </c>
      <c r="C1126" s="12">
        <f>'Simulacion sistema (hoja4)'!AS1131</f>
        <v>0</v>
      </c>
      <c r="D1126" s="12">
        <f>'Simulacion sistema (hoja4)'!AT1131</f>
        <v>0.46403345041091026</v>
      </c>
    </row>
    <row r="1127" spans="2:4" x14ac:dyDescent="0.25">
      <c r="B1127" s="8">
        <f t="shared" si="23"/>
        <v>1122</v>
      </c>
      <c r="C1127" s="12">
        <f>'Simulacion sistema (hoja4)'!AS1132</f>
        <v>0</v>
      </c>
      <c r="D1127" s="12">
        <f>'Simulacion sistema (hoja4)'!AT1132</f>
        <v>0.7994168128094864</v>
      </c>
    </row>
    <row r="1128" spans="2:4" x14ac:dyDescent="0.25">
      <c r="B1128" s="8">
        <f t="shared" si="23"/>
        <v>1123</v>
      </c>
      <c r="C1128" s="12">
        <f>'Simulacion sistema (hoja4)'!AS1133</f>
        <v>0</v>
      </c>
      <c r="D1128" s="12">
        <f>'Simulacion sistema (hoja4)'!AT1133</f>
        <v>0.52917813899696009</v>
      </c>
    </row>
    <row r="1129" spans="2:4" x14ac:dyDescent="0.25">
      <c r="B1129" s="8">
        <f t="shared" si="23"/>
        <v>1124</v>
      </c>
      <c r="C1129" s="12">
        <f>'Simulacion sistema (hoja4)'!AS1134</f>
        <v>0</v>
      </c>
      <c r="D1129" s="12">
        <f>'Simulacion sistema (hoja4)'!AT1134</f>
        <v>0.10220823499140065</v>
      </c>
    </row>
    <row r="1130" spans="2:4" x14ac:dyDescent="0.25">
      <c r="B1130" s="8">
        <f t="shared" si="23"/>
        <v>1125</v>
      </c>
      <c r="C1130" s="12">
        <f>'Simulacion sistema (hoja4)'!AS1135</f>
        <v>0</v>
      </c>
      <c r="D1130" s="12">
        <f>'Simulacion sistema (hoja4)'!AT1135</f>
        <v>0.83896131664195595</v>
      </c>
    </row>
    <row r="1131" spans="2:4" x14ac:dyDescent="0.25">
      <c r="B1131" s="8">
        <f t="shared" si="23"/>
        <v>1126</v>
      </c>
      <c r="C1131" s="12">
        <f>'Simulacion sistema (hoja4)'!AS1136</f>
        <v>0</v>
      </c>
      <c r="D1131" s="12">
        <f>'Simulacion sistema (hoja4)'!AT1136</f>
        <v>0.69207066260102801</v>
      </c>
    </row>
    <row r="1132" spans="2:4" x14ac:dyDescent="0.25">
      <c r="B1132" s="8">
        <f t="shared" si="23"/>
        <v>1127</v>
      </c>
      <c r="C1132" s="12">
        <f>'Simulacion sistema (hoja4)'!AS1137</f>
        <v>0.39372159344296259</v>
      </c>
      <c r="D1132" s="12">
        <f>'Simulacion sistema (hoja4)'!AT1137</f>
        <v>0.91793813993364948</v>
      </c>
    </row>
    <row r="1133" spans="2:4" x14ac:dyDescent="0.25">
      <c r="B1133" s="8">
        <f t="shared" si="23"/>
        <v>1128</v>
      </c>
      <c r="C1133" s="12">
        <f>'Simulacion sistema (hoja4)'!AS1138</f>
        <v>0</v>
      </c>
      <c r="D1133" s="12">
        <f>'Simulacion sistema (hoja4)'!AT1138</f>
        <v>8.2341115493132028E-2</v>
      </c>
    </row>
    <row r="1134" spans="2:4" x14ac:dyDescent="0.25">
      <c r="B1134" s="8">
        <f t="shared" si="23"/>
        <v>1129</v>
      </c>
      <c r="C1134" s="12">
        <f>'Simulacion sistema (hoja4)'!AS1139</f>
        <v>0</v>
      </c>
      <c r="D1134" s="12">
        <f>'Simulacion sistema (hoja4)'!AT1139</f>
        <v>0.13762469718540535</v>
      </c>
    </row>
    <row r="1135" spans="2:4" x14ac:dyDescent="0.25">
      <c r="B1135" s="8">
        <f t="shared" si="23"/>
        <v>1130</v>
      </c>
      <c r="C1135" s="12">
        <f>'Simulacion sistema (hoja4)'!AS1140</f>
        <v>0</v>
      </c>
      <c r="D1135" s="12">
        <f>'Simulacion sistema (hoja4)'!AT1140</f>
        <v>0.65238690103243957</v>
      </c>
    </row>
    <row r="1136" spans="2:4" x14ac:dyDescent="0.25">
      <c r="B1136" s="8">
        <f t="shared" si="23"/>
        <v>1131</v>
      </c>
      <c r="C1136" s="12">
        <f>'Simulacion sistema (hoja4)'!AS1141</f>
        <v>0</v>
      </c>
      <c r="D1136" s="12">
        <f>'Simulacion sistema (hoja4)'!AT1141</f>
        <v>0.5987568208218188</v>
      </c>
    </row>
    <row r="1137" spans="2:4" x14ac:dyDescent="0.25">
      <c r="B1137" s="8">
        <f t="shared" si="23"/>
        <v>1132</v>
      </c>
      <c r="C1137" s="12">
        <f>'Simulacion sistema (hoja4)'!AS1142</f>
        <v>1</v>
      </c>
      <c r="D1137" s="12">
        <f>'Simulacion sistema (hoja4)'!AT1142</f>
        <v>1</v>
      </c>
    </row>
    <row r="1138" spans="2:4" x14ac:dyDescent="0.25">
      <c r="B1138" s="8">
        <f t="shared" si="23"/>
        <v>1133</v>
      </c>
      <c r="C1138" s="12">
        <f>'Simulacion sistema (hoja4)'!AS1143</f>
        <v>0</v>
      </c>
      <c r="D1138" s="12">
        <f>'Simulacion sistema (hoja4)'!AT1143</f>
        <v>0.70938273398985063</v>
      </c>
    </row>
    <row r="1139" spans="2:4" x14ac:dyDescent="0.25">
      <c r="B1139" s="8">
        <f t="shared" si="23"/>
        <v>1134</v>
      </c>
      <c r="C1139" s="12">
        <f>'Simulacion sistema (hoja4)'!AS1144</f>
        <v>0</v>
      </c>
      <c r="D1139" s="12">
        <f>'Simulacion sistema (hoja4)'!AT1144</f>
        <v>0.69136321941892576</v>
      </c>
    </row>
    <row r="1140" spans="2:4" x14ac:dyDescent="0.25">
      <c r="B1140" s="8">
        <f t="shared" si="23"/>
        <v>1135</v>
      </c>
      <c r="C1140" s="12">
        <f>'Simulacion sistema (hoja4)'!AS1145</f>
        <v>1</v>
      </c>
      <c r="D1140" s="12">
        <f>'Simulacion sistema (hoja4)'!AT1145</f>
        <v>1</v>
      </c>
    </row>
    <row r="1141" spans="2:4" x14ac:dyDescent="0.25">
      <c r="B1141" s="8">
        <f t="shared" si="23"/>
        <v>1136</v>
      </c>
      <c r="C1141" s="12">
        <f>'Simulacion sistema (hoja4)'!AS1146</f>
        <v>0</v>
      </c>
      <c r="D1141" s="12">
        <f>'Simulacion sistema (hoja4)'!AT1146</f>
        <v>0.34905497509699507</v>
      </c>
    </row>
    <row r="1142" spans="2:4" x14ac:dyDescent="0.25">
      <c r="B1142" s="8">
        <f t="shared" si="23"/>
        <v>1137</v>
      </c>
      <c r="C1142" s="12">
        <f>'Simulacion sistema (hoja4)'!AS1147</f>
        <v>1</v>
      </c>
      <c r="D1142" s="12">
        <f>'Simulacion sistema (hoja4)'!AT1147</f>
        <v>1</v>
      </c>
    </row>
    <row r="1143" spans="2:4" x14ac:dyDescent="0.25">
      <c r="B1143" s="8">
        <f t="shared" si="23"/>
        <v>1138</v>
      </c>
      <c r="C1143" s="12">
        <f>'Simulacion sistema (hoja4)'!AS1148</f>
        <v>0</v>
      </c>
      <c r="D1143" s="12">
        <f>'Simulacion sistema (hoja4)'!AT1148</f>
        <v>0.83931695519982796</v>
      </c>
    </row>
    <row r="1144" spans="2:4" x14ac:dyDescent="0.25">
      <c r="B1144" s="8">
        <f t="shared" si="23"/>
        <v>1139</v>
      </c>
      <c r="C1144" s="12">
        <f>'Simulacion sistema (hoja4)'!AS1149</f>
        <v>0</v>
      </c>
      <c r="D1144" s="12">
        <f>'Simulacion sistema (hoja4)'!AT1149</f>
        <v>0.56877234120863607</v>
      </c>
    </row>
    <row r="1145" spans="2:4" x14ac:dyDescent="0.25">
      <c r="B1145" s="8">
        <f t="shared" si="23"/>
        <v>1140</v>
      </c>
      <c r="C1145" s="12">
        <f>'Simulacion sistema (hoja4)'!AS1150</f>
        <v>1</v>
      </c>
      <c r="D1145" s="12">
        <f>'Simulacion sistema (hoja4)'!AT1150</f>
        <v>1</v>
      </c>
    </row>
    <row r="1146" spans="2:4" x14ac:dyDescent="0.25">
      <c r="B1146" s="8">
        <f t="shared" si="23"/>
        <v>1141</v>
      </c>
      <c r="C1146" s="12">
        <f>'Simulacion sistema (hoja4)'!AS1151</f>
        <v>0</v>
      </c>
      <c r="D1146" s="12">
        <f>'Simulacion sistema (hoja4)'!AT1151</f>
        <v>0.38504582701327855</v>
      </c>
    </row>
    <row r="1147" spans="2:4" x14ac:dyDescent="0.25">
      <c r="B1147" s="8">
        <f t="shared" si="23"/>
        <v>1142</v>
      </c>
      <c r="C1147" s="12">
        <f>'Simulacion sistema (hoja4)'!AS1152</f>
        <v>0</v>
      </c>
      <c r="D1147" s="12">
        <f>'Simulacion sistema (hoja4)'!AT1152</f>
        <v>0.5804325626830551</v>
      </c>
    </row>
    <row r="1148" spans="2:4" x14ac:dyDescent="0.25">
      <c r="B1148" s="8">
        <f t="shared" si="23"/>
        <v>1143</v>
      </c>
      <c r="C1148" s="12">
        <f>'Simulacion sistema (hoja4)'!AS1153</f>
        <v>0</v>
      </c>
      <c r="D1148" s="12">
        <f>'Simulacion sistema (hoja4)'!AT1153</f>
        <v>0.76971493579448469</v>
      </c>
    </row>
    <row r="1149" spans="2:4" x14ac:dyDescent="0.25">
      <c r="B1149" s="8">
        <f t="shared" si="23"/>
        <v>1144</v>
      </c>
      <c r="C1149" s="12">
        <f>'Simulacion sistema (hoja4)'!AS1154</f>
        <v>0</v>
      </c>
      <c r="D1149" s="12">
        <f>'Simulacion sistema (hoja4)'!AT1154</f>
        <v>0.47270800137562657</v>
      </c>
    </row>
    <row r="1150" spans="2:4" x14ac:dyDescent="0.25">
      <c r="B1150" s="8">
        <f t="shared" si="23"/>
        <v>1145</v>
      </c>
      <c r="C1150" s="12">
        <f>'Simulacion sistema (hoja4)'!AS1155</f>
        <v>0</v>
      </c>
      <c r="D1150" s="12">
        <f>'Simulacion sistema (hoja4)'!AT1155</f>
        <v>0.49488295003233956</v>
      </c>
    </row>
    <row r="1151" spans="2:4" x14ac:dyDescent="0.25">
      <c r="B1151" s="8">
        <f t="shared" si="23"/>
        <v>1146</v>
      </c>
      <c r="C1151" s="12">
        <f>'Simulacion sistema (hoja4)'!AS1156</f>
        <v>0</v>
      </c>
      <c r="D1151" s="12">
        <f>'Simulacion sistema (hoja4)'!AT1156</f>
        <v>0.62591595445218984</v>
      </c>
    </row>
    <row r="1152" spans="2:4" x14ac:dyDescent="0.25">
      <c r="B1152" s="8">
        <f t="shared" si="23"/>
        <v>1147</v>
      </c>
      <c r="C1152" s="12">
        <f>'Simulacion sistema (hoja4)'!AS1157</f>
        <v>0</v>
      </c>
      <c r="D1152" s="12">
        <f>'Simulacion sistema (hoja4)'!AT1157</f>
        <v>0.16644135486421874</v>
      </c>
    </row>
    <row r="1153" spans="2:4" x14ac:dyDescent="0.25">
      <c r="B1153" s="8">
        <f t="shared" si="23"/>
        <v>1148</v>
      </c>
      <c r="C1153" s="12">
        <f>'Simulacion sistema (hoja4)'!AS1158</f>
        <v>0</v>
      </c>
      <c r="D1153" s="12">
        <f>'Simulacion sistema (hoja4)'!AT1158</f>
        <v>0.73743944788257565</v>
      </c>
    </row>
    <row r="1154" spans="2:4" x14ac:dyDescent="0.25">
      <c r="B1154" s="8">
        <f t="shared" si="23"/>
        <v>1149</v>
      </c>
      <c r="C1154" s="12">
        <f>'Simulacion sistema (hoja4)'!AS1159</f>
        <v>0</v>
      </c>
      <c r="D1154" s="12">
        <f>'Simulacion sistema (hoja4)'!AT1159</f>
        <v>0.26793658822148558</v>
      </c>
    </row>
    <row r="1155" spans="2:4" x14ac:dyDescent="0.25">
      <c r="B1155" s="8">
        <f t="shared" si="23"/>
        <v>1150</v>
      </c>
      <c r="C1155" s="12">
        <f>'Simulacion sistema (hoja4)'!AS1160</f>
        <v>1</v>
      </c>
      <c r="D1155" s="12">
        <f>'Simulacion sistema (hoja4)'!AT1160</f>
        <v>1</v>
      </c>
    </row>
    <row r="1156" spans="2:4" x14ac:dyDescent="0.25">
      <c r="B1156" s="8">
        <f t="shared" si="23"/>
        <v>1151</v>
      </c>
      <c r="C1156" s="12">
        <f>'Simulacion sistema (hoja4)'!AS1161</f>
        <v>0</v>
      </c>
      <c r="D1156" s="12">
        <f>'Simulacion sistema (hoja4)'!AT1161</f>
        <v>0.79811330962310578</v>
      </c>
    </row>
    <row r="1157" spans="2:4" x14ac:dyDescent="0.25">
      <c r="B1157" s="8">
        <f t="shared" si="23"/>
        <v>1152</v>
      </c>
      <c r="C1157" s="12">
        <f>'Simulacion sistema (hoja4)'!AS1162</f>
        <v>0</v>
      </c>
      <c r="D1157" s="12">
        <f>'Simulacion sistema (hoja4)'!AT1162</f>
        <v>0.46122224301070675</v>
      </c>
    </row>
    <row r="1158" spans="2:4" x14ac:dyDescent="0.25">
      <c r="B1158" s="8">
        <f t="shared" si="23"/>
        <v>1153</v>
      </c>
      <c r="C1158" s="12">
        <f>'Simulacion sistema (hoja4)'!AS1163</f>
        <v>0</v>
      </c>
      <c r="D1158" s="12">
        <f>'Simulacion sistema (hoja4)'!AT1163</f>
        <v>0.43889430790847767</v>
      </c>
    </row>
    <row r="1159" spans="2:4" x14ac:dyDescent="0.25">
      <c r="B1159" s="8">
        <f t="shared" si="23"/>
        <v>1154</v>
      </c>
      <c r="C1159" s="12">
        <f>'Simulacion sistema (hoja4)'!AS1164</f>
        <v>0</v>
      </c>
      <c r="D1159" s="12">
        <f>'Simulacion sistema (hoja4)'!AT1164</f>
        <v>0.16818132309421693</v>
      </c>
    </row>
    <row r="1160" spans="2:4" x14ac:dyDescent="0.25">
      <c r="B1160" s="8">
        <f t="shared" ref="B1160:B1223" si="24">+B1159+1</f>
        <v>1155</v>
      </c>
      <c r="C1160" s="12">
        <f>'Simulacion sistema (hoja4)'!AS1165</f>
        <v>0</v>
      </c>
      <c r="D1160" s="12">
        <f>'Simulacion sistema (hoja4)'!AT1165</f>
        <v>0.49796206943321197</v>
      </c>
    </row>
    <row r="1161" spans="2:4" x14ac:dyDescent="0.25">
      <c r="B1161" s="8">
        <f t="shared" si="24"/>
        <v>1156</v>
      </c>
      <c r="C1161" s="12">
        <f>'Simulacion sistema (hoja4)'!AS1166</f>
        <v>0</v>
      </c>
      <c r="D1161" s="12">
        <f>'Simulacion sistema (hoja4)'!AT1166</f>
        <v>0.55231333922804893</v>
      </c>
    </row>
    <row r="1162" spans="2:4" x14ac:dyDescent="0.25">
      <c r="B1162" s="8">
        <f t="shared" si="24"/>
        <v>1157</v>
      </c>
      <c r="C1162" s="12">
        <f>'Simulacion sistema (hoja4)'!AS1167</f>
        <v>0</v>
      </c>
      <c r="D1162" s="12">
        <f>'Simulacion sistema (hoja4)'!AT1167</f>
        <v>0.24089117801530135</v>
      </c>
    </row>
    <row r="1163" spans="2:4" x14ac:dyDescent="0.25">
      <c r="B1163" s="8">
        <f t="shared" si="24"/>
        <v>1158</v>
      </c>
      <c r="C1163" s="12">
        <f>'Simulacion sistema (hoja4)'!AS1168</f>
        <v>0</v>
      </c>
      <c r="D1163" s="12">
        <f>'Simulacion sistema (hoja4)'!AT1168</f>
        <v>0.54859893024097317</v>
      </c>
    </row>
    <row r="1164" spans="2:4" x14ac:dyDescent="0.25">
      <c r="B1164" s="8">
        <f t="shared" si="24"/>
        <v>1159</v>
      </c>
      <c r="C1164" s="12">
        <f>'Simulacion sistema (hoja4)'!AS1169</f>
        <v>0.38932761206524447</v>
      </c>
      <c r="D1164" s="12">
        <f>'Simulacion sistema (hoja4)'!AT1169</f>
        <v>0.94813467390143169</v>
      </c>
    </row>
    <row r="1165" spans="2:4" x14ac:dyDescent="0.25">
      <c r="B1165" s="8">
        <f t="shared" si="24"/>
        <v>1160</v>
      </c>
      <c r="C1165" s="12">
        <f>'Simulacion sistema (hoja4)'!AS1170</f>
        <v>1</v>
      </c>
      <c r="D1165" s="12">
        <f>'Simulacion sistema (hoja4)'!AT1170</f>
        <v>1</v>
      </c>
    </row>
    <row r="1166" spans="2:4" x14ac:dyDescent="0.25">
      <c r="B1166" s="8">
        <f t="shared" si="24"/>
        <v>1161</v>
      </c>
      <c r="C1166" s="12">
        <f>'Simulacion sistema (hoja4)'!AS1171</f>
        <v>0</v>
      </c>
      <c r="D1166" s="12">
        <f>'Simulacion sistema (hoja4)'!AT1171</f>
        <v>0.88030289783338256</v>
      </c>
    </row>
    <row r="1167" spans="2:4" x14ac:dyDescent="0.25">
      <c r="B1167" s="8">
        <f t="shared" si="24"/>
        <v>1162</v>
      </c>
      <c r="C1167" s="12">
        <f>'Simulacion sistema (hoja4)'!AS1172</f>
        <v>0</v>
      </c>
      <c r="D1167" s="12">
        <f>'Simulacion sistema (hoja4)'!AT1172</f>
        <v>8.3879508243132964E-2</v>
      </c>
    </row>
    <row r="1168" spans="2:4" x14ac:dyDescent="0.25">
      <c r="B1168" s="8">
        <f t="shared" si="24"/>
        <v>1163</v>
      </c>
      <c r="C1168" s="12">
        <f>'Simulacion sistema (hoja4)'!AS1173</f>
        <v>0</v>
      </c>
      <c r="D1168" s="12">
        <f>'Simulacion sistema (hoja4)'!AT1173</f>
        <v>0.67520431283786053</v>
      </c>
    </row>
    <row r="1169" spans="2:4" x14ac:dyDescent="0.25">
      <c r="B1169" s="8">
        <f t="shared" si="24"/>
        <v>1164</v>
      </c>
      <c r="C1169" s="12">
        <f>'Simulacion sistema (hoja4)'!AS1174</f>
        <v>0</v>
      </c>
      <c r="D1169" s="12">
        <f>'Simulacion sistema (hoja4)'!AT1174</f>
        <v>0.26143427447002054</v>
      </c>
    </row>
    <row r="1170" spans="2:4" x14ac:dyDescent="0.25">
      <c r="B1170" s="8">
        <f t="shared" si="24"/>
        <v>1165</v>
      </c>
      <c r="C1170" s="12">
        <f>'Simulacion sistema (hoja4)'!AS1175</f>
        <v>0</v>
      </c>
      <c r="D1170" s="12">
        <f>'Simulacion sistema (hoja4)'!AT1175</f>
        <v>0</v>
      </c>
    </row>
    <row r="1171" spans="2:4" x14ac:dyDescent="0.25">
      <c r="B1171" s="8">
        <f t="shared" si="24"/>
        <v>1166</v>
      </c>
      <c r="C1171" s="12">
        <f>'Simulacion sistema (hoja4)'!AS1176</f>
        <v>0</v>
      </c>
      <c r="D1171" s="12">
        <f>'Simulacion sistema (hoja4)'!AT1176</f>
        <v>0.53881027842686458</v>
      </c>
    </row>
    <row r="1172" spans="2:4" x14ac:dyDescent="0.25">
      <c r="B1172" s="8">
        <f t="shared" si="24"/>
        <v>1167</v>
      </c>
      <c r="C1172" s="12">
        <f>'Simulacion sistema (hoja4)'!AS1177</f>
        <v>0</v>
      </c>
      <c r="D1172" s="12">
        <f>'Simulacion sistema (hoja4)'!AT1177</f>
        <v>0.41774743503296097</v>
      </c>
    </row>
    <row r="1173" spans="2:4" x14ac:dyDescent="0.25">
      <c r="B1173" s="8">
        <f t="shared" si="24"/>
        <v>1168</v>
      </c>
      <c r="C1173" s="12">
        <f>'Simulacion sistema (hoja4)'!AS1178</f>
        <v>0</v>
      </c>
      <c r="D1173" s="12">
        <f>'Simulacion sistema (hoja4)'!AT1178</f>
        <v>0.42827212215602167</v>
      </c>
    </row>
    <row r="1174" spans="2:4" x14ac:dyDescent="0.25">
      <c r="B1174" s="8">
        <f t="shared" si="24"/>
        <v>1169</v>
      </c>
      <c r="C1174" s="12">
        <f>'Simulacion sistema (hoja4)'!AS1179</f>
        <v>0</v>
      </c>
      <c r="D1174" s="12">
        <f>'Simulacion sistema (hoja4)'!AT1179</f>
        <v>0.68546013634959679</v>
      </c>
    </row>
    <row r="1175" spans="2:4" x14ac:dyDescent="0.25">
      <c r="B1175" s="8">
        <f t="shared" si="24"/>
        <v>1170</v>
      </c>
      <c r="C1175" s="12">
        <f>'Simulacion sistema (hoja4)'!AS1180</f>
        <v>0</v>
      </c>
      <c r="D1175" s="12">
        <f>'Simulacion sistema (hoja4)'!AT1180</f>
        <v>0.7801856750275139</v>
      </c>
    </row>
    <row r="1176" spans="2:4" x14ac:dyDescent="0.25">
      <c r="B1176" s="8">
        <f t="shared" si="24"/>
        <v>1171</v>
      </c>
      <c r="C1176" s="12">
        <f>'Simulacion sistema (hoja4)'!AS1181</f>
        <v>0</v>
      </c>
      <c r="D1176" s="12">
        <f>'Simulacion sistema (hoja4)'!AT1181</f>
        <v>0.50227982499967616</v>
      </c>
    </row>
    <row r="1177" spans="2:4" x14ac:dyDescent="0.25">
      <c r="B1177" s="8">
        <f t="shared" si="24"/>
        <v>1172</v>
      </c>
      <c r="C1177" s="12">
        <f>'Simulacion sistema (hoja4)'!AS1182</f>
        <v>0</v>
      </c>
      <c r="D1177" s="12">
        <f>'Simulacion sistema (hoja4)'!AT1182</f>
        <v>0.69344468243746649</v>
      </c>
    </row>
    <row r="1178" spans="2:4" x14ac:dyDescent="0.25">
      <c r="B1178" s="8">
        <f t="shared" si="24"/>
        <v>1173</v>
      </c>
      <c r="C1178" s="12">
        <f>'Simulacion sistema (hoja4)'!AS1183</f>
        <v>0</v>
      </c>
      <c r="D1178" s="12">
        <f>'Simulacion sistema (hoja4)'!AT1183</f>
        <v>0.75699471737804735</v>
      </c>
    </row>
    <row r="1179" spans="2:4" x14ac:dyDescent="0.25">
      <c r="B1179" s="8">
        <f t="shared" si="24"/>
        <v>1174</v>
      </c>
      <c r="C1179" s="12">
        <f>'Simulacion sistema (hoja4)'!AS1184</f>
        <v>0</v>
      </c>
      <c r="D1179" s="12">
        <f>'Simulacion sistema (hoja4)'!AT1184</f>
        <v>0.59670601961946856</v>
      </c>
    </row>
    <row r="1180" spans="2:4" x14ac:dyDescent="0.25">
      <c r="B1180" s="8">
        <f t="shared" si="24"/>
        <v>1175</v>
      </c>
      <c r="C1180" s="12">
        <f>'Simulacion sistema (hoja4)'!AS1185</f>
        <v>0</v>
      </c>
      <c r="D1180" s="12">
        <f>'Simulacion sistema (hoja4)'!AT1185</f>
        <v>0.51588890030543555</v>
      </c>
    </row>
    <row r="1181" spans="2:4" x14ac:dyDescent="0.25">
      <c r="B1181" s="8">
        <f t="shared" si="24"/>
        <v>1176</v>
      </c>
      <c r="C1181" s="12">
        <f>'Simulacion sistema (hoja4)'!AS1186</f>
        <v>0</v>
      </c>
      <c r="D1181" s="12">
        <f>'Simulacion sistema (hoja4)'!AT1186</f>
        <v>0.55114848960367624</v>
      </c>
    </row>
    <row r="1182" spans="2:4" x14ac:dyDescent="0.25">
      <c r="B1182" s="8">
        <f t="shared" si="24"/>
        <v>1177</v>
      </c>
      <c r="C1182" s="12">
        <f>'Simulacion sistema (hoja4)'!AS1187</f>
        <v>0</v>
      </c>
      <c r="D1182" s="12">
        <f>'Simulacion sistema (hoja4)'!AT1187</f>
        <v>0.63124342617650164</v>
      </c>
    </row>
    <row r="1183" spans="2:4" x14ac:dyDescent="0.25">
      <c r="B1183" s="8">
        <f t="shared" si="24"/>
        <v>1178</v>
      </c>
      <c r="C1183" s="12">
        <f>'Simulacion sistema (hoja4)'!AS1188</f>
        <v>1</v>
      </c>
      <c r="D1183" s="12">
        <f>'Simulacion sistema (hoja4)'!AT1188</f>
        <v>1</v>
      </c>
    </row>
    <row r="1184" spans="2:4" x14ac:dyDescent="0.25">
      <c r="B1184" s="8">
        <f t="shared" si="24"/>
        <v>1179</v>
      </c>
      <c r="C1184" s="12">
        <f>'Simulacion sistema (hoja4)'!AS1189</f>
        <v>0.32753886087188483</v>
      </c>
      <c r="D1184" s="12">
        <f>'Simulacion sistema (hoja4)'!AT1189</f>
        <v>0.93650894124740225</v>
      </c>
    </row>
    <row r="1185" spans="2:4" x14ac:dyDescent="0.25">
      <c r="B1185" s="8">
        <f t="shared" si="24"/>
        <v>1180</v>
      </c>
      <c r="C1185" s="12">
        <f>'Simulacion sistema (hoja4)'!AS1190</f>
        <v>0</v>
      </c>
      <c r="D1185" s="12">
        <f>'Simulacion sistema (hoja4)'!AT1190</f>
        <v>0.73496972164898644</v>
      </c>
    </row>
    <row r="1186" spans="2:4" x14ac:dyDescent="0.25">
      <c r="B1186" s="8">
        <f t="shared" si="24"/>
        <v>1181</v>
      </c>
      <c r="C1186" s="12">
        <f>'Simulacion sistema (hoja4)'!AS1191</f>
        <v>0.64685858691964604</v>
      </c>
      <c r="D1186" s="12">
        <f>'Simulacion sistema (hoja4)'!AT1191</f>
        <v>0.95918250988328857</v>
      </c>
    </row>
    <row r="1187" spans="2:4" x14ac:dyDescent="0.25">
      <c r="B1187" s="8">
        <f t="shared" si="24"/>
        <v>1182</v>
      </c>
      <c r="C1187" s="12">
        <f>'Simulacion sistema (hoja4)'!AS1192</f>
        <v>0</v>
      </c>
      <c r="D1187" s="12">
        <f>'Simulacion sistema (hoja4)'!AT1192</f>
        <v>0.74718517609630719</v>
      </c>
    </row>
    <row r="1188" spans="2:4" x14ac:dyDescent="0.25">
      <c r="B1188" s="8">
        <f t="shared" si="24"/>
        <v>1183</v>
      </c>
      <c r="C1188" s="12">
        <f>'Simulacion sistema (hoja4)'!AS1193</f>
        <v>0</v>
      </c>
      <c r="D1188" s="12">
        <f>'Simulacion sistema (hoja4)'!AT1193</f>
        <v>0.56328680156793909</v>
      </c>
    </row>
    <row r="1189" spans="2:4" x14ac:dyDescent="0.25">
      <c r="B1189" s="8">
        <f t="shared" si="24"/>
        <v>1184</v>
      </c>
      <c r="C1189" s="12">
        <f>'Simulacion sistema (hoja4)'!AS1194</f>
        <v>0</v>
      </c>
      <c r="D1189" s="12">
        <f>'Simulacion sistema (hoja4)'!AT1194</f>
        <v>0.63687530707604612</v>
      </c>
    </row>
    <row r="1190" spans="2:4" x14ac:dyDescent="0.25">
      <c r="B1190" s="8">
        <f t="shared" si="24"/>
        <v>1185</v>
      </c>
      <c r="C1190" s="12">
        <f>'Simulacion sistema (hoja4)'!AS1195</f>
        <v>0</v>
      </c>
      <c r="D1190" s="12">
        <f>'Simulacion sistema (hoja4)'!AT1195</f>
        <v>0</v>
      </c>
    </row>
    <row r="1191" spans="2:4" x14ac:dyDescent="0.25">
      <c r="B1191" s="8">
        <f t="shared" si="24"/>
        <v>1186</v>
      </c>
      <c r="C1191" s="12">
        <f>'Simulacion sistema (hoja4)'!AS1196</f>
        <v>0</v>
      </c>
      <c r="D1191" s="12">
        <f>'Simulacion sistema (hoja4)'!AT1196</f>
        <v>0.49682721257018808</v>
      </c>
    </row>
    <row r="1192" spans="2:4" x14ac:dyDescent="0.25">
      <c r="B1192" s="8">
        <f t="shared" si="24"/>
        <v>1187</v>
      </c>
      <c r="C1192" s="12">
        <f>'Simulacion sistema (hoja4)'!AS1197</f>
        <v>0</v>
      </c>
      <c r="D1192" s="12">
        <f>'Simulacion sistema (hoja4)'!AT1197</f>
        <v>0.52954518637583636</v>
      </c>
    </row>
    <row r="1193" spans="2:4" x14ac:dyDescent="0.25">
      <c r="B1193" s="8">
        <f t="shared" si="24"/>
        <v>1188</v>
      </c>
      <c r="C1193" s="12">
        <f>'Simulacion sistema (hoja4)'!AS1198</f>
        <v>0</v>
      </c>
      <c r="D1193" s="12">
        <f>'Simulacion sistema (hoja4)'!AT1198</f>
        <v>0.65839736576103169</v>
      </c>
    </row>
    <row r="1194" spans="2:4" x14ac:dyDescent="0.25">
      <c r="B1194" s="8">
        <f t="shared" si="24"/>
        <v>1189</v>
      </c>
      <c r="C1194" s="12">
        <f>'Simulacion sistema (hoja4)'!AS1199</f>
        <v>0</v>
      </c>
      <c r="D1194" s="12">
        <f>'Simulacion sistema (hoja4)'!AT1199</f>
        <v>0.78240415967651245</v>
      </c>
    </row>
    <row r="1195" spans="2:4" x14ac:dyDescent="0.25">
      <c r="B1195" s="8">
        <f t="shared" si="24"/>
        <v>1190</v>
      </c>
      <c r="C1195" s="12">
        <f>'Simulacion sistema (hoja4)'!AS1200</f>
        <v>0</v>
      </c>
      <c r="D1195" s="12">
        <f>'Simulacion sistema (hoja4)'!AT1200</f>
        <v>0.42037794752168461</v>
      </c>
    </row>
    <row r="1196" spans="2:4" x14ac:dyDescent="0.25">
      <c r="B1196" s="8">
        <f t="shared" si="24"/>
        <v>1191</v>
      </c>
      <c r="C1196" s="12">
        <f>'Simulacion sistema (hoja4)'!AS1201</f>
        <v>0</v>
      </c>
      <c r="D1196" s="12">
        <f>'Simulacion sistema (hoja4)'!AT1201</f>
        <v>0.72257229441038118</v>
      </c>
    </row>
    <row r="1197" spans="2:4" x14ac:dyDescent="0.25">
      <c r="B1197" s="8">
        <f t="shared" si="24"/>
        <v>1192</v>
      </c>
      <c r="C1197" s="12">
        <f>'Simulacion sistema (hoja4)'!AS1202</f>
        <v>0</v>
      </c>
      <c r="D1197" s="12">
        <f>'Simulacion sistema (hoja4)'!AT1202</f>
        <v>0.57532434605876515</v>
      </c>
    </row>
    <row r="1198" spans="2:4" x14ac:dyDescent="0.25">
      <c r="B1198" s="8">
        <f t="shared" si="24"/>
        <v>1193</v>
      </c>
      <c r="C1198" s="12">
        <f>'Simulacion sistema (hoja4)'!AS1203</f>
        <v>0</v>
      </c>
      <c r="D1198" s="12">
        <f>'Simulacion sistema (hoja4)'!AT1203</f>
        <v>0.31655252772971049</v>
      </c>
    </row>
    <row r="1199" spans="2:4" x14ac:dyDescent="0.25">
      <c r="B1199" s="8">
        <f t="shared" si="24"/>
        <v>1194</v>
      </c>
      <c r="C1199" s="12">
        <f>'Simulacion sistema (hoja4)'!AS1204</f>
        <v>0</v>
      </c>
      <c r="D1199" s="12">
        <f>'Simulacion sistema (hoja4)'!AT1204</f>
        <v>0.60758852246229389</v>
      </c>
    </row>
    <row r="1200" spans="2:4" x14ac:dyDescent="0.25">
      <c r="B1200" s="8">
        <f t="shared" si="24"/>
        <v>1195</v>
      </c>
      <c r="C1200" s="12">
        <f>'Simulacion sistema (hoja4)'!AS1205</f>
        <v>1</v>
      </c>
      <c r="D1200" s="12">
        <f>'Simulacion sistema (hoja4)'!AT1205</f>
        <v>1</v>
      </c>
    </row>
    <row r="1201" spans="2:4" x14ac:dyDescent="0.25">
      <c r="B1201" s="8">
        <f t="shared" si="24"/>
        <v>1196</v>
      </c>
      <c r="C1201" s="12">
        <f>'Simulacion sistema (hoja4)'!AS1206</f>
        <v>0</v>
      </c>
      <c r="D1201" s="12">
        <f>'Simulacion sistema (hoja4)'!AT1206</f>
        <v>0.3816824867214676</v>
      </c>
    </row>
    <row r="1202" spans="2:4" x14ac:dyDescent="0.25">
      <c r="B1202" s="8">
        <f t="shared" si="24"/>
        <v>1197</v>
      </c>
      <c r="C1202" s="12">
        <f>'Simulacion sistema (hoja4)'!AS1207</f>
        <v>0</v>
      </c>
      <c r="D1202" s="12">
        <f>'Simulacion sistema (hoja4)'!AT1207</f>
        <v>5.8222647672455295E-2</v>
      </c>
    </row>
    <row r="1203" spans="2:4" x14ac:dyDescent="0.25">
      <c r="B1203" s="8">
        <f t="shared" si="24"/>
        <v>1198</v>
      </c>
      <c r="C1203" s="12">
        <f>'Simulacion sistema (hoja4)'!AS1208</f>
        <v>1</v>
      </c>
      <c r="D1203" s="12">
        <f>'Simulacion sistema (hoja4)'!AT1208</f>
        <v>1</v>
      </c>
    </row>
    <row r="1204" spans="2:4" x14ac:dyDescent="0.25">
      <c r="B1204" s="8">
        <f t="shared" si="24"/>
        <v>1199</v>
      </c>
      <c r="C1204" s="12">
        <f>'Simulacion sistema (hoja4)'!AS1209</f>
        <v>0.36265422039286932</v>
      </c>
      <c r="D1204" s="12">
        <f>'Simulacion sistema (hoja4)'!AT1209</f>
        <v>0.94759270091808623</v>
      </c>
    </row>
    <row r="1205" spans="2:4" x14ac:dyDescent="0.25">
      <c r="B1205" s="8">
        <f t="shared" si="24"/>
        <v>1200</v>
      </c>
      <c r="C1205" s="12">
        <f>'Simulacion sistema (hoja4)'!AS1210</f>
        <v>0</v>
      </c>
      <c r="D1205" s="12">
        <f>'Simulacion sistema (hoja4)'!AT1210</f>
        <v>0.28600833453357616</v>
      </c>
    </row>
    <row r="1206" spans="2:4" x14ac:dyDescent="0.25">
      <c r="B1206" s="8">
        <f t="shared" si="24"/>
        <v>1201</v>
      </c>
      <c r="C1206" s="12">
        <f>'Simulacion sistema (hoja4)'!AS1211</f>
        <v>0</v>
      </c>
      <c r="D1206" s="12">
        <f>'Simulacion sistema (hoja4)'!AT1211</f>
        <v>0.29711062859298104</v>
      </c>
    </row>
    <row r="1207" spans="2:4" x14ac:dyDescent="0.25">
      <c r="B1207" s="8">
        <f t="shared" si="24"/>
        <v>1202</v>
      </c>
      <c r="C1207" s="12">
        <f>'Simulacion sistema (hoja4)'!AS1212</f>
        <v>0</v>
      </c>
      <c r="D1207" s="12">
        <f>'Simulacion sistema (hoja4)'!AT1212</f>
        <v>0.57825615460815372</v>
      </c>
    </row>
    <row r="1208" spans="2:4" x14ac:dyDescent="0.25">
      <c r="B1208" s="8">
        <f t="shared" si="24"/>
        <v>1203</v>
      </c>
      <c r="C1208" s="12">
        <f>'Simulacion sistema (hoja4)'!AS1213</f>
        <v>0</v>
      </c>
      <c r="D1208" s="12">
        <f>'Simulacion sistema (hoja4)'!AT1213</f>
        <v>0.21609760859723232</v>
      </c>
    </row>
    <row r="1209" spans="2:4" x14ac:dyDescent="0.25">
      <c r="B1209" s="8">
        <f t="shared" si="24"/>
        <v>1204</v>
      </c>
      <c r="C1209" s="12">
        <f>'Simulacion sistema (hoja4)'!AS1214</f>
        <v>0</v>
      </c>
      <c r="D1209" s="12">
        <f>'Simulacion sistema (hoja4)'!AT1214</f>
        <v>0.64445024636705261</v>
      </c>
    </row>
    <row r="1210" spans="2:4" x14ac:dyDescent="0.25">
      <c r="B1210" s="8">
        <f t="shared" si="24"/>
        <v>1205</v>
      </c>
      <c r="C1210" s="12">
        <f>'Simulacion sistema (hoja4)'!AS1215</f>
        <v>0</v>
      </c>
      <c r="D1210" s="12">
        <f>'Simulacion sistema (hoja4)'!AT1215</f>
        <v>0.37531380679772142</v>
      </c>
    </row>
    <row r="1211" spans="2:4" x14ac:dyDescent="0.25">
      <c r="B1211" s="8">
        <f t="shared" si="24"/>
        <v>1206</v>
      </c>
      <c r="C1211" s="12">
        <f>'Simulacion sistema (hoja4)'!AS1216</f>
        <v>0</v>
      </c>
      <c r="D1211" s="12">
        <f>'Simulacion sistema (hoja4)'!AT1216</f>
        <v>0.41930350434247959</v>
      </c>
    </row>
    <row r="1212" spans="2:4" x14ac:dyDescent="0.25">
      <c r="B1212" s="8">
        <f t="shared" si="24"/>
        <v>1207</v>
      </c>
      <c r="C1212" s="12">
        <f>'Simulacion sistema (hoja4)'!AS1217</f>
        <v>0</v>
      </c>
      <c r="D1212" s="12">
        <f>'Simulacion sistema (hoja4)'!AT1217</f>
        <v>0.3699309321352614</v>
      </c>
    </row>
    <row r="1213" spans="2:4" x14ac:dyDescent="0.25">
      <c r="B1213" s="8">
        <f t="shared" si="24"/>
        <v>1208</v>
      </c>
      <c r="C1213" s="12">
        <f>'Simulacion sistema (hoja4)'!AS1218</f>
        <v>0</v>
      </c>
      <c r="D1213" s="12">
        <f>'Simulacion sistema (hoja4)'!AT1218</f>
        <v>0.30263604419467388</v>
      </c>
    </row>
    <row r="1214" spans="2:4" x14ac:dyDescent="0.25">
      <c r="B1214" s="8">
        <f t="shared" si="24"/>
        <v>1209</v>
      </c>
      <c r="C1214" s="12">
        <f>'Simulacion sistema (hoja4)'!AS1219</f>
        <v>0</v>
      </c>
      <c r="D1214" s="12">
        <f>'Simulacion sistema (hoja4)'!AT1219</f>
        <v>0.70132708749145811</v>
      </c>
    </row>
    <row r="1215" spans="2:4" x14ac:dyDescent="0.25">
      <c r="B1215" s="8">
        <f t="shared" si="24"/>
        <v>1210</v>
      </c>
      <c r="C1215" s="12">
        <f>'Simulacion sistema (hoja4)'!AS1220</f>
        <v>0</v>
      </c>
      <c r="D1215" s="12">
        <f>'Simulacion sistema (hoja4)'!AT1220</f>
        <v>0.59806350692099974</v>
      </c>
    </row>
    <row r="1216" spans="2:4" x14ac:dyDescent="0.25">
      <c r="B1216" s="8">
        <f t="shared" si="24"/>
        <v>1211</v>
      </c>
      <c r="C1216" s="12">
        <f>'Simulacion sistema (hoja4)'!AS1221</f>
        <v>0</v>
      </c>
      <c r="D1216" s="12">
        <f>'Simulacion sistema (hoja4)'!AT1221</f>
        <v>0.66503094959813125</v>
      </c>
    </row>
    <row r="1217" spans="2:4" x14ac:dyDescent="0.25">
      <c r="B1217" s="8">
        <f t="shared" si="24"/>
        <v>1212</v>
      </c>
      <c r="C1217" s="12">
        <f>'Simulacion sistema (hoja4)'!AS1222</f>
        <v>0</v>
      </c>
      <c r="D1217" s="12">
        <f>'Simulacion sistema (hoja4)'!AT1222</f>
        <v>0.36414987440502083</v>
      </c>
    </row>
    <row r="1218" spans="2:4" x14ac:dyDescent="0.25">
      <c r="B1218" s="8">
        <f t="shared" si="24"/>
        <v>1213</v>
      </c>
      <c r="C1218" s="12">
        <f>'Simulacion sistema (hoja4)'!AS1223</f>
        <v>0</v>
      </c>
      <c r="D1218" s="12">
        <f>'Simulacion sistema (hoja4)'!AT1223</f>
        <v>0.46530636203944148</v>
      </c>
    </row>
    <row r="1219" spans="2:4" x14ac:dyDescent="0.25">
      <c r="B1219" s="8">
        <f t="shared" si="24"/>
        <v>1214</v>
      </c>
      <c r="C1219" s="12">
        <f>'Simulacion sistema (hoja4)'!AS1224</f>
        <v>0</v>
      </c>
      <c r="D1219" s="12">
        <f>'Simulacion sistema (hoja4)'!AT1224</f>
        <v>0.63528281774358708</v>
      </c>
    </row>
    <row r="1220" spans="2:4" x14ac:dyDescent="0.25">
      <c r="B1220" s="8">
        <f t="shared" si="24"/>
        <v>1215</v>
      </c>
      <c r="C1220" s="12">
        <f>'Simulacion sistema (hoja4)'!AS1225</f>
        <v>0</v>
      </c>
      <c r="D1220" s="12">
        <f>'Simulacion sistema (hoja4)'!AT1225</f>
        <v>0.32200635081383938</v>
      </c>
    </row>
    <row r="1221" spans="2:4" x14ac:dyDescent="0.25">
      <c r="B1221" s="8">
        <f t="shared" si="24"/>
        <v>1216</v>
      </c>
      <c r="C1221" s="12">
        <f>'Simulacion sistema (hoja4)'!AS1226</f>
        <v>0.77229944401610295</v>
      </c>
      <c r="D1221" s="12">
        <f>'Simulacion sistema (hoja4)'!AT1226</f>
        <v>0.98066104866986081</v>
      </c>
    </row>
    <row r="1222" spans="2:4" x14ac:dyDescent="0.25">
      <c r="B1222" s="8">
        <f t="shared" si="24"/>
        <v>1217</v>
      </c>
      <c r="C1222" s="12">
        <f>'Simulacion sistema (hoja4)'!AS1227</f>
        <v>0</v>
      </c>
      <c r="D1222" s="12">
        <f>'Simulacion sistema (hoja4)'!AT1227</f>
        <v>0.78827243741192654</v>
      </c>
    </row>
    <row r="1223" spans="2:4" x14ac:dyDescent="0.25">
      <c r="B1223" s="8">
        <f t="shared" si="24"/>
        <v>1218</v>
      </c>
      <c r="C1223" s="12">
        <f>'Simulacion sistema (hoja4)'!AS1228</f>
        <v>0</v>
      </c>
      <c r="D1223" s="12">
        <f>'Simulacion sistema (hoja4)'!AT1228</f>
        <v>0.5735728089595995</v>
      </c>
    </row>
    <row r="1224" spans="2:4" x14ac:dyDescent="0.25">
      <c r="B1224" s="8">
        <f t="shared" ref="B1224:B1287" si="25">+B1223+1</f>
        <v>1219</v>
      </c>
      <c r="C1224" s="12">
        <f>'Simulacion sistema (hoja4)'!AS1229</f>
        <v>0</v>
      </c>
      <c r="D1224" s="12">
        <f>'Simulacion sistema (hoja4)'!AT1229</f>
        <v>0.50114677899612003</v>
      </c>
    </row>
    <row r="1225" spans="2:4" x14ac:dyDescent="0.25">
      <c r="B1225" s="8">
        <f t="shared" si="25"/>
        <v>1220</v>
      </c>
      <c r="C1225" s="12">
        <f>'Simulacion sistema (hoja4)'!AS1230</f>
        <v>0</v>
      </c>
      <c r="D1225" s="12">
        <f>'Simulacion sistema (hoja4)'!AT1230</f>
        <v>0.88776018572151927</v>
      </c>
    </row>
    <row r="1226" spans="2:4" x14ac:dyDescent="0.25">
      <c r="B1226" s="8">
        <f t="shared" si="25"/>
        <v>1221</v>
      </c>
      <c r="C1226" s="12">
        <f>'Simulacion sistema (hoja4)'!AS1231</f>
        <v>0.12519260155832238</v>
      </c>
      <c r="D1226" s="12">
        <f>'Simulacion sistema (hoja4)'!AT1231</f>
        <v>0.89158113892413415</v>
      </c>
    </row>
    <row r="1227" spans="2:4" x14ac:dyDescent="0.25">
      <c r="B1227" s="8">
        <f t="shared" si="25"/>
        <v>1222</v>
      </c>
      <c r="C1227" s="12">
        <f>'Simulacion sistema (hoja4)'!AS1232</f>
        <v>0</v>
      </c>
      <c r="D1227" s="12">
        <f>'Simulacion sistema (hoja4)'!AT1232</f>
        <v>0.23365492577553321</v>
      </c>
    </row>
    <row r="1228" spans="2:4" x14ac:dyDescent="0.25">
      <c r="B1228" s="8">
        <f t="shared" si="25"/>
        <v>1223</v>
      </c>
      <c r="C1228" s="12">
        <f>'Simulacion sistema (hoja4)'!AS1233</f>
        <v>0</v>
      </c>
      <c r="D1228" s="12">
        <f>'Simulacion sistema (hoja4)'!AT1233</f>
        <v>0.70211071705093608</v>
      </c>
    </row>
    <row r="1229" spans="2:4" x14ac:dyDescent="0.25">
      <c r="B1229" s="8">
        <f t="shared" si="25"/>
        <v>1224</v>
      </c>
      <c r="C1229" s="12">
        <f>'Simulacion sistema (hoja4)'!AS1234</f>
        <v>0</v>
      </c>
      <c r="D1229" s="12">
        <f>'Simulacion sistema (hoja4)'!AT1234</f>
        <v>0.36031693351616101</v>
      </c>
    </row>
    <row r="1230" spans="2:4" x14ac:dyDescent="0.25">
      <c r="B1230" s="8">
        <f t="shared" si="25"/>
        <v>1225</v>
      </c>
      <c r="C1230" s="12">
        <f>'Simulacion sistema (hoja4)'!AS1235</f>
        <v>0</v>
      </c>
      <c r="D1230" s="12">
        <f>'Simulacion sistema (hoja4)'!AT1235</f>
        <v>0.47203541158830864</v>
      </c>
    </row>
    <row r="1231" spans="2:4" x14ac:dyDescent="0.25">
      <c r="B1231" s="8">
        <f t="shared" si="25"/>
        <v>1226</v>
      </c>
      <c r="C1231" s="12">
        <f>'Simulacion sistema (hoja4)'!AS1236</f>
        <v>0</v>
      </c>
      <c r="D1231" s="12">
        <f>'Simulacion sistema (hoja4)'!AT1236</f>
        <v>0.47910522863277621</v>
      </c>
    </row>
    <row r="1232" spans="2:4" x14ac:dyDescent="0.25">
      <c r="B1232" s="8">
        <f t="shared" si="25"/>
        <v>1227</v>
      </c>
      <c r="C1232" s="12">
        <f>'Simulacion sistema (hoja4)'!AS1237</f>
        <v>0</v>
      </c>
      <c r="D1232" s="12">
        <f>'Simulacion sistema (hoja4)'!AT1237</f>
        <v>0.45043817115158213</v>
      </c>
    </row>
    <row r="1233" spans="2:4" x14ac:dyDescent="0.25">
      <c r="B1233" s="8">
        <f t="shared" si="25"/>
        <v>1228</v>
      </c>
      <c r="C1233" s="12">
        <f>'Simulacion sistema (hoja4)'!AS1238</f>
        <v>0</v>
      </c>
      <c r="D1233" s="12">
        <f>'Simulacion sistema (hoja4)'!AT1238</f>
        <v>0.7982244553727581</v>
      </c>
    </row>
    <row r="1234" spans="2:4" x14ac:dyDescent="0.25">
      <c r="B1234" s="8">
        <f t="shared" si="25"/>
        <v>1229</v>
      </c>
      <c r="C1234" s="12">
        <f>'Simulacion sistema (hoja4)'!AS1239</f>
        <v>1</v>
      </c>
      <c r="D1234" s="12">
        <f>'Simulacion sistema (hoja4)'!AT1239</f>
        <v>1</v>
      </c>
    </row>
    <row r="1235" spans="2:4" x14ac:dyDescent="0.25">
      <c r="B1235" s="8">
        <f t="shared" si="25"/>
        <v>1230</v>
      </c>
      <c r="C1235" s="12">
        <f>'Simulacion sistema (hoja4)'!AS1240</f>
        <v>0</v>
      </c>
      <c r="D1235" s="12">
        <f>'Simulacion sistema (hoja4)'!AT1240</f>
        <v>3.9856995841307238E-2</v>
      </c>
    </row>
    <row r="1236" spans="2:4" x14ac:dyDescent="0.25">
      <c r="B1236" s="8">
        <f t="shared" si="25"/>
        <v>1231</v>
      </c>
      <c r="C1236" s="12">
        <f>'Simulacion sistema (hoja4)'!AS1241</f>
        <v>1</v>
      </c>
      <c r="D1236" s="12">
        <f>'Simulacion sistema (hoja4)'!AT1241</f>
        <v>1</v>
      </c>
    </row>
    <row r="1237" spans="2:4" x14ac:dyDescent="0.25">
      <c r="B1237" s="8">
        <f t="shared" si="25"/>
        <v>1232</v>
      </c>
      <c r="C1237" s="12">
        <f>'Simulacion sistema (hoja4)'!AS1242</f>
        <v>1</v>
      </c>
      <c r="D1237" s="12">
        <f>'Simulacion sistema (hoja4)'!AT1242</f>
        <v>1</v>
      </c>
    </row>
    <row r="1238" spans="2:4" x14ac:dyDescent="0.25">
      <c r="B1238" s="8">
        <f t="shared" si="25"/>
        <v>1233</v>
      </c>
      <c r="C1238" s="12">
        <f>'Simulacion sistema (hoja4)'!AS1243</f>
        <v>1</v>
      </c>
      <c r="D1238" s="12">
        <f>'Simulacion sistema (hoja4)'!AT1243</f>
        <v>1</v>
      </c>
    </row>
    <row r="1239" spans="2:4" x14ac:dyDescent="0.25">
      <c r="B1239" s="8">
        <f t="shared" si="25"/>
        <v>1234</v>
      </c>
      <c r="C1239" s="12">
        <f>'Simulacion sistema (hoja4)'!AS1244</f>
        <v>0</v>
      </c>
      <c r="D1239" s="12">
        <f>'Simulacion sistema (hoja4)'!AT1244</f>
        <v>0.2813034927118841</v>
      </c>
    </row>
    <row r="1240" spans="2:4" x14ac:dyDescent="0.25">
      <c r="B1240" s="8">
        <f t="shared" si="25"/>
        <v>1235</v>
      </c>
      <c r="C1240" s="12">
        <f>'Simulacion sistema (hoja4)'!AS1245</f>
        <v>0</v>
      </c>
      <c r="D1240" s="12">
        <f>'Simulacion sistema (hoja4)'!AT1245</f>
        <v>0.84002572065552183</v>
      </c>
    </row>
    <row r="1241" spans="2:4" x14ac:dyDescent="0.25">
      <c r="B1241" s="8">
        <f t="shared" si="25"/>
        <v>1236</v>
      </c>
      <c r="C1241" s="12">
        <f>'Simulacion sistema (hoja4)'!AS1246</f>
        <v>0.66840276059308723</v>
      </c>
      <c r="D1241" s="12">
        <f>'Simulacion sistema (hoja4)'!AT1246</f>
        <v>0.94604785894514187</v>
      </c>
    </row>
    <row r="1242" spans="2:4" x14ac:dyDescent="0.25">
      <c r="B1242" s="8">
        <f t="shared" si="25"/>
        <v>1237</v>
      </c>
      <c r="C1242" s="12">
        <f>'Simulacion sistema (hoja4)'!AS1247</f>
        <v>0</v>
      </c>
      <c r="D1242" s="12">
        <f>'Simulacion sistema (hoja4)'!AT1247</f>
        <v>0.87949555262577184</v>
      </c>
    </row>
    <row r="1243" spans="2:4" x14ac:dyDescent="0.25">
      <c r="B1243" s="8">
        <f t="shared" si="25"/>
        <v>1238</v>
      </c>
      <c r="C1243" s="12">
        <f>'Simulacion sistema (hoja4)'!AS1248</f>
        <v>0</v>
      </c>
      <c r="D1243" s="12">
        <f>'Simulacion sistema (hoja4)'!AT1248</f>
        <v>0</v>
      </c>
    </row>
    <row r="1244" spans="2:4" x14ac:dyDescent="0.25">
      <c r="B1244" s="8">
        <f t="shared" si="25"/>
        <v>1239</v>
      </c>
      <c r="C1244" s="12">
        <f>'Simulacion sistema (hoja4)'!AS1249</f>
        <v>0</v>
      </c>
      <c r="D1244" s="12">
        <f>'Simulacion sistema (hoja4)'!AT1249</f>
        <v>0.39778327626757859</v>
      </c>
    </row>
    <row r="1245" spans="2:4" x14ac:dyDescent="0.25">
      <c r="B1245" s="8">
        <f t="shared" si="25"/>
        <v>1240</v>
      </c>
      <c r="C1245" s="12">
        <f>'Simulacion sistema (hoja4)'!AS1250</f>
        <v>0</v>
      </c>
      <c r="D1245" s="12">
        <f>'Simulacion sistema (hoja4)'!AT1250</f>
        <v>0.65660628793071019</v>
      </c>
    </row>
    <row r="1246" spans="2:4" x14ac:dyDescent="0.25">
      <c r="B1246" s="8">
        <f t="shared" si="25"/>
        <v>1241</v>
      </c>
      <c r="C1246" s="12">
        <f>'Simulacion sistema (hoja4)'!AS1251</f>
        <v>0</v>
      </c>
      <c r="D1246" s="12">
        <f>'Simulacion sistema (hoja4)'!AT1251</f>
        <v>0.2095260109827369</v>
      </c>
    </row>
    <row r="1247" spans="2:4" x14ac:dyDescent="0.25">
      <c r="B1247" s="8">
        <f t="shared" si="25"/>
        <v>1242</v>
      </c>
      <c r="C1247" s="12">
        <f>'Simulacion sistema (hoja4)'!AS1252</f>
        <v>0</v>
      </c>
      <c r="D1247" s="12">
        <f>'Simulacion sistema (hoja4)'!AT1252</f>
        <v>0.24156339585484876</v>
      </c>
    </row>
    <row r="1248" spans="2:4" x14ac:dyDescent="0.25">
      <c r="B1248" s="8">
        <f t="shared" si="25"/>
        <v>1243</v>
      </c>
      <c r="C1248" s="12">
        <f>'Simulacion sistema (hoja4)'!AS1253</f>
        <v>0</v>
      </c>
      <c r="D1248" s="12">
        <f>'Simulacion sistema (hoja4)'!AT1253</f>
        <v>0.55425093036305639</v>
      </c>
    </row>
    <row r="1249" spans="2:4" x14ac:dyDescent="0.25">
      <c r="B1249" s="8">
        <f t="shared" si="25"/>
        <v>1244</v>
      </c>
      <c r="C1249" s="12">
        <f>'Simulacion sistema (hoja4)'!AS1254</f>
        <v>0</v>
      </c>
      <c r="D1249" s="12">
        <f>'Simulacion sistema (hoja4)'!AT1254</f>
        <v>0.62648020462904042</v>
      </c>
    </row>
    <row r="1250" spans="2:4" x14ac:dyDescent="0.25">
      <c r="B1250" s="8">
        <f t="shared" si="25"/>
        <v>1245</v>
      </c>
      <c r="C1250" s="12">
        <f>'Simulacion sistema (hoja4)'!AS1255</f>
        <v>0</v>
      </c>
      <c r="D1250" s="12">
        <f>'Simulacion sistema (hoja4)'!AT1255</f>
        <v>0.82161920035847191</v>
      </c>
    </row>
    <row r="1251" spans="2:4" x14ac:dyDescent="0.25">
      <c r="B1251" s="8">
        <f t="shared" si="25"/>
        <v>1246</v>
      </c>
      <c r="C1251" s="12">
        <f>'Simulacion sistema (hoja4)'!AS1256</f>
        <v>0.48694036005561486</v>
      </c>
      <c r="D1251" s="12">
        <f>'Simulacion sistema (hoja4)'!AT1256</f>
        <v>0.95341734231885422</v>
      </c>
    </row>
    <row r="1252" spans="2:4" x14ac:dyDescent="0.25">
      <c r="B1252" s="8">
        <f t="shared" si="25"/>
        <v>1247</v>
      </c>
      <c r="C1252" s="12">
        <f>'Simulacion sistema (hoja4)'!AS1257</f>
        <v>0.55285973793868304</v>
      </c>
      <c r="D1252" s="12">
        <f>'Simulacion sistema (hoja4)'!AT1257</f>
        <v>0.96202370377013469</v>
      </c>
    </row>
    <row r="1253" spans="2:4" x14ac:dyDescent="0.25">
      <c r="B1253" s="8">
        <f t="shared" si="25"/>
        <v>1248</v>
      </c>
      <c r="C1253" s="12">
        <f>'Simulacion sistema (hoja4)'!AS1258</f>
        <v>0</v>
      </c>
      <c r="D1253" s="12">
        <f>'Simulacion sistema (hoja4)'!AT1258</f>
        <v>0.62015169064385967</v>
      </c>
    </row>
    <row r="1254" spans="2:4" x14ac:dyDescent="0.25">
      <c r="B1254" s="8">
        <f t="shared" si="25"/>
        <v>1249</v>
      </c>
      <c r="C1254" s="12">
        <f>'Simulacion sistema (hoja4)'!AS1259</f>
        <v>1</v>
      </c>
      <c r="D1254" s="12">
        <f>'Simulacion sistema (hoja4)'!AT1259</f>
        <v>1</v>
      </c>
    </row>
    <row r="1255" spans="2:4" x14ac:dyDescent="0.25">
      <c r="B1255" s="8">
        <f t="shared" si="25"/>
        <v>1250</v>
      </c>
      <c r="C1255" s="12">
        <f>'Simulacion sistema (hoja4)'!AS1260</f>
        <v>0</v>
      </c>
      <c r="D1255" s="12">
        <f>'Simulacion sistema (hoja4)'!AT1260</f>
        <v>0.6032333841937082</v>
      </c>
    </row>
    <row r="1256" spans="2:4" x14ac:dyDescent="0.25">
      <c r="B1256" s="8">
        <f t="shared" si="25"/>
        <v>1251</v>
      </c>
      <c r="C1256" s="12">
        <f>'Simulacion sistema (hoja4)'!AS1261</f>
        <v>0</v>
      </c>
      <c r="D1256" s="12">
        <f>'Simulacion sistema (hoja4)'!AT1261</f>
        <v>0.71974756322597389</v>
      </c>
    </row>
    <row r="1257" spans="2:4" x14ac:dyDescent="0.25">
      <c r="B1257" s="8">
        <f t="shared" si="25"/>
        <v>1252</v>
      </c>
      <c r="C1257" s="12">
        <f>'Simulacion sistema (hoja4)'!AS1262</f>
        <v>0</v>
      </c>
      <c r="D1257" s="12">
        <f>'Simulacion sistema (hoja4)'!AT1262</f>
        <v>0.31586152098481685</v>
      </c>
    </row>
    <row r="1258" spans="2:4" x14ac:dyDescent="0.25">
      <c r="B1258" s="8">
        <f t="shared" si="25"/>
        <v>1253</v>
      </c>
      <c r="C1258" s="12">
        <f>'Simulacion sistema (hoja4)'!AS1263</f>
        <v>1</v>
      </c>
      <c r="D1258" s="12">
        <f>'Simulacion sistema (hoja4)'!AT1263</f>
        <v>1</v>
      </c>
    </row>
    <row r="1259" spans="2:4" x14ac:dyDescent="0.25">
      <c r="B1259" s="8">
        <f t="shared" si="25"/>
        <v>1254</v>
      </c>
      <c r="C1259" s="12">
        <f>'Simulacion sistema (hoja4)'!AS1264</f>
        <v>0</v>
      </c>
      <c r="D1259" s="12">
        <f>'Simulacion sistema (hoja4)'!AT1264</f>
        <v>0.30908849355148721</v>
      </c>
    </row>
    <row r="1260" spans="2:4" x14ac:dyDescent="0.25">
      <c r="B1260" s="8">
        <f t="shared" si="25"/>
        <v>1255</v>
      </c>
      <c r="C1260" s="12">
        <f>'Simulacion sistema (hoja4)'!AS1265</f>
        <v>0</v>
      </c>
      <c r="D1260" s="12">
        <f>'Simulacion sistema (hoja4)'!AT1265</f>
        <v>0.85936865749490232</v>
      </c>
    </row>
    <row r="1261" spans="2:4" x14ac:dyDescent="0.25">
      <c r="B1261" s="8">
        <f t="shared" si="25"/>
        <v>1256</v>
      </c>
      <c r="C1261" s="12">
        <f>'Simulacion sistema (hoja4)'!AS1266</f>
        <v>0</v>
      </c>
      <c r="D1261" s="12">
        <f>'Simulacion sistema (hoja4)'!AT1266</f>
        <v>0.64602225719203965</v>
      </c>
    </row>
    <row r="1262" spans="2:4" x14ac:dyDescent="0.25">
      <c r="B1262" s="8">
        <f t="shared" si="25"/>
        <v>1257</v>
      </c>
      <c r="C1262" s="12">
        <f>'Simulacion sistema (hoja4)'!AS1267</f>
        <v>0</v>
      </c>
      <c r="D1262" s="12">
        <f>'Simulacion sistema (hoja4)'!AT1267</f>
        <v>0.58737646885940242</v>
      </c>
    </row>
    <row r="1263" spans="2:4" x14ac:dyDescent="0.25">
      <c r="B1263" s="8">
        <f t="shared" si="25"/>
        <v>1258</v>
      </c>
      <c r="C1263" s="12">
        <f>'Simulacion sistema (hoja4)'!AS1268</f>
        <v>0</v>
      </c>
      <c r="D1263" s="12">
        <f>'Simulacion sistema (hoja4)'!AT1268</f>
        <v>0.81615082286643137</v>
      </c>
    </row>
    <row r="1264" spans="2:4" x14ac:dyDescent="0.25">
      <c r="B1264" s="8">
        <f t="shared" si="25"/>
        <v>1259</v>
      </c>
      <c r="C1264" s="12">
        <f>'Simulacion sistema (hoja4)'!AS1269</f>
        <v>0</v>
      </c>
      <c r="D1264" s="12">
        <f>'Simulacion sistema (hoja4)'!AT1269</f>
        <v>0.34277743734036609</v>
      </c>
    </row>
    <row r="1265" spans="2:4" x14ac:dyDescent="0.25">
      <c r="B1265" s="8">
        <f t="shared" si="25"/>
        <v>1260</v>
      </c>
      <c r="C1265" s="12">
        <f>'Simulacion sistema (hoja4)'!AS1270</f>
        <v>0</v>
      </c>
      <c r="D1265" s="12">
        <f>'Simulacion sistema (hoja4)'!AT1270</f>
        <v>0.50454290176854211</v>
      </c>
    </row>
    <row r="1266" spans="2:4" x14ac:dyDescent="0.25">
      <c r="B1266" s="8">
        <f t="shared" si="25"/>
        <v>1261</v>
      </c>
      <c r="C1266" s="12">
        <f>'Simulacion sistema (hoja4)'!AS1271</f>
        <v>0</v>
      </c>
      <c r="D1266" s="12">
        <f>'Simulacion sistema (hoja4)'!AT1271</f>
        <v>0.72120078012884647</v>
      </c>
    </row>
    <row r="1267" spans="2:4" x14ac:dyDescent="0.25">
      <c r="B1267" s="8">
        <f t="shared" si="25"/>
        <v>1262</v>
      </c>
      <c r="C1267" s="12">
        <f>'Simulacion sistema (hoja4)'!AS1272</f>
        <v>0</v>
      </c>
      <c r="D1267" s="12">
        <f>'Simulacion sistema (hoja4)'!AT1272</f>
        <v>4.258741936841756E-3</v>
      </c>
    </row>
    <row r="1268" spans="2:4" x14ac:dyDescent="0.25">
      <c r="B1268" s="8">
        <f t="shared" si="25"/>
        <v>1263</v>
      </c>
      <c r="C1268" s="12">
        <f>'Simulacion sistema (hoja4)'!AS1273</f>
        <v>1</v>
      </c>
      <c r="D1268" s="12">
        <f>'Simulacion sistema (hoja4)'!AT1273</f>
        <v>1</v>
      </c>
    </row>
    <row r="1269" spans="2:4" x14ac:dyDescent="0.25">
      <c r="B1269" s="8">
        <f t="shared" si="25"/>
        <v>1264</v>
      </c>
      <c r="C1269" s="12">
        <f>'Simulacion sistema (hoja4)'!AS1274</f>
        <v>1</v>
      </c>
      <c r="D1269" s="12">
        <f>'Simulacion sistema (hoja4)'!AT1274</f>
        <v>1</v>
      </c>
    </row>
    <row r="1270" spans="2:4" x14ac:dyDescent="0.25">
      <c r="B1270" s="8">
        <f t="shared" si="25"/>
        <v>1265</v>
      </c>
      <c r="C1270" s="12">
        <f>'Simulacion sistema (hoja4)'!AS1275</f>
        <v>0</v>
      </c>
      <c r="D1270" s="12">
        <f>'Simulacion sistema (hoja4)'!AT1275</f>
        <v>0.22053994802398885</v>
      </c>
    </row>
    <row r="1271" spans="2:4" x14ac:dyDescent="0.25">
      <c r="B1271" s="8">
        <f t="shared" si="25"/>
        <v>1266</v>
      </c>
      <c r="C1271" s="12">
        <f>'Simulacion sistema (hoja4)'!AS1276</f>
        <v>0</v>
      </c>
      <c r="D1271" s="12">
        <f>'Simulacion sistema (hoja4)'!AT1276</f>
        <v>0.44964566478870127</v>
      </c>
    </row>
    <row r="1272" spans="2:4" x14ac:dyDescent="0.25">
      <c r="B1272" s="8">
        <f t="shared" si="25"/>
        <v>1267</v>
      </c>
      <c r="C1272" s="12">
        <f>'Simulacion sistema (hoja4)'!AS1277</f>
        <v>0</v>
      </c>
      <c r="D1272" s="12">
        <f>'Simulacion sistema (hoja4)'!AT1277</f>
        <v>0.4680709599803739</v>
      </c>
    </row>
    <row r="1273" spans="2:4" x14ac:dyDescent="0.25">
      <c r="B1273" s="8">
        <f t="shared" si="25"/>
        <v>1268</v>
      </c>
      <c r="C1273" s="12">
        <f>'Simulacion sistema (hoja4)'!AS1278</f>
        <v>1</v>
      </c>
      <c r="D1273" s="12">
        <f>'Simulacion sistema (hoja4)'!AT1278</f>
        <v>1</v>
      </c>
    </row>
    <row r="1274" spans="2:4" x14ac:dyDescent="0.25">
      <c r="B1274" s="8">
        <f t="shared" si="25"/>
        <v>1269</v>
      </c>
      <c r="C1274" s="12">
        <f>'Simulacion sistema (hoja4)'!AS1279</f>
        <v>0</v>
      </c>
      <c r="D1274" s="12">
        <f>'Simulacion sistema (hoja4)'!AT1279</f>
        <v>0.40406890941665374</v>
      </c>
    </row>
    <row r="1275" spans="2:4" x14ac:dyDescent="0.25">
      <c r="B1275" s="8">
        <f t="shared" si="25"/>
        <v>1270</v>
      </c>
      <c r="C1275" s="12">
        <f>'Simulacion sistema (hoja4)'!AS1280</f>
        <v>0</v>
      </c>
      <c r="D1275" s="12">
        <f>'Simulacion sistema (hoja4)'!AT1280</f>
        <v>0.64953278466578324</v>
      </c>
    </row>
    <row r="1276" spans="2:4" x14ac:dyDescent="0.25">
      <c r="B1276" s="8">
        <f t="shared" si="25"/>
        <v>1271</v>
      </c>
      <c r="C1276" s="12">
        <f>'Simulacion sistema (hoja4)'!AS1281</f>
        <v>0</v>
      </c>
      <c r="D1276" s="12">
        <f>'Simulacion sistema (hoja4)'!AT1281</f>
        <v>0.71478462295428524</v>
      </c>
    </row>
    <row r="1277" spans="2:4" x14ac:dyDescent="0.25">
      <c r="B1277" s="8">
        <f t="shared" si="25"/>
        <v>1272</v>
      </c>
      <c r="C1277" s="12">
        <f>'Simulacion sistema (hoja4)'!AS1282</f>
        <v>0</v>
      </c>
      <c r="D1277" s="12">
        <f>'Simulacion sistema (hoja4)'!AT1282</f>
        <v>0.68332897832247186</v>
      </c>
    </row>
    <row r="1278" spans="2:4" x14ac:dyDescent="0.25">
      <c r="B1278" s="8">
        <f t="shared" si="25"/>
        <v>1273</v>
      </c>
      <c r="C1278" s="12">
        <f>'Simulacion sistema (hoja4)'!AS1283</f>
        <v>1</v>
      </c>
      <c r="D1278" s="12">
        <f>'Simulacion sistema (hoja4)'!AT1283</f>
        <v>1</v>
      </c>
    </row>
    <row r="1279" spans="2:4" x14ac:dyDescent="0.25">
      <c r="B1279" s="8">
        <f t="shared" si="25"/>
        <v>1274</v>
      </c>
      <c r="C1279" s="12">
        <f>'Simulacion sistema (hoja4)'!AS1284</f>
        <v>0</v>
      </c>
      <c r="D1279" s="12">
        <f>'Simulacion sistema (hoja4)'!AT1284</f>
        <v>0.68533051158636427</v>
      </c>
    </row>
    <row r="1280" spans="2:4" x14ac:dyDescent="0.25">
      <c r="B1280" s="8">
        <f t="shared" si="25"/>
        <v>1275</v>
      </c>
      <c r="C1280" s="12">
        <f>'Simulacion sistema (hoja4)'!AS1285</f>
        <v>0</v>
      </c>
      <c r="D1280" s="12">
        <f>'Simulacion sistema (hoja4)'!AT1285</f>
        <v>0.70808089481720904</v>
      </c>
    </row>
    <row r="1281" spans="2:4" x14ac:dyDescent="0.25">
      <c r="B1281" s="8">
        <f t="shared" si="25"/>
        <v>1276</v>
      </c>
      <c r="C1281" s="12">
        <f>'Simulacion sistema (hoja4)'!AS1286</f>
        <v>0</v>
      </c>
      <c r="D1281" s="12">
        <f>'Simulacion sistema (hoja4)'!AT1286</f>
        <v>0.71798284018786196</v>
      </c>
    </row>
    <row r="1282" spans="2:4" x14ac:dyDescent="0.25">
      <c r="B1282" s="8">
        <f t="shared" si="25"/>
        <v>1277</v>
      </c>
      <c r="C1282" s="12">
        <f>'Simulacion sistema (hoja4)'!AS1287</f>
        <v>0</v>
      </c>
      <c r="D1282" s="12">
        <f>'Simulacion sistema (hoja4)'!AT1287</f>
        <v>0.79746425420160272</v>
      </c>
    </row>
    <row r="1283" spans="2:4" x14ac:dyDescent="0.25">
      <c r="B1283" s="8">
        <f t="shared" si="25"/>
        <v>1278</v>
      </c>
      <c r="C1283" s="12">
        <f>'Simulacion sistema (hoja4)'!AS1288</f>
        <v>0</v>
      </c>
      <c r="D1283" s="12">
        <f>'Simulacion sistema (hoja4)'!AT1288</f>
        <v>0.35389874523120041</v>
      </c>
    </row>
    <row r="1284" spans="2:4" x14ac:dyDescent="0.25">
      <c r="B1284" s="8">
        <f t="shared" si="25"/>
        <v>1279</v>
      </c>
      <c r="C1284" s="12">
        <f>'Simulacion sistema (hoja4)'!AS1289</f>
        <v>0</v>
      </c>
      <c r="D1284" s="12">
        <f>'Simulacion sistema (hoja4)'!AT1289</f>
        <v>0.86077950929061509</v>
      </c>
    </row>
    <row r="1285" spans="2:4" x14ac:dyDescent="0.25">
      <c r="B1285" s="8">
        <f t="shared" si="25"/>
        <v>1280</v>
      </c>
      <c r="C1285" s="12">
        <f>'Simulacion sistema (hoja4)'!AS1290</f>
        <v>0</v>
      </c>
      <c r="D1285" s="12">
        <f>'Simulacion sistema (hoja4)'!AT1290</f>
        <v>0.65186568165053649</v>
      </c>
    </row>
    <row r="1286" spans="2:4" x14ac:dyDescent="0.25">
      <c r="B1286" s="8">
        <f t="shared" si="25"/>
        <v>1281</v>
      </c>
      <c r="C1286" s="12">
        <f>'Simulacion sistema (hoja4)'!AS1291</f>
        <v>0</v>
      </c>
      <c r="D1286" s="12">
        <f>'Simulacion sistema (hoja4)'!AT1291</f>
        <v>0.74609082312744157</v>
      </c>
    </row>
    <row r="1287" spans="2:4" x14ac:dyDescent="0.25">
      <c r="B1287" s="8">
        <f t="shared" si="25"/>
        <v>1282</v>
      </c>
      <c r="C1287" s="12">
        <f>'Simulacion sistema (hoja4)'!AS1292</f>
        <v>0</v>
      </c>
      <c r="D1287" s="12">
        <f>'Simulacion sistema (hoja4)'!AT1292</f>
        <v>0.50163385849649389</v>
      </c>
    </row>
    <row r="1288" spans="2:4" x14ac:dyDescent="0.25">
      <c r="B1288" s="8">
        <f t="shared" ref="B1288:B1351" si="26">+B1287+1</f>
        <v>1283</v>
      </c>
      <c r="C1288" s="12">
        <f>'Simulacion sistema (hoja4)'!AS1293</f>
        <v>0</v>
      </c>
      <c r="D1288" s="12">
        <f>'Simulacion sistema (hoja4)'!AT1293</f>
        <v>0.82453929022857952</v>
      </c>
    </row>
    <row r="1289" spans="2:4" x14ac:dyDescent="0.25">
      <c r="B1289" s="8">
        <f t="shared" si="26"/>
        <v>1284</v>
      </c>
      <c r="C1289" s="12">
        <f>'Simulacion sistema (hoja4)'!AS1294</f>
        <v>0</v>
      </c>
      <c r="D1289" s="12">
        <f>'Simulacion sistema (hoja4)'!AT1294</f>
        <v>0.80388950691012229</v>
      </c>
    </row>
    <row r="1290" spans="2:4" x14ac:dyDescent="0.25">
      <c r="B1290" s="8">
        <f t="shared" si="26"/>
        <v>1285</v>
      </c>
      <c r="C1290" s="12">
        <f>'Simulacion sistema (hoja4)'!AS1295</f>
        <v>0</v>
      </c>
      <c r="D1290" s="12">
        <f>'Simulacion sistema (hoja4)'!AT1295</f>
        <v>0.66245455346887527</v>
      </c>
    </row>
    <row r="1291" spans="2:4" x14ac:dyDescent="0.25">
      <c r="B1291" s="8">
        <f t="shared" si="26"/>
        <v>1286</v>
      </c>
      <c r="C1291" s="12">
        <f>'Simulacion sistema (hoja4)'!AS1296</f>
        <v>0</v>
      </c>
      <c r="D1291" s="12">
        <f>'Simulacion sistema (hoja4)'!AT1296</f>
        <v>0.5864878684509951</v>
      </c>
    </row>
    <row r="1292" spans="2:4" x14ac:dyDescent="0.25">
      <c r="B1292" s="8">
        <f t="shared" si="26"/>
        <v>1287</v>
      </c>
      <c r="C1292" s="12">
        <f>'Simulacion sistema (hoja4)'!AS1297</f>
        <v>0</v>
      </c>
      <c r="D1292" s="12">
        <f>'Simulacion sistema (hoja4)'!AT1297</f>
        <v>0.42685048103883499</v>
      </c>
    </row>
    <row r="1293" spans="2:4" x14ac:dyDescent="0.25">
      <c r="B1293" s="8">
        <f t="shared" si="26"/>
        <v>1288</v>
      </c>
      <c r="C1293" s="12">
        <f>'Simulacion sistema (hoja4)'!AS1298</f>
        <v>1</v>
      </c>
      <c r="D1293" s="12">
        <f>'Simulacion sistema (hoja4)'!AT1298</f>
        <v>1</v>
      </c>
    </row>
    <row r="1294" spans="2:4" x14ac:dyDescent="0.25">
      <c r="B1294" s="8">
        <f t="shared" si="26"/>
        <v>1289</v>
      </c>
      <c r="C1294" s="12">
        <f>'Simulacion sistema (hoja4)'!AS1299</f>
        <v>0</v>
      </c>
      <c r="D1294" s="12">
        <f>'Simulacion sistema (hoja4)'!AT1299</f>
        <v>0.12575561273691552</v>
      </c>
    </row>
    <row r="1295" spans="2:4" x14ac:dyDescent="0.25">
      <c r="B1295" s="8">
        <f t="shared" si="26"/>
        <v>1290</v>
      </c>
      <c r="C1295" s="12">
        <f>'Simulacion sistema (hoja4)'!AS1300</f>
        <v>0</v>
      </c>
      <c r="D1295" s="12">
        <f>'Simulacion sistema (hoja4)'!AT1300</f>
        <v>0.87018834318555427</v>
      </c>
    </row>
    <row r="1296" spans="2:4" x14ac:dyDescent="0.25">
      <c r="B1296" s="8">
        <f t="shared" si="26"/>
        <v>1291</v>
      </c>
      <c r="C1296" s="12">
        <f>'Simulacion sistema (hoja4)'!AS1301</f>
        <v>0</v>
      </c>
      <c r="D1296" s="12">
        <f>'Simulacion sistema (hoja4)'!AT1301</f>
        <v>0.84014548178947979</v>
      </c>
    </row>
    <row r="1297" spans="2:4" x14ac:dyDescent="0.25">
      <c r="B1297" s="8">
        <f t="shared" si="26"/>
        <v>1292</v>
      </c>
      <c r="C1297" s="12">
        <f>'Simulacion sistema (hoja4)'!AS1302</f>
        <v>0</v>
      </c>
      <c r="D1297" s="12">
        <f>'Simulacion sistema (hoja4)'!AT1302</f>
        <v>0.62382025116947337</v>
      </c>
    </row>
    <row r="1298" spans="2:4" x14ac:dyDescent="0.25">
      <c r="B1298" s="8">
        <f t="shared" si="26"/>
        <v>1293</v>
      </c>
      <c r="C1298" s="12">
        <f>'Simulacion sistema (hoja4)'!AS1303</f>
        <v>0</v>
      </c>
      <c r="D1298" s="12">
        <f>'Simulacion sistema (hoja4)'!AT1303</f>
        <v>0.53698694834952909</v>
      </c>
    </row>
    <row r="1299" spans="2:4" x14ac:dyDescent="0.25">
      <c r="B1299" s="8">
        <f t="shared" si="26"/>
        <v>1294</v>
      </c>
      <c r="C1299" s="12">
        <f>'Simulacion sistema (hoja4)'!AS1304</f>
        <v>0.53655943682796559</v>
      </c>
      <c r="D1299" s="12">
        <f>'Simulacion sistema (hoja4)'!AT1304</f>
        <v>0.92392122252885733</v>
      </c>
    </row>
    <row r="1300" spans="2:4" x14ac:dyDescent="0.25">
      <c r="B1300" s="8">
        <f t="shared" si="26"/>
        <v>1295</v>
      </c>
      <c r="C1300" s="12">
        <f>'Simulacion sistema (hoja4)'!AS1305</f>
        <v>0</v>
      </c>
      <c r="D1300" s="12">
        <f>'Simulacion sistema (hoja4)'!AT1305</f>
        <v>0.83959072664733303</v>
      </c>
    </row>
    <row r="1301" spans="2:4" x14ac:dyDescent="0.25">
      <c r="B1301" s="8">
        <f t="shared" si="26"/>
        <v>1296</v>
      </c>
      <c r="C1301" s="12">
        <f>'Simulacion sistema (hoja4)'!AS1306</f>
        <v>0.60357089902789729</v>
      </c>
      <c r="D1301" s="12">
        <f>'Simulacion sistema (hoja4)'!AT1306</f>
        <v>0.94244403813663413</v>
      </c>
    </row>
    <row r="1302" spans="2:4" x14ac:dyDescent="0.25">
      <c r="B1302" s="8">
        <f t="shared" si="26"/>
        <v>1297</v>
      </c>
      <c r="C1302" s="12">
        <f>'Simulacion sistema (hoja4)'!AS1307</f>
        <v>0</v>
      </c>
      <c r="D1302" s="12">
        <f>'Simulacion sistema (hoja4)'!AT1307</f>
        <v>0.2724546158576443</v>
      </c>
    </row>
    <row r="1303" spans="2:4" x14ac:dyDescent="0.25">
      <c r="B1303" s="8">
        <f t="shared" si="26"/>
        <v>1298</v>
      </c>
      <c r="C1303" s="12">
        <f>'Simulacion sistema (hoja4)'!AS1308</f>
        <v>1</v>
      </c>
      <c r="D1303" s="12">
        <f>'Simulacion sistema (hoja4)'!AT1308</f>
        <v>1</v>
      </c>
    </row>
    <row r="1304" spans="2:4" x14ac:dyDescent="0.25">
      <c r="B1304" s="8">
        <f t="shared" si="26"/>
        <v>1299</v>
      </c>
      <c r="C1304" s="12">
        <f>'Simulacion sistema (hoja4)'!AS1309</f>
        <v>0</v>
      </c>
      <c r="D1304" s="12">
        <f>'Simulacion sistema (hoja4)'!AT1309</f>
        <v>0.55494000050809378</v>
      </c>
    </row>
    <row r="1305" spans="2:4" x14ac:dyDescent="0.25">
      <c r="B1305" s="8">
        <f t="shared" si="26"/>
        <v>1300</v>
      </c>
      <c r="C1305" s="12">
        <f>'Simulacion sistema (hoja4)'!AS1310</f>
        <v>0</v>
      </c>
      <c r="D1305" s="12">
        <f>'Simulacion sistema (hoja4)'!AT1310</f>
        <v>0.66092555359416971</v>
      </c>
    </row>
    <row r="1306" spans="2:4" x14ac:dyDescent="0.25">
      <c r="B1306" s="8">
        <f t="shared" si="26"/>
        <v>1301</v>
      </c>
      <c r="C1306" s="12">
        <f>'Simulacion sistema (hoja4)'!AS1311</f>
        <v>5.7655957840324849E-3</v>
      </c>
      <c r="D1306" s="12">
        <f>'Simulacion sistema (hoja4)'!AT1311</f>
        <v>0.81395258298679973</v>
      </c>
    </row>
    <row r="1307" spans="2:4" x14ac:dyDescent="0.25">
      <c r="B1307" s="8">
        <f t="shared" si="26"/>
        <v>1302</v>
      </c>
      <c r="C1307" s="12">
        <f>'Simulacion sistema (hoja4)'!AS1312</f>
        <v>0</v>
      </c>
      <c r="D1307" s="12">
        <f>'Simulacion sistema (hoja4)'!AT1312</f>
        <v>9.7166672989419875E-2</v>
      </c>
    </row>
    <row r="1308" spans="2:4" x14ac:dyDescent="0.25">
      <c r="B1308" s="8">
        <f t="shared" si="26"/>
        <v>1303</v>
      </c>
      <c r="C1308" s="12">
        <f>'Simulacion sistema (hoja4)'!AS1313</f>
        <v>0</v>
      </c>
      <c r="D1308" s="12">
        <f>'Simulacion sistema (hoja4)'!AT1313</f>
        <v>0.47457644241913427</v>
      </c>
    </row>
    <row r="1309" spans="2:4" x14ac:dyDescent="0.25">
      <c r="B1309" s="8">
        <f t="shared" si="26"/>
        <v>1304</v>
      </c>
      <c r="C1309" s="12">
        <f>'Simulacion sistema (hoja4)'!AS1314</f>
        <v>0</v>
      </c>
      <c r="D1309" s="12">
        <f>'Simulacion sistema (hoja4)'!AT1314</f>
        <v>0.65991916080439628</v>
      </c>
    </row>
    <row r="1310" spans="2:4" x14ac:dyDescent="0.25">
      <c r="B1310" s="8">
        <f t="shared" si="26"/>
        <v>1305</v>
      </c>
      <c r="C1310" s="12">
        <f>'Simulacion sistema (hoja4)'!AS1315</f>
        <v>0</v>
      </c>
      <c r="D1310" s="12">
        <f>'Simulacion sistema (hoja4)'!AT1315</f>
        <v>0.41503734467098607</v>
      </c>
    </row>
    <row r="1311" spans="2:4" x14ac:dyDescent="0.25">
      <c r="B1311" s="8">
        <f t="shared" si="26"/>
        <v>1306</v>
      </c>
      <c r="C1311" s="12">
        <f>'Simulacion sistema (hoja4)'!AS1316</f>
        <v>0.19711232542495935</v>
      </c>
      <c r="D1311" s="12">
        <f>'Simulacion sistema (hoja4)'!AT1316</f>
        <v>0.88608633245850599</v>
      </c>
    </row>
    <row r="1312" spans="2:4" x14ac:dyDescent="0.25">
      <c r="B1312" s="8">
        <f t="shared" si="26"/>
        <v>1307</v>
      </c>
      <c r="C1312" s="12">
        <f>'Simulacion sistema (hoja4)'!AS1317</f>
        <v>1</v>
      </c>
      <c r="D1312" s="12">
        <f>'Simulacion sistema (hoja4)'!AT1317</f>
        <v>1</v>
      </c>
    </row>
    <row r="1313" spans="2:4" x14ac:dyDescent="0.25">
      <c r="B1313" s="8">
        <f t="shared" si="26"/>
        <v>1308</v>
      </c>
      <c r="C1313" s="12">
        <f>'Simulacion sistema (hoja4)'!AS1318</f>
        <v>1</v>
      </c>
      <c r="D1313" s="12">
        <f>'Simulacion sistema (hoja4)'!AT1318</f>
        <v>1</v>
      </c>
    </row>
    <row r="1314" spans="2:4" x14ac:dyDescent="0.25">
      <c r="B1314" s="8">
        <f t="shared" si="26"/>
        <v>1309</v>
      </c>
      <c r="C1314" s="12">
        <f>'Simulacion sistema (hoja4)'!AS1319</f>
        <v>0</v>
      </c>
      <c r="D1314" s="12">
        <f>'Simulacion sistema (hoja4)'!AT1319</f>
        <v>0.75158957779104107</v>
      </c>
    </row>
    <row r="1315" spans="2:4" x14ac:dyDescent="0.25">
      <c r="B1315" s="8">
        <f t="shared" si="26"/>
        <v>1310</v>
      </c>
      <c r="C1315" s="12">
        <f>'Simulacion sistema (hoja4)'!AS1320</f>
        <v>0</v>
      </c>
      <c r="D1315" s="12">
        <f>'Simulacion sistema (hoja4)'!AT1320</f>
        <v>0.8284994773080131</v>
      </c>
    </row>
    <row r="1316" spans="2:4" x14ac:dyDescent="0.25">
      <c r="B1316" s="8">
        <f t="shared" si="26"/>
        <v>1311</v>
      </c>
      <c r="C1316" s="12">
        <f>'Simulacion sistema (hoja4)'!AS1321</f>
        <v>0</v>
      </c>
      <c r="D1316" s="12">
        <f>'Simulacion sistema (hoja4)'!AT1321</f>
        <v>0.55518123911821671</v>
      </c>
    </row>
    <row r="1317" spans="2:4" x14ac:dyDescent="0.25">
      <c r="B1317" s="8">
        <f t="shared" si="26"/>
        <v>1312</v>
      </c>
      <c r="C1317" s="12">
        <f>'Simulacion sistema (hoja4)'!AS1322</f>
        <v>0</v>
      </c>
      <c r="D1317" s="12">
        <f>'Simulacion sistema (hoja4)'!AT1322</f>
        <v>0.64058057312303052</v>
      </c>
    </row>
    <row r="1318" spans="2:4" x14ac:dyDescent="0.25">
      <c r="B1318" s="8">
        <f t="shared" si="26"/>
        <v>1313</v>
      </c>
      <c r="C1318" s="12">
        <f>'Simulacion sistema (hoja4)'!AS1323</f>
        <v>0</v>
      </c>
      <c r="D1318" s="12">
        <f>'Simulacion sistema (hoja4)'!AT1323</f>
        <v>0.32130244609904601</v>
      </c>
    </row>
    <row r="1319" spans="2:4" x14ac:dyDescent="0.25">
      <c r="B1319" s="8">
        <f t="shared" si="26"/>
        <v>1314</v>
      </c>
      <c r="C1319" s="12">
        <f>'Simulacion sistema (hoja4)'!AS1324</f>
        <v>0</v>
      </c>
      <c r="D1319" s="12">
        <f>'Simulacion sistema (hoja4)'!AT1324</f>
        <v>0.33589505355106269</v>
      </c>
    </row>
    <row r="1320" spans="2:4" x14ac:dyDescent="0.25">
      <c r="B1320" s="8">
        <f t="shared" si="26"/>
        <v>1315</v>
      </c>
      <c r="C1320" s="12">
        <f>'Simulacion sistema (hoja4)'!AS1325</f>
        <v>0</v>
      </c>
      <c r="D1320" s="12">
        <f>'Simulacion sistema (hoja4)'!AT1325</f>
        <v>0.77565935022320853</v>
      </c>
    </row>
    <row r="1321" spans="2:4" x14ac:dyDescent="0.25">
      <c r="B1321" s="8">
        <f t="shared" si="26"/>
        <v>1316</v>
      </c>
      <c r="C1321" s="12">
        <f>'Simulacion sistema (hoja4)'!AS1326</f>
        <v>0</v>
      </c>
      <c r="D1321" s="12">
        <f>'Simulacion sistema (hoja4)'!AT1326</f>
        <v>0.66702731880574639</v>
      </c>
    </row>
    <row r="1322" spans="2:4" x14ac:dyDescent="0.25">
      <c r="B1322" s="8">
        <f t="shared" si="26"/>
        <v>1317</v>
      </c>
      <c r="C1322" s="12">
        <f>'Simulacion sistema (hoja4)'!AS1327</f>
        <v>0</v>
      </c>
      <c r="D1322" s="12">
        <f>'Simulacion sistema (hoja4)'!AT1327</f>
        <v>5.0678184061759307E-2</v>
      </c>
    </row>
    <row r="1323" spans="2:4" x14ac:dyDescent="0.25">
      <c r="B1323" s="8">
        <f t="shared" si="26"/>
        <v>1318</v>
      </c>
      <c r="C1323" s="12">
        <f>'Simulacion sistema (hoja4)'!AS1328</f>
        <v>0</v>
      </c>
      <c r="D1323" s="12">
        <f>'Simulacion sistema (hoja4)'!AT1328</f>
        <v>0.425026006185173</v>
      </c>
    </row>
    <row r="1324" spans="2:4" x14ac:dyDescent="0.25">
      <c r="B1324" s="8">
        <f t="shared" si="26"/>
        <v>1319</v>
      </c>
      <c r="C1324" s="12">
        <f>'Simulacion sistema (hoja4)'!AS1329</f>
        <v>0</v>
      </c>
      <c r="D1324" s="12">
        <f>'Simulacion sistema (hoja4)'!AT1329</f>
        <v>0.77995195006034723</v>
      </c>
    </row>
    <row r="1325" spans="2:4" x14ac:dyDescent="0.25">
      <c r="B1325" s="8">
        <f t="shared" si="26"/>
        <v>1320</v>
      </c>
      <c r="C1325" s="12">
        <f>'Simulacion sistema (hoja4)'!AS1330</f>
        <v>1</v>
      </c>
      <c r="D1325" s="12">
        <f>'Simulacion sistema (hoja4)'!AT1330</f>
        <v>1</v>
      </c>
    </row>
    <row r="1326" spans="2:4" x14ac:dyDescent="0.25">
      <c r="B1326" s="8">
        <f t="shared" si="26"/>
        <v>1321</v>
      </c>
      <c r="C1326" s="12">
        <f>'Simulacion sistema (hoja4)'!AS1331</f>
        <v>0</v>
      </c>
      <c r="D1326" s="12">
        <f>'Simulacion sistema (hoja4)'!AT1331</f>
        <v>0.51147747076826555</v>
      </c>
    </row>
    <row r="1327" spans="2:4" x14ac:dyDescent="0.25">
      <c r="B1327" s="8">
        <f t="shared" si="26"/>
        <v>1322</v>
      </c>
      <c r="C1327" s="12">
        <f>'Simulacion sistema (hoja4)'!AS1332</f>
        <v>0</v>
      </c>
      <c r="D1327" s="12">
        <f>'Simulacion sistema (hoja4)'!AT1332</f>
        <v>0.71584713069222905</v>
      </c>
    </row>
    <row r="1328" spans="2:4" x14ac:dyDescent="0.25">
      <c r="B1328" s="8">
        <f t="shared" si="26"/>
        <v>1323</v>
      </c>
      <c r="C1328" s="12">
        <f>'Simulacion sistema (hoja4)'!AS1333</f>
        <v>0</v>
      </c>
      <c r="D1328" s="12">
        <f>'Simulacion sistema (hoja4)'!AT1333</f>
        <v>0.63302272498609236</v>
      </c>
    </row>
    <row r="1329" spans="2:4" x14ac:dyDescent="0.25">
      <c r="B1329" s="8">
        <f t="shared" si="26"/>
        <v>1324</v>
      </c>
      <c r="C1329" s="12">
        <f>'Simulacion sistema (hoja4)'!AS1334</f>
        <v>0</v>
      </c>
      <c r="D1329" s="12">
        <f>'Simulacion sistema (hoja4)'!AT1334</f>
        <v>0.57531286215868915</v>
      </c>
    </row>
    <row r="1330" spans="2:4" x14ac:dyDescent="0.25">
      <c r="B1330" s="8">
        <f t="shared" si="26"/>
        <v>1325</v>
      </c>
      <c r="C1330" s="12">
        <f>'Simulacion sistema (hoja4)'!AS1335</f>
        <v>0</v>
      </c>
      <c r="D1330" s="12">
        <f>'Simulacion sistema (hoja4)'!AT1335</f>
        <v>0.64723746723274955</v>
      </c>
    </row>
    <row r="1331" spans="2:4" x14ac:dyDescent="0.25">
      <c r="B1331" s="8">
        <f t="shared" si="26"/>
        <v>1326</v>
      </c>
      <c r="C1331" s="12">
        <f>'Simulacion sistema (hoja4)'!AS1336</f>
        <v>0</v>
      </c>
      <c r="D1331" s="12">
        <f>'Simulacion sistema (hoja4)'!AT1336</f>
        <v>0.43584416554620797</v>
      </c>
    </row>
    <row r="1332" spans="2:4" x14ac:dyDescent="0.25">
      <c r="B1332" s="8">
        <f t="shared" si="26"/>
        <v>1327</v>
      </c>
      <c r="C1332" s="12">
        <f>'Simulacion sistema (hoja4)'!AS1337</f>
        <v>0.21073078543896931</v>
      </c>
      <c r="D1332" s="12">
        <f>'Simulacion sistema (hoja4)'!AT1337</f>
        <v>0.87141761598005818</v>
      </c>
    </row>
    <row r="1333" spans="2:4" x14ac:dyDescent="0.25">
      <c r="B1333" s="8">
        <f t="shared" si="26"/>
        <v>1328</v>
      </c>
      <c r="C1333" s="12">
        <f>'Simulacion sistema (hoja4)'!AS1338</f>
        <v>0</v>
      </c>
      <c r="D1333" s="12">
        <f>'Simulacion sistema (hoja4)'!AT1338</f>
        <v>0.48610819487570156</v>
      </c>
    </row>
    <row r="1334" spans="2:4" x14ac:dyDescent="0.25">
      <c r="B1334" s="8">
        <f t="shared" si="26"/>
        <v>1329</v>
      </c>
      <c r="C1334" s="12">
        <f>'Simulacion sistema (hoja4)'!AS1339</f>
        <v>0</v>
      </c>
      <c r="D1334" s="12">
        <f>'Simulacion sistema (hoja4)'!AT1339</f>
        <v>0.85872667244273115</v>
      </c>
    </row>
    <row r="1335" spans="2:4" x14ac:dyDescent="0.25">
      <c r="B1335" s="8">
        <f t="shared" si="26"/>
        <v>1330</v>
      </c>
      <c r="C1335" s="12">
        <f>'Simulacion sistema (hoja4)'!AS1340</f>
        <v>0</v>
      </c>
      <c r="D1335" s="12">
        <f>'Simulacion sistema (hoja4)'!AT1340</f>
        <v>0.78687364494715883</v>
      </c>
    </row>
    <row r="1336" spans="2:4" x14ac:dyDescent="0.25">
      <c r="B1336" s="8">
        <f t="shared" si="26"/>
        <v>1331</v>
      </c>
      <c r="C1336" s="12">
        <f>'Simulacion sistema (hoja4)'!AS1341</f>
        <v>0</v>
      </c>
      <c r="D1336" s="12">
        <f>'Simulacion sistema (hoja4)'!AT1341</f>
        <v>0.85348642585421941</v>
      </c>
    </row>
    <row r="1337" spans="2:4" x14ac:dyDescent="0.25">
      <c r="B1337" s="8">
        <f t="shared" si="26"/>
        <v>1332</v>
      </c>
      <c r="C1337" s="12">
        <f>'Simulacion sistema (hoja4)'!AS1342</f>
        <v>1</v>
      </c>
      <c r="D1337" s="12">
        <f>'Simulacion sistema (hoja4)'!AT1342</f>
        <v>1</v>
      </c>
    </row>
    <row r="1338" spans="2:4" x14ac:dyDescent="0.25">
      <c r="B1338" s="8">
        <f t="shared" si="26"/>
        <v>1333</v>
      </c>
      <c r="C1338" s="12">
        <f>'Simulacion sistema (hoja4)'!AS1343</f>
        <v>0</v>
      </c>
      <c r="D1338" s="12">
        <f>'Simulacion sistema (hoja4)'!AT1343</f>
        <v>0.80334739009472977</v>
      </c>
    </row>
    <row r="1339" spans="2:4" x14ac:dyDescent="0.25">
      <c r="B1339" s="8">
        <f t="shared" si="26"/>
        <v>1334</v>
      </c>
      <c r="C1339" s="12">
        <f>'Simulacion sistema (hoja4)'!AS1344</f>
        <v>0</v>
      </c>
      <c r="D1339" s="12">
        <f>'Simulacion sistema (hoja4)'!AT1344</f>
        <v>0.27558426508663642</v>
      </c>
    </row>
    <row r="1340" spans="2:4" x14ac:dyDescent="0.25">
      <c r="B1340" s="8">
        <f t="shared" si="26"/>
        <v>1335</v>
      </c>
      <c r="C1340" s="12">
        <f>'Simulacion sistema (hoja4)'!AS1345</f>
        <v>0</v>
      </c>
      <c r="D1340" s="12">
        <f>'Simulacion sistema (hoja4)'!AT1345</f>
        <v>0.86018607763002219</v>
      </c>
    </row>
    <row r="1341" spans="2:4" x14ac:dyDescent="0.25">
      <c r="B1341" s="8">
        <f t="shared" si="26"/>
        <v>1336</v>
      </c>
      <c r="C1341" s="12">
        <f>'Simulacion sistema (hoja4)'!AS1346</f>
        <v>0</v>
      </c>
      <c r="D1341" s="12">
        <f>'Simulacion sistema (hoja4)'!AT1346</f>
        <v>0.67584203918012375</v>
      </c>
    </row>
    <row r="1342" spans="2:4" x14ac:dyDescent="0.25">
      <c r="B1342" s="8">
        <f t="shared" si="26"/>
        <v>1337</v>
      </c>
      <c r="C1342" s="12">
        <f>'Simulacion sistema (hoja4)'!AS1347</f>
        <v>0</v>
      </c>
      <c r="D1342" s="12">
        <f>'Simulacion sistema (hoja4)'!AT1347</f>
        <v>0.55384197251032796</v>
      </c>
    </row>
    <row r="1343" spans="2:4" x14ac:dyDescent="0.25">
      <c r="B1343" s="8">
        <f t="shared" si="26"/>
        <v>1338</v>
      </c>
      <c r="C1343" s="12">
        <f>'Simulacion sistema (hoja4)'!AS1348</f>
        <v>0</v>
      </c>
      <c r="D1343" s="12">
        <f>'Simulacion sistema (hoja4)'!AT1348</f>
        <v>0.26931557397787503</v>
      </c>
    </row>
    <row r="1344" spans="2:4" x14ac:dyDescent="0.25">
      <c r="B1344" s="8">
        <f t="shared" si="26"/>
        <v>1339</v>
      </c>
      <c r="C1344" s="12">
        <f>'Simulacion sistema (hoja4)'!AS1349</f>
        <v>0.99396529283929402</v>
      </c>
      <c r="D1344" s="12">
        <f>'Simulacion sistema (hoja4)'!AT1349</f>
        <v>0.99948746322744686</v>
      </c>
    </row>
    <row r="1345" spans="2:4" x14ac:dyDescent="0.25">
      <c r="B1345" s="8">
        <f t="shared" si="26"/>
        <v>1340</v>
      </c>
      <c r="C1345" s="12">
        <f>'Simulacion sistema (hoja4)'!AS1350</f>
        <v>0</v>
      </c>
      <c r="D1345" s="12">
        <f>'Simulacion sistema (hoja4)'!AT1350</f>
        <v>0.68122573444007395</v>
      </c>
    </row>
    <row r="1346" spans="2:4" x14ac:dyDescent="0.25">
      <c r="B1346" s="8">
        <f t="shared" si="26"/>
        <v>1341</v>
      </c>
      <c r="C1346" s="12">
        <f>'Simulacion sistema (hoja4)'!AS1351</f>
        <v>0.54447408440741596</v>
      </c>
      <c r="D1346" s="12">
        <f>'Simulacion sistema (hoja4)'!AT1351</f>
        <v>0.96131149757980794</v>
      </c>
    </row>
    <row r="1347" spans="2:4" x14ac:dyDescent="0.25">
      <c r="B1347" s="8">
        <f t="shared" si="26"/>
        <v>1342</v>
      </c>
      <c r="C1347" s="12">
        <f>'Simulacion sistema (hoja4)'!AS1352</f>
        <v>0</v>
      </c>
      <c r="D1347" s="12">
        <f>'Simulacion sistema (hoja4)'!AT1352</f>
        <v>0.31761467147713018</v>
      </c>
    </row>
    <row r="1348" spans="2:4" x14ac:dyDescent="0.25">
      <c r="B1348" s="8">
        <f t="shared" si="26"/>
        <v>1343</v>
      </c>
      <c r="C1348" s="12">
        <f>'Simulacion sistema (hoja4)'!AS1353</f>
        <v>1</v>
      </c>
      <c r="D1348" s="12">
        <f>'Simulacion sistema (hoja4)'!AT1353</f>
        <v>1</v>
      </c>
    </row>
    <row r="1349" spans="2:4" x14ac:dyDescent="0.25">
      <c r="B1349" s="8">
        <f t="shared" si="26"/>
        <v>1344</v>
      </c>
      <c r="C1349" s="12">
        <f>'Simulacion sistema (hoja4)'!AS1354</f>
        <v>0</v>
      </c>
      <c r="D1349" s="12">
        <f>'Simulacion sistema (hoja4)'!AT1354</f>
        <v>0.46389909372519467</v>
      </c>
    </row>
    <row r="1350" spans="2:4" x14ac:dyDescent="0.25">
      <c r="B1350" s="8">
        <f t="shared" si="26"/>
        <v>1345</v>
      </c>
      <c r="C1350" s="12">
        <f>'Simulacion sistema (hoja4)'!AS1355</f>
        <v>0</v>
      </c>
      <c r="D1350" s="12">
        <f>'Simulacion sistema (hoja4)'!AT1355</f>
        <v>0.40305072482157428</v>
      </c>
    </row>
    <row r="1351" spans="2:4" x14ac:dyDescent="0.25">
      <c r="B1351" s="8">
        <f t="shared" si="26"/>
        <v>1346</v>
      </c>
      <c r="C1351" s="12">
        <f>'Simulacion sistema (hoja4)'!AS1356</f>
        <v>1</v>
      </c>
      <c r="D1351" s="12">
        <f>'Simulacion sistema (hoja4)'!AT1356</f>
        <v>1</v>
      </c>
    </row>
    <row r="1352" spans="2:4" x14ac:dyDescent="0.25">
      <c r="B1352" s="8">
        <f t="shared" ref="B1352:B1415" si="27">+B1351+1</f>
        <v>1347</v>
      </c>
      <c r="C1352" s="12">
        <f>'Simulacion sistema (hoja4)'!AS1357</f>
        <v>0</v>
      </c>
      <c r="D1352" s="12">
        <f>'Simulacion sistema (hoja4)'!AT1357</f>
        <v>0.32840998018760881</v>
      </c>
    </row>
    <row r="1353" spans="2:4" x14ac:dyDescent="0.25">
      <c r="B1353" s="8">
        <f t="shared" si="27"/>
        <v>1348</v>
      </c>
      <c r="C1353" s="12">
        <f>'Simulacion sistema (hoja4)'!AS1358</f>
        <v>0</v>
      </c>
      <c r="D1353" s="12">
        <f>'Simulacion sistema (hoja4)'!AT1358</f>
        <v>0.41289087613553771</v>
      </c>
    </row>
    <row r="1354" spans="2:4" x14ac:dyDescent="0.25">
      <c r="B1354" s="8">
        <f t="shared" si="27"/>
        <v>1349</v>
      </c>
      <c r="C1354" s="12">
        <f>'Simulacion sistema (hoja4)'!AS1359</f>
        <v>1</v>
      </c>
      <c r="D1354" s="12">
        <f>'Simulacion sistema (hoja4)'!AT1359</f>
        <v>1</v>
      </c>
    </row>
    <row r="1355" spans="2:4" x14ac:dyDescent="0.25">
      <c r="B1355" s="8">
        <f t="shared" si="27"/>
        <v>1350</v>
      </c>
      <c r="C1355" s="12">
        <f>'Simulacion sistema (hoja4)'!AS1360</f>
        <v>0</v>
      </c>
      <c r="D1355" s="12">
        <f>'Simulacion sistema (hoja4)'!AT1360</f>
        <v>0.69079020336381569</v>
      </c>
    </row>
    <row r="1356" spans="2:4" x14ac:dyDescent="0.25">
      <c r="B1356" s="8">
        <f t="shared" si="27"/>
        <v>1351</v>
      </c>
      <c r="C1356" s="12">
        <f>'Simulacion sistema (hoja4)'!AS1361</f>
        <v>0</v>
      </c>
      <c r="D1356" s="12">
        <f>'Simulacion sistema (hoja4)'!AT1361</f>
        <v>0.615544597840049</v>
      </c>
    </row>
    <row r="1357" spans="2:4" x14ac:dyDescent="0.25">
      <c r="B1357" s="8">
        <f t="shared" si="27"/>
        <v>1352</v>
      </c>
      <c r="C1357" s="12">
        <f>'Simulacion sistema (hoja4)'!AS1362</f>
        <v>0.73353826966288782</v>
      </c>
      <c r="D1357" s="12">
        <f>'Simulacion sistema (hoja4)'!AT1362</f>
        <v>0.97736900372479318</v>
      </c>
    </row>
    <row r="1358" spans="2:4" x14ac:dyDescent="0.25">
      <c r="B1358" s="8">
        <f t="shared" si="27"/>
        <v>1353</v>
      </c>
      <c r="C1358" s="12">
        <f>'Simulacion sistema (hoja4)'!AS1363</f>
        <v>0</v>
      </c>
      <c r="D1358" s="12">
        <f>'Simulacion sistema (hoja4)'!AT1363</f>
        <v>0.67099351391334994</v>
      </c>
    </row>
    <row r="1359" spans="2:4" x14ac:dyDescent="0.25">
      <c r="B1359" s="8">
        <f t="shared" si="27"/>
        <v>1354</v>
      </c>
      <c r="C1359" s="12">
        <f>'Simulacion sistema (hoja4)'!AS1364</f>
        <v>0</v>
      </c>
      <c r="D1359" s="12">
        <f>'Simulacion sistema (hoja4)'!AT1364</f>
        <v>0.80141314427027066</v>
      </c>
    </row>
    <row r="1360" spans="2:4" x14ac:dyDescent="0.25">
      <c r="B1360" s="8">
        <f t="shared" si="27"/>
        <v>1355</v>
      </c>
      <c r="C1360" s="12">
        <f>'Simulacion sistema (hoja4)'!AS1365</f>
        <v>0</v>
      </c>
      <c r="D1360" s="12">
        <f>'Simulacion sistema (hoja4)'!AT1365</f>
        <v>0.45090592289347464</v>
      </c>
    </row>
    <row r="1361" spans="2:4" x14ac:dyDescent="0.25">
      <c r="B1361" s="8">
        <f t="shared" si="27"/>
        <v>1356</v>
      </c>
      <c r="C1361" s="12">
        <f>'Simulacion sistema (hoja4)'!AS1366</f>
        <v>0</v>
      </c>
      <c r="D1361" s="12">
        <f>'Simulacion sistema (hoja4)'!AT1366</f>
        <v>0.49999645959571154</v>
      </c>
    </row>
    <row r="1362" spans="2:4" x14ac:dyDescent="0.25">
      <c r="B1362" s="8">
        <f t="shared" si="27"/>
        <v>1357</v>
      </c>
      <c r="C1362" s="12">
        <f>'Simulacion sistema (hoja4)'!AS1367</f>
        <v>0.37929691336818994</v>
      </c>
      <c r="D1362" s="12">
        <f>'Simulacion sistema (hoja4)'!AT1367</f>
        <v>0.90119722501808552</v>
      </c>
    </row>
    <row r="1363" spans="2:4" x14ac:dyDescent="0.25">
      <c r="B1363" s="8">
        <f t="shared" si="27"/>
        <v>1358</v>
      </c>
      <c r="C1363" s="12">
        <f>'Simulacion sistema (hoja4)'!AS1368</f>
        <v>0.8159321192137976</v>
      </c>
      <c r="D1363" s="12">
        <f>'Simulacion sistema (hoja4)'!AT1368</f>
        <v>0.98436683752226772</v>
      </c>
    </row>
    <row r="1364" spans="2:4" x14ac:dyDescent="0.25">
      <c r="B1364" s="8">
        <f t="shared" si="27"/>
        <v>1359</v>
      </c>
      <c r="C1364" s="12">
        <f>'Simulacion sistema (hoja4)'!AS1369</f>
        <v>0</v>
      </c>
      <c r="D1364" s="12">
        <f>'Simulacion sistema (hoja4)'!AT1369</f>
        <v>0.36517510143916398</v>
      </c>
    </row>
    <row r="1365" spans="2:4" x14ac:dyDescent="0.25">
      <c r="B1365" s="8">
        <f t="shared" si="27"/>
        <v>1360</v>
      </c>
      <c r="C1365" s="12">
        <f>'Simulacion sistema (hoja4)'!AS1370</f>
        <v>0</v>
      </c>
      <c r="D1365" s="12">
        <f>'Simulacion sistema (hoja4)'!AT1370</f>
        <v>0.36316315264744869</v>
      </c>
    </row>
    <row r="1366" spans="2:4" x14ac:dyDescent="0.25">
      <c r="B1366" s="8">
        <f t="shared" si="27"/>
        <v>1361</v>
      </c>
      <c r="C1366" s="12">
        <f>'Simulacion sistema (hoja4)'!AS1371</f>
        <v>1</v>
      </c>
      <c r="D1366" s="12">
        <f>'Simulacion sistema (hoja4)'!AT1371</f>
        <v>1</v>
      </c>
    </row>
    <row r="1367" spans="2:4" x14ac:dyDescent="0.25">
      <c r="B1367" s="8">
        <f t="shared" si="27"/>
        <v>1362</v>
      </c>
      <c r="C1367" s="12">
        <f>'Simulacion sistema (hoja4)'!AS1372</f>
        <v>1</v>
      </c>
      <c r="D1367" s="12">
        <f>'Simulacion sistema (hoja4)'!AT1372</f>
        <v>1</v>
      </c>
    </row>
    <row r="1368" spans="2:4" x14ac:dyDescent="0.25">
      <c r="B1368" s="8">
        <f t="shared" si="27"/>
        <v>1363</v>
      </c>
      <c r="C1368" s="12">
        <f>'Simulacion sistema (hoja4)'!AS1373</f>
        <v>0</v>
      </c>
      <c r="D1368" s="12">
        <f>'Simulacion sistema (hoja4)'!AT1373</f>
        <v>0.50971670523702484</v>
      </c>
    </row>
    <row r="1369" spans="2:4" x14ac:dyDescent="0.25">
      <c r="B1369" s="8">
        <f t="shared" si="27"/>
        <v>1364</v>
      </c>
      <c r="C1369" s="12">
        <f>'Simulacion sistema (hoja4)'!AS1374</f>
        <v>0.63171180990514886</v>
      </c>
      <c r="D1369" s="12">
        <f>'Simulacion sistema (hoja4)'!AT1374</f>
        <v>0.96112927530626269</v>
      </c>
    </row>
    <row r="1370" spans="2:4" x14ac:dyDescent="0.25">
      <c r="B1370" s="8">
        <f t="shared" si="27"/>
        <v>1365</v>
      </c>
      <c r="C1370" s="12">
        <f>'Simulacion sistema (hoja4)'!AS1375</f>
        <v>0</v>
      </c>
      <c r="D1370" s="12">
        <f>'Simulacion sistema (hoja4)'!AT1375</f>
        <v>0.61107155121149248</v>
      </c>
    </row>
    <row r="1371" spans="2:4" x14ac:dyDescent="0.25">
      <c r="B1371" s="8">
        <f t="shared" si="27"/>
        <v>1366</v>
      </c>
      <c r="C1371" s="12">
        <f>'Simulacion sistema (hoja4)'!AS1376</f>
        <v>0</v>
      </c>
      <c r="D1371" s="12">
        <f>'Simulacion sistema (hoja4)'!AT1376</f>
        <v>0.78705679003228213</v>
      </c>
    </row>
    <row r="1372" spans="2:4" x14ac:dyDescent="0.25">
      <c r="B1372" s="8">
        <f t="shared" si="27"/>
        <v>1367</v>
      </c>
      <c r="C1372" s="12">
        <f>'Simulacion sistema (hoja4)'!AS1377</f>
        <v>1</v>
      </c>
      <c r="D1372" s="12">
        <f>'Simulacion sistema (hoja4)'!AT1377</f>
        <v>1</v>
      </c>
    </row>
    <row r="1373" spans="2:4" x14ac:dyDescent="0.25">
      <c r="B1373" s="8">
        <f t="shared" si="27"/>
        <v>1368</v>
      </c>
      <c r="C1373" s="12">
        <f>'Simulacion sistema (hoja4)'!AS1378</f>
        <v>0</v>
      </c>
      <c r="D1373" s="12">
        <f>'Simulacion sistema (hoja4)'!AT1378</f>
        <v>0.379566836793714</v>
      </c>
    </row>
    <row r="1374" spans="2:4" x14ac:dyDescent="0.25">
      <c r="B1374" s="8">
        <f t="shared" si="27"/>
        <v>1369</v>
      </c>
      <c r="C1374" s="12">
        <f>'Simulacion sistema (hoja4)'!AS1379</f>
        <v>0</v>
      </c>
      <c r="D1374" s="12">
        <f>'Simulacion sistema (hoja4)'!AT1379</f>
        <v>0.87351874062340562</v>
      </c>
    </row>
    <row r="1375" spans="2:4" x14ac:dyDescent="0.25">
      <c r="B1375" s="8">
        <f t="shared" si="27"/>
        <v>1370</v>
      </c>
      <c r="C1375" s="12">
        <f>'Simulacion sistema (hoja4)'!AS1380</f>
        <v>0</v>
      </c>
      <c r="D1375" s="12">
        <f>'Simulacion sistema (hoja4)'!AT1380</f>
        <v>0.84127896607722708</v>
      </c>
    </row>
    <row r="1376" spans="2:4" x14ac:dyDescent="0.25">
      <c r="B1376" s="8">
        <f t="shared" si="27"/>
        <v>1371</v>
      </c>
      <c r="C1376" s="12">
        <f>'Simulacion sistema (hoja4)'!AS1381</f>
        <v>0</v>
      </c>
      <c r="D1376" s="12">
        <f>'Simulacion sistema (hoja4)'!AT1381</f>
        <v>0.63891375024806174</v>
      </c>
    </row>
    <row r="1377" spans="2:4" x14ac:dyDescent="0.25">
      <c r="B1377" s="8">
        <f t="shared" si="27"/>
        <v>1372</v>
      </c>
      <c r="C1377" s="12">
        <f>'Simulacion sistema (hoja4)'!AS1382</f>
        <v>0</v>
      </c>
      <c r="D1377" s="12">
        <f>'Simulacion sistema (hoja4)'!AT1382</f>
        <v>0.50789061359774512</v>
      </c>
    </row>
    <row r="1378" spans="2:4" x14ac:dyDescent="0.25">
      <c r="B1378" s="8">
        <f t="shared" si="27"/>
        <v>1373</v>
      </c>
      <c r="C1378" s="12">
        <f>'Simulacion sistema (hoja4)'!AS1383</f>
        <v>0</v>
      </c>
      <c r="D1378" s="12">
        <f>'Simulacion sistema (hoja4)'!AT1383</f>
        <v>1.9796307425055341E-2</v>
      </c>
    </row>
    <row r="1379" spans="2:4" x14ac:dyDescent="0.25">
      <c r="B1379" s="8">
        <f t="shared" si="27"/>
        <v>1374</v>
      </c>
      <c r="C1379" s="12">
        <f>'Simulacion sistema (hoja4)'!AS1384</f>
        <v>1</v>
      </c>
      <c r="D1379" s="12">
        <f>'Simulacion sistema (hoja4)'!AT1384</f>
        <v>1</v>
      </c>
    </row>
    <row r="1380" spans="2:4" x14ac:dyDescent="0.25">
      <c r="B1380" s="8">
        <f t="shared" si="27"/>
        <v>1375</v>
      </c>
      <c r="C1380" s="12">
        <f>'Simulacion sistema (hoja4)'!AS1385</f>
        <v>0</v>
      </c>
      <c r="D1380" s="12">
        <f>'Simulacion sistema (hoja4)'!AT1385</f>
        <v>0.50126001060753345</v>
      </c>
    </row>
    <row r="1381" spans="2:4" x14ac:dyDescent="0.25">
      <c r="B1381" s="8">
        <f t="shared" si="27"/>
        <v>1376</v>
      </c>
      <c r="C1381" s="12">
        <f>'Simulacion sistema (hoja4)'!AS1386</f>
        <v>0</v>
      </c>
      <c r="D1381" s="12">
        <f>'Simulacion sistema (hoja4)'!AT1386</f>
        <v>0.85384919741691312</v>
      </c>
    </row>
    <row r="1382" spans="2:4" x14ac:dyDescent="0.25">
      <c r="B1382" s="8">
        <f t="shared" si="27"/>
        <v>1377</v>
      </c>
      <c r="C1382" s="12">
        <f>'Simulacion sistema (hoja4)'!AS1387</f>
        <v>0</v>
      </c>
      <c r="D1382" s="12">
        <f>'Simulacion sistema (hoja4)'!AT1387</f>
        <v>0.57229540816835955</v>
      </c>
    </row>
    <row r="1383" spans="2:4" x14ac:dyDescent="0.25">
      <c r="B1383" s="8">
        <f t="shared" si="27"/>
        <v>1378</v>
      </c>
      <c r="C1383" s="12">
        <f>'Simulacion sistema (hoja4)'!AS1388</f>
        <v>0</v>
      </c>
      <c r="D1383" s="12">
        <f>'Simulacion sistema (hoja4)'!AT1388</f>
        <v>0.42520467357367936</v>
      </c>
    </row>
    <row r="1384" spans="2:4" x14ac:dyDescent="0.25">
      <c r="B1384" s="8">
        <f t="shared" si="27"/>
        <v>1379</v>
      </c>
      <c r="C1384" s="12">
        <f>'Simulacion sistema (hoja4)'!AS1389</f>
        <v>0</v>
      </c>
      <c r="D1384" s="12">
        <f>'Simulacion sistema (hoja4)'!AT1389</f>
        <v>7.1218272740294838E-2</v>
      </c>
    </row>
    <row r="1385" spans="2:4" x14ac:dyDescent="0.25">
      <c r="B1385" s="8">
        <f t="shared" si="27"/>
        <v>1380</v>
      </c>
      <c r="C1385" s="12">
        <f>'Simulacion sistema (hoja4)'!AS1390</f>
        <v>0.27541180063910303</v>
      </c>
      <c r="D1385" s="12">
        <f>'Simulacion sistema (hoja4)'!AT1390</f>
        <v>0.89423685057351066</v>
      </c>
    </row>
    <row r="1386" spans="2:4" x14ac:dyDescent="0.25">
      <c r="B1386" s="8">
        <f t="shared" si="27"/>
        <v>1381</v>
      </c>
      <c r="C1386" s="12">
        <f>'Simulacion sistema (hoja4)'!AS1391</f>
        <v>0</v>
      </c>
      <c r="D1386" s="12">
        <f>'Simulacion sistema (hoja4)'!AT1391</f>
        <v>0.87837720267548014</v>
      </c>
    </row>
    <row r="1387" spans="2:4" x14ac:dyDescent="0.25">
      <c r="B1387" s="8">
        <f t="shared" si="27"/>
        <v>1382</v>
      </c>
      <c r="C1387" s="12">
        <f>'Simulacion sistema (hoja4)'!AS1392</f>
        <v>0.85253827873619292</v>
      </c>
      <c r="D1387" s="12">
        <f>'Simulacion sistema (hoja4)'!AT1392</f>
        <v>0.9874758538104712</v>
      </c>
    </row>
    <row r="1388" spans="2:4" x14ac:dyDescent="0.25">
      <c r="B1388" s="8">
        <f t="shared" si="27"/>
        <v>1383</v>
      </c>
      <c r="C1388" s="12">
        <f>'Simulacion sistema (hoja4)'!AS1393</f>
        <v>0</v>
      </c>
      <c r="D1388" s="12">
        <f>'Simulacion sistema (hoja4)'!AT1393</f>
        <v>0.87710545400178697</v>
      </c>
    </row>
    <row r="1389" spans="2:4" x14ac:dyDescent="0.25">
      <c r="B1389" s="8">
        <f t="shared" si="27"/>
        <v>1384</v>
      </c>
      <c r="C1389" s="12">
        <f>'Simulacion sistema (hoja4)'!AS1394</f>
        <v>0</v>
      </c>
      <c r="D1389" s="12">
        <f>'Simulacion sistema (hoja4)'!AT1394</f>
        <v>0.31549533031279242</v>
      </c>
    </row>
    <row r="1390" spans="2:4" x14ac:dyDescent="0.25">
      <c r="B1390" s="8">
        <f t="shared" si="27"/>
        <v>1385</v>
      </c>
      <c r="C1390" s="12">
        <f>'Simulacion sistema (hoja4)'!AS1395</f>
        <v>0</v>
      </c>
      <c r="D1390" s="12">
        <f>'Simulacion sistema (hoja4)'!AT1395</f>
        <v>0.67614112506361046</v>
      </c>
    </row>
    <row r="1391" spans="2:4" x14ac:dyDescent="0.25">
      <c r="B1391" s="8">
        <f t="shared" si="27"/>
        <v>1386</v>
      </c>
      <c r="C1391" s="12">
        <f>'Simulacion sistema (hoja4)'!AS1396</f>
        <v>0</v>
      </c>
      <c r="D1391" s="12">
        <f>'Simulacion sistema (hoja4)'!AT1396</f>
        <v>0.90120045521680492</v>
      </c>
    </row>
    <row r="1392" spans="2:4" x14ac:dyDescent="0.25">
      <c r="B1392" s="8">
        <f t="shared" si="27"/>
        <v>1387</v>
      </c>
      <c r="C1392" s="12">
        <f>'Simulacion sistema (hoja4)'!AS1397</f>
        <v>0</v>
      </c>
      <c r="D1392" s="12">
        <f>'Simulacion sistema (hoja4)'!AT1397</f>
        <v>0.60508358738969614</v>
      </c>
    </row>
    <row r="1393" spans="2:4" x14ac:dyDescent="0.25">
      <c r="B1393" s="8">
        <f t="shared" si="27"/>
        <v>1388</v>
      </c>
      <c r="C1393" s="12">
        <f>'Simulacion sistema (hoja4)'!AS1398</f>
        <v>0</v>
      </c>
      <c r="D1393" s="12">
        <f>'Simulacion sistema (hoja4)'!AT1398</f>
        <v>0.76874385027608383</v>
      </c>
    </row>
    <row r="1394" spans="2:4" x14ac:dyDescent="0.25">
      <c r="B1394" s="8">
        <f t="shared" si="27"/>
        <v>1389</v>
      </c>
      <c r="C1394" s="12">
        <f>'Simulacion sistema (hoja4)'!AS1399</f>
        <v>1</v>
      </c>
      <c r="D1394" s="12">
        <f>'Simulacion sistema (hoja4)'!AT1399</f>
        <v>1</v>
      </c>
    </row>
    <row r="1395" spans="2:4" x14ac:dyDescent="0.25">
      <c r="B1395" s="8">
        <f t="shared" si="27"/>
        <v>1390</v>
      </c>
      <c r="C1395" s="12">
        <f>'Simulacion sistema (hoja4)'!AS1400</f>
        <v>0</v>
      </c>
      <c r="D1395" s="12">
        <f>'Simulacion sistema (hoja4)'!AT1400</f>
        <v>0.62280273375425121</v>
      </c>
    </row>
    <row r="1396" spans="2:4" x14ac:dyDescent="0.25">
      <c r="B1396" s="8">
        <f t="shared" si="27"/>
        <v>1391</v>
      </c>
      <c r="C1396" s="12">
        <f>'Simulacion sistema (hoja4)'!AS1401</f>
        <v>0</v>
      </c>
      <c r="D1396" s="12">
        <f>'Simulacion sistema (hoja4)'!AT1401</f>
        <v>0.51838729116499138</v>
      </c>
    </row>
    <row r="1397" spans="2:4" x14ac:dyDescent="0.25">
      <c r="B1397" s="8">
        <f t="shared" si="27"/>
        <v>1392</v>
      </c>
      <c r="C1397" s="12">
        <f>'Simulacion sistema (hoja4)'!AS1402</f>
        <v>0</v>
      </c>
      <c r="D1397" s="12">
        <f>'Simulacion sistema (hoja4)'!AT1402</f>
        <v>0.49999208579749693</v>
      </c>
    </row>
    <row r="1398" spans="2:4" x14ac:dyDescent="0.25">
      <c r="B1398" s="8">
        <f t="shared" si="27"/>
        <v>1393</v>
      </c>
      <c r="C1398" s="12">
        <f>'Simulacion sistema (hoja4)'!AS1403</f>
        <v>0</v>
      </c>
      <c r="D1398" s="12">
        <f>'Simulacion sistema (hoja4)'!AT1403</f>
        <v>0.49652344534161247</v>
      </c>
    </row>
    <row r="1399" spans="2:4" x14ac:dyDescent="0.25">
      <c r="B1399" s="8">
        <f t="shared" si="27"/>
        <v>1394</v>
      </c>
      <c r="C1399" s="12">
        <f>'Simulacion sistema (hoja4)'!AS1404</f>
        <v>0</v>
      </c>
      <c r="D1399" s="12">
        <f>'Simulacion sistema (hoja4)'!AT1404</f>
        <v>0.32262883731299591</v>
      </c>
    </row>
    <row r="1400" spans="2:4" x14ac:dyDescent="0.25">
      <c r="B1400" s="8">
        <f t="shared" si="27"/>
        <v>1395</v>
      </c>
      <c r="C1400" s="12">
        <f>'Simulacion sistema (hoja4)'!AS1405</f>
        <v>0</v>
      </c>
      <c r="D1400" s="12">
        <f>'Simulacion sistema (hoja4)'!AT1405</f>
        <v>0.60066896008805226</v>
      </c>
    </row>
    <row r="1401" spans="2:4" x14ac:dyDescent="0.25">
      <c r="B1401" s="8">
        <f t="shared" si="27"/>
        <v>1396</v>
      </c>
      <c r="C1401" s="12">
        <f>'Simulacion sistema (hoja4)'!AS1406</f>
        <v>0</v>
      </c>
      <c r="D1401" s="12">
        <f>'Simulacion sistema (hoja4)'!AT1406</f>
        <v>4.2202233829637609E-3</v>
      </c>
    </row>
    <row r="1402" spans="2:4" x14ac:dyDescent="0.25">
      <c r="B1402" s="8">
        <f t="shared" si="27"/>
        <v>1397</v>
      </c>
      <c r="C1402" s="12">
        <f>'Simulacion sistema (hoja4)'!AS1407</f>
        <v>0</v>
      </c>
      <c r="D1402" s="12">
        <f>'Simulacion sistema (hoja4)'!AT1407</f>
        <v>0.20851624951313555</v>
      </c>
    </row>
    <row r="1403" spans="2:4" x14ac:dyDescent="0.25">
      <c r="B1403" s="8">
        <f t="shared" si="27"/>
        <v>1398</v>
      </c>
      <c r="C1403" s="12">
        <f>'Simulacion sistema (hoja4)'!AS1408</f>
        <v>0</v>
      </c>
      <c r="D1403" s="12">
        <f>'Simulacion sistema (hoja4)'!AT1408</f>
        <v>0.41448212699673204</v>
      </c>
    </row>
    <row r="1404" spans="2:4" x14ac:dyDescent="0.25">
      <c r="B1404" s="8">
        <f t="shared" si="27"/>
        <v>1399</v>
      </c>
      <c r="C1404" s="12">
        <f>'Simulacion sistema (hoja4)'!AS1409</f>
        <v>0</v>
      </c>
      <c r="D1404" s="12">
        <f>'Simulacion sistema (hoja4)'!AT1409</f>
        <v>0.43502265934468398</v>
      </c>
    </row>
    <row r="1405" spans="2:4" x14ac:dyDescent="0.25">
      <c r="B1405" s="8">
        <f t="shared" si="27"/>
        <v>1400</v>
      </c>
      <c r="C1405" s="12">
        <f>'Simulacion sistema (hoja4)'!AS1410</f>
        <v>0</v>
      </c>
      <c r="D1405" s="12">
        <f>'Simulacion sistema (hoja4)'!AT1410</f>
        <v>0.44202184007971146</v>
      </c>
    </row>
    <row r="1406" spans="2:4" x14ac:dyDescent="0.25">
      <c r="B1406" s="8">
        <f t="shared" si="27"/>
        <v>1401</v>
      </c>
      <c r="C1406" s="12">
        <f>'Simulacion sistema (hoja4)'!AS1411</f>
        <v>0</v>
      </c>
      <c r="D1406" s="12">
        <f>'Simulacion sistema (hoja4)'!AT1411</f>
        <v>0.28914987465072894</v>
      </c>
    </row>
    <row r="1407" spans="2:4" x14ac:dyDescent="0.25">
      <c r="B1407" s="8">
        <f t="shared" si="27"/>
        <v>1402</v>
      </c>
      <c r="C1407" s="12">
        <f>'Simulacion sistema (hoja4)'!AS1412</f>
        <v>0</v>
      </c>
      <c r="D1407" s="12">
        <f>'Simulacion sistema (hoja4)'!AT1412</f>
        <v>0.33878484304214124</v>
      </c>
    </row>
    <row r="1408" spans="2:4" x14ac:dyDescent="0.25">
      <c r="B1408" s="8">
        <f t="shared" si="27"/>
        <v>1403</v>
      </c>
      <c r="C1408" s="12">
        <f>'Simulacion sistema (hoja4)'!AS1413</f>
        <v>0</v>
      </c>
      <c r="D1408" s="12">
        <f>'Simulacion sistema (hoja4)'!AT1413</f>
        <v>0.43973458293777146</v>
      </c>
    </row>
    <row r="1409" spans="2:4" x14ac:dyDescent="0.25">
      <c r="B1409" s="8">
        <f t="shared" si="27"/>
        <v>1404</v>
      </c>
      <c r="C1409" s="12">
        <f>'Simulacion sistema (hoja4)'!AS1414</f>
        <v>0.66114056578038383</v>
      </c>
      <c r="D1409" s="12">
        <f>'Simulacion sistema (hoja4)'!AT1414</f>
        <v>0.97122015764162162</v>
      </c>
    </row>
    <row r="1410" spans="2:4" x14ac:dyDescent="0.25">
      <c r="B1410" s="8">
        <f t="shared" si="27"/>
        <v>1405</v>
      </c>
      <c r="C1410" s="12">
        <f>'Simulacion sistema (hoja4)'!AS1415</f>
        <v>0</v>
      </c>
      <c r="D1410" s="12">
        <f>'Simulacion sistema (hoja4)'!AT1415</f>
        <v>0.68184341200532106</v>
      </c>
    </row>
    <row r="1411" spans="2:4" x14ac:dyDescent="0.25">
      <c r="B1411" s="8">
        <f t="shared" si="27"/>
        <v>1406</v>
      </c>
      <c r="C1411" s="12">
        <f>'Simulacion sistema (hoja4)'!AS1416</f>
        <v>0.47465582917028504</v>
      </c>
      <c r="D1411" s="12">
        <f>'Simulacion sistema (hoja4)'!AT1416</f>
        <v>0.95538172795692833</v>
      </c>
    </row>
    <row r="1412" spans="2:4" x14ac:dyDescent="0.25">
      <c r="B1412" s="8">
        <f t="shared" si="27"/>
        <v>1407</v>
      </c>
      <c r="C1412" s="12">
        <f>'Simulacion sistema (hoja4)'!AS1417</f>
        <v>0.9229869378564951</v>
      </c>
      <c r="D1412" s="12">
        <f>'Simulacion sistema (hoja4)'!AT1417</f>
        <v>0.98997451442874707</v>
      </c>
    </row>
    <row r="1413" spans="2:4" x14ac:dyDescent="0.25">
      <c r="B1413" s="8">
        <f t="shared" si="27"/>
        <v>1408</v>
      </c>
      <c r="C1413" s="12">
        <f>'Simulacion sistema (hoja4)'!AS1418</f>
        <v>0</v>
      </c>
      <c r="D1413" s="12">
        <f>'Simulacion sistema (hoja4)'!AT1418</f>
        <v>0.24045831127403614</v>
      </c>
    </row>
    <row r="1414" spans="2:4" x14ac:dyDescent="0.25">
      <c r="B1414" s="8">
        <f t="shared" si="27"/>
        <v>1409</v>
      </c>
      <c r="C1414" s="12">
        <f>'Simulacion sistema (hoja4)'!AS1419</f>
        <v>0</v>
      </c>
      <c r="D1414" s="12">
        <f>'Simulacion sistema (hoja4)'!AT1419</f>
        <v>0.37169573428057462</v>
      </c>
    </row>
    <row r="1415" spans="2:4" x14ac:dyDescent="0.25">
      <c r="B1415" s="8">
        <f t="shared" si="27"/>
        <v>1410</v>
      </c>
      <c r="C1415" s="12">
        <f>'Simulacion sistema (hoja4)'!AS1420</f>
        <v>0</v>
      </c>
      <c r="D1415" s="12">
        <f>'Simulacion sistema (hoja4)'!AT1420</f>
        <v>0.62007687660037825</v>
      </c>
    </row>
    <row r="1416" spans="2:4" x14ac:dyDescent="0.25">
      <c r="B1416" s="8">
        <f t="shared" ref="B1416:B1479" si="28">+B1415+1</f>
        <v>1411</v>
      </c>
      <c r="C1416" s="12">
        <f>'Simulacion sistema (hoja4)'!AS1421</f>
        <v>0</v>
      </c>
      <c r="D1416" s="12">
        <f>'Simulacion sistema (hoja4)'!AT1421</f>
        <v>0.30362463743690632</v>
      </c>
    </row>
    <row r="1417" spans="2:4" x14ac:dyDescent="0.25">
      <c r="B1417" s="8">
        <f t="shared" si="28"/>
        <v>1412</v>
      </c>
      <c r="C1417" s="12">
        <f>'Simulacion sistema (hoja4)'!AS1422</f>
        <v>0</v>
      </c>
      <c r="D1417" s="12">
        <f>'Simulacion sistema (hoja4)'!AT1422</f>
        <v>0.72242443397515999</v>
      </c>
    </row>
    <row r="1418" spans="2:4" x14ac:dyDescent="0.25">
      <c r="B1418" s="8">
        <f t="shared" si="28"/>
        <v>1413</v>
      </c>
      <c r="C1418" s="12">
        <f>'Simulacion sistema (hoja4)'!AS1423</f>
        <v>0</v>
      </c>
      <c r="D1418" s="12">
        <f>'Simulacion sistema (hoja4)'!AT1423</f>
        <v>0.87340681631820138</v>
      </c>
    </row>
    <row r="1419" spans="2:4" x14ac:dyDescent="0.25">
      <c r="B1419" s="8">
        <f t="shared" si="28"/>
        <v>1414</v>
      </c>
      <c r="C1419" s="12">
        <f>'Simulacion sistema (hoja4)'!AS1424</f>
        <v>0</v>
      </c>
      <c r="D1419" s="12">
        <f>'Simulacion sistema (hoja4)'!AT1424</f>
        <v>0.6117967944167042</v>
      </c>
    </row>
    <row r="1420" spans="2:4" x14ac:dyDescent="0.25">
      <c r="B1420" s="8">
        <f t="shared" si="28"/>
        <v>1415</v>
      </c>
      <c r="C1420" s="12">
        <f>'Simulacion sistema (hoja4)'!AS1425</f>
        <v>0</v>
      </c>
      <c r="D1420" s="12">
        <f>'Simulacion sistema (hoja4)'!AT1425</f>
        <v>0.510315171426859</v>
      </c>
    </row>
    <row r="1421" spans="2:4" x14ac:dyDescent="0.25">
      <c r="B1421" s="8">
        <f t="shared" si="28"/>
        <v>1416</v>
      </c>
      <c r="C1421" s="12">
        <f>'Simulacion sistema (hoja4)'!AS1426</f>
        <v>0</v>
      </c>
      <c r="D1421" s="12">
        <f>'Simulacion sistema (hoja4)'!AT1426</f>
        <v>0.38008430216725347</v>
      </c>
    </row>
    <row r="1422" spans="2:4" x14ac:dyDescent="0.25">
      <c r="B1422" s="8">
        <f t="shared" si="28"/>
        <v>1417</v>
      </c>
      <c r="C1422" s="12">
        <f>'Simulacion sistema (hoja4)'!AS1427</f>
        <v>0</v>
      </c>
      <c r="D1422" s="12">
        <f>'Simulacion sistema (hoja4)'!AT1427</f>
        <v>1.9983478715146528E-2</v>
      </c>
    </row>
    <row r="1423" spans="2:4" x14ac:dyDescent="0.25">
      <c r="B1423" s="8">
        <f t="shared" si="28"/>
        <v>1418</v>
      </c>
      <c r="C1423" s="12">
        <f>'Simulacion sistema (hoja4)'!AS1428</f>
        <v>0</v>
      </c>
      <c r="D1423" s="12">
        <f>'Simulacion sistema (hoja4)'!AT1428</f>
        <v>0.14875049303329235</v>
      </c>
    </row>
    <row r="1424" spans="2:4" x14ac:dyDescent="0.25">
      <c r="B1424" s="8">
        <f t="shared" si="28"/>
        <v>1419</v>
      </c>
      <c r="C1424" s="12">
        <f>'Simulacion sistema (hoja4)'!AS1429</f>
        <v>0</v>
      </c>
      <c r="D1424" s="12">
        <f>'Simulacion sistema (hoja4)'!AT1429</f>
        <v>0.16406195597210421</v>
      </c>
    </row>
    <row r="1425" spans="2:4" x14ac:dyDescent="0.25">
      <c r="B1425" s="8">
        <f t="shared" si="28"/>
        <v>1420</v>
      </c>
      <c r="C1425" s="12">
        <f>'Simulacion sistema (hoja4)'!AS1430</f>
        <v>0</v>
      </c>
      <c r="D1425" s="12">
        <f>'Simulacion sistema (hoja4)'!AT1430</f>
        <v>0.70177658664525888</v>
      </c>
    </row>
    <row r="1426" spans="2:4" x14ac:dyDescent="0.25">
      <c r="B1426" s="8">
        <f t="shared" si="28"/>
        <v>1421</v>
      </c>
      <c r="C1426" s="12">
        <f>'Simulacion sistema (hoja4)'!AS1431</f>
        <v>0</v>
      </c>
      <c r="D1426" s="12">
        <f>'Simulacion sistema (hoja4)'!AT1431</f>
        <v>0.88052491380245834</v>
      </c>
    </row>
    <row r="1427" spans="2:4" x14ac:dyDescent="0.25">
      <c r="B1427" s="8">
        <f t="shared" si="28"/>
        <v>1422</v>
      </c>
      <c r="C1427" s="12">
        <f>'Simulacion sistema (hoja4)'!AS1432</f>
        <v>0</v>
      </c>
      <c r="D1427" s="12">
        <f>'Simulacion sistema (hoja4)'!AT1432</f>
        <v>0.5573203947199532</v>
      </c>
    </row>
    <row r="1428" spans="2:4" x14ac:dyDescent="0.25">
      <c r="B1428" s="8">
        <f t="shared" si="28"/>
        <v>1423</v>
      </c>
      <c r="C1428" s="12">
        <f>'Simulacion sistema (hoja4)'!AS1433</f>
        <v>0</v>
      </c>
      <c r="D1428" s="12">
        <f>'Simulacion sistema (hoja4)'!AT1433</f>
        <v>0.67799809116384568</v>
      </c>
    </row>
    <row r="1429" spans="2:4" x14ac:dyDescent="0.25">
      <c r="B1429" s="8">
        <f t="shared" si="28"/>
        <v>1424</v>
      </c>
      <c r="C1429" s="12">
        <f>'Simulacion sistema (hoja4)'!AS1434</f>
        <v>0</v>
      </c>
      <c r="D1429" s="12">
        <f>'Simulacion sistema (hoja4)'!AT1434</f>
        <v>0.25174344796930559</v>
      </c>
    </row>
    <row r="1430" spans="2:4" x14ac:dyDescent="0.25">
      <c r="B1430" s="8">
        <f t="shared" si="28"/>
        <v>1425</v>
      </c>
      <c r="C1430" s="12">
        <f>'Simulacion sistema (hoja4)'!AS1435</f>
        <v>0.37479650923388919</v>
      </c>
      <c r="D1430" s="12">
        <f>'Simulacion sistema (hoja4)'!AT1435</f>
        <v>0.92057485651296211</v>
      </c>
    </row>
    <row r="1431" spans="2:4" x14ac:dyDescent="0.25">
      <c r="B1431" s="8">
        <f t="shared" si="28"/>
        <v>1426</v>
      </c>
      <c r="C1431" s="12">
        <f>'Simulacion sistema (hoja4)'!AS1436</f>
        <v>0</v>
      </c>
      <c r="D1431" s="12">
        <f>'Simulacion sistema (hoja4)'!AT1436</f>
        <v>0.58951159519147789</v>
      </c>
    </row>
    <row r="1432" spans="2:4" x14ac:dyDescent="0.25">
      <c r="B1432" s="8">
        <f t="shared" si="28"/>
        <v>1427</v>
      </c>
      <c r="C1432" s="12">
        <f>'Simulacion sistema (hoja4)'!AS1437</f>
        <v>0</v>
      </c>
      <c r="D1432" s="12">
        <f>'Simulacion sistema (hoja4)'!AT1437</f>
        <v>0.58059680108240108</v>
      </c>
    </row>
    <row r="1433" spans="2:4" x14ac:dyDescent="0.25">
      <c r="B1433" s="8">
        <f t="shared" si="28"/>
        <v>1428</v>
      </c>
      <c r="C1433" s="12">
        <f>'Simulacion sistema (hoja4)'!AS1438</f>
        <v>1</v>
      </c>
      <c r="D1433" s="12">
        <f>'Simulacion sistema (hoja4)'!AT1438</f>
        <v>1</v>
      </c>
    </row>
    <row r="1434" spans="2:4" x14ac:dyDescent="0.25">
      <c r="B1434" s="8">
        <f t="shared" si="28"/>
        <v>1429</v>
      </c>
      <c r="C1434" s="12">
        <f>'Simulacion sistema (hoja4)'!AS1439</f>
        <v>0</v>
      </c>
      <c r="D1434" s="12">
        <f>'Simulacion sistema (hoja4)'!AT1439</f>
        <v>0.48708339226011532</v>
      </c>
    </row>
    <row r="1435" spans="2:4" x14ac:dyDescent="0.25">
      <c r="B1435" s="8">
        <f t="shared" si="28"/>
        <v>1430</v>
      </c>
      <c r="C1435" s="12">
        <f>'Simulacion sistema (hoja4)'!AS1440</f>
        <v>0</v>
      </c>
      <c r="D1435" s="12">
        <f>'Simulacion sistema (hoja4)'!AT1440</f>
        <v>9.645692551971416E-2</v>
      </c>
    </row>
    <row r="1436" spans="2:4" x14ac:dyDescent="0.25">
      <c r="B1436" s="8">
        <f t="shared" si="28"/>
        <v>1431</v>
      </c>
      <c r="C1436" s="12">
        <f>'Simulacion sistema (hoja4)'!AS1441</f>
        <v>0</v>
      </c>
      <c r="D1436" s="12">
        <f>'Simulacion sistema (hoja4)'!AT1441</f>
        <v>0.45387412227490082</v>
      </c>
    </row>
    <row r="1437" spans="2:4" x14ac:dyDescent="0.25">
      <c r="B1437" s="8">
        <f t="shared" si="28"/>
        <v>1432</v>
      </c>
      <c r="C1437" s="12">
        <f>'Simulacion sistema (hoja4)'!AS1442</f>
        <v>0</v>
      </c>
      <c r="D1437" s="12">
        <f>'Simulacion sistema (hoja4)'!AT1442</f>
        <v>0.50919411694013017</v>
      </c>
    </row>
    <row r="1438" spans="2:4" x14ac:dyDescent="0.25">
      <c r="B1438" s="8">
        <f t="shared" si="28"/>
        <v>1433</v>
      </c>
      <c r="C1438" s="12">
        <f>'Simulacion sistema (hoja4)'!AS1443</f>
        <v>0</v>
      </c>
      <c r="D1438" s="12">
        <f>'Simulacion sistema (hoja4)'!AT1443</f>
        <v>0.2767053057500225</v>
      </c>
    </row>
    <row r="1439" spans="2:4" x14ac:dyDescent="0.25">
      <c r="B1439" s="8">
        <f t="shared" si="28"/>
        <v>1434</v>
      </c>
      <c r="C1439" s="12">
        <f>'Simulacion sistema (hoja4)'!AS1444</f>
        <v>0</v>
      </c>
      <c r="D1439" s="12">
        <f>'Simulacion sistema (hoja4)'!AT1444</f>
        <v>0.35755078216906228</v>
      </c>
    </row>
    <row r="1440" spans="2:4" x14ac:dyDescent="0.25">
      <c r="B1440" s="8">
        <f t="shared" si="28"/>
        <v>1435</v>
      </c>
      <c r="C1440" s="12">
        <f>'Simulacion sistema (hoja4)'!AS1445</f>
        <v>0</v>
      </c>
      <c r="D1440" s="12">
        <f>'Simulacion sistema (hoja4)'!AT1445</f>
        <v>0.47868561570258328</v>
      </c>
    </row>
    <row r="1441" spans="2:4" x14ac:dyDescent="0.25">
      <c r="B1441" s="8">
        <f t="shared" si="28"/>
        <v>1436</v>
      </c>
      <c r="C1441" s="12">
        <f>'Simulacion sistema (hoja4)'!AS1446</f>
        <v>0</v>
      </c>
      <c r="D1441" s="12">
        <f>'Simulacion sistema (hoja4)'!AT1446</f>
        <v>0</v>
      </c>
    </row>
    <row r="1442" spans="2:4" x14ac:dyDescent="0.25">
      <c r="B1442" s="8">
        <f t="shared" si="28"/>
        <v>1437</v>
      </c>
      <c r="C1442" s="12">
        <f>'Simulacion sistema (hoja4)'!AS1447</f>
        <v>0</v>
      </c>
      <c r="D1442" s="12">
        <f>'Simulacion sistema (hoja4)'!AT1447</f>
        <v>0.54602289442070651</v>
      </c>
    </row>
    <row r="1443" spans="2:4" x14ac:dyDescent="0.25">
      <c r="B1443" s="8">
        <f t="shared" si="28"/>
        <v>1438</v>
      </c>
      <c r="C1443" s="12">
        <f>'Simulacion sistema (hoja4)'!AS1448</f>
        <v>0</v>
      </c>
      <c r="D1443" s="12">
        <f>'Simulacion sistema (hoja4)'!AT1448</f>
        <v>0.42733503652137322</v>
      </c>
    </row>
    <row r="1444" spans="2:4" x14ac:dyDescent="0.25">
      <c r="B1444" s="8">
        <f t="shared" si="28"/>
        <v>1439</v>
      </c>
      <c r="C1444" s="12">
        <f>'Simulacion sistema (hoja4)'!AS1449</f>
        <v>1</v>
      </c>
      <c r="D1444" s="12">
        <f>'Simulacion sistema (hoja4)'!AT1449</f>
        <v>1</v>
      </c>
    </row>
    <row r="1445" spans="2:4" x14ac:dyDescent="0.25">
      <c r="B1445" s="8">
        <f t="shared" si="28"/>
        <v>1440</v>
      </c>
      <c r="C1445" s="12">
        <f>'Simulacion sistema (hoja4)'!AS1450</f>
        <v>0</v>
      </c>
      <c r="D1445" s="12">
        <f>'Simulacion sistema (hoja4)'!AT1450</f>
        <v>0.78348441094499754</v>
      </c>
    </row>
    <row r="1446" spans="2:4" x14ac:dyDescent="0.25">
      <c r="B1446" s="8">
        <f t="shared" si="28"/>
        <v>1441</v>
      </c>
      <c r="C1446" s="12">
        <f>'Simulacion sistema (hoja4)'!AS1451</f>
        <v>0</v>
      </c>
      <c r="D1446" s="12">
        <f>'Simulacion sistema (hoja4)'!AT1451</f>
        <v>0.31801063898318505</v>
      </c>
    </row>
    <row r="1447" spans="2:4" x14ac:dyDescent="0.25">
      <c r="B1447" s="8">
        <f t="shared" si="28"/>
        <v>1442</v>
      </c>
      <c r="C1447" s="12">
        <f>'Simulacion sistema (hoja4)'!AS1452</f>
        <v>0</v>
      </c>
      <c r="D1447" s="12">
        <f>'Simulacion sistema (hoja4)'!AT1452</f>
        <v>0.71541753528892438</v>
      </c>
    </row>
    <row r="1448" spans="2:4" x14ac:dyDescent="0.25">
      <c r="B1448" s="8">
        <f t="shared" si="28"/>
        <v>1443</v>
      </c>
      <c r="C1448" s="12">
        <f>'Simulacion sistema (hoja4)'!AS1453</f>
        <v>0</v>
      </c>
      <c r="D1448" s="12">
        <f>'Simulacion sistema (hoja4)'!AT1453</f>
        <v>0.65802203511674917</v>
      </c>
    </row>
    <row r="1449" spans="2:4" x14ac:dyDescent="0.25">
      <c r="B1449" s="8">
        <f t="shared" si="28"/>
        <v>1444</v>
      </c>
      <c r="C1449" s="12">
        <f>'Simulacion sistema (hoja4)'!AS1454</f>
        <v>0</v>
      </c>
      <c r="D1449" s="12">
        <f>'Simulacion sistema (hoja4)'!AT1454</f>
        <v>2.1105373415387114E-2</v>
      </c>
    </row>
    <row r="1450" spans="2:4" x14ac:dyDescent="0.25">
      <c r="B1450" s="8">
        <f t="shared" si="28"/>
        <v>1445</v>
      </c>
      <c r="C1450" s="12">
        <f>'Simulacion sistema (hoja4)'!AS1455</f>
        <v>0</v>
      </c>
      <c r="D1450" s="12">
        <f>'Simulacion sistema (hoja4)'!AT1455</f>
        <v>0.43784844178466403</v>
      </c>
    </row>
    <row r="1451" spans="2:4" x14ac:dyDescent="0.25">
      <c r="B1451" s="8">
        <f t="shared" si="28"/>
        <v>1446</v>
      </c>
      <c r="C1451" s="12">
        <f>'Simulacion sistema (hoja4)'!AS1456</f>
        <v>0</v>
      </c>
      <c r="D1451" s="12">
        <f>'Simulacion sistema (hoja4)'!AT1456</f>
        <v>0.55866407605389623</v>
      </c>
    </row>
    <row r="1452" spans="2:4" x14ac:dyDescent="0.25">
      <c r="B1452" s="8">
        <f t="shared" si="28"/>
        <v>1447</v>
      </c>
      <c r="C1452" s="12">
        <f>'Simulacion sistema (hoja4)'!AS1457</f>
        <v>0</v>
      </c>
      <c r="D1452" s="12">
        <f>'Simulacion sistema (hoja4)'!AT1457</f>
        <v>0.30933852360772418</v>
      </c>
    </row>
    <row r="1453" spans="2:4" x14ac:dyDescent="0.25">
      <c r="B1453" s="8">
        <f t="shared" si="28"/>
        <v>1448</v>
      </c>
      <c r="C1453" s="12">
        <f>'Simulacion sistema (hoja4)'!AS1458</f>
        <v>0.26458956388148269</v>
      </c>
      <c r="D1453" s="12">
        <f>'Simulacion sistema (hoja4)'!AT1458</f>
        <v>0.90642573631223855</v>
      </c>
    </row>
    <row r="1454" spans="2:4" x14ac:dyDescent="0.25">
      <c r="B1454" s="8">
        <f t="shared" si="28"/>
        <v>1449</v>
      </c>
      <c r="C1454" s="12">
        <f>'Simulacion sistema (hoja4)'!AS1459</f>
        <v>0</v>
      </c>
      <c r="D1454" s="12">
        <f>'Simulacion sistema (hoja4)'!AT1459</f>
        <v>0.5581264261103096</v>
      </c>
    </row>
    <row r="1455" spans="2:4" x14ac:dyDescent="0.25">
      <c r="B1455" s="8">
        <f t="shared" si="28"/>
        <v>1450</v>
      </c>
      <c r="C1455" s="12">
        <f>'Simulacion sistema (hoja4)'!AS1460</f>
        <v>0</v>
      </c>
      <c r="D1455" s="12">
        <f>'Simulacion sistema (hoja4)'!AT1460</f>
        <v>0.5553007418723348</v>
      </c>
    </row>
    <row r="1456" spans="2:4" x14ac:dyDescent="0.25">
      <c r="B1456" s="8">
        <f t="shared" si="28"/>
        <v>1451</v>
      </c>
      <c r="C1456" s="12">
        <f>'Simulacion sistema (hoja4)'!AS1461</f>
        <v>0</v>
      </c>
      <c r="D1456" s="12">
        <f>'Simulacion sistema (hoja4)'!AT1461</f>
        <v>0.26289254591665917</v>
      </c>
    </row>
    <row r="1457" spans="2:4" x14ac:dyDescent="0.25">
      <c r="B1457" s="8">
        <f t="shared" si="28"/>
        <v>1452</v>
      </c>
      <c r="C1457" s="12">
        <f>'Simulacion sistema (hoja4)'!AS1462</f>
        <v>1</v>
      </c>
      <c r="D1457" s="12">
        <f>'Simulacion sistema (hoja4)'!AT1462</f>
        <v>1</v>
      </c>
    </row>
    <row r="1458" spans="2:4" x14ac:dyDescent="0.25">
      <c r="B1458" s="8">
        <f t="shared" si="28"/>
        <v>1453</v>
      </c>
      <c r="C1458" s="12">
        <f>'Simulacion sistema (hoja4)'!AS1463</f>
        <v>0</v>
      </c>
      <c r="D1458" s="12">
        <f>'Simulacion sistema (hoja4)'!AT1463</f>
        <v>0.42023641362179098</v>
      </c>
    </row>
    <row r="1459" spans="2:4" x14ac:dyDescent="0.25">
      <c r="B1459" s="8">
        <f t="shared" si="28"/>
        <v>1454</v>
      </c>
      <c r="C1459" s="12">
        <f>'Simulacion sistema (hoja4)'!AS1464</f>
        <v>0</v>
      </c>
      <c r="D1459" s="12">
        <f>'Simulacion sistema (hoja4)'!AT1464</f>
        <v>0.60878081762043312</v>
      </c>
    </row>
    <row r="1460" spans="2:4" x14ac:dyDescent="0.25">
      <c r="B1460" s="8">
        <f t="shared" si="28"/>
        <v>1455</v>
      </c>
      <c r="C1460" s="12">
        <f>'Simulacion sistema (hoja4)'!AS1465</f>
        <v>0</v>
      </c>
      <c r="D1460" s="12">
        <f>'Simulacion sistema (hoja4)'!AT1465</f>
        <v>0.74939842804706625</v>
      </c>
    </row>
    <row r="1461" spans="2:4" x14ac:dyDescent="0.25">
      <c r="B1461" s="8">
        <f t="shared" si="28"/>
        <v>1456</v>
      </c>
      <c r="C1461" s="12">
        <f>'Simulacion sistema (hoja4)'!AS1466</f>
        <v>0</v>
      </c>
      <c r="D1461" s="12">
        <f>'Simulacion sistema (hoja4)'!AT1466</f>
        <v>0.18599333271889767</v>
      </c>
    </row>
    <row r="1462" spans="2:4" x14ac:dyDescent="0.25">
      <c r="B1462" s="8">
        <f t="shared" si="28"/>
        <v>1457</v>
      </c>
      <c r="C1462" s="12">
        <f>'Simulacion sistema (hoja4)'!AS1467</f>
        <v>0</v>
      </c>
      <c r="D1462" s="12">
        <f>'Simulacion sistema (hoja4)'!AT1467</f>
        <v>0.62260563231929689</v>
      </c>
    </row>
    <row r="1463" spans="2:4" x14ac:dyDescent="0.25">
      <c r="B1463" s="8">
        <f t="shared" si="28"/>
        <v>1458</v>
      </c>
      <c r="C1463" s="12">
        <f>'Simulacion sistema (hoja4)'!AS1468</f>
        <v>0</v>
      </c>
      <c r="D1463" s="12">
        <f>'Simulacion sistema (hoja4)'!AT1468</f>
        <v>0.43404458153626901</v>
      </c>
    </row>
    <row r="1464" spans="2:4" x14ac:dyDescent="0.25">
      <c r="B1464" s="8">
        <f t="shared" si="28"/>
        <v>1459</v>
      </c>
      <c r="C1464" s="12">
        <f>'Simulacion sistema (hoja4)'!AS1469</f>
        <v>0</v>
      </c>
      <c r="D1464" s="12">
        <f>'Simulacion sistema (hoja4)'!AT1469</f>
        <v>0.67321725574918878</v>
      </c>
    </row>
    <row r="1465" spans="2:4" x14ac:dyDescent="0.25">
      <c r="B1465" s="8">
        <f t="shared" si="28"/>
        <v>1460</v>
      </c>
      <c r="C1465" s="12">
        <f>'Simulacion sistema (hoja4)'!AS1470</f>
        <v>0</v>
      </c>
      <c r="D1465" s="12">
        <f>'Simulacion sistema (hoja4)'!AT1470</f>
        <v>0.54643041470248732</v>
      </c>
    </row>
    <row r="1466" spans="2:4" x14ac:dyDescent="0.25">
      <c r="B1466" s="8">
        <f t="shared" si="28"/>
        <v>1461</v>
      </c>
      <c r="C1466" s="12">
        <f>'Simulacion sistema (hoja4)'!AS1471</f>
        <v>0</v>
      </c>
      <c r="D1466" s="12">
        <f>'Simulacion sistema (hoja4)'!AT1471</f>
        <v>0.35212346486020069</v>
      </c>
    </row>
    <row r="1467" spans="2:4" x14ac:dyDescent="0.25">
      <c r="B1467" s="8">
        <f t="shared" si="28"/>
        <v>1462</v>
      </c>
      <c r="C1467" s="12">
        <f>'Simulacion sistema (hoja4)'!AS1472</f>
        <v>0</v>
      </c>
      <c r="D1467" s="12">
        <f>'Simulacion sistema (hoja4)'!AT1472</f>
        <v>0.86773028097325566</v>
      </c>
    </row>
    <row r="1468" spans="2:4" x14ac:dyDescent="0.25">
      <c r="B1468" s="8">
        <f t="shared" si="28"/>
        <v>1463</v>
      </c>
      <c r="C1468" s="12">
        <f>'Simulacion sistema (hoja4)'!AS1473</f>
        <v>0</v>
      </c>
      <c r="D1468" s="12">
        <f>'Simulacion sistema (hoja4)'!AT1473</f>
        <v>0.60132917762751537</v>
      </c>
    </row>
    <row r="1469" spans="2:4" x14ac:dyDescent="0.25">
      <c r="B1469" s="8">
        <f t="shared" si="28"/>
        <v>1464</v>
      </c>
      <c r="C1469" s="12">
        <f>'Simulacion sistema (hoja4)'!AS1474</f>
        <v>0</v>
      </c>
      <c r="D1469" s="12">
        <f>'Simulacion sistema (hoja4)'!AT1474</f>
        <v>0.47397214079220706</v>
      </c>
    </row>
    <row r="1470" spans="2:4" x14ac:dyDescent="0.25">
      <c r="B1470" s="8">
        <f t="shared" si="28"/>
        <v>1465</v>
      </c>
      <c r="C1470" s="12">
        <f>'Simulacion sistema (hoja4)'!AS1475</f>
        <v>0</v>
      </c>
      <c r="D1470" s="12">
        <f>'Simulacion sistema (hoja4)'!AT1475</f>
        <v>0.50603307271356313</v>
      </c>
    </row>
    <row r="1471" spans="2:4" x14ac:dyDescent="0.25">
      <c r="B1471" s="8">
        <f t="shared" si="28"/>
        <v>1466</v>
      </c>
      <c r="C1471" s="12">
        <f>'Simulacion sistema (hoja4)'!AS1476</f>
        <v>0</v>
      </c>
      <c r="D1471" s="12">
        <f>'Simulacion sistema (hoja4)'!AT1476</f>
        <v>0.70708142320654588</v>
      </c>
    </row>
    <row r="1472" spans="2:4" x14ac:dyDescent="0.25">
      <c r="B1472" s="8">
        <f t="shared" si="28"/>
        <v>1467</v>
      </c>
      <c r="C1472" s="12">
        <f>'Simulacion sistema (hoja4)'!AS1477</f>
        <v>0</v>
      </c>
      <c r="D1472" s="12">
        <f>'Simulacion sistema (hoja4)'!AT1477</f>
        <v>0.5376126039658804</v>
      </c>
    </row>
    <row r="1473" spans="2:4" x14ac:dyDescent="0.25">
      <c r="B1473" s="8">
        <f t="shared" si="28"/>
        <v>1468</v>
      </c>
      <c r="C1473" s="12">
        <f>'Simulacion sistema (hoja4)'!AS1478</f>
        <v>8.0269175615345981E-2</v>
      </c>
      <c r="D1473" s="12">
        <f>'Simulacion sistema (hoja4)'!AT1478</f>
        <v>0.91855948955330546</v>
      </c>
    </row>
    <row r="1474" spans="2:4" x14ac:dyDescent="0.25">
      <c r="B1474" s="8">
        <f t="shared" si="28"/>
        <v>1469</v>
      </c>
      <c r="C1474" s="12">
        <f>'Simulacion sistema (hoja4)'!AS1479</f>
        <v>0</v>
      </c>
      <c r="D1474" s="12">
        <f>'Simulacion sistema (hoja4)'!AT1479</f>
        <v>0.6258650003476921</v>
      </c>
    </row>
    <row r="1475" spans="2:4" x14ac:dyDescent="0.25">
      <c r="B1475" s="8">
        <f t="shared" si="28"/>
        <v>1470</v>
      </c>
      <c r="C1475" s="12">
        <f>'Simulacion sistema (hoja4)'!AS1480</f>
        <v>0</v>
      </c>
      <c r="D1475" s="12">
        <f>'Simulacion sistema (hoja4)'!AT1480</f>
        <v>0.67518489449823194</v>
      </c>
    </row>
    <row r="1476" spans="2:4" x14ac:dyDescent="0.25">
      <c r="B1476" s="8">
        <f t="shared" si="28"/>
        <v>1471</v>
      </c>
      <c r="C1476" s="12">
        <f>'Simulacion sistema (hoja4)'!AS1481</f>
        <v>0</v>
      </c>
      <c r="D1476" s="12">
        <f>'Simulacion sistema (hoja4)'!AT1481</f>
        <v>0.71918482185183541</v>
      </c>
    </row>
    <row r="1477" spans="2:4" x14ac:dyDescent="0.25">
      <c r="B1477" s="8">
        <f t="shared" si="28"/>
        <v>1472</v>
      </c>
      <c r="C1477" s="12">
        <f>'Simulacion sistema (hoja4)'!AS1482</f>
        <v>1</v>
      </c>
      <c r="D1477" s="12">
        <f>'Simulacion sistema (hoja4)'!AT1482</f>
        <v>1</v>
      </c>
    </row>
    <row r="1478" spans="2:4" x14ac:dyDescent="0.25">
      <c r="B1478" s="8">
        <f t="shared" si="28"/>
        <v>1473</v>
      </c>
      <c r="C1478" s="12">
        <f>'Simulacion sistema (hoja4)'!AS1483</f>
        <v>0</v>
      </c>
      <c r="D1478" s="12">
        <f>'Simulacion sistema (hoja4)'!AT1483</f>
        <v>0.44402886549974091</v>
      </c>
    </row>
    <row r="1479" spans="2:4" x14ac:dyDescent="0.25">
      <c r="B1479" s="8">
        <f t="shared" si="28"/>
        <v>1474</v>
      </c>
      <c r="C1479" s="12">
        <f>'Simulacion sistema (hoja4)'!AS1484</f>
        <v>0</v>
      </c>
      <c r="D1479" s="12">
        <f>'Simulacion sistema (hoja4)'!AT1484</f>
        <v>0.71966668132992384</v>
      </c>
    </row>
    <row r="1480" spans="2:4" x14ac:dyDescent="0.25">
      <c r="B1480" s="8">
        <f t="shared" ref="B1480:B1543" si="29">+B1479+1</f>
        <v>1475</v>
      </c>
      <c r="C1480" s="12">
        <f>'Simulacion sistema (hoja4)'!AS1485</f>
        <v>0</v>
      </c>
      <c r="D1480" s="12">
        <f>'Simulacion sistema (hoja4)'!AT1485</f>
        <v>2.3786230752410445E-2</v>
      </c>
    </row>
    <row r="1481" spans="2:4" x14ac:dyDescent="0.25">
      <c r="B1481" s="8">
        <f t="shared" si="29"/>
        <v>1476</v>
      </c>
      <c r="C1481" s="12">
        <f>'Simulacion sistema (hoja4)'!AS1486</f>
        <v>0</v>
      </c>
      <c r="D1481" s="12">
        <f>'Simulacion sistema (hoja4)'!AT1486</f>
        <v>0.41446213894077155</v>
      </c>
    </row>
    <row r="1482" spans="2:4" x14ac:dyDescent="0.25">
      <c r="B1482" s="8">
        <f t="shared" si="29"/>
        <v>1477</v>
      </c>
      <c r="C1482" s="12">
        <f>'Simulacion sistema (hoja4)'!AS1487</f>
        <v>0</v>
      </c>
      <c r="D1482" s="12">
        <f>'Simulacion sistema (hoja4)'!AT1487</f>
        <v>0.674339113718043</v>
      </c>
    </row>
    <row r="1483" spans="2:4" x14ac:dyDescent="0.25">
      <c r="B1483" s="8">
        <f t="shared" si="29"/>
        <v>1478</v>
      </c>
      <c r="C1483" s="12">
        <f>'Simulacion sistema (hoja4)'!AS1488</f>
        <v>0</v>
      </c>
      <c r="D1483" s="12">
        <f>'Simulacion sistema (hoja4)'!AT1488</f>
        <v>0.28407771891227779</v>
      </c>
    </row>
    <row r="1484" spans="2:4" x14ac:dyDescent="0.25">
      <c r="B1484" s="8">
        <f t="shared" si="29"/>
        <v>1479</v>
      </c>
      <c r="C1484" s="12">
        <f>'Simulacion sistema (hoja4)'!AS1489</f>
        <v>1</v>
      </c>
      <c r="D1484" s="12">
        <f>'Simulacion sistema (hoja4)'!AT1489</f>
        <v>1</v>
      </c>
    </row>
    <row r="1485" spans="2:4" x14ac:dyDescent="0.25">
      <c r="B1485" s="8">
        <f t="shared" si="29"/>
        <v>1480</v>
      </c>
      <c r="C1485" s="12">
        <f>'Simulacion sistema (hoja4)'!AS1490</f>
        <v>0.84847603809072514</v>
      </c>
      <c r="D1485" s="12">
        <f>'Simulacion sistema (hoja4)'!AT1490</f>
        <v>0.98713084159126707</v>
      </c>
    </row>
    <row r="1486" spans="2:4" x14ac:dyDescent="0.25">
      <c r="B1486" s="8">
        <f t="shared" si="29"/>
        <v>1481</v>
      </c>
      <c r="C1486" s="12">
        <f>'Simulacion sistema (hoja4)'!AS1491</f>
        <v>0</v>
      </c>
      <c r="D1486" s="12">
        <f>'Simulacion sistema (hoja4)'!AT1491</f>
        <v>0.69835810082400862</v>
      </c>
    </row>
    <row r="1487" spans="2:4" x14ac:dyDescent="0.25">
      <c r="B1487" s="8">
        <f t="shared" si="29"/>
        <v>1482</v>
      </c>
      <c r="C1487" s="12">
        <f>'Simulacion sistema (hoja4)'!AS1492</f>
        <v>0.23277310614597105</v>
      </c>
      <c r="D1487" s="12">
        <f>'Simulacion sistema (hoja4)'!AT1492</f>
        <v>0.89705080137783832</v>
      </c>
    </row>
    <row r="1488" spans="2:4" x14ac:dyDescent="0.25">
      <c r="B1488" s="8">
        <f t="shared" si="29"/>
        <v>1483</v>
      </c>
      <c r="C1488" s="12">
        <f>'Simulacion sistema (hoja4)'!AS1493</f>
        <v>0</v>
      </c>
      <c r="D1488" s="12">
        <f>'Simulacion sistema (hoja4)'!AT1493</f>
        <v>0.19899261777101035</v>
      </c>
    </row>
    <row r="1489" spans="2:4" x14ac:dyDescent="0.25">
      <c r="B1489" s="8">
        <f t="shared" si="29"/>
        <v>1484</v>
      </c>
      <c r="C1489" s="12">
        <f>'Simulacion sistema (hoja4)'!AS1494</f>
        <v>0</v>
      </c>
      <c r="D1489" s="12">
        <f>'Simulacion sistema (hoja4)'!AT1494</f>
        <v>0.2825765953594197</v>
      </c>
    </row>
    <row r="1490" spans="2:4" x14ac:dyDescent="0.25">
      <c r="B1490" s="8">
        <f t="shared" si="29"/>
        <v>1485</v>
      </c>
      <c r="C1490" s="12">
        <f>'Simulacion sistema (hoja4)'!AS1495</f>
        <v>1</v>
      </c>
      <c r="D1490" s="12">
        <f>'Simulacion sistema (hoja4)'!AT1495</f>
        <v>1</v>
      </c>
    </row>
    <row r="1491" spans="2:4" x14ac:dyDescent="0.25">
      <c r="B1491" s="8">
        <f t="shared" si="29"/>
        <v>1486</v>
      </c>
      <c r="C1491" s="12">
        <f>'Simulacion sistema (hoja4)'!AS1496</f>
        <v>0</v>
      </c>
      <c r="D1491" s="12">
        <f>'Simulacion sistema (hoja4)'!AT1496</f>
        <v>0.63317237940644011</v>
      </c>
    </row>
    <row r="1492" spans="2:4" x14ac:dyDescent="0.25">
      <c r="B1492" s="8">
        <f t="shared" si="29"/>
        <v>1487</v>
      </c>
      <c r="C1492" s="12">
        <f>'Simulacion sistema (hoja4)'!AS1497</f>
        <v>0</v>
      </c>
      <c r="D1492" s="12">
        <f>'Simulacion sistema (hoja4)'!AT1497</f>
        <v>0.35741311247460145</v>
      </c>
    </row>
    <row r="1493" spans="2:4" x14ac:dyDescent="0.25">
      <c r="B1493" s="8">
        <f t="shared" si="29"/>
        <v>1488</v>
      </c>
      <c r="C1493" s="12">
        <f>'Simulacion sistema (hoja4)'!AS1498</f>
        <v>0</v>
      </c>
      <c r="D1493" s="12">
        <f>'Simulacion sistema (hoja4)'!AT1498</f>
        <v>0.62395853110926369</v>
      </c>
    </row>
    <row r="1494" spans="2:4" x14ac:dyDescent="0.25">
      <c r="B1494" s="8">
        <f t="shared" si="29"/>
        <v>1489</v>
      </c>
      <c r="C1494" s="12">
        <f>'Simulacion sistema (hoja4)'!AS1499</f>
        <v>0</v>
      </c>
      <c r="D1494" s="12">
        <f>'Simulacion sistema (hoja4)'!AT1499</f>
        <v>0.71894204349124291</v>
      </c>
    </row>
    <row r="1495" spans="2:4" x14ac:dyDescent="0.25">
      <c r="B1495" s="8">
        <f t="shared" si="29"/>
        <v>1490</v>
      </c>
      <c r="C1495" s="12">
        <f>'Simulacion sistema (hoja4)'!AS1500</f>
        <v>0</v>
      </c>
      <c r="D1495" s="12">
        <f>'Simulacion sistema (hoja4)'!AT1500</f>
        <v>0.77385825139804498</v>
      </c>
    </row>
    <row r="1496" spans="2:4" x14ac:dyDescent="0.25">
      <c r="B1496" s="8">
        <f t="shared" si="29"/>
        <v>1491</v>
      </c>
      <c r="C1496" s="12">
        <f>'Simulacion sistema (hoja4)'!AS1501</f>
        <v>0.22255207377747865</v>
      </c>
      <c r="D1496" s="12">
        <f>'Simulacion sistema (hoja4)'!AT1501</f>
        <v>0.90243678677696348</v>
      </c>
    </row>
    <row r="1497" spans="2:4" x14ac:dyDescent="0.25">
      <c r="B1497" s="8">
        <f t="shared" si="29"/>
        <v>1492</v>
      </c>
      <c r="C1497" s="12">
        <f>'Simulacion sistema (hoja4)'!AS1502</f>
        <v>1</v>
      </c>
      <c r="D1497" s="12">
        <f>'Simulacion sistema (hoja4)'!AT1502</f>
        <v>1</v>
      </c>
    </row>
    <row r="1498" spans="2:4" x14ac:dyDescent="0.25">
      <c r="B1498" s="8">
        <f t="shared" si="29"/>
        <v>1493</v>
      </c>
      <c r="C1498" s="12">
        <f>'Simulacion sistema (hoja4)'!AS1503</f>
        <v>0</v>
      </c>
      <c r="D1498" s="12">
        <f>'Simulacion sistema (hoja4)'!AT1503</f>
        <v>0.18088016518716993</v>
      </c>
    </row>
    <row r="1499" spans="2:4" x14ac:dyDescent="0.25">
      <c r="B1499" s="8">
        <f t="shared" si="29"/>
        <v>1494</v>
      </c>
      <c r="C1499" s="12">
        <f>'Simulacion sistema (hoja4)'!AS1504</f>
        <v>0</v>
      </c>
      <c r="D1499" s="12">
        <f>'Simulacion sistema (hoja4)'!AT1504</f>
        <v>0.79422619445430842</v>
      </c>
    </row>
    <row r="1500" spans="2:4" x14ac:dyDescent="0.25">
      <c r="B1500" s="8">
        <f t="shared" si="29"/>
        <v>1495</v>
      </c>
      <c r="C1500" s="12">
        <f>'Simulacion sistema (hoja4)'!AS1505</f>
        <v>1</v>
      </c>
      <c r="D1500" s="12">
        <f>'Simulacion sistema (hoja4)'!AT1505</f>
        <v>1</v>
      </c>
    </row>
    <row r="1501" spans="2:4" x14ac:dyDescent="0.25">
      <c r="B1501" s="8">
        <f t="shared" si="29"/>
        <v>1496</v>
      </c>
      <c r="C1501" s="12">
        <f>'Simulacion sistema (hoja4)'!AS1506</f>
        <v>0</v>
      </c>
      <c r="D1501" s="12">
        <f>'Simulacion sistema (hoja4)'!AT1506</f>
        <v>0.42014044234716519</v>
      </c>
    </row>
    <row r="1502" spans="2:4" x14ac:dyDescent="0.25">
      <c r="B1502" s="8">
        <f t="shared" si="29"/>
        <v>1497</v>
      </c>
      <c r="C1502" s="12">
        <f>'Simulacion sistema (hoja4)'!AS1507</f>
        <v>0</v>
      </c>
      <c r="D1502" s="12">
        <f>'Simulacion sistema (hoja4)'!AT1507</f>
        <v>0.58537519251920156</v>
      </c>
    </row>
    <row r="1503" spans="2:4" x14ac:dyDescent="0.25">
      <c r="B1503" s="8">
        <f t="shared" si="29"/>
        <v>1498</v>
      </c>
      <c r="C1503" s="12">
        <f>'Simulacion sistema (hoja4)'!AS1508</f>
        <v>1</v>
      </c>
      <c r="D1503" s="12">
        <f>'Simulacion sistema (hoja4)'!AT1508</f>
        <v>1</v>
      </c>
    </row>
    <row r="1504" spans="2:4" x14ac:dyDescent="0.25">
      <c r="B1504" s="8">
        <f t="shared" si="29"/>
        <v>1499</v>
      </c>
      <c r="C1504" s="12">
        <f>'Simulacion sistema (hoja4)'!AS1509</f>
        <v>0</v>
      </c>
      <c r="D1504" s="12">
        <f>'Simulacion sistema (hoja4)'!AT1509</f>
        <v>0.47245797725248451</v>
      </c>
    </row>
    <row r="1505" spans="2:4" x14ac:dyDescent="0.25">
      <c r="B1505" s="8">
        <f t="shared" si="29"/>
        <v>1500</v>
      </c>
      <c r="C1505" s="12">
        <f>'Simulacion sistema (hoja4)'!AS1510</f>
        <v>0</v>
      </c>
      <c r="D1505" s="12">
        <f>'Simulacion sistema (hoja4)'!AT1510</f>
        <v>0.76566279823435324</v>
      </c>
    </row>
    <row r="1506" spans="2:4" x14ac:dyDescent="0.25">
      <c r="B1506" s="8">
        <f t="shared" si="29"/>
        <v>1501</v>
      </c>
      <c r="C1506" s="12">
        <f>'Simulacion sistema (hoja4)'!AS1511</f>
        <v>0</v>
      </c>
      <c r="D1506" s="12">
        <f>'Simulacion sistema (hoja4)'!AT1511</f>
        <v>0.61581269810845352</v>
      </c>
    </row>
    <row r="1507" spans="2:4" x14ac:dyDescent="0.25">
      <c r="B1507" s="8">
        <f t="shared" si="29"/>
        <v>1502</v>
      </c>
      <c r="C1507" s="12">
        <f>'Simulacion sistema (hoja4)'!AS1512</f>
        <v>0</v>
      </c>
      <c r="D1507" s="12">
        <f>'Simulacion sistema (hoja4)'!AT1512</f>
        <v>0.70776505037707238</v>
      </c>
    </row>
    <row r="1508" spans="2:4" x14ac:dyDescent="0.25">
      <c r="B1508" s="8">
        <f t="shared" si="29"/>
        <v>1503</v>
      </c>
      <c r="C1508" s="12">
        <f>'Simulacion sistema (hoja4)'!AS1513</f>
        <v>0</v>
      </c>
      <c r="D1508" s="12">
        <f>'Simulacion sistema (hoja4)'!AT1513</f>
        <v>0.63995467377681048</v>
      </c>
    </row>
    <row r="1509" spans="2:4" x14ac:dyDescent="0.25">
      <c r="B1509" s="8">
        <f t="shared" si="29"/>
        <v>1504</v>
      </c>
      <c r="C1509" s="12">
        <f>'Simulacion sistema (hoja4)'!AS1514</f>
        <v>0</v>
      </c>
      <c r="D1509" s="12">
        <f>'Simulacion sistema (hoja4)'!AT1514</f>
        <v>0.17949658959710488</v>
      </c>
    </row>
    <row r="1510" spans="2:4" x14ac:dyDescent="0.25">
      <c r="B1510" s="8">
        <f t="shared" si="29"/>
        <v>1505</v>
      </c>
      <c r="C1510" s="12">
        <f>'Simulacion sistema (hoja4)'!AS1515</f>
        <v>0</v>
      </c>
      <c r="D1510" s="12">
        <f>'Simulacion sistema (hoja4)'!AT1515</f>
        <v>0.82354427881390158</v>
      </c>
    </row>
    <row r="1511" spans="2:4" x14ac:dyDescent="0.25">
      <c r="B1511" s="8">
        <f t="shared" si="29"/>
        <v>1506</v>
      </c>
      <c r="C1511" s="12">
        <f>'Simulacion sistema (hoja4)'!AS1516</f>
        <v>0</v>
      </c>
      <c r="D1511" s="12">
        <f>'Simulacion sistema (hoja4)'!AT1516</f>
        <v>0.63107258389235077</v>
      </c>
    </row>
    <row r="1512" spans="2:4" x14ac:dyDescent="0.25">
      <c r="B1512" s="8">
        <f t="shared" si="29"/>
        <v>1507</v>
      </c>
      <c r="C1512" s="12">
        <f>'Simulacion sistema (hoja4)'!AS1517</f>
        <v>0</v>
      </c>
      <c r="D1512" s="12">
        <f>'Simulacion sistema (hoja4)'!AT1517</f>
        <v>0.49705840050649897</v>
      </c>
    </row>
    <row r="1513" spans="2:4" x14ac:dyDescent="0.25">
      <c r="B1513" s="8">
        <f t="shared" si="29"/>
        <v>1508</v>
      </c>
      <c r="C1513" s="12">
        <f>'Simulacion sistema (hoja4)'!AS1518</f>
        <v>0</v>
      </c>
      <c r="D1513" s="12">
        <f>'Simulacion sistema (hoja4)'!AT1518</f>
        <v>0.84437715173832517</v>
      </c>
    </row>
    <row r="1514" spans="2:4" x14ac:dyDescent="0.25">
      <c r="B1514" s="8">
        <f t="shared" si="29"/>
        <v>1509</v>
      </c>
      <c r="C1514" s="12">
        <f>'Simulacion sistema (hoja4)'!AS1519</f>
        <v>0</v>
      </c>
      <c r="D1514" s="12">
        <f>'Simulacion sistema (hoja4)'!AT1519</f>
        <v>0.28581540989464271</v>
      </c>
    </row>
    <row r="1515" spans="2:4" x14ac:dyDescent="0.25">
      <c r="B1515" s="8">
        <f t="shared" si="29"/>
        <v>1510</v>
      </c>
      <c r="C1515" s="12">
        <f>'Simulacion sistema (hoja4)'!AS1520</f>
        <v>0</v>
      </c>
      <c r="D1515" s="12">
        <f>'Simulacion sistema (hoja4)'!AT1520</f>
        <v>0.43506192581908304</v>
      </c>
    </row>
    <row r="1516" spans="2:4" x14ac:dyDescent="0.25">
      <c r="B1516" s="8">
        <f t="shared" si="29"/>
        <v>1511</v>
      </c>
      <c r="C1516" s="12">
        <f>'Simulacion sistema (hoja4)'!AS1521</f>
        <v>1</v>
      </c>
      <c r="D1516" s="12">
        <f>'Simulacion sistema (hoja4)'!AT1521</f>
        <v>1</v>
      </c>
    </row>
    <row r="1517" spans="2:4" x14ac:dyDescent="0.25">
      <c r="B1517" s="8">
        <f t="shared" si="29"/>
        <v>1512</v>
      </c>
      <c r="C1517" s="12">
        <f>'Simulacion sistema (hoja4)'!AS1522</f>
        <v>0</v>
      </c>
      <c r="D1517" s="12">
        <f>'Simulacion sistema (hoja4)'!AT1522</f>
        <v>0.79912823688086165</v>
      </c>
    </row>
    <row r="1518" spans="2:4" x14ac:dyDescent="0.25">
      <c r="B1518" s="8">
        <f t="shared" si="29"/>
        <v>1513</v>
      </c>
      <c r="C1518" s="12">
        <f>'Simulacion sistema (hoja4)'!AS1523</f>
        <v>1</v>
      </c>
      <c r="D1518" s="12">
        <f>'Simulacion sistema (hoja4)'!AT1523</f>
        <v>1</v>
      </c>
    </row>
    <row r="1519" spans="2:4" x14ac:dyDescent="0.25">
      <c r="B1519" s="8">
        <f t="shared" si="29"/>
        <v>1514</v>
      </c>
      <c r="C1519" s="12">
        <f>'Simulacion sistema (hoja4)'!AS1524</f>
        <v>0</v>
      </c>
      <c r="D1519" s="12">
        <f>'Simulacion sistema (hoja4)'!AT1524</f>
        <v>0.81581379111990981</v>
      </c>
    </row>
    <row r="1520" spans="2:4" x14ac:dyDescent="0.25">
      <c r="B1520" s="8">
        <f t="shared" si="29"/>
        <v>1515</v>
      </c>
      <c r="C1520" s="12">
        <f>'Simulacion sistema (hoja4)'!AS1525</f>
        <v>0</v>
      </c>
      <c r="D1520" s="12">
        <f>'Simulacion sistema (hoja4)'!AT1525</f>
        <v>0.45054516947085888</v>
      </c>
    </row>
    <row r="1521" spans="2:4" x14ac:dyDescent="0.25">
      <c r="B1521" s="8">
        <f t="shared" si="29"/>
        <v>1516</v>
      </c>
      <c r="C1521" s="12">
        <f>'Simulacion sistema (hoja4)'!AS1526</f>
        <v>0</v>
      </c>
      <c r="D1521" s="12">
        <f>'Simulacion sistema (hoja4)'!AT1526</f>
        <v>0.4578152060796577</v>
      </c>
    </row>
    <row r="1522" spans="2:4" x14ac:dyDescent="0.25">
      <c r="B1522" s="8">
        <f t="shared" si="29"/>
        <v>1517</v>
      </c>
      <c r="C1522" s="12">
        <f>'Simulacion sistema (hoja4)'!AS1527</f>
        <v>0</v>
      </c>
      <c r="D1522" s="12">
        <f>'Simulacion sistema (hoja4)'!AT1527</f>
        <v>0.4055946816641029</v>
      </c>
    </row>
    <row r="1523" spans="2:4" x14ac:dyDescent="0.25">
      <c r="B1523" s="8">
        <f t="shared" si="29"/>
        <v>1518</v>
      </c>
      <c r="C1523" s="12">
        <f>'Simulacion sistema (hoja4)'!AS1528</f>
        <v>0</v>
      </c>
      <c r="D1523" s="12">
        <f>'Simulacion sistema (hoja4)'!AT1528</f>
        <v>0.60999914792062127</v>
      </c>
    </row>
    <row r="1524" spans="2:4" x14ac:dyDescent="0.25">
      <c r="B1524" s="8">
        <f t="shared" si="29"/>
        <v>1519</v>
      </c>
      <c r="C1524" s="12">
        <f>'Simulacion sistema (hoja4)'!AS1529</f>
        <v>0</v>
      </c>
      <c r="D1524" s="12">
        <f>'Simulacion sistema (hoja4)'!AT1529</f>
        <v>0.60389470419830926</v>
      </c>
    </row>
    <row r="1525" spans="2:4" x14ac:dyDescent="0.25">
      <c r="B1525" s="8">
        <f t="shared" si="29"/>
        <v>1520</v>
      </c>
      <c r="C1525" s="12">
        <f>'Simulacion sistema (hoja4)'!AS1530</f>
        <v>0</v>
      </c>
      <c r="D1525" s="12">
        <f>'Simulacion sistema (hoja4)'!AT1530</f>
        <v>0.52743994209443756</v>
      </c>
    </row>
    <row r="1526" spans="2:4" x14ac:dyDescent="0.25">
      <c r="B1526" s="8">
        <f t="shared" si="29"/>
        <v>1521</v>
      </c>
      <c r="C1526" s="12">
        <f>'Simulacion sistema (hoja4)'!AS1531</f>
        <v>0</v>
      </c>
      <c r="D1526" s="12">
        <f>'Simulacion sistema (hoja4)'!AT1531</f>
        <v>0.69886677620459225</v>
      </c>
    </row>
    <row r="1527" spans="2:4" x14ac:dyDescent="0.25">
      <c r="B1527" s="8">
        <f t="shared" si="29"/>
        <v>1522</v>
      </c>
      <c r="C1527" s="12">
        <f>'Simulacion sistema (hoja4)'!AS1532</f>
        <v>1</v>
      </c>
      <c r="D1527" s="12">
        <f>'Simulacion sistema (hoja4)'!AT1532</f>
        <v>1</v>
      </c>
    </row>
    <row r="1528" spans="2:4" x14ac:dyDescent="0.25">
      <c r="B1528" s="8">
        <f t="shared" si="29"/>
        <v>1523</v>
      </c>
      <c r="C1528" s="12">
        <f>'Simulacion sistema (hoja4)'!AS1533</f>
        <v>0</v>
      </c>
      <c r="D1528" s="12">
        <f>'Simulacion sistema (hoja4)'!AT1533</f>
        <v>0.65094065706902227</v>
      </c>
    </row>
    <row r="1529" spans="2:4" x14ac:dyDescent="0.25">
      <c r="B1529" s="8">
        <f t="shared" si="29"/>
        <v>1524</v>
      </c>
      <c r="C1529" s="12">
        <f>'Simulacion sistema (hoja4)'!AS1534</f>
        <v>0</v>
      </c>
      <c r="D1529" s="12">
        <f>'Simulacion sistema (hoja4)'!AT1534</f>
        <v>0.73289658443714023</v>
      </c>
    </row>
    <row r="1530" spans="2:4" x14ac:dyDescent="0.25">
      <c r="B1530" s="8">
        <f t="shared" si="29"/>
        <v>1525</v>
      </c>
      <c r="C1530" s="12">
        <f>'Simulacion sistema (hoja4)'!AS1535</f>
        <v>0</v>
      </c>
      <c r="D1530" s="12">
        <f>'Simulacion sistema (hoja4)'!AT1535</f>
        <v>0.51773814673657925</v>
      </c>
    </row>
    <row r="1531" spans="2:4" x14ac:dyDescent="0.25">
      <c r="B1531" s="8">
        <f t="shared" si="29"/>
        <v>1526</v>
      </c>
      <c r="C1531" s="12">
        <f>'Simulacion sistema (hoja4)'!AS1536</f>
        <v>0</v>
      </c>
      <c r="D1531" s="12">
        <f>'Simulacion sistema (hoja4)'!AT1536</f>
        <v>0.6395957362094945</v>
      </c>
    </row>
    <row r="1532" spans="2:4" x14ac:dyDescent="0.25">
      <c r="B1532" s="8">
        <f t="shared" si="29"/>
        <v>1527</v>
      </c>
      <c r="C1532" s="12">
        <f>'Simulacion sistema (hoja4)'!AS1537</f>
        <v>0.32278179461015194</v>
      </c>
      <c r="D1532" s="12">
        <f>'Simulacion sistema (hoja4)'!AT1537</f>
        <v>0.9209398951266824</v>
      </c>
    </row>
    <row r="1533" spans="2:4" x14ac:dyDescent="0.25">
      <c r="B1533" s="8">
        <f t="shared" si="29"/>
        <v>1528</v>
      </c>
      <c r="C1533" s="12">
        <f>'Simulacion sistema (hoja4)'!AS1538</f>
        <v>0</v>
      </c>
      <c r="D1533" s="12">
        <f>'Simulacion sistema (hoja4)'!AT1538</f>
        <v>0.26667178645612405</v>
      </c>
    </row>
    <row r="1534" spans="2:4" x14ac:dyDescent="0.25">
      <c r="B1534" s="8">
        <f t="shared" si="29"/>
        <v>1529</v>
      </c>
      <c r="C1534" s="12">
        <f>'Simulacion sistema (hoja4)'!AS1539</f>
        <v>0</v>
      </c>
      <c r="D1534" s="12">
        <f>'Simulacion sistema (hoja4)'!AT1539</f>
        <v>0.75561728197558986</v>
      </c>
    </row>
    <row r="1535" spans="2:4" x14ac:dyDescent="0.25">
      <c r="B1535" s="8">
        <f t="shared" si="29"/>
        <v>1530</v>
      </c>
      <c r="C1535" s="12">
        <f>'Simulacion sistema (hoja4)'!AS1540</f>
        <v>0</v>
      </c>
      <c r="D1535" s="12">
        <f>'Simulacion sistema (hoja4)'!AT1540</f>
        <v>3.4463382828964738E-2</v>
      </c>
    </row>
    <row r="1536" spans="2:4" x14ac:dyDescent="0.25">
      <c r="B1536" s="8">
        <f t="shared" si="29"/>
        <v>1531</v>
      </c>
      <c r="C1536" s="12">
        <f>'Simulacion sistema (hoja4)'!AS1541</f>
        <v>0</v>
      </c>
      <c r="D1536" s="12">
        <f>'Simulacion sistema (hoja4)'!AT1541</f>
        <v>0.18444326235376513</v>
      </c>
    </row>
    <row r="1537" spans="2:4" x14ac:dyDescent="0.25">
      <c r="B1537" s="8">
        <f t="shared" si="29"/>
        <v>1532</v>
      </c>
      <c r="C1537" s="12">
        <f>'Simulacion sistema (hoja4)'!AS1542</f>
        <v>0</v>
      </c>
      <c r="D1537" s="12">
        <f>'Simulacion sistema (hoja4)'!AT1542</f>
        <v>0.51730589554561401</v>
      </c>
    </row>
    <row r="1538" spans="2:4" x14ac:dyDescent="0.25">
      <c r="B1538" s="8">
        <f t="shared" si="29"/>
        <v>1533</v>
      </c>
      <c r="C1538" s="12">
        <f>'Simulacion sistema (hoja4)'!AS1543</f>
        <v>0.14270964179522708</v>
      </c>
      <c r="D1538" s="12">
        <f>'Simulacion sistema (hoja4)'!AT1543</f>
        <v>0.88388294635824172</v>
      </c>
    </row>
    <row r="1539" spans="2:4" x14ac:dyDescent="0.25">
      <c r="B1539" s="8">
        <f t="shared" si="29"/>
        <v>1534</v>
      </c>
      <c r="C1539" s="12">
        <f>'Simulacion sistema (hoja4)'!AS1544</f>
        <v>0</v>
      </c>
      <c r="D1539" s="12">
        <f>'Simulacion sistema (hoja4)'!AT1544</f>
        <v>0.46246521467221774</v>
      </c>
    </row>
    <row r="1540" spans="2:4" x14ac:dyDescent="0.25">
      <c r="B1540" s="8">
        <f t="shared" si="29"/>
        <v>1535</v>
      </c>
      <c r="C1540" s="12">
        <f>'Simulacion sistema (hoja4)'!AS1545</f>
        <v>1</v>
      </c>
      <c r="D1540" s="12">
        <f>'Simulacion sistema (hoja4)'!AT1545</f>
        <v>1</v>
      </c>
    </row>
    <row r="1541" spans="2:4" x14ac:dyDescent="0.25">
      <c r="B1541" s="8">
        <f t="shared" si="29"/>
        <v>1536</v>
      </c>
      <c r="C1541" s="12">
        <f>'Simulacion sistema (hoja4)'!AS1546</f>
        <v>0</v>
      </c>
      <c r="D1541" s="12">
        <f>'Simulacion sistema (hoja4)'!AT1546</f>
        <v>0.10254000472839785</v>
      </c>
    </row>
    <row r="1542" spans="2:4" x14ac:dyDescent="0.25">
      <c r="B1542" s="8">
        <f t="shared" si="29"/>
        <v>1537</v>
      </c>
      <c r="C1542" s="12">
        <f>'Simulacion sistema (hoja4)'!AS1547</f>
        <v>0</v>
      </c>
      <c r="D1542" s="12">
        <f>'Simulacion sistema (hoja4)'!AT1547</f>
        <v>0.75565629356922681</v>
      </c>
    </row>
    <row r="1543" spans="2:4" x14ac:dyDescent="0.25">
      <c r="B1543" s="8">
        <f t="shared" si="29"/>
        <v>1538</v>
      </c>
      <c r="C1543" s="12">
        <f>'Simulacion sistema (hoja4)'!AS1548</f>
        <v>1</v>
      </c>
      <c r="D1543" s="12">
        <f>'Simulacion sistema (hoja4)'!AT1548</f>
        <v>1</v>
      </c>
    </row>
    <row r="1544" spans="2:4" x14ac:dyDescent="0.25">
      <c r="B1544" s="8">
        <f t="shared" ref="B1544:B1607" si="30">+B1543+1</f>
        <v>1539</v>
      </c>
      <c r="C1544" s="12">
        <f>'Simulacion sistema (hoja4)'!AS1549</f>
        <v>0</v>
      </c>
      <c r="D1544" s="12">
        <f>'Simulacion sistema (hoja4)'!AT1549</f>
        <v>0.85005968103848306</v>
      </c>
    </row>
    <row r="1545" spans="2:4" x14ac:dyDescent="0.25">
      <c r="B1545" s="8">
        <f t="shared" si="30"/>
        <v>1540</v>
      </c>
      <c r="C1545" s="12">
        <f>'Simulacion sistema (hoja4)'!AS1550</f>
        <v>1</v>
      </c>
      <c r="D1545" s="12">
        <f>'Simulacion sistema (hoja4)'!AT1550</f>
        <v>1</v>
      </c>
    </row>
    <row r="1546" spans="2:4" x14ac:dyDescent="0.25">
      <c r="B1546" s="8">
        <f t="shared" si="30"/>
        <v>1541</v>
      </c>
      <c r="C1546" s="12">
        <f>'Simulacion sistema (hoja4)'!AS1551</f>
        <v>1</v>
      </c>
      <c r="D1546" s="12">
        <f>'Simulacion sistema (hoja4)'!AT1551</f>
        <v>1</v>
      </c>
    </row>
    <row r="1547" spans="2:4" x14ac:dyDescent="0.25">
      <c r="B1547" s="8">
        <f t="shared" si="30"/>
        <v>1542</v>
      </c>
      <c r="C1547" s="12">
        <f>'Simulacion sistema (hoja4)'!AS1552</f>
        <v>0</v>
      </c>
      <c r="D1547" s="12">
        <f>'Simulacion sistema (hoja4)'!AT1552</f>
        <v>0</v>
      </c>
    </row>
    <row r="1548" spans="2:4" x14ac:dyDescent="0.25">
      <c r="B1548" s="8">
        <f t="shared" si="30"/>
        <v>1543</v>
      </c>
      <c r="C1548" s="12">
        <f>'Simulacion sistema (hoja4)'!AS1553</f>
        <v>0</v>
      </c>
      <c r="D1548" s="12">
        <f>'Simulacion sistema (hoja4)'!AT1553</f>
        <v>0.66137670527749748</v>
      </c>
    </row>
    <row r="1549" spans="2:4" x14ac:dyDescent="0.25">
      <c r="B1549" s="8">
        <f t="shared" si="30"/>
        <v>1544</v>
      </c>
      <c r="C1549" s="12">
        <f>'Simulacion sistema (hoja4)'!AS1554</f>
        <v>0</v>
      </c>
      <c r="D1549" s="12">
        <f>'Simulacion sistema (hoja4)'!AT1554</f>
        <v>0.51463669391631228</v>
      </c>
    </row>
    <row r="1550" spans="2:4" x14ac:dyDescent="0.25">
      <c r="B1550" s="8">
        <f t="shared" si="30"/>
        <v>1545</v>
      </c>
      <c r="C1550" s="12">
        <f>'Simulacion sistema (hoja4)'!AS1555</f>
        <v>0</v>
      </c>
      <c r="D1550" s="12">
        <f>'Simulacion sistema (hoja4)'!AT1555</f>
        <v>0.78151726653783071</v>
      </c>
    </row>
    <row r="1551" spans="2:4" x14ac:dyDescent="0.25">
      <c r="B1551" s="8">
        <f t="shared" si="30"/>
        <v>1546</v>
      </c>
      <c r="C1551" s="12">
        <f>'Simulacion sistema (hoja4)'!AS1556</f>
        <v>0</v>
      </c>
      <c r="D1551" s="12">
        <f>'Simulacion sistema (hoja4)'!AT1556</f>
        <v>0.26703135588607824</v>
      </c>
    </row>
    <row r="1552" spans="2:4" x14ac:dyDescent="0.25">
      <c r="B1552" s="8">
        <f t="shared" si="30"/>
        <v>1547</v>
      </c>
      <c r="C1552" s="12">
        <f>'Simulacion sistema (hoja4)'!AS1557</f>
        <v>1</v>
      </c>
      <c r="D1552" s="12">
        <f>'Simulacion sistema (hoja4)'!AT1557</f>
        <v>1</v>
      </c>
    </row>
    <row r="1553" spans="2:4" x14ac:dyDescent="0.25">
      <c r="B1553" s="8">
        <f t="shared" si="30"/>
        <v>1548</v>
      </c>
      <c r="C1553" s="12">
        <f>'Simulacion sistema (hoja4)'!AS1558</f>
        <v>0</v>
      </c>
      <c r="D1553" s="12">
        <f>'Simulacion sistema (hoja4)'!AT1558</f>
        <v>0.75866386890624671</v>
      </c>
    </row>
    <row r="1554" spans="2:4" x14ac:dyDescent="0.25">
      <c r="B1554" s="8">
        <f t="shared" si="30"/>
        <v>1549</v>
      </c>
      <c r="C1554" s="12">
        <f>'Simulacion sistema (hoja4)'!AS1559</f>
        <v>0</v>
      </c>
      <c r="D1554" s="12">
        <f>'Simulacion sistema (hoja4)'!AT1559</f>
        <v>0.65628648500511588</v>
      </c>
    </row>
    <row r="1555" spans="2:4" x14ac:dyDescent="0.25">
      <c r="B1555" s="8">
        <f t="shared" si="30"/>
        <v>1550</v>
      </c>
      <c r="C1555" s="12">
        <f>'Simulacion sistema (hoja4)'!AS1560</f>
        <v>0</v>
      </c>
      <c r="D1555" s="12">
        <f>'Simulacion sistema (hoja4)'!AT1560</f>
        <v>0.12949044176192767</v>
      </c>
    </row>
    <row r="1556" spans="2:4" x14ac:dyDescent="0.25">
      <c r="B1556" s="8">
        <f t="shared" si="30"/>
        <v>1551</v>
      </c>
      <c r="C1556" s="12">
        <f>'Simulacion sistema (hoja4)'!AS1561</f>
        <v>0</v>
      </c>
      <c r="D1556" s="12">
        <f>'Simulacion sistema (hoja4)'!AT1561</f>
        <v>0.61614136027281052</v>
      </c>
    </row>
    <row r="1557" spans="2:4" x14ac:dyDescent="0.25">
      <c r="B1557" s="8">
        <f t="shared" si="30"/>
        <v>1552</v>
      </c>
      <c r="C1557" s="12">
        <f>'Simulacion sistema (hoja4)'!AS1562</f>
        <v>0</v>
      </c>
      <c r="D1557" s="12">
        <f>'Simulacion sistema (hoja4)'!AT1562</f>
        <v>0.47239579516716146</v>
      </c>
    </row>
    <row r="1558" spans="2:4" x14ac:dyDescent="0.25">
      <c r="B1558" s="8">
        <f t="shared" si="30"/>
        <v>1553</v>
      </c>
      <c r="C1558" s="12">
        <f>'Simulacion sistema (hoja4)'!AS1563</f>
        <v>0</v>
      </c>
      <c r="D1558" s="12">
        <f>'Simulacion sistema (hoja4)'!AT1563</f>
        <v>0.26486313785579813</v>
      </c>
    </row>
    <row r="1559" spans="2:4" x14ac:dyDescent="0.25">
      <c r="B1559" s="8">
        <f t="shared" si="30"/>
        <v>1554</v>
      </c>
      <c r="C1559" s="12">
        <f>'Simulacion sistema (hoja4)'!AS1564</f>
        <v>0.37013043396784212</v>
      </c>
      <c r="D1559" s="12">
        <f>'Simulacion sistema (hoja4)'!AT1564</f>
        <v>0.89521990204722324</v>
      </c>
    </row>
    <row r="1560" spans="2:4" x14ac:dyDescent="0.25">
      <c r="B1560" s="8">
        <f t="shared" si="30"/>
        <v>1555</v>
      </c>
      <c r="C1560" s="12">
        <f>'Simulacion sistema (hoja4)'!AS1565</f>
        <v>0</v>
      </c>
      <c r="D1560" s="12">
        <f>'Simulacion sistema (hoja4)'!AT1565</f>
        <v>0.45889078753050305</v>
      </c>
    </row>
    <row r="1561" spans="2:4" x14ac:dyDescent="0.25">
      <c r="B1561" s="8">
        <f t="shared" si="30"/>
        <v>1556</v>
      </c>
      <c r="C1561" s="12">
        <f>'Simulacion sistema (hoja4)'!AS1566</f>
        <v>1</v>
      </c>
      <c r="D1561" s="12">
        <f>'Simulacion sistema (hoja4)'!AT1566</f>
        <v>1</v>
      </c>
    </row>
    <row r="1562" spans="2:4" x14ac:dyDescent="0.25">
      <c r="B1562" s="8">
        <f t="shared" si="30"/>
        <v>1557</v>
      </c>
      <c r="C1562" s="12">
        <f>'Simulacion sistema (hoja4)'!AS1567</f>
        <v>0</v>
      </c>
      <c r="D1562" s="12">
        <f>'Simulacion sistema (hoja4)'!AT1567</f>
        <v>0.50315438570262949</v>
      </c>
    </row>
    <row r="1563" spans="2:4" x14ac:dyDescent="0.25">
      <c r="B1563" s="8">
        <f t="shared" si="30"/>
        <v>1558</v>
      </c>
      <c r="C1563" s="12">
        <f>'Simulacion sistema (hoja4)'!AS1568</f>
        <v>0</v>
      </c>
      <c r="D1563" s="12">
        <f>'Simulacion sistema (hoja4)'!AT1568</f>
        <v>0.68589060207442554</v>
      </c>
    </row>
    <row r="1564" spans="2:4" x14ac:dyDescent="0.25">
      <c r="B1564" s="8">
        <f t="shared" si="30"/>
        <v>1559</v>
      </c>
      <c r="C1564" s="12">
        <f>'Simulacion sistema (hoja4)'!AS1569</f>
        <v>0</v>
      </c>
      <c r="D1564" s="12">
        <f>'Simulacion sistema (hoja4)'!AT1569</f>
        <v>0.50692676393455138</v>
      </c>
    </row>
    <row r="1565" spans="2:4" x14ac:dyDescent="0.25">
      <c r="B1565" s="8">
        <f t="shared" si="30"/>
        <v>1560</v>
      </c>
      <c r="C1565" s="12">
        <f>'Simulacion sistema (hoja4)'!AS1570</f>
        <v>0</v>
      </c>
      <c r="D1565" s="12">
        <f>'Simulacion sistema (hoja4)'!AT1570</f>
        <v>0.77823697753555188</v>
      </c>
    </row>
    <row r="1566" spans="2:4" x14ac:dyDescent="0.25">
      <c r="B1566" s="8">
        <f t="shared" si="30"/>
        <v>1561</v>
      </c>
      <c r="C1566" s="12">
        <f>'Simulacion sistema (hoja4)'!AS1571</f>
        <v>0</v>
      </c>
      <c r="D1566" s="12">
        <f>'Simulacion sistema (hoja4)'!AT1571</f>
        <v>0.74367904089844139</v>
      </c>
    </row>
    <row r="1567" spans="2:4" x14ac:dyDescent="0.25">
      <c r="B1567" s="8">
        <f t="shared" si="30"/>
        <v>1562</v>
      </c>
      <c r="C1567" s="12">
        <f>'Simulacion sistema (hoja4)'!AS1572</f>
        <v>0.42478940112535685</v>
      </c>
      <c r="D1567" s="12">
        <f>'Simulacion sistema (hoja4)'!AT1572</f>
        <v>0.90767380019084931</v>
      </c>
    </row>
    <row r="1568" spans="2:4" x14ac:dyDescent="0.25">
      <c r="B1568" s="8">
        <f t="shared" si="30"/>
        <v>1563</v>
      </c>
      <c r="C1568" s="12">
        <f>'Simulacion sistema (hoja4)'!AS1573</f>
        <v>0</v>
      </c>
      <c r="D1568" s="12">
        <f>'Simulacion sistema (hoja4)'!AT1573</f>
        <v>0.60123633827271783</v>
      </c>
    </row>
    <row r="1569" spans="2:4" x14ac:dyDescent="0.25">
      <c r="B1569" s="8">
        <f t="shared" si="30"/>
        <v>1564</v>
      </c>
      <c r="C1569" s="12">
        <f>'Simulacion sistema (hoja4)'!AS1574</f>
        <v>0.46123341357217157</v>
      </c>
      <c r="D1569" s="12">
        <f>'Simulacion sistema (hoja4)'!AT1574</f>
        <v>0.95424174197462275</v>
      </c>
    </row>
    <row r="1570" spans="2:4" x14ac:dyDescent="0.25">
      <c r="B1570" s="8">
        <f t="shared" si="30"/>
        <v>1565</v>
      </c>
      <c r="C1570" s="12">
        <f>'Simulacion sistema (hoja4)'!AS1575</f>
        <v>0.20512942527233052</v>
      </c>
      <c r="D1570" s="12">
        <f>'Simulacion sistema (hoja4)'!AT1575</f>
        <v>0.75850253412757174</v>
      </c>
    </row>
    <row r="1571" spans="2:4" x14ac:dyDescent="0.25">
      <c r="B1571" s="8">
        <f t="shared" si="30"/>
        <v>1566</v>
      </c>
      <c r="C1571" s="12">
        <f>'Simulacion sistema (hoja4)'!AS1576</f>
        <v>1</v>
      </c>
      <c r="D1571" s="12">
        <f>'Simulacion sistema (hoja4)'!AT1576</f>
        <v>1</v>
      </c>
    </row>
    <row r="1572" spans="2:4" x14ac:dyDescent="0.25">
      <c r="B1572" s="8">
        <f t="shared" si="30"/>
        <v>1567</v>
      </c>
      <c r="C1572" s="12">
        <f>'Simulacion sistema (hoja4)'!AS1577</f>
        <v>0</v>
      </c>
      <c r="D1572" s="12">
        <f>'Simulacion sistema (hoja4)'!AT1577</f>
        <v>0.32965079887902876</v>
      </c>
    </row>
    <row r="1573" spans="2:4" x14ac:dyDescent="0.25">
      <c r="B1573" s="8">
        <f t="shared" si="30"/>
        <v>1568</v>
      </c>
      <c r="C1573" s="12">
        <f>'Simulacion sistema (hoja4)'!AS1578</f>
        <v>1</v>
      </c>
      <c r="D1573" s="12">
        <f>'Simulacion sistema (hoja4)'!AT1578</f>
        <v>1</v>
      </c>
    </row>
    <row r="1574" spans="2:4" x14ac:dyDescent="0.25">
      <c r="B1574" s="8">
        <f t="shared" si="30"/>
        <v>1569</v>
      </c>
      <c r="C1574" s="12">
        <f>'Simulacion sistema (hoja4)'!AS1579</f>
        <v>0</v>
      </c>
      <c r="D1574" s="12">
        <f>'Simulacion sistema (hoja4)'!AT1579</f>
        <v>0.81710559243720249</v>
      </c>
    </row>
    <row r="1575" spans="2:4" x14ac:dyDescent="0.25">
      <c r="B1575" s="8">
        <f t="shared" si="30"/>
        <v>1570</v>
      </c>
      <c r="C1575" s="12">
        <f>'Simulacion sistema (hoja4)'!AS1580</f>
        <v>0</v>
      </c>
      <c r="D1575" s="12">
        <f>'Simulacion sistema (hoja4)'!AT1580</f>
        <v>0.23089285880181307</v>
      </c>
    </row>
    <row r="1576" spans="2:4" x14ac:dyDescent="0.25">
      <c r="B1576" s="8">
        <f t="shared" si="30"/>
        <v>1571</v>
      </c>
      <c r="C1576" s="12">
        <f>'Simulacion sistema (hoja4)'!AS1581</f>
        <v>0</v>
      </c>
      <c r="D1576" s="12">
        <f>'Simulacion sistema (hoja4)'!AT1581</f>
        <v>0.18315837962077675</v>
      </c>
    </row>
    <row r="1577" spans="2:4" x14ac:dyDescent="0.25">
      <c r="B1577" s="8">
        <f t="shared" si="30"/>
        <v>1572</v>
      </c>
      <c r="C1577" s="12">
        <f>'Simulacion sistema (hoja4)'!AS1582</f>
        <v>0</v>
      </c>
      <c r="D1577" s="12">
        <f>'Simulacion sistema (hoja4)'!AT1582</f>
        <v>4.003167342502633E-2</v>
      </c>
    </row>
    <row r="1578" spans="2:4" x14ac:dyDescent="0.25">
      <c r="B1578" s="8">
        <f t="shared" si="30"/>
        <v>1573</v>
      </c>
      <c r="C1578" s="12">
        <f>'Simulacion sistema (hoja4)'!AS1583</f>
        <v>0</v>
      </c>
      <c r="D1578" s="12">
        <f>'Simulacion sistema (hoja4)'!AT1583</f>
        <v>0.36346139890958684</v>
      </c>
    </row>
    <row r="1579" spans="2:4" x14ac:dyDescent="0.25">
      <c r="B1579" s="8">
        <f t="shared" si="30"/>
        <v>1574</v>
      </c>
      <c r="C1579" s="12">
        <f>'Simulacion sistema (hoja4)'!AS1584</f>
        <v>0</v>
      </c>
      <c r="D1579" s="12">
        <f>'Simulacion sistema (hoja4)'!AT1584</f>
        <v>0.189494594912685</v>
      </c>
    </row>
    <row r="1580" spans="2:4" x14ac:dyDescent="0.25">
      <c r="B1580" s="8">
        <f t="shared" si="30"/>
        <v>1575</v>
      </c>
      <c r="C1580" s="12">
        <f>'Simulacion sistema (hoja4)'!AS1585</f>
        <v>0.68120643296682715</v>
      </c>
      <c r="D1580" s="12">
        <f>'Simulacion sistema (hoja4)'!AT1585</f>
        <v>0.95437718936348215</v>
      </c>
    </row>
    <row r="1581" spans="2:4" x14ac:dyDescent="0.25">
      <c r="B1581" s="8">
        <f t="shared" si="30"/>
        <v>1576</v>
      </c>
      <c r="C1581" s="12">
        <f>'Simulacion sistema (hoja4)'!AS1586</f>
        <v>0</v>
      </c>
      <c r="D1581" s="12">
        <f>'Simulacion sistema (hoja4)'!AT1586</f>
        <v>0.2468391194391624</v>
      </c>
    </row>
    <row r="1582" spans="2:4" x14ac:dyDescent="0.25">
      <c r="B1582" s="8">
        <f t="shared" si="30"/>
        <v>1577</v>
      </c>
      <c r="C1582" s="12">
        <f>'Simulacion sistema (hoja4)'!AS1587</f>
        <v>0</v>
      </c>
      <c r="D1582" s="12">
        <f>'Simulacion sistema (hoja4)'!AT1587</f>
        <v>0.3881022498670213</v>
      </c>
    </row>
    <row r="1583" spans="2:4" x14ac:dyDescent="0.25">
      <c r="B1583" s="8">
        <f t="shared" si="30"/>
        <v>1578</v>
      </c>
      <c r="C1583" s="12">
        <f>'Simulacion sistema (hoja4)'!AS1588</f>
        <v>0</v>
      </c>
      <c r="D1583" s="12">
        <f>'Simulacion sistema (hoja4)'!AT1588</f>
        <v>0.63036595194356126</v>
      </c>
    </row>
    <row r="1584" spans="2:4" x14ac:dyDescent="0.25">
      <c r="B1584" s="8">
        <f t="shared" si="30"/>
        <v>1579</v>
      </c>
      <c r="C1584" s="12">
        <f>'Simulacion sistema (hoja4)'!AS1589</f>
        <v>0</v>
      </c>
      <c r="D1584" s="12">
        <f>'Simulacion sistema (hoja4)'!AT1589</f>
        <v>0.11434786324734139</v>
      </c>
    </row>
    <row r="1585" spans="2:4" x14ac:dyDescent="0.25">
      <c r="B1585" s="8">
        <f t="shared" si="30"/>
        <v>1580</v>
      </c>
      <c r="C1585" s="12">
        <f>'Simulacion sistema (hoja4)'!AS1590</f>
        <v>0</v>
      </c>
      <c r="D1585" s="12">
        <f>'Simulacion sistema (hoja4)'!AT1590</f>
        <v>0.76341945187073867</v>
      </c>
    </row>
    <row r="1586" spans="2:4" x14ac:dyDescent="0.25">
      <c r="B1586" s="8">
        <f t="shared" si="30"/>
        <v>1581</v>
      </c>
      <c r="C1586" s="12">
        <f>'Simulacion sistema (hoja4)'!AS1591</f>
        <v>0.42042148155669568</v>
      </c>
      <c r="D1586" s="12">
        <f>'Simulacion sistema (hoja4)'!AT1591</f>
        <v>0.93288710164914879</v>
      </c>
    </row>
    <row r="1587" spans="2:4" x14ac:dyDescent="0.25">
      <c r="B1587" s="8">
        <f t="shared" si="30"/>
        <v>1582</v>
      </c>
      <c r="C1587" s="12">
        <f>'Simulacion sistema (hoja4)'!AS1592</f>
        <v>0</v>
      </c>
      <c r="D1587" s="12">
        <f>'Simulacion sistema (hoja4)'!AT1592</f>
        <v>0.66817734563981956</v>
      </c>
    </row>
    <row r="1588" spans="2:4" x14ac:dyDescent="0.25">
      <c r="B1588" s="8">
        <f t="shared" si="30"/>
        <v>1583</v>
      </c>
      <c r="C1588" s="12">
        <f>'Simulacion sistema (hoja4)'!AS1593</f>
        <v>0</v>
      </c>
      <c r="D1588" s="12">
        <f>'Simulacion sistema (hoja4)'!AT1593</f>
        <v>0.70895815162075448</v>
      </c>
    </row>
    <row r="1589" spans="2:4" x14ac:dyDescent="0.25">
      <c r="B1589" s="8">
        <f t="shared" si="30"/>
        <v>1584</v>
      </c>
      <c r="C1589" s="12">
        <f>'Simulacion sistema (hoja4)'!AS1594</f>
        <v>0</v>
      </c>
      <c r="D1589" s="12">
        <f>'Simulacion sistema (hoja4)'!AT1594</f>
        <v>0.54518630966294579</v>
      </c>
    </row>
    <row r="1590" spans="2:4" x14ac:dyDescent="0.25">
      <c r="B1590" s="8">
        <f t="shared" si="30"/>
        <v>1585</v>
      </c>
      <c r="C1590" s="12">
        <f>'Simulacion sistema (hoja4)'!AS1595</f>
        <v>0</v>
      </c>
      <c r="D1590" s="12">
        <f>'Simulacion sistema (hoja4)'!AT1595</f>
        <v>0.4883628051820903</v>
      </c>
    </row>
    <row r="1591" spans="2:4" x14ac:dyDescent="0.25">
      <c r="B1591" s="8">
        <f t="shared" si="30"/>
        <v>1586</v>
      </c>
      <c r="C1591" s="12">
        <f>'Simulacion sistema (hoja4)'!AS1596</f>
        <v>0</v>
      </c>
      <c r="D1591" s="12">
        <f>'Simulacion sistema (hoja4)'!AT1596</f>
        <v>0.34936237038583223</v>
      </c>
    </row>
    <row r="1592" spans="2:4" x14ac:dyDescent="0.25">
      <c r="B1592" s="8">
        <f t="shared" si="30"/>
        <v>1587</v>
      </c>
      <c r="C1592" s="12">
        <f>'Simulacion sistema (hoja4)'!AS1597</f>
        <v>0.20097247182110872</v>
      </c>
      <c r="D1592" s="12">
        <f>'Simulacion sistema (hoja4)'!AT1597</f>
        <v>0.90896336734721483</v>
      </c>
    </row>
    <row r="1593" spans="2:4" x14ac:dyDescent="0.25">
      <c r="B1593" s="8">
        <f t="shared" si="30"/>
        <v>1588</v>
      </c>
      <c r="C1593" s="12">
        <f>'Simulacion sistema (hoja4)'!AS1598</f>
        <v>0</v>
      </c>
      <c r="D1593" s="12">
        <f>'Simulacion sistema (hoja4)'!AT1598</f>
        <v>0.66658435136481264</v>
      </c>
    </row>
    <row r="1594" spans="2:4" x14ac:dyDescent="0.25">
      <c r="B1594" s="8">
        <f t="shared" si="30"/>
        <v>1589</v>
      </c>
      <c r="C1594" s="12">
        <f>'Simulacion sistema (hoja4)'!AS1599</f>
        <v>0</v>
      </c>
      <c r="D1594" s="12">
        <f>'Simulacion sistema (hoja4)'!AT1599</f>
        <v>0.40319932566390354</v>
      </c>
    </row>
    <row r="1595" spans="2:4" x14ac:dyDescent="0.25">
      <c r="B1595" s="8">
        <f t="shared" si="30"/>
        <v>1590</v>
      </c>
      <c r="C1595" s="12">
        <f>'Simulacion sistema (hoja4)'!AS1600</f>
        <v>0</v>
      </c>
      <c r="D1595" s="12">
        <f>'Simulacion sistema (hoja4)'!AT1600</f>
        <v>0.42299903219171853</v>
      </c>
    </row>
    <row r="1596" spans="2:4" x14ac:dyDescent="0.25">
      <c r="B1596" s="8">
        <f t="shared" si="30"/>
        <v>1591</v>
      </c>
      <c r="C1596" s="12">
        <f>'Simulacion sistema (hoja4)'!AS1601</f>
        <v>1</v>
      </c>
      <c r="D1596" s="12">
        <f>'Simulacion sistema (hoja4)'!AT1601</f>
        <v>1</v>
      </c>
    </row>
    <row r="1597" spans="2:4" x14ac:dyDescent="0.25">
      <c r="B1597" s="8">
        <f t="shared" si="30"/>
        <v>1592</v>
      </c>
      <c r="C1597" s="12">
        <f>'Simulacion sistema (hoja4)'!AS1602</f>
        <v>0</v>
      </c>
      <c r="D1597" s="12">
        <f>'Simulacion sistema (hoja4)'!AT1602</f>
        <v>0.32240133357195627</v>
      </c>
    </row>
    <row r="1598" spans="2:4" x14ac:dyDescent="0.25">
      <c r="B1598" s="8">
        <f t="shared" si="30"/>
        <v>1593</v>
      </c>
      <c r="C1598" s="12">
        <f>'Simulacion sistema (hoja4)'!AS1603</f>
        <v>0</v>
      </c>
      <c r="D1598" s="12">
        <f>'Simulacion sistema (hoja4)'!AT1603</f>
        <v>0.52652319184010477</v>
      </c>
    </row>
    <row r="1599" spans="2:4" x14ac:dyDescent="0.25">
      <c r="B1599" s="8">
        <f t="shared" si="30"/>
        <v>1594</v>
      </c>
      <c r="C1599" s="12">
        <f>'Simulacion sistema (hoja4)'!AS1604</f>
        <v>0</v>
      </c>
      <c r="D1599" s="12">
        <f>'Simulacion sistema (hoja4)'!AT1604</f>
        <v>0.22965404138312681</v>
      </c>
    </row>
    <row r="1600" spans="2:4" x14ac:dyDescent="0.25">
      <c r="B1600" s="8">
        <f t="shared" si="30"/>
        <v>1595</v>
      </c>
      <c r="C1600" s="12">
        <f>'Simulacion sistema (hoja4)'!AS1605</f>
        <v>0.29823386056171242</v>
      </c>
      <c r="D1600" s="12">
        <f>'Simulacion sistema (hoja4)'!AT1605</f>
        <v>0.89753315495556363</v>
      </c>
    </row>
    <row r="1601" spans="2:4" x14ac:dyDescent="0.25">
      <c r="B1601" s="8">
        <f t="shared" si="30"/>
        <v>1596</v>
      </c>
      <c r="C1601" s="12">
        <f>'Simulacion sistema (hoja4)'!AS1606</f>
        <v>0</v>
      </c>
      <c r="D1601" s="12">
        <f>'Simulacion sistema (hoja4)'!AT1606</f>
        <v>0.5259747503003207</v>
      </c>
    </row>
    <row r="1602" spans="2:4" x14ac:dyDescent="0.25">
      <c r="B1602" s="8">
        <f t="shared" si="30"/>
        <v>1597</v>
      </c>
      <c r="C1602" s="12">
        <f>'Simulacion sistema (hoja4)'!AS1607</f>
        <v>0</v>
      </c>
      <c r="D1602" s="12">
        <f>'Simulacion sistema (hoja4)'!AT1607</f>
        <v>0.60967612048287712</v>
      </c>
    </row>
    <row r="1603" spans="2:4" x14ac:dyDescent="0.25">
      <c r="B1603" s="8">
        <f t="shared" si="30"/>
        <v>1598</v>
      </c>
      <c r="C1603" s="12">
        <f>'Simulacion sistema (hoja4)'!AS1608</f>
        <v>0.87164803222338139</v>
      </c>
      <c r="D1603" s="12">
        <f>'Simulacion sistema (hoja4)'!AT1608</f>
        <v>0.98909887396965701</v>
      </c>
    </row>
    <row r="1604" spans="2:4" x14ac:dyDescent="0.25">
      <c r="B1604" s="8">
        <f t="shared" si="30"/>
        <v>1599</v>
      </c>
      <c r="C1604" s="12">
        <f>'Simulacion sistema (hoja4)'!AS1609</f>
        <v>0.3993189527274808</v>
      </c>
      <c r="D1604" s="12">
        <f>'Simulacion sistema (hoja4)'!AT1609</f>
        <v>0.93138863043349285</v>
      </c>
    </row>
    <row r="1605" spans="2:4" x14ac:dyDescent="0.25">
      <c r="B1605" s="8">
        <f t="shared" si="30"/>
        <v>1600</v>
      </c>
      <c r="C1605" s="12">
        <f>'Simulacion sistema (hoja4)'!AS1610</f>
        <v>0</v>
      </c>
      <c r="D1605" s="12">
        <f>'Simulacion sistema (hoja4)'!AT1610</f>
        <v>0.91486453193836692</v>
      </c>
    </row>
    <row r="1606" spans="2:4" x14ac:dyDescent="0.25">
      <c r="B1606" s="8">
        <f t="shared" si="30"/>
        <v>1601</v>
      </c>
      <c r="C1606" s="12">
        <f>'Simulacion sistema (hoja4)'!AS1611</f>
        <v>0</v>
      </c>
      <c r="D1606" s="12">
        <f>'Simulacion sistema (hoja4)'!AT1611</f>
        <v>0.71704636642897557</v>
      </c>
    </row>
    <row r="1607" spans="2:4" x14ac:dyDescent="0.25">
      <c r="B1607" s="8">
        <f t="shared" si="30"/>
        <v>1602</v>
      </c>
      <c r="C1607" s="12">
        <f>'Simulacion sistema (hoja4)'!AS1612</f>
        <v>0</v>
      </c>
      <c r="D1607" s="12">
        <f>'Simulacion sistema (hoja4)'!AT1612</f>
        <v>0.17768362730901771</v>
      </c>
    </row>
    <row r="1608" spans="2:4" x14ac:dyDescent="0.25">
      <c r="B1608" s="8">
        <f t="shared" ref="B1608:B1671" si="31">+B1607+1</f>
        <v>1603</v>
      </c>
      <c r="C1608" s="12">
        <f>'Simulacion sistema (hoja4)'!AS1613</f>
        <v>0</v>
      </c>
      <c r="D1608" s="12">
        <f>'Simulacion sistema (hoja4)'!AT1613</f>
        <v>0.20247720557427248</v>
      </c>
    </row>
    <row r="1609" spans="2:4" x14ac:dyDescent="0.25">
      <c r="B1609" s="8">
        <f t="shared" si="31"/>
        <v>1604</v>
      </c>
      <c r="C1609" s="12">
        <f>'Simulacion sistema (hoja4)'!AS1614</f>
        <v>0</v>
      </c>
      <c r="D1609" s="12">
        <f>'Simulacion sistema (hoja4)'!AT1614</f>
        <v>0.19469752968396603</v>
      </c>
    </row>
    <row r="1610" spans="2:4" x14ac:dyDescent="0.25">
      <c r="B1610" s="8">
        <f t="shared" si="31"/>
        <v>1605</v>
      </c>
      <c r="C1610" s="12">
        <f>'Simulacion sistema (hoja4)'!AS1615</f>
        <v>0</v>
      </c>
      <c r="D1610" s="12">
        <f>'Simulacion sistema (hoja4)'!AT1615</f>
        <v>0.34263890213917142</v>
      </c>
    </row>
    <row r="1611" spans="2:4" x14ac:dyDescent="0.25">
      <c r="B1611" s="8">
        <f t="shared" si="31"/>
        <v>1606</v>
      </c>
      <c r="C1611" s="12">
        <f>'Simulacion sistema (hoja4)'!AS1616</f>
        <v>0.58478279904234265</v>
      </c>
      <c r="D1611" s="12">
        <f>'Simulacion sistema (hoja4)'!AT1616</f>
        <v>0.9390245813559438</v>
      </c>
    </row>
    <row r="1612" spans="2:4" x14ac:dyDescent="0.25">
      <c r="B1612" s="8">
        <f t="shared" si="31"/>
        <v>1607</v>
      </c>
      <c r="C1612" s="12">
        <f>'Simulacion sistema (hoja4)'!AS1617</f>
        <v>0</v>
      </c>
      <c r="D1612" s="12">
        <f>'Simulacion sistema (hoja4)'!AT1617</f>
        <v>0.67047861540322873</v>
      </c>
    </row>
    <row r="1613" spans="2:4" x14ac:dyDescent="0.25">
      <c r="B1613" s="8">
        <f t="shared" si="31"/>
        <v>1608</v>
      </c>
      <c r="C1613" s="12">
        <f>'Simulacion sistema (hoja4)'!AS1618</f>
        <v>0</v>
      </c>
      <c r="D1613" s="12">
        <f>'Simulacion sistema (hoja4)'!AT1618</f>
        <v>0.28756421531794979</v>
      </c>
    </row>
    <row r="1614" spans="2:4" x14ac:dyDescent="0.25">
      <c r="B1614" s="8">
        <f t="shared" si="31"/>
        <v>1609</v>
      </c>
      <c r="C1614" s="12">
        <f>'Simulacion sistema (hoja4)'!AS1619</f>
        <v>0.45894775645768582</v>
      </c>
      <c r="D1614" s="12">
        <f>'Simulacion sistema (hoja4)'!AT1619</f>
        <v>0.95105817821008398</v>
      </c>
    </row>
    <row r="1615" spans="2:4" x14ac:dyDescent="0.25">
      <c r="B1615" s="8">
        <f t="shared" si="31"/>
        <v>1610</v>
      </c>
      <c r="C1615" s="12">
        <f>'Simulacion sistema (hoja4)'!AS1620</f>
        <v>0.75095302364910999</v>
      </c>
      <c r="D1615" s="12">
        <f>'Simulacion sistema (hoja4)'!AT1620</f>
        <v>0.97884806502225319</v>
      </c>
    </row>
    <row r="1616" spans="2:4" x14ac:dyDescent="0.25">
      <c r="B1616" s="8">
        <f t="shared" si="31"/>
        <v>1611</v>
      </c>
      <c r="C1616" s="12">
        <f>'Simulacion sistema (hoja4)'!AS1621</f>
        <v>0</v>
      </c>
      <c r="D1616" s="12">
        <f>'Simulacion sistema (hoja4)'!AT1621</f>
        <v>0.25992684171252806</v>
      </c>
    </row>
    <row r="1617" spans="2:4" x14ac:dyDescent="0.25">
      <c r="B1617" s="8">
        <f t="shared" si="31"/>
        <v>1612</v>
      </c>
      <c r="C1617" s="12">
        <f>'Simulacion sistema (hoja4)'!AS1622</f>
        <v>0</v>
      </c>
      <c r="D1617" s="12">
        <f>'Simulacion sistema (hoja4)'!AT1622</f>
        <v>0.46404386873636871</v>
      </c>
    </row>
    <row r="1618" spans="2:4" x14ac:dyDescent="0.25">
      <c r="B1618" s="8">
        <f t="shared" si="31"/>
        <v>1613</v>
      </c>
      <c r="C1618" s="12">
        <f>'Simulacion sistema (hoja4)'!AS1623</f>
        <v>0</v>
      </c>
      <c r="D1618" s="12">
        <f>'Simulacion sistema (hoja4)'!AT1623</f>
        <v>0.63339664665332274</v>
      </c>
    </row>
    <row r="1619" spans="2:4" x14ac:dyDescent="0.25">
      <c r="B1619" s="8">
        <f t="shared" si="31"/>
        <v>1614</v>
      </c>
      <c r="C1619" s="12">
        <f>'Simulacion sistema (hoja4)'!AS1624</f>
        <v>0</v>
      </c>
      <c r="D1619" s="12">
        <f>'Simulacion sistema (hoja4)'!AT1624</f>
        <v>0.87203868136000473</v>
      </c>
    </row>
    <row r="1620" spans="2:4" x14ac:dyDescent="0.25">
      <c r="B1620" s="8">
        <f t="shared" si="31"/>
        <v>1615</v>
      </c>
      <c r="C1620" s="12">
        <f>'Simulacion sistema (hoja4)'!AS1625</f>
        <v>0</v>
      </c>
      <c r="D1620" s="12">
        <f>'Simulacion sistema (hoja4)'!AT1625</f>
        <v>0.82094155748574904</v>
      </c>
    </row>
    <row r="1621" spans="2:4" x14ac:dyDescent="0.25">
      <c r="B1621" s="8">
        <f t="shared" si="31"/>
        <v>1616</v>
      </c>
      <c r="C1621" s="12">
        <f>'Simulacion sistema (hoja4)'!AS1626</f>
        <v>0</v>
      </c>
      <c r="D1621" s="12">
        <f>'Simulacion sistema (hoja4)'!AT1626</f>
        <v>0.70022557081009995</v>
      </c>
    </row>
    <row r="1622" spans="2:4" x14ac:dyDescent="0.25">
      <c r="B1622" s="8">
        <f t="shared" si="31"/>
        <v>1617</v>
      </c>
      <c r="C1622" s="12">
        <f>'Simulacion sistema (hoja4)'!AS1627</f>
        <v>0</v>
      </c>
      <c r="D1622" s="12">
        <f>'Simulacion sistema (hoja4)'!AT1627</f>
        <v>0.30191797268180631</v>
      </c>
    </row>
    <row r="1623" spans="2:4" x14ac:dyDescent="0.25">
      <c r="B1623" s="8">
        <f t="shared" si="31"/>
        <v>1618</v>
      </c>
      <c r="C1623" s="12">
        <f>'Simulacion sistema (hoja4)'!AS1628</f>
        <v>0</v>
      </c>
      <c r="D1623" s="12">
        <f>'Simulacion sistema (hoja4)'!AT1628</f>
        <v>0.84383034864558171</v>
      </c>
    </row>
    <row r="1624" spans="2:4" x14ac:dyDescent="0.25">
      <c r="B1624" s="8">
        <f t="shared" si="31"/>
        <v>1619</v>
      </c>
      <c r="C1624" s="12">
        <f>'Simulacion sistema (hoja4)'!AS1629</f>
        <v>0</v>
      </c>
      <c r="D1624" s="12">
        <f>'Simulacion sistema (hoja4)'!AT1629</f>
        <v>0.16433579725014405</v>
      </c>
    </row>
    <row r="1625" spans="2:4" x14ac:dyDescent="0.25">
      <c r="B1625" s="8">
        <f t="shared" si="31"/>
        <v>1620</v>
      </c>
      <c r="C1625" s="12">
        <f>'Simulacion sistema (hoja4)'!AS1630</f>
        <v>1</v>
      </c>
      <c r="D1625" s="12">
        <f>'Simulacion sistema (hoja4)'!AT1630</f>
        <v>1</v>
      </c>
    </row>
    <row r="1626" spans="2:4" x14ac:dyDescent="0.25">
      <c r="B1626" s="8">
        <f t="shared" si="31"/>
        <v>1621</v>
      </c>
      <c r="C1626" s="12">
        <f>'Simulacion sistema (hoja4)'!AS1631</f>
        <v>0</v>
      </c>
      <c r="D1626" s="12">
        <f>'Simulacion sistema (hoja4)'!AT1631</f>
        <v>0.73380910429432955</v>
      </c>
    </row>
    <row r="1627" spans="2:4" x14ac:dyDescent="0.25">
      <c r="B1627" s="8">
        <f t="shared" si="31"/>
        <v>1622</v>
      </c>
      <c r="C1627" s="12">
        <f>'Simulacion sistema (hoja4)'!AS1632</f>
        <v>0</v>
      </c>
      <c r="D1627" s="12">
        <f>'Simulacion sistema (hoja4)'!AT1632</f>
        <v>0.84993513208468707</v>
      </c>
    </row>
    <row r="1628" spans="2:4" x14ac:dyDescent="0.25">
      <c r="B1628" s="8">
        <f t="shared" si="31"/>
        <v>1623</v>
      </c>
      <c r="C1628" s="12">
        <f>'Simulacion sistema (hoja4)'!AS1633</f>
        <v>0</v>
      </c>
      <c r="D1628" s="12">
        <f>'Simulacion sistema (hoja4)'!AT1633</f>
        <v>0.41411161462733304</v>
      </c>
    </row>
    <row r="1629" spans="2:4" x14ac:dyDescent="0.25">
      <c r="B1629" s="8">
        <f t="shared" si="31"/>
        <v>1624</v>
      </c>
      <c r="C1629" s="12">
        <f>'Simulacion sistema (hoja4)'!AS1634</f>
        <v>0.52163988442577347</v>
      </c>
      <c r="D1629" s="12">
        <f>'Simulacion sistema (hoja4)'!AT1634</f>
        <v>0.85493297065312779</v>
      </c>
    </row>
    <row r="1630" spans="2:4" x14ac:dyDescent="0.25">
      <c r="B1630" s="8">
        <f t="shared" si="31"/>
        <v>1625</v>
      </c>
      <c r="C1630" s="12">
        <f>'Simulacion sistema (hoja4)'!AS1635</f>
        <v>0</v>
      </c>
      <c r="D1630" s="12">
        <f>'Simulacion sistema (hoja4)'!AT1635</f>
        <v>0.66430109292791029</v>
      </c>
    </row>
    <row r="1631" spans="2:4" x14ac:dyDescent="0.25">
      <c r="B1631" s="8">
        <f t="shared" si="31"/>
        <v>1626</v>
      </c>
      <c r="C1631" s="12">
        <f>'Simulacion sistema (hoja4)'!AS1636</f>
        <v>0</v>
      </c>
      <c r="D1631" s="12">
        <f>'Simulacion sistema (hoja4)'!AT1636</f>
        <v>0.79525975204748256</v>
      </c>
    </row>
    <row r="1632" spans="2:4" x14ac:dyDescent="0.25">
      <c r="B1632" s="8">
        <f t="shared" si="31"/>
        <v>1627</v>
      </c>
      <c r="C1632" s="12">
        <f>'Simulacion sistema (hoja4)'!AS1637</f>
        <v>1</v>
      </c>
      <c r="D1632" s="12">
        <f>'Simulacion sistema (hoja4)'!AT1637</f>
        <v>1</v>
      </c>
    </row>
    <row r="1633" spans="2:4" x14ac:dyDescent="0.25">
      <c r="B1633" s="8">
        <f t="shared" si="31"/>
        <v>1628</v>
      </c>
      <c r="C1633" s="12">
        <f>'Simulacion sistema (hoja4)'!AS1638</f>
        <v>0</v>
      </c>
      <c r="D1633" s="12">
        <f>'Simulacion sistema (hoja4)'!AT1638</f>
        <v>0.22279456348829402</v>
      </c>
    </row>
    <row r="1634" spans="2:4" x14ac:dyDescent="0.25">
      <c r="B1634" s="8">
        <f t="shared" si="31"/>
        <v>1629</v>
      </c>
      <c r="C1634" s="12">
        <f>'Simulacion sistema (hoja4)'!AS1639</f>
        <v>0</v>
      </c>
      <c r="D1634" s="12">
        <f>'Simulacion sistema (hoja4)'!AT1639</f>
        <v>0.45544899904122499</v>
      </c>
    </row>
    <row r="1635" spans="2:4" x14ac:dyDescent="0.25">
      <c r="B1635" s="8">
        <f t="shared" si="31"/>
        <v>1630</v>
      </c>
      <c r="C1635" s="12">
        <f>'Simulacion sistema (hoja4)'!AS1640</f>
        <v>0</v>
      </c>
      <c r="D1635" s="12">
        <f>'Simulacion sistema (hoja4)'!AT1640</f>
        <v>0.45997201262382004</v>
      </c>
    </row>
    <row r="1636" spans="2:4" x14ac:dyDescent="0.25">
      <c r="B1636" s="8">
        <f t="shared" si="31"/>
        <v>1631</v>
      </c>
      <c r="C1636" s="12">
        <f>'Simulacion sistema (hoja4)'!AS1641</f>
        <v>0</v>
      </c>
      <c r="D1636" s="12">
        <f>'Simulacion sistema (hoja4)'!AT1641</f>
        <v>0.54354893004683991</v>
      </c>
    </row>
    <row r="1637" spans="2:4" x14ac:dyDescent="0.25">
      <c r="B1637" s="8">
        <f t="shared" si="31"/>
        <v>1632</v>
      </c>
      <c r="C1637" s="12">
        <f>'Simulacion sistema (hoja4)'!AS1642</f>
        <v>0</v>
      </c>
      <c r="D1637" s="12">
        <f>'Simulacion sistema (hoja4)'!AT1642</f>
        <v>0.52601089838590021</v>
      </c>
    </row>
    <row r="1638" spans="2:4" x14ac:dyDescent="0.25">
      <c r="B1638" s="8">
        <f t="shared" si="31"/>
        <v>1633</v>
      </c>
      <c r="C1638" s="12">
        <f>'Simulacion sistema (hoja4)'!AS1643</f>
        <v>0.47148298529064048</v>
      </c>
      <c r="D1638" s="12">
        <f>'Simulacion sistema (hoja4)'!AT1643</f>
        <v>0.92798982920068918</v>
      </c>
    </row>
    <row r="1639" spans="2:4" x14ac:dyDescent="0.25">
      <c r="B1639" s="8">
        <f t="shared" si="31"/>
        <v>1634</v>
      </c>
      <c r="C1639" s="12">
        <f>'Simulacion sistema (hoja4)'!AS1644</f>
        <v>0</v>
      </c>
      <c r="D1639" s="12">
        <f>'Simulacion sistema (hoja4)'!AT1644</f>
        <v>0.51760187212777264</v>
      </c>
    </row>
    <row r="1640" spans="2:4" x14ac:dyDescent="0.25">
      <c r="B1640" s="8">
        <f t="shared" si="31"/>
        <v>1635</v>
      </c>
      <c r="C1640" s="12">
        <f>'Simulacion sistema (hoja4)'!AS1645</f>
        <v>0</v>
      </c>
      <c r="D1640" s="12">
        <f>'Simulacion sistema (hoja4)'!AT1645</f>
        <v>0.87415456561754823</v>
      </c>
    </row>
    <row r="1641" spans="2:4" x14ac:dyDescent="0.25">
      <c r="B1641" s="8">
        <f t="shared" si="31"/>
        <v>1636</v>
      </c>
      <c r="C1641" s="12">
        <f>'Simulacion sistema (hoja4)'!AS1646</f>
        <v>0</v>
      </c>
      <c r="D1641" s="12">
        <f>'Simulacion sistema (hoja4)'!AT1646</f>
        <v>0.59982508681523172</v>
      </c>
    </row>
    <row r="1642" spans="2:4" x14ac:dyDescent="0.25">
      <c r="B1642" s="8">
        <f t="shared" si="31"/>
        <v>1637</v>
      </c>
      <c r="C1642" s="12">
        <f>'Simulacion sistema (hoja4)'!AS1647</f>
        <v>0</v>
      </c>
      <c r="D1642" s="12">
        <f>'Simulacion sistema (hoja4)'!AT1647</f>
        <v>0.82189002917493037</v>
      </c>
    </row>
    <row r="1643" spans="2:4" x14ac:dyDescent="0.25">
      <c r="B1643" s="8">
        <f t="shared" si="31"/>
        <v>1638</v>
      </c>
      <c r="C1643" s="12">
        <f>'Simulacion sistema (hoja4)'!AS1648</f>
        <v>0</v>
      </c>
      <c r="D1643" s="12">
        <f>'Simulacion sistema (hoja4)'!AT1648</f>
        <v>0.3460569547099972</v>
      </c>
    </row>
    <row r="1644" spans="2:4" x14ac:dyDescent="0.25">
      <c r="B1644" s="8">
        <f t="shared" si="31"/>
        <v>1639</v>
      </c>
      <c r="C1644" s="12">
        <f>'Simulacion sistema (hoja4)'!AS1649</f>
        <v>1</v>
      </c>
      <c r="D1644" s="12">
        <f>'Simulacion sistema (hoja4)'!AT1649</f>
        <v>1</v>
      </c>
    </row>
    <row r="1645" spans="2:4" x14ac:dyDescent="0.25">
      <c r="B1645" s="8">
        <f t="shared" si="31"/>
        <v>1640</v>
      </c>
      <c r="C1645" s="12">
        <f>'Simulacion sistema (hoja4)'!AS1650</f>
        <v>0</v>
      </c>
      <c r="D1645" s="12">
        <f>'Simulacion sistema (hoja4)'!AT1650</f>
        <v>0.53244244531245521</v>
      </c>
    </row>
    <row r="1646" spans="2:4" x14ac:dyDescent="0.25">
      <c r="B1646" s="8">
        <f t="shared" si="31"/>
        <v>1641</v>
      </c>
      <c r="C1646" s="12">
        <f>'Simulacion sistema (hoja4)'!AS1651</f>
        <v>0</v>
      </c>
      <c r="D1646" s="12">
        <f>'Simulacion sistema (hoja4)'!AT1651</f>
        <v>0.35883289202356039</v>
      </c>
    </row>
    <row r="1647" spans="2:4" x14ac:dyDescent="0.25">
      <c r="B1647" s="8">
        <f t="shared" si="31"/>
        <v>1642</v>
      </c>
      <c r="C1647" s="12">
        <f>'Simulacion sistema (hoja4)'!AS1652</f>
        <v>0</v>
      </c>
      <c r="D1647" s="12">
        <f>'Simulacion sistema (hoja4)'!AT1652</f>
        <v>0.69727426113109092</v>
      </c>
    </row>
    <row r="1648" spans="2:4" x14ac:dyDescent="0.25">
      <c r="B1648" s="8">
        <f t="shared" si="31"/>
        <v>1643</v>
      </c>
      <c r="C1648" s="12">
        <f>'Simulacion sistema (hoja4)'!AS1653</f>
        <v>0</v>
      </c>
      <c r="D1648" s="12">
        <f>'Simulacion sistema (hoja4)'!AT1653</f>
        <v>0.74085426880684613</v>
      </c>
    </row>
    <row r="1649" spans="2:4" x14ac:dyDescent="0.25">
      <c r="B1649" s="8">
        <f t="shared" si="31"/>
        <v>1644</v>
      </c>
      <c r="C1649" s="12">
        <f>'Simulacion sistema (hoja4)'!AS1654</f>
        <v>0.37323443344470314</v>
      </c>
      <c r="D1649" s="12">
        <f>'Simulacion sistema (hoja4)'!AT1654</f>
        <v>0.91495202358812888</v>
      </c>
    </row>
    <row r="1650" spans="2:4" x14ac:dyDescent="0.25">
      <c r="B1650" s="8">
        <f t="shared" si="31"/>
        <v>1645</v>
      </c>
      <c r="C1650" s="12">
        <f>'Simulacion sistema (hoja4)'!AS1655</f>
        <v>0</v>
      </c>
      <c r="D1650" s="12">
        <f>'Simulacion sistema (hoja4)'!AT1655</f>
        <v>0.38637909859816355</v>
      </c>
    </row>
    <row r="1651" spans="2:4" x14ac:dyDescent="0.25">
      <c r="B1651" s="8">
        <f t="shared" si="31"/>
        <v>1646</v>
      </c>
      <c r="C1651" s="12">
        <f>'Simulacion sistema (hoja4)'!AS1656</f>
        <v>0</v>
      </c>
      <c r="D1651" s="12">
        <f>'Simulacion sistema (hoja4)'!AT1656</f>
        <v>0.24351287377152628</v>
      </c>
    </row>
    <row r="1652" spans="2:4" x14ac:dyDescent="0.25">
      <c r="B1652" s="8">
        <f t="shared" si="31"/>
        <v>1647</v>
      </c>
      <c r="C1652" s="12">
        <f>'Simulacion sistema (hoja4)'!AS1657</f>
        <v>0.85802286162370656</v>
      </c>
      <c r="D1652" s="12">
        <f>'Simulacion sistema (hoja4)'!AT1657</f>
        <v>0.98794166769954772</v>
      </c>
    </row>
    <row r="1653" spans="2:4" x14ac:dyDescent="0.25">
      <c r="B1653" s="8">
        <f t="shared" si="31"/>
        <v>1648</v>
      </c>
      <c r="C1653" s="12">
        <f>'Simulacion sistema (hoja4)'!AS1658</f>
        <v>0</v>
      </c>
      <c r="D1653" s="12">
        <f>'Simulacion sistema (hoja4)'!AT1658</f>
        <v>0.47438565181017683</v>
      </c>
    </row>
    <row r="1654" spans="2:4" x14ac:dyDescent="0.25">
      <c r="B1654" s="8">
        <f t="shared" si="31"/>
        <v>1649</v>
      </c>
      <c r="C1654" s="12">
        <f>'Simulacion sistema (hoja4)'!AS1659</f>
        <v>0</v>
      </c>
      <c r="D1654" s="12">
        <f>'Simulacion sistema (hoja4)'!AT1659</f>
        <v>0.40282723096682538</v>
      </c>
    </row>
    <row r="1655" spans="2:4" x14ac:dyDescent="0.25">
      <c r="B1655" s="8">
        <f t="shared" si="31"/>
        <v>1650</v>
      </c>
      <c r="C1655" s="12">
        <f>'Simulacion sistema (hoja4)'!AS1660</f>
        <v>0</v>
      </c>
      <c r="D1655" s="12">
        <f>'Simulacion sistema (hoja4)'!AT1660</f>
        <v>0.5569050898253981</v>
      </c>
    </row>
    <row r="1656" spans="2:4" x14ac:dyDescent="0.25">
      <c r="B1656" s="8">
        <f t="shared" si="31"/>
        <v>1651</v>
      </c>
      <c r="C1656" s="12">
        <f>'Simulacion sistema (hoja4)'!AS1661</f>
        <v>0</v>
      </c>
      <c r="D1656" s="12">
        <f>'Simulacion sistema (hoja4)'!AT1661</f>
        <v>0.69285696527445428</v>
      </c>
    </row>
    <row r="1657" spans="2:4" x14ac:dyDescent="0.25">
      <c r="B1657" s="8">
        <f t="shared" si="31"/>
        <v>1652</v>
      </c>
      <c r="C1657" s="12">
        <f>'Simulacion sistema (hoja4)'!AS1662</f>
        <v>0</v>
      </c>
      <c r="D1657" s="12">
        <f>'Simulacion sistema (hoja4)'!AT1662</f>
        <v>0.75501083079918863</v>
      </c>
    </row>
    <row r="1658" spans="2:4" x14ac:dyDescent="0.25">
      <c r="B1658" s="8">
        <f t="shared" si="31"/>
        <v>1653</v>
      </c>
      <c r="C1658" s="12">
        <f>'Simulacion sistema (hoja4)'!AS1663</f>
        <v>0</v>
      </c>
      <c r="D1658" s="12">
        <f>'Simulacion sistema (hoja4)'!AT1663</f>
        <v>0.50103477861938361</v>
      </c>
    </row>
    <row r="1659" spans="2:4" x14ac:dyDescent="0.25">
      <c r="B1659" s="8">
        <f t="shared" si="31"/>
        <v>1654</v>
      </c>
      <c r="C1659" s="12">
        <f>'Simulacion sistema (hoja4)'!AS1664</f>
        <v>0</v>
      </c>
      <c r="D1659" s="12">
        <f>'Simulacion sistema (hoja4)'!AT1664</f>
        <v>0.86181148241807493</v>
      </c>
    </row>
    <row r="1660" spans="2:4" x14ac:dyDescent="0.25">
      <c r="B1660" s="8">
        <f t="shared" si="31"/>
        <v>1655</v>
      </c>
      <c r="C1660" s="12">
        <f>'Simulacion sistema (hoja4)'!AS1665</f>
        <v>0</v>
      </c>
      <c r="D1660" s="12">
        <f>'Simulacion sistema (hoja4)'!AT1665</f>
        <v>0.71995555416318868</v>
      </c>
    </row>
    <row r="1661" spans="2:4" x14ac:dyDescent="0.25">
      <c r="B1661" s="8">
        <f t="shared" si="31"/>
        <v>1656</v>
      </c>
      <c r="C1661" s="12">
        <f>'Simulacion sistema (hoja4)'!AS1666</f>
        <v>0</v>
      </c>
      <c r="D1661" s="12">
        <f>'Simulacion sistema (hoja4)'!AT1666</f>
        <v>0.19739554564770365</v>
      </c>
    </row>
    <row r="1662" spans="2:4" x14ac:dyDescent="0.25">
      <c r="B1662" s="8">
        <f t="shared" si="31"/>
        <v>1657</v>
      </c>
      <c r="C1662" s="12">
        <f>'Simulacion sistema (hoja4)'!AS1667</f>
        <v>0</v>
      </c>
      <c r="D1662" s="12">
        <f>'Simulacion sistema (hoja4)'!AT1667</f>
        <v>0.44471702641458249</v>
      </c>
    </row>
    <row r="1663" spans="2:4" x14ac:dyDescent="0.25">
      <c r="B1663" s="8">
        <f t="shared" si="31"/>
        <v>1658</v>
      </c>
      <c r="C1663" s="12">
        <f>'Simulacion sistema (hoja4)'!AS1668</f>
        <v>0</v>
      </c>
      <c r="D1663" s="12">
        <f>'Simulacion sistema (hoja4)'!AT1668</f>
        <v>0.78712444311772933</v>
      </c>
    </row>
    <row r="1664" spans="2:4" x14ac:dyDescent="0.25">
      <c r="B1664" s="8">
        <f t="shared" si="31"/>
        <v>1659</v>
      </c>
      <c r="C1664" s="12">
        <f>'Simulacion sistema (hoja4)'!AS1669</f>
        <v>0</v>
      </c>
      <c r="D1664" s="12">
        <f>'Simulacion sistema (hoja4)'!AT1669</f>
        <v>0.53260836871440542</v>
      </c>
    </row>
    <row r="1665" spans="2:4" x14ac:dyDescent="0.25">
      <c r="B1665" s="8">
        <f t="shared" si="31"/>
        <v>1660</v>
      </c>
      <c r="C1665" s="12">
        <f>'Simulacion sistema (hoja4)'!AS1670</f>
        <v>0</v>
      </c>
      <c r="D1665" s="12">
        <f>'Simulacion sistema (hoja4)'!AT1670</f>
        <v>0.46551031711447921</v>
      </c>
    </row>
    <row r="1666" spans="2:4" x14ac:dyDescent="0.25">
      <c r="B1666" s="8">
        <f t="shared" si="31"/>
        <v>1661</v>
      </c>
      <c r="C1666" s="12">
        <f>'Simulacion sistema (hoja4)'!AS1671</f>
        <v>0</v>
      </c>
      <c r="D1666" s="12">
        <f>'Simulacion sistema (hoja4)'!AT1671</f>
        <v>0.41065585186345382</v>
      </c>
    </row>
    <row r="1667" spans="2:4" x14ac:dyDescent="0.25">
      <c r="B1667" s="8">
        <f t="shared" si="31"/>
        <v>1662</v>
      </c>
      <c r="C1667" s="12">
        <f>'Simulacion sistema (hoja4)'!AS1672</f>
        <v>0</v>
      </c>
      <c r="D1667" s="12">
        <f>'Simulacion sistema (hoja4)'!AT1672</f>
        <v>0</v>
      </c>
    </row>
    <row r="1668" spans="2:4" x14ac:dyDescent="0.25">
      <c r="B1668" s="8">
        <f t="shared" si="31"/>
        <v>1663</v>
      </c>
      <c r="C1668" s="12">
        <f>'Simulacion sistema (hoja4)'!AS1673</f>
        <v>0</v>
      </c>
      <c r="D1668" s="12">
        <f>'Simulacion sistema (hoja4)'!AT1673</f>
        <v>0.28624109840694312</v>
      </c>
    </row>
    <row r="1669" spans="2:4" x14ac:dyDescent="0.25">
      <c r="B1669" s="8">
        <f t="shared" si="31"/>
        <v>1664</v>
      </c>
      <c r="C1669" s="12">
        <f>'Simulacion sistema (hoja4)'!AS1674</f>
        <v>0</v>
      </c>
      <c r="D1669" s="12">
        <f>'Simulacion sistema (hoja4)'!AT1674</f>
        <v>0.73809721239211357</v>
      </c>
    </row>
    <row r="1670" spans="2:4" x14ac:dyDescent="0.25">
      <c r="B1670" s="8">
        <f t="shared" si="31"/>
        <v>1665</v>
      </c>
      <c r="C1670" s="12">
        <f>'Simulacion sistema (hoja4)'!AS1675</f>
        <v>0</v>
      </c>
      <c r="D1670" s="12">
        <f>'Simulacion sistema (hoja4)'!AT1675</f>
        <v>0.29778558595607546</v>
      </c>
    </row>
    <row r="1671" spans="2:4" x14ac:dyDescent="0.25">
      <c r="B1671" s="8">
        <f t="shared" si="31"/>
        <v>1666</v>
      </c>
      <c r="C1671" s="12">
        <f>'Simulacion sistema (hoja4)'!AS1676</f>
        <v>0.50559365322182459</v>
      </c>
      <c r="D1671" s="12">
        <f>'Simulacion sistema (hoja4)'!AT1676</f>
        <v>0.96207293778140024</v>
      </c>
    </row>
    <row r="1672" spans="2:4" x14ac:dyDescent="0.25">
      <c r="B1672" s="8">
        <f t="shared" ref="B1672:B1735" si="32">+B1671+1</f>
        <v>1667</v>
      </c>
      <c r="C1672" s="12">
        <f>'Simulacion sistema (hoja4)'!AS1677</f>
        <v>0</v>
      </c>
      <c r="D1672" s="12">
        <f>'Simulacion sistema (hoja4)'!AT1677</f>
        <v>0.49100430042718934</v>
      </c>
    </row>
    <row r="1673" spans="2:4" x14ac:dyDescent="0.25">
      <c r="B1673" s="8">
        <f t="shared" si="32"/>
        <v>1668</v>
      </c>
      <c r="C1673" s="12">
        <f>'Simulacion sistema (hoja4)'!AS1678</f>
        <v>0</v>
      </c>
      <c r="D1673" s="12">
        <f>'Simulacion sistema (hoja4)'!AT1678</f>
        <v>0.16825819252182853</v>
      </c>
    </row>
    <row r="1674" spans="2:4" x14ac:dyDescent="0.25">
      <c r="B1674" s="8">
        <f t="shared" si="32"/>
        <v>1669</v>
      </c>
      <c r="C1674" s="12">
        <f>'Simulacion sistema (hoja4)'!AS1679</f>
        <v>0</v>
      </c>
      <c r="D1674" s="12">
        <f>'Simulacion sistema (hoja4)'!AT1679</f>
        <v>0.59000863450882746</v>
      </c>
    </row>
    <row r="1675" spans="2:4" x14ac:dyDescent="0.25">
      <c r="B1675" s="8">
        <f t="shared" si="32"/>
        <v>1670</v>
      </c>
      <c r="C1675" s="12">
        <f>'Simulacion sistema (hoja4)'!AS1680</f>
        <v>0</v>
      </c>
      <c r="D1675" s="12">
        <f>'Simulacion sistema (hoja4)'!AT1680</f>
        <v>0.67139324433896264</v>
      </c>
    </row>
    <row r="1676" spans="2:4" x14ac:dyDescent="0.25">
      <c r="B1676" s="8">
        <f t="shared" si="32"/>
        <v>1671</v>
      </c>
      <c r="C1676" s="12">
        <f>'Simulacion sistema (hoja4)'!AS1681</f>
        <v>0</v>
      </c>
      <c r="D1676" s="12">
        <f>'Simulacion sistema (hoja4)'!AT1681</f>
        <v>0.36804481000563349</v>
      </c>
    </row>
    <row r="1677" spans="2:4" x14ac:dyDescent="0.25">
      <c r="B1677" s="8">
        <f t="shared" si="32"/>
        <v>1672</v>
      </c>
      <c r="C1677" s="12">
        <f>'Simulacion sistema (hoja4)'!AS1682</f>
        <v>0</v>
      </c>
      <c r="D1677" s="12">
        <f>'Simulacion sistema (hoja4)'!AT1682</f>
        <v>0.71435380408266069</v>
      </c>
    </row>
    <row r="1678" spans="2:4" x14ac:dyDescent="0.25">
      <c r="B1678" s="8">
        <f t="shared" si="32"/>
        <v>1673</v>
      </c>
      <c r="C1678" s="12">
        <f>'Simulacion sistema (hoja4)'!AS1683</f>
        <v>0</v>
      </c>
      <c r="D1678" s="12">
        <f>'Simulacion sistema (hoja4)'!AT1683</f>
        <v>0.47915169472600039</v>
      </c>
    </row>
    <row r="1679" spans="2:4" x14ac:dyDescent="0.25">
      <c r="B1679" s="8">
        <f t="shared" si="32"/>
        <v>1674</v>
      </c>
      <c r="C1679" s="12">
        <f>'Simulacion sistema (hoja4)'!AS1684</f>
        <v>1</v>
      </c>
      <c r="D1679" s="12">
        <f>'Simulacion sistema (hoja4)'!AT1684</f>
        <v>1</v>
      </c>
    </row>
    <row r="1680" spans="2:4" x14ac:dyDescent="0.25">
      <c r="B1680" s="8">
        <f t="shared" si="32"/>
        <v>1675</v>
      </c>
      <c r="C1680" s="12">
        <f>'Simulacion sistema (hoja4)'!AS1685</f>
        <v>0</v>
      </c>
      <c r="D1680" s="12">
        <f>'Simulacion sistema (hoja4)'!AT1685</f>
        <v>0.69434541282997542</v>
      </c>
    </row>
    <row r="1681" spans="2:4" x14ac:dyDescent="0.25">
      <c r="B1681" s="8">
        <f t="shared" si="32"/>
        <v>1676</v>
      </c>
      <c r="C1681" s="12">
        <f>'Simulacion sistema (hoja4)'!AS1686</f>
        <v>0</v>
      </c>
      <c r="D1681" s="12">
        <f>'Simulacion sistema (hoja4)'!AT1686</f>
        <v>0.50910985073738901</v>
      </c>
    </row>
    <row r="1682" spans="2:4" x14ac:dyDescent="0.25">
      <c r="B1682" s="8">
        <f t="shared" si="32"/>
        <v>1677</v>
      </c>
      <c r="C1682" s="12">
        <f>'Simulacion sistema (hoja4)'!AS1687</f>
        <v>0</v>
      </c>
      <c r="D1682" s="12">
        <f>'Simulacion sistema (hoja4)'!AT1687</f>
        <v>0.14610362174146896</v>
      </c>
    </row>
    <row r="1683" spans="2:4" x14ac:dyDescent="0.25">
      <c r="B1683" s="8">
        <f t="shared" si="32"/>
        <v>1678</v>
      </c>
      <c r="C1683" s="12">
        <f>'Simulacion sistema (hoja4)'!AS1688</f>
        <v>0</v>
      </c>
      <c r="D1683" s="12">
        <f>'Simulacion sistema (hoja4)'!AT1688</f>
        <v>0.6781568683310506</v>
      </c>
    </row>
    <row r="1684" spans="2:4" x14ac:dyDescent="0.25">
      <c r="B1684" s="8">
        <f t="shared" si="32"/>
        <v>1679</v>
      </c>
      <c r="C1684" s="12">
        <f>'Simulacion sistema (hoja4)'!AS1689</f>
        <v>0</v>
      </c>
      <c r="D1684" s="12">
        <f>'Simulacion sistema (hoja4)'!AT1689</f>
        <v>0.30853837156825387</v>
      </c>
    </row>
    <row r="1685" spans="2:4" x14ac:dyDescent="0.25">
      <c r="B1685" s="8">
        <f t="shared" si="32"/>
        <v>1680</v>
      </c>
      <c r="C1685" s="12">
        <f>'Simulacion sistema (hoja4)'!AS1690</f>
        <v>0</v>
      </c>
      <c r="D1685" s="12">
        <f>'Simulacion sistema (hoja4)'!AT1690</f>
        <v>0.63920043970945395</v>
      </c>
    </row>
    <row r="1686" spans="2:4" x14ac:dyDescent="0.25">
      <c r="B1686" s="8">
        <f t="shared" si="32"/>
        <v>1681</v>
      </c>
      <c r="C1686" s="12">
        <f>'Simulacion sistema (hoja4)'!AS1691</f>
        <v>0</v>
      </c>
      <c r="D1686" s="12">
        <f>'Simulacion sistema (hoja4)'!AT1691</f>
        <v>0.58179037709597237</v>
      </c>
    </row>
    <row r="1687" spans="2:4" x14ac:dyDescent="0.25">
      <c r="B1687" s="8">
        <f t="shared" si="32"/>
        <v>1682</v>
      </c>
      <c r="C1687" s="12">
        <f>'Simulacion sistema (hoja4)'!AS1692</f>
        <v>0</v>
      </c>
      <c r="D1687" s="12">
        <f>'Simulacion sistema (hoja4)'!AT1692</f>
        <v>0.55332659325795253</v>
      </c>
    </row>
    <row r="1688" spans="2:4" x14ac:dyDescent="0.25">
      <c r="B1688" s="8">
        <f t="shared" si="32"/>
        <v>1683</v>
      </c>
      <c r="C1688" s="12">
        <f>'Simulacion sistema (hoja4)'!AS1693</f>
        <v>0.50339452746547686</v>
      </c>
      <c r="D1688" s="12">
        <f>'Simulacion sistema (hoja4)'!AT1693</f>
        <v>0.95782254890802676</v>
      </c>
    </row>
    <row r="1689" spans="2:4" x14ac:dyDescent="0.25">
      <c r="B1689" s="8">
        <f t="shared" si="32"/>
        <v>1684</v>
      </c>
      <c r="C1689" s="12">
        <f>'Simulacion sistema (hoja4)'!AS1694</f>
        <v>0</v>
      </c>
      <c r="D1689" s="12">
        <f>'Simulacion sistema (hoja4)'!AT1694</f>
        <v>0.66997153240840879</v>
      </c>
    </row>
    <row r="1690" spans="2:4" x14ac:dyDescent="0.25">
      <c r="B1690" s="8">
        <f t="shared" si="32"/>
        <v>1685</v>
      </c>
      <c r="C1690" s="12">
        <f>'Simulacion sistema (hoja4)'!AS1695</f>
        <v>0</v>
      </c>
      <c r="D1690" s="12">
        <f>'Simulacion sistema (hoja4)'!AT1695</f>
        <v>0.73012439063516976</v>
      </c>
    </row>
    <row r="1691" spans="2:4" x14ac:dyDescent="0.25">
      <c r="B1691" s="8">
        <f t="shared" si="32"/>
        <v>1686</v>
      </c>
      <c r="C1691" s="12">
        <f>'Simulacion sistema (hoja4)'!AS1696</f>
        <v>0</v>
      </c>
      <c r="D1691" s="12">
        <f>'Simulacion sistema (hoja4)'!AT1696</f>
        <v>0.81051700125503823</v>
      </c>
    </row>
    <row r="1692" spans="2:4" x14ac:dyDescent="0.25">
      <c r="B1692" s="8">
        <f t="shared" si="32"/>
        <v>1687</v>
      </c>
      <c r="C1692" s="12">
        <f>'Simulacion sistema (hoja4)'!AS1697</f>
        <v>0.81261278317927665</v>
      </c>
      <c r="D1692" s="12">
        <f>'Simulacion sistema (hoja4)'!AT1697</f>
        <v>0.97121852674040698</v>
      </c>
    </row>
    <row r="1693" spans="2:4" x14ac:dyDescent="0.25">
      <c r="B1693" s="8">
        <f t="shared" si="32"/>
        <v>1688</v>
      </c>
      <c r="C1693" s="12">
        <f>'Simulacion sistema (hoja4)'!AS1698</f>
        <v>0</v>
      </c>
      <c r="D1693" s="12">
        <f>'Simulacion sistema (hoja4)'!AT1698</f>
        <v>0.70709531230643496</v>
      </c>
    </row>
    <row r="1694" spans="2:4" x14ac:dyDescent="0.25">
      <c r="B1694" s="8">
        <f t="shared" si="32"/>
        <v>1689</v>
      </c>
      <c r="C1694" s="12">
        <f>'Simulacion sistema (hoja4)'!AS1699</f>
        <v>0</v>
      </c>
      <c r="D1694" s="12">
        <f>'Simulacion sistema (hoja4)'!AT1699</f>
        <v>0.58615230645389182</v>
      </c>
    </row>
    <row r="1695" spans="2:4" x14ac:dyDescent="0.25">
      <c r="B1695" s="8">
        <f t="shared" si="32"/>
        <v>1690</v>
      </c>
      <c r="C1695" s="12">
        <f>'Simulacion sistema (hoja4)'!AS1700</f>
        <v>0</v>
      </c>
      <c r="D1695" s="12">
        <f>'Simulacion sistema (hoja4)'!AT1700</f>
        <v>0.4525824886778001</v>
      </c>
    </row>
    <row r="1696" spans="2:4" x14ac:dyDescent="0.25">
      <c r="B1696" s="8">
        <f t="shared" si="32"/>
        <v>1691</v>
      </c>
      <c r="C1696" s="12">
        <f>'Simulacion sistema (hoja4)'!AS1701</f>
        <v>1</v>
      </c>
      <c r="D1696" s="12">
        <f>'Simulacion sistema (hoja4)'!AT1701</f>
        <v>1</v>
      </c>
    </row>
    <row r="1697" spans="2:4" x14ac:dyDescent="0.25">
      <c r="B1697" s="8">
        <f t="shared" si="32"/>
        <v>1692</v>
      </c>
      <c r="C1697" s="12">
        <f>'Simulacion sistema (hoja4)'!AS1702</f>
        <v>0</v>
      </c>
      <c r="D1697" s="12">
        <f>'Simulacion sistema (hoja4)'!AT1702</f>
        <v>0.30164388741541187</v>
      </c>
    </row>
    <row r="1698" spans="2:4" x14ac:dyDescent="0.25">
      <c r="B1698" s="8">
        <f t="shared" si="32"/>
        <v>1693</v>
      </c>
      <c r="C1698" s="12">
        <f>'Simulacion sistema (hoja4)'!AS1703</f>
        <v>0</v>
      </c>
      <c r="D1698" s="12">
        <f>'Simulacion sistema (hoja4)'!AT1703</f>
        <v>0.84408828242179978</v>
      </c>
    </row>
    <row r="1699" spans="2:4" x14ac:dyDescent="0.25">
      <c r="B1699" s="8">
        <f t="shared" si="32"/>
        <v>1694</v>
      </c>
      <c r="C1699" s="12">
        <f>'Simulacion sistema (hoja4)'!AS1704</f>
        <v>0.58581242205095363</v>
      </c>
      <c r="D1699" s="12">
        <f>'Simulacion sistema (hoja4)'!AT1704</f>
        <v>0.96482242488651937</v>
      </c>
    </row>
    <row r="1700" spans="2:4" x14ac:dyDescent="0.25">
      <c r="B1700" s="8">
        <f t="shared" si="32"/>
        <v>1695</v>
      </c>
      <c r="C1700" s="12">
        <f>'Simulacion sistema (hoja4)'!AS1705</f>
        <v>0</v>
      </c>
      <c r="D1700" s="12">
        <f>'Simulacion sistema (hoja4)'!AT1705</f>
        <v>0.64982460560303024</v>
      </c>
    </row>
    <row r="1701" spans="2:4" x14ac:dyDescent="0.25">
      <c r="B1701" s="8">
        <f t="shared" si="32"/>
        <v>1696</v>
      </c>
      <c r="C1701" s="12">
        <f>'Simulacion sistema (hoja4)'!AS1706</f>
        <v>1</v>
      </c>
      <c r="D1701" s="12">
        <f>'Simulacion sistema (hoja4)'!AT1706</f>
        <v>1</v>
      </c>
    </row>
    <row r="1702" spans="2:4" x14ac:dyDescent="0.25">
      <c r="B1702" s="8">
        <f t="shared" si="32"/>
        <v>1697</v>
      </c>
      <c r="C1702" s="12">
        <f>'Simulacion sistema (hoja4)'!AS1707</f>
        <v>1</v>
      </c>
      <c r="D1702" s="12">
        <f>'Simulacion sistema (hoja4)'!AT1707</f>
        <v>1</v>
      </c>
    </row>
    <row r="1703" spans="2:4" x14ac:dyDescent="0.25">
      <c r="B1703" s="8">
        <f t="shared" si="32"/>
        <v>1698</v>
      </c>
      <c r="C1703" s="12">
        <f>'Simulacion sistema (hoja4)'!AS1708</f>
        <v>0</v>
      </c>
      <c r="D1703" s="12">
        <f>'Simulacion sistema (hoja4)'!AT1708</f>
        <v>0.7872256322208695</v>
      </c>
    </row>
    <row r="1704" spans="2:4" x14ac:dyDescent="0.25">
      <c r="B1704" s="8">
        <f t="shared" si="32"/>
        <v>1699</v>
      </c>
      <c r="C1704" s="12">
        <f>'Simulacion sistema (hoja4)'!AS1709</f>
        <v>0</v>
      </c>
      <c r="D1704" s="12">
        <f>'Simulacion sistema (hoja4)'!AT1709</f>
        <v>0.67903004706514702</v>
      </c>
    </row>
    <row r="1705" spans="2:4" x14ac:dyDescent="0.25">
      <c r="B1705" s="8">
        <f t="shared" si="32"/>
        <v>1700</v>
      </c>
      <c r="C1705" s="12">
        <f>'Simulacion sistema (hoja4)'!AS1710</f>
        <v>0</v>
      </c>
      <c r="D1705" s="12">
        <f>'Simulacion sistema (hoja4)'!AT1710</f>
        <v>0.28604193559773217</v>
      </c>
    </row>
    <row r="1706" spans="2:4" x14ac:dyDescent="0.25">
      <c r="B1706" s="8">
        <f t="shared" si="32"/>
        <v>1701</v>
      </c>
      <c r="C1706" s="12">
        <f>'Simulacion sistema (hoja4)'!AS1711</f>
        <v>0</v>
      </c>
      <c r="D1706" s="12">
        <f>'Simulacion sistema (hoja4)'!AT1711</f>
        <v>0.57157553872462341</v>
      </c>
    </row>
    <row r="1707" spans="2:4" x14ac:dyDescent="0.25">
      <c r="B1707" s="8">
        <f t="shared" si="32"/>
        <v>1702</v>
      </c>
      <c r="C1707" s="12">
        <f>'Simulacion sistema (hoja4)'!AS1712</f>
        <v>0</v>
      </c>
      <c r="D1707" s="12">
        <f>'Simulacion sistema (hoja4)'!AT1712</f>
        <v>0.60328710041069089</v>
      </c>
    </row>
    <row r="1708" spans="2:4" x14ac:dyDescent="0.25">
      <c r="B1708" s="8">
        <f t="shared" si="32"/>
        <v>1703</v>
      </c>
      <c r="C1708" s="12">
        <f>'Simulacion sistema (hoja4)'!AS1713</f>
        <v>0</v>
      </c>
      <c r="D1708" s="12">
        <f>'Simulacion sistema (hoja4)'!AT1713</f>
        <v>0.71966432072575071</v>
      </c>
    </row>
    <row r="1709" spans="2:4" x14ac:dyDescent="0.25">
      <c r="B1709" s="8">
        <f t="shared" si="32"/>
        <v>1704</v>
      </c>
      <c r="C1709" s="12">
        <f>'Simulacion sistema (hoja4)'!AS1714</f>
        <v>0</v>
      </c>
      <c r="D1709" s="12">
        <f>'Simulacion sistema (hoja4)'!AT1714</f>
        <v>0.31011571672839539</v>
      </c>
    </row>
    <row r="1710" spans="2:4" x14ac:dyDescent="0.25">
      <c r="B1710" s="8">
        <f t="shared" si="32"/>
        <v>1705</v>
      </c>
      <c r="C1710" s="12">
        <f>'Simulacion sistema (hoja4)'!AS1715</f>
        <v>0</v>
      </c>
      <c r="D1710" s="12">
        <f>'Simulacion sistema (hoja4)'!AT1715</f>
        <v>0.6811342577982219</v>
      </c>
    </row>
    <row r="1711" spans="2:4" x14ac:dyDescent="0.25">
      <c r="B1711" s="8">
        <f t="shared" si="32"/>
        <v>1706</v>
      </c>
      <c r="C1711" s="12">
        <f>'Simulacion sistema (hoja4)'!AS1716</f>
        <v>0</v>
      </c>
      <c r="D1711" s="12">
        <f>'Simulacion sistema (hoja4)'!AT1716</f>
        <v>0.65096669292592924</v>
      </c>
    </row>
    <row r="1712" spans="2:4" x14ac:dyDescent="0.25">
      <c r="B1712" s="8">
        <f t="shared" si="32"/>
        <v>1707</v>
      </c>
      <c r="C1712" s="12">
        <f>'Simulacion sistema (hoja4)'!AS1717</f>
        <v>0</v>
      </c>
      <c r="D1712" s="12">
        <f>'Simulacion sistema (hoja4)'!AT1717</f>
        <v>0.6824000225045993</v>
      </c>
    </row>
    <row r="1713" spans="2:4" x14ac:dyDescent="0.25">
      <c r="B1713" s="8">
        <f t="shared" si="32"/>
        <v>1708</v>
      </c>
      <c r="C1713" s="12">
        <f>'Simulacion sistema (hoja4)'!AS1718</f>
        <v>0</v>
      </c>
      <c r="D1713" s="12">
        <f>'Simulacion sistema (hoja4)'!AT1718</f>
        <v>0.77661976261887289</v>
      </c>
    </row>
    <row r="1714" spans="2:4" x14ac:dyDescent="0.25">
      <c r="B1714" s="8">
        <f t="shared" si="32"/>
        <v>1709</v>
      </c>
      <c r="C1714" s="12">
        <f>'Simulacion sistema (hoja4)'!AS1719</f>
        <v>1</v>
      </c>
      <c r="D1714" s="12">
        <f>'Simulacion sistema (hoja4)'!AT1719</f>
        <v>1</v>
      </c>
    </row>
    <row r="1715" spans="2:4" x14ac:dyDescent="0.25">
      <c r="B1715" s="8">
        <f t="shared" si="32"/>
        <v>1710</v>
      </c>
      <c r="C1715" s="12">
        <f>'Simulacion sistema (hoja4)'!AS1720</f>
        <v>0</v>
      </c>
      <c r="D1715" s="12">
        <f>'Simulacion sistema (hoja4)'!AT1720</f>
        <v>0.31910552924567887</v>
      </c>
    </row>
    <row r="1716" spans="2:4" x14ac:dyDescent="0.25">
      <c r="B1716" s="8">
        <f t="shared" si="32"/>
        <v>1711</v>
      </c>
      <c r="C1716" s="12">
        <f>'Simulacion sistema (hoja4)'!AS1721</f>
        <v>0</v>
      </c>
      <c r="D1716" s="12">
        <f>'Simulacion sistema (hoja4)'!AT1721</f>
        <v>4.8769015822721459E-2</v>
      </c>
    </row>
    <row r="1717" spans="2:4" x14ac:dyDescent="0.25">
      <c r="B1717" s="8">
        <f t="shared" si="32"/>
        <v>1712</v>
      </c>
      <c r="C1717" s="12">
        <f>'Simulacion sistema (hoja4)'!AS1722</f>
        <v>1</v>
      </c>
      <c r="D1717" s="12">
        <f>'Simulacion sistema (hoja4)'!AT1722</f>
        <v>1</v>
      </c>
    </row>
    <row r="1718" spans="2:4" x14ac:dyDescent="0.25">
      <c r="B1718" s="8">
        <f t="shared" si="32"/>
        <v>1713</v>
      </c>
      <c r="C1718" s="12">
        <f>'Simulacion sistema (hoja4)'!AS1723</f>
        <v>1</v>
      </c>
      <c r="D1718" s="12">
        <f>'Simulacion sistema (hoja4)'!AT1723</f>
        <v>1</v>
      </c>
    </row>
    <row r="1719" spans="2:4" x14ac:dyDescent="0.25">
      <c r="B1719" s="8">
        <f t="shared" si="32"/>
        <v>1714</v>
      </c>
      <c r="C1719" s="12">
        <f>'Simulacion sistema (hoja4)'!AS1724</f>
        <v>0</v>
      </c>
      <c r="D1719" s="12">
        <f>'Simulacion sistema (hoja4)'!AT1724</f>
        <v>0.22105709347283478</v>
      </c>
    </row>
    <row r="1720" spans="2:4" x14ac:dyDescent="0.25">
      <c r="B1720" s="8">
        <f t="shared" si="32"/>
        <v>1715</v>
      </c>
      <c r="C1720" s="12">
        <f>'Simulacion sistema (hoja4)'!AS1725</f>
        <v>0</v>
      </c>
      <c r="D1720" s="12">
        <f>'Simulacion sistema (hoja4)'!AT1725</f>
        <v>0.31841752979577892</v>
      </c>
    </row>
    <row r="1721" spans="2:4" x14ac:dyDescent="0.25">
      <c r="B1721" s="8">
        <f t="shared" si="32"/>
        <v>1716</v>
      </c>
      <c r="C1721" s="12">
        <f>'Simulacion sistema (hoja4)'!AS1726</f>
        <v>0</v>
      </c>
      <c r="D1721" s="12">
        <f>'Simulacion sistema (hoja4)'!AT1726</f>
        <v>0.74349990810372479</v>
      </c>
    </row>
    <row r="1722" spans="2:4" x14ac:dyDescent="0.25">
      <c r="B1722" s="8">
        <f t="shared" si="32"/>
        <v>1717</v>
      </c>
      <c r="C1722" s="12">
        <f>'Simulacion sistema (hoja4)'!AS1727</f>
        <v>0</v>
      </c>
      <c r="D1722" s="12">
        <f>'Simulacion sistema (hoja4)'!AT1727</f>
        <v>0.77992043802532618</v>
      </c>
    </row>
    <row r="1723" spans="2:4" x14ac:dyDescent="0.25">
      <c r="B1723" s="8">
        <f t="shared" si="32"/>
        <v>1718</v>
      </c>
      <c r="C1723" s="12">
        <f>'Simulacion sistema (hoja4)'!AS1728</f>
        <v>0</v>
      </c>
      <c r="D1723" s="12">
        <f>'Simulacion sistema (hoja4)'!AT1728</f>
        <v>0.56408390151920862</v>
      </c>
    </row>
    <row r="1724" spans="2:4" x14ac:dyDescent="0.25">
      <c r="B1724" s="8">
        <f t="shared" si="32"/>
        <v>1719</v>
      </c>
      <c r="C1724" s="12">
        <f>'Simulacion sistema (hoja4)'!AS1729</f>
        <v>0</v>
      </c>
      <c r="D1724" s="12">
        <f>'Simulacion sistema (hoja4)'!AT1729</f>
        <v>0.46987459164470424</v>
      </c>
    </row>
    <row r="1725" spans="2:4" x14ac:dyDescent="0.25">
      <c r="B1725" s="8">
        <f t="shared" si="32"/>
        <v>1720</v>
      </c>
      <c r="C1725" s="12">
        <f>'Simulacion sistema (hoja4)'!AS1730</f>
        <v>0</v>
      </c>
      <c r="D1725" s="12">
        <f>'Simulacion sistema (hoja4)'!AT1730</f>
        <v>0.45981699367514683</v>
      </c>
    </row>
    <row r="1726" spans="2:4" x14ac:dyDescent="0.25">
      <c r="B1726" s="8">
        <f t="shared" si="32"/>
        <v>1721</v>
      </c>
      <c r="C1726" s="12">
        <f>'Simulacion sistema (hoja4)'!AS1731</f>
        <v>0</v>
      </c>
      <c r="D1726" s="12">
        <f>'Simulacion sistema (hoja4)'!AT1731</f>
        <v>0.42012842185476362</v>
      </c>
    </row>
    <row r="1727" spans="2:4" x14ac:dyDescent="0.25">
      <c r="B1727" s="8">
        <f t="shared" si="32"/>
        <v>1722</v>
      </c>
      <c r="C1727" s="12">
        <f>'Simulacion sistema (hoja4)'!AS1732</f>
        <v>0</v>
      </c>
      <c r="D1727" s="12">
        <f>'Simulacion sistema (hoja4)'!AT1732</f>
        <v>0.59755403556265352</v>
      </c>
    </row>
    <row r="1728" spans="2:4" x14ac:dyDescent="0.25">
      <c r="B1728" s="8">
        <f t="shared" si="32"/>
        <v>1723</v>
      </c>
      <c r="C1728" s="12">
        <f>'Simulacion sistema (hoja4)'!AS1733</f>
        <v>0</v>
      </c>
      <c r="D1728" s="12">
        <f>'Simulacion sistema (hoja4)'!AT1733</f>
        <v>0.17438718264391057</v>
      </c>
    </row>
    <row r="1729" spans="2:4" x14ac:dyDescent="0.25">
      <c r="B1729" s="8">
        <f t="shared" si="32"/>
        <v>1724</v>
      </c>
      <c r="C1729" s="12">
        <f>'Simulacion sistema (hoja4)'!AS1734</f>
        <v>0</v>
      </c>
      <c r="D1729" s="12">
        <f>'Simulacion sistema (hoja4)'!AT1734</f>
        <v>0.37422152065136949</v>
      </c>
    </row>
    <row r="1730" spans="2:4" x14ac:dyDescent="0.25">
      <c r="B1730" s="8">
        <f t="shared" si="32"/>
        <v>1725</v>
      </c>
      <c r="C1730" s="12">
        <f>'Simulacion sistema (hoja4)'!AS1735</f>
        <v>0</v>
      </c>
      <c r="D1730" s="12">
        <f>'Simulacion sistema (hoja4)'!AT1735</f>
        <v>0.19012841522731111</v>
      </c>
    </row>
    <row r="1731" spans="2:4" x14ac:dyDescent="0.25">
      <c r="B1731" s="8">
        <f t="shared" si="32"/>
        <v>1726</v>
      </c>
      <c r="C1731" s="12">
        <f>'Simulacion sistema (hoja4)'!AS1736</f>
        <v>0</v>
      </c>
      <c r="D1731" s="12">
        <f>'Simulacion sistema (hoja4)'!AT1736</f>
        <v>0.52560595524862519</v>
      </c>
    </row>
    <row r="1732" spans="2:4" x14ac:dyDescent="0.25">
      <c r="B1732" s="8">
        <f t="shared" si="32"/>
        <v>1727</v>
      </c>
      <c r="C1732" s="12">
        <f>'Simulacion sistema (hoja4)'!AS1737</f>
        <v>0</v>
      </c>
      <c r="D1732" s="12">
        <f>'Simulacion sistema (hoja4)'!AT1737</f>
        <v>0.49626638104380444</v>
      </c>
    </row>
    <row r="1733" spans="2:4" x14ac:dyDescent="0.25">
      <c r="B1733" s="8">
        <f t="shared" si="32"/>
        <v>1728</v>
      </c>
      <c r="C1733" s="12">
        <f>'Simulacion sistema (hoja4)'!AS1738</f>
        <v>0.21582431994659904</v>
      </c>
      <c r="D1733" s="12">
        <f>'Simulacion sistema (hoja4)'!AT1738</f>
        <v>0.89338367792113116</v>
      </c>
    </row>
    <row r="1734" spans="2:4" x14ac:dyDescent="0.25">
      <c r="B1734" s="8">
        <f t="shared" si="32"/>
        <v>1729</v>
      </c>
      <c r="C1734" s="12">
        <f>'Simulacion sistema (hoja4)'!AS1739</f>
        <v>0</v>
      </c>
      <c r="D1734" s="12">
        <f>'Simulacion sistema (hoja4)'!AT1739</f>
        <v>0.33127909268554356</v>
      </c>
    </row>
    <row r="1735" spans="2:4" x14ac:dyDescent="0.25">
      <c r="B1735" s="8">
        <f t="shared" si="32"/>
        <v>1730</v>
      </c>
      <c r="C1735" s="12">
        <f>'Simulacion sistema (hoja4)'!AS1740</f>
        <v>0</v>
      </c>
      <c r="D1735" s="12">
        <f>'Simulacion sistema (hoja4)'!AT1740</f>
        <v>0.65600481848212511</v>
      </c>
    </row>
    <row r="1736" spans="2:4" x14ac:dyDescent="0.25">
      <c r="B1736" s="8">
        <f t="shared" ref="B1736:B1799" si="33">+B1735+1</f>
        <v>1731</v>
      </c>
      <c r="C1736" s="12">
        <f>'Simulacion sistema (hoja4)'!AS1741</f>
        <v>1</v>
      </c>
      <c r="D1736" s="12">
        <f>'Simulacion sistema (hoja4)'!AT1741</f>
        <v>1</v>
      </c>
    </row>
    <row r="1737" spans="2:4" x14ac:dyDescent="0.25">
      <c r="B1737" s="8">
        <f t="shared" si="33"/>
        <v>1732</v>
      </c>
      <c r="C1737" s="12">
        <f>'Simulacion sistema (hoja4)'!AS1742</f>
        <v>0</v>
      </c>
      <c r="D1737" s="12">
        <f>'Simulacion sistema (hoja4)'!AT1742</f>
        <v>0.43536531875431872</v>
      </c>
    </row>
    <row r="1738" spans="2:4" x14ac:dyDescent="0.25">
      <c r="B1738" s="8">
        <f t="shared" si="33"/>
        <v>1733</v>
      </c>
      <c r="C1738" s="12">
        <f>'Simulacion sistema (hoja4)'!AS1743</f>
        <v>0</v>
      </c>
      <c r="D1738" s="12">
        <f>'Simulacion sistema (hoja4)'!AT1743</f>
        <v>0.20741819150359944</v>
      </c>
    </row>
    <row r="1739" spans="2:4" x14ac:dyDescent="0.25">
      <c r="B1739" s="8">
        <f t="shared" si="33"/>
        <v>1734</v>
      </c>
      <c r="C1739" s="12">
        <f>'Simulacion sistema (hoja4)'!AS1744</f>
        <v>0</v>
      </c>
      <c r="D1739" s="12">
        <f>'Simulacion sistema (hoja4)'!AT1744</f>
        <v>0.78058924934904939</v>
      </c>
    </row>
    <row r="1740" spans="2:4" x14ac:dyDescent="0.25">
      <c r="B1740" s="8">
        <f t="shared" si="33"/>
        <v>1735</v>
      </c>
      <c r="C1740" s="12">
        <f>'Simulacion sistema (hoja4)'!AS1745</f>
        <v>0</v>
      </c>
      <c r="D1740" s="12">
        <f>'Simulacion sistema (hoja4)'!AT1745</f>
        <v>0.77773379395876963</v>
      </c>
    </row>
    <row r="1741" spans="2:4" x14ac:dyDescent="0.25">
      <c r="B1741" s="8">
        <f t="shared" si="33"/>
        <v>1736</v>
      </c>
      <c r="C1741" s="12">
        <f>'Simulacion sistema (hoja4)'!AS1746</f>
        <v>0</v>
      </c>
      <c r="D1741" s="12">
        <f>'Simulacion sistema (hoja4)'!AT1746</f>
        <v>0.30894691750753278</v>
      </c>
    </row>
    <row r="1742" spans="2:4" x14ac:dyDescent="0.25">
      <c r="B1742" s="8">
        <f t="shared" si="33"/>
        <v>1737</v>
      </c>
      <c r="C1742" s="12">
        <f>'Simulacion sistema (hoja4)'!AS1747</f>
        <v>1</v>
      </c>
      <c r="D1742" s="12">
        <f>'Simulacion sistema (hoja4)'!AT1747</f>
        <v>1</v>
      </c>
    </row>
    <row r="1743" spans="2:4" x14ac:dyDescent="0.25">
      <c r="B1743" s="8">
        <f t="shared" si="33"/>
        <v>1738</v>
      </c>
      <c r="C1743" s="12">
        <f>'Simulacion sistema (hoja4)'!AS1748</f>
        <v>0</v>
      </c>
      <c r="D1743" s="12">
        <f>'Simulacion sistema (hoja4)'!AT1748</f>
        <v>0.52576958987808453</v>
      </c>
    </row>
    <row r="1744" spans="2:4" x14ac:dyDescent="0.25">
      <c r="B1744" s="8">
        <f t="shared" si="33"/>
        <v>1739</v>
      </c>
      <c r="C1744" s="12">
        <f>'Simulacion sistema (hoja4)'!AS1749</f>
        <v>0</v>
      </c>
      <c r="D1744" s="12">
        <f>'Simulacion sistema (hoja4)'!AT1749</f>
        <v>0.10998374036372136</v>
      </c>
    </row>
    <row r="1745" spans="2:4" x14ac:dyDescent="0.25">
      <c r="B1745" s="8">
        <f t="shared" si="33"/>
        <v>1740</v>
      </c>
      <c r="C1745" s="12">
        <f>'Simulacion sistema (hoja4)'!AS1750</f>
        <v>0</v>
      </c>
      <c r="D1745" s="12">
        <f>'Simulacion sistema (hoja4)'!AT1750</f>
        <v>0.22374362309560203</v>
      </c>
    </row>
    <row r="1746" spans="2:4" x14ac:dyDescent="0.25">
      <c r="B1746" s="8">
        <f t="shared" si="33"/>
        <v>1741</v>
      </c>
      <c r="C1746" s="12">
        <f>'Simulacion sistema (hoja4)'!AS1751</f>
        <v>1</v>
      </c>
      <c r="D1746" s="12">
        <f>'Simulacion sistema (hoja4)'!AT1751</f>
        <v>1</v>
      </c>
    </row>
    <row r="1747" spans="2:4" x14ac:dyDescent="0.25">
      <c r="B1747" s="8">
        <f t="shared" si="33"/>
        <v>1742</v>
      </c>
      <c r="C1747" s="12">
        <f>'Simulacion sistema (hoja4)'!AS1752</f>
        <v>0</v>
      </c>
      <c r="D1747" s="12">
        <f>'Simulacion sistema (hoja4)'!AT1752</f>
        <v>0.4815292048883586</v>
      </c>
    </row>
    <row r="1748" spans="2:4" x14ac:dyDescent="0.25">
      <c r="B1748" s="8">
        <f t="shared" si="33"/>
        <v>1743</v>
      </c>
      <c r="C1748" s="12">
        <f>'Simulacion sistema (hoja4)'!AS1753</f>
        <v>0</v>
      </c>
      <c r="D1748" s="12">
        <f>'Simulacion sistema (hoja4)'!AT1753</f>
        <v>0.50074058587755366</v>
      </c>
    </row>
    <row r="1749" spans="2:4" x14ac:dyDescent="0.25">
      <c r="B1749" s="8">
        <f t="shared" si="33"/>
        <v>1744</v>
      </c>
      <c r="C1749" s="12">
        <f>'Simulacion sistema (hoja4)'!AS1754</f>
        <v>0</v>
      </c>
      <c r="D1749" s="12">
        <f>'Simulacion sistema (hoja4)'!AT1754</f>
        <v>0.62111735658930245</v>
      </c>
    </row>
    <row r="1750" spans="2:4" x14ac:dyDescent="0.25">
      <c r="B1750" s="8">
        <f t="shared" si="33"/>
        <v>1745</v>
      </c>
      <c r="C1750" s="12">
        <f>'Simulacion sistema (hoja4)'!AS1755</f>
        <v>0</v>
      </c>
      <c r="D1750" s="12">
        <f>'Simulacion sistema (hoja4)'!AT1755</f>
        <v>0.3764819517045534</v>
      </c>
    </row>
    <row r="1751" spans="2:4" x14ac:dyDescent="0.25">
      <c r="B1751" s="8">
        <f t="shared" si="33"/>
        <v>1746</v>
      </c>
      <c r="C1751" s="12">
        <f>'Simulacion sistema (hoja4)'!AS1756</f>
        <v>0</v>
      </c>
      <c r="D1751" s="12">
        <f>'Simulacion sistema (hoja4)'!AT1756</f>
        <v>0.77759318648796039</v>
      </c>
    </row>
    <row r="1752" spans="2:4" x14ac:dyDescent="0.25">
      <c r="B1752" s="8">
        <f t="shared" si="33"/>
        <v>1747</v>
      </c>
      <c r="C1752" s="12">
        <f>'Simulacion sistema (hoja4)'!AS1757</f>
        <v>1</v>
      </c>
      <c r="D1752" s="12">
        <f>'Simulacion sistema (hoja4)'!AT1757</f>
        <v>1</v>
      </c>
    </row>
    <row r="1753" spans="2:4" x14ac:dyDescent="0.25">
      <c r="B1753" s="8">
        <f t="shared" si="33"/>
        <v>1748</v>
      </c>
      <c r="C1753" s="12">
        <f>'Simulacion sistema (hoja4)'!AS1758</f>
        <v>0</v>
      </c>
      <c r="D1753" s="12">
        <f>'Simulacion sistema (hoja4)'!AT1758</f>
        <v>0.73131325053390395</v>
      </c>
    </row>
    <row r="1754" spans="2:4" x14ac:dyDescent="0.25">
      <c r="B1754" s="8">
        <f t="shared" si="33"/>
        <v>1749</v>
      </c>
      <c r="C1754" s="12">
        <f>'Simulacion sistema (hoja4)'!AS1759</f>
        <v>0</v>
      </c>
      <c r="D1754" s="12">
        <f>'Simulacion sistema (hoja4)'!AT1759</f>
        <v>0.70653822758828677</v>
      </c>
    </row>
    <row r="1755" spans="2:4" x14ac:dyDescent="0.25">
      <c r="B1755" s="8">
        <f t="shared" si="33"/>
        <v>1750</v>
      </c>
      <c r="C1755" s="12">
        <f>'Simulacion sistema (hoja4)'!AS1760</f>
        <v>0</v>
      </c>
      <c r="D1755" s="12">
        <f>'Simulacion sistema (hoja4)'!AT1760</f>
        <v>4.5733778407077194E-2</v>
      </c>
    </row>
    <row r="1756" spans="2:4" x14ac:dyDescent="0.25">
      <c r="B1756" s="8">
        <f t="shared" si="33"/>
        <v>1751</v>
      </c>
      <c r="C1756" s="12">
        <f>'Simulacion sistema (hoja4)'!AS1761</f>
        <v>0</v>
      </c>
      <c r="D1756" s="12">
        <f>'Simulacion sistema (hoja4)'!AT1761</f>
        <v>0.74440284267355761</v>
      </c>
    </row>
    <row r="1757" spans="2:4" x14ac:dyDescent="0.25">
      <c r="B1757" s="8">
        <f t="shared" si="33"/>
        <v>1752</v>
      </c>
      <c r="C1757" s="12">
        <f>'Simulacion sistema (hoja4)'!AS1762</f>
        <v>0</v>
      </c>
      <c r="D1757" s="12">
        <f>'Simulacion sistema (hoja4)'!AT1762</f>
        <v>0.90972568042584689</v>
      </c>
    </row>
    <row r="1758" spans="2:4" x14ac:dyDescent="0.25">
      <c r="B1758" s="8">
        <f t="shared" si="33"/>
        <v>1753</v>
      </c>
      <c r="C1758" s="12">
        <f>'Simulacion sistema (hoja4)'!AS1763</f>
        <v>0</v>
      </c>
      <c r="D1758" s="12">
        <f>'Simulacion sistema (hoja4)'!AT1763</f>
        <v>0.49064751058260347</v>
      </c>
    </row>
    <row r="1759" spans="2:4" x14ac:dyDescent="0.25">
      <c r="B1759" s="8">
        <f t="shared" si="33"/>
        <v>1754</v>
      </c>
      <c r="C1759" s="12">
        <f>'Simulacion sistema (hoja4)'!AS1764</f>
        <v>0</v>
      </c>
      <c r="D1759" s="12">
        <f>'Simulacion sistema (hoja4)'!AT1764</f>
        <v>0.46337927044207816</v>
      </c>
    </row>
    <row r="1760" spans="2:4" x14ac:dyDescent="0.25">
      <c r="B1760" s="8">
        <f t="shared" si="33"/>
        <v>1755</v>
      </c>
      <c r="C1760" s="12">
        <f>'Simulacion sistema (hoja4)'!AS1765</f>
        <v>0</v>
      </c>
      <c r="D1760" s="12">
        <f>'Simulacion sistema (hoja4)'!AT1765</f>
        <v>0.15742467486699055</v>
      </c>
    </row>
    <row r="1761" spans="2:4" x14ac:dyDescent="0.25">
      <c r="B1761" s="8">
        <f t="shared" si="33"/>
        <v>1756</v>
      </c>
      <c r="C1761" s="12">
        <f>'Simulacion sistema (hoja4)'!AS1766</f>
        <v>1</v>
      </c>
      <c r="D1761" s="12">
        <f>'Simulacion sistema (hoja4)'!AT1766</f>
        <v>1</v>
      </c>
    </row>
    <row r="1762" spans="2:4" x14ac:dyDescent="0.25">
      <c r="B1762" s="8">
        <f t="shared" si="33"/>
        <v>1757</v>
      </c>
      <c r="C1762" s="12">
        <f>'Simulacion sistema (hoja4)'!AS1767</f>
        <v>0</v>
      </c>
      <c r="D1762" s="12">
        <f>'Simulacion sistema (hoja4)'!AT1767</f>
        <v>0.70454388658313982</v>
      </c>
    </row>
    <row r="1763" spans="2:4" x14ac:dyDescent="0.25">
      <c r="B1763" s="8">
        <f t="shared" si="33"/>
        <v>1758</v>
      </c>
      <c r="C1763" s="12">
        <f>'Simulacion sistema (hoja4)'!AS1768</f>
        <v>0</v>
      </c>
      <c r="D1763" s="12">
        <f>'Simulacion sistema (hoja4)'!AT1768</f>
        <v>0.70531026745563508</v>
      </c>
    </row>
    <row r="1764" spans="2:4" x14ac:dyDescent="0.25">
      <c r="B1764" s="8">
        <f t="shared" si="33"/>
        <v>1759</v>
      </c>
      <c r="C1764" s="12">
        <f>'Simulacion sistema (hoja4)'!AS1769</f>
        <v>0</v>
      </c>
      <c r="D1764" s="12">
        <f>'Simulacion sistema (hoja4)'!AT1769</f>
        <v>0.41293449528060444</v>
      </c>
    </row>
    <row r="1765" spans="2:4" x14ac:dyDescent="0.25">
      <c r="B1765" s="8">
        <f t="shared" si="33"/>
        <v>1760</v>
      </c>
      <c r="C1765" s="12">
        <f>'Simulacion sistema (hoja4)'!AS1770</f>
        <v>0</v>
      </c>
      <c r="D1765" s="12">
        <f>'Simulacion sistema (hoja4)'!AT1770</f>
        <v>0.58463116092571499</v>
      </c>
    </row>
    <row r="1766" spans="2:4" x14ac:dyDescent="0.25">
      <c r="B1766" s="8">
        <f t="shared" si="33"/>
        <v>1761</v>
      </c>
      <c r="C1766" s="12">
        <f>'Simulacion sistema (hoja4)'!AS1771</f>
        <v>0</v>
      </c>
      <c r="D1766" s="12">
        <f>'Simulacion sistema (hoja4)'!AT1771</f>
        <v>0.86107927543969909</v>
      </c>
    </row>
    <row r="1767" spans="2:4" x14ac:dyDescent="0.25">
      <c r="B1767" s="8">
        <f t="shared" si="33"/>
        <v>1762</v>
      </c>
      <c r="C1767" s="12">
        <f>'Simulacion sistema (hoja4)'!AS1772</f>
        <v>0</v>
      </c>
      <c r="D1767" s="12">
        <f>'Simulacion sistema (hoja4)'!AT1772</f>
        <v>0.63157549652742218</v>
      </c>
    </row>
    <row r="1768" spans="2:4" x14ac:dyDescent="0.25">
      <c r="B1768" s="8">
        <f t="shared" si="33"/>
        <v>1763</v>
      </c>
      <c r="C1768" s="12">
        <f>'Simulacion sistema (hoja4)'!AS1773</f>
        <v>0</v>
      </c>
      <c r="D1768" s="12">
        <f>'Simulacion sistema (hoja4)'!AT1773</f>
        <v>0.40303843038273046</v>
      </c>
    </row>
    <row r="1769" spans="2:4" x14ac:dyDescent="0.25">
      <c r="B1769" s="8">
        <f t="shared" si="33"/>
        <v>1764</v>
      </c>
      <c r="C1769" s="12">
        <f>'Simulacion sistema (hoja4)'!AS1774</f>
        <v>0</v>
      </c>
      <c r="D1769" s="12">
        <f>'Simulacion sistema (hoja4)'!AT1774</f>
        <v>0.63137922336952201</v>
      </c>
    </row>
    <row r="1770" spans="2:4" x14ac:dyDescent="0.25">
      <c r="B1770" s="8">
        <f t="shared" si="33"/>
        <v>1765</v>
      </c>
      <c r="C1770" s="12">
        <f>'Simulacion sistema (hoja4)'!AS1775</f>
        <v>0</v>
      </c>
      <c r="D1770" s="12">
        <f>'Simulacion sistema (hoja4)'!AT1775</f>
        <v>0.69990726070684284</v>
      </c>
    </row>
    <row r="1771" spans="2:4" x14ac:dyDescent="0.25">
      <c r="B1771" s="8">
        <f t="shared" si="33"/>
        <v>1766</v>
      </c>
      <c r="C1771" s="12">
        <f>'Simulacion sistema (hoja4)'!AS1776</f>
        <v>0</v>
      </c>
      <c r="D1771" s="12">
        <f>'Simulacion sistema (hoja4)'!AT1776</f>
        <v>0.62340066276631423</v>
      </c>
    </row>
    <row r="1772" spans="2:4" x14ac:dyDescent="0.25">
      <c r="B1772" s="8">
        <f t="shared" si="33"/>
        <v>1767</v>
      </c>
      <c r="C1772" s="12">
        <f>'Simulacion sistema (hoja4)'!AS1777</f>
        <v>1</v>
      </c>
      <c r="D1772" s="12">
        <f>'Simulacion sistema (hoja4)'!AT1777</f>
        <v>1</v>
      </c>
    </row>
    <row r="1773" spans="2:4" x14ac:dyDescent="0.25">
      <c r="B1773" s="8">
        <f t="shared" si="33"/>
        <v>1768</v>
      </c>
      <c r="C1773" s="12">
        <f>'Simulacion sistema (hoja4)'!AS1778</f>
        <v>0</v>
      </c>
      <c r="D1773" s="12">
        <f>'Simulacion sistema (hoja4)'!AT1778</f>
        <v>0.54656838062237267</v>
      </c>
    </row>
    <row r="1774" spans="2:4" x14ac:dyDescent="0.25">
      <c r="B1774" s="8">
        <f t="shared" si="33"/>
        <v>1769</v>
      </c>
      <c r="C1774" s="12">
        <f>'Simulacion sistema (hoja4)'!AS1779</f>
        <v>1</v>
      </c>
      <c r="D1774" s="12">
        <f>'Simulacion sistema (hoja4)'!AT1779</f>
        <v>1</v>
      </c>
    </row>
    <row r="1775" spans="2:4" x14ac:dyDescent="0.25">
      <c r="B1775" s="8">
        <f t="shared" si="33"/>
        <v>1770</v>
      </c>
      <c r="C1775" s="12">
        <f>'Simulacion sistema (hoja4)'!AS1780</f>
        <v>0</v>
      </c>
      <c r="D1775" s="12">
        <f>'Simulacion sistema (hoja4)'!AT1780</f>
        <v>0.70100134290660709</v>
      </c>
    </row>
    <row r="1776" spans="2:4" x14ac:dyDescent="0.25">
      <c r="B1776" s="8">
        <f t="shared" si="33"/>
        <v>1771</v>
      </c>
      <c r="C1776" s="12">
        <f>'Simulacion sistema (hoja4)'!AS1781</f>
        <v>0</v>
      </c>
      <c r="D1776" s="12">
        <f>'Simulacion sistema (hoja4)'!AT1781</f>
        <v>0.493143677357058</v>
      </c>
    </row>
    <row r="1777" spans="2:4" x14ac:dyDescent="0.25">
      <c r="B1777" s="8">
        <f t="shared" si="33"/>
        <v>1772</v>
      </c>
      <c r="C1777" s="12">
        <f>'Simulacion sistema (hoja4)'!AS1782</f>
        <v>0</v>
      </c>
      <c r="D1777" s="12">
        <f>'Simulacion sistema (hoja4)'!AT1782</f>
        <v>0.589824726964843</v>
      </c>
    </row>
    <row r="1778" spans="2:4" x14ac:dyDescent="0.25">
      <c r="B1778" s="8">
        <f t="shared" si="33"/>
        <v>1773</v>
      </c>
      <c r="C1778" s="12">
        <f>'Simulacion sistema (hoja4)'!AS1783</f>
        <v>0</v>
      </c>
      <c r="D1778" s="12">
        <f>'Simulacion sistema (hoja4)'!AT1783</f>
        <v>0.65149262090668492</v>
      </c>
    </row>
    <row r="1779" spans="2:4" x14ac:dyDescent="0.25">
      <c r="B1779" s="8">
        <f t="shared" si="33"/>
        <v>1774</v>
      </c>
      <c r="C1779" s="12">
        <f>'Simulacion sistema (hoja4)'!AS1784</f>
        <v>0</v>
      </c>
      <c r="D1779" s="12">
        <f>'Simulacion sistema (hoja4)'!AT1784</f>
        <v>0.37866595348641069</v>
      </c>
    </row>
    <row r="1780" spans="2:4" x14ac:dyDescent="0.25">
      <c r="B1780" s="8">
        <f t="shared" si="33"/>
        <v>1775</v>
      </c>
      <c r="C1780" s="12">
        <f>'Simulacion sistema (hoja4)'!AS1785</f>
        <v>3.1469334140814272E-2</v>
      </c>
      <c r="D1780" s="12">
        <f>'Simulacion sistema (hoja4)'!AT1785</f>
        <v>0.88699816170627765</v>
      </c>
    </row>
    <row r="1781" spans="2:4" x14ac:dyDescent="0.25">
      <c r="B1781" s="8">
        <f t="shared" si="33"/>
        <v>1776</v>
      </c>
      <c r="C1781" s="12">
        <f>'Simulacion sistema (hoja4)'!AS1786</f>
        <v>0</v>
      </c>
      <c r="D1781" s="12">
        <f>'Simulacion sistema (hoja4)'!AT1786</f>
        <v>0.51127237053225227</v>
      </c>
    </row>
    <row r="1782" spans="2:4" x14ac:dyDescent="0.25">
      <c r="B1782" s="8">
        <f t="shared" si="33"/>
        <v>1777</v>
      </c>
      <c r="C1782" s="12">
        <f>'Simulacion sistema (hoja4)'!AS1787</f>
        <v>0</v>
      </c>
      <c r="D1782" s="12">
        <f>'Simulacion sistema (hoja4)'!AT1787</f>
        <v>0.38498159673492333</v>
      </c>
    </row>
    <row r="1783" spans="2:4" x14ac:dyDescent="0.25">
      <c r="B1783" s="8">
        <f t="shared" si="33"/>
        <v>1778</v>
      </c>
      <c r="C1783" s="12">
        <f>'Simulacion sistema (hoja4)'!AS1788</f>
        <v>0</v>
      </c>
      <c r="D1783" s="12">
        <f>'Simulacion sistema (hoja4)'!AT1788</f>
        <v>0.68962326814214803</v>
      </c>
    </row>
    <row r="1784" spans="2:4" x14ac:dyDescent="0.25">
      <c r="B1784" s="8">
        <f t="shared" si="33"/>
        <v>1779</v>
      </c>
      <c r="C1784" s="12">
        <f>'Simulacion sistema (hoja4)'!AS1789</f>
        <v>0</v>
      </c>
      <c r="D1784" s="12">
        <f>'Simulacion sistema (hoja4)'!AT1789</f>
        <v>0.40568728307391633</v>
      </c>
    </row>
    <row r="1785" spans="2:4" x14ac:dyDescent="0.25">
      <c r="B1785" s="8">
        <f t="shared" si="33"/>
        <v>1780</v>
      </c>
      <c r="C1785" s="12">
        <f>'Simulacion sistema (hoja4)'!AS1790</f>
        <v>0</v>
      </c>
      <c r="D1785" s="12">
        <f>'Simulacion sistema (hoja4)'!AT1790</f>
        <v>0.71834498100987021</v>
      </c>
    </row>
    <row r="1786" spans="2:4" x14ac:dyDescent="0.25">
      <c r="B1786" s="8">
        <f t="shared" si="33"/>
        <v>1781</v>
      </c>
      <c r="C1786" s="12">
        <f>'Simulacion sistema (hoja4)'!AS1791</f>
        <v>0</v>
      </c>
      <c r="D1786" s="12">
        <f>'Simulacion sistema (hoja4)'!AT1791</f>
        <v>0.28238515390917635</v>
      </c>
    </row>
    <row r="1787" spans="2:4" x14ac:dyDescent="0.25">
      <c r="B1787" s="8">
        <f t="shared" si="33"/>
        <v>1782</v>
      </c>
      <c r="C1787" s="12">
        <f>'Simulacion sistema (hoja4)'!AS1792</f>
        <v>0.42747975590464193</v>
      </c>
      <c r="D1787" s="12">
        <f>'Simulacion sistema (hoja4)'!AT1792</f>
        <v>0.95137499296724359</v>
      </c>
    </row>
    <row r="1788" spans="2:4" x14ac:dyDescent="0.25">
      <c r="B1788" s="8">
        <f t="shared" si="33"/>
        <v>1783</v>
      </c>
      <c r="C1788" s="12">
        <f>'Simulacion sistema (hoja4)'!AS1793</f>
        <v>1</v>
      </c>
      <c r="D1788" s="12">
        <f>'Simulacion sistema (hoja4)'!AT1793</f>
        <v>1</v>
      </c>
    </row>
    <row r="1789" spans="2:4" x14ac:dyDescent="0.25">
      <c r="B1789" s="8">
        <f t="shared" si="33"/>
        <v>1784</v>
      </c>
      <c r="C1789" s="12">
        <f>'Simulacion sistema (hoja4)'!AS1794</f>
        <v>0.35022767753519779</v>
      </c>
      <c r="D1789" s="12">
        <f>'Simulacion sistema (hoja4)'!AT1794</f>
        <v>0.9260111772728572</v>
      </c>
    </row>
    <row r="1790" spans="2:4" x14ac:dyDescent="0.25">
      <c r="B1790" s="8">
        <f t="shared" si="33"/>
        <v>1785</v>
      </c>
      <c r="C1790" s="12">
        <f>'Simulacion sistema (hoja4)'!AS1795</f>
        <v>0</v>
      </c>
      <c r="D1790" s="12">
        <f>'Simulacion sistema (hoja4)'!AT1795</f>
        <v>0.7119193456202868</v>
      </c>
    </row>
    <row r="1791" spans="2:4" x14ac:dyDescent="0.25">
      <c r="B1791" s="8">
        <f t="shared" si="33"/>
        <v>1786</v>
      </c>
      <c r="C1791" s="12">
        <f>'Simulacion sistema (hoja4)'!AS1796</f>
        <v>0</v>
      </c>
      <c r="D1791" s="12">
        <f>'Simulacion sistema (hoja4)'!AT1796</f>
        <v>0.3460605508955642</v>
      </c>
    </row>
    <row r="1792" spans="2:4" x14ac:dyDescent="0.25">
      <c r="B1792" s="8">
        <f t="shared" si="33"/>
        <v>1787</v>
      </c>
      <c r="C1792" s="12">
        <f>'Simulacion sistema (hoja4)'!AS1797</f>
        <v>1</v>
      </c>
      <c r="D1792" s="12">
        <f>'Simulacion sistema (hoja4)'!AT1797</f>
        <v>1</v>
      </c>
    </row>
    <row r="1793" spans="2:4" x14ac:dyDescent="0.25">
      <c r="B1793" s="8">
        <f t="shared" si="33"/>
        <v>1788</v>
      </c>
      <c r="C1793" s="12">
        <f>'Simulacion sistema (hoja4)'!AS1798</f>
        <v>0</v>
      </c>
      <c r="D1793" s="12">
        <f>'Simulacion sistema (hoja4)'!AT1798</f>
        <v>0.72165548677100921</v>
      </c>
    </row>
    <row r="1794" spans="2:4" x14ac:dyDescent="0.25">
      <c r="B1794" s="8">
        <f t="shared" si="33"/>
        <v>1789</v>
      </c>
      <c r="C1794" s="12">
        <f>'Simulacion sistema (hoja4)'!AS1799</f>
        <v>0</v>
      </c>
      <c r="D1794" s="12">
        <f>'Simulacion sistema (hoja4)'!AT1799</f>
        <v>0.56434771249884874</v>
      </c>
    </row>
    <row r="1795" spans="2:4" x14ac:dyDescent="0.25">
      <c r="B1795" s="8">
        <f t="shared" si="33"/>
        <v>1790</v>
      </c>
      <c r="C1795" s="12">
        <f>'Simulacion sistema (hoja4)'!AS1800</f>
        <v>0</v>
      </c>
      <c r="D1795" s="12">
        <f>'Simulacion sistema (hoja4)'!AT1800</f>
        <v>0.63501477646481963</v>
      </c>
    </row>
    <row r="1796" spans="2:4" x14ac:dyDescent="0.25">
      <c r="B1796" s="8">
        <f t="shared" si="33"/>
        <v>1791</v>
      </c>
      <c r="C1796" s="12">
        <f>'Simulacion sistema (hoja4)'!AS1801</f>
        <v>0</v>
      </c>
      <c r="D1796" s="12">
        <f>'Simulacion sistema (hoja4)'!AT1801</f>
        <v>0.43422185836201582</v>
      </c>
    </row>
    <row r="1797" spans="2:4" x14ac:dyDescent="0.25">
      <c r="B1797" s="8">
        <f t="shared" si="33"/>
        <v>1792</v>
      </c>
      <c r="C1797" s="12">
        <f>'Simulacion sistema (hoja4)'!AS1802</f>
        <v>1</v>
      </c>
      <c r="D1797" s="12">
        <f>'Simulacion sistema (hoja4)'!AT1802</f>
        <v>1</v>
      </c>
    </row>
    <row r="1798" spans="2:4" x14ac:dyDescent="0.25">
      <c r="B1798" s="8">
        <f t="shared" si="33"/>
        <v>1793</v>
      </c>
      <c r="C1798" s="12">
        <f>'Simulacion sistema (hoja4)'!AS1803</f>
        <v>0</v>
      </c>
      <c r="D1798" s="12">
        <f>'Simulacion sistema (hoja4)'!AT1803</f>
        <v>0.71500058160149504</v>
      </c>
    </row>
    <row r="1799" spans="2:4" x14ac:dyDescent="0.25">
      <c r="B1799" s="8">
        <f t="shared" si="33"/>
        <v>1794</v>
      </c>
      <c r="C1799" s="12">
        <f>'Simulacion sistema (hoja4)'!AS1804</f>
        <v>0.55553947996910813</v>
      </c>
      <c r="D1799" s="12">
        <f>'Simulacion sistema (hoja4)'!AT1804</f>
        <v>0.95159908739422538</v>
      </c>
    </row>
    <row r="1800" spans="2:4" x14ac:dyDescent="0.25">
      <c r="B1800" s="8">
        <f t="shared" ref="B1800:B1863" si="34">+B1799+1</f>
        <v>1795</v>
      </c>
      <c r="C1800" s="12">
        <f>'Simulacion sistema (hoja4)'!AS1805</f>
        <v>0</v>
      </c>
      <c r="D1800" s="12">
        <f>'Simulacion sistema (hoja4)'!AT1805</f>
        <v>0.62445159343616286</v>
      </c>
    </row>
    <row r="1801" spans="2:4" x14ac:dyDescent="0.25">
      <c r="B1801" s="8">
        <f t="shared" si="34"/>
        <v>1796</v>
      </c>
      <c r="C1801" s="12">
        <f>'Simulacion sistema (hoja4)'!AS1806</f>
        <v>0</v>
      </c>
      <c r="D1801" s="12">
        <f>'Simulacion sistema (hoja4)'!AT1806</f>
        <v>0.39803616955153936</v>
      </c>
    </row>
    <row r="1802" spans="2:4" x14ac:dyDescent="0.25">
      <c r="B1802" s="8">
        <f t="shared" si="34"/>
        <v>1797</v>
      </c>
      <c r="C1802" s="12">
        <f>'Simulacion sistema (hoja4)'!AS1807</f>
        <v>0</v>
      </c>
      <c r="D1802" s="12">
        <f>'Simulacion sistema (hoja4)'!AT1807</f>
        <v>0.23872724350068195</v>
      </c>
    </row>
    <row r="1803" spans="2:4" x14ac:dyDescent="0.25">
      <c r="B1803" s="8">
        <f t="shared" si="34"/>
        <v>1798</v>
      </c>
      <c r="C1803" s="12">
        <f>'Simulacion sistema (hoja4)'!AS1808</f>
        <v>0</v>
      </c>
      <c r="D1803" s="12">
        <f>'Simulacion sistema (hoja4)'!AT1808</f>
        <v>0.70555533436416051</v>
      </c>
    </row>
    <row r="1804" spans="2:4" x14ac:dyDescent="0.25">
      <c r="B1804" s="8">
        <f t="shared" si="34"/>
        <v>1799</v>
      </c>
      <c r="C1804" s="12">
        <f>'Simulacion sistema (hoja4)'!AS1809</f>
        <v>0</v>
      </c>
      <c r="D1804" s="12">
        <f>'Simulacion sistema (hoja4)'!AT1809</f>
        <v>0.6392473434371162</v>
      </c>
    </row>
    <row r="1805" spans="2:4" x14ac:dyDescent="0.25">
      <c r="B1805" s="8">
        <f t="shared" si="34"/>
        <v>1800</v>
      </c>
      <c r="C1805" s="12">
        <f>'Simulacion sistema (hoja4)'!AS1810</f>
        <v>0</v>
      </c>
      <c r="D1805" s="12">
        <f>'Simulacion sistema (hoja4)'!AT1810</f>
        <v>0.75928513834457079</v>
      </c>
    </row>
    <row r="1806" spans="2:4" x14ac:dyDescent="0.25">
      <c r="B1806" s="8">
        <f t="shared" si="34"/>
        <v>1801</v>
      </c>
      <c r="C1806" s="12">
        <f>'Simulacion sistema (hoja4)'!AS1811</f>
        <v>0</v>
      </c>
      <c r="D1806" s="12">
        <f>'Simulacion sistema (hoja4)'!AT1811</f>
        <v>0.69733255807149275</v>
      </c>
    </row>
    <row r="1807" spans="2:4" x14ac:dyDescent="0.25">
      <c r="B1807" s="8">
        <f t="shared" si="34"/>
        <v>1802</v>
      </c>
      <c r="C1807" s="12">
        <f>'Simulacion sistema (hoja4)'!AS1812</f>
        <v>0</v>
      </c>
      <c r="D1807" s="12">
        <f>'Simulacion sistema (hoja4)'!AT1812</f>
        <v>0.76535305586796609</v>
      </c>
    </row>
    <row r="1808" spans="2:4" x14ac:dyDescent="0.25">
      <c r="B1808" s="8">
        <f t="shared" si="34"/>
        <v>1803</v>
      </c>
      <c r="C1808" s="12">
        <f>'Simulacion sistema (hoja4)'!AS1813</f>
        <v>0</v>
      </c>
      <c r="D1808" s="12">
        <f>'Simulacion sistema (hoja4)'!AT1813</f>
        <v>0.30942759265587344</v>
      </c>
    </row>
    <row r="1809" spans="2:4" x14ac:dyDescent="0.25">
      <c r="B1809" s="8">
        <f t="shared" si="34"/>
        <v>1804</v>
      </c>
      <c r="C1809" s="12">
        <f>'Simulacion sistema (hoja4)'!AS1814</f>
        <v>0</v>
      </c>
      <c r="D1809" s="12">
        <f>'Simulacion sistema (hoja4)'!AT1814</f>
        <v>0.44124036372249725</v>
      </c>
    </row>
    <row r="1810" spans="2:4" x14ac:dyDescent="0.25">
      <c r="B1810" s="8">
        <f t="shared" si="34"/>
        <v>1805</v>
      </c>
      <c r="C1810" s="12">
        <f>'Simulacion sistema (hoja4)'!AS1815</f>
        <v>0</v>
      </c>
      <c r="D1810" s="12">
        <f>'Simulacion sistema (hoja4)'!AT1815</f>
        <v>0.63151365190264785</v>
      </c>
    </row>
    <row r="1811" spans="2:4" x14ac:dyDescent="0.25">
      <c r="B1811" s="8">
        <f t="shared" si="34"/>
        <v>1806</v>
      </c>
      <c r="C1811" s="12">
        <f>'Simulacion sistema (hoja4)'!AS1816</f>
        <v>0</v>
      </c>
      <c r="D1811" s="12">
        <f>'Simulacion sistema (hoja4)'!AT1816</f>
        <v>0.81630463203445569</v>
      </c>
    </row>
    <row r="1812" spans="2:4" x14ac:dyDescent="0.25">
      <c r="B1812" s="8">
        <f t="shared" si="34"/>
        <v>1807</v>
      </c>
      <c r="C1812" s="12">
        <f>'Simulacion sistema (hoja4)'!AS1817</f>
        <v>0</v>
      </c>
      <c r="D1812" s="12">
        <f>'Simulacion sistema (hoja4)'!AT1817</f>
        <v>0.869878714288982</v>
      </c>
    </row>
    <row r="1813" spans="2:4" x14ac:dyDescent="0.25">
      <c r="B1813" s="8">
        <f t="shared" si="34"/>
        <v>1808</v>
      </c>
      <c r="C1813" s="12">
        <f>'Simulacion sistema (hoja4)'!AS1818</f>
        <v>0</v>
      </c>
      <c r="D1813" s="12">
        <f>'Simulacion sistema (hoja4)'!AT1818</f>
        <v>0.37301391519202248</v>
      </c>
    </row>
    <row r="1814" spans="2:4" x14ac:dyDescent="0.25">
      <c r="B1814" s="8">
        <f t="shared" si="34"/>
        <v>1809</v>
      </c>
      <c r="C1814" s="12">
        <f>'Simulacion sistema (hoja4)'!AS1819</f>
        <v>0</v>
      </c>
      <c r="D1814" s="12">
        <f>'Simulacion sistema (hoja4)'!AT1819</f>
        <v>0.6021586600535993</v>
      </c>
    </row>
    <row r="1815" spans="2:4" x14ac:dyDescent="0.25">
      <c r="B1815" s="8">
        <f t="shared" si="34"/>
        <v>1810</v>
      </c>
      <c r="C1815" s="12">
        <f>'Simulacion sistema (hoja4)'!AS1820</f>
        <v>0</v>
      </c>
      <c r="D1815" s="12">
        <f>'Simulacion sistema (hoja4)'!AT1820</f>
        <v>0.55148616434439335</v>
      </c>
    </row>
    <row r="1816" spans="2:4" x14ac:dyDescent="0.25">
      <c r="B1816" s="8">
        <f t="shared" si="34"/>
        <v>1811</v>
      </c>
      <c r="C1816" s="12">
        <f>'Simulacion sistema (hoja4)'!AS1821</f>
        <v>0</v>
      </c>
      <c r="D1816" s="12">
        <f>'Simulacion sistema (hoja4)'!AT1821</f>
        <v>0.26095200989146999</v>
      </c>
    </row>
    <row r="1817" spans="2:4" x14ac:dyDescent="0.25">
      <c r="B1817" s="8">
        <f t="shared" si="34"/>
        <v>1812</v>
      </c>
      <c r="C1817" s="12">
        <f>'Simulacion sistema (hoja4)'!AS1822</f>
        <v>0</v>
      </c>
      <c r="D1817" s="12">
        <f>'Simulacion sistema (hoja4)'!AT1822</f>
        <v>0.61292536668096709</v>
      </c>
    </row>
    <row r="1818" spans="2:4" x14ac:dyDescent="0.25">
      <c r="B1818" s="8">
        <f t="shared" si="34"/>
        <v>1813</v>
      </c>
      <c r="C1818" s="12">
        <f>'Simulacion sistema (hoja4)'!AS1823</f>
        <v>0</v>
      </c>
      <c r="D1818" s="12">
        <f>'Simulacion sistema (hoja4)'!AT1823</f>
        <v>0.64120846190543646</v>
      </c>
    </row>
    <row r="1819" spans="2:4" x14ac:dyDescent="0.25">
      <c r="B1819" s="8">
        <f t="shared" si="34"/>
        <v>1814</v>
      </c>
      <c r="C1819" s="12">
        <f>'Simulacion sistema (hoja4)'!AS1824</f>
        <v>0</v>
      </c>
      <c r="D1819" s="12">
        <f>'Simulacion sistema (hoja4)'!AT1824</f>
        <v>0.18126361479672559</v>
      </c>
    </row>
    <row r="1820" spans="2:4" x14ac:dyDescent="0.25">
      <c r="B1820" s="8">
        <f t="shared" si="34"/>
        <v>1815</v>
      </c>
      <c r="C1820" s="12">
        <f>'Simulacion sistema (hoja4)'!AS1825</f>
        <v>0</v>
      </c>
      <c r="D1820" s="12">
        <f>'Simulacion sistema (hoja4)'!AT1825</f>
        <v>0.57518558449218327</v>
      </c>
    </row>
    <row r="1821" spans="2:4" x14ac:dyDescent="0.25">
      <c r="B1821" s="8">
        <f t="shared" si="34"/>
        <v>1816</v>
      </c>
      <c r="C1821" s="12">
        <f>'Simulacion sistema (hoja4)'!AS1826</f>
        <v>0</v>
      </c>
      <c r="D1821" s="12">
        <f>'Simulacion sistema (hoja4)'!AT1826</f>
        <v>0.27011491469361132</v>
      </c>
    </row>
    <row r="1822" spans="2:4" x14ac:dyDescent="0.25">
      <c r="B1822" s="8">
        <f t="shared" si="34"/>
        <v>1817</v>
      </c>
      <c r="C1822" s="12">
        <f>'Simulacion sistema (hoja4)'!AS1827</f>
        <v>0</v>
      </c>
      <c r="D1822" s="12">
        <f>'Simulacion sistema (hoja4)'!AT1827</f>
        <v>0.85559512591051268</v>
      </c>
    </row>
    <row r="1823" spans="2:4" x14ac:dyDescent="0.25">
      <c r="B1823" s="8">
        <f t="shared" si="34"/>
        <v>1818</v>
      </c>
      <c r="C1823" s="12">
        <f>'Simulacion sistema (hoja4)'!AS1828</f>
        <v>0</v>
      </c>
      <c r="D1823" s="12">
        <f>'Simulacion sistema (hoja4)'!AT1828</f>
        <v>0.71294484774140343</v>
      </c>
    </row>
    <row r="1824" spans="2:4" x14ac:dyDescent="0.25">
      <c r="B1824" s="8">
        <f t="shared" si="34"/>
        <v>1819</v>
      </c>
      <c r="C1824" s="12">
        <f>'Simulacion sistema (hoja4)'!AS1829</f>
        <v>1</v>
      </c>
      <c r="D1824" s="12">
        <f>'Simulacion sistema (hoja4)'!AT1829</f>
        <v>1</v>
      </c>
    </row>
    <row r="1825" spans="2:4" x14ac:dyDescent="0.25">
      <c r="B1825" s="8">
        <f t="shared" si="34"/>
        <v>1820</v>
      </c>
      <c r="C1825" s="12">
        <f>'Simulacion sistema (hoja4)'!AS1830</f>
        <v>0</v>
      </c>
      <c r="D1825" s="12">
        <f>'Simulacion sistema (hoja4)'!AT1830</f>
        <v>0.17486415709973288</v>
      </c>
    </row>
    <row r="1826" spans="2:4" x14ac:dyDescent="0.25">
      <c r="B1826" s="8">
        <f t="shared" si="34"/>
        <v>1821</v>
      </c>
      <c r="C1826" s="12">
        <f>'Simulacion sistema (hoja4)'!AS1831</f>
        <v>0</v>
      </c>
      <c r="D1826" s="12">
        <f>'Simulacion sistema (hoja4)'!AT1831</f>
        <v>0.7782723138030907</v>
      </c>
    </row>
    <row r="1827" spans="2:4" x14ac:dyDescent="0.25">
      <c r="B1827" s="8">
        <f t="shared" si="34"/>
        <v>1822</v>
      </c>
      <c r="C1827" s="12">
        <f>'Simulacion sistema (hoja4)'!AS1832</f>
        <v>0.95514042441045022</v>
      </c>
      <c r="D1827" s="12">
        <f>'Simulacion sistema (hoja4)'!AT1832</f>
        <v>0.99619000864855878</v>
      </c>
    </row>
    <row r="1828" spans="2:4" x14ac:dyDescent="0.25">
      <c r="B1828" s="8">
        <f t="shared" si="34"/>
        <v>1823</v>
      </c>
      <c r="C1828" s="12">
        <f>'Simulacion sistema (hoja4)'!AS1833</f>
        <v>0</v>
      </c>
      <c r="D1828" s="12">
        <f>'Simulacion sistema (hoja4)'!AT1833</f>
        <v>0.50667132281810712</v>
      </c>
    </row>
    <row r="1829" spans="2:4" x14ac:dyDescent="0.25">
      <c r="B1829" s="8">
        <f t="shared" si="34"/>
        <v>1824</v>
      </c>
      <c r="C1829" s="12">
        <f>'Simulacion sistema (hoja4)'!AS1834</f>
        <v>0</v>
      </c>
      <c r="D1829" s="12">
        <f>'Simulacion sistema (hoja4)'!AT1834</f>
        <v>0.48892929082377956</v>
      </c>
    </row>
    <row r="1830" spans="2:4" x14ac:dyDescent="0.25">
      <c r="B1830" s="8">
        <f t="shared" si="34"/>
        <v>1825</v>
      </c>
      <c r="C1830" s="12">
        <f>'Simulacion sistema (hoja4)'!AS1835</f>
        <v>0</v>
      </c>
      <c r="D1830" s="12">
        <f>'Simulacion sistema (hoja4)'!AT1835</f>
        <v>0.43541190759179166</v>
      </c>
    </row>
    <row r="1831" spans="2:4" x14ac:dyDescent="0.25">
      <c r="B1831" s="8">
        <f t="shared" si="34"/>
        <v>1826</v>
      </c>
      <c r="C1831" s="12">
        <f>'Simulacion sistema (hoja4)'!AS1836</f>
        <v>1</v>
      </c>
      <c r="D1831" s="12">
        <f>'Simulacion sistema (hoja4)'!AT1836</f>
        <v>1</v>
      </c>
    </row>
    <row r="1832" spans="2:4" x14ac:dyDescent="0.25">
      <c r="B1832" s="8">
        <f t="shared" si="34"/>
        <v>1827</v>
      </c>
      <c r="C1832" s="12">
        <f>'Simulacion sistema (hoja4)'!AS1837</f>
        <v>7.2252107458376902E-2</v>
      </c>
      <c r="D1832" s="12">
        <f>'Simulacion sistema (hoja4)'!AT1837</f>
        <v>0.92120497351016351</v>
      </c>
    </row>
    <row r="1833" spans="2:4" x14ac:dyDescent="0.25">
      <c r="B1833" s="8">
        <f t="shared" si="34"/>
        <v>1828</v>
      </c>
      <c r="C1833" s="12">
        <f>'Simulacion sistema (hoja4)'!AS1838</f>
        <v>0</v>
      </c>
      <c r="D1833" s="12">
        <f>'Simulacion sistema (hoja4)'!AT1838</f>
        <v>0.77817886599027775</v>
      </c>
    </row>
    <row r="1834" spans="2:4" x14ac:dyDescent="0.25">
      <c r="B1834" s="8">
        <f t="shared" si="34"/>
        <v>1829</v>
      </c>
      <c r="C1834" s="12">
        <f>'Simulacion sistema (hoja4)'!AS1839</f>
        <v>0</v>
      </c>
      <c r="D1834" s="12">
        <f>'Simulacion sistema (hoja4)'!AT1839</f>
        <v>0.57276688974650902</v>
      </c>
    </row>
    <row r="1835" spans="2:4" x14ac:dyDescent="0.25">
      <c r="B1835" s="8">
        <f t="shared" si="34"/>
        <v>1830</v>
      </c>
      <c r="C1835" s="12">
        <f>'Simulacion sistema (hoja4)'!AS1840</f>
        <v>1</v>
      </c>
      <c r="D1835" s="12">
        <f>'Simulacion sistema (hoja4)'!AT1840</f>
        <v>1</v>
      </c>
    </row>
    <row r="1836" spans="2:4" x14ac:dyDescent="0.25">
      <c r="B1836" s="8">
        <f t="shared" si="34"/>
        <v>1831</v>
      </c>
      <c r="C1836" s="12">
        <f>'Simulacion sistema (hoja4)'!AS1841</f>
        <v>0.70972349211103092</v>
      </c>
      <c r="D1836" s="12">
        <f>'Simulacion sistema (hoja4)'!AT1841</f>
        <v>0.95501428415304312</v>
      </c>
    </row>
    <row r="1837" spans="2:4" x14ac:dyDescent="0.25">
      <c r="B1837" s="8">
        <f t="shared" si="34"/>
        <v>1832</v>
      </c>
      <c r="C1837" s="12">
        <f>'Simulacion sistema (hoja4)'!AS1842</f>
        <v>1</v>
      </c>
      <c r="D1837" s="12">
        <f>'Simulacion sistema (hoja4)'!AT1842</f>
        <v>1</v>
      </c>
    </row>
    <row r="1838" spans="2:4" x14ac:dyDescent="0.25">
      <c r="B1838" s="8">
        <f t="shared" si="34"/>
        <v>1833</v>
      </c>
      <c r="C1838" s="12">
        <f>'Simulacion sistema (hoja4)'!AS1843</f>
        <v>0</v>
      </c>
      <c r="D1838" s="12">
        <f>'Simulacion sistema (hoja4)'!AT1843</f>
        <v>8.4552778570740547E-2</v>
      </c>
    </row>
    <row r="1839" spans="2:4" x14ac:dyDescent="0.25">
      <c r="B1839" s="8">
        <f t="shared" si="34"/>
        <v>1834</v>
      </c>
      <c r="C1839" s="12">
        <f>'Simulacion sistema (hoja4)'!AS1844</f>
        <v>0</v>
      </c>
      <c r="D1839" s="12">
        <f>'Simulacion sistema (hoja4)'!AT1844</f>
        <v>0.33782807562999789</v>
      </c>
    </row>
    <row r="1840" spans="2:4" x14ac:dyDescent="0.25">
      <c r="B1840" s="8">
        <f t="shared" si="34"/>
        <v>1835</v>
      </c>
      <c r="C1840" s="12">
        <f>'Simulacion sistema (hoja4)'!AS1845</f>
        <v>0</v>
      </c>
      <c r="D1840" s="12">
        <f>'Simulacion sistema (hoja4)'!AT1845</f>
        <v>0.67201595137524495</v>
      </c>
    </row>
    <row r="1841" spans="2:4" x14ac:dyDescent="0.25">
      <c r="B1841" s="8">
        <f t="shared" si="34"/>
        <v>1836</v>
      </c>
      <c r="C1841" s="12">
        <f>'Simulacion sistema (hoja4)'!AS1846</f>
        <v>1</v>
      </c>
      <c r="D1841" s="12">
        <f>'Simulacion sistema (hoja4)'!AT1846</f>
        <v>1</v>
      </c>
    </row>
    <row r="1842" spans="2:4" x14ac:dyDescent="0.25">
      <c r="B1842" s="8">
        <f t="shared" si="34"/>
        <v>1837</v>
      </c>
      <c r="C1842" s="12">
        <f>'Simulacion sistema (hoja4)'!AS1847</f>
        <v>0</v>
      </c>
      <c r="D1842" s="12">
        <f>'Simulacion sistema (hoja4)'!AT1847</f>
        <v>0.64066433444745163</v>
      </c>
    </row>
    <row r="1843" spans="2:4" x14ac:dyDescent="0.25">
      <c r="B1843" s="8">
        <f t="shared" si="34"/>
        <v>1838</v>
      </c>
      <c r="C1843" s="12">
        <f>'Simulacion sistema (hoja4)'!AS1848</f>
        <v>0</v>
      </c>
      <c r="D1843" s="12">
        <f>'Simulacion sistema (hoja4)'!AT1848</f>
        <v>0.8026397137187441</v>
      </c>
    </row>
    <row r="1844" spans="2:4" x14ac:dyDescent="0.25">
      <c r="B1844" s="8">
        <f t="shared" si="34"/>
        <v>1839</v>
      </c>
      <c r="C1844" s="12">
        <f>'Simulacion sistema (hoja4)'!AS1849</f>
        <v>0</v>
      </c>
      <c r="D1844" s="12">
        <f>'Simulacion sistema (hoja4)'!AT1849</f>
        <v>0.68161901161527139</v>
      </c>
    </row>
    <row r="1845" spans="2:4" x14ac:dyDescent="0.25">
      <c r="B1845" s="8">
        <f t="shared" si="34"/>
        <v>1840</v>
      </c>
      <c r="C1845" s="12">
        <f>'Simulacion sistema (hoja4)'!AS1850</f>
        <v>0</v>
      </c>
      <c r="D1845" s="12">
        <f>'Simulacion sistema (hoja4)'!AT1850</f>
        <v>0.64261648438811902</v>
      </c>
    </row>
    <row r="1846" spans="2:4" x14ac:dyDescent="0.25">
      <c r="B1846" s="8">
        <f t="shared" si="34"/>
        <v>1841</v>
      </c>
      <c r="C1846" s="12">
        <f>'Simulacion sistema (hoja4)'!AS1851</f>
        <v>0</v>
      </c>
      <c r="D1846" s="12">
        <f>'Simulacion sistema (hoja4)'!AT1851</f>
        <v>0.461767607789139</v>
      </c>
    </row>
    <row r="1847" spans="2:4" x14ac:dyDescent="0.25">
      <c r="B1847" s="8">
        <f t="shared" si="34"/>
        <v>1842</v>
      </c>
      <c r="C1847" s="12">
        <f>'Simulacion sistema (hoja4)'!AS1852</f>
        <v>0</v>
      </c>
      <c r="D1847" s="12">
        <f>'Simulacion sistema (hoja4)'!AT1852</f>
        <v>0.59800121591048483</v>
      </c>
    </row>
    <row r="1848" spans="2:4" x14ac:dyDescent="0.25">
      <c r="B1848" s="8">
        <f t="shared" si="34"/>
        <v>1843</v>
      </c>
      <c r="C1848" s="12">
        <f>'Simulacion sistema (hoja4)'!AS1853</f>
        <v>0</v>
      </c>
      <c r="D1848" s="12">
        <f>'Simulacion sistema (hoja4)'!AT1853</f>
        <v>0.50544347183213545</v>
      </c>
    </row>
    <row r="1849" spans="2:4" x14ac:dyDescent="0.25">
      <c r="B1849" s="8">
        <f t="shared" si="34"/>
        <v>1844</v>
      </c>
      <c r="C1849" s="12">
        <f>'Simulacion sistema (hoja4)'!AS1854</f>
        <v>0</v>
      </c>
      <c r="D1849" s="12">
        <f>'Simulacion sistema (hoja4)'!AT1854</f>
        <v>0.39270584632340366</v>
      </c>
    </row>
    <row r="1850" spans="2:4" x14ac:dyDescent="0.25">
      <c r="B1850" s="8">
        <f t="shared" si="34"/>
        <v>1845</v>
      </c>
      <c r="C1850" s="12">
        <f>'Simulacion sistema (hoja4)'!AS1855</f>
        <v>0</v>
      </c>
      <c r="D1850" s="12">
        <f>'Simulacion sistema (hoja4)'!AT1855</f>
        <v>0.14024243741258358</v>
      </c>
    </row>
    <row r="1851" spans="2:4" x14ac:dyDescent="0.25">
      <c r="B1851" s="8">
        <f t="shared" si="34"/>
        <v>1846</v>
      </c>
      <c r="C1851" s="12">
        <f>'Simulacion sistema (hoja4)'!AS1856</f>
        <v>0</v>
      </c>
      <c r="D1851" s="12">
        <f>'Simulacion sistema (hoja4)'!AT1856</f>
        <v>0.29649757865528503</v>
      </c>
    </row>
    <row r="1852" spans="2:4" x14ac:dyDescent="0.25">
      <c r="B1852" s="8">
        <f t="shared" si="34"/>
        <v>1847</v>
      </c>
      <c r="C1852" s="12">
        <f>'Simulacion sistema (hoja4)'!AS1857</f>
        <v>0</v>
      </c>
      <c r="D1852" s="12">
        <f>'Simulacion sistema (hoja4)'!AT1857</f>
        <v>0.71285281520046229</v>
      </c>
    </row>
    <row r="1853" spans="2:4" x14ac:dyDescent="0.25">
      <c r="B1853" s="8">
        <f t="shared" si="34"/>
        <v>1848</v>
      </c>
      <c r="C1853" s="12">
        <f>'Simulacion sistema (hoja4)'!AS1858</f>
        <v>0</v>
      </c>
      <c r="D1853" s="12">
        <f>'Simulacion sistema (hoja4)'!AT1858</f>
        <v>0.4396171208178028</v>
      </c>
    </row>
    <row r="1854" spans="2:4" x14ac:dyDescent="0.25">
      <c r="B1854" s="8">
        <f t="shared" si="34"/>
        <v>1849</v>
      </c>
      <c r="C1854" s="12">
        <f>'Simulacion sistema (hoja4)'!AS1859</f>
        <v>0</v>
      </c>
      <c r="D1854" s="12">
        <f>'Simulacion sistema (hoja4)'!AT1859</f>
        <v>0.4677852948631594</v>
      </c>
    </row>
    <row r="1855" spans="2:4" x14ac:dyDescent="0.25">
      <c r="B1855" s="8">
        <f t="shared" si="34"/>
        <v>1850</v>
      </c>
      <c r="C1855" s="12">
        <f>'Simulacion sistema (hoja4)'!AS1860</f>
        <v>0</v>
      </c>
      <c r="D1855" s="12">
        <f>'Simulacion sistema (hoja4)'!AT1860</f>
        <v>0.55913660044294278</v>
      </c>
    </row>
    <row r="1856" spans="2:4" x14ac:dyDescent="0.25">
      <c r="B1856" s="8">
        <f t="shared" si="34"/>
        <v>1851</v>
      </c>
      <c r="C1856" s="12">
        <f>'Simulacion sistema (hoja4)'!AS1861</f>
        <v>0</v>
      </c>
      <c r="D1856" s="12">
        <f>'Simulacion sistema (hoja4)'!AT1861</f>
        <v>0.31003799003761018</v>
      </c>
    </row>
    <row r="1857" spans="2:4" x14ac:dyDescent="0.25">
      <c r="B1857" s="8">
        <f t="shared" si="34"/>
        <v>1852</v>
      </c>
      <c r="C1857" s="12">
        <f>'Simulacion sistema (hoja4)'!AS1862</f>
        <v>0</v>
      </c>
      <c r="D1857" s="12">
        <f>'Simulacion sistema (hoja4)'!AT1862</f>
        <v>0.68694683863850758</v>
      </c>
    </row>
    <row r="1858" spans="2:4" x14ac:dyDescent="0.25">
      <c r="B1858" s="8">
        <f t="shared" si="34"/>
        <v>1853</v>
      </c>
      <c r="C1858" s="12">
        <f>'Simulacion sistema (hoja4)'!AS1863</f>
        <v>0</v>
      </c>
      <c r="D1858" s="12">
        <f>'Simulacion sistema (hoja4)'!AT1863</f>
        <v>0.34316714420200611</v>
      </c>
    </row>
    <row r="1859" spans="2:4" x14ac:dyDescent="0.25">
      <c r="B1859" s="8">
        <f t="shared" si="34"/>
        <v>1854</v>
      </c>
      <c r="C1859" s="12">
        <f>'Simulacion sistema (hoja4)'!AS1864</f>
        <v>0</v>
      </c>
      <c r="D1859" s="12">
        <f>'Simulacion sistema (hoja4)'!AT1864</f>
        <v>0.32333965413958116</v>
      </c>
    </row>
    <row r="1860" spans="2:4" x14ac:dyDescent="0.25">
      <c r="B1860" s="8">
        <f t="shared" si="34"/>
        <v>1855</v>
      </c>
      <c r="C1860" s="12">
        <f>'Simulacion sistema (hoja4)'!AS1865</f>
        <v>0</v>
      </c>
      <c r="D1860" s="12">
        <f>'Simulacion sistema (hoja4)'!AT1865</f>
        <v>0.70865353718483726</v>
      </c>
    </row>
    <row r="1861" spans="2:4" x14ac:dyDescent="0.25">
      <c r="B1861" s="8">
        <f t="shared" si="34"/>
        <v>1856</v>
      </c>
      <c r="C1861" s="12">
        <f>'Simulacion sistema (hoja4)'!AS1866</f>
        <v>0</v>
      </c>
      <c r="D1861" s="12">
        <f>'Simulacion sistema (hoja4)'!AT1866</f>
        <v>0.53485872467809548</v>
      </c>
    </row>
    <row r="1862" spans="2:4" x14ac:dyDescent="0.25">
      <c r="B1862" s="8">
        <f t="shared" si="34"/>
        <v>1857</v>
      </c>
      <c r="C1862" s="12">
        <f>'Simulacion sistema (hoja4)'!AS1867</f>
        <v>0</v>
      </c>
      <c r="D1862" s="12">
        <f>'Simulacion sistema (hoja4)'!AT1867</f>
        <v>0.59985795266990471</v>
      </c>
    </row>
    <row r="1863" spans="2:4" x14ac:dyDescent="0.25">
      <c r="B1863" s="8">
        <f t="shared" si="34"/>
        <v>1858</v>
      </c>
      <c r="C1863" s="12">
        <f>'Simulacion sistema (hoja4)'!AS1868</f>
        <v>0</v>
      </c>
      <c r="D1863" s="12">
        <f>'Simulacion sistema (hoja4)'!AT1868</f>
        <v>0.53380603752553879</v>
      </c>
    </row>
    <row r="1864" spans="2:4" x14ac:dyDescent="0.25">
      <c r="B1864" s="8">
        <f t="shared" ref="B1864:B1927" si="35">+B1863+1</f>
        <v>1859</v>
      </c>
      <c r="C1864" s="12">
        <f>'Simulacion sistema (hoja4)'!AS1869</f>
        <v>0</v>
      </c>
      <c r="D1864" s="12">
        <f>'Simulacion sistema (hoja4)'!AT1869</f>
        <v>5.7396374487183342E-2</v>
      </c>
    </row>
    <row r="1865" spans="2:4" x14ac:dyDescent="0.25">
      <c r="B1865" s="8">
        <f t="shared" si="35"/>
        <v>1860</v>
      </c>
      <c r="C1865" s="12">
        <f>'Simulacion sistema (hoja4)'!AS1870</f>
        <v>0</v>
      </c>
      <c r="D1865" s="12">
        <f>'Simulacion sistema (hoja4)'!AT1870</f>
        <v>0.86685983470014349</v>
      </c>
    </row>
    <row r="1866" spans="2:4" x14ac:dyDescent="0.25">
      <c r="B1866" s="8">
        <f t="shared" si="35"/>
        <v>1861</v>
      </c>
      <c r="C1866" s="12">
        <f>'Simulacion sistema (hoja4)'!AS1871</f>
        <v>0.60730986659567154</v>
      </c>
      <c r="D1866" s="12">
        <f>'Simulacion sistema (hoja4)'!AT1871</f>
        <v>0.96664823524511179</v>
      </c>
    </row>
    <row r="1867" spans="2:4" x14ac:dyDescent="0.25">
      <c r="B1867" s="8">
        <f t="shared" si="35"/>
        <v>1862</v>
      </c>
      <c r="C1867" s="12">
        <f>'Simulacion sistema (hoja4)'!AS1872</f>
        <v>0</v>
      </c>
      <c r="D1867" s="12">
        <f>'Simulacion sistema (hoja4)'!AT1872</f>
        <v>0.68576710717258205</v>
      </c>
    </row>
    <row r="1868" spans="2:4" x14ac:dyDescent="0.25">
      <c r="B1868" s="8">
        <f t="shared" si="35"/>
        <v>1863</v>
      </c>
      <c r="C1868" s="12">
        <f>'Simulacion sistema (hoja4)'!AS1873</f>
        <v>0</v>
      </c>
      <c r="D1868" s="12">
        <f>'Simulacion sistema (hoja4)'!AT1873</f>
        <v>0.13173077269515091</v>
      </c>
    </row>
    <row r="1869" spans="2:4" x14ac:dyDescent="0.25">
      <c r="B1869" s="8">
        <f t="shared" si="35"/>
        <v>1864</v>
      </c>
      <c r="C1869" s="12">
        <f>'Simulacion sistema (hoja4)'!AS1874</f>
        <v>0</v>
      </c>
      <c r="D1869" s="12">
        <f>'Simulacion sistema (hoja4)'!AT1874</f>
        <v>0.32343771753953099</v>
      </c>
    </row>
    <row r="1870" spans="2:4" x14ac:dyDescent="0.25">
      <c r="B1870" s="8">
        <f t="shared" si="35"/>
        <v>1865</v>
      </c>
      <c r="C1870" s="12">
        <f>'Simulacion sistema (hoja4)'!AS1875</f>
        <v>0</v>
      </c>
      <c r="D1870" s="12">
        <f>'Simulacion sistema (hoja4)'!AT1875</f>
        <v>0.75652647939867868</v>
      </c>
    </row>
    <row r="1871" spans="2:4" x14ac:dyDescent="0.25">
      <c r="B1871" s="8">
        <f t="shared" si="35"/>
        <v>1866</v>
      </c>
      <c r="C1871" s="12">
        <f>'Simulacion sistema (hoja4)'!AS1876</f>
        <v>0</v>
      </c>
      <c r="D1871" s="12">
        <f>'Simulacion sistema (hoja4)'!AT1876</f>
        <v>0.23222941507452585</v>
      </c>
    </row>
    <row r="1872" spans="2:4" x14ac:dyDescent="0.25">
      <c r="B1872" s="8">
        <f t="shared" si="35"/>
        <v>1867</v>
      </c>
      <c r="C1872" s="12">
        <f>'Simulacion sistema (hoja4)'!AS1877</f>
        <v>0</v>
      </c>
      <c r="D1872" s="12">
        <f>'Simulacion sistema (hoja4)'!AT1877</f>
        <v>0.70456811159511079</v>
      </c>
    </row>
    <row r="1873" spans="2:4" x14ac:dyDescent="0.25">
      <c r="B1873" s="8">
        <f t="shared" si="35"/>
        <v>1868</v>
      </c>
      <c r="C1873" s="12">
        <f>'Simulacion sistema (hoja4)'!AS1878</f>
        <v>0</v>
      </c>
      <c r="D1873" s="12">
        <f>'Simulacion sistema (hoja4)'!AT1878</f>
        <v>0.66526278944916095</v>
      </c>
    </row>
    <row r="1874" spans="2:4" x14ac:dyDescent="0.25">
      <c r="B1874" s="8">
        <f t="shared" si="35"/>
        <v>1869</v>
      </c>
      <c r="C1874" s="12">
        <f>'Simulacion sistema (hoja4)'!AS1879</f>
        <v>0</v>
      </c>
      <c r="D1874" s="12">
        <f>'Simulacion sistema (hoja4)'!AT1879</f>
        <v>0.67156622733949523</v>
      </c>
    </row>
    <row r="1875" spans="2:4" x14ac:dyDescent="0.25">
      <c r="B1875" s="8">
        <f t="shared" si="35"/>
        <v>1870</v>
      </c>
      <c r="C1875" s="12">
        <f>'Simulacion sistema (hoja4)'!AS1880</f>
        <v>0</v>
      </c>
      <c r="D1875" s="12">
        <f>'Simulacion sistema (hoja4)'!AT1880</f>
        <v>0.90367364329202193</v>
      </c>
    </row>
    <row r="1876" spans="2:4" x14ac:dyDescent="0.25">
      <c r="B1876" s="8">
        <f t="shared" si="35"/>
        <v>1871</v>
      </c>
      <c r="C1876" s="12">
        <f>'Simulacion sistema (hoja4)'!AS1881</f>
        <v>0</v>
      </c>
      <c r="D1876" s="12">
        <f>'Simulacion sistema (hoja4)'!AT1881</f>
        <v>0.18930131408036288</v>
      </c>
    </row>
    <row r="1877" spans="2:4" x14ac:dyDescent="0.25">
      <c r="B1877" s="8">
        <f t="shared" si="35"/>
        <v>1872</v>
      </c>
      <c r="C1877" s="12">
        <f>'Simulacion sistema (hoja4)'!AS1882</f>
        <v>0</v>
      </c>
      <c r="D1877" s="12">
        <f>'Simulacion sistema (hoja4)'!AT1882</f>
        <v>0</v>
      </c>
    </row>
    <row r="1878" spans="2:4" x14ac:dyDescent="0.25">
      <c r="B1878" s="8">
        <f t="shared" si="35"/>
        <v>1873</v>
      </c>
      <c r="C1878" s="12">
        <f>'Simulacion sistema (hoja4)'!AS1883</f>
        <v>0</v>
      </c>
      <c r="D1878" s="12">
        <f>'Simulacion sistema (hoja4)'!AT1883</f>
        <v>0.49985677068969331</v>
      </c>
    </row>
    <row r="1879" spans="2:4" x14ac:dyDescent="0.25">
      <c r="B1879" s="8">
        <f t="shared" si="35"/>
        <v>1874</v>
      </c>
      <c r="C1879" s="12">
        <f>'Simulacion sistema (hoja4)'!AS1884</f>
        <v>0</v>
      </c>
      <c r="D1879" s="12">
        <f>'Simulacion sistema (hoja4)'!AT1884</f>
        <v>0.39070901237378353</v>
      </c>
    </row>
    <row r="1880" spans="2:4" x14ac:dyDescent="0.25">
      <c r="B1880" s="8">
        <f t="shared" si="35"/>
        <v>1875</v>
      </c>
      <c r="C1880" s="12">
        <f>'Simulacion sistema (hoja4)'!AS1885</f>
        <v>0</v>
      </c>
      <c r="D1880" s="12">
        <f>'Simulacion sistema (hoja4)'!AT1885</f>
        <v>0.6033789877852741</v>
      </c>
    </row>
    <row r="1881" spans="2:4" x14ac:dyDescent="0.25">
      <c r="B1881" s="8">
        <f t="shared" si="35"/>
        <v>1876</v>
      </c>
      <c r="C1881" s="12">
        <f>'Simulacion sistema (hoja4)'!AS1886</f>
        <v>0</v>
      </c>
      <c r="D1881" s="12">
        <f>'Simulacion sistema (hoja4)'!AT1886</f>
        <v>0.34267580395553277</v>
      </c>
    </row>
    <row r="1882" spans="2:4" x14ac:dyDescent="0.25">
      <c r="B1882" s="8">
        <f t="shared" si="35"/>
        <v>1877</v>
      </c>
      <c r="C1882" s="12">
        <f>'Simulacion sistema (hoja4)'!AS1887</f>
        <v>1</v>
      </c>
      <c r="D1882" s="12">
        <f>'Simulacion sistema (hoja4)'!AT1887</f>
        <v>1</v>
      </c>
    </row>
    <row r="1883" spans="2:4" x14ac:dyDescent="0.25">
      <c r="B1883" s="8">
        <f t="shared" si="35"/>
        <v>1878</v>
      </c>
      <c r="C1883" s="12">
        <f>'Simulacion sistema (hoja4)'!AS1888</f>
        <v>0</v>
      </c>
      <c r="D1883" s="12">
        <f>'Simulacion sistema (hoja4)'!AT1888</f>
        <v>0.66050735520966808</v>
      </c>
    </row>
    <row r="1884" spans="2:4" x14ac:dyDescent="0.25">
      <c r="B1884" s="8">
        <f t="shared" si="35"/>
        <v>1879</v>
      </c>
      <c r="C1884" s="12">
        <f>'Simulacion sistema (hoja4)'!AS1889</f>
        <v>0</v>
      </c>
      <c r="D1884" s="12">
        <f>'Simulacion sistema (hoja4)'!AT1889</f>
        <v>0.1261835249490304</v>
      </c>
    </row>
    <row r="1885" spans="2:4" x14ac:dyDescent="0.25">
      <c r="B1885" s="8">
        <f t="shared" si="35"/>
        <v>1880</v>
      </c>
      <c r="C1885" s="12">
        <f>'Simulacion sistema (hoja4)'!AS1890</f>
        <v>0</v>
      </c>
      <c r="D1885" s="12">
        <f>'Simulacion sistema (hoja4)'!AT1890</f>
        <v>0.4350286712620825</v>
      </c>
    </row>
    <row r="1886" spans="2:4" x14ac:dyDescent="0.25">
      <c r="B1886" s="8">
        <f t="shared" si="35"/>
        <v>1881</v>
      </c>
      <c r="C1886" s="12">
        <f>'Simulacion sistema (hoja4)'!AS1891</f>
        <v>1</v>
      </c>
      <c r="D1886" s="12">
        <f>'Simulacion sistema (hoja4)'!AT1891</f>
        <v>1</v>
      </c>
    </row>
    <row r="1887" spans="2:4" x14ac:dyDescent="0.25">
      <c r="B1887" s="8">
        <f t="shared" si="35"/>
        <v>1882</v>
      </c>
      <c r="C1887" s="12">
        <f>'Simulacion sistema (hoja4)'!AS1892</f>
        <v>0</v>
      </c>
      <c r="D1887" s="12">
        <f>'Simulacion sistema (hoja4)'!AT1892</f>
        <v>0.39651537230011069</v>
      </c>
    </row>
    <row r="1888" spans="2:4" x14ac:dyDescent="0.25">
      <c r="B1888" s="8">
        <f t="shared" si="35"/>
        <v>1883</v>
      </c>
      <c r="C1888" s="12">
        <f>'Simulacion sistema (hoja4)'!AS1893</f>
        <v>1</v>
      </c>
      <c r="D1888" s="12">
        <f>'Simulacion sistema (hoja4)'!AT1893</f>
        <v>1</v>
      </c>
    </row>
    <row r="1889" spans="2:4" x14ac:dyDescent="0.25">
      <c r="B1889" s="8">
        <f t="shared" si="35"/>
        <v>1884</v>
      </c>
      <c r="C1889" s="12">
        <f>'Simulacion sistema (hoja4)'!AS1894</f>
        <v>0.24747403444000934</v>
      </c>
      <c r="D1889" s="12">
        <f>'Simulacion sistema (hoja4)'!AT1894</f>
        <v>0.91455872951474915</v>
      </c>
    </row>
    <row r="1890" spans="2:4" x14ac:dyDescent="0.25">
      <c r="B1890" s="8">
        <f t="shared" si="35"/>
        <v>1885</v>
      </c>
      <c r="C1890" s="12">
        <f>'Simulacion sistema (hoja4)'!AS1895</f>
        <v>0</v>
      </c>
      <c r="D1890" s="12">
        <f>'Simulacion sistema (hoja4)'!AT1895</f>
        <v>0.38672035593814169</v>
      </c>
    </row>
    <row r="1891" spans="2:4" x14ac:dyDescent="0.25">
      <c r="B1891" s="8">
        <f t="shared" si="35"/>
        <v>1886</v>
      </c>
      <c r="C1891" s="12">
        <f>'Simulacion sistema (hoja4)'!AS1896</f>
        <v>0</v>
      </c>
      <c r="D1891" s="12">
        <f>'Simulacion sistema (hoja4)'!AT1896</f>
        <v>0.29143338371987204</v>
      </c>
    </row>
    <row r="1892" spans="2:4" x14ac:dyDescent="0.25">
      <c r="B1892" s="8">
        <f t="shared" si="35"/>
        <v>1887</v>
      </c>
      <c r="C1892" s="12">
        <f>'Simulacion sistema (hoja4)'!AS1897</f>
        <v>8.0474182646867121E-2</v>
      </c>
      <c r="D1892" s="12">
        <f>'Simulacion sistema (hoja4)'!AT1897</f>
        <v>0.92055070670905659</v>
      </c>
    </row>
    <row r="1893" spans="2:4" x14ac:dyDescent="0.25">
      <c r="B1893" s="8">
        <f t="shared" si="35"/>
        <v>1888</v>
      </c>
      <c r="C1893" s="12">
        <f>'Simulacion sistema (hoja4)'!AS1898</f>
        <v>0</v>
      </c>
      <c r="D1893" s="12">
        <f>'Simulacion sistema (hoja4)'!AT1898</f>
        <v>0.6589522903517594</v>
      </c>
    </row>
    <row r="1894" spans="2:4" x14ac:dyDescent="0.25">
      <c r="B1894" s="8">
        <f t="shared" si="35"/>
        <v>1889</v>
      </c>
      <c r="C1894" s="12">
        <f>'Simulacion sistema (hoja4)'!AS1899</f>
        <v>0</v>
      </c>
      <c r="D1894" s="12">
        <f>'Simulacion sistema (hoja4)'!AT1899</f>
        <v>0.40364160979396269</v>
      </c>
    </row>
    <row r="1895" spans="2:4" x14ac:dyDescent="0.25">
      <c r="B1895" s="8">
        <f t="shared" si="35"/>
        <v>1890</v>
      </c>
      <c r="C1895" s="12">
        <f>'Simulacion sistema (hoja4)'!AS1900</f>
        <v>0</v>
      </c>
      <c r="D1895" s="12">
        <f>'Simulacion sistema (hoja4)'!AT1900</f>
        <v>0.63322323740159769</v>
      </c>
    </row>
    <row r="1896" spans="2:4" x14ac:dyDescent="0.25">
      <c r="B1896" s="8">
        <f t="shared" si="35"/>
        <v>1891</v>
      </c>
      <c r="C1896" s="12">
        <f>'Simulacion sistema (hoja4)'!AS1901</f>
        <v>0</v>
      </c>
      <c r="D1896" s="12">
        <f>'Simulacion sistema (hoja4)'!AT1901</f>
        <v>0.6176629415947078</v>
      </c>
    </row>
    <row r="1897" spans="2:4" x14ac:dyDescent="0.25">
      <c r="B1897" s="8">
        <f t="shared" si="35"/>
        <v>1892</v>
      </c>
      <c r="C1897" s="12">
        <f>'Simulacion sistema (hoja4)'!AS1902</f>
        <v>0</v>
      </c>
      <c r="D1897" s="12">
        <f>'Simulacion sistema (hoja4)'!AT1902</f>
        <v>0.60841539241020703</v>
      </c>
    </row>
    <row r="1898" spans="2:4" x14ac:dyDescent="0.25">
      <c r="B1898" s="8">
        <f t="shared" si="35"/>
        <v>1893</v>
      </c>
      <c r="C1898" s="12">
        <f>'Simulacion sistema (hoja4)'!AS1903</f>
        <v>0.19374936547610561</v>
      </c>
      <c r="D1898" s="12">
        <f>'Simulacion sistema (hoja4)'!AT1903</f>
        <v>0.86527727234106722</v>
      </c>
    </row>
    <row r="1899" spans="2:4" x14ac:dyDescent="0.25">
      <c r="B1899" s="8">
        <f t="shared" si="35"/>
        <v>1894</v>
      </c>
      <c r="C1899" s="12">
        <f>'Simulacion sistema (hoja4)'!AS1904</f>
        <v>0</v>
      </c>
      <c r="D1899" s="12">
        <f>'Simulacion sistema (hoja4)'!AT1904</f>
        <v>0.6155555775617122</v>
      </c>
    </row>
    <row r="1900" spans="2:4" x14ac:dyDescent="0.25">
      <c r="B1900" s="8">
        <f t="shared" si="35"/>
        <v>1895</v>
      </c>
      <c r="C1900" s="12">
        <f>'Simulacion sistema (hoja4)'!AS1905</f>
        <v>0</v>
      </c>
      <c r="D1900" s="12">
        <f>'Simulacion sistema (hoja4)'!AT1905</f>
        <v>0.310763863918881</v>
      </c>
    </row>
    <row r="1901" spans="2:4" x14ac:dyDescent="0.25">
      <c r="B1901" s="8">
        <f t="shared" si="35"/>
        <v>1896</v>
      </c>
      <c r="C1901" s="12">
        <f>'Simulacion sistema (hoja4)'!AS1906</f>
        <v>0</v>
      </c>
      <c r="D1901" s="12">
        <f>'Simulacion sistema (hoja4)'!AT1906</f>
        <v>0.65297395121898227</v>
      </c>
    </row>
    <row r="1902" spans="2:4" x14ac:dyDescent="0.25">
      <c r="B1902" s="8">
        <f t="shared" si="35"/>
        <v>1897</v>
      </c>
      <c r="C1902" s="12">
        <f>'Simulacion sistema (hoja4)'!AS1907</f>
        <v>0</v>
      </c>
      <c r="D1902" s="12">
        <f>'Simulacion sistema (hoja4)'!AT1907</f>
        <v>0.60235317359400964</v>
      </c>
    </row>
    <row r="1903" spans="2:4" x14ac:dyDescent="0.25">
      <c r="B1903" s="8">
        <f t="shared" si="35"/>
        <v>1898</v>
      </c>
      <c r="C1903" s="12">
        <f>'Simulacion sistema (hoja4)'!AS1908</f>
        <v>0</v>
      </c>
      <c r="D1903" s="12">
        <f>'Simulacion sistema (hoja4)'!AT1908</f>
        <v>0.65585849527783902</v>
      </c>
    </row>
    <row r="1904" spans="2:4" x14ac:dyDescent="0.25">
      <c r="B1904" s="8">
        <f t="shared" si="35"/>
        <v>1899</v>
      </c>
      <c r="C1904" s="12">
        <f>'Simulacion sistema (hoja4)'!AS1909</f>
        <v>2.8642849768080087E-2</v>
      </c>
      <c r="D1904" s="12">
        <f>'Simulacion sistema (hoja4)'!AT1909</f>
        <v>0.88461712978127227</v>
      </c>
    </row>
    <row r="1905" spans="2:4" x14ac:dyDescent="0.25">
      <c r="B1905" s="8">
        <f t="shared" si="35"/>
        <v>1900</v>
      </c>
      <c r="C1905" s="12">
        <f>'Simulacion sistema (hoja4)'!AS1910</f>
        <v>0</v>
      </c>
      <c r="D1905" s="12">
        <f>'Simulacion sistema (hoja4)'!AT1910</f>
        <v>0.68840492752825999</v>
      </c>
    </row>
    <row r="1906" spans="2:4" x14ac:dyDescent="0.25">
      <c r="B1906" s="8">
        <f t="shared" si="35"/>
        <v>1901</v>
      </c>
      <c r="C1906" s="12">
        <f>'Simulacion sistema (hoja4)'!AS1911</f>
        <v>1</v>
      </c>
      <c r="D1906" s="12">
        <f>'Simulacion sistema (hoja4)'!AT1911</f>
        <v>1</v>
      </c>
    </row>
    <row r="1907" spans="2:4" x14ac:dyDescent="0.25">
      <c r="B1907" s="8">
        <f t="shared" si="35"/>
        <v>1902</v>
      </c>
      <c r="C1907" s="12">
        <f>'Simulacion sistema (hoja4)'!AS1912</f>
        <v>1</v>
      </c>
      <c r="D1907" s="12">
        <f>'Simulacion sistema (hoja4)'!AT1912</f>
        <v>1</v>
      </c>
    </row>
    <row r="1908" spans="2:4" x14ac:dyDescent="0.25">
      <c r="B1908" s="8">
        <f t="shared" si="35"/>
        <v>1903</v>
      </c>
      <c r="C1908" s="12">
        <f>'Simulacion sistema (hoja4)'!AS1913</f>
        <v>0</v>
      </c>
      <c r="D1908" s="12">
        <f>'Simulacion sistema (hoja4)'!AT1913</f>
        <v>0.64310069572723116</v>
      </c>
    </row>
    <row r="1909" spans="2:4" x14ac:dyDescent="0.25">
      <c r="B1909" s="8">
        <f t="shared" si="35"/>
        <v>1904</v>
      </c>
      <c r="C1909" s="12">
        <f>'Simulacion sistema (hoja4)'!AS1914</f>
        <v>0</v>
      </c>
      <c r="D1909" s="12">
        <f>'Simulacion sistema (hoja4)'!AT1914</f>
        <v>0.67358200451742289</v>
      </c>
    </row>
    <row r="1910" spans="2:4" x14ac:dyDescent="0.25">
      <c r="B1910" s="8">
        <f t="shared" si="35"/>
        <v>1905</v>
      </c>
      <c r="C1910" s="12">
        <f>'Simulacion sistema (hoja4)'!AS1915</f>
        <v>0</v>
      </c>
      <c r="D1910" s="12">
        <f>'Simulacion sistema (hoja4)'!AT1915</f>
        <v>0.44714443359587003</v>
      </c>
    </row>
    <row r="1911" spans="2:4" x14ac:dyDescent="0.25">
      <c r="B1911" s="8">
        <f t="shared" si="35"/>
        <v>1906</v>
      </c>
      <c r="C1911" s="12">
        <f>'Simulacion sistema (hoja4)'!AS1916</f>
        <v>0.45214688930645935</v>
      </c>
      <c r="D1911" s="12">
        <f>'Simulacion sistema (hoja4)'!AT1916</f>
        <v>0.92068250545753849</v>
      </c>
    </row>
    <row r="1912" spans="2:4" x14ac:dyDescent="0.25">
      <c r="B1912" s="8">
        <f t="shared" si="35"/>
        <v>1907</v>
      </c>
      <c r="C1912" s="12">
        <f>'Simulacion sistema (hoja4)'!AS1917</f>
        <v>0</v>
      </c>
      <c r="D1912" s="12">
        <f>'Simulacion sistema (hoja4)'!AT1917</f>
        <v>0.14259305884393828</v>
      </c>
    </row>
    <row r="1913" spans="2:4" x14ac:dyDescent="0.25">
      <c r="B1913" s="8">
        <f t="shared" si="35"/>
        <v>1908</v>
      </c>
      <c r="C1913" s="12">
        <f>'Simulacion sistema (hoja4)'!AS1918</f>
        <v>0</v>
      </c>
      <c r="D1913" s="12">
        <f>'Simulacion sistema (hoja4)'!AT1918</f>
        <v>0.51937014327393705</v>
      </c>
    </row>
    <row r="1914" spans="2:4" x14ac:dyDescent="0.25">
      <c r="B1914" s="8">
        <f t="shared" si="35"/>
        <v>1909</v>
      </c>
      <c r="C1914" s="12">
        <f>'Simulacion sistema (hoja4)'!AS1919</f>
        <v>0</v>
      </c>
      <c r="D1914" s="12">
        <f>'Simulacion sistema (hoja4)'!AT1919</f>
        <v>0.70409849646382838</v>
      </c>
    </row>
    <row r="1915" spans="2:4" x14ac:dyDescent="0.25">
      <c r="B1915" s="8">
        <f t="shared" si="35"/>
        <v>1910</v>
      </c>
      <c r="C1915" s="12">
        <f>'Simulacion sistema (hoja4)'!AS1920</f>
        <v>1</v>
      </c>
      <c r="D1915" s="12">
        <f>'Simulacion sistema (hoja4)'!AT1920</f>
        <v>1</v>
      </c>
    </row>
    <row r="1916" spans="2:4" x14ac:dyDescent="0.25">
      <c r="B1916" s="8">
        <f t="shared" si="35"/>
        <v>1911</v>
      </c>
      <c r="C1916" s="12">
        <f>'Simulacion sistema (hoja4)'!AS1921</f>
        <v>0</v>
      </c>
      <c r="D1916" s="12">
        <f>'Simulacion sistema (hoja4)'!AT1921</f>
        <v>0.69368835524506367</v>
      </c>
    </row>
    <row r="1917" spans="2:4" x14ac:dyDescent="0.25">
      <c r="B1917" s="8">
        <f t="shared" si="35"/>
        <v>1912</v>
      </c>
      <c r="C1917" s="12">
        <f>'Simulacion sistema (hoja4)'!AS1922</f>
        <v>0</v>
      </c>
      <c r="D1917" s="12">
        <f>'Simulacion sistema (hoja4)'!AT1922</f>
        <v>0.82707995623830555</v>
      </c>
    </row>
    <row r="1918" spans="2:4" x14ac:dyDescent="0.25">
      <c r="B1918" s="8">
        <f t="shared" si="35"/>
        <v>1913</v>
      </c>
      <c r="C1918" s="12">
        <f>'Simulacion sistema (hoja4)'!AS1923</f>
        <v>0</v>
      </c>
      <c r="D1918" s="12">
        <f>'Simulacion sistema (hoja4)'!AT1923</f>
        <v>0.5753931058258176</v>
      </c>
    </row>
    <row r="1919" spans="2:4" x14ac:dyDescent="0.25">
      <c r="B1919" s="8">
        <f t="shared" si="35"/>
        <v>1914</v>
      </c>
      <c r="C1919" s="12">
        <f>'Simulacion sistema (hoja4)'!AS1924</f>
        <v>0</v>
      </c>
      <c r="D1919" s="12">
        <f>'Simulacion sistema (hoja4)'!AT1924</f>
        <v>0.7261998174137162</v>
      </c>
    </row>
    <row r="1920" spans="2:4" x14ac:dyDescent="0.25">
      <c r="B1920" s="8">
        <f t="shared" si="35"/>
        <v>1915</v>
      </c>
      <c r="C1920" s="12">
        <f>'Simulacion sistema (hoja4)'!AS1925</f>
        <v>0</v>
      </c>
      <c r="D1920" s="12">
        <f>'Simulacion sistema (hoja4)'!AT1925</f>
        <v>8.916236657389337E-2</v>
      </c>
    </row>
    <row r="1921" spans="2:4" x14ac:dyDescent="0.25">
      <c r="B1921" s="8">
        <f t="shared" si="35"/>
        <v>1916</v>
      </c>
      <c r="C1921" s="12">
        <f>'Simulacion sistema (hoja4)'!AS1926</f>
        <v>0</v>
      </c>
      <c r="D1921" s="12">
        <f>'Simulacion sistema (hoja4)'!AT1926</f>
        <v>0.81833633860080401</v>
      </c>
    </row>
    <row r="1922" spans="2:4" x14ac:dyDescent="0.25">
      <c r="B1922" s="8">
        <f t="shared" si="35"/>
        <v>1917</v>
      </c>
      <c r="C1922" s="12">
        <f>'Simulacion sistema (hoja4)'!AS1927</f>
        <v>0</v>
      </c>
      <c r="D1922" s="12">
        <f>'Simulacion sistema (hoja4)'!AT1927</f>
        <v>0.53555792839573746</v>
      </c>
    </row>
    <row r="1923" spans="2:4" x14ac:dyDescent="0.25">
      <c r="B1923" s="8">
        <f t="shared" si="35"/>
        <v>1918</v>
      </c>
      <c r="C1923" s="12">
        <f>'Simulacion sistema (hoja4)'!AS1928</f>
        <v>0</v>
      </c>
      <c r="D1923" s="12">
        <f>'Simulacion sistema (hoja4)'!AT1928</f>
        <v>0.58587334283770298</v>
      </c>
    </row>
    <row r="1924" spans="2:4" x14ac:dyDescent="0.25">
      <c r="B1924" s="8">
        <f t="shared" si="35"/>
        <v>1919</v>
      </c>
      <c r="C1924" s="12">
        <f>'Simulacion sistema (hoja4)'!AS1929</f>
        <v>0.87188686440851837</v>
      </c>
      <c r="D1924" s="12">
        <f>'Simulacion sistema (hoja4)'!AT1929</f>
        <v>0.9891191583470248</v>
      </c>
    </row>
    <row r="1925" spans="2:4" x14ac:dyDescent="0.25">
      <c r="B1925" s="8">
        <f t="shared" si="35"/>
        <v>1920</v>
      </c>
      <c r="C1925" s="12">
        <f>'Simulacion sistema (hoja4)'!AS1930</f>
        <v>0</v>
      </c>
      <c r="D1925" s="12">
        <f>'Simulacion sistema (hoja4)'!AT1930</f>
        <v>0.63253499547435033</v>
      </c>
    </row>
    <row r="1926" spans="2:4" x14ac:dyDescent="0.25">
      <c r="B1926" s="8">
        <f t="shared" si="35"/>
        <v>1921</v>
      </c>
      <c r="C1926" s="12">
        <f>'Simulacion sistema (hoja4)'!AS1931</f>
        <v>0</v>
      </c>
      <c r="D1926" s="12">
        <f>'Simulacion sistema (hoja4)'!AT1931</f>
        <v>0.72330699535224297</v>
      </c>
    </row>
    <row r="1927" spans="2:4" x14ac:dyDescent="0.25">
      <c r="B1927" s="8">
        <f t="shared" si="35"/>
        <v>1922</v>
      </c>
      <c r="C1927" s="12">
        <f>'Simulacion sistema (hoja4)'!AS1932</f>
        <v>0</v>
      </c>
      <c r="D1927" s="12">
        <f>'Simulacion sistema (hoja4)'!AT1932</f>
        <v>0.63409380071319255</v>
      </c>
    </row>
    <row r="1928" spans="2:4" x14ac:dyDescent="0.25">
      <c r="B1928" s="8">
        <f t="shared" ref="B1928:B1991" si="36">+B1927+1</f>
        <v>1923</v>
      </c>
      <c r="C1928" s="12">
        <f>'Simulacion sistema (hoja4)'!AS1933</f>
        <v>1</v>
      </c>
      <c r="D1928" s="12">
        <f>'Simulacion sistema (hoja4)'!AT1933</f>
        <v>1</v>
      </c>
    </row>
    <row r="1929" spans="2:4" x14ac:dyDescent="0.25">
      <c r="B1929" s="8">
        <f t="shared" si="36"/>
        <v>1924</v>
      </c>
      <c r="C1929" s="12">
        <f>'Simulacion sistema (hoja4)'!AS1934</f>
        <v>0</v>
      </c>
      <c r="D1929" s="12">
        <f>'Simulacion sistema (hoja4)'!AT1934</f>
        <v>0.48080506121960215</v>
      </c>
    </row>
    <row r="1930" spans="2:4" x14ac:dyDescent="0.25">
      <c r="B1930" s="8">
        <f t="shared" si="36"/>
        <v>1925</v>
      </c>
      <c r="C1930" s="12">
        <f>'Simulacion sistema (hoja4)'!AS1935</f>
        <v>0</v>
      </c>
      <c r="D1930" s="12">
        <f>'Simulacion sistema (hoja4)'!AT1935</f>
        <v>0.32456694862154256</v>
      </c>
    </row>
    <row r="1931" spans="2:4" x14ac:dyDescent="0.25">
      <c r="B1931" s="8">
        <f t="shared" si="36"/>
        <v>1926</v>
      </c>
      <c r="C1931" s="12">
        <f>'Simulacion sistema (hoja4)'!AS1936</f>
        <v>1</v>
      </c>
      <c r="D1931" s="12">
        <f>'Simulacion sistema (hoja4)'!AT1936</f>
        <v>1</v>
      </c>
    </row>
    <row r="1932" spans="2:4" x14ac:dyDescent="0.25">
      <c r="B1932" s="8">
        <f t="shared" si="36"/>
        <v>1927</v>
      </c>
      <c r="C1932" s="12">
        <f>'Simulacion sistema (hoja4)'!AS1937</f>
        <v>0</v>
      </c>
      <c r="D1932" s="12">
        <f>'Simulacion sistema (hoja4)'!AT1937</f>
        <v>0.60548252279470338</v>
      </c>
    </row>
    <row r="1933" spans="2:4" x14ac:dyDescent="0.25">
      <c r="B1933" s="8">
        <f t="shared" si="36"/>
        <v>1928</v>
      </c>
      <c r="C1933" s="12">
        <f>'Simulacion sistema (hoja4)'!AS1938</f>
        <v>0</v>
      </c>
      <c r="D1933" s="12">
        <f>'Simulacion sistema (hoja4)'!AT1938</f>
        <v>0.82016145885405323</v>
      </c>
    </row>
    <row r="1934" spans="2:4" x14ac:dyDescent="0.25">
      <c r="B1934" s="8">
        <f t="shared" si="36"/>
        <v>1929</v>
      </c>
      <c r="C1934" s="12">
        <f>'Simulacion sistema (hoja4)'!AS1939</f>
        <v>0</v>
      </c>
      <c r="D1934" s="12">
        <f>'Simulacion sistema (hoja4)'!AT1939</f>
        <v>0.17215952884775829</v>
      </c>
    </row>
    <row r="1935" spans="2:4" x14ac:dyDescent="0.25">
      <c r="B1935" s="8">
        <f t="shared" si="36"/>
        <v>1930</v>
      </c>
      <c r="C1935" s="12">
        <f>'Simulacion sistema (hoja4)'!AS1940</f>
        <v>0.59744019942913185</v>
      </c>
      <c r="D1935" s="12">
        <f>'Simulacion sistema (hoja4)'!AT1940</f>
        <v>0.96911870023017999</v>
      </c>
    </row>
    <row r="1936" spans="2:4" x14ac:dyDescent="0.25">
      <c r="B1936" s="8">
        <f t="shared" si="36"/>
        <v>1931</v>
      </c>
      <c r="C1936" s="12">
        <f>'Simulacion sistema (hoja4)'!AS1941</f>
        <v>0</v>
      </c>
      <c r="D1936" s="12">
        <f>'Simulacion sistema (hoja4)'!AT1941</f>
        <v>0.42515768034683465</v>
      </c>
    </row>
    <row r="1937" spans="2:4" x14ac:dyDescent="0.25">
      <c r="B1937" s="8">
        <f t="shared" si="36"/>
        <v>1932</v>
      </c>
      <c r="C1937" s="12">
        <f>'Simulacion sistema (hoja4)'!AS1942</f>
        <v>1</v>
      </c>
      <c r="D1937" s="12">
        <f>'Simulacion sistema (hoja4)'!AT1942</f>
        <v>1</v>
      </c>
    </row>
    <row r="1938" spans="2:4" x14ac:dyDescent="0.25">
      <c r="B1938" s="8">
        <f t="shared" si="36"/>
        <v>1933</v>
      </c>
      <c r="C1938" s="12">
        <f>'Simulacion sistema (hoja4)'!AS1943</f>
        <v>1</v>
      </c>
      <c r="D1938" s="12">
        <f>'Simulacion sistema (hoja4)'!AT1943</f>
        <v>1</v>
      </c>
    </row>
    <row r="1939" spans="2:4" x14ac:dyDescent="0.25">
      <c r="B1939" s="8">
        <f t="shared" si="36"/>
        <v>1934</v>
      </c>
      <c r="C1939" s="12">
        <f>'Simulacion sistema (hoja4)'!AS1944</f>
        <v>0</v>
      </c>
      <c r="D1939" s="12">
        <f>'Simulacion sistema (hoja4)'!AT1944</f>
        <v>0.55526799109247305</v>
      </c>
    </row>
    <row r="1940" spans="2:4" x14ac:dyDescent="0.25">
      <c r="B1940" s="8">
        <f t="shared" si="36"/>
        <v>1935</v>
      </c>
      <c r="C1940" s="12">
        <f>'Simulacion sistema (hoja4)'!AS1945</f>
        <v>0</v>
      </c>
      <c r="D1940" s="12">
        <f>'Simulacion sistema (hoja4)'!AT1945</f>
        <v>0.5746058635643686</v>
      </c>
    </row>
    <row r="1941" spans="2:4" x14ac:dyDescent="0.25">
      <c r="B1941" s="8">
        <f t="shared" si="36"/>
        <v>1936</v>
      </c>
      <c r="C1941" s="12">
        <f>'Simulacion sistema (hoja4)'!AS1946</f>
        <v>0</v>
      </c>
      <c r="D1941" s="12">
        <f>'Simulacion sistema (hoja4)'!AT1946</f>
        <v>0.70121156269345952</v>
      </c>
    </row>
    <row r="1942" spans="2:4" x14ac:dyDescent="0.25">
      <c r="B1942" s="8">
        <f t="shared" si="36"/>
        <v>1937</v>
      </c>
      <c r="C1942" s="12">
        <f>'Simulacion sistema (hoja4)'!AS1947</f>
        <v>0</v>
      </c>
      <c r="D1942" s="12">
        <f>'Simulacion sistema (hoja4)'!AT1947</f>
        <v>0.75816442904553749</v>
      </c>
    </row>
    <row r="1943" spans="2:4" x14ac:dyDescent="0.25">
      <c r="B1943" s="8">
        <f t="shared" si="36"/>
        <v>1938</v>
      </c>
      <c r="C1943" s="12">
        <f>'Simulacion sistema (hoja4)'!AS1948</f>
        <v>0</v>
      </c>
      <c r="D1943" s="12">
        <f>'Simulacion sistema (hoja4)'!AT1948</f>
        <v>0.45710053948471435</v>
      </c>
    </row>
    <row r="1944" spans="2:4" x14ac:dyDescent="0.25">
      <c r="B1944" s="8">
        <f t="shared" si="36"/>
        <v>1939</v>
      </c>
      <c r="C1944" s="12">
        <f>'Simulacion sistema (hoja4)'!AS1949</f>
        <v>0</v>
      </c>
      <c r="D1944" s="12">
        <f>'Simulacion sistema (hoja4)'!AT1949</f>
        <v>0.35659988124724096</v>
      </c>
    </row>
    <row r="1945" spans="2:4" x14ac:dyDescent="0.25">
      <c r="B1945" s="8">
        <f t="shared" si="36"/>
        <v>1940</v>
      </c>
      <c r="C1945" s="12">
        <f>'Simulacion sistema (hoja4)'!AS1950</f>
        <v>0</v>
      </c>
      <c r="D1945" s="12">
        <f>'Simulacion sistema (hoja4)'!AT1950</f>
        <v>0.42284710490418287</v>
      </c>
    </row>
    <row r="1946" spans="2:4" x14ac:dyDescent="0.25">
      <c r="B1946" s="8">
        <f t="shared" si="36"/>
        <v>1941</v>
      </c>
      <c r="C1946" s="12">
        <f>'Simulacion sistema (hoja4)'!AS1951</f>
        <v>0</v>
      </c>
      <c r="D1946" s="12">
        <f>'Simulacion sistema (hoja4)'!AT1951</f>
        <v>0.4677318833243303</v>
      </c>
    </row>
    <row r="1947" spans="2:4" x14ac:dyDescent="0.25">
      <c r="B1947" s="8">
        <f t="shared" si="36"/>
        <v>1942</v>
      </c>
      <c r="C1947" s="12">
        <f>'Simulacion sistema (hoja4)'!AS1952</f>
        <v>0</v>
      </c>
      <c r="D1947" s="12">
        <f>'Simulacion sistema (hoja4)'!AT1952</f>
        <v>0.69291747439854412</v>
      </c>
    </row>
    <row r="1948" spans="2:4" x14ac:dyDescent="0.25">
      <c r="B1948" s="8">
        <f t="shared" si="36"/>
        <v>1943</v>
      </c>
      <c r="C1948" s="12">
        <f>'Simulacion sistema (hoja4)'!AS1953</f>
        <v>0</v>
      </c>
      <c r="D1948" s="12">
        <f>'Simulacion sistema (hoja4)'!AT1953</f>
        <v>0.72009708798151184</v>
      </c>
    </row>
    <row r="1949" spans="2:4" x14ac:dyDescent="0.25">
      <c r="B1949" s="8">
        <f t="shared" si="36"/>
        <v>1944</v>
      </c>
      <c r="C1949" s="12">
        <f>'Simulacion sistema (hoja4)'!AS1954</f>
        <v>1</v>
      </c>
      <c r="D1949" s="12">
        <f>'Simulacion sistema (hoja4)'!AT1954</f>
        <v>1</v>
      </c>
    </row>
    <row r="1950" spans="2:4" x14ac:dyDescent="0.25">
      <c r="B1950" s="8">
        <f t="shared" si="36"/>
        <v>1945</v>
      </c>
      <c r="C1950" s="12">
        <f>'Simulacion sistema (hoja4)'!AS1955</f>
        <v>0</v>
      </c>
      <c r="D1950" s="12">
        <f>'Simulacion sistema (hoja4)'!AT1955</f>
        <v>0.7619400160521913</v>
      </c>
    </row>
    <row r="1951" spans="2:4" x14ac:dyDescent="0.25">
      <c r="B1951" s="8">
        <f t="shared" si="36"/>
        <v>1946</v>
      </c>
      <c r="C1951" s="12">
        <f>'Simulacion sistema (hoja4)'!AS1956</f>
        <v>0</v>
      </c>
      <c r="D1951" s="12">
        <f>'Simulacion sistema (hoja4)'!AT1956</f>
        <v>0.69791415810410795</v>
      </c>
    </row>
    <row r="1952" spans="2:4" x14ac:dyDescent="0.25">
      <c r="B1952" s="8">
        <f t="shared" si="36"/>
        <v>1947</v>
      </c>
      <c r="C1952" s="12">
        <f>'Simulacion sistema (hoja4)'!AS1957</f>
        <v>0</v>
      </c>
      <c r="D1952" s="12">
        <f>'Simulacion sistema (hoja4)'!AT1957</f>
        <v>0.19180101918111228</v>
      </c>
    </row>
    <row r="1953" spans="2:4" x14ac:dyDescent="0.25">
      <c r="B1953" s="8">
        <f t="shared" si="36"/>
        <v>1948</v>
      </c>
      <c r="C1953" s="12">
        <f>'Simulacion sistema (hoja4)'!AS1958</f>
        <v>0</v>
      </c>
      <c r="D1953" s="12">
        <f>'Simulacion sistema (hoja4)'!AT1958</f>
        <v>0.46237275533713817</v>
      </c>
    </row>
    <row r="1954" spans="2:4" x14ac:dyDescent="0.25">
      <c r="B1954" s="8">
        <f t="shared" si="36"/>
        <v>1949</v>
      </c>
      <c r="C1954" s="12">
        <f>'Simulacion sistema (hoja4)'!AS1959</f>
        <v>0.45253682528287287</v>
      </c>
      <c r="D1954" s="12">
        <f>'Simulacion sistema (hoja4)'!AT1959</f>
        <v>0.95350312762676459</v>
      </c>
    </row>
    <row r="1955" spans="2:4" x14ac:dyDescent="0.25">
      <c r="B1955" s="8">
        <f t="shared" si="36"/>
        <v>1950</v>
      </c>
      <c r="C1955" s="12">
        <f>'Simulacion sistema (hoja4)'!AS1960</f>
        <v>0</v>
      </c>
      <c r="D1955" s="12">
        <f>'Simulacion sistema (hoja4)'!AT1960</f>
        <v>0.7466641783075405</v>
      </c>
    </row>
    <row r="1956" spans="2:4" x14ac:dyDescent="0.25">
      <c r="B1956" s="8">
        <f t="shared" si="36"/>
        <v>1951</v>
      </c>
      <c r="C1956" s="12">
        <f>'Simulacion sistema (hoja4)'!AS1961</f>
        <v>0</v>
      </c>
      <c r="D1956" s="12">
        <f>'Simulacion sistema (hoja4)'!AT1961</f>
        <v>0.69229003239503972</v>
      </c>
    </row>
    <row r="1957" spans="2:4" x14ac:dyDescent="0.25">
      <c r="B1957" s="8">
        <f t="shared" si="36"/>
        <v>1952</v>
      </c>
      <c r="C1957" s="12">
        <f>'Simulacion sistema (hoja4)'!AS1962</f>
        <v>0</v>
      </c>
      <c r="D1957" s="12">
        <f>'Simulacion sistema (hoja4)'!AT1962</f>
        <v>0.4495402299803809</v>
      </c>
    </row>
    <row r="1958" spans="2:4" x14ac:dyDescent="0.25">
      <c r="B1958" s="8">
        <f t="shared" si="36"/>
        <v>1953</v>
      </c>
      <c r="C1958" s="12">
        <f>'Simulacion sistema (hoja4)'!AS1963</f>
        <v>0</v>
      </c>
      <c r="D1958" s="12">
        <f>'Simulacion sistema (hoja4)'!AT1963</f>
        <v>0.51984646930223755</v>
      </c>
    </row>
    <row r="1959" spans="2:4" x14ac:dyDescent="0.25">
      <c r="B1959" s="8">
        <f t="shared" si="36"/>
        <v>1954</v>
      </c>
      <c r="C1959" s="12">
        <f>'Simulacion sistema (hoja4)'!AS1964</f>
        <v>0</v>
      </c>
      <c r="D1959" s="12">
        <f>'Simulacion sistema (hoja4)'!AT1964</f>
        <v>0.32407980920577084</v>
      </c>
    </row>
    <row r="1960" spans="2:4" x14ac:dyDescent="0.25">
      <c r="B1960" s="8">
        <f t="shared" si="36"/>
        <v>1955</v>
      </c>
      <c r="C1960" s="12">
        <f>'Simulacion sistema (hoja4)'!AS1965</f>
        <v>0</v>
      </c>
      <c r="D1960" s="12">
        <f>'Simulacion sistema (hoja4)'!AT1965</f>
        <v>0.28222037947583983</v>
      </c>
    </row>
    <row r="1961" spans="2:4" x14ac:dyDescent="0.25">
      <c r="B1961" s="8">
        <f t="shared" si="36"/>
        <v>1956</v>
      </c>
      <c r="C1961" s="12">
        <f>'Simulacion sistema (hoja4)'!AS1966</f>
        <v>0.14065809149828315</v>
      </c>
      <c r="D1961" s="12">
        <f>'Simulacion sistema (hoja4)'!AT1966</f>
        <v>0.88600529703919217</v>
      </c>
    </row>
    <row r="1962" spans="2:4" x14ac:dyDescent="0.25">
      <c r="B1962" s="8">
        <f t="shared" si="36"/>
        <v>1957</v>
      </c>
      <c r="C1962" s="12">
        <f>'Simulacion sistema (hoja4)'!AS1967</f>
        <v>0</v>
      </c>
      <c r="D1962" s="12">
        <f>'Simulacion sistema (hoja4)'!AT1967</f>
        <v>0.23074934186452956</v>
      </c>
    </row>
    <row r="1963" spans="2:4" x14ac:dyDescent="0.25">
      <c r="B1963" s="8">
        <f t="shared" si="36"/>
        <v>1958</v>
      </c>
      <c r="C1963" s="12">
        <f>'Simulacion sistema (hoja4)'!AS1968</f>
        <v>0</v>
      </c>
      <c r="D1963" s="12">
        <f>'Simulacion sistema (hoja4)'!AT1968</f>
        <v>0.32490847189932637</v>
      </c>
    </row>
    <row r="1964" spans="2:4" x14ac:dyDescent="0.25">
      <c r="B1964" s="8">
        <f t="shared" si="36"/>
        <v>1959</v>
      </c>
      <c r="C1964" s="12">
        <f>'Simulacion sistema (hoja4)'!AS1969</f>
        <v>0</v>
      </c>
      <c r="D1964" s="12">
        <f>'Simulacion sistema (hoja4)'!AT1969</f>
        <v>0.30588116841063812</v>
      </c>
    </row>
    <row r="1965" spans="2:4" x14ac:dyDescent="0.25">
      <c r="B1965" s="8">
        <f t="shared" si="36"/>
        <v>1960</v>
      </c>
      <c r="C1965" s="12">
        <f>'Simulacion sistema (hoja4)'!AS1970</f>
        <v>0.75435322449465603</v>
      </c>
      <c r="D1965" s="12">
        <f>'Simulacion sistema (hoja4)'!AT1970</f>
        <v>0.97913684920365573</v>
      </c>
    </row>
    <row r="1966" spans="2:4" x14ac:dyDescent="0.25">
      <c r="B1966" s="8">
        <f t="shared" si="36"/>
        <v>1961</v>
      </c>
      <c r="C1966" s="12">
        <f>'Simulacion sistema (hoja4)'!AS1971</f>
        <v>0</v>
      </c>
      <c r="D1966" s="12">
        <f>'Simulacion sistema (hoja4)'!AT1971</f>
        <v>0.50794026636217926</v>
      </c>
    </row>
    <row r="1967" spans="2:4" x14ac:dyDescent="0.25">
      <c r="B1967" s="8">
        <f t="shared" si="36"/>
        <v>1962</v>
      </c>
      <c r="C1967" s="12">
        <f>'Simulacion sistema (hoja4)'!AS1972</f>
        <v>1</v>
      </c>
      <c r="D1967" s="12">
        <f>'Simulacion sistema (hoja4)'!AT1972</f>
        <v>1</v>
      </c>
    </row>
    <row r="1968" spans="2:4" x14ac:dyDescent="0.25">
      <c r="B1968" s="8">
        <f t="shared" si="36"/>
        <v>1963</v>
      </c>
      <c r="C1968" s="12">
        <f>'Simulacion sistema (hoja4)'!AS1973</f>
        <v>0</v>
      </c>
      <c r="D1968" s="12">
        <f>'Simulacion sistema (hoja4)'!AT1973</f>
        <v>0.32728142392901743</v>
      </c>
    </row>
    <row r="1969" spans="2:4" x14ac:dyDescent="0.25">
      <c r="B1969" s="8">
        <f t="shared" si="36"/>
        <v>1964</v>
      </c>
      <c r="C1969" s="12">
        <f>'Simulacion sistema (hoja4)'!AS1974</f>
        <v>0</v>
      </c>
      <c r="D1969" s="12">
        <f>'Simulacion sistema (hoja4)'!AT1974</f>
        <v>0.72907262828580999</v>
      </c>
    </row>
    <row r="1970" spans="2:4" x14ac:dyDescent="0.25">
      <c r="B1970" s="8">
        <f t="shared" si="36"/>
        <v>1965</v>
      </c>
      <c r="C1970" s="12">
        <f>'Simulacion sistema (hoja4)'!AS1975</f>
        <v>0</v>
      </c>
      <c r="D1970" s="12">
        <f>'Simulacion sistema (hoja4)'!AT1975</f>
        <v>0.3638045526354427</v>
      </c>
    </row>
    <row r="1971" spans="2:4" x14ac:dyDescent="0.25">
      <c r="B1971" s="8">
        <f t="shared" si="36"/>
        <v>1966</v>
      </c>
      <c r="C1971" s="12">
        <f>'Simulacion sistema (hoja4)'!AS1976</f>
        <v>0</v>
      </c>
      <c r="D1971" s="12">
        <f>'Simulacion sistema (hoja4)'!AT1976</f>
        <v>0.5818691992643249</v>
      </c>
    </row>
    <row r="1972" spans="2:4" x14ac:dyDescent="0.25">
      <c r="B1972" s="8">
        <f t="shared" si="36"/>
        <v>1967</v>
      </c>
      <c r="C1972" s="12">
        <f>'Simulacion sistema (hoja4)'!AS1977</f>
        <v>0</v>
      </c>
      <c r="D1972" s="12">
        <f>'Simulacion sistema (hoja4)'!AT1977</f>
        <v>0.23864814100222109</v>
      </c>
    </row>
    <row r="1973" spans="2:4" x14ac:dyDescent="0.25">
      <c r="B1973" s="8">
        <f t="shared" si="36"/>
        <v>1968</v>
      </c>
      <c r="C1973" s="12">
        <f>'Simulacion sistema (hoja4)'!AS1978</f>
        <v>0</v>
      </c>
      <c r="D1973" s="12">
        <f>'Simulacion sistema (hoja4)'!AT1978</f>
        <v>0.23137918140141975</v>
      </c>
    </row>
    <row r="1974" spans="2:4" x14ac:dyDescent="0.25">
      <c r="B1974" s="8">
        <f t="shared" si="36"/>
        <v>1969</v>
      </c>
      <c r="C1974" s="12">
        <f>'Simulacion sistema (hoja4)'!AS1979</f>
        <v>0</v>
      </c>
      <c r="D1974" s="12">
        <f>'Simulacion sistema (hoja4)'!AT1979</f>
        <v>0.68350564965518579</v>
      </c>
    </row>
    <row r="1975" spans="2:4" x14ac:dyDescent="0.25">
      <c r="B1975" s="8">
        <f t="shared" si="36"/>
        <v>1970</v>
      </c>
      <c r="C1975" s="12">
        <f>'Simulacion sistema (hoja4)'!AS1980</f>
        <v>0</v>
      </c>
      <c r="D1975" s="12">
        <f>'Simulacion sistema (hoja4)'!AT1980</f>
        <v>0.76529519153969783</v>
      </c>
    </row>
    <row r="1976" spans="2:4" x14ac:dyDescent="0.25">
      <c r="B1976" s="8">
        <f t="shared" si="36"/>
        <v>1971</v>
      </c>
      <c r="C1976" s="12">
        <f>'Simulacion sistema (hoja4)'!AS1981</f>
        <v>0</v>
      </c>
      <c r="D1976" s="12">
        <f>'Simulacion sistema (hoja4)'!AT1981</f>
        <v>0.77522604426912078</v>
      </c>
    </row>
    <row r="1977" spans="2:4" x14ac:dyDescent="0.25">
      <c r="B1977" s="8">
        <f t="shared" si="36"/>
        <v>1972</v>
      </c>
      <c r="C1977" s="12">
        <f>'Simulacion sistema (hoja4)'!AS1982</f>
        <v>0</v>
      </c>
      <c r="D1977" s="12">
        <f>'Simulacion sistema (hoja4)'!AT1982</f>
        <v>0.86428368128088628</v>
      </c>
    </row>
    <row r="1978" spans="2:4" x14ac:dyDescent="0.25">
      <c r="B1978" s="8">
        <f t="shared" si="36"/>
        <v>1973</v>
      </c>
      <c r="C1978" s="12">
        <f>'Simulacion sistema (hoja4)'!AS1983</f>
        <v>0</v>
      </c>
      <c r="D1978" s="12">
        <f>'Simulacion sistema (hoja4)'!AT1983</f>
        <v>0.53760327807522368</v>
      </c>
    </row>
    <row r="1979" spans="2:4" x14ac:dyDescent="0.25">
      <c r="B1979" s="8">
        <f t="shared" si="36"/>
        <v>1974</v>
      </c>
      <c r="C1979" s="12">
        <f>'Simulacion sistema (hoja4)'!AS1984</f>
        <v>0</v>
      </c>
      <c r="D1979" s="12">
        <f>'Simulacion sistema (hoja4)'!AT1984</f>
        <v>0.52868216780202915</v>
      </c>
    </row>
    <row r="1980" spans="2:4" x14ac:dyDescent="0.25">
      <c r="B1980" s="8">
        <f t="shared" si="36"/>
        <v>1975</v>
      </c>
      <c r="C1980" s="12">
        <f>'Simulacion sistema (hoja4)'!AS1985</f>
        <v>0</v>
      </c>
      <c r="D1980" s="12">
        <f>'Simulacion sistema (hoja4)'!AT1985</f>
        <v>0.78941335961823067</v>
      </c>
    </row>
    <row r="1981" spans="2:4" x14ac:dyDescent="0.25">
      <c r="B1981" s="8">
        <f t="shared" si="36"/>
        <v>1976</v>
      </c>
      <c r="C1981" s="12">
        <f>'Simulacion sistema (hoja4)'!AS1986</f>
        <v>1</v>
      </c>
      <c r="D1981" s="12">
        <f>'Simulacion sistema (hoja4)'!AT1986</f>
        <v>1</v>
      </c>
    </row>
    <row r="1982" spans="2:4" x14ac:dyDescent="0.25">
      <c r="B1982" s="8">
        <f t="shared" si="36"/>
        <v>1977</v>
      </c>
      <c r="C1982" s="12">
        <f>'Simulacion sistema (hoja4)'!AS1987</f>
        <v>0</v>
      </c>
      <c r="D1982" s="12">
        <f>'Simulacion sistema (hoja4)'!AT1987</f>
        <v>0.18008142869396468</v>
      </c>
    </row>
    <row r="1983" spans="2:4" x14ac:dyDescent="0.25">
      <c r="B1983" s="8">
        <f t="shared" si="36"/>
        <v>1978</v>
      </c>
      <c r="C1983" s="12">
        <f>'Simulacion sistema (hoja4)'!AS1988</f>
        <v>1</v>
      </c>
      <c r="D1983" s="12">
        <f>'Simulacion sistema (hoja4)'!AT1988</f>
        <v>1</v>
      </c>
    </row>
    <row r="1984" spans="2:4" x14ac:dyDescent="0.25">
      <c r="B1984" s="8">
        <f t="shared" si="36"/>
        <v>1979</v>
      </c>
      <c r="C1984" s="12">
        <f>'Simulacion sistema (hoja4)'!AS1989</f>
        <v>0</v>
      </c>
      <c r="D1984" s="12">
        <f>'Simulacion sistema (hoja4)'!AT1989</f>
        <v>0.31443075068216858</v>
      </c>
    </row>
    <row r="1985" spans="2:4" x14ac:dyDescent="0.25">
      <c r="B1985" s="8">
        <f t="shared" si="36"/>
        <v>1980</v>
      </c>
      <c r="C1985" s="12">
        <f>'Simulacion sistema (hoja4)'!AS1990</f>
        <v>0</v>
      </c>
      <c r="D1985" s="12">
        <f>'Simulacion sistema (hoja4)'!AT1990</f>
        <v>0.4045580401430377</v>
      </c>
    </row>
    <row r="1986" spans="2:4" x14ac:dyDescent="0.25">
      <c r="B1986" s="8">
        <f t="shared" si="36"/>
        <v>1981</v>
      </c>
      <c r="C1986" s="12">
        <f>'Simulacion sistema (hoja4)'!AS1991</f>
        <v>1</v>
      </c>
      <c r="D1986" s="12">
        <f>'Simulacion sistema (hoja4)'!AT1991</f>
        <v>1</v>
      </c>
    </row>
    <row r="1987" spans="2:4" x14ac:dyDescent="0.25">
      <c r="B1987" s="8">
        <f t="shared" si="36"/>
        <v>1982</v>
      </c>
      <c r="C1987" s="12">
        <f>'Simulacion sistema (hoja4)'!AS1992</f>
        <v>0</v>
      </c>
      <c r="D1987" s="12">
        <f>'Simulacion sistema (hoja4)'!AT1992</f>
        <v>0.46715560918436655</v>
      </c>
    </row>
    <row r="1988" spans="2:4" x14ac:dyDescent="0.25">
      <c r="B1988" s="8">
        <f t="shared" si="36"/>
        <v>1983</v>
      </c>
      <c r="C1988" s="12">
        <f>'Simulacion sistema (hoja4)'!AS1993</f>
        <v>0</v>
      </c>
      <c r="D1988" s="12">
        <f>'Simulacion sistema (hoja4)'!AT1993</f>
        <v>0.70734401000251002</v>
      </c>
    </row>
    <row r="1989" spans="2:4" x14ac:dyDescent="0.25">
      <c r="B1989" s="8">
        <f t="shared" si="36"/>
        <v>1984</v>
      </c>
      <c r="C1989" s="12">
        <f>'Simulacion sistema (hoja4)'!AS1994</f>
        <v>0</v>
      </c>
      <c r="D1989" s="12">
        <f>'Simulacion sistema (hoja4)'!AT1994</f>
        <v>0.20370017006034064</v>
      </c>
    </row>
    <row r="1990" spans="2:4" x14ac:dyDescent="0.25">
      <c r="B1990" s="8">
        <f t="shared" si="36"/>
        <v>1985</v>
      </c>
      <c r="C1990" s="12">
        <f>'Simulacion sistema (hoja4)'!AS1995</f>
        <v>0</v>
      </c>
      <c r="D1990" s="12">
        <f>'Simulacion sistema (hoja4)'!AT1995</f>
        <v>0.47484879942472519</v>
      </c>
    </row>
    <row r="1991" spans="2:4" x14ac:dyDescent="0.25">
      <c r="B1991" s="8">
        <f t="shared" si="36"/>
        <v>1986</v>
      </c>
      <c r="C1991" s="12">
        <f>'Simulacion sistema (hoja4)'!AS1996</f>
        <v>0</v>
      </c>
      <c r="D1991" s="12">
        <f>'Simulacion sistema (hoja4)'!AT1996</f>
        <v>0.32602478808064367</v>
      </c>
    </row>
    <row r="1992" spans="2:4" x14ac:dyDescent="0.25">
      <c r="B1992" s="8">
        <f t="shared" ref="B1992:B2055" si="37">+B1991+1</f>
        <v>1987</v>
      </c>
      <c r="C1992" s="12">
        <f>'Simulacion sistema (hoja4)'!AS1997</f>
        <v>0</v>
      </c>
      <c r="D1992" s="12">
        <f>'Simulacion sistema (hoja4)'!AT1997</f>
        <v>0.32656983414817159</v>
      </c>
    </row>
    <row r="1993" spans="2:4" x14ac:dyDescent="0.25">
      <c r="B1993" s="8">
        <f t="shared" si="37"/>
        <v>1988</v>
      </c>
      <c r="C1993" s="12">
        <f>'Simulacion sistema (hoja4)'!AS1998</f>
        <v>1</v>
      </c>
      <c r="D1993" s="12">
        <f>'Simulacion sistema (hoja4)'!AT1998</f>
        <v>1</v>
      </c>
    </row>
    <row r="1994" spans="2:4" x14ac:dyDescent="0.25">
      <c r="B1994" s="8">
        <f t="shared" si="37"/>
        <v>1989</v>
      </c>
      <c r="C1994" s="12">
        <f>'Simulacion sistema (hoja4)'!AS1999</f>
        <v>0</v>
      </c>
      <c r="D1994" s="12">
        <f>'Simulacion sistema (hoja4)'!AT1999</f>
        <v>0.61415351586293165</v>
      </c>
    </row>
    <row r="1995" spans="2:4" x14ac:dyDescent="0.25">
      <c r="B1995" s="8">
        <f t="shared" si="37"/>
        <v>1990</v>
      </c>
      <c r="C1995" s="12">
        <f>'Simulacion sistema (hoja4)'!AS2000</f>
        <v>0</v>
      </c>
      <c r="D1995" s="12">
        <f>'Simulacion sistema (hoja4)'!AT2000</f>
        <v>0.67731542554349089</v>
      </c>
    </row>
    <row r="1996" spans="2:4" x14ac:dyDescent="0.25">
      <c r="B1996" s="8">
        <f t="shared" si="37"/>
        <v>1991</v>
      </c>
      <c r="C1996" s="12">
        <f>'Simulacion sistema (hoja4)'!AS2001</f>
        <v>0</v>
      </c>
      <c r="D1996" s="12">
        <f>'Simulacion sistema (hoja4)'!AT2001</f>
        <v>0.3108860374716978</v>
      </c>
    </row>
    <row r="1997" spans="2:4" x14ac:dyDescent="0.25">
      <c r="B1997" s="8">
        <f t="shared" si="37"/>
        <v>1992</v>
      </c>
      <c r="C1997" s="12">
        <f>'Simulacion sistema (hoja4)'!AS2002</f>
        <v>0</v>
      </c>
      <c r="D1997" s="12">
        <f>'Simulacion sistema (hoja4)'!AT2002</f>
        <v>0.78460056648331722</v>
      </c>
    </row>
    <row r="1998" spans="2:4" x14ac:dyDescent="0.25">
      <c r="B1998" s="8">
        <f t="shared" si="37"/>
        <v>1993</v>
      </c>
      <c r="C1998" s="12">
        <f>'Simulacion sistema (hoja4)'!AS2003</f>
        <v>1</v>
      </c>
      <c r="D1998" s="12">
        <f>'Simulacion sistema (hoja4)'!AT2003</f>
        <v>1</v>
      </c>
    </row>
    <row r="1999" spans="2:4" x14ac:dyDescent="0.25">
      <c r="B1999" s="8">
        <f t="shared" si="37"/>
        <v>1994</v>
      </c>
      <c r="C1999" s="12">
        <f>'Simulacion sistema (hoja4)'!AS2004</f>
        <v>0</v>
      </c>
      <c r="D1999" s="12">
        <f>'Simulacion sistema (hoja4)'!AT2004</f>
        <v>0.62575319630557535</v>
      </c>
    </row>
    <row r="2000" spans="2:4" x14ac:dyDescent="0.25">
      <c r="B2000" s="8">
        <f t="shared" si="37"/>
        <v>1995</v>
      </c>
      <c r="C2000" s="12">
        <f>'Simulacion sistema (hoja4)'!AS2005</f>
        <v>0</v>
      </c>
      <c r="D2000" s="12">
        <f>'Simulacion sistema (hoja4)'!AT2005</f>
        <v>0.63813521033334342</v>
      </c>
    </row>
    <row r="2001" spans="2:4" x14ac:dyDescent="0.25">
      <c r="B2001" s="8">
        <f t="shared" si="37"/>
        <v>1996</v>
      </c>
      <c r="C2001" s="12">
        <f>'Simulacion sistema (hoja4)'!AS2006</f>
        <v>1</v>
      </c>
      <c r="D2001" s="12">
        <f>'Simulacion sistema (hoja4)'!AT2006</f>
        <v>1</v>
      </c>
    </row>
    <row r="2002" spans="2:4" x14ac:dyDescent="0.25">
      <c r="B2002" s="8">
        <f t="shared" si="37"/>
        <v>1997</v>
      </c>
      <c r="C2002" s="12">
        <f>'Simulacion sistema (hoja4)'!AS2007</f>
        <v>0</v>
      </c>
      <c r="D2002" s="12">
        <f>'Simulacion sistema (hoja4)'!AT2007</f>
        <v>0.34036406943090547</v>
      </c>
    </row>
    <row r="2003" spans="2:4" x14ac:dyDescent="0.25">
      <c r="B2003" s="8">
        <f t="shared" si="37"/>
        <v>1998</v>
      </c>
      <c r="C2003" s="12">
        <f>'Simulacion sistema (hoja4)'!AS2008</f>
        <v>0.10146170295305521</v>
      </c>
      <c r="D2003" s="12">
        <f>'Simulacion sistema (hoja4)'!AT2008</f>
        <v>0.87505569043280218</v>
      </c>
    </row>
    <row r="2004" spans="2:4" x14ac:dyDescent="0.25">
      <c r="B2004" s="8">
        <f t="shared" si="37"/>
        <v>1999</v>
      </c>
      <c r="C2004" s="12">
        <f>'Simulacion sistema (hoja4)'!AS2009</f>
        <v>0</v>
      </c>
      <c r="D2004" s="12">
        <f>'Simulacion sistema (hoja4)'!AT2009</f>
        <v>0.43169957636080103</v>
      </c>
    </row>
    <row r="2005" spans="2:4" x14ac:dyDescent="0.25">
      <c r="B2005" s="8">
        <f t="shared" si="37"/>
        <v>2000</v>
      </c>
      <c r="C2005" s="12">
        <f>'Simulacion sistema (hoja4)'!AS2010</f>
        <v>0</v>
      </c>
      <c r="D2005" s="12">
        <f>'Simulacion sistema (hoja4)'!AT2010</f>
        <v>0.88582950013289818</v>
      </c>
    </row>
    <row r="2006" spans="2:4" x14ac:dyDescent="0.25">
      <c r="B2006" s="8">
        <f t="shared" si="37"/>
        <v>2001</v>
      </c>
      <c r="C2006" s="12">
        <f>'Simulacion sistema (hoja4)'!AS2011</f>
        <v>0</v>
      </c>
      <c r="D2006" s="12">
        <f>'Simulacion sistema (hoja4)'!AT2011</f>
        <v>6.5075725357128744E-2</v>
      </c>
    </row>
    <row r="2007" spans="2:4" x14ac:dyDescent="0.25">
      <c r="B2007" s="8">
        <f t="shared" si="37"/>
        <v>2002</v>
      </c>
      <c r="C2007" s="12">
        <f>'Simulacion sistema (hoja4)'!AS2012</f>
        <v>0</v>
      </c>
      <c r="D2007" s="12">
        <f>'Simulacion sistema (hoja4)'!AT2012</f>
        <v>0.86673627617401761</v>
      </c>
    </row>
    <row r="2008" spans="2:4" x14ac:dyDescent="0.25">
      <c r="B2008" s="8">
        <f t="shared" si="37"/>
        <v>2003</v>
      </c>
      <c r="C2008" s="12">
        <f>'Simulacion sistema (hoja4)'!AS2013</f>
        <v>0</v>
      </c>
      <c r="D2008" s="12">
        <f>'Simulacion sistema (hoja4)'!AT2013</f>
        <v>0.57799844252073596</v>
      </c>
    </row>
    <row r="2009" spans="2:4" x14ac:dyDescent="0.25">
      <c r="B2009" s="8">
        <f t="shared" si="37"/>
        <v>2004</v>
      </c>
      <c r="C2009" s="12">
        <f>'Simulacion sistema (hoja4)'!AS2014</f>
        <v>0</v>
      </c>
      <c r="D2009" s="12">
        <f>'Simulacion sistema (hoja4)'!AT2014</f>
        <v>0.25837952487006438</v>
      </c>
    </row>
    <row r="2010" spans="2:4" x14ac:dyDescent="0.25">
      <c r="B2010" s="8">
        <f t="shared" si="37"/>
        <v>2005</v>
      </c>
      <c r="C2010" s="12">
        <f>'Simulacion sistema (hoja4)'!AS2015</f>
        <v>0.45930890553192455</v>
      </c>
      <c r="D2010" s="12">
        <f>'Simulacion sistema (hoja4)'!AT2015</f>
        <v>0.95407829060682103</v>
      </c>
    </row>
    <row r="2011" spans="2:4" x14ac:dyDescent="0.25">
      <c r="B2011" s="8">
        <f t="shared" si="37"/>
        <v>2006</v>
      </c>
      <c r="C2011" s="12">
        <f>'Simulacion sistema (hoja4)'!AS2016</f>
        <v>0</v>
      </c>
      <c r="D2011" s="12">
        <f>'Simulacion sistema (hoja4)'!AT2016</f>
        <v>0.33814473808629436</v>
      </c>
    </row>
    <row r="2012" spans="2:4" x14ac:dyDescent="0.25">
      <c r="B2012" s="8">
        <f t="shared" si="37"/>
        <v>2007</v>
      </c>
      <c r="C2012" s="12">
        <f>'Simulacion sistema (hoja4)'!AS2017</f>
        <v>0</v>
      </c>
      <c r="D2012" s="12">
        <f>'Simulacion sistema (hoja4)'!AT2017</f>
        <v>0.47954534875459837</v>
      </c>
    </row>
    <row r="2013" spans="2:4" x14ac:dyDescent="0.25">
      <c r="B2013" s="8">
        <f t="shared" si="37"/>
        <v>2008</v>
      </c>
      <c r="C2013" s="12">
        <f>'Simulacion sistema (hoja4)'!AS2018</f>
        <v>0</v>
      </c>
      <c r="D2013" s="12">
        <f>'Simulacion sistema (hoja4)'!AT2018</f>
        <v>0.56033362257230568</v>
      </c>
    </row>
    <row r="2014" spans="2:4" x14ac:dyDescent="0.25">
      <c r="B2014" s="8">
        <f t="shared" si="37"/>
        <v>2009</v>
      </c>
      <c r="C2014" s="12">
        <f>'Simulacion sistema (hoja4)'!AS2019</f>
        <v>0</v>
      </c>
      <c r="D2014" s="12">
        <f>'Simulacion sistema (hoja4)'!AT2019</f>
        <v>0.76766746437134403</v>
      </c>
    </row>
    <row r="2015" spans="2:4" x14ac:dyDescent="0.25">
      <c r="B2015" s="8">
        <f t="shared" si="37"/>
        <v>2010</v>
      </c>
      <c r="C2015" s="12">
        <f>'Simulacion sistema (hoja4)'!AS2020</f>
        <v>0</v>
      </c>
      <c r="D2015" s="12">
        <f>'Simulacion sistema (hoja4)'!AT2020</f>
        <v>0.46126810277902686</v>
      </c>
    </row>
    <row r="2016" spans="2:4" x14ac:dyDescent="0.25">
      <c r="B2016" s="8">
        <f t="shared" si="37"/>
        <v>2011</v>
      </c>
      <c r="C2016" s="12">
        <f>'Simulacion sistema (hoja4)'!AS2021</f>
        <v>0</v>
      </c>
      <c r="D2016" s="12">
        <f>'Simulacion sistema (hoja4)'!AT2021</f>
        <v>0.77332462303251526</v>
      </c>
    </row>
    <row r="2017" spans="2:4" x14ac:dyDescent="0.25">
      <c r="B2017" s="8">
        <f t="shared" si="37"/>
        <v>2012</v>
      </c>
      <c r="C2017" s="12">
        <f>'Simulacion sistema (hoja4)'!AS2022</f>
        <v>0</v>
      </c>
      <c r="D2017" s="12">
        <f>'Simulacion sistema (hoja4)'!AT2022</f>
        <v>0.79111670828474234</v>
      </c>
    </row>
    <row r="2018" spans="2:4" x14ac:dyDescent="0.25">
      <c r="B2018" s="8">
        <f t="shared" si="37"/>
        <v>2013</v>
      </c>
      <c r="C2018" s="12">
        <f>'Simulacion sistema (hoja4)'!AS2023</f>
        <v>0</v>
      </c>
      <c r="D2018" s="12">
        <f>'Simulacion sistema (hoja4)'!AT2023</f>
        <v>0.74059366259784898</v>
      </c>
    </row>
    <row r="2019" spans="2:4" x14ac:dyDescent="0.25">
      <c r="B2019" s="8">
        <f t="shared" si="37"/>
        <v>2014</v>
      </c>
      <c r="C2019" s="12">
        <f>'Simulacion sistema (hoja4)'!AS2024</f>
        <v>0</v>
      </c>
      <c r="D2019" s="12">
        <f>'Simulacion sistema (hoja4)'!AT2024</f>
        <v>0.44662624205022489</v>
      </c>
    </row>
    <row r="2020" spans="2:4" x14ac:dyDescent="0.25">
      <c r="B2020" s="8">
        <f t="shared" si="37"/>
        <v>2015</v>
      </c>
      <c r="C2020" s="12">
        <f>'Simulacion sistema (hoja4)'!AS2025</f>
        <v>6.9556556319800997E-2</v>
      </c>
      <c r="D2020" s="12">
        <f>'Simulacion sistema (hoja4)'!AT2025</f>
        <v>0.82905666102270104</v>
      </c>
    </row>
    <row r="2021" spans="2:4" x14ac:dyDescent="0.25">
      <c r="B2021" s="8">
        <f t="shared" si="37"/>
        <v>2016</v>
      </c>
      <c r="C2021" s="12">
        <f>'Simulacion sistema (hoja4)'!AS2026</f>
        <v>1</v>
      </c>
      <c r="D2021" s="12">
        <f>'Simulacion sistema (hoja4)'!AT2026</f>
        <v>1</v>
      </c>
    </row>
    <row r="2022" spans="2:4" x14ac:dyDescent="0.25">
      <c r="B2022" s="8">
        <f t="shared" si="37"/>
        <v>2017</v>
      </c>
      <c r="C2022" s="12">
        <f>'Simulacion sistema (hoja4)'!AS2027</f>
        <v>0</v>
      </c>
      <c r="D2022" s="12">
        <f>'Simulacion sistema (hoja4)'!AT2027</f>
        <v>0.47815293432942957</v>
      </c>
    </row>
    <row r="2023" spans="2:4" x14ac:dyDescent="0.25">
      <c r="B2023" s="8">
        <f t="shared" si="37"/>
        <v>2018</v>
      </c>
      <c r="C2023" s="12">
        <f>'Simulacion sistema (hoja4)'!AS2028</f>
        <v>0</v>
      </c>
      <c r="D2023" s="12">
        <f>'Simulacion sistema (hoja4)'!AT2028</f>
        <v>0.57951183685415331</v>
      </c>
    </row>
    <row r="2024" spans="2:4" x14ac:dyDescent="0.25">
      <c r="B2024" s="8">
        <f t="shared" si="37"/>
        <v>2019</v>
      </c>
      <c r="C2024" s="12">
        <f>'Simulacion sistema (hoja4)'!AS2029</f>
        <v>0</v>
      </c>
      <c r="D2024" s="12">
        <f>'Simulacion sistema (hoja4)'!AT2029</f>
        <v>0.7280399023325379</v>
      </c>
    </row>
    <row r="2025" spans="2:4" x14ac:dyDescent="0.25">
      <c r="B2025" s="8">
        <f t="shared" si="37"/>
        <v>2020</v>
      </c>
      <c r="C2025" s="12">
        <f>'Simulacion sistema (hoja4)'!AS2030</f>
        <v>0</v>
      </c>
      <c r="D2025" s="12">
        <f>'Simulacion sistema (hoja4)'!AT2030</f>
        <v>0.59100115732734382</v>
      </c>
    </row>
    <row r="2026" spans="2:4" x14ac:dyDescent="0.25">
      <c r="B2026" s="8">
        <f t="shared" si="37"/>
        <v>2021</v>
      </c>
      <c r="C2026" s="12">
        <f>'Simulacion sistema (hoja4)'!AS2031</f>
        <v>0</v>
      </c>
      <c r="D2026" s="12">
        <f>'Simulacion sistema (hoja4)'!AT2031</f>
        <v>0.71926802339756701</v>
      </c>
    </row>
    <row r="2027" spans="2:4" x14ac:dyDescent="0.25">
      <c r="B2027" s="8">
        <f t="shared" si="37"/>
        <v>2022</v>
      </c>
      <c r="C2027" s="12">
        <f>'Simulacion sistema (hoja4)'!AS2032</f>
        <v>0</v>
      </c>
      <c r="D2027" s="12">
        <f>'Simulacion sistema (hoja4)'!AT2032</f>
        <v>0.30514815459287031</v>
      </c>
    </row>
    <row r="2028" spans="2:4" x14ac:dyDescent="0.25">
      <c r="B2028" s="8">
        <f t="shared" si="37"/>
        <v>2023</v>
      </c>
      <c r="C2028" s="12">
        <f>'Simulacion sistema (hoja4)'!AS2033</f>
        <v>0</v>
      </c>
      <c r="D2028" s="12">
        <f>'Simulacion sistema (hoja4)'!AT2033</f>
        <v>0.39668507996355723</v>
      </c>
    </row>
    <row r="2029" spans="2:4" x14ac:dyDescent="0.25">
      <c r="B2029" s="8">
        <f t="shared" si="37"/>
        <v>2024</v>
      </c>
      <c r="C2029" s="12">
        <f>'Simulacion sistema (hoja4)'!AS2034</f>
        <v>0</v>
      </c>
      <c r="D2029" s="12">
        <f>'Simulacion sistema (hoja4)'!AT2034</f>
        <v>0.87197728741980618</v>
      </c>
    </row>
    <row r="2030" spans="2:4" x14ac:dyDescent="0.25">
      <c r="B2030" s="8">
        <f t="shared" si="37"/>
        <v>2025</v>
      </c>
      <c r="C2030" s="12">
        <f>'Simulacion sistema (hoja4)'!AS2035</f>
        <v>0</v>
      </c>
      <c r="D2030" s="12">
        <f>'Simulacion sistema (hoja4)'!AT2035</f>
        <v>0.2815455635710562</v>
      </c>
    </row>
    <row r="2031" spans="2:4" x14ac:dyDescent="0.25">
      <c r="B2031" s="8">
        <f t="shared" si="37"/>
        <v>2026</v>
      </c>
      <c r="C2031" s="12">
        <f>'Simulacion sistema (hoja4)'!AS2036</f>
        <v>0</v>
      </c>
      <c r="D2031" s="12">
        <f>'Simulacion sistema (hoja4)'!AT2036</f>
        <v>0</v>
      </c>
    </row>
    <row r="2032" spans="2:4" x14ac:dyDescent="0.25">
      <c r="B2032" s="8">
        <f t="shared" si="37"/>
        <v>2027</v>
      </c>
      <c r="C2032" s="12">
        <f>'Simulacion sistema (hoja4)'!AS2037</f>
        <v>0</v>
      </c>
      <c r="D2032" s="12">
        <f>'Simulacion sistema (hoja4)'!AT2037</f>
        <v>0.78820918849484012</v>
      </c>
    </row>
    <row r="2033" spans="2:4" x14ac:dyDescent="0.25">
      <c r="B2033" s="8">
        <f t="shared" si="37"/>
        <v>2028</v>
      </c>
      <c r="C2033" s="12">
        <f>'Simulacion sistema (hoja4)'!AS2038</f>
        <v>0.60305026492278557</v>
      </c>
      <c r="D2033" s="12">
        <f>'Simulacion sistema (hoja4)'!AT2038</f>
        <v>0.96737399437721527</v>
      </c>
    </row>
    <row r="2034" spans="2:4" x14ac:dyDescent="0.25">
      <c r="B2034" s="8">
        <f t="shared" si="37"/>
        <v>2029</v>
      </c>
      <c r="C2034" s="12">
        <f>'Simulacion sistema (hoja4)'!AS2039</f>
        <v>0</v>
      </c>
      <c r="D2034" s="12">
        <f>'Simulacion sistema (hoja4)'!AT2039</f>
        <v>0.83234973829827663</v>
      </c>
    </row>
    <row r="2035" spans="2:4" x14ac:dyDescent="0.25">
      <c r="B2035" s="8">
        <f t="shared" si="37"/>
        <v>2030</v>
      </c>
      <c r="C2035" s="12">
        <f>'Simulacion sistema (hoja4)'!AS2040</f>
        <v>0</v>
      </c>
      <c r="D2035" s="12">
        <f>'Simulacion sistema (hoja4)'!AT2040</f>
        <v>0.90535538000429816</v>
      </c>
    </row>
    <row r="2036" spans="2:4" x14ac:dyDescent="0.25">
      <c r="B2036" s="8">
        <f t="shared" si="37"/>
        <v>2031</v>
      </c>
      <c r="C2036" s="12">
        <f>'Simulacion sistema (hoja4)'!AS2041</f>
        <v>1</v>
      </c>
      <c r="D2036" s="12">
        <f>'Simulacion sistema (hoja4)'!AT2041</f>
        <v>1</v>
      </c>
    </row>
    <row r="2037" spans="2:4" x14ac:dyDescent="0.25">
      <c r="B2037" s="8">
        <f t="shared" si="37"/>
        <v>2032</v>
      </c>
      <c r="C2037" s="12">
        <f>'Simulacion sistema (hoja4)'!AS2042</f>
        <v>0</v>
      </c>
      <c r="D2037" s="12">
        <f>'Simulacion sistema (hoja4)'!AT2042</f>
        <v>0.27046564781014915</v>
      </c>
    </row>
    <row r="2038" spans="2:4" x14ac:dyDescent="0.25">
      <c r="B2038" s="8">
        <f t="shared" si="37"/>
        <v>2033</v>
      </c>
      <c r="C2038" s="12">
        <f>'Simulacion sistema (hoja4)'!AS2043</f>
        <v>0</v>
      </c>
      <c r="D2038" s="12">
        <f>'Simulacion sistema (hoja4)'!AT2043</f>
        <v>0.3399639209908033</v>
      </c>
    </row>
    <row r="2039" spans="2:4" x14ac:dyDescent="0.25">
      <c r="B2039" s="8">
        <f t="shared" si="37"/>
        <v>2034</v>
      </c>
      <c r="C2039" s="12">
        <f>'Simulacion sistema (hoja4)'!AS2044</f>
        <v>1</v>
      </c>
      <c r="D2039" s="12">
        <f>'Simulacion sistema (hoja4)'!AT2044</f>
        <v>1</v>
      </c>
    </row>
    <row r="2040" spans="2:4" x14ac:dyDescent="0.25">
      <c r="B2040" s="8">
        <f t="shared" si="37"/>
        <v>2035</v>
      </c>
      <c r="C2040" s="12">
        <f>'Simulacion sistema (hoja4)'!AS2045</f>
        <v>0</v>
      </c>
      <c r="D2040" s="12">
        <f>'Simulacion sistema (hoja4)'!AT2045</f>
        <v>0.26695115626147753</v>
      </c>
    </row>
    <row r="2041" spans="2:4" x14ac:dyDescent="0.25">
      <c r="B2041" s="8">
        <f t="shared" si="37"/>
        <v>2036</v>
      </c>
      <c r="C2041" s="12">
        <f>'Simulacion sistema (hoja4)'!AS2046</f>
        <v>0</v>
      </c>
      <c r="D2041" s="12">
        <f>'Simulacion sistema (hoja4)'!AT2046</f>
        <v>2.2976961520588989E-2</v>
      </c>
    </row>
    <row r="2042" spans="2:4" x14ac:dyDescent="0.25">
      <c r="B2042" s="8">
        <f t="shared" si="37"/>
        <v>2037</v>
      </c>
      <c r="C2042" s="12">
        <f>'Simulacion sistema (hoja4)'!AS2047</f>
        <v>0</v>
      </c>
      <c r="D2042" s="12">
        <f>'Simulacion sistema (hoja4)'!AT2047</f>
        <v>0.3528322161630606</v>
      </c>
    </row>
    <row r="2043" spans="2:4" x14ac:dyDescent="0.25">
      <c r="B2043" s="8">
        <f t="shared" si="37"/>
        <v>2038</v>
      </c>
      <c r="C2043" s="12">
        <f>'Simulacion sistema (hoja4)'!AS2048</f>
        <v>0.33973592194524826</v>
      </c>
      <c r="D2043" s="12">
        <f>'Simulacion sistema (hoja4)'!AT2048</f>
        <v>0.94392277693233617</v>
      </c>
    </row>
    <row r="2044" spans="2:4" x14ac:dyDescent="0.25">
      <c r="B2044" s="8">
        <f t="shared" si="37"/>
        <v>2039</v>
      </c>
      <c r="C2044" s="12">
        <f>'Simulacion sistema (hoja4)'!AS2049</f>
        <v>0</v>
      </c>
      <c r="D2044" s="12">
        <f>'Simulacion sistema (hoja4)'!AT2049</f>
        <v>0.81141397544798399</v>
      </c>
    </row>
    <row r="2045" spans="2:4" x14ac:dyDescent="0.25">
      <c r="B2045" s="8">
        <f t="shared" si="37"/>
        <v>2040</v>
      </c>
      <c r="C2045" s="12">
        <f>'Simulacion sistema (hoja4)'!AS2050</f>
        <v>0.81482125257541826</v>
      </c>
      <c r="D2045" s="12">
        <f>'Simulacion sistema (hoja4)'!AT2050</f>
        <v>0.98427248994476157</v>
      </c>
    </row>
    <row r="2046" spans="2:4" x14ac:dyDescent="0.25">
      <c r="B2046" s="8">
        <f t="shared" si="37"/>
        <v>2041</v>
      </c>
      <c r="C2046" s="12">
        <f>'Simulacion sistema (hoja4)'!AS2051</f>
        <v>0</v>
      </c>
      <c r="D2046" s="12">
        <f>'Simulacion sistema (hoja4)'!AT2051</f>
        <v>0.69273806366874524</v>
      </c>
    </row>
    <row r="2047" spans="2:4" x14ac:dyDescent="0.25">
      <c r="B2047" s="8">
        <f t="shared" si="37"/>
        <v>2042</v>
      </c>
      <c r="C2047" s="12">
        <f>'Simulacion sistema (hoja4)'!AS2052</f>
        <v>0</v>
      </c>
      <c r="D2047" s="12">
        <f>'Simulacion sistema (hoja4)'!AT2052</f>
        <v>0.57735497724517626</v>
      </c>
    </row>
    <row r="2048" spans="2:4" x14ac:dyDescent="0.25">
      <c r="B2048" s="8">
        <f t="shared" si="37"/>
        <v>2043</v>
      </c>
      <c r="C2048" s="12">
        <f>'Simulacion sistema (hoja4)'!AS2053</f>
        <v>0</v>
      </c>
      <c r="D2048" s="12">
        <f>'Simulacion sistema (hoja4)'!AT2053</f>
        <v>0.46243923611395549</v>
      </c>
    </row>
    <row r="2049" spans="2:4" x14ac:dyDescent="0.25">
      <c r="B2049" s="8">
        <f t="shared" si="37"/>
        <v>2044</v>
      </c>
      <c r="C2049" s="12">
        <f>'Simulacion sistema (hoja4)'!AS2054</f>
        <v>0</v>
      </c>
      <c r="D2049" s="12">
        <f>'Simulacion sistema (hoja4)'!AT2054</f>
        <v>0.44982086036606272</v>
      </c>
    </row>
    <row r="2050" spans="2:4" x14ac:dyDescent="0.25">
      <c r="B2050" s="8">
        <f t="shared" si="37"/>
        <v>2045</v>
      </c>
      <c r="C2050" s="12">
        <f>'Simulacion sistema (hoja4)'!AS2055</f>
        <v>0</v>
      </c>
      <c r="D2050" s="12">
        <f>'Simulacion sistema (hoja4)'!AT2055</f>
        <v>0.4947860997969768</v>
      </c>
    </row>
    <row r="2051" spans="2:4" x14ac:dyDescent="0.25">
      <c r="B2051" s="8">
        <f t="shared" si="37"/>
        <v>2046</v>
      </c>
      <c r="C2051" s="12">
        <f>'Simulacion sistema (hoja4)'!AS2056</f>
        <v>0</v>
      </c>
      <c r="D2051" s="12">
        <f>'Simulacion sistema (hoja4)'!AT2056</f>
        <v>0.55149790402912469</v>
      </c>
    </row>
    <row r="2052" spans="2:4" x14ac:dyDescent="0.25">
      <c r="B2052" s="8">
        <f t="shared" si="37"/>
        <v>2047</v>
      </c>
      <c r="C2052" s="12">
        <f>'Simulacion sistema (hoja4)'!AS2057</f>
        <v>0</v>
      </c>
      <c r="D2052" s="12">
        <f>'Simulacion sistema (hoja4)'!AT2057</f>
        <v>0.13115553560382479</v>
      </c>
    </row>
    <row r="2053" spans="2:4" x14ac:dyDescent="0.25">
      <c r="B2053" s="8">
        <f t="shared" si="37"/>
        <v>2048</v>
      </c>
      <c r="C2053" s="12">
        <f>'Simulacion sistema (hoja4)'!AS2058</f>
        <v>0</v>
      </c>
      <c r="D2053" s="12">
        <f>'Simulacion sistema (hoja4)'!AT2058</f>
        <v>0.29911926257181259</v>
      </c>
    </row>
    <row r="2054" spans="2:4" x14ac:dyDescent="0.25">
      <c r="B2054" s="8">
        <f t="shared" si="37"/>
        <v>2049</v>
      </c>
      <c r="C2054" s="12">
        <f>'Simulacion sistema (hoja4)'!AS2059</f>
        <v>0</v>
      </c>
      <c r="D2054" s="12">
        <f>'Simulacion sistema (hoja4)'!AT2059</f>
        <v>0.7860275318483505</v>
      </c>
    </row>
    <row r="2055" spans="2:4" x14ac:dyDescent="0.25">
      <c r="B2055" s="8">
        <f t="shared" si="37"/>
        <v>2050</v>
      </c>
      <c r="C2055" s="12">
        <f>'Simulacion sistema (hoja4)'!AS2060</f>
        <v>0</v>
      </c>
      <c r="D2055" s="12">
        <f>'Simulacion sistema (hoja4)'!AT2060</f>
        <v>0.63958418860553912</v>
      </c>
    </row>
    <row r="2056" spans="2:4" x14ac:dyDescent="0.25">
      <c r="B2056" s="8">
        <f t="shared" ref="B2056:B2119" si="38">+B2055+1</f>
        <v>2051</v>
      </c>
      <c r="C2056" s="12">
        <f>'Simulacion sistema (hoja4)'!AS2061</f>
        <v>0</v>
      </c>
      <c r="D2056" s="12">
        <f>'Simulacion sistema (hoja4)'!AT2061</f>
        <v>0.33761633764613541</v>
      </c>
    </row>
    <row r="2057" spans="2:4" x14ac:dyDescent="0.25">
      <c r="B2057" s="8">
        <f t="shared" si="38"/>
        <v>2052</v>
      </c>
      <c r="C2057" s="12">
        <f>'Simulacion sistema (hoja4)'!AS2062</f>
        <v>0</v>
      </c>
      <c r="D2057" s="12">
        <f>'Simulacion sistema (hoja4)'!AT2062</f>
        <v>0.40728714806017741</v>
      </c>
    </row>
    <row r="2058" spans="2:4" x14ac:dyDescent="0.25">
      <c r="B2058" s="8">
        <f t="shared" si="38"/>
        <v>2053</v>
      </c>
      <c r="C2058" s="12">
        <f>'Simulacion sistema (hoja4)'!AS2063</f>
        <v>0</v>
      </c>
      <c r="D2058" s="12">
        <f>'Simulacion sistema (hoja4)'!AT2063</f>
        <v>0.66231665698981246</v>
      </c>
    </row>
    <row r="2059" spans="2:4" x14ac:dyDescent="0.25">
      <c r="B2059" s="8">
        <f t="shared" si="38"/>
        <v>2054</v>
      </c>
      <c r="C2059" s="12">
        <f>'Simulacion sistema (hoja4)'!AS2064</f>
        <v>0</v>
      </c>
      <c r="D2059" s="12">
        <f>'Simulacion sistema (hoja4)'!AT2064</f>
        <v>0.56190631712437211</v>
      </c>
    </row>
    <row r="2060" spans="2:4" x14ac:dyDescent="0.25">
      <c r="B2060" s="8">
        <f t="shared" si="38"/>
        <v>2055</v>
      </c>
      <c r="C2060" s="12">
        <f>'Simulacion sistema (hoja4)'!AS2065</f>
        <v>1</v>
      </c>
      <c r="D2060" s="12">
        <f>'Simulacion sistema (hoja4)'!AT2065</f>
        <v>1</v>
      </c>
    </row>
    <row r="2061" spans="2:4" x14ac:dyDescent="0.25">
      <c r="B2061" s="8">
        <f t="shared" si="38"/>
        <v>2056</v>
      </c>
      <c r="C2061" s="12">
        <f>'Simulacion sistema (hoja4)'!AS2066</f>
        <v>0</v>
      </c>
      <c r="D2061" s="12">
        <f>'Simulacion sistema (hoja4)'!AT2066</f>
        <v>0.26225009345447914</v>
      </c>
    </row>
    <row r="2062" spans="2:4" x14ac:dyDescent="0.25">
      <c r="B2062" s="8">
        <f t="shared" si="38"/>
        <v>2057</v>
      </c>
      <c r="C2062" s="12">
        <f>'Simulacion sistema (hoja4)'!AS2067</f>
        <v>0</v>
      </c>
      <c r="D2062" s="12">
        <f>'Simulacion sistema (hoja4)'!AT2067</f>
        <v>0.60966969186604369</v>
      </c>
    </row>
    <row r="2063" spans="2:4" x14ac:dyDescent="0.25">
      <c r="B2063" s="8">
        <f t="shared" si="38"/>
        <v>2058</v>
      </c>
      <c r="C2063" s="12">
        <f>'Simulacion sistema (hoja4)'!AS2068</f>
        <v>0</v>
      </c>
      <c r="D2063" s="12">
        <f>'Simulacion sistema (hoja4)'!AT2068</f>
        <v>0.48157275611586942</v>
      </c>
    </row>
    <row r="2064" spans="2:4" x14ac:dyDescent="0.25">
      <c r="B2064" s="8">
        <f t="shared" si="38"/>
        <v>2059</v>
      </c>
      <c r="C2064" s="12">
        <f>'Simulacion sistema (hoja4)'!AS2069</f>
        <v>0</v>
      </c>
      <c r="D2064" s="12">
        <f>'Simulacion sistema (hoja4)'!AT2069</f>
        <v>0.82017482929707153</v>
      </c>
    </row>
    <row r="2065" spans="2:4" x14ac:dyDescent="0.25">
      <c r="B2065" s="8">
        <f t="shared" si="38"/>
        <v>2060</v>
      </c>
      <c r="C2065" s="12">
        <f>'Simulacion sistema (hoja4)'!AS2070</f>
        <v>0</v>
      </c>
      <c r="D2065" s="12">
        <f>'Simulacion sistema (hoja4)'!AT2070</f>
        <v>0.6681679475132164</v>
      </c>
    </row>
    <row r="2066" spans="2:4" x14ac:dyDescent="0.25">
      <c r="B2066" s="8">
        <f t="shared" si="38"/>
        <v>2061</v>
      </c>
      <c r="C2066" s="12">
        <f>'Simulacion sistema (hoja4)'!AS2071</f>
        <v>0</v>
      </c>
      <c r="D2066" s="12">
        <f>'Simulacion sistema (hoja4)'!AT2071</f>
        <v>0.43890941586030074</v>
      </c>
    </row>
    <row r="2067" spans="2:4" x14ac:dyDescent="0.25">
      <c r="B2067" s="8">
        <f t="shared" si="38"/>
        <v>2062</v>
      </c>
      <c r="C2067" s="12">
        <f>'Simulacion sistema (hoja4)'!AS2072</f>
        <v>0</v>
      </c>
      <c r="D2067" s="12">
        <f>'Simulacion sistema (hoja4)'!AT2072</f>
        <v>0.51691923994582534</v>
      </c>
    </row>
    <row r="2068" spans="2:4" x14ac:dyDescent="0.25">
      <c r="B2068" s="8">
        <f t="shared" si="38"/>
        <v>2063</v>
      </c>
      <c r="C2068" s="12">
        <f>'Simulacion sistema (hoja4)'!AS2073</f>
        <v>0</v>
      </c>
      <c r="D2068" s="12">
        <f>'Simulacion sistema (hoja4)'!AT2073</f>
        <v>0.76981557917110188</v>
      </c>
    </row>
    <row r="2069" spans="2:4" x14ac:dyDescent="0.25">
      <c r="B2069" s="8">
        <f t="shared" si="38"/>
        <v>2064</v>
      </c>
      <c r="C2069" s="12">
        <f>'Simulacion sistema (hoja4)'!AS2074</f>
        <v>0</v>
      </c>
      <c r="D2069" s="12">
        <f>'Simulacion sistema (hoja4)'!AT2074</f>
        <v>0.56260177453113513</v>
      </c>
    </row>
    <row r="2070" spans="2:4" x14ac:dyDescent="0.25">
      <c r="B2070" s="8">
        <f t="shared" si="38"/>
        <v>2065</v>
      </c>
      <c r="C2070" s="12">
        <f>'Simulacion sistema (hoja4)'!AS2075</f>
        <v>0</v>
      </c>
      <c r="D2070" s="12">
        <f>'Simulacion sistema (hoja4)'!AT2075</f>
        <v>0.54699087614424391</v>
      </c>
    </row>
    <row r="2071" spans="2:4" x14ac:dyDescent="0.25">
      <c r="B2071" s="8">
        <f t="shared" si="38"/>
        <v>2066</v>
      </c>
      <c r="C2071" s="12">
        <f>'Simulacion sistema (hoja4)'!AS2076</f>
        <v>0</v>
      </c>
      <c r="D2071" s="12">
        <f>'Simulacion sistema (hoja4)'!AT2076</f>
        <v>0.66950723650581789</v>
      </c>
    </row>
    <row r="2072" spans="2:4" x14ac:dyDescent="0.25">
      <c r="B2072" s="8">
        <f t="shared" si="38"/>
        <v>2067</v>
      </c>
      <c r="C2072" s="12">
        <f>'Simulacion sistema (hoja4)'!AS2077</f>
        <v>0.35757498011873629</v>
      </c>
      <c r="D2072" s="12">
        <f>'Simulacion sistema (hoja4)'!AT2077</f>
        <v>0.85039444085826921</v>
      </c>
    </row>
    <row r="2073" spans="2:4" x14ac:dyDescent="0.25">
      <c r="B2073" s="8">
        <f t="shared" si="38"/>
        <v>2068</v>
      </c>
      <c r="C2073" s="12">
        <f>'Simulacion sistema (hoja4)'!AS2078</f>
        <v>0</v>
      </c>
      <c r="D2073" s="12">
        <f>'Simulacion sistema (hoja4)'!AT2078</f>
        <v>0.19660911791882563</v>
      </c>
    </row>
    <row r="2074" spans="2:4" x14ac:dyDescent="0.25">
      <c r="B2074" s="8">
        <f t="shared" si="38"/>
        <v>2069</v>
      </c>
      <c r="C2074" s="12">
        <f>'Simulacion sistema (hoja4)'!AS2079</f>
        <v>0</v>
      </c>
      <c r="D2074" s="12">
        <f>'Simulacion sistema (hoja4)'!AT2079</f>
        <v>0</v>
      </c>
    </row>
    <row r="2075" spans="2:4" x14ac:dyDescent="0.25">
      <c r="B2075" s="8">
        <f t="shared" si="38"/>
        <v>2070</v>
      </c>
      <c r="C2075" s="12">
        <f>'Simulacion sistema (hoja4)'!AS2080</f>
        <v>1</v>
      </c>
      <c r="D2075" s="12">
        <f>'Simulacion sistema (hoja4)'!AT2080</f>
        <v>1</v>
      </c>
    </row>
    <row r="2076" spans="2:4" x14ac:dyDescent="0.25">
      <c r="B2076" s="8">
        <f t="shared" si="38"/>
        <v>2071</v>
      </c>
      <c r="C2076" s="12">
        <f>'Simulacion sistema (hoja4)'!AS2081</f>
        <v>0</v>
      </c>
      <c r="D2076" s="12">
        <f>'Simulacion sistema (hoja4)'!AT2081</f>
        <v>0.24927467685621407</v>
      </c>
    </row>
    <row r="2077" spans="2:4" x14ac:dyDescent="0.25">
      <c r="B2077" s="8">
        <f t="shared" si="38"/>
        <v>2072</v>
      </c>
      <c r="C2077" s="12">
        <f>'Simulacion sistema (hoja4)'!AS2082</f>
        <v>0</v>
      </c>
      <c r="D2077" s="12">
        <f>'Simulacion sistema (hoja4)'!AT2082</f>
        <v>0.59792597882514609</v>
      </c>
    </row>
    <row r="2078" spans="2:4" x14ac:dyDescent="0.25">
      <c r="B2078" s="8">
        <f t="shared" si="38"/>
        <v>2073</v>
      </c>
      <c r="C2078" s="12">
        <f>'Simulacion sistema (hoja4)'!AS2083</f>
        <v>0</v>
      </c>
      <c r="D2078" s="12">
        <f>'Simulacion sistema (hoja4)'!AT2083</f>
        <v>0.30689825484495648</v>
      </c>
    </row>
    <row r="2079" spans="2:4" x14ac:dyDescent="0.25">
      <c r="B2079" s="8">
        <f t="shared" si="38"/>
        <v>2074</v>
      </c>
      <c r="C2079" s="12">
        <f>'Simulacion sistema (hoja4)'!AS2084</f>
        <v>0</v>
      </c>
      <c r="D2079" s="12">
        <f>'Simulacion sistema (hoja4)'!AT2084</f>
        <v>0.7488911863561355</v>
      </c>
    </row>
    <row r="2080" spans="2:4" x14ac:dyDescent="0.25">
      <c r="B2080" s="8">
        <f t="shared" si="38"/>
        <v>2075</v>
      </c>
      <c r="C2080" s="12">
        <f>'Simulacion sistema (hoja4)'!AS2085</f>
        <v>0.79950852465633704</v>
      </c>
      <c r="D2080" s="12">
        <f>'Simulacion sistema (hoja4)'!AT2085</f>
        <v>0.98297195688862038</v>
      </c>
    </row>
    <row r="2081" spans="2:4" x14ac:dyDescent="0.25">
      <c r="B2081" s="8">
        <f t="shared" si="38"/>
        <v>2076</v>
      </c>
      <c r="C2081" s="12">
        <f>'Simulacion sistema (hoja4)'!AS2086</f>
        <v>0</v>
      </c>
      <c r="D2081" s="12">
        <f>'Simulacion sistema (hoja4)'!AT2086</f>
        <v>0.52262358294846967</v>
      </c>
    </row>
    <row r="2082" spans="2:4" x14ac:dyDescent="0.25">
      <c r="B2082" s="8">
        <f t="shared" si="38"/>
        <v>2077</v>
      </c>
      <c r="C2082" s="12">
        <f>'Simulacion sistema (hoja4)'!AS2087</f>
        <v>0</v>
      </c>
      <c r="D2082" s="12">
        <f>'Simulacion sistema (hoja4)'!AT2087</f>
        <v>0.74429667706889169</v>
      </c>
    </row>
    <row r="2083" spans="2:4" x14ac:dyDescent="0.25">
      <c r="B2083" s="8">
        <f t="shared" si="38"/>
        <v>2078</v>
      </c>
      <c r="C2083" s="12">
        <f>'Simulacion sistema (hoja4)'!AS2088</f>
        <v>1</v>
      </c>
      <c r="D2083" s="12">
        <f>'Simulacion sistema (hoja4)'!AT2088</f>
        <v>1</v>
      </c>
    </row>
    <row r="2084" spans="2:4" x14ac:dyDescent="0.25">
      <c r="B2084" s="8">
        <f t="shared" si="38"/>
        <v>2079</v>
      </c>
      <c r="C2084" s="12">
        <f>'Simulacion sistema (hoja4)'!AS2089</f>
        <v>0</v>
      </c>
      <c r="D2084" s="12">
        <f>'Simulacion sistema (hoja4)'!AT2089</f>
        <v>0.82874643945895465</v>
      </c>
    </row>
    <row r="2085" spans="2:4" x14ac:dyDescent="0.25">
      <c r="B2085" s="8">
        <f t="shared" si="38"/>
        <v>2080</v>
      </c>
      <c r="C2085" s="12">
        <f>'Simulacion sistema (hoja4)'!AS2090</f>
        <v>0.45531594745308768</v>
      </c>
      <c r="D2085" s="12">
        <f>'Simulacion sistema (hoja4)'!AT2090</f>
        <v>0.90784336434900903</v>
      </c>
    </row>
    <row r="2086" spans="2:4" x14ac:dyDescent="0.25">
      <c r="B2086" s="8">
        <f t="shared" si="38"/>
        <v>2081</v>
      </c>
      <c r="C2086" s="12">
        <f>'Simulacion sistema (hoja4)'!AS2091</f>
        <v>0</v>
      </c>
      <c r="D2086" s="12">
        <f>'Simulacion sistema (hoja4)'!AT2091</f>
        <v>0.82399748027767616</v>
      </c>
    </row>
    <row r="2087" spans="2:4" x14ac:dyDescent="0.25">
      <c r="B2087" s="8">
        <f t="shared" si="38"/>
        <v>2082</v>
      </c>
      <c r="C2087" s="12">
        <f>'Simulacion sistema (hoja4)'!AS2092</f>
        <v>0</v>
      </c>
      <c r="D2087" s="12">
        <f>'Simulacion sistema (hoja4)'!AT2092</f>
        <v>0.85898621109639584</v>
      </c>
    </row>
    <row r="2088" spans="2:4" x14ac:dyDescent="0.25">
      <c r="B2088" s="8">
        <f t="shared" si="38"/>
        <v>2083</v>
      </c>
      <c r="C2088" s="12">
        <f>'Simulacion sistema (hoja4)'!AS2093</f>
        <v>0</v>
      </c>
      <c r="D2088" s="12">
        <f>'Simulacion sistema (hoja4)'!AT2093</f>
        <v>0.12275557388768417</v>
      </c>
    </row>
    <row r="2089" spans="2:4" x14ac:dyDescent="0.25">
      <c r="B2089" s="8">
        <f t="shared" si="38"/>
        <v>2084</v>
      </c>
      <c r="C2089" s="12">
        <f>'Simulacion sistema (hoja4)'!AS2094</f>
        <v>0</v>
      </c>
      <c r="D2089" s="12">
        <f>'Simulacion sistema (hoja4)'!AT2094</f>
        <v>0.4490968697155987</v>
      </c>
    </row>
    <row r="2090" spans="2:4" x14ac:dyDescent="0.25">
      <c r="B2090" s="8">
        <f t="shared" si="38"/>
        <v>2085</v>
      </c>
      <c r="C2090" s="12">
        <f>'Simulacion sistema (hoja4)'!AS2095</f>
        <v>0.6323555638235121</v>
      </c>
      <c r="D2090" s="12">
        <f>'Simulacion sistema (hoja4)'!AT2095</f>
        <v>0.9619166251190433</v>
      </c>
    </row>
    <row r="2091" spans="2:4" x14ac:dyDescent="0.25">
      <c r="B2091" s="8">
        <f t="shared" si="38"/>
        <v>2086</v>
      </c>
      <c r="C2091" s="12">
        <f>'Simulacion sistema (hoja4)'!AS2096</f>
        <v>0</v>
      </c>
      <c r="D2091" s="12">
        <f>'Simulacion sistema (hoja4)'!AT2096</f>
        <v>0.70384396648892422</v>
      </c>
    </row>
    <row r="2092" spans="2:4" x14ac:dyDescent="0.25">
      <c r="B2092" s="8">
        <f t="shared" si="38"/>
        <v>2087</v>
      </c>
      <c r="C2092" s="12">
        <f>'Simulacion sistema (hoja4)'!AS2097</f>
        <v>0</v>
      </c>
      <c r="D2092" s="12">
        <f>'Simulacion sistema (hoja4)'!AT2097</f>
        <v>0.47377700608270323</v>
      </c>
    </row>
    <row r="2093" spans="2:4" x14ac:dyDescent="0.25">
      <c r="B2093" s="8">
        <f t="shared" si="38"/>
        <v>2088</v>
      </c>
      <c r="C2093" s="12">
        <f>'Simulacion sistema (hoja4)'!AS2098</f>
        <v>0</v>
      </c>
      <c r="D2093" s="12">
        <f>'Simulacion sistema (hoja4)'!AT2098</f>
        <v>0.56602791497577143</v>
      </c>
    </row>
    <row r="2094" spans="2:4" x14ac:dyDescent="0.25">
      <c r="B2094" s="8">
        <f t="shared" si="38"/>
        <v>2089</v>
      </c>
      <c r="C2094" s="12">
        <f>'Simulacion sistema (hoja4)'!AS2099</f>
        <v>0</v>
      </c>
      <c r="D2094" s="12">
        <f>'Simulacion sistema (hoja4)'!AT2099</f>
        <v>0.72583682291691709</v>
      </c>
    </row>
    <row r="2095" spans="2:4" x14ac:dyDescent="0.25">
      <c r="B2095" s="8">
        <f t="shared" si="38"/>
        <v>2090</v>
      </c>
      <c r="C2095" s="12">
        <f>'Simulacion sistema (hoja4)'!AS2100</f>
        <v>0</v>
      </c>
      <c r="D2095" s="12">
        <f>'Simulacion sistema (hoja4)'!AT2100</f>
        <v>3.5014706515517302E-2</v>
      </c>
    </row>
    <row r="2096" spans="2:4" x14ac:dyDescent="0.25">
      <c r="B2096" s="8">
        <f t="shared" si="38"/>
        <v>2091</v>
      </c>
      <c r="C2096" s="12">
        <f>'Simulacion sistema (hoja4)'!AS2101</f>
        <v>0</v>
      </c>
      <c r="D2096" s="12">
        <f>'Simulacion sistema (hoja4)'!AT2101</f>
        <v>0.36020032120902451</v>
      </c>
    </row>
    <row r="2097" spans="2:4" x14ac:dyDescent="0.25">
      <c r="B2097" s="8">
        <f t="shared" si="38"/>
        <v>2092</v>
      </c>
      <c r="C2097" s="12">
        <f>'Simulacion sistema (hoja4)'!AS2102</f>
        <v>0</v>
      </c>
      <c r="D2097" s="12">
        <f>'Simulacion sistema (hoja4)'!AT2102</f>
        <v>0.4445957389788755</v>
      </c>
    </row>
    <row r="2098" spans="2:4" x14ac:dyDescent="0.25">
      <c r="B2098" s="8">
        <f t="shared" si="38"/>
        <v>2093</v>
      </c>
      <c r="C2098" s="12">
        <f>'Simulacion sistema (hoja4)'!AS2103</f>
        <v>0</v>
      </c>
      <c r="D2098" s="12">
        <f>'Simulacion sistema (hoja4)'!AT2103</f>
        <v>5.8679119928513511E-2</v>
      </c>
    </row>
    <row r="2099" spans="2:4" x14ac:dyDescent="0.25">
      <c r="B2099" s="8">
        <f t="shared" si="38"/>
        <v>2094</v>
      </c>
      <c r="C2099" s="12">
        <f>'Simulacion sistema (hoja4)'!AS2104</f>
        <v>0.81466936029544501</v>
      </c>
      <c r="D2099" s="12">
        <f>'Simulacion sistema (hoja4)'!AT2104</f>
        <v>0.97940712499763971</v>
      </c>
    </row>
    <row r="2100" spans="2:4" x14ac:dyDescent="0.25">
      <c r="B2100" s="8">
        <f t="shared" si="38"/>
        <v>2095</v>
      </c>
      <c r="C2100" s="12">
        <f>'Simulacion sistema (hoja4)'!AS2105</f>
        <v>0</v>
      </c>
      <c r="D2100" s="12">
        <f>'Simulacion sistema (hoja4)'!AT2105</f>
        <v>0.67160694235720519</v>
      </c>
    </row>
    <row r="2101" spans="2:4" x14ac:dyDescent="0.25">
      <c r="B2101" s="8">
        <f t="shared" si="38"/>
        <v>2096</v>
      </c>
      <c r="C2101" s="12">
        <f>'Simulacion sistema (hoja4)'!AS2106</f>
        <v>0.51528527595514939</v>
      </c>
      <c r="D2101" s="12">
        <f>'Simulacion sistema (hoja4)'!AT2106</f>
        <v>0.95883244809482093</v>
      </c>
    </row>
    <row r="2102" spans="2:4" x14ac:dyDescent="0.25">
      <c r="B2102" s="8">
        <f t="shared" si="38"/>
        <v>2097</v>
      </c>
      <c r="C2102" s="12">
        <f>'Simulacion sistema (hoja4)'!AS2107</f>
        <v>0</v>
      </c>
      <c r="D2102" s="12">
        <f>'Simulacion sistema (hoja4)'!AT2107</f>
        <v>0.70546715301969842</v>
      </c>
    </row>
    <row r="2103" spans="2:4" x14ac:dyDescent="0.25">
      <c r="B2103" s="8">
        <f t="shared" si="38"/>
        <v>2098</v>
      </c>
      <c r="C2103" s="12">
        <f>'Simulacion sistema (hoja4)'!AS2108</f>
        <v>1</v>
      </c>
      <c r="D2103" s="12">
        <f>'Simulacion sistema (hoja4)'!AT2108</f>
        <v>1</v>
      </c>
    </row>
    <row r="2104" spans="2:4" x14ac:dyDescent="0.25">
      <c r="B2104" s="8">
        <f t="shared" si="38"/>
        <v>2099</v>
      </c>
      <c r="C2104" s="12">
        <f>'Simulacion sistema (hoja4)'!AS2109</f>
        <v>1.0964150839549069E-3</v>
      </c>
      <c r="D2104" s="12">
        <f>'Simulacion sistema (hoja4)'!AT2109</f>
        <v>0.91359961831705783</v>
      </c>
    </row>
    <row r="2105" spans="2:4" x14ac:dyDescent="0.25">
      <c r="B2105" s="8">
        <f t="shared" si="38"/>
        <v>2100</v>
      </c>
      <c r="C2105" s="12">
        <f>'Simulacion sistema (hoja4)'!AS2110</f>
        <v>1</v>
      </c>
      <c r="D2105" s="12">
        <f>'Simulacion sistema (hoja4)'!AT2110</f>
        <v>1</v>
      </c>
    </row>
    <row r="2106" spans="2:4" x14ac:dyDescent="0.25">
      <c r="B2106" s="8">
        <f t="shared" si="38"/>
        <v>2101</v>
      </c>
      <c r="C2106" s="12">
        <f>'Simulacion sistema (hoja4)'!AS2111</f>
        <v>0</v>
      </c>
      <c r="D2106" s="12">
        <f>'Simulacion sistema (hoja4)'!AT2111</f>
        <v>0.47561536903071699</v>
      </c>
    </row>
    <row r="2107" spans="2:4" x14ac:dyDescent="0.25">
      <c r="B2107" s="8">
        <f t="shared" si="38"/>
        <v>2102</v>
      </c>
      <c r="C2107" s="12">
        <f>'Simulacion sistema (hoja4)'!AS2112</f>
        <v>0</v>
      </c>
      <c r="D2107" s="12">
        <f>'Simulacion sistema (hoja4)'!AT2112</f>
        <v>0.25669893017871948</v>
      </c>
    </row>
    <row r="2108" spans="2:4" x14ac:dyDescent="0.25">
      <c r="B2108" s="8">
        <f t="shared" si="38"/>
        <v>2103</v>
      </c>
      <c r="C2108" s="12">
        <f>'Simulacion sistema (hoja4)'!AS2113</f>
        <v>0.3401004133738752</v>
      </c>
      <c r="D2108" s="12">
        <f>'Simulacion sistema (hoja4)'!AT2113</f>
        <v>0.90685603225688216</v>
      </c>
    </row>
    <row r="2109" spans="2:4" x14ac:dyDescent="0.25">
      <c r="B2109" s="8">
        <f t="shared" si="38"/>
        <v>2104</v>
      </c>
      <c r="C2109" s="12">
        <f>'Simulacion sistema (hoja4)'!AS2114</f>
        <v>0</v>
      </c>
      <c r="D2109" s="12">
        <f>'Simulacion sistema (hoja4)'!AT2114</f>
        <v>4.2753746468762781E-2</v>
      </c>
    </row>
    <row r="2110" spans="2:4" x14ac:dyDescent="0.25">
      <c r="B2110" s="8">
        <f t="shared" si="38"/>
        <v>2105</v>
      </c>
      <c r="C2110" s="12">
        <f>'Simulacion sistema (hoja4)'!AS2115</f>
        <v>0</v>
      </c>
      <c r="D2110" s="12">
        <f>'Simulacion sistema (hoja4)'!AT2115</f>
        <v>0.58841411733632265</v>
      </c>
    </row>
    <row r="2111" spans="2:4" x14ac:dyDescent="0.25">
      <c r="B2111" s="8">
        <f t="shared" si="38"/>
        <v>2106</v>
      </c>
      <c r="C2111" s="12">
        <f>'Simulacion sistema (hoja4)'!AS2116</f>
        <v>0</v>
      </c>
      <c r="D2111" s="12">
        <f>'Simulacion sistema (hoja4)'!AT2116</f>
        <v>0.67007179141324891</v>
      </c>
    </row>
    <row r="2112" spans="2:4" x14ac:dyDescent="0.25">
      <c r="B2112" s="8">
        <f t="shared" si="38"/>
        <v>2107</v>
      </c>
      <c r="C2112" s="12">
        <f>'Simulacion sistema (hoja4)'!AS2117</f>
        <v>0</v>
      </c>
      <c r="D2112" s="12">
        <f>'Simulacion sistema (hoja4)'!AT2117</f>
        <v>0.79023435700569966</v>
      </c>
    </row>
    <row r="2113" spans="2:4" x14ac:dyDescent="0.25">
      <c r="B2113" s="8">
        <f t="shared" si="38"/>
        <v>2108</v>
      </c>
      <c r="C2113" s="12">
        <f>'Simulacion sistema (hoja4)'!AS2118</f>
        <v>0</v>
      </c>
      <c r="D2113" s="12">
        <f>'Simulacion sistema (hoja4)'!AT2118</f>
        <v>0.26946593865862656</v>
      </c>
    </row>
    <row r="2114" spans="2:4" x14ac:dyDescent="0.25">
      <c r="B2114" s="8">
        <f t="shared" si="38"/>
        <v>2109</v>
      </c>
      <c r="C2114" s="12">
        <f>'Simulacion sistema (hoja4)'!AS2119</f>
        <v>0</v>
      </c>
      <c r="D2114" s="12">
        <f>'Simulacion sistema (hoja4)'!AT2119</f>
        <v>0.20751886260366842</v>
      </c>
    </row>
    <row r="2115" spans="2:4" x14ac:dyDescent="0.25">
      <c r="B2115" s="8">
        <f t="shared" si="38"/>
        <v>2110</v>
      </c>
      <c r="C2115" s="12">
        <f>'Simulacion sistema (hoja4)'!AS2120</f>
        <v>0</v>
      </c>
      <c r="D2115" s="12">
        <f>'Simulacion sistema (hoja4)'!AT2120</f>
        <v>0.73305056461998996</v>
      </c>
    </row>
    <row r="2116" spans="2:4" x14ac:dyDescent="0.25">
      <c r="B2116" s="8">
        <f t="shared" si="38"/>
        <v>2111</v>
      </c>
      <c r="C2116" s="12">
        <f>'Simulacion sistema (hoja4)'!AS2121</f>
        <v>0</v>
      </c>
      <c r="D2116" s="12">
        <f>'Simulacion sistema (hoja4)'!AT2121</f>
        <v>0.5357774430747767</v>
      </c>
    </row>
    <row r="2117" spans="2:4" x14ac:dyDescent="0.25">
      <c r="B2117" s="8">
        <f t="shared" si="38"/>
        <v>2112</v>
      </c>
      <c r="C2117" s="12">
        <f>'Simulacion sistema (hoja4)'!AS2122</f>
        <v>0</v>
      </c>
      <c r="D2117" s="12">
        <f>'Simulacion sistema (hoja4)'!AT2122</f>
        <v>0.37697697413516351</v>
      </c>
    </row>
    <row r="2118" spans="2:4" x14ac:dyDescent="0.25">
      <c r="B2118" s="8">
        <f t="shared" si="38"/>
        <v>2113</v>
      </c>
      <c r="C2118" s="12">
        <f>'Simulacion sistema (hoja4)'!AS2123</f>
        <v>0.15208965745982678</v>
      </c>
      <c r="D2118" s="12">
        <f>'Simulacion sistema (hoja4)'!AT2123</f>
        <v>0.92275866577094767</v>
      </c>
    </row>
    <row r="2119" spans="2:4" x14ac:dyDescent="0.25">
      <c r="B2119" s="8">
        <f t="shared" si="38"/>
        <v>2114</v>
      </c>
      <c r="C2119" s="12">
        <f>'Simulacion sistema (hoja4)'!AS2124</f>
        <v>0</v>
      </c>
      <c r="D2119" s="12">
        <f>'Simulacion sistema (hoja4)'!AT2124</f>
        <v>0.44808598192907434</v>
      </c>
    </row>
    <row r="2120" spans="2:4" x14ac:dyDescent="0.25">
      <c r="B2120" s="8">
        <f t="shared" ref="B2120:B2183" si="39">+B2119+1</f>
        <v>2115</v>
      </c>
      <c r="C2120" s="12">
        <f>'Simulacion sistema (hoja4)'!AS2125</f>
        <v>0</v>
      </c>
      <c r="D2120" s="12">
        <f>'Simulacion sistema (hoja4)'!AT2125</f>
        <v>0.18483662367790415</v>
      </c>
    </row>
    <row r="2121" spans="2:4" x14ac:dyDescent="0.25">
      <c r="B2121" s="8">
        <f t="shared" si="39"/>
        <v>2116</v>
      </c>
      <c r="C2121" s="12">
        <f>'Simulacion sistema (hoja4)'!AS2126</f>
        <v>0</v>
      </c>
      <c r="D2121" s="12">
        <f>'Simulacion sistema (hoja4)'!AT2126</f>
        <v>0.4039523803069231</v>
      </c>
    </row>
    <row r="2122" spans="2:4" x14ac:dyDescent="0.25">
      <c r="B2122" s="8">
        <f t="shared" si="39"/>
        <v>2117</v>
      </c>
      <c r="C2122" s="12">
        <f>'Simulacion sistema (hoja4)'!AS2127</f>
        <v>0</v>
      </c>
      <c r="D2122" s="12">
        <f>'Simulacion sistema (hoja4)'!AT2127</f>
        <v>0.51512354350854539</v>
      </c>
    </row>
    <row r="2123" spans="2:4" x14ac:dyDescent="0.25">
      <c r="B2123" s="8">
        <f t="shared" si="39"/>
        <v>2118</v>
      </c>
      <c r="C2123" s="12">
        <f>'Simulacion sistema (hoja4)'!AS2128</f>
        <v>0</v>
      </c>
      <c r="D2123" s="12">
        <f>'Simulacion sistema (hoja4)'!AT2128</f>
        <v>0.82666663232714743</v>
      </c>
    </row>
    <row r="2124" spans="2:4" x14ac:dyDescent="0.25">
      <c r="B2124" s="8">
        <f t="shared" si="39"/>
        <v>2119</v>
      </c>
      <c r="C2124" s="12">
        <f>'Simulacion sistema (hoja4)'!AS2129</f>
        <v>1</v>
      </c>
      <c r="D2124" s="12">
        <f>'Simulacion sistema (hoja4)'!AT2129</f>
        <v>1</v>
      </c>
    </row>
    <row r="2125" spans="2:4" x14ac:dyDescent="0.25">
      <c r="B2125" s="8">
        <f t="shared" si="39"/>
        <v>2120</v>
      </c>
      <c r="C2125" s="12">
        <f>'Simulacion sistema (hoja4)'!AS2130</f>
        <v>0</v>
      </c>
      <c r="D2125" s="12">
        <f>'Simulacion sistema (hoja4)'!AT2130</f>
        <v>0.53944966532076688</v>
      </c>
    </row>
    <row r="2126" spans="2:4" x14ac:dyDescent="0.25">
      <c r="B2126" s="8">
        <f t="shared" si="39"/>
        <v>2121</v>
      </c>
      <c r="C2126" s="12">
        <f>'Simulacion sistema (hoja4)'!AS2131</f>
        <v>0</v>
      </c>
      <c r="D2126" s="12">
        <f>'Simulacion sistema (hoja4)'!AT2131</f>
        <v>0.50643457279645054</v>
      </c>
    </row>
    <row r="2127" spans="2:4" x14ac:dyDescent="0.25">
      <c r="B2127" s="8">
        <f t="shared" si="39"/>
        <v>2122</v>
      </c>
      <c r="C2127" s="12">
        <f>'Simulacion sistema (hoja4)'!AS2132</f>
        <v>0</v>
      </c>
      <c r="D2127" s="12">
        <f>'Simulacion sistema (hoja4)'!AT2132</f>
        <v>0.19570289373011904</v>
      </c>
    </row>
    <row r="2128" spans="2:4" x14ac:dyDescent="0.25">
      <c r="B2128" s="8">
        <f t="shared" si="39"/>
        <v>2123</v>
      </c>
      <c r="C2128" s="12">
        <f>'Simulacion sistema (hoja4)'!AS2133</f>
        <v>0</v>
      </c>
      <c r="D2128" s="12">
        <f>'Simulacion sistema (hoja4)'!AT2133</f>
        <v>0.54767410519428406</v>
      </c>
    </row>
    <row r="2129" spans="2:4" x14ac:dyDescent="0.25">
      <c r="B2129" s="8">
        <f t="shared" si="39"/>
        <v>2124</v>
      </c>
      <c r="C2129" s="12">
        <f>'Simulacion sistema (hoja4)'!AS2134</f>
        <v>0</v>
      </c>
      <c r="D2129" s="12">
        <f>'Simulacion sistema (hoja4)'!AT2134</f>
        <v>0.8238347530292629</v>
      </c>
    </row>
    <row r="2130" spans="2:4" x14ac:dyDescent="0.25">
      <c r="B2130" s="8">
        <f t="shared" si="39"/>
        <v>2125</v>
      </c>
      <c r="C2130" s="12">
        <f>'Simulacion sistema (hoja4)'!AS2135</f>
        <v>0</v>
      </c>
      <c r="D2130" s="12">
        <f>'Simulacion sistema (hoja4)'!AT2135</f>
        <v>0.48648833342636888</v>
      </c>
    </row>
    <row r="2131" spans="2:4" x14ac:dyDescent="0.25">
      <c r="B2131" s="8">
        <f t="shared" si="39"/>
        <v>2126</v>
      </c>
      <c r="C2131" s="12">
        <f>'Simulacion sistema (hoja4)'!AS2136</f>
        <v>0</v>
      </c>
      <c r="D2131" s="12">
        <f>'Simulacion sistema (hoja4)'!AT2136</f>
        <v>8.7783873487165848E-2</v>
      </c>
    </row>
    <row r="2132" spans="2:4" x14ac:dyDescent="0.25">
      <c r="B2132" s="8">
        <f t="shared" si="39"/>
        <v>2127</v>
      </c>
      <c r="C2132" s="12">
        <f>'Simulacion sistema (hoja4)'!AS2137</f>
        <v>0</v>
      </c>
      <c r="D2132" s="12">
        <f>'Simulacion sistema (hoja4)'!AT2137</f>
        <v>0.25933571493588803</v>
      </c>
    </row>
    <row r="2133" spans="2:4" x14ac:dyDescent="0.25">
      <c r="B2133" s="8">
        <f t="shared" si="39"/>
        <v>2128</v>
      </c>
      <c r="C2133" s="12">
        <f>'Simulacion sistema (hoja4)'!AS2138</f>
        <v>0</v>
      </c>
      <c r="D2133" s="12">
        <f>'Simulacion sistema (hoja4)'!AT2138</f>
        <v>0.79646603658762261</v>
      </c>
    </row>
    <row r="2134" spans="2:4" x14ac:dyDescent="0.25">
      <c r="B2134" s="8">
        <f t="shared" si="39"/>
        <v>2129</v>
      </c>
      <c r="C2134" s="12">
        <f>'Simulacion sistema (hoja4)'!AS2139</f>
        <v>0</v>
      </c>
      <c r="D2134" s="12">
        <f>'Simulacion sistema (hoja4)'!AT2139</f>
        <v>0.64794246285804147</v>
      </c>
    </row>
    <row r="2135" spans="2:4" x14ac:dyDescent="0.25">
      <c r="B2135" s="8">
        <f t="shared" si="39"/>
        <v>2130</v>
      </c>
      <c r="C2135" s="12">
        <f>'Simulacion sistema (hoja4)'!AS2140</f>
        <v>0</v>
      </c>
      <c r="D2135" s="12">
        <f>'Simulacion sistema (hoja4)'!AT2140</f>
        <v>0.59547132912493783</v>
      </c>
    </row>
    <row r="2136" spans="2:4" x14ac:dyDescent="0.25">
      <c r="B2136" s="8">
        <f t="shared" si="39"/>
        <v>2131</v>
      </c>
      <c r="C2136" s="12">
        <f>'Simulacion sistema (hoja4)'!AS2141</f>
        <v>0</v>
      </c>
      <c r="D2136" s="12">
        <f>'Simulacion sistema (hoja4)'!AT2141</f>
        <v>0.17978316525512453</v>
      </c>
    </row>
    <row r="2137" spans="2:4" x14ac:dyDescent="0.25">
      <c r="B2137" s="8">
        <f t="shared" si="39"/>
        <v>2132</v>
      </c>
      <c r="C2137" s="12">
        <f>'Simulacion sistema (hoja4)'!AS2142</f>
        <v>0</v>
      </c>
      <c r="D2137" s="12">
        <f>'Simulacion sistema (hoja4)'!AT2142</f>
        <v>0.26547656369777095</v>
      </c>
    </row>
    <row r="2138" spans="2:4" x14ac:dyDescent="0.25">
      <c r="B2138" s="8">
        <f t="shared" si="39"/>
        <v>2133</v>
      </c>
      <c r="C2138" s="12">
        <f>'Simulacion sistema (hoja4)'!AS2143</f>
        <v>0</v>
      </c>
      <c r="D2138" s="12">
        <f>'Simulacion sistema (hoja4)'!AT2143</f>
        <v>0.3804758673140497</v>
      </c>
    </row>
    <row r="2139" spans="2:4" x14ac:dyDescent="0.25">
      <c r="B2139" s="8">
        <f t="shared" si="39"/>
        <v>2134</v>
      </c>
      <c r="C2139" s="12">
        <f>'Simulacion sistema (hoja4)'!AS2144</f>
        <v>0</v>
      </c>
      <c r="D2139" s="12">
        <f>'Simulacion sistema (hoja4)'!AT2144</f>
        <v>0.46609216780891749</v>
      </c>
    </row>
    <row r="2140" spans="2:4" x14ac:dyDescent="0.25">
      <c r="B2140" s="8">
        <f t="shared" si="39"/>
        <v>2135</v>
      </c>
      <c r="C2140" s="12">
        <f>'Simulacion sistema (hoja4)'!AS2145</f>
        <v>1</v>
      </c>
      <c r="D2140" s="12">
        <f>'Simulacion sistema (hoja4)'!AT2145</f>
        <v>1</v>
      </c>
    </row>
    <row r="2141" spans="2:4" x14ac:dyDescent="0.25">
      <c r="B2141" s="8">
        <f t="shared" si="39"/>
        <v>2136</v>
      </c>
      <c r="C2141" s="12">
        <f>'Simulacion sistema (hoja4)'!AS2146</f>
        <v>0.47823638408214808</v>
      </c>
      <c r="D2141" s="12">
        <f>'Simulacion sistema (hoja4)'!AT2146</f>
        <v>0.91679115911719644</v>
      </c>
    </row>
    <row r="2142" spans="2:4" x14ac:dyDescent="0.25">
      <c r="B2142" s="8">
        <f t="shared" si="39"/>
        <v>2137</v>
      </c>
      <c r="C2142" s="12">
        <f>'Simulacion sistema (hoja4)'!AS2147</f>
        <v>1</v>
      </c>
      <c r="D2142" s="12">
        <f>'Simulacion sistema (hoja4)'!AT2147</f>
        <v>1</v>
      </c>
    </row>
    <row r="2143" spans="2:4" x14ac:dyDescent="0.25">
      <c r="B2143" s="8">
        <f t="shared" si="39"/>
        <v>2138</v>
      </c>
      <c r="C2143" s="12">
        <f>'Simulacion sistema (hoja4)'!AS2148</f>
        <v>0</v>
      </c>
      <c r="D2143" s="12">
        <f>'Simulacion sistema (hoja4)'!AT2148</f>
        <v>0.83688859020781226</v>
      </c>
    </row>
    <row r="2144" spans="2:4" x14ac:dyDescent="0.25">
      <c r="B2144" s="8">
        <f t="shared" si="39"/>
        <v>2139</v>
      </c>
      <c r="C2144" s="12">
        <f>'Simulacion sistema (hoja4)'!AS2149</f>
        <v>0</v>
      </c>
      <c r="D2144" s="12">
        <f>'Simulacion sistema (hoja4)'!AT2149</f>
        <v>0.29825587191366615</v>
      </c>
    </row>
    <row r="2145" spans="2:4" x14ac:dyDescent="0.25">
      <c r="B2145" s="8">
        <f t="shared" si="39"/>
        <v>2140</v>
      </c>
      <c r="C2145" s="12">
        <f>'Simulacion sistema (hoja4)'!AS2150</f>
        <v>7.9982911941647944E-2</v>
      </c>
      <c r="D2145" s="12">
        <f>'Simulacion sistema (hoja4)'!AT2150</f>
        <v>0.81859302751088836</v>
      </c>
    </row>
    <row r="2146" spans="2:4" x14ac:dyDescent="0.25">
      <c r="B2146" s="8">
        <f t="shared" si="39"/>
        <v>2141</v>
      </c>
      <c r="C2146" s="12">
        <f>'Simulacion sistema (hoja4)'!AS2151</f>
        <v>0</v>
      </c>
      <c r="D2146" s="12">
        <f>'Simulacion sistema (hoja4)'!AT2151</f>
        <v>0.5653337360587376</v>
      </c>
    </row>
    <row r="2147" spans="2:4" x14ac:dyDescent="0.25">
      <c r="B2147" s="8">
        <f t="shared" si="39"/>
        <v>2142</v>
      </c>
      <c r="C2147" s="12">
        <f>'Simulacion sistema (hoja4)'!AS2152</f>
        <v>0</v>
      </c>
      <c r="D2147" s="12">
        <f>'Simulacion sistema (hoja4)'!AT2152</f>
        <v>0.20480519735632299</v>
      </c>
    </row>
    <row r="2148" spans="2:4" x14ac:dyDescent="0.25">
      <c r="B2148" s="8">
        <f t="shared" si="39"/>
        <v>2143</v>
      </c>
      <c r="C2148" s="12">
        <f>'Simulacion sistema (hoja4)'!AS2153</f>
        <v>0</v>
      </c>
      <c r="D2148" s="12">
        <f>'Simulacion sistema (hoja4)'!AT2153</f>
        <v>0.19309986821658454</v>
      </c>
    </row>
    <row r="2149" spans="2:4" x14ac:dyDescent="0.25">
      <c r="B2149" s="8">
        <f t="shared" si="39"/>
        <v>2144</v>
      </c>
      <c r="C2149" s="12">
        <f>'Simulacion sistema (hoja4)'!AS2154</f>
        <v>0</v>
      </c>
      <c r="D2149" s="12">
        <f>'Simulacion sistema (hoja4)'!AT2154</f>
        <v>0.74698450253073967</v>
      </c>
    </row>
    <row r="2150" spans="2:4" x14ac:dyDescent="0.25">
      <c r="B2150" s="8">
        <f t="shared" si="39"/>
        <v>2145</v>
      </c>
      <c r="C2150" s="12">
        <f>'Simulacion sistema (hoja4)'!AS2155</f>
        <v>0</v>
      </c>
      <c r="D2150" s="12">
        <f>'Simulacion sistema (hoja4)'!AT2155</f>
        <v>0.75931488866026731</v>
      </c>
    </row>
    <row r="2151" spans="2:4" x14ac:dyDescent="0.25">
      <c r="B2151" s="8">
        <f t="shared" si="39"/>
        <v>2146</v>
      </c>
      <c r="C2151" s="12">
        <f>'Simulacion sistema (hoja4)'!AS2156</f>
        <v>0</v>
      </c>
      <c r="D2151" s="12">
        <f>'Simulacion sistema (hoja4)'!AT2156</f>
        <v>0.28502125007711188</v>
      </c>
    </row>
    <row r="2152" spans="2:4" x14ac:dyDescent="0.25">
      <c r="B2152" s="8">
        <f t="shared" si="39"/>
        <v>2147</v>
      </c>
      <c r="C2152" s="12">
        <f>'Simulacion sistema (hoja4)'!AS2157</f>
        <v>0</v>
      </c>
      <c r="D2152" s="12">
        <f>'Simulacion sistema (hoja4)'!AT2157</f>
        <v>0.58049611474073581</v>
      </c>
    </row>
    <row r="2153" spans="2:4" x14ac:dyDescent="0.25">
      <c r="B2153" s="8">
        <f t="shared" si="39"/>
        <v>2148</v>
      </c>
      <c r="C2153" s="12">
        <f>'Simulacion sistema (hoja4)'!AS2158</f>
        <v>0</v>
      </c>
      <c r="D2153" s="12">
        <f>'Simulacion sistema (hoja4)'!AT2158</f>
        <v>0.69449887291882317</v>
      </c>
    </row>
    <row r="2154" spans="2:4" x14ac:dyDescent="0.25">
      <c r="B2154" s="8">
        <f t="shared" si="39"/>
        <v>2149</v>
      </c>
      <c r="C2154" s="12">
        <f>'Simulacion sistema (hoja4)'!AS2159</f>
        <v>0</v>
      </c>
      <c r="D2154" s="12">
        <f>'Simulacion sistema (hoja4)'!AT2159</f>
        <v>0.72111260775575969</v>
      </c>
    </row>
    <row r="2155" spans="2:4" x14ac:dyDescent="0.25">
      <c r="B2155" s="8">
        <f t="shared" si="39"/>
        <v>2150</v>
      </c>
      <c r="C2155" s="12">
        <f>'Simulacion sistema (hoja4)'!AS2160</f>
        <v>1</v>
      </c>
      <c r="D2155" s="12">
        <f>'Simulacion sistema (hoja4)'!AT2160</f>
        <v>1</v>
      </c>
    </row>
    <row r="2156" spans="2:4" x14ac:dyDescent="0.25">
      <c r="B2156" s="8">
        <f t="shared" si="39"/>
        <v>2151</v>
      </c>
      <c r="C2156" s="12">
        <f>'Simulacion sistema (hoja4)'!AS2161</f>
        <v>0</v>
      </c>
      <c r="D2156" s="12">
        <f>'Simulacion sistema (hoja4)'!AT2161</f>
        <v>0.38377728985466242</v>
      </c>
    </row>
    <row r="2157" spans="2:4" x14ac:dyDescent="0.25">
      <c r="B2157" s="8">
        <f t="shared" si="39"/>
        <v>2152</v>
      </c>
      <c r="C2157" s="12">
        <f>'Simulacion sistema (hoja4)'!AS2162</f>
        <v>0</v>
      </c>
      <c r="D2157" s="12">
        <f>'Simulacion sistema (hoja4)'!AT2162</f>
        <v>0</v>
      </c>
    </row>
    <row r="2158" spans="2:4" x14ac:dyDescent="0.25">
      <c r="B2158" s="8">
        <f t="shared" si="39"/>
        <v>2153</v>
      </c>
      <c r="C2158" s="12">
        <f>'Simulacion sistema (hoja4)'!AS2163</f>
        <v>0</v>
      </c>
      <c r="D2158" s="12">
        <f>'Simulacion sistema (hoja4)'!AT2163</f>
        <v>0.52513254072877169</v>
      </c>
    </row>
    <row r="2159" spans="2:4" x14ac:dyDescent="0.25">
      <c r="B2159" s="8">
        <f t="shared" si="39"/>
        <v>2154</v>
      </c>
      <c r="C2159" s="12">
        <f>'Simulacion sistema (hoja4)'!AS2164</f>
        <v>0</v>
      </c>
      <c r="D2159" s="12">
        <f>'Simulacion sistema (hoja4)'!AT2164</f>
        <v>0.71097964652224321</v>
      </c>
    </row>
    <row r="2160" spans="2:4" x14ac:dyDescent="0.25">
      <c r="B2160" s="8">
        <f t="shared" si="39"/>
        <v>2155</v>
      </c>
      <c r="C2160" s="12">
        <f>'Simulacion sistema (hoja4)'!AS2165</f>
        <v>0.40783791175538986</v>
      </c>
      <c r="D2160" s="12">
        <f>'Simulacion sistema (hoja4)'!AT2165</f>
        <v>0.92372711177487543</v>
      </c>
    </row>
    <row r="2161" spans="2:4" x14ac:dyDescent="0.25">
      <c r="B2161" s="8">
        <f t="shared" si="39"/>
        <v>2156</v>
      </c>
      <c r="C2161" s="12">
        <f>'Simulacion sistema (hoja4)'!AS2166</f>
        <v>0</v>
      </c>
      <c r="D2161" s="12">
        <f>'Simulacion sistema (hoja4)'!AT2166</f>
        <v>0.63596922744738105</v>
      </c>
    </row>
    <row r="2162" spans="2:4" x14ac:dyDescent="0.25">
      <c r="B2162" s="8">
        <f t="shared" si="39"/>
        <v>2157</v>
      </c>
      <c r="C2162" s="12">
        <f>'Simulacion sistema (hoja4)'!AS2167</f>
        <v>0.10309260729475007</v>
      </c>
      <c r="D2162" s="12">
        <f>'Simulacion sistema (hoja4)'!AT2167</f>
        <v>0.88898189113916326</v>
      </c>
    </row>
    <row r="2163" spans="2:4" x14ac:dyDescent="0.25">
      <c r="B2163" s="8">
        <f t="shared" si="39"/>
        <v>2158</v>
      </c>
      <c r="C2163" s="12">
        <f>'Simulacion sistema (hoja4)'!AS2168</f>
        <v>1</v>
      </c>
      <c r="D2163" s="12">
        <f>'Simulacion sistema (hoja4)'!AT2168</f>
        <v>1</v>
      </c>
    </row>
    <row r="2164" spans="2:4" x14ac:dyDescent="0.25">
      <c r="B2164" s="8">
        <f t="shared" si="39"/>
        <v>2159</v>
      </c>
      <c r="C2164" s="12">
        <f>'Simulacion sistema (hoja4)'!AS2169</f>
        <v>0</v>
      </c>
      <c r="D2164" s="12">
        <f>'Simulacion sistema (hoja4)'!AT2169</f>
        <v>0.60796167048350958</v>
      </c>
    </row>
    <row r="2165" spans="2:4" x14ac:dyDescent="0.25">
      <c r="B2165" s="8">
        <f t="shared" si="39"/>
        <v>2160</v>
      </c>
      <c r="C2165" s="12">
        <f>'Simulacion sistema (hoja4)'!AS2170</f>
        <v>0</v>
      </c>
      <c r="D2165" s="12">
        <f>'Simulacion sistema (hoja4)'!AT2170</f>
        <v>0.79572742054685841</v>
      </c>
    </row>
    <row r="2166" spans="2:4" x14ac:dyDescent="0.25">
      <c r="B2166" s="8">
        <f t="shared" si="39"/>
        <v>2161</v>
      </c>
      <c r="C2166" s="12">
        <f>'Simulacion sistema (hoja4)'!AS2171</f>
        <v>0</v>
      </c>
      <c r="D2166" s="12">
        <f>'Simulacion sistema (hoja4)'!AT2171</f>
        <v>7.1218553978223381E-2</v>
      </c>
    </row>
    <row r="2167" spans="2:4" x14ac:dyDescent="0.25">
      <c r="B2167" s="8">
        <f t="shared" si="39"/>
        <v>2162</v>
      </c>
      <c r="C2167" s="12">
        <f>'Simulacion sistema (hoja4)'!AS2172</f>
        <v>0</v>
      </c>
      <c r="D2167" s="12">
        <f>'Simulacion sistema (hoja4)'!AT2172</f>
        <v>0.15056872230947291</v>
      </c>
    </row>
    <row r="2168" spans="2:4" x14ac:dyDescent="0.25">
      <c r="B2168" s="8">
        <f t="shared" si="39"/>
        <v>2163</v>
      </c>
      <c r="C2168" s="12">
        <f>'Simulacion sistema (hoja4)'!AS2173</f>
        <v>0</v>
      </c>
      <c r="D2168" s="12">
        <f>'Simulacion sistema (hoja4)'!AT2173</f>
        <v>0.85281868808719807</v>
      </c>
    </row>
    <row r="2169" spans="2:4" x14ac:dyDescent="0.25">
      <c r="B2169" s="8">
        <f t="shared" si="39"/>
        <v>2164</v>
      </c>
      <c r="C2169" s="12">
        <f>'Simulacion sistema (hoja4)'!AS2174</f>
        <v>0</v>
      </c>
      <c r="D2169" s="12">
        <f>'Simulacion sistema (hoja4)'!AT2174</f>
        <v>0.31036127922468026</v>
      </c>
    </row>
    <row r="2170" spans="2:4" x14ac:dyDescent="0.25">
      <c r="B2170" s="8">
        <f t="shared" si="39"/>
        <v>2165</v>
      </c>
      <c r="C2170" s="12">
        <f>'Simulacion sistema (hoja4)'!AS2175</f>
        <v>1</v>
      </c>
      <c r="D2170" s="12">
        <f>'Simulacion sistema (hoja4)'!AT2175</f>
        <v>1</v>
      </c>
    </row>
    <row r="2171" spans="2:4" x14ac:dyDescent="0.25">
      <c r="B2171" s="8">
        <f t="shared" si="39"/>
        <v>2166</v>
      </c>
      <c r="C2171" s="12">
        <f>'Simulacion sistema (hoja4)'!AS2176</f>
        <v>0</v>
      </c>
      <c r="D2171" s="12">
        <f>'Simulacion sistema (hoja4)'!AT2176</f>
        <v>0.37531429928287302</v>
      </c>
    </row>
    <row r="2172" spans="2:4" x14ac:dyDescent="0.25">
      <c r="B2172" s="8">
        <f t="shared" si="39"/>
        <v>2167</v>
      </c>
      <c r="C2172" s="12">
        <f>'Simulacion sistema (hoja4)'!AS2177</f>
        <v>0</v>
      </c>
      <c r="D2172" s="12">
        <f>'Simulacion sistema (hoja4)'!AT2177</f>
        <v>0.15648229551758325</v>
      </c>
    </row>
    <row r="2173" spans="2:4" x14ac:dyDescent="0.25">
      <c r="B2173" s="8">
        <f t="shared" si="39"/>
        <v>2168</v>
      </c>
      <c r="C2173" s="12">
        <f>'Simulacion sistema (hoja4)'!AS2178</f>
        <v>0</v>
      </c>
      <c r="D2173" s="12">
        <f>'Simulacion sistema (hoja4)'!AT2178</f>
        <v>0.61841378508182321</v>
      </c>
    </row>
    <row r="2174" spans="2:4" x14ac:dyDescent="0.25">
      <c r="B2174" s="8">
        <f t="shared" si="39"/>
        <v>2169</v>
      </c>
      <c r="C2174" s="12">
        <f>'Simulacion sistema (hoja4)'!AS2179</f>
        <v>0</v>
      </c>
      <c r="D2174" s="12">
        <f>'Simulacion sistema (hoja4)'!AT2179</f>
        <v>0.56700862228221738</v>
      </c>
    </row>
    <row r="2175" spans="2:4" x14ac:dyDescent="0.25">
      <c r="B2175" s="8">
        <f t="shared" si="39"/>
        <v>2170</v>
      </c>
      <c r="C2175" s="12">
        <f>'Simulacion sistema (hoja4)'!AS2180</f>
        <v>0</v>
      </c>
      <c r="D2175" s="12">
        <f>'Simulacion sistema (hoja4)'!AT2180</f>
        <v>0.76913068982346333</v>
      </c>
    </row>
    <row r="2176" spans="2:4" x14ac:dyDescent="0.25">
      <c r="B2176" s="8">
        <f t="shared" si="39"/>
        <v>2171</v>
      </c>
      <c r="C2176" s="12">
        <f>'Simulacion sistema (hoja4)'!AS2181</f>
        <v>0</v>
      </c>
      <c r="D2176" s="12">
        <f>'Simulacion sistema (hoja4)'!AT2181</f>
        <v>0.62205100431183136</v>
      </c>
    </row>
    <row r="2177" spans="2:4" x14ac:dyDescent="0.25">
      <c r="B2177" s="8">
        <f t="shared" si="39"/>
        <v>2172</v>
      </c>
      <c r="C2177" s="12">
        <f>'Simulacion sistema (hoja4)'!AS2182</f>
        <v>0</v>
      </c>
      <c r="D2177" s="12">
        <f>'Simulacion sistema (hoja4)'!AT2182</f>
        <v>0.62959321447156136</v>
      </c>
    </row>
    <row r="2178" spans="2:4" x14ac:dyDescent="0.25">
      <c r="B2178" s="8">
        <f t="shared" si="39"/>
        <v>2173</v>
      </c>
      <c r="C2178" s="12">
        <f>'Simulacion sistema (hoja4)'!AS2183</f>
        <v>0</v>
      </c>
      <c r="D2178" s="12">
        <f>'Simulacion sistema (hoja4)'!AT2183</f>
        <v>0.79087204721643456</v>
      </c>
    </row>
    <row r="2179" spans="2:4" x14ac:dyDescent="0.25">
      <c r="B2179" s="8">
        <f t="shared" si="39"/>
        <v>2174</v>
      </c>
      <c r="C2179" s="12">
        <f>'Simulacion sistema (hoja4)'!AS2184</f>
        <v>0</v>
      </c>
      <c r="D2179" s="12">
        <f>'Simulacion sistema (hoja4)'!AT2184</f>
        <v>0.52024943708483617</v>
      </c>
    </row>
    <row r="2180" spans="2:4" x14ac:dyDescent="0.25">
      <c r="B2180" s="8">
        <f t="shared" si="39"/>
        <v>2175</v>
      </c>
      <c r="C2180" s="12">
        <f>'Simulacion sistema (hoja4)'!AS2185</f>
        <v>0</v>
      </c>
      <c r="D2180" s="12">
        <f>'Simulacion sistema (hoja4)'!AT2185</f>
        <v>0.22254246582585302</v>
      </c>
    </row>
    <row r="2181" spans="2:4" x14ac:dyDescent="0.25">
      <c r="B2181" s="8">
        <f t="shared" si="39"/>
        <v>2176</v>
      </c>
      <c r="C2181" s="12">
        <f>'Simulacion sistema (hoja4)'!AS2186</f>
        <v>0</v>
      </c>
      <c r="D2181" s="12">
        <f>'Simulacion sistema (hoja4)'!AT2186</f>
        <v>0.61630289057765653</v>
      </c>
    </row>
    <row r="2182" spans="2:4" x14ac:dyDescent="0.25">
      <c r="B2182" s="8">
        <f t="shared" si="39"/>
        <v>2177</v>
      </c>
      <c r="C2182" s="12">
        <f>'Simulacion sistema (hoja4)'!AS2187</f>
        <v>0</v>
      </c>
      <c r="D2182" s="12">
        <f>'Simulacion sistema (hoja4)'!AT2187</f>
        <v>8.8443181783176977E-2</v>
      </c>
    </row>
    <row r="2183" spans="2:4" x14ac:dyDescent="0.25">
      <c r="B2183" s="8">
        <f t="shared" si="39"/>
        <v>2178</v>
      </c>
      <c r="C2183" s="12">
        <f>'Simulacion sistema (hoja4)'!AS2188</f>
        <v>0</v>
      </c>
      <c r="D2183" s="12">
        <f>'Simulacion sistema (hoja4)'!AT2188</f>
        <v>0.60538696182745411</v>
      </c>
    </row>
    <row r="2184" spans="2:4" x14ac:dyDescent="0.25">
      <c r="B2184" s="8">
        <f t="shared" ref="B2184:B2247" si="40">+B2183+1</f>
        <v>2179</v>
      </c>
      <c r="C2184" s="12">
        <f>'Simulacion sistema (hoja4)'!AS2189</f>
        <v>0</v>
      </c>
      <c r="D2184" s="12">
        <f>'Simulacion sistema (hoja4)'!AT2189</f>
        <v>0.42129983379123237</v>
      </c>
    </row>
    <row r="2185" spans="2:4" x14ac:dyDescent="0.25">
      <c r="B2185" s="8">
        <f t="shared" si="40"/>
        <v>2180</v>
      </c>
      <c r="C2185" s="12">
        <f>'Simulacion sistema (hoja4)'!AS2190</f>
        <v>0</v>
      </c>
      <c r="D2185" s="12">
        <f>'Simulacion sistema (hoja4)'!AT2190</f>
        <v>0.17951844616179921</v>
      </c>
    </row>
    <row r="2186" spans="2:4" x14ac:dyDescent="0.25">
      <c r="B2186" s="8">
        <f t="shared" si="40"/>
        <v>2181</v>
      </c>
      <c r="C2186" s="12">
        <f>'Simulacion sistema (hoja4)'!AS2191</f>
        <v>0</v>
      </c>
      <c r="D2186" s="12">
        <f>'Simulacion sistema (hoja4)'!AT2191</f>
        <v>0.44497827907154264</v>
      </c>
    </row>
    <row r="2187" spans="2:4" x14ac:dyDescent="0.25">
      <c r="B2187" s="8">
        <f t="shared" si="40"/>
        <v>2182</v>
      </c>
      <c r="C2187" s="12">
        <f>'Simulacion sistema (hoja4)'!AS2192</f>
        <v>0</v>
      </c>
      <c r="D2187" s="12">
        <f>'Simulacion sistema (hoja4)'!AT2192</f>
        <v>0.67907012500371611</v>
      </c>
    </row>
    <row r="2188" spans="2:4" x14ac:dyDescent="0.25">
      <c r="B2188" s="8">
        <f t="shared" si="40"/>
        <v>2183</v>
      </c>
      <c r="C2188" s="12">
        <f>'Simulacion sistema (hoja4)'!AS2193</f>
        <v>0</v>
      </c>
      <c r="D2188" s="12">
        <f>'Simulacion sistema (hoja4)'!AT2193</f>
        <v>0.39752336465522381</v>
      </c>
    </row>
    <row r="2189" spans="2:4" x14ac:dyDescent="0.25">
      <c r="B2189" s="8">
        <f t="shared" si="40"/>
        <v>2184</v>
      </c>
      <c r="C2189" s="12">
        <f>'Simulacion sistema (hoja4)'!AS2194</f>
        <v>0</v>
      </c>
      <c r="D2189" s="12">
        <f>'Simulacion sistema (hoja4)'!AT2194</f>
        <v>0.67880503791928604</v>
      </c>
    </row>
    <row r="2190" spans="2:4" x14ac:dyDescent="0.25">
      <c r="B2190" s="8">
        <f t="shared" si="40"/>
        <v>2185</v>
      </c>
      <c r="C2190" s="12">
        <f>'Simulacion sistema (hoja4)'!AS2195</f>
        <v>0</v>
      </c>
      <c r="D2190" s="12">
        <f>'Simulacion sistema (hoja4)'!AT2195</f>
        <v>0.83609576885909809</v>
      </c>
    </row>
    <row r="2191" spans="2:4" x14ac:dyDescent="0.25">
      <c r="B2191" s="8">
        <f t="shared" si="40"/>
        <v>2186</v>
      </c>
      <c r="C2191" s="12">
        <f>'Simulacion sistema (hoja4)'!AS2196</f>
        <v>0</v>
      </c>
      <c r="D2191" s="12">
        <f>'Simulacion sistema (hoja4)'!AT2196</f>
        <v>0.36753829663493015</v>
      </c>
    </row>
    <row r="2192" spans="2:4" x14ac:dyDescent="0.25">
      <c r="B2192" s="8">
        <f t="shared" si="40"/>
        <v>2187</v>
      </c>
      <c r="C2192" s="12">
        <f>'Simulacion sistema (hoja4)'!AS2197</f>
        <v>0</v>
      </c>
      <c r="D2192" s="12">
        <f>'Simulacion sistema (hoja4)'!AT2197</f>
        <v>0.37819074914473338</v>
      </c>
    </row>
    <row r="2193" spans="2:4" x14ac:dyDescent="0.25">
      <c r="B2193" s="8">
        <f t="shared" si="40"/>
        <v>2188</v>
      </c>
      <c r="C2193" s="12">
        <f>'Simulacion sistema (hoja4)'!AS2198</f>
        <v>0.13623610321167601</v>
      </c>
      <c r="D2193" s="12">
        <f>'Simulacion sistema (hoja4)'!AT2198</f>
        <v>0.84745936674892752</v>
      </c>
    </row>
    <row r="2194" spans="2:4" x14ac:dyDescent="0.25">
      <c r="B2194" s="8">
        <f t="shared" si="40"/>
        <v>2189</v>
      </c>
      <c r="C2194" s="12">
        <f>'Simulacion sistema (hoja4)'!AS2199</f>
        <v>0.10051611921423295</v>
      </c>
      <c r="D2194" s="12">
        <f>'Simulacion sistema (hoja4)'!AT2199</f>
        <v>0.92360547861819509</v>
      </c>
    </row>
    <row r="2195" spans="2:4" x14ac:dyDescent="0.25">
      <c r="B2195" s="8">
        <f t="shared" si="40"/>
        <v>2190</v>
      </c>
      <c r="C2195" s="12">
        <f>'Simulacion sistema (hoja4)'!AS2200</f>
        <v>0.42187106497646798</v>
      </c>
      <c r="D2195" s="12">
        <f>'Simulacion sistema (hoja4)'!AT2200</f>
        <v>0.91155454726221541</v>
      </c>
    </row>
    <row r="2196" spans="2:4" x14ac:dyDescent="0.25">
      <c r="B2196" s="8">
        <f t="shared" si="40"/>
        <v>2191</v>
      </c>
      <c r="C2196" s="12">
        <f>'Simulacion sistema (hoja4)'!AS2201</f>
        <v>0</v>
      </c>
      <c r="D2196" s="12">
        <f>'Simulacion sistema (hoja4)'!AT2201</f>
        <v>0.83066721807681709</v>
      </c>
    </row>
    <row r="2197" spans="2:4" x14ac:dyDescent="0.25">
      <c r="B2197" s="8">
        <f t="shared" si="40"/>
        <v>2192</v>
      </c>
      <c r="C2197" s="12">
        <f>'Simulacion sistema (hoja4)'!AS2202</f>
        <v>0</v>
      </c>
      <c r="D2197" s="12">
        <f>'Simulacion sistema (hoja4)'!AT2202</f>
        <v>0.64654542505848767</v>
      </c>
    </row>
    <row r="2198" spans="2:4" x14ac:dyDescent="0.25">
      <c r="B2198" s="8">
        <f t="shared" si="40"/>
        <v>2193</v>
      </c>
      <c r="C2198" s="12">
        <f>'Simulacion sistema (hoja4)'!AS2203</f>
        <v>0</v>
      </c>
      <c r="D2198" s="12">
        <f>'Simulacion sistema (hoja4)'!AT2203</f>
        <v>0.63497246048217459</v>
      </c>
    </row>
    <row r="2199" spans="2:4" x14ac:dyDescent="0.25">
      <c r="B2199" s="8">
        <f t="shared" si="40"/>
        <v>2194</v>
      </c>
      <c r="C2199" s="12">
        <f>'Simulacion sistema (hoja4)'!AS2204</f>
        <v>0.17000453458111284</v>
      </c>
      <c r="D2199" s="12">
        <f>'Simulacion sistema (hoja4)'!AT2204</f>
        <v>0.81932443703539914</v>
      </c>
    </row>
    <row r="2200" spans="2:4" x14ac:dyDescent="0.25">
      <c r="B2200" s="8">
        <f t="shared" si="40"/>
        <v>2195</v>
      </c>
      <c r="C2200" s="12">
        <f>'Simulacion sistema (hoja4)'!AS2205</f>
        <v>1</v>
      </c>
      <c r="D2200" s="12">
        <f>'Simulacion sistema (hoja4)'!AT2205</f>
        <v>1</v>
      </c>
    </row>
    <row r="2201" spans="2:4" x14ac:dyDescent="0.25">
      <c r="B2201" s="8">
        <f t="shared" si="40"/>
        <v>2196</v>
      </c>
      <c r="C2201" s="12">
        <f>'Simulacion sistema (hoja4)'!AS2206</f>
        <v>0</v>
      </c>
      <c r="D2201" s="12">
        <f>'Simulacion sistema (hoja4)'!AT2206</f>
        <v>0.63130037128263117</v>
      </c>
    </row>
    <row r="2202" spans="2:4" x14ac:dyDescent="0.25">
      <c r="B2202" s="8">
        <f t="shared" si="40"/>
        <v>2197</v>
      </c>
      <c r="C2202" s="12">
        <f>'Simulacion sistema (hoja4)'!AS2207</f>
        <v>0</v>
      </c>
      <c r="D2202" s="12">
        <f>'Simulacion sistema (hoja4)'!AT2207</f>
        <v>9.8693419073860658E-2</v>
      </c>
    </row>
    <row r="2203" spans="2:4" x14ac:dyDescent="0.25">
      <c r="B2203" s="8">
        <f t="shared" si="40"/>
        <v>2198</v>
      </c>
      <c r="C2203" s="12">
        <f>'Simulacion sistema (hoja4)'!AS2208</f>
        <v>0</v>
      </c>
      <c r="D2203" s="12">
        <f>'Simulacion sistema (hoja4)'!AT2208</f>
        <v>0.68055950216460603</v>
      </c>
    </row>
    <row r="2204" spans="2:4" x14ac:dyDescent="0.25">
      <c r="B2204" s="8">
        <f t="shared" si="40"/>
        <v>2199</v>
      </c>
      <c r="C2204" s="12">
        <f>'Simulacion sistema (hoja4)'!AS2209</f>
        <v>0</v>
      </c>
      <c r="D2204" s="12">
        <f>'Simulacion sistema (hoja4)'!AT2209</f>
        <v>0.36006931486632837</v>
      </c>
    </row>
    <row r="2205" spans="2:4" x14ac:dyDescent="0.25">
      <c r="B2205" s="8">
        <f t="shared" si="40"/>
        <v>2200</v>
      </c>
      <c r="C2205" s="12">
        <f>'Simulacion sistema (hoja4)'!AS2210</f>
        <v>1</v>
      </c>
      <c r="D2205" s="12">
        <f>'Simulacion sistema (hoja4)'!AT2210</f>
        <v>1</v>
      </c>
    </row>
    <row r="2206" spans="2:4" x14ac:dyDescent="0.25">
      <c r="B2206" s="8">
        <f t="shared" si="40"/>
        <v>2201</v>
      </c>
      <c r="C2206" s="12">
        <f>'Simulacion sistema (hoja4)'!AS2211</f>
        <v>1</v>
      </c>
      <c r="D2206" s="12">
        <f>'Simulacion sistema (hoja4)'!AT2211</f>
        <v>1</v>
      </c>
    </row>
    <row r="2207" spans="2:4" x14ac:dyDescent="0.25">
      <c r="B2207" s="8">
        <f t="shared" si="40"/>
        <v>2202</v>
      </c>
      <c r="C2207" s="12">
        <f>'Simulacion sistema (hoja4)'!AS2212</f>
        <v>0</v>
      </c>
      <c r="D2207" s="12">
        <f>'Simulacion sistema (hoja4)'!AT2212</f>
        <v>0.44340687789270505</v>
      </c>
    </row>
    <row r="2208" spans="2:4" x14ac:dyDescent="0.25">
      <c r="B2208" s="8">
        <f t="shared" si="40"/>
        <v>2203</v>
      </c>
      <c r="C2208" s="12">
        <f>'Simulacion sistema (hoja4)'!AS2213</f>
        <v>0</v>
      </c>
      <c r="D2208" s="12">
        <f>'Simulacion sistema (hoja4)'!AT2213</f>
        <v>0.52572977877716764</v>
      </c>
    </row>
    <row r="2209" spans="2:4" x14ac:dyDescent="0.25">
      <c r="B2209" s="8">
        <f t="shared" si="40"/>
        <v>2204</v>
      </c>
      <c r="C2209" s="12">
        <f>'Simulacion sistema (hoja4)'!AS2214</f>
        <v>0.44785392219976833</v>
      </c>
      <c r="D2209" s="12">
        <f>'Simulacion sistema (hoja4)'!AT2214</f>
        <v>0.95461813059176182</v>
      </c>
    </row>
    <row r="2210" spans="2:4" x14ac:dyDescent="0.25">
      <c r="B2210" s="8">
        <f t="shared" si="40"/>
        <v>2205</v>
      </c>
      <c r="C2210" s="12">
        <f>'Simulacion sistema (hoja4)'!AS2215</f>
        <v>0</v>
      </c>
      <c r="D2210" s="12">
        <f>'Simulacion sistema (hoja4)'!AT2215</f>
        <v>0.55264485722913226</v>
      </c>
    </row>
    <row r="2211" spans="2:4" x14ac:dyDescent="0.25">
      <c r="B2211" s="8">
        <f t="shared" si="40"/>
        <v>2206</v>
      </c>
      <c r="C2211" s="12">
        <f>'Simulacion sistema (hoja4)'!AS2216</f>
        <v>0.37381007693799012</v>
      </c>
      <c r="D2211" s="12">
        <f>'Simulacion sistema (hoja4)'!AT2216</f>
        <v>0.94375460626203045</v>
      </c>
    </row>
    <row r="2212" spans="2:4" x14ac:dyDescent="0.25">
      <c r="B2212" s="8">
        <f t="shared" si="40"/>
        <v>2207</v>
      </c>
      <c r="C2212" s="12">
        <f>'Simulacion sistema (hoja4)'!AS2217</f>
        <v>0</v>
      </c>
      <c r="D2212" s="12">
        <f>'Simulacion sistema (hoja4)'!AT2217</f>
        <v>0.47754164483441658</v>
      </c>
    </row>
    <row r="2213" spans="2:4" x14ac:dyDescent="0.25">
      <c r="B2213" s="8">
        <f t="shared" si="40"/>
        <v>2208</v>
      </c>
      <c r="C2213" s="12">
        <f>'Simulacion sistema (hoja4)'!AS2218</f>
        <v>0</v>
      </c>
      <c r="D2213" s="12">
        <f>'Simulacion sistema (hoja4)'!AT2218</f>
        <v>0.56713787247713854</v>
      </c>
    </row>
    <row r="2214" spans="2:4" x14ac:dyDescent="0.25">
      <c r="B2214" s="8">
        <f t="shared" si="40"/>
        <v>2209</v>
      </c>
      <c r="C2214" s="12">
        <f>'Simulacion sistema (hoja4)'!AS2219</f>
        <v>0</v>
      </c>
      <c r="D2214" s="12">
        <f>'Simulacion sistema (hoja4)'!AT2219</f>
        <v>0.66183715726889603</v>
      </c>
    </row>
    <row r="2215" spans="2:4" x14ac:dyDescent="0.25">
      <c r="B2215" s="8">
        <f t="shared" si="40"/>
        <v>2210</v>
      </c>
      <c r="C2215" s="12">
        <f>'Simulacion sistema (hoja4)'!AS2220</f>
        <v>1</v>
      </c>
      <c r="D2215" s="12">
        <f>'Simulacion sistema (hoja4)'!AT2220</f>
        <v>1</v>
      </c>
    </row>
    <row r="2216" spans="2:4" x14ac:dyDescent="0.25">
      <c r="B2216" s="8">
        <f t="shared" si="40"/>
        <v>2211</v>
      </c>
      <c r="C2216" s="12">
        <f>'Simulacion sistema (hoja4)'!AS2221</f>
        <v>0.11737303134929877</v>
      </c>
      <c r="D2216" s="12">
        <f>'Simulacion sistema (hoja4)'!AT2221</f>
        <v>0.92503716156665272</v>
      </c>
    </row>
    <row r="2217" spans="2:4" x14ac:dyDescent="0.25">
      <c r="B2217" s="8">
        <f t="shared" si="40"/>
        <v>2212</v>
      </c>
      <c r="C2217" s="12">
        <f>'Simulacion sistema (hoja4)'!AS2222</f>
        <v>0</v>
      </c>
      <c r="D2217" s="12">
        <f>'Simulacion sistema (hoja4)'!AT2222</f>
        <v>0.76170087326393776</v>
      </c>
    </row>
    <row r="2218" spans="2:4" x14ac:dyDescent="0.25">
      <c r="B2218" s="8">
        <f t="shared" si="40"/>
        <v>2213</v>
      </c>
      <c r="C2218" s="12">
        <f>'Simulacion sistema (hoja4)'!AS2223</f>
        <v>0</v>
      </c>
      <c r="D2218" s="12">
        <f>'Simulacion sistema (hoja4)'!AT2223</f>
        <v>0.12145823731865775</v>
      </c>
    </row>
    <row r="2219" spans="2:4" x14ac:dyDescent="0.25">
      <c r="B2219" s="8">
        <f t="shared" si="40"/>
        <v>2214</v>
      </c>
      <c r="C2219" s="12">
        <f>'Simulacion sistema (hoja4)'!AS2224</f>
        <v>0</v>
      </c>
      <c r="D2219" s="12">
        <f>'Simulacion sistema (hoja4)'!AT2224</f>
        <v>0.77263027281312624</v>
      </c>
    </row>
    <row r="2220" spans="2:4" x14ac:dyDescent="0.25">
      <c r="B2220" s="8">
        <f t="shared" si="40"/>
        <v>2215</v>
      </c>
      <c r="C2220" s="12">
        <f>'Simulacion sistema (hoja4)'!AS2225</f>
        <v>0</v>
      </c>
      <c r="D2220" s="12">
        <f>'Simulacion sistema (hoja4)'!AT2225</f>
        <v>0.17272003710394318</v>
      </c>
    </row>
    <row r="2221" spans="2:4" x14ac:dyDescent="0.25">
      <c r="B2221" s="8">
        <f t="shared" si="40"/>
        <v>2216</v>
      </c>
      <c r="C2221" s="12">
        <f>'Simulacion sistema (hoja4)'!AS2226</f>
        <v>0</v>
      </c>
      <c r="D2221" s="12">
        <f>'Simulacion sistema (hoja4)'!AT2226</f>
        <v>0.76100570773420784</v>
      </c>
    </row>
    <row r="2222" spans="2:4" x14ac:dyDescent="0.25">
      <c r="B2222" s="8">
        <f t="shared" si="40"/>
        <v>2217</v>
      </c>
      <c r="C2222" s="12">
        <f>'Simulacion sistema (hoja4)'!AS2227</f>
        <v>0</v>
      </c>
      <c r="D2222" s="12">
        <f>'Simulacion sistema (hoja4)'!AT2227</f>
        <v>0.2007387482933142</v>
      </c>
    </row>
    <row r="2223" spans="2:4" x14ac:dyDescent="0.25">
      <c r="B2223" s="8">
        <f t="shared" si="40"/>
        <v>2218</v>
      </c>
      <c r="C2223" s="12">
        <f>'Simulacion sistema (hoja4)'!AS2228</f>
        <v>0</v>
      </c>
      <c r="D2223" s="12">
        <f>'Simulacion sistema (hoja4)'!AT2228</f>
        <v>0.7562528896919366</v>
      </c>
    </row>
    <row r="2224" spans="2:4" x14ac:dyDescent="0.25">
      <c r="B2224" s="8">
        <f t="shared" si="40"/>
        <v>2219</v>
      </c>
      <c r="C2224" s="12">
        <f>'Simulacion sistema (hoja4)'!AS2229</f>
        <v>0</v>
      </c>
      <c r="D2224" s="12">
        <f>'Simulacion sistema (hoja4)'!AT2229</f>
        <v>0.47913183696344352</v>
      </c>
    </row>
    <row r="2225" spans="2:4" x14ac:dyDescent="0.25">
      <c r="B2225" s="8">
        <f t="shared" si="40"/>
        <v>2220</v>
      </c>
      <c r="C2225" s="12">
        <f>'Simulacion sistema (hoja4)'!AS2230</f>
        <v>0</v>
      </c>
      <c r="D2225" s="12">
        <f>'Simulacion sistema (hoja4)'!AT2230</f>
        <v>0.58147684956794332</v>
      </c>
    </row>
    <row r="2226" spans="2:4" x14ac:dyDescent="0.25">
      <c r="B2226" s="8">
        <f t="shared" si="40"/>
        <v>2221</v>
      </c>
      <c r="C2226" s="12">
        <f>'Simulacion sistema (hoja4)'!AS2231</f>
        <v>0</v>
      </c>
      <c r="D2226" s="12">
        <f>'Simulacion sistema (hoja4)'!AT2231</f>
        <v>0.55639906790151739</v>
      </c>
    </row>
    <row r="2227" spans="2:4" x14ac:dyDescent="0.25">
      <c r="B2227" s="8">
        <f t="shared" si="40"/>
        <v>2222</v>
      </c>
      <c r="C2227" s="12">
        <f>'Simulacion sistema (hoja4)'!AS2232</f>
        <v>0</v>
      </c>
      <c r="D2227" s="12">
        <f>'Simulacion sistema (hoja4)'!AT2232</f>
        <v>0.64897736404958251</v>
      </c>
    </row>
    <row r="2228" spans="2:4" x14ac:dyDescent="0.25">
      <c r="B2228" s="8">
        <f t="shared" si="40"/>
        <v>2223</v>
      </c>
      <c r="C2228" s="12">
        <f>'Simulacion sistema (hoja4)'!AS2233</f>
        <v>0</v>
      </c>
      <c r="D2228" s="12">
        <f>'Simulacion sistema (hoja4)'!AT2233</f>
        <v>0.49422941213297861</v>
      </c>
    </row>
    <row r="2229" spans="2:4" x14ac:dyDescent="0.25">
      <c r="B2229" s="8">
        <f t="shared" si="40"/>
        <v>2224</v>
      </c>
      <c r="C2229" s="12">
        <f>'Simulacion sistema (hoja4)'!AS2234</f>
        <v>0</v>
      </c>
      <c r="D2229" s="12">
        <f>'Simulacion sistema (hoja4)'!AT2234</f>
        <v>0.7670178673201008</v>
      </c>
    </row>
    <row r="2230" spans="2:4" x14ac:dyDescent="0.25">
      <c r="B2230" s="8">
        <f t="shared" si="40"/>
        <v>2225</v>
      </c>
      <c r="C2230" s="12">
        <f>'Simulacion sistema (hoja4)'!AS2235</f>
        <v>0</v>
      </c>
      <c r="D2230" s="12">
        <f>'Simulacion sistema (hoja4)'!AT2235</f>
        <v>9.8156346003277772E-2</v>
      </c>
    </row>
    <row r="2231" spans="2:4" x14ac:dyDescent="0.25">
      <c r="B2231" s="8">
        <f t="shared" si="40"/>
        <v>2226</v>
      </c>
      <c r="C2231" s="12">
        <f>'Simulacion sistema (hoja4)'!AS2236</f>
        <v>1</v>
      </c>
      <c r="D2231" s="12">
        <f>'Simulacion sistema (hoja4)'!AT2236</f>
        <v>1</v>
      </c>
    </row>
    <row r="2232" spans="2:4" x14ac:dyDescent="0.25">
      <c r="B2232" s="8">
        <f t="shared" si="40"/>
        <v>2227</v>
      </c>
      <c r="C2232" s="12">
        <f>'Simulacion sistema (hoja4)'!AS2237</f>
        <v>0</v>
      </c>
      <c r="D2232" s="12">
        <f>'Simulacion sistema (hoja4)'!AT2237</f>
        <v>0.35773171331758979</v>
      </c>
    </row>
    <row r="2233" spans="2:4" x14ac:dyDescent="0.25">
      <c r="B2233" s="8">
        <f t="shared" si="40"/>
        <v>2228</v>
      </c>
      <c r="C2233" s="12">
        <f>'Simulacion sistema (hoja4)'!AS2238</f>
        <v>0</v>
      </c>
      <c r="D2233" s="12">
        <f>'Simulacion sistema (hoja4)'!AT2238</f>
        <v>0.29148703889174976</v>
      </c>
    </row>
    <row r="2234" spans="2:4" x14ac:dyDescent="0.25">
      <c r="B2234" s="8">
        <f t="shared" si="40"/>
        <v>2229</v>
      </c>
      <c r="C2234" s="12">
        <f>'Simulacion sistema (hoja4)'!AS2239</f>
        <v>0</v>
      </c>
      <c r="D2234" s="12">
        <f>'Simulacion sistema (hoja4)'!AT2239</f>
        <v>0.52493526166205673</v>
      </c>
    </row>
    <row r="2235" spans="2:4" x14ac:dyDescent="0.25">
      <c r="B2235" s="8">
        <f t="shared" si="40"/>
        <v>2230</v>
      </c>
      <c r="C2235" s="12">
        <f>'Simulacion sistema (hoja4)'!AS2240</f>
        <v>0</v>
      </c>
      <c r="D2235" s="12">
        <f>'Simulacion sistema (hoja4)'!AT2240</f>
        <v>0.46243596672345982</v>
      </c>
    </row>
    <row r="2236" spans="2:4" x14ac:dyDescent="0.25">
      <c r="B2236" s="8">
        <f t="shared" si="40"/>
        <v>2231</v>
      </c>
      <c r="C2236" s="12">
        <f>'Simulacion sistema (hoja4)'!AS2241</f>
        <v>0</v>
      </c>
      <c r="D2236" s="12">
        <f>'Simulacion sistema (hoja4)'!AT2241</f>
        <v>0.51967853661339525</v>
      </c>
    </row>
    <row r="2237" spans="2:4" x14ac:dyDescent="0.25">
      <c r="B2237" s="8">
        <f t="shared" si="40"/>
        <v>2232</v>
      </c>
      <c r="C2237" s="12">
        <f>'Simulacion sistema (hoja4)'!AS2242</f>
        <v>0</v>
      </c>
      <c r="D2237" s="12">
        <f>'Simulacion sistema (hoja4)'!AT2242</f>
        <v>0.84202719079350496</v>
      </c>
    </row>
    <row r="2238" spans="2:4" x14ac:dyDescent="0.25">
      <c r="B2238" s="8">
        <f t="shared" si="40"/>
        <v>2233</v>
      </c>
      <c r="C2238" s="12">
        <f>'Simulacion sistema (hoja4)'!AS2243</f>
        <v>0</v>
      </c>
      <c r="D2238" s="12">
        <f>'Simulacion sistema (hoja4)'!AT2243</f>
        <v>0.25592022804937675</v>
      </c>
    </row>
    <row r="2239" spans="2:4" x14ac:dyDescent="0.25">
      <c r="B2239" s="8">
        <f t="shared" si="40"/>
        <v>2234</v>
      </c>
      <c r="C2239" s="12">
        <f>'Simulacion sistema (hoja4)'!AS2244</f>
        <v>0.45851317665151975</v>
      </c>
      <c r="D2239" s="12">
        <f>'Simulacion sistema (hoja4)'!AT2244</f>
        <v>0.89834679141606777</v>
      </c>
    </row>
    <row r="2240" spans="2:4" x14ac:dyDescent="0.25">
      <c r="B2240" s="8">
        <f t="shared" si="40"/>
        <v>2235</v>
      </c>
      <c r="C2240" s="12">
        <f>'Simulacion sistema (hoja4)'!AS2245</f>
        <v>0</v>
      </c>
      <c r="D2240" s="12">
        <f>'Simulacion sistema (hoja4)'!AT2245</f>
        <v>0.25852421876932141</v>
      </c>
    </row>
    <row r="2241" spans="2:4" x14ac:dyDescent="0.25">
      <c r="B2241" s="8">
        <f t="shared" si="40"/>
        <v>2236</v>
      </c>
      <c r="C2241" s="12">
        <f>'Simulacion sistema (hoja4)'!AS2246</f>
        <v>0</v>
      </c>
      <c r="D2241" s="12">
        <f>'Simulacion sistema (hoja4)'!AT2246</f>
        <v>0.47044000201810737</v>
      </c>
    </row>
    <row r="2242" spans="2:4" x14ac:dyDescent="0.25">
      <c r="B2242" s="8">
        <f t="shared" si="40"/>
        <v>2237</v>
      </c>
      <c r="C2242" s="12">
        <f>'Simulacion sistema (hoja4)'!AS2247</f>
        <v>0</v>
      </c>
      <c r="D2242" s="12">
        <f>'Simulacion sistema (hoja4)'!AT2247</f>
        <v>0.61232037394066752</v>
      </c>
    </row>
    <row r="2243" spans="2:4" x14ac:dyDescent="0.25">
      <c r="B2243" s="8">
        <f t="shared" si="40"/>
        <v>2238</v>
      </c>
      <c r="C2243" s="12">
        <f>'Simulacion sistema (hoja4)'!AS2248</f>
        <v>0</v>
      </c>
      <c r="D2243" s="12">
        <f>'Simulacion sistema (hoja4)'!AT2248</f>
        <v>0.33799442685233533</v>
      </c>
    </row>
    <row r="2244" spans="2:4" x14ac:dyDescent="0.25">
      <c r="B2244" s="8">
        <f t="shared" si="40"/>
        <v>2239</v>
      </c>
      <c r="C2244" s="12">
        <f>'Simulacion sistema (hoja4)'!AS2249</f>
        <v>0</v>
      </c>
      <c r="D2244" s="12">
        <f>'Simulacion sistema (hoja4)'!AT2249</f>
        <v>0.82367190145610347</v>
      </c>
    </row>
    <row r="2245" spans="2:4" x14ac:dyDescent="0.25">
      <c r="B2245" s="8">
        <f t="shared" si="40"/>
        <v>2240</v>
      </c>
      <c r="C2245" s="12">
        <f>'Simulacion sistema (hoja4)'!AS2250</f>
        <v>0</v>
      </c>
      <c r="D2245" s="12">
        <f>'Simulacion sistema (hoja4)'!AT2250</f>
        <v>0.60000486382799967</v>
      </c>
    </row>
    <row r="2246" spans="2:4" x14ac:dyDescent="0.25">
      <c r="B2246" s="8">
        <f t="shared" si="40"/>
        <v>2241</v>
      </c>
      <c r="C2246" s="12">
        <f>'Simulacion sistema (hoja4)'!AS2251</f>
        <v>0</v>
      </c>
      <c r="D2246" s="12">
        <f>'Simulacion sistema (hoja4)'!AT2251</f>
        <v>0.44373114534503422</v>
      </c>
    </row>
    <row r="2247" spans="2:4" x14ac:dyDescent="0.25">
      <c r="B2247" s="8">
        <f t="shared" si="40"/>
        <v>2242</v>
      </c>
      <c r="C2247" s="12">
        <f>'Simulacion sistema (hoja4)'!AS2252</f>
        <v>1</v>
      </c>
      <c r="D2247" s="12">
        <f>'Simulacion sistema (hoja4)'!AT2252</f>
        <v>1</v>
      </c>
    </row>
    <row r="2248" spans="2:4" x14ac:dyDescent="0.25">
      <c r="B2248" s="8">
        <f t="shared" ref="B2248:B2311" si="41">+B2247+1</f>
        <v>2243</v>
      </c>
      <c r="C2248" s="12">
        <f>'Simulacion sistema (hoja4)'!AS2253</f>
        <v>0</v>
      </c>
      <c r="D2248" s="12">
        <f>'Simulacion sistema (hoja4)'!AT2253</f>
        <v>0.40990126786523495</v>
      </c>
    </row>
    <row r="2249" spans="2:4" x14ac:dyDescent="0.25">
      <c r="B2249" s="8">
        <f t="shared" si="41"/>
        <v>2244</v>
      </c>
      <c r="C2249" s="12">
        <f>'Simulacion sistema (hoja4)'!AS2254</f>
        <v>0</v>
      </c>
      <c r="D2249" s="12">
        <f>'Simulacion sistema (hoja4)'!AT2254</f>
        <v>0.65976274213055941</v>
      </c>
    </row>
    <row r="2250" spans="2:4" x14ac:dyDescent="0.25">
      <c r="B2250" s="8">
        <f t="shared" si="41"/>
        <v>2245</v>
      </c>
      <c r="C2250" s="12">
        <f>'Simulacion sistema (hoja4)'!AS2255</f>
        <v>0</v>
      </c>
      <c r="D2250" s="12">
        <f>'Simulacion sistema (hoja4)'!AT2255</f>
        <v>0.7235614709053364</v>
      </c>
    </row>
    <row r="2251" spans="2:4" x14ac:dyDescent="0.25">
      <c r="B2251" s="8">
        <f t="shared" si="41"/>
        <v>2246</v>
      </c>
      <c r="C2251" s="12">
        <f>'Simulacion sistema (hoja4)'!AS2256</f>
        <v>0</v>
      </c>
      <c r="D2251" s="12">
        <f>'Simulacion sistema (hoja4)'!AT2256</f>
        <v>0.7615961569078723</v>
      </c>
    </row>
    <row r="2252" spans="2:4" x14ac:dyDescent="0.25">
      <c r="B2252" s="8">
        <f t="shared" si="41"/>
        <v>2247</v>
      </c>
      <c r="C2252" s="12">
        <f>'Simulacion sistema (hoja4)'!AS2257</f>
        <v>0</v>
      </c>
      <c r="D2252" s="12">
        <f>'Simulacion sistema (hoja4)'!AT2257</f>
        <v>0.84946528284171396</v>
      </c>
    </row>
    <row r="2253" spans="2:4" x14ac:dyDescent="0.25">
      <c r="B2253" s="8">
        <f t="shared" si="41"/>
        <v>2248</v>
      </c>
      <c r="C2253" s="12">
        <f>'Simulacion sistema (hoja4)'!AS2258</f>
        <v>0</v>
      </c>
      <c r="D2253" s="12">
        <f>'Simulacion sistema (hoja4)'!AT2258</f>
        <v>0.77689080802817057</v>
      </c>
    </row>
    <row r="2254" spans="2:4" x14ac:dyDescent="0.25">
      <c r="B2254" s="8">
        <f t="shared" si="41"/>
        <v>2249</v>
      </c>
      <c r="C2254" s="12">
        <f>'Simulacion sistema (hoja4)'!AS2259</f>
        <v>0</v>
      </c>
      <c r="D2254" s="12">
        <f>'Simulacion sistema (hoja4)'!AT2259</f>
        <v>0.44294204346780597</v>
      </c>
    </row>
    <row r="2255" spans="2:4" x14ac:dyDescent="0.25">
      <c r="B2255" s="8">
        <f t="shared" si="41"/>
        <v>2250</v>
      </c>
      <c r="C2255" s="12">
        <f>'Simulacion sistema (hoja4)'!AS2260</f>
        <v>0</v>
      </c>
      <c r="D2255" s="12">
        <f>'Simulacion sistema (hoja4)'!AT2260</f>
        <v>0.53928217934283085</v>
      </c>
    </row>
    <row r="2256" spans="2:4" x14ac:dyDescent="0.25">
      <c r="B2256" s="8">
        <f t="shared" si="41"/>
        <v>2251</v>
      </c>
      <c r="C2256" s="12">
        <f>'Simulacion sistema (hoja4)'!AS2261</f>
        <v>0</v>
      </c>
      <c r="D2256" s="12">
        <f>'Simulacion sistema (hoja4)'!AT2261</f>
        <v>0.44884442304901312</v>
      </c>
    </row>
    <row r="2257" spans="2:4" x14ac:dyDescent="0.25">
      <c r="B2257" s="8">
        <f t="shared" si="41"/>
        <v>2252</v>
      </c>
      <c r="C2257" s="12">
        <f>'Simulacion sistema (hoja4)'!AS2262</f>
        <v>0</v>
      </c>
      <c r="D2257" s="12">
        <f>'Simulacion sistema (hoja4)'!AT2262</f>
        <v>0.51160761701351365</v>
      </c>
    </row>
    <row r="2258" spans="2:4" x14ac:dyDescent="0.25">
      <c r="B2258" s="8">
        <f t="shared" si="41"/>
        <v>2253</v>
      </c>
      <c r="C2258" s="12">
        <f>'Simulacion sistema (hoja4)'!AS2263</f>
        <v>0</v>
      </c>
      <c r="D2258" s="12">
        <f>'Simulacion sistema (hoja4)'!AT2263</f>
        <v>4.6778428799306097E-2</v>
      </c>
    </row>
    <row r="2259" spans="2:4" x14ac:dyDescent="0.25">
      <c r="B2259" s="8">
        <f t="shared" si="41"/>
        <v>2254</v>
      </c>
      <c r="C2259" s="12">
        <f>'Simulacion sistema (hoja4)'!AS2264</f>
        <v>0</v>
      </c>
      <c r="D2259" s="12">
        <f>'Simulacion sistema (hoja4)'!AT2264</f>
        <v>0.87026969137902954</v>
      </c>
    </row>
    <row r="2260" spans="2:4" x14ac:dyDescent="0.25">
      <c r="B2260" s="8">
        <f t="shared" si="41"/>
        <v>2255</v>
      </c>
      <c r="C2260" s="12">
        <f>'Simulacion sistema (hoja4)'!AS2265</f>
        <v>1</v>
      </c>
      <c r="D2260" s="12">
        <f>'Simulacion sistema (hoja4)'!AT2265</f>
        <v>1</v>
      </c>
    </row>
    <row r="2261" spans="2:4" x14ac:dyDescent="0.25">
      <c r="B2261" s="8">
        <f t="shared" si="41"/>
        <v>2256</v>
      </c>
      <c r="C2261" s="12">
        <f>'Simulacion sistema (hoja4)'!AS2266</f>
        <v>0</v>
      </c>
      <c r="D2261" s="12">
        <f>'Simulacion sistema (hoja4)'!AT2266</f>
        <v>0.72611852126570386</v>
      </c>
    </row>
    <row r="2262" spans="2:4" x14ac:dyDescent="0.25">
      <c r="B2262" s="8">
        <f t="shared" si="41"/>
        <v>2257</v>
      </c>
      <c r="C2262" s="12">
        <f>'Simulacion sistema (hoja4)'!AS2267</f>
        <v>0</v>
      </c>
      <c r="D2262" s="12">
        <f>'Simulacion sistema (hoja4)'!AT2267</f>
        <v>0.82863004503609006</v>
      </c>
    </row>
    <row r="2263" spans="2:4" x14ac:dyDescent="0.25">
      <c r="B2263" s="8">
        <f t="shared" si="41"/>
        <v>2258</v>
      </c>
      <c r="C2263" s="12">
        <f>'Simulacion sistema (hoja4)'!AS2268</f>
        <v>0</v>
      </c>
      <c r="D2263" s="12">
        <f>'Simulacion sistema (hoja4)'!AT2268</f>
        <v>0.42056316270117011</v>
      </c>
    </row>
    <row r="2264" spans="2:4" x14ac:dyDescent="0.25">
      <c r="B2264" s="8">
        <f t="shared" si="41"/>
        <v>2259</v>
      </c>
      <c r="C2264" s="12">
        <f>'Simulacion sistema (hoja4)'!AS2269</f>
        <v>0</v>
      </c>
      <c r="D2264" s="12">
        <f>'Simulacion sistema (hoja4)'!AT2269</f>
        <v>0.5348194222514755</v>
      </c>
    </row>
    <row r="2265" spans="2:4" x14ac:dyDescent="0.25">
      <c r="B2265" s="8">
        <f t="shared" si="41"/>
        <v>2260</v>
      </c>
      <c r="C2265" s="12">
        <f>'Simulacion sistema (hoja4)'!AS2270</f>
        <v>0</v>
      </c>
      <c r="D2265" s="12">
        <f>'Simulacion sistema (hoja4)'!AT2270</f>
        <v>0.40321037425425971</v>
      </c>
    </row>
    <row r="2266" spans="2:4" x14ac:dyDescent="0.25">
      <c r="B2266" s="8">
        <f t="shared" si="41"/>
        <v>2261</v>
      </c>
      <c r="C2266" s="12">
        <f>'Simulacion sistema (hoja4)'!AS2271</f>
        <v>0</v>
      </c>
      <c r="D2266" s="12">
        <f>'Simulacion sistema (hoja4)'!AT2271</f>
        <v>0.38838030680420421</v>
      </c>
    </row>
    <row r="2267" spans="2:4" x14ac:dyDescent="0.25">
      <c r="B2267" s="8">
        <f t="shared" si="41"/>
        <v>2262</v>
      </c>
      <c r="C2267" s="12">
        <f>'Simulacion sistema (hoja4)'!AS2272</f>
        <v>0</v>
      </c>
      <c r="D2267" s="12">
        <f>'Simulacion sistema (hoja4)'!AT2272</f>
        <v>0.57272177059466511</v>
      </c>
    </row>
    <row r="2268" spans="2:4" x14ac:dyDescent="0.25">
      <c r="B2268" s="8">
        <f t="shared" si="41"/>
        <v>2263</v>
      </c>
      <c r="C2268" s="12">
        <f>'Simulacion sistema (hoja4)'!AS2273</f>
        <v>0</v>
      </c>
      <c r="D2268" s="12">
        <f>'Simulacion sistema (hoja4)'!AT2273</f>
        <v>0.50657747771889161</v>
      </c>
    </row>
    <row r="2269" spans="2:4" x14ac:dyDescent="0.25">
      <c r="B2269" s="8">
        <f t="shared" si="41"/>
        <v>2264</v>
      </c>
      <c r="C2269" s="12">
        <f>'Simulacion sistema (hoja4)'!AS2274</f>
        <v>0.24847999026290685</v>
      </c>
      <c r="D2269" s="12">
        <f>'Simulacion sistema (hoja4)'!AT2274</f>
        <v>0.89292343099201288</v>
      </c>
    </row>
    <row r="2270" spans="2:4" x14ac:dyDescent="0.25">
      <c r="B2270" s="8">
        <f t="shared" si="41"/>
        <v>2265</v>
      </c>
      <c r="C2270" s="12">
        <f>'Simulacion sistema (hoja4)'!AS2275</f>
        <v>0</v>
      </c>
      <c r="D2270" s="12">
        <f>'Simulacion sistema (hoja4)'!AT2275</f>
        <v>0.73505566165434066</v>
      </c>
    </row>
    <row r="2271" spans="2:4" x14ac:dyDescent="0.25">
      <c r="B2271" s="8">
        <f t="shared" si="41"/>
        <v>2266</v>
      </c>
      <c r="C2271" s="12">
        <f>'Simulacion sistema (hoja4)'!AS2276</f>
        <v>0</v>
      </c>
      <c r="D2271" s="12">
        <f>'Simulacion sistema (hoja4)'!AT2276</f>
        <v>0.35188123579168923</v>
      </c>
    </row>
    <row r="2272" spans="2:4" x14ac:dyDescent="0.25">
      <c r="B2272" s="8">
        <f t="shared" si="41"/>
        <v>2267</v>
      </c>
      <c r="C2272" s="12">
        <f>'Simulacion sistema (hoja4)'!AS2277</f>
        <v>1</v>
      </c>
      <c r="D2272" s="12">
        <f>'Simulacion sistema (hoja4)'!AT2277</f>
        <v>1</v>
      </c>
    </row>
    <row r="2273" spans="2:4" x14ac:dyDescent="0.25">
      <c r="B2273" s="8">
        <f t="shared" si="41"/>
        <v>2268</v>
      </c>
      <c r="C2273" s="12">
        <f>'Simulacion sistema (hoja4)'!AS2278</f>
        <v>0</v>
      </c>
      <c r="D2273" s="12">
        <f>'Simulacion sistema (hoja4)'!AT2278</f>
        <v>0.53094072253072522</v>
      </c>
    </row>
    <row r="2274" spans="2:4" x14ac:dyDescent="0.25">
      <c r="B2274" s="8">
        <f t="shared" si="41"/>
        <v>2269</v>
      </c>
      <c r="C2274" s="12">
        <f>'Simulacion sistema (hoja4)'!AS2279</f>
        <v>0</v>
      </c>
      <c r="D2274" s="12">
        <f>'Simulacion sistema (hoja4)'!AT2279</f>
        <v>0.88427012886288692</v>
      </c>
    </row>
    <row r="2275" spans="2:4" x14ac:dyDescent="0.25">
      <c r="B2275" s="8">
        <f t="shared" si="41"/>
        <v>2270</v>
      </c>
      <c r="C2275" s="12">
        <f>'Simulacion sistema (hoja4)'!AS2280</f>
        <v>0</v>
      </c>
      <c r="D2275" s="12">
        <f>'Simulacion sistema (hoja4)'!AT2280</f>
        <v>0.49503764286800767</v>
      </c>
    </row>
    <row r="2276" spans="2:4" x14ac:dyDescent="0.25">
      <c r="B2276" s="8">
        <f t="shared" si="41"/>
        <v>2271</v>
      </c>
      <c r="C2276" s="12">
        <f>'Simulacion sistema (hoja4)'!AS2281</f>
        <v>0</v>
      </c>
      <c r="D2276" s="12">
        <f>'Simulacion sistema (hoja4)'!AT2281</f>
        <v>0.90045943179244359</v>
      </c>
    </row>
    <row r="2277" spans="2:4" x14ac:dyDescent="0.25">
      <c r="B2277" s="8">
        <f t="shared" si="41"/>
        <v>2272</v>
      </c>
      <c r="C2277" s="12">
        <f>'Simulacion sistema (hoja4)'!AS2282</f>
        <v>0</v>
      </c>
      <c r="D2277" s="12">
        <f>'Simulacion sistema (hoja4)'!AT2282</f>
        <v>0.81678578394902901</v>
      </c>
    </row>
    <row r="2278" spans="2:4" x14ac:dyDescent="0.25">
      <c r="B2278" s="8">
        <f t="shared" si="41"/>
        <v>2273</v>
      </c>
      <c r="C2278" s="12">
        <f>'Simulacion sistema (hoja4)'!AS2283</f>
        <v>0</v>
      </c>
      <c r="D2278" s="12">
        <f>'Simulacion sistema (hoja4)'!AT2283</f>
        <v>0.68245521643380824</v>
      </c>
    </row>
    <row r="2279" spans="2:4" x14ac:dyDescent="0.25">
      <c r="B2279" s="8">
        <f t="shared" si="41"/>
        <v>2274</v>
      </c>
      <c r="C2279" s="12">
        <f>'Simulacion sistema (hoja4)'!AS2284</f>
        <v>0</v>
      </c>
      <c r="D2279" s="12">
        <f>'Simulacion sistema (hoja4)'!AT2284</f>
        <v>0.1837466281777318</v>
      </c>
    </row>
    <row r="2280" spans="2:4" x14ac:dyDescent="0.25">
      <c r="B2280" s="8">
        <f t="shared" si="41"/>
        <v>2275</v>
      </c>
      <c r="C2280" s="12">
        <f>'Simulacion sistema (hoja4)'!AS2285</f>
        <v>0</v>
      </c>
      <c r="D2280" s="12">
        <f>'Simulacion sistema (hoja4)'!AT2285</f>
        <v>0.56915814393977016</v>
      </c>
    </row>
    <row r="2281" spans="2:4" x14ac:dyDescent="0.25">
      <c r="B2281" s="8">
        <f t="shared" si="41"/>
        <v>2276</v>
      </c>
      <c r="C2281" s="12">
        <f>'Simulacion sistema (hoja4)'!AS2286</f>
        <v>0</v>
      </c>
      <c r="D2281" s="12">
        <f>'Simulacion sistema (hoja4)'!AT2286</f>
        <v>0.43841908827917619</v>
      </c>
    </row>
    <row r="2282" spans="2:4" x14ac:dyDescent="0.25">
      <c r="B2282" s="8">
        <f t="shared" si="41"/>
        <v>2277</v>
      </c>
      <c r="C2282" s="12">
        <f>'Simulacion sistema (hoja4)'!AS2287</f>
        <v>0</v>
      </c>
      <c r="D2282" s="12">
        <f>'Simulacion sistema (hoja4)'!AT2287</f>
        <v>0.54576307796703316</v>
      </c>
    </row>
    <row r="2283" spans="2:4" x14ac:dyDescent="0.25">
      <c r="B2283" s="8">
        <f t="shared" si="41"/>
        <v>2278</v>
      </c>
      <c r="C2283" s="12">
        <f>'Simulacion sistema (hoja4)'!AS2288</f>
        <v>1</v>
      </c>
      <c r="D2283" s="12">
        <f>'Simulacion sistema (hoja4)'!AT2288</f>
        <v>1</v>
      </c>
    </row>
    <row r="2284" spans="2:4" x14ac:dyDescent="0.25">
      <c r="B2284" s="8">
        <f t="shared" si="41"/>
        <v>2279</v>
      </c>
      <c r="C2284" s="12">
        <f>'Simulacion sistema (hoja4)'!AS2289</f>
        <v>1</v>
      </c>
      <c r="D2284" s="12">
        <f>'Simulacion sistema (hoja4)'!AT2289</f>
        <v>1</v>
      </c>
    </row>
    <row r="2285" spans="2:4" x14ac:dyDescent="0.25">
      <c r="B2285" s="8">
        <f t="shared" si="41"/>
        <v>2280</v>
      </c>
      <c r="C2285" s="12">
        <f>'Simulacion sistema (hoja4)'!AS2290</f>
        <v>0</v>
      </c>
      <c r="D2285" s="12">
        <f>'Simulacion sistema (hoja4)'!AT2290</f>
        <v>0.73207370258731386</v>
      </c>
    </row>
    <row r="2286" spans="2:4" x14ac:dyDescent="0.25">
      <c r="B2286" s="8">
        <f t="shared" si="41"/>
        <v>2281</v>
      </c>
      <c r="C2286" s="12">
        <f>'Simulacion sistema (hoja4)'!AS2291</f>
        <v>0.34134544283636692</v>
      </c>
      <c r="D2286" s="12">
        <f>'Simulacion sistema (hoja4)'!AT2291</f>
        <v>0.9092493482482259</v>
      </c>
    </row>
    <row r="2287" spans="2:4" x14ac:dyDescent="0.25">
      <c r="B2287" s="8">
        <f t="shared" si="41"/>
        <v>2282</v>
      </c>
      <c r="C2287" s="12">
        <f>'Simulacion sistema (hoja4)'!AS2292</f>
        <v>0</v>
      </c>
      <c r="D2287" s="12">
        <f>'Simulacion sistema (hoja4)'!AT2292</f>
        <v>0.52063652433836527</v>
      </c>
    </row>
    <row r="2288" spans="2:4" x14ac:dyDescent="0.25">
      <c r="B2288" s="8">
        <f t="shared" si="41"/>
        <v>2283</v>
      </c>
      <c r="C2288" s="12">
        <f>'Simulacion sistema (hoja4)'!AS2293</f>
        <v>0</v>
      </c>
      <c r="D2288" s="12">
        <f>'Simulacion sistema (hoja4)'!AT2293</f>
        <v>0.24140958881451371</v>
      </c>
    </row>
    <row r="2289" spans="2:4" x14ac:dyDescent="0.25">
      <c r="B2289" s="8">
        <f t="shared" si="41"/>
        <v>2284</v>
      </c>
      <c r="C2289" s="12">
        <f>'Simulacion sistema (hoja4)'!AS2294</f>
        <v>0.45516440608175357</v>
      </c>
      <c r="D2289" s="12">
        <f>'Simulacion sistema (hoja4)'!AT2294</f>
        <v>0.92146861911071576</v>
      </c>
    </row>
    <row r="2290" spans="2:4" x14ac:dyDescent="0.25">
      <c r="B2290" s="8">
        <f t="shared" si="41"/>
        <v>2285</v>
      </c>
      <c r="C2290" s="12">
        <f>'Simulacion sistema (hoja4)'!AS2295</f>
        <v>0</v>
      </c>
      <c r="D2290" s="12">
        <f>'Simulacion sistema (hoja4)'!AT2295</f>
        <v>0.52406714601029181</v>
      </c>
    </row>
    <row r="2291" spans="2:4" x14ac:dyDescent="0.25">
      <c r="B2291" s="8">
        <f t="shared" si="41"/>
        <v>2286</v>
      </c>
      <c r="C2291" s="12">
        <f>'Simulacion sistema (hoja4)'!AS2296</f>
        <v>0</v>
      </c>
      <c r="D2291" s="12">
        <f>'Simulacion sistema (hoja4)'!AT2296</f>
        <v>0.22110711097207369</v>
      </c>
    </row>
    <row r="2292" spans="2:4" x14ac:dyDescent="0.25">
      <c r="B2292" s="8">
        <f t="shared" si="41"/>
        <v>2287</v>
      </c>
      <c r="C2292" s="12">
        <f>'Simulacion sistema (hoja4)'!AS2297</f>
        <v>0</v>
      </c>
      <c r="D2292" s="12">
        <f>'Simulacion sistema (hoja4)'!AT2297</f>
        <v>0.75780852384805886</v>
      </c>
    </row>
    <row r="2293" spans="2:4" x14ac:dyDescent="0.25">
      <c r="B2293" s="8">
        <f t="shared" si="41"/>
        <v>2288</v>
      </c>
      <c r="C2293" s="12">
        <f>'Simulacion sistema (hoja4)'!AS2298</f>
        <v>0</v>
      </c>
      <c r="D2293" s="12">
        <f>'Simulacion sistema (hoja4)'!AT2298</f>
        <v>0.800845518851097</v>
      </c>
    </row>
    <row r="2294" spans="2:4" x14ac:dyDescent="0.25">
      <c r="B2294" s="8">
        <f t="shared" si="41"/>
        <v>2289</v>
      </c>
      <c r="C2294" s="12">
        <f>'Simulacion sistema (hoja4)'!AS2299</f>
        <v>0</v>
      </c>
      <c r="D2294" s="12">
        <f>'Simulacion sistema (hoja4)'!AT2299</f>
        <v>0.67994337962892093</v>
      </c>
    </row>
    <row r="2295" spans="2:4" x14ac:dyDescent="0.25">
      <c r="B2295" s="8">
        <f t="shared" si="41"/>
        <v>2290</v>
      </c>
      <c r="C2295" s="12">
        <f>'Simulacion sistema (hoja4)'!AS2300</f>
        <v>0</v>
      </c>
      <c r="D2295" s="12">
        <f>'Simulacion sistema (hoja4)'!AT2300</f>
        <v>0.81206865236083403</v>
      </c>
    </row>
    <row r="2296" spans="2:4" x14ac:dyDescent="0.25">
      <c r="B2296" s="8">
        <f t="shared" si="41"/>
        <v>2291</v>
      </c>
      <c r="C2296" s="12">
        <f>'Simulacion sistema (hoja4)'!AS2301</f>
        <v>0</v>
      </c>
      <c r="D2296" s="12">
        <f>'Simulacion sistema (hoja4)'!AT2301</f>
        <v>0.46724491449972383</v>
      </c>
    </row>
    <row r="2297" spans="2:4" x14ac:dyDescent="0.25">
      <c r="B2297" s="8">
        <f t="shared" si="41"/>
        <v>2292</v>
      </c>
      <c r="C2297" s="12">
        <f>'Simulacion sistema (hoja4)'!AS2302</f>
        <v>0.27706581885966797</v>
      </c>
      <c r="D2297" s="12">
        <f>'Simulacion sistema (hoja4)'!AT2302</f>
        <v>0.93860011064287596</v>
      </c>
    </row>
    <row r="2298" spans="2:4" x14ac:dyDescent="0.25">
      <c r="B2298" s="8">
        <f t="shared" si="41"/>
        <v>2293</v>
      </c>
      <c r="C2298" s="12">
        <f>'Simulacion sistema (hoja4)'!AS2303</f>
        <v>0</v>
      </c>
      <c r="D2298" s="12">
        <f>'Simulacion sistema (hoja4)'!AT2303</f>
        <v>0.54109835307425203</v>
      </c>
    </row>
    <row r="2299" spans="2:4" x14ac:dyDescent="0.25">
      <c r="B2299" s="8">
        <f t="shared" si="41"/>
        <v>2294</v>
      </c>
      <c r="C2299" s="12">
        <f>'Simulacion sistema (hoja4)'!AS2304</f>
        <v>0</v>
      </c>
      <c r="D2299" s="12">
        <f>'Simulacion sistema (hoja4)'!AT2304</f>
        <v>0.42359627947828826</v>
      </c>
    </row>
    <row r="2300" spans="2:4" x14ac:dyDescent="0.25">
      <c r="B2300" s="8">
        <f t="shared" si="41"/>
        <v>2295</v>
      </c>
      <c r="C2300" s="12">
        <f>'Simulacion sistema (hoja4)'!AS2305</f>
        <v>1</v>
      </c>
      <c r="D2300" s="12">
        <f>'Simulacion sistema (hoja4)'!AT2305</f>
        <v>1</v>
      </c>
    </row>
    <row r="2301" spans="2:4" x14ac:dyDescent="0.25">
      <c r="B2301" s="8">
        <f t="shared" si="41"/>
        <v>2296</v>
      </c>
      <c r="C2301" s="12">
        <f>'Simulacion sistema (hoja4)'!AS2306</f>
        <v>0.77564136875298573</v>
      </c>
      <c r="D2301" s="12">
        <f>'Simulacion sistema (hoja4)'!AT2306</f>
        <v>0.98094488337354124</v>
      </c>
    </row>
    <row r="2302" spans="2:4" x14ac:dyDescent="0.25">
      <c r="B2302" s="8">
        <f t="shared" si="41"/>
        <v>2297</v>
      </c>
      <c r="C2302" s="12">
        <f>'Simulacion sistema (hoja4)'!AS2307</f>
        <v>0</v>
      </c>
      <c r="D2302" s="12">
        <f>'Simulacion sistema (hoja4)'!AT2307</f>
        <v>0.85647351123908477</v>
      </c>
    </row>
    <row r="2303" spans="2:4" x14ac:dyDescent="0.25">
      <c r="B2303" s="8">
        <f t="shared" si="41"/>
        <v>2298</v>
      </c>
      <c r="C2303" s="12">
        <f>'Simulacion sistema (hoja4)'!AS2308</f>
        <v>0</v>
      </c>
      <c r="D2303" s="12">
        <f>'Simulacion sistema (hoja4)'!AT2308</f>
        <v>0.72574203627511746</v>
      </c>
    </row>
    <row r="2304" spans="2:4" x14ac:dyDescent="0.25">
      <c r="B2304" s="8">
        <f t="shared" si="41"/>
        <v>2299</v>
      </c>
      <c r="C2304" s="12">
        <f>'Simulacion sistema (hoja4)'!AS2309</f>
        <v>0</v>
      </c>
      <c r="D2304" s="12">
        <f>'Simulacion sistema (hoja4)'!AT2309</f>
        <v>0.63207414193716371</v>
      </c>
    </row>
    <row r="2305" spans="2:4" x14ac:dyDescent="0.25">
      <c r="B2305" s="8">
        <f t="shared" si="41"/>
        <v>2300</v>
      </c>
      <c r="C2305" s="12">
        <f>'Simulacion sistema (hoja4)'!AS2310</f>
        <v>0</v>
      </c>
      <c r="D2305" s="12">
        <f>'Simulacion sistema (hoja4)'!AT2310</f>
        <v>0.68056067015651989</v>
      </c>
    </row>
    <row r="2306" spans="2:4" x14ac:dyDescent="0.25">
      <c r="B2306" s="8">
        <f t="shared" si="41"/>
        <v>2301</v>
      </c>
      <c r="C2306" s="12">
        <f>'Simulacion sistema (hoja4)'!AS2311</f>
        <v>0</v>
      </c>
      <c r="D2306" s="12">
        <f>'Simulacion sistema (hoja4)'!AT2311</f>
        <v>0.52172298356159097</v>
      </c>
    </row>
    <row r="2307" spans="2:4" x14ac:dyDescent="0.25">
      <c r="B2307" s="8">
        <f t="shared" si="41"/>
        <v>2302</v>
      </c>
      <c r="C2307" s="12">
        <f>'Simulacion sistema (hoja4)'!AS2312</f>
        <v>0</v>
      </c>
      <c r="D2307" s="12">
        <f>'Simulacion sistema (hoja4)'!AT2312</f>
        <v>0.36748918869781022</v>
      </c>
    </row>
    <row r="2308" spans="2:4" x14ac:dyDescent="0.25">
      <c r="B2308" s="8">
        <f t="shared" si="41"/>
        <v>2303</v>
      </c>
      <c r="C2308" s="12">
        <f>'Simulacion sistema (hoja4)'!AS2313</f>
        <v>0</v>
      </c>
      <c r="D2308" s="12">
        <f>'Simulacion sistema (hoja4)'!AT2313</f>
        <v>0.53248432436355941</v>
      </c>
    </row>
    <row r="2309" spans="2:4" x14ac:dyDescent="0.25">
      <c r="B2309" s="8">
        <f t="shared" si="41"/>
        <v>2304</v>
      </c>
      <c r="C2309" s="12">
        <f>'Simulacion sistema (hoja4)'!AS2314</f>
        <v>0</v>
      </c>
      <c r="D2309" s="12">
        <f>'Simulacion sistema (hoja4)'!AT2314</f>
        <v>0.7072930749975207</v>
      </c>
    </row>
    <row r="2310" spans="2:4" x14ac:dyDescent="0.25">
      <c r="B2310" s="8">
        <f t="shared" si="41"/>
        <v>2305</v>
      </c>
      <c r="C2310" s="12">
        <f>'Simulacion sistema (hoja4)'!AS2315</f>
        <v>0</v>
      </c>
      <c r="D2310" s="12">
        <f>'Simulacion sistema (hoja4)'!AT2315</f>
        <v>0.54002680240838064</v>
      </c>
    </row>
    <row r="2311" spans="2:4" x14ac:dyDescent="0.25">
      <c r="B2311" s="8">
        <f t="shared" si="41"/>
        <v>2306</v>
      </c>
      <c r="C2311" s="12">
        <f>'Simulacion sistema (hoja4)'!AS2316</f>
        <v>0</v>
      </c>
      <c r="D2311" s="12">
        <f>'Simulacion sistema (hoja4)'!AT2316</f>
        <v>0.83933267927242594</v>
      </c>
    </row>
    <row r="2312" spans="2:4" x14ac:dyDescent="0.25">
      <c r="B2312" s="8">
        <f t="shared" ref="B2312:B2375" si="42">+B2311+1</f>
        <v>2307</v>
      </c>
      <c r="C2312" s="12">
        <f>'Simulacion sistema (hoja4)'!AS2317</f>
        <v>0.76103679183987905</v>
      </c>
      <c r="D2312" s="12">
        <f>'Simulacion sistema (hoja4)'!AT2317</f>
        <v>0.97970449464941434</v>
      </c>
    </row>
    <row r="2313" spans="2:4" x14ac:dyDescent="0.25">
      <c r="B2313" s="8">
        <f t="shared" si="42"/>
        <v>2308</v>
      </c>
      <c r="C2313" s="12">
        <f>'Simulacion sistema (hoja4)'!AS2318</f>
        <v>0</v>
      </c>
      <c r="D2313" s="12">
        <f>'Simulacion sistema (hoja4)'!AT2318</f>
        <v>0.79568550447554232</v>
      </c>
    </row>
    <row r="2314" spans="2:4" x14ac:dyDescent="0.25">
      <c r="B2314" s="8">
        <f t="shared" si="42"/>
        <v>2309</v>
      </c>
      <c r="C2314" s="12">
        <f>'Simulacion sistema (hoja4)'!AS2319</f>
        <v>1</v>
      </c>
      <c r="D2314" s="12">
        <f>'Simulacion sistema (hoja4)'!AT2319</f>
        <v>1</v>
      </c>
    </row>
    <row r="2315" spans="2:4" x14ac:dyDescent="0.25">
      <c r="B2315" s="8">
        <f t="shared" si="42"/>
        <v>2310</v>
      </c>
      <c r="C2315" s="12">
        <f>'Simulacion sistema (hoja4)'!AS2320</f>
        <v>0</v>
      </c>
      <c r="D2315" s="12">
        <f>'Simulacion sistema (hoja4)'!AT2320</f>
        <v>0.27638384066464311</v>
      </c>
    </row>
    <row r="2316" spans="2:4" x14ac:dyDescent="0.25">
      <c r="B2316" s="8">
        <f t="shared" si="42"/>
        <v>2311</v>
      </c>
      <c r="C2316" s="12">
        <f>'Simulacion sistema (hoja4)'!AS2321</f>
        <v>0</v>
      </c>
      <c r="D2316" s="12">
        <f>'Simulacion sistema (hoja4)'!AT2321</f>
        <v>0.4388479750068206</v>
      </c>
    </row>
    <row r="2317" spans="2:4" x14ac:dyDescent="0.25">
      <c r="B2317" s="8">
        <f t="shared" si="42"/>
        <v>2312</v>
      </c>
      <c r="C2317" s="12">
        <f>'Simulacion sistema (hoja4)'!AS2322</f>
        <v>0</v>
      </c>
      <c r="D2317" s="12">
        <f>'Simulacion sistema (hoja4)'!AT2322</f>
        <v>0.30459262990928576</v>
      </c>
    </row>
    <row r="2318" spans="2:4" x14ac:dyDescent="0.25">
      <c r="B2318" s="8">
        <f t="shared" si="42"/>
        <v>2313</v>
      </c>
      <c r="C2318" s="12">
        <f>'Simulacion sistema (hoja4)'!AS2323</f>
        <v>0</v>
      </c>
      <c r="D2318" s="12">
        <f>'Simulacion sistema (hoja4)'!AT2323</f>
        <v>0.45864884604395717</v>
      </c>
    </row>
    <row r="2319" spans="2:4" x14ac:dyDescent="0.25">
      <c r="B2319" s="8">
        <f t="shared" si="42"/>
        <v>2314</v>
      </c>
      <c r="C2319" s="12">
        <f>'Simulacion sistema (hoja4)'!AS2324</f>
        <v>0.68512215273386246</v>
      </c>
      <c r="D2319" s="12">
        <f>'Simulacion sistema (hoja4)'!AT2324</f>
        <v>0.97325694995821843</v>
      </c>
    </row>
    <row r="2320" spans="2:4" x14ac:dyDescent="0.25">
      <c r="B2320" s="8">
        <f t="shared" si="42"/>
        <v>2315</v>
      </c>
      <c r="C2320" s="12">
        <f>'Simulacion sistema (hoja4)'!AS2325</f>
        <v>1</v>
      </c>
      <c r="D2320" s="12">
        <f>'Simulacion sistema (hoja4)'!AT2325</f>
        <v>1</v>
      </c>
    </row>
    <row r="2321" spans="2:4" x14ac:dyDescent="0.25">
      <c r="B2321" s="8">
        <f t="shared" si="42"/>
        <v>2316</v>
      </c>
      <c r="C2321" s="12">
        <f>'Simulacion sistema (hoja4)'!AS2326</f>
        <v>0</v>
      </c>
      <c r="D2321" s="12">
        <f>'Simulacion sistema (hoja4)'!AT2326</f>
        <v>0.84886616209441357</v>
      </c>
    </row>
    <row r="2322" spans="2:4" x14ac:dyDescent="0.25">
      <c r="B2322" s="8">
        <f t="shared" si="42"/>
        <v>2317</v>
      </c>
      <c r="C2322" s="12">
        <f>'Simulacion sistema (hoja4)'!AS2327</f>
        <v>0</v>
      </c>
      <c r="D2322" s="12">
        <f>'Simulacion sistema (hoja4)'!AT2327</f>
        <v>0.68265772766347144</v>
      </c>
    </row>
    <row r="2323" spans="2:4" x14ac:dyDescent="0.25">
      <c r="B2323" s="8">
        <f t="shared" si="42"/>
        <v>2318</v>
      </c>
      <c r="C2323" s="12">
        <f>'Simulacion sistema (hoja4)'!AS2328</f>
        <v>0</v>
      </c>
      <c r="D2323" s="12">
        <f>'Simulacion sistema (hoja4)'!AT2328</f>
        <v>0.56510269032547666</v>
      </c>
    </row>
    <row r="2324" spans="2:4" x14ac:dyDescent="0.25">
      <c r="B2324" s="8">
        <f t="shared" si="42"/>
        <v>2319</v>
      </c>
      <c r="C2324" s="12">
        <f>'Simulacion sistema (hoja4)'!AS2329</f>
        <v>0</v>
      </c>
      <c r="D2324" s="12">
        <f>'Simulacion sistema (hoja4)'!AT2329</f>
        <v>0.57586139640340273</v>
      </c>
    </row>
    <row r="2325" spans="2:4" x14ac:dyDescent="0.25">
      <c r="B2325" s="8">
        <f t="shared" si="42"/>
        <v>2320</v>
      </c>
      <c r="C2325" s="12">
        <f>'Simulacion sistema (hoja4)'!AS2330</f>
        <v>1</v>
      </c>
      <c r="D2325" s="12">
        <f>'Simulacion sistema (hoja4)'!AT2330</f>
        <v>1</v>
      </c>
    </row>
    <row r="2326" spans="2:4" x14ac:dyDescent="0.25">
      <c r="B2326" s="8">
        <f t="shared" si="42"/>
        <v>2321</v>
      </c>
      <c r="C2326" s="12">
        <f>'Simulacion sistema (hoja4)'!AS2331</f>
        <v>0</v>
      </c>
      <c r="D2326" s="12">
        <f>'Simulacion sistema (hoja4)'!AT2331</f>
        <v>0.57294726870845991</v>
      </c>
    </row>
    <row r="2327" spans="2:4" x14ac:dyDescent="0.25">
      <c r="B2327" s="8">
        <f t="shared" si="42"/>
        <v>2322</v>
      </c>
      <c r="C2327" s="12">
        <f>'Simulacion sistema (hoja4)'!AS2332</f>
        <v>0</v>
      </c>
      <c r="D2327" s="12">
        <f>'Simulacion sistema (hoja4)'!AT2332</f>
        <v>0.79575622722491368</v>
      </c>
    </row>
    <row r="2328" spans="2:4" x14ac:dyDescent="0.25">
      <c r="B2328" s="8">
        <f t="shared" si="42"/>
        <v>2323</v>
      </c>
      <c r="C2328" s="12">
        <f>'Simulacion sistema (hoja4)'!AS2333</f>
        <v>0</v>
      </c>
      <c r="D2328" s="12">
        <f>'Simulacion sistema (hoja4)'!AT2333</f>
        <v>9.3991946257600614E-2</v>
      </c>
    </row>
    <row r="2329" spans="2:4" x14ac:dyDescent="0.25">
      <c r="B2329" s="8">
        <f t="shared" si="42"/>
        <v>2324</v>
      </c>
      <c r="C2329" s="12">
        <f>'Simulacion sistema (hoja4)'!AS2334</f>
        <v>0</v>
      </c>
      <c r="D2329" s="12">
        <f>'Simulacion sistema (hoja4)'!AT2334</f>
        <v>0.44567994124924665</v>
      </c>
    </row>
    <row r="2330" spans="2:4" x14ac:dyDescent="0.25">
      <c r="B2330" s="8">
        <f t="shared" si="42"/>
        <v>2325</v>
      </c>
      <c r="C2330" s="12">
        <f>'Simulacion sistema (hoja4)'!AS2335</f>
        <v>0</v>
      </c>
      <c r="D2330" s="12">
        <f>'Simulacion sistema (hoja4)'!AT2335</f>
        <v>0.4151854666704049</v>
      </c>
    </row>
    <row r="2331" spans="2:4" x14ac:dyDescent="0.25">
      <c r="B2331" s="8">
        <f t="shared" si="42"/>
        <v>2326</v>
      </c>
      <c r="C2331" s="12">
        <f>'Simulacion sistema (hoja4)'!AS2336</f>
        <v>1</v>
      </c>
      <c r="D2331" s="12">
        <f>'Simulacion sistema (hoja4)'!AT2336</f>
        <v>1</v>
      </c>
    </row>
    <row r="2332" spans="2:4" x14ac:dyDescent="0.25">
      <c r="B2332" s="8">
        <f t="shared" si="42"/>
        <v>2327</v>
      </c>
      <c r="C2332" s="12">
        <f>'Simulacion sistema (hoja4)'!AS2337</f>
        <v>0</v>
      </c>
      <c r="D2332" s="12">
        <f>'Simulacion sistema (hoja4)'!AT2337</f>
        <v>0.2568705991604836</v>
      </c>
    </row>
    <row r="2333" spans="2:4" x14ac:dyDescent="0.25">
      <c r="B2333" s="8">
        <f t="shared" si="42"/>
        <v>2328</v>
      </c>
      <c r="C2333" s="12">
        <f>'Simulacion sistema (hoja4)'!AS2338</f>
        <v>0</v>
      </c>
      <c r="D2333" s="12">
        <f>'Simulacion sistema (hoja4)'!AT2338</f>
        <v>0.74671634941476261</v>
      </c>
    </row>
    <row r="2334" spans="2:4" x14ac:dyDescent="0.25">
      <c r="B2334" s="8">
        <f t="shared" si="42"/>
        <v>2329</v>
      </c>
      <c r="C2334" s="12">
        <f>'Simulacion sistema (hoja4)'!AS2339</f>
        <v>0</v>
      </c>
      <c r="D2334" s="12">
        <f>'Simulacion sistema (hoja4)'!AT2339</f>
        <v>0.37531176282787432</v>
      </c>
    </row>
    <row r="2335" spans="2:4" x14ac:dyDescent="0.25">
      <c r="B2335" s="8">
        <f t="shared" si="42"/>
        <v>2330</v>
      </c>
      <c r="C2335" s="12">
        <f>'Simulacion sistema (hoja4)'!AS2340</f>
        <v>0</v>
      </c>
      <c r="D2335" s="12">
        <f>'Simulacion sistema (hoja4)'!AT2340</f>
        <v>0.50314119309404215</v>
      </c>
    </row>
    <row r="2336" spans="2:4" x14ac:dyDescent="0.25">
      <c r="B2336" s="8">
        <f t="shared" si="42"/>
        <v>2331</v>
      </c>
      <c r="C2336" s="12">
        <f>'Simulacion sistema (hoja4)'!AS2341</f>
        <v>0</v>
      </c>
      <c r="D2336" s="12">
        <f>'Simulacion sistema (hoja4)'!AT2341</f>
        <v>0.77998985363884543</v>
      </c>
    </row>
    <row r="2337" spans="2:4" x14ac:dyDescent="0.25">
      <c r="B2337" s="8">
        <f t="shared" si="42"/>
        <v>2332</v>
      </c>
      <c r="C2337" s="12">
        <f>'Simulacion sistema (hoja4)'!AS2342</f>
        <v>0</v>
      </c>
      <c r="D2337" s="12">
        <f>'Simulacion sistema (hoja4)'!AT2342</f>
        <v>0.8259064764199836</v>
      </c>
    </row>
    <row r="2338" spans="2:4" x14ac:dyDescent="0.25">
      <c r="B2338" s="8">
        <f t="shared" si="42"/>
        <v>2333</v>
      </c>
      <c r="C2338" s="12">
        <f>'Simulacion sistema (hoja4)'!AS2343</f>
        <v>0</v>
      </c>
      <c r="D2338" s="12">
        <f>'Simulacion sistema (hoja4)'!AT2343</f>
        <v>0.22862051224464802</v>
      </c>
    </row>
    <row r="2339" spans="2:4" x14ac:dyDescent="0.25">
      <c r="B2339" s="8">
        <f t="shared" si="42"/>
        <v>2334</v>
      </c>
      <c r="C2339" s="12">
        <f>'Simulacion sistema (hoja4)'!AS2344</f>
        <v>0</v>
      </c>
      <c r="D2339" s="12">
        <f>'Simulacion sistema (hoja4)'!AT2344</f>
        <v>0.51642378809937983</v>
      </c>
    </row>
    <row r="2340" spans="2:4" x14ac:dyDescent="0.25">
      <c r="B2340" s="8">
        <f t="shared" si="42"/>
        <v>2335</v>
      </c>
      <c r="C2340" s="12">
        <f>'Simulacion sistema (hoja4)'!AS2345</f>
        <v>0</v>
      </c>
      <c r="D2340" s="12">
        <f>'Simulacion sistema (hoja4)'!AT2345</f>
        <v>0.78051320832371807</v>
      </c>
    </row>
    <row r="2341" spans="2:4" x14ac:dyDescent="0.25">
      <c r="B2341" s="8">
        <f t="shared" si="42"/>
        <v>2336</v>
      </c>
      <c r="C2341" s="12">
        <f>'Simulacion sistema (hoja4)'!AS2346</f>
        <v>0</v>
      </c>
      <c r="D2341" s="12">
        <f>'Simulacion sistema (hoja4)'!AT2346</f>
        <v>0.84828352127465412</v>
      </c>
    </row>
    <row r="2342" spans="2:4" x14ac:dyDescent="0.25">
      <c r="B2342" s="8">
        <f t="shared" si="42"/>
        <v>2337</v>
      </c>
      <c r="C2342" s="12">
        <f>'Simulacion sistema (hoja4)'!AS2347</f>
        <v>0</v>
      </c>
      <c r="D2342" s="12">
        <f>'Simulacion sistema (hoja4)'!AT2347</f>
        <v>0.63863870465929851</v>
      </c>
    </row>
    <row r="2343" spans="2:4" x14ac:dyDescent="0.25">
      <c r="B2343" s="8">
        <f t="shared" si="42"/>
        <v>2338</v>
      </c>
      <c r="C2343" s="12">
        <f>'Simulacion sistema (hoja4)'!AS2348</f>
        <v>0</v>
      </c>
      <c r="D2343" s="12">
        <f>'Simulacion sistema (hoja4)'!AT2348</f>
        <v>0.50855987749655718</v>
      </c>
    </row>
    <row r="2344" spans="2:4" x14ac:dyDescent="0.25">
      <c r="B2344" s="8">
        <f t="shared" si="42"/>
        <v>2339</v>
      </c>
      <c r="C2344" s="12">
        <f>'Simulacion sistema (hoja4)'!AS2349</f>
        <v>0</v>
      </c>
      <c r="D2344" s="12">
        <f>'Simulacion sistema (hoja4)'!AT2349</f>
        <v>0.51317833552518954</v>
      </c>
    </row>
    <row r="2345" spans="2:4" x14ac:dyDescent="0.25">
      <c r="B2345" s="8">
        <f t="shared" si="42"/>
        <v>2340</v>
      </c>
      <c r="C2345" s="12">
        <f>'Simulacion sistema (hoja4)'!AS2350</f>
        <v>0</v>
      </c>
      <c r="D2345" s="12">
        <f>'Simulacion sistema (hoja4)'!AT2350</f>
        <v>0.90868984490490678</v>
      </c>
    </row>
    <row r="2346" spans="2:4" x14ac:dyDescent="0.25">
      <c r="B2346" s="8">
        <f t="shared" si="42"/>
        <v>2341</v>
      </c>
      <c r="C2346" s="12">
        <f>'Simulacion sistema (hoja4)'!AS2351</f>
        <v>0</v>
      </c>
      <c r="D2346" s="12">
        <f>'Simulacion sistema (hoja4)'!AT2351</f>
        <v>0.78717895182296527</v>
      </c>
    </row>
    <row r="2347" spans="2:4" x14ac:dyDescent="0.25">
      <c r="B2347" s="8">
        <f t="shared" si="42"/>
        <v>2342</v>
      </c>
      <c r="C2347" s="12">
        <f>'Simulacion sistema (hoja4)'!AS2352</f>
        <v>1</v>
      </c>
      <c r="D2347" s="12">
        <f>'Simulacion sistema (hoja4)'!AT2352</f>
        <v>1</v>
      </c>
    </row>
    <row r="2348" spans="2:4" x14ac:dyDescent="0.25">
      <c r="B2348" s="8">
        <f t="shared" si="42"/>
        <v>2343</v>
      </c>
      <c r="C2348" s="12">
        <f>'Simulacion sistema (hoja4)'!AS2353</f>
        <v>0</v>
      </c>
      <c r="D2348" s="12">
        <f>'Simulacion sistema (hoja4)'!AT2353</f>
        <v>2.0796115498583963E-2</v>
      </c>
    </row>
    <row r="2349" spans="2:4" x14ac:dyDescent="0.25">
      <c r="B2349" s="8">
        <f t="shared" si="42"/>
        <v>2344</v>
      </c>
      <c r="C2349" s="12">
        <f>'Simulacion sistema (hoja4)'!AS2354</f>
        <v>0</v>
      </c>
      <c r="D2349" s="12">
        <f>'Simulacion sistema (hoja4)'!AT2354</f>
        <v>0.91135219025291259</v>
      </c>
    </row>
    <row r="2350" spans="2:4" x14ac:dyDescent="0.25">
      <c r="B2350" s="8">
        <f t="shared" si="42"/>
        <v>2345</v>
      </c>
      <c r="C2350" s="12">
        <f>'Simulacion sistema (hoja4)'!AS2355</f>
        <v>0</v>
      </c>
      <c r="D2350" s="12">
        <f>'Simulacion sistema (hoja4)'!AT2355</f>
        <v>5.684137775559514E-2</v>
      </c>
    </row>
    <row r="2351" spans="2:4" x14ac:dyDescent="0.25">
      <c r="B2351" s="8">
        <f t="shared" si="42"/>
        <v>2346</v>
      </c>
      <c r="C2351" s="12">
        <f>'Simulacion sistema (hoja4)'!AS2356</f>
        <v>0</v>
      </c>
      <c r="D2351" s="12">
        <f>'Simulacion sistema (hoja4)'!AT2356</f>
        <v>0.54869988203353304</v>
      </c>
    </row>
    <row r="2352" spans="2:4" x14ac:dyDescent="0.25">
      <c r="B2352" s="8">
        <f t="shared" si="42"/>
        <v>2347</v>
      </c>
      <c r="C2352" s="12">
        <f>'Simulacion sistema (hoja4)'!AS2357</f>
        <v>0</v>
      </c>
      <c r="D2352" s="12">
        <f>'Simulacion sistema (hoja4)'!AT2357</f>
        <v>0.68356647220223321</v>
      </c>
    </row>
    <row r="2353" spans="2:4" x14ac:dyDescent="0.25">
      <c r="B2353" s="8">
        <f t="shared" si="42"/>
        <v>2348</v>
      </c>
      <c r="C2353" s="12">
        <f>'Simulacion sistema (hoja4)'!AS2358</f>
        <v>0</v>
      </c>
      <c r="D2353" s="12">
        <f>'Simulacion sistema (hoja4)'!AT2358</f>
        <v>0.54903231287131493</v>
      </c>
    </row>
    <row r="2354" spans="2:4" x14ac:dyDescent="0.25">
      <c r="B2354" s="8">
        <f t="shared" si="42"/>
        <v>2349</v>
      </c>
      <c r="C2354" s="12">
        <f>'Simulacion sistema (hoja4)'!AS2359</f>
        <v>0</v>
      </c>
      <c r="D2354" s="12">
        <f>'Simulacion sistema (hoja4)'!AT2359</f>
        <v>0.41862793385638453</v>
      </c>
    </row>
    <row r="2355" spans="2:4" x14ac:dyDescent="0.25">
      <c r="B2355" s="8">
        <f t="shared" si="42"/>
        <v>2350</v>
      </c>
      <c r="C2355" s="12">
        <f>'Simulacion sistema (hoja4)'!AS2360</f>
        <v>0</v>
      </c>
      <c r="D2355" s="12">
        <f>'Simulacion sistema (hoja4)'!AT2360</f>
        <v>0.21169304420467075</v>
      </c>
    </row>
    <row r="2356" spans="2:4" x14ac:dyDescent="0.25">
      <c r="B2356" s="8">
        <f t="shared" si="42"/>
        <v>2351</v>
      </c>
      <c r="C2356" s="12">
        <f>'Simulacion sistema (hoja4)'!AS2361</f>
        <v>0.36442889753064567</v>
      </c>
      <c r="D2356" s="12">
        <f>'Simulacion sistema (hoja4)'!AT2361</f>
        <v>0.93205877288419292</v>
      </c>
    </row>
    <row r="2357" spans="2:4" x14ac:dyDescent="0.25">
      <c r="B2357" s="8">
        <f t="shared" si="42"/>
        <v>2352</v>
      </c>
      <c r="C2357" s="12">
        <f>'Simulacion sistema (hoja4)'!AS2362</f>
        <v>0</v>
      </c>
      <c r="D2357" s="12">
        <f>'Simulacion sistema (hoja4)'!AT2362</f>
        <v>0.46593716059012452</v>
      </c>
    </row>
    <row r="2358" spans="2:4" x14ac:dyDescent="0.25">
      <c r="B2358" s="8">
        <f t="shared" si="42"/>
        <v>2353</v>
      </c>
      <c r="C2358" s="12">
        <f>'Simulacion sistema (hoja4)'!AS2363</f>
        <v>0</v>
      </c>
      <c r="D2358" s="12">
        <f>'Simulacion sistema (hoja4)'!AT2363</f>
        <v>0.42742257585351545</v>
      </c>
    </row>
    <row r="2359" spans="2:4" x14ac:dyDescent="0.25">
      <c r="B2359" s="8">
        <f t="shared" si="42"/>
        <v>2354</v>
      </c>
      <c r="C2359" s="12">
        <f>'Simulacion sistema (hoja4)'!AS2364</f>
        <v>0</v>
      </c>
      <c r="D2359" s="12">
        <f>'Simulacion sistema (hoja4)'!AT2364</f>
        <v>0.54695521199907104</v>
      </c>
    </row>
    <row r="2360" spans="2:4" x14ac:dyDescent="0.25">
      <c r="B2360" s="8">
        <f t="shared" si="42"/>
        <v>2355</v>
      </c>
      <c r="C2360" s="12">
        <f>'Simulacion sistema (hoja4)'!AS2365</f>
        <v>5.7782755526568509E-2</v>
      </c>
      <c r="D2360" s="12">
        <f>'Simulacion sistema (hoja4)'!AT2365</f>
        <v>0.90215389774013899</v>
      </c>
    </row>
    <row r="2361" spans="2:4" x14ac:dyDescent="0.25">
      <c r="B2361" s="8">
        <f t="shared" si="42"/>
        <v>2356</v>
      </c>
      <c r="C2361" s="12">
        <f>'Simulacion sistema (hoja4)'!AS2366</f>
        <v>0</v>
      </c>
      <c r="D2361" s="12">
        <f>'Simulacion sistema (hoja4)'!AT2366</f>
        <v>0.67149562259204287</v>
      </c>
    </row>
    <row r="2362" spans="2:4" x14ac:dyDescent="0.25">
      <c r="B2362" s="8">
        <f t="shared" si="42"/>
        <v>2357</v>
      </c>
      <c r="C2362" s="12">
        <f>'Simulacion sistema (hoja4)'!AS2367</f>
        <v>0</v>
      </c>
      <c r="D2362" s="12">
        <f>'Simulacion sistema (hoja4)'!AT2367</f>
        <v>0.41255373031888493</v>
      </c>
    </row>
    <row r="2363" spans="2:4" x14ac:dyDescent="0.25">
      <c r="B2363" s="8">
        <f t="shared" si="42"/>
        <v>2358</v>
      </c>
      <c r="C2363" s="12">
        <f>'Simulacion sistema (hoja4)'!AS2368</f>
        <v>0</v>
      </c>
      <c r="D2363" s="12">
        <f>'Simulacion sistema (hoja4)'!AT2368</f>
        <v>0.5819097616020048</v>
      </c>
    </row>
    <row r="2364" spans="2:4" x14ac:dyDescent="0.25">
      <c r="B2364" s="8">
        <f t="shared" si="42"/>
        <v>2359</v>
      </c>
      <c r="C2364" s="12">
        <f>'Simulacion sistema (hoja4)'!AS2369</f>
        <v>0</v>
      </c>
      <c r="D2364" s="12">
        <f>'Simulacion sistema (hoja4)'!AT2369</f>
        <v>0.80688505531868771</v>
      </c>
    </row>
    <row r="2365" spans="2:4" x14ac:dyDescent="0.25">
      <c r="B2365" s="8">
        <f t="shared" si="42"/>
        <v>2360</v>
      </c>
      <c r="C2365" s="12">
        <f>'Simulacion sistema (hoja4)'!AS2370</f>
        <v>0</v>
      </c>
      <c r="D2365" s="12">
        <f>'Simulacion sistema (hoja4)'!AT2370</f>
        <v>0.57977506123494738</v>
      </c>
    </row>
    <row r="2366" spans="2:4" x14ac:dyDescent="0.25">
      <c r="B2366" s="8">
        <f t="shared" si="42"/>
        <v>2361</v>
      </c>
      <c r="C2366" s="12">
        <f>'Simulacion sistema (hoja4)'!AS2371</f>
        <v>0</v>
      </c>
      <c r="D2366" s="12">
        <f>'Simulacion sistema (hoja4)'!AT2371</f>
        <v>0.54813912754714145</v>
      </c>
    </row>
    <row r="2367" spans="2:4" x14ac:dyDescent="0.25">
      <c r="B2367" s="8">
        <f t="shared" si="42"/>
        <v>2362</v>
      </c>
      <c r="C2367" s="12">
        <f>'Simulacion sistema (hoja4)'!AS2372</f>
        <v>1</v>
      </c>
      <c r="D2367" s="12">
        <f>'Simulacion sistema (hoja4)'!AT2372</f>
        <v>1</v>
      </c>
    </row>
    <row r="2368" spans="2:4" x14ac:dyDescent="0.25">
      <c r="B2368" s="8">
        <f t="shared" si="42"/>
        <v>2363</v>
      </c>
      <c r="C2368" s="12">
        <f>'Simulacion sistema (hoja4)'!AS2373</f>
        <v>0</v>
      </c>
      <c r="D2368" s="12">
        <f>'Simulacion sistema (hoja4)'!AT2373</f>
        <v>0.46775830828509779</v>
      </c>
    </row>
    <row r="2369" spans="2:4" x14ac:dyDescent="0.25">
      <c r="B2369" s="8">
        <f t="shared" si="42"/>
        <v>2364</v>
      </c>
      <c r="C2369" s="12">
        <f>'Simulacion sistema (hoja4)'!AS2374</f>
        <v>0</v>
      </c>
      <c r="D2369" s="12">
        <f>'Simulacion sistema (hoja4)'!AT2374</f>
        <v>0.51435670053936411</v>
      </c>
    </row>
    <row r="2370" spans="2:4" x14ac:dyDescent="0.25">
      <c r="B2370" s="8">
        <f t="shared" si="42"/>
        <v>2365</v>
      </c>
      <c r="C2370" s="12">
        <f>'Simulacion sistema (hoja4)'!AS2375</f>
        <v>1</v>
      </c>
      <c r="D2370" s="12">
        <f>'Simulacion sistema (hoja4)'!AT2375</f>
        <v>1</v>
      </c>
    </row>
    <row r="2371" spans="2:4" x14ac:dyDescent="0.25">
      <c r="B2371" s="8">
        <f t="shared" si="42"/>
        <v>2366</v>
      </c>
      <c r="C2371" s="12">
        <f>'Simulacion sistema (hoja4)'!AS2376</f>
        <v>0</v>
      </c>
      <c r="D2371" s="12">
        <f>'Simulacion sistema (hoja4)'!AT2376</f>
        <v>0.71082982188890043</v>
      </c>
    </row>
    <row r="2372" spans="2:4" x14ac:dyDescent="0.25">
      <c r="B2372" s="8">
        <f t="shared" si="42"/>
        <v>2367</v>
      </c>
      <c r="C2372" s="12">
        <f>'Simulacion sistema (hoja4)'!AS2377</f>
        <v>0</v>
      </c>
      <c r="D2372" s="12">
        <f>'Simulacion sistema (hoja4)'!AT2377</f>
        <v>0.3798179207152802</v>
      </c>
    </row>
    <row r="2373" spans="2:4" x14ac:dyDescent="0.25">
      <c r="B2373" s="8">
        <f t="shared" si="42"/>
        <v>2368</v>
      </c>
      <c r="C2373" s="12">
        <f>'Simulacion sistema (hoja4)'!AS2378</f>
        <v>1.6411047067630271E-2</v>
      </c>
      <c r="D2373" s="12">
        <f>'Simulacion sistema (hoja4)'!AT2378</f>
        <v>0.86821226129985707</v>
      </c>
    </row>
    <row r="2374" spans="2:4" x14ac:dyDescent="0.25">
      <c r="B2374" s="8">
        <f t="shared" si="42"/>
        <v>2369</v>
      </c>
      <c r="C2374" s="12">
        <f>'Simulacion sistema (hoja4)'!AS2379</f>
        <v>0</v>
      </c>
      <c r="D2374" s="12">
        <f>'Simulacion sistema (hoja4)'!AT2379</f>
        <v>0.32612147912885819</v>
      </c>
    </row>
    <row r="2375" spans="2:4" x14ac:dyDescent="0.25">
      <c r="B2375" s="8">
        <f t="shared" si="42"/>
        <v>2370</v>
      </c>
      <c r="C2375" s="12">
        <f>'Simulacion sistema (hoja4)'!AS2380</f>
        <v>0</v>
      </c>
      <c r="D2375" s="12">
        <f>'Simulacion sistema (hoja4)'!AT2380</f>
        <v>0.1316125785054843</v>
      </c>
    </row>
    <row r="2376" spans="2:4" x14ac:dyDescent="0.25">
      <c r="B2376" s="8">
        <f t="shared" ref="B2376:B2439" si="43">+B2375+1</f>
        <v>2371</v>
      </c>
      <c r="C2376" s="12">
        <f>'Simulacion sistema (hoja4)'!AS2381</f>
        <v>0</v>
      </c>
      <c r="D2376" s="12">
        <f>'Simulacion sistema (hoja4)'!AT2381</f>
        <v>0.63232076003410365</v>
      </c>
    </row>
    <row r="2377" spans="2:4" x14ac:dyDescent="0.25">
      <c r="B2377" s="8">
        <f t="shared" si="43"/>
        <v>2372</v>
      </c>
      <c r="C2377" s="12">
        <f>'Simulacion sistema (hoja4)'!AS2382</f>
        <v>0</v>
      </c>
      <c r="D2377" s="12">
        <f>'Simulacion sistema (hoja4)'!AT2382</f>
        <v>0.55759956564394242</v>
      </c>
    </row>
    <row r="2378" spans="2:4" x14ac:dyDescent="0.25">
      <c r="B2378" s="8">
        <f t="shared" si="43"/>
        <v>2373</v>
      </c>
      <c r="C2378" s="12">
        <f>'Simulacion sistema (hoja4)'!AS2383</f>
        <v>0</v>
      </c>
      <c r="D2378" s="12">
        <f>'Simulacion sistema (hoja4)'!AT2383</f>
        <v>0.65936475517389714</v>
      </c>
    </row>
    <row r="2379" spans="2:4" x14ac:dyDescent="0.25">
      <c r="B2379" s="8">
        <f t="shared" si="43"/>
        <v>2374</v>
      </c>
      <c r="C2379" s="12">
        <f>'Simulacion sistema (hoja4)'!AS2384</f>
        <v>0</v>
      </c>
      <c r="D2379" s="12">
        <f>'Simulacion sistema (hoja4)'!AT2384</f>
        <v>0.5625721929382177</v>
      </c>
    </row>
    <row r="2380" spans="2:4" x14ac:dyDescent="0.25">
      <c r="B2380" s="8">
        <f t="shared" si="43"/>
        <v>2375</v>
      </c>
      <c r="C2380" s="12">
        <f>'Simulacion sistema (hoja4)'!AS2385</f>
        <v>1</v>
      </c>
      <c r="D2380" s="12">
        <f>'Simulacion sistema (hoja4)'!AT2385</f>
        <v>1</v>
      </c>
    </row>
    <row r="2381" spans="2:4" x14ac:dyDescent="0.25">
      <c r="B2381" s="8">
        <f t="shared" si="43"/>
        <v>2376</v>
      </c>
      <c r="C2381" s="12">
        <f>'Simulacion sistema (hoja4)'!AS2386</f>
        <v>0</v>
      </c>
      <c r="D2381" s="12">
        <f>'Simulacion sistema (hoja4)'!AT2386</f>
        <v>0.27930897914601988</v>
      </c>
    </row>
    <row r="2382" spans="2:4" x14ac:dyDescent="0.25">
      <c r="B2382" s="8">
        <f t="shared" si="43"/>
        <v>2377</v>
      </c>
      <c r="C2382" s="12">
        <f>'Simulacion sistema (hoja4)'!AS2387</f>
        <v>0</v>
      </c>
      <c r="D2382" s="12">
        <f>'Simulacion sistema (hoja4)'!AT2387</f>
        <v>0.47602044508558433</v>
      </c>
    </row>
    <row r="2383" spans="2:4" x14ac:dyDescent="0.25">
      <c r="B2383" s="8">
        <f t="shared" si="43"/>
        <v>2378</v>
      </c>
      <c r="C2383" s="12">
        <f>'Simulacion sistema (hoja4)'!AS2388</f>
        <v>0</v>
      </c>
      <c r="D2383" s="12">
        <f>'Simulacion sistema (hoja4)'!AT2388</f>
        <v>0.24101642502698256</v>
      </c>
    </row>
    <row r="2384" spans="2:4" x14ac:dyDescent="0.25">
      <c r="B2384" s="8">
        <f t="shared" si="43"/>
        <v>2379</v>
      </c>
      <c r="C2384" s="12">
        <f>'Simulacion sistema (hoja4)'!AS2389</f>
        <v>0</v>
      </c>
      <c r="D2384" s="12">
        <f>'Simulacion sistema (hoja4)'!AT2389</f>
        <v>0.69759779480347339</v>
      </c>
    </row>
    <row r="2385" spans="2:4" x14ac:dyDescent="0.25">
      <c r="B2385" s="8">
        <f t="shared" si="43"/>
        <v>2380</v>
      </c>
      <c r="C2385" s="12">
        <f>'Simulacion sistema (hoja4)'!AS2390</f>
        <v>0</v>
      </c>
      <c r="D2385" s="12">
        <f>'Simulacion sistema (hoja4)'!AT2390</f>
        <v>0.43552775083879991</v>
      </c>
    </row>
    <row r="2386" spans="2:4" x14ac:dyDescent="0.25">
      <c r="B2386" s="8">
        <f t="shared" si="43"/>
        <v>2381</v>
      </c>
      <c r="C2386" s="12">
        <f>'Simulacion sistema (hoja4)'!AS2391</f>
        <v>0</v>
      </c>
      <c r="D2386" s="12">
        <f>'Simulacion sistema (hoja4)'!AT2391</f>
        <v>0.77752901144353237</v>
      </c>
    </row>
    <row r="2387" spans="2:4" x14ac:dyDescent="0.25">
      <c r="B2387" s="8">
        <f t="shared" si="43"/>
        <v>2382</v>
      </c>
      <c r="C2387" s="12">
        <f>'Simulacion sistema (hoja4)'!AS2392</f>
        <v>0</v>
      </c>
      <c r="D2387" s="12">
        <f>'Simulacion sistema (hoja4)'!AT2392</f>
        <v>0.67106079995725465</v>
      </c>
    </row>
    <row r="2388" spans="2:4" x14ac:dyDescent="0.25">
      <c r="B2388" s="8">
        <f t="shared" si="43"/>
        <v>2383</v>
      </c>
      <c r="C2388" s="12">
        <f>'Simulacion sistema (hoja4)'!AS2393</f>
        <v>0</v>
      </c>
      <c r="D2388" s="12">
        <f>'Simulacion sistema (hoja4)'!AT2393</f>
        <v>0.80298004387706445</v>
      </c>
    </row>
    <row r="2389" spans="2:4" x14ac:dyDescent="0.25">
      <c r="B2389" s="8">
        <f t="shared" si="43"/>
        <v>2384</v>
      </c>
      <c r="C2389" s="12">
        <f>'Simulacion sistema (hoja4)'!AS2394</f>
        <v>0</v>
      </c>
      <c r="D2389" s="12">
        <f>'Simulacion sistema (hoja4)'!AT2394</f>
        <v>0.41547254760714153</v>
      </c>
    </row>
    <row r="2390" spans="2:4" x14ac:dyDescent="0.25">
      <c r="B2390" s="8">
        <f t="shared" si="43"/>
        <v>2385</v>
      </c>
      <c r="C2390" s="12">
        <f>'Simulacion sistema (hoja4)'!AS2395</f>
        <v>0</v>
      </c>
      <c r="D2390" s="12">
        <f>'Simulacion sistema (hoja4)'!AT2395</f>
        <v>0.80566861050752425</v>
      </c>
    </row>
    <row r="2391" spans="2:4" x14ac:dyDescent="0.25">
      <c r="B2391" s="8">
        <f t="shared" si="43"/>
        <v>2386</v>
      </c>
      <c r="C2391" s="12">
        <f>'Simulacion sistema (hoja4)'!AS2396</f>
        <v>0</v>
      </c>
      <c r="D2391" s="12">
        <f>'Simulacion sistema (hoja4)'!AT2396</f>
        <v>0.53025531715618557</v>
      </c>
    </row>
    <row r="2392" spans="2:4" x14ac:dyDescent="0.25">
      <c r="B2392" s="8">
        <f t="shared" si="43"/>
        <v>2387</v>
      </c>
      <c r="C2392" s="12">
        <f>'Simulacion sistema (hoja4)'!AS2397</f>
        <v>0</v>
      </c>
      <c r="D2392" s="12">
        <f>'Simulacion sistema (hoja4)'!AT2397</f>
        <v>0.85283316219879768</v>
      </c>
    </row>
    <row r="2393" spans="2:4" x14ac:dyDescent="0.25">
      <c r="B2393" s="8">
        <f t="shared" si="43"/>
        <v>2388</v>
      </c>
      <c r="C2393" s="12">
        <f>'Simulacion sistema (hoja4)'!AS2398</f>
        <v>0</v>
      </c>
      <c r="D2393" s="12">
        <f>'Simulacion sistema (hoja4)'!AT2398</f>
        <v>0.2658147094001011</v>
      </c>
    </row>
    <row r="2394" spans="2:4" x14ac:dyDescent="0.25">
      <c r="B2394" s="8">
        <f t="shared" si="43"/>
        <v>2389</v>
      </c>
      <c r="C2394" s="12">
        <f>'Simulacion sistema (hoja4)'!AS2399</f>
        <v>0</v>
      </c>
      <c r="D2394" s="12">
        <f>'Simulacion sistema (hoja4)'!AT2399</f>
        <v>0.68986847036203591</v>
      </c>
    </row>
    <row r="2395" spans="2:4" x14ac:dyDescent="0.25">
      <c r="B2395" s="8">
        <f t="shared" si="43"/>
        <v>2390</v>
      </c>
      <c r="C2395" s="12">
        <f>'Simulacion sistema (hoja4)'!AS2400</f>
        <v>0</v>
      </c>
      <c r="D2395" s="12">
        <f>'Simulacion sistema (hoja4)'!AT2400</f>
        <v>0.71117316742616221</v>
      </c>
    </row>
    <row r="2396" spans="2:4" x14ac:dyDescent="0.25">
      <c r="B2396" s="8">
        <f t="shared" si="43"/>
        <v>2391</v>
      </c>
      <c r="C2396" s="12">
        <f>'Simulacion sistema (hoja4)'!AS2401</f>
        <v>0</v>
      </c>
      <c r="D2396" s="12">
        <f>'Simulacion sistema (hoja4)'!AT2401</f>
        <v>0.35645573750664145</v>
      </c>
    </row>
    <row r="2397" spans="2:4" x14ac:dyDescent="0.25">
      <c r="B2397" s="8">
        <f t="shared" si="43"/>
        <v>2392</v>
      </c>
      <c r="C2397" s="12">
        <f>'Simulacion sistema (hoja4)'!AS2402</f>
        <v>0</v>
      </c>
      <c r="D2397" s="12">
        <f>'Simulacion sistema (hoja4)'!AT2402</f>
        <v>0.59767817033754589</v>
      </c>
    </row>
    <row r="2398" spans="2:4" x14ac:dyDescent="0.25">
      <c r="B2398" s="8">
        <f t="shared" si="43"/>
        <v>2393</v>
      </c>
      <c r="C2398" s="12">
        <f>'Simulacion sistema (hoja4)'!AS2403</f>
        <v>0</v>
      </c>
      <c r="D2398" s="12">
        <f>'Simulacion sistema (hoja4)'!AT2403</f>
        <v>0.51855924310521873</v>
      </c>
    </row>
    <row r="2399" spans="2:4" x14ac:dyDescent="0.25">
      <c r="B2399" s="8">
        <f t="shared" si="43"/>
        <v>2394</v>
      </c>
      <c r="C2399" s="12">
        <f>'Simulacion sistema (hoja4)'!AS2404</f>
        <v>0</v>
      </c>
      <c r="D2399" s="12">
        <f>'Simulacion sistema (hoja4)'!AT2404</f>
        <v>0.61755543775750443</v>
      </c>
    </row>
    <row r="2400" spans="2:4" x14ac:dyDescent="0.25">
      <c r="B2400" s="8">
        <f t="shared" si="43"/>
        <v>2395</v>
      </c>
      <c r="C2400" s="12">
        <f>'Simulacion sistema (hoja4)'!AS2405</f>
        <v>0</v>
      </c>
      <c r="D2400" s="12">
        <f>'Simulacion sistema (hoja4)'!AT2405</f>
        <v>0.7771471909422959</v>
      </c>
    </row>
    <row r="2401" spans="2:4" x14ac:dyDescent="0.25">
      <c r="B2401" s="8">
        <f t="shared" si="43"/>
        <v>2396</v>
      </c>
      <c r="C2401" s="12">
        <f>'Simulacion sistema (hoja4)'!AS2406</f>
        <v>0</v>
      </c>
      <c r="D2401" s="12">
        <f>'Simulacion sistema (hoja4)'!AT2406</f>
        <v>0.12405300342207951</v>
      </c>
    </row>
    <row r="2402" spans="2:4" x14ac:dyDescent="0.25">
      <c r="B2402" s="8">
        <f t="shared" si="43"/>
        <v>2397</v>
      </c>
      <c r="C2402" s="12">
        <f>'Simulacion sistema (hoja4)'!AS2407</f>
        <v>0</v>
      </c>
      <c r="D2402" s="12">
        <f>'Simulacion sistema (hoja4)'!AT2407</f>
        <v>0.40384216299244641</v>
      </c>
    </row>
    <row r="2403" spans="2:4" x14ac:dyDescent="0.25">
      <c r="B2403" s="8">
        <f t="shared" si="43"/>
        <v>2398</v>
      </c>
      <c r="C2403" s="12">
        <f>'Simulacion sistema (hoja4)'!AS2408</f>
        <v>0</v>
      </c>
      <c r="D2403" s="12">
        <f>'Simulacion sistema (hoja4)'!AT2408</f>
        <v>0.79000833918025948</v>
      </c>
    </row>
    <row r="2404" spans="2:4" x14ac:dyDescent="0.25">
      <c r="B2404" s="8">
        <f t="shared" si="43"/>
        <v>2399</v>
      </c>
      <c r="C2404" s="12">
        <f>'Simulacion sistema (hoja4)'!AS2409</f>
        <v>0</v>
      </c>
      <c r="D2404" s="12">
        <f>'Simulacion sistema (hoja4)'!AT2409</f>
        <v>0.24553413118129319</v>
      </c>
    </row>
    <row r="2405" spans="2:4" x14ac:dyDescent="0.25">
      <c r="B2405" s="8">
        <f t="shared" si="43"/>
        <v>2400</v>
      </c>
      <c r="C2405" s="12">
        <f>'Simulacion sistema (hoja4)'!AS2410</f>
        <v>0</v>
      </c>
      <c r="D2405" s="12">
        <f>'Simulacion sistema (hoja4)'!AT2410</f>
        <v>0.75096590334913549</v>
      </c>
    </row>
    <row r="2406" spans="2:4" x14ac:dyDescent="0.25">
      <c r="B2406" s="8">
        <f t="shared" si="43"/>
        <v>2401</v>
      </c>
      <c r="C2406" s="12">
        <f>'Simulacion sistema (hoja4)'!AS2411</f>
        <v>0.40373630507852915</v>
      </c>
      <c r="D2406" s="12">
        <f>'Simulacion sistema (hoja4)'!AT2411</f>
        <v>0.86436459220541573</v>
      </c>
    </row>
    <row r="2407" spans="2:4" x14ac:dyDescent="0.25">
      <c r="B2407" s="8">
        <f t="shared" si="43"/>
        <v>2402</v>
      </c>
      <c r="C2407" s="12">
        <f>'Simulacion sistema (hoja4)'!AS2412</f>
        <v>0</v>
      </c>
      <c r="D2407" s="12">
        <f>'Simulacion sistema (hoja4)'!AT2412</f>
        <v>0.46371755727015801</v>
      </c>
    </row>
    <row r="2408" spans="2:4" x14ac:dyDescent="0.25">
      <c r="B2408" s="8">
        <f t="shared" si="43"/>
        <v>2403</v>
      </c>
      <c r="C2408" s="12">
        <f>'Simulacion sistema (hoja4)'!AS2413</f>
        <v>0</v>
      </c>
      <c r="D2408" s="12">
        <f>'Simulacion sistema (hoja4)'!AT2413</f>
        <v>0.69112103147673809</v>
      </c>
    </row>
    <row r="2409" spans="2:4" x14ac:dyDescent="0.25">
      <c r="B2409" s="8">
        <f t="shared" si="43"/>
        <v>2404</v>
      </c>
      <c r="C2409" s="12">
        <f>'Simulacion sistema (hoja4)'!AS2414</f>
        <v>0</v>
      </c>
      <c r="D2409" s="12">
        <f>'Simulacion sistema (hoja4)'!AT2414</f>
        <v>0.19190836381149232</v>
      </c>
    </row>
    <row r="2410" spans="2:4" x14ac:dyDescent="0.25">
      <c r="B2410" s="8">
        <f t="shared" si="43"/>
        <v>2405</v>
      </c>
      <c r="C2410" s="12">
        <f>'Simulacion sistema (hoja4)'!AS2415</f>
        <v>0</v>
      </c>
      <c r="D2410" s="12">
        <f>'Simulacion sistema (hoja4)'!AT2415</f>
        <v>0.72077075131827562</v>
      </c>
    </row>
    <row r="2411" spans="2:4" x14ac:dyDescent="0.25">
      <c r="B2411" s="8">
        <f t="shared" si="43"/>
        <v>2406</v>
      </c>
      <c r="C2411" s="12">
        <f>'Simulacion sistema (hoja4)'!AS2416</f>
        <v>0</v>
      </c>
      <c r="D2411" s="12">
        <f>'Simulacion sistema (hoja4)'!AT2416</f>
        <v>0.73919699464365285</v>
      </c>
    </row>
    <row r="2412" spans="2:4" x14ac:dyDescent="0.25">
      <c r="B2412" s="8">
        <f t="shared" si="43"/>
        <v>2407</v>
      </c>
      <c r="C2412" s="12">
        <f>'Simulacion sistema (hoja4)'!AS2417</f>
        <v>0</v>
      </c>
      <c r="D2412" s="12">
        <f>'Simulacion sistema (hoja4)'!AT2417</f>
        <v>0.74872648901599526</v>
      </c>
    </row>
    <row r="2413" spans="2:4" x14ac:dyDescent="0.25">
      <c r="B2413" s="8">
        <f t="shared" si="43"/>
        <v>2408</v>
      </c>
      <c r="C2413" s="12">
        <f>'Simulacion sistema (hoja4)'!AS2418</f>
        <v>0</v>
      </c>
      <c r="D2413" s="12">
        <f>'Simulacion sistema (hoja4)'!AT2418</f>
        <v>0.71783723278215938</v>
      </c>
    </row>
    <row r="2414" spans="2:4" x14ac:dyDescent="0.25">
      <c r="B2414" s="8">
        <f t="shared" si="43"/>
        <v>2409</v>
      </c>
      <c r="C2414" s="12">
        <f>'Simulacion sistema (hoja4)'!AS2419</f>
        <v>0</v>
      </c>
      <c r="D2414" s="12">
        <f>'Simulacion sistema (hoja4)'!AT2419</f>
        <v>0.47940949919232495</v>
      </c>
    </row>
    <row r="2415" spans="2:4" x14ac:dyDescent="0.25">
      <c r="B2415" s="8">
        <f t="shared" si="43"/>
        <v>2410</v>
      </c>
      <c r="C2415" s="12">
        <f>'Simulacion sistema (hoja4)'!AS2420</f>
        <v>1.3693797378177155E-2</v>
      </c>
      <c r="D2415" s="12">
        <f>'Simulacion sistema (hoja4)'!AT2420</f>
        <v>0.85819670711490503</v>
      </c>
    </row>
    <row r="2416" spans="2:4" x14ac:dyDescent="0.25">
      <c r="B2416" s="8">
        <f t="shared" si="43"/>
        <v>2411</v>
      </c>
      <c r="C2416" s="12">
        <f>'Simulacion sistema (hoja4)'!AS2421</f>
        <v>0</v>
      </c>
      <c r="D2416" s="12">
        <f>'Simulacion sistema (hoja4)'!AT2421</f>
        <v>0.87869853862273839</v>
      </c>
    </row>
    <row r="2417" spans="2:4" x14ac:dyDescent="0.25">
      <c r="B2417" s="8">
        <f t="shared" si="43"/>
        <v>2412</v>
      </c>
      <c r="C2417" s="12">
        <f>'Simulacion sistema (hoja4)'!AS2422</f>
        <v>0</v>
      </c>
      <c r="D2417" s="12">
        <f>'Simulacion sistema (hoja4)'!AT2422</f>
        <v>0.76838292517838447</v>
      </c>
    </row>
    <row r="2418" spans="2:4" x14ac:dyDescent="0.25">
      <c r="B2418" s="8">
        <f t="shared" si="43"/>
        <v>2413</v>
      </c>
      <c r="C2418" s="12">
        <f>'Simulacion sistema (hoja4)'!AS2423</f>
        <v>0</v>
      </c>
      <c r="D2418" s="12">
        <f>'Simulacion sistema (hoja4)'!AT2423</f>
        <v>0.22176418882222171</v>
      </c>
    </row>
    <row r="2419" spans="2:4" x14ac:dyDescent="0.25">
      <c r="B2419" s="8">
        <f t="shared" si="43"/>
        <v>2414</v>
      </c>
      <c r="C2419" s="12">
        <f>'Simulacion sistema (hoja4)'!AS2424</f>
        <v>0</v>
      </c>
      <c r="D2419" s="12">
        <f>'Simulacion sistema (hoja4)'!AT2424</f>
        <v>0.86066528968915679</v>
      </c>
    </row>
    <row r="2420" spans="2:4" x14ac:dyDescent="0.25">
      <c r="B2420" s="8">
        <f t="shared" si="43"/>
        <v>2415</v>
      </c>
      <c r="C2420" s="12">
        <f>'Simulacion sistema (hoja4)'!AS2425</f>
        <v>0</v>
      </c>
      <c r="D2420" s="12">
        <f>'Simulacion sistema (hoja4)'!AT2425</f>
        <v>0.8370539205848504</v>
      </c>
    </row>
    <row r="2421" spans="2:4" x14ac:dyDescent="0.25">
      <c r="B2421" s="8">
        <f t="shared" si="43"/>
        <v>2416</v>
      </c>
      <c r="C2421" s="12">
        <f>'Simulacion sistema (hoja4)'!AS2426</f>
        <v>0</v>
      </c>
      <c r="D2421" s="12">
        <f>'Simulacion sistema (hoja4)'!AT2426</f>
        <v>0.54303810969754585</v>
      </c>
    </row>
    <row r="2422" spans="2:4" x14ac:dyDescent="0.25">
      <c r="B2422" s="8">
        <f t="shared" si="43"/>
        <v>2417</v>
      </c>
      <c r="C2422" s="12">
        <f>'Simulacion sistema (hoja4)'!AS2427</f>
        <v>1</v>
      </c>
      <c r="D2422" s="12">
        <f>'Simulacion sistema (hoja4)'!AT2427</f>
        <v>1</v>
      </c>
    </row>
    <row r="2423" spans="2:4" x14ac:dyDescent="0.25">
      <c r="B2423" s="8">
        <f t="shared" si="43"/>
        <v>2418</v>
      </c>
      <c r="C2423" s="12">
        <f>'Simulacion sistema (hoja4)'!AS2428</f>
        <v>0</v>
      </c>
      <c r="D2423" s="12">
        <f>'Simulacion sistema (hoja4)'!AT2428</f>
        <v>9.1870752672807546E-2</v>
      </c>
    </row>
    <row r="2424" spans="2:4" x14ac:dyDescent="0.25">
      <c r="B2424" s="8">
        <f t="shared" si="43"/>
        <v>2419</v>
      </c>
      <c r="C2424" s="12">
        <f>'Simulacion sistema (hoja4)'!AS2429</f>
        <v>0</v>
      </c>
      <c r="D2424" s="12">
        <f>'Simulacion sistema (hoja4)'!AT2429</f>
        <v>0.72470113534208436</v>
      </c>
    </row>
    <row r="2425" spans="2:4" x14ac:dyDescent="0.25">
      <c r="B2425" s="8">
        <f t="shared" si="43"/>
        <v>2420</v>
      </c>
      <c r="C2425" s="12">
        <f>'Simulacion sistema (hoja4)'!AS2430</f>
        <v>0</v>
      </c>
      <c r="D2425" s="12">
        <f>'Simulacion sistema (hoja4)'!AT2430</f>
        <v>0.32015367089336172</v>
      </c>
    </row>
    <row r="2426" spans="2:4" x14ac:dyDescent="0.25">
      <c r="B2426" s="8">
        <f t="shared" si="43"/>
        <v>2421</v>
      </c>
      <c r="C2426" s="12">
        <f>'Simulacion sistema (hoja4)'!AS2431</f>
        <v>0</v>
      </c>
      <c r="D2426" s="12">
        <f>'Simulacion sistema (hoja4)'!AT2431</f>
        <v>0.77370314205462853</v>
      </c>
    </row>
    <row r="2427" spans="2:4" x14ac:dyDescent="0.25">
      <c r="B2427" s="8">
        <f t="shared" si="43"/>
        <v>2422</v>
      </c>
      <c r="C2427" s="12">
        <f>'Simulacion sistema (hoja4)'!AS2432</f>
        <v>0</v>
      </c>
      <c r="D2427" s="12">
        <f>'Simulacion sistema (hoja4)'!AT2432</f>
        <v>0.32888593269228594</v>
      </c>
    </row>
    <row r="2428" spans="2:4" x14ac:dyDescent="0.25">
      <c r="B2428" s="8">
        <f t="shared" si="43"/>
        <v>2423</v>
      </c>
      <c r="C2428" s="12">
        <f>'Simulacion sistema (hoja4)'!AS2433</f>
        <v>0</v>
      </c>
      <c r="D2428" s="12">
        <f>'Simulacion sistema (hoja4)'!AT2433</f>
        <v>0.44433726007118823</v>
      </c>
    </row>
    <row r="2429" spans="2:4" x14ac:dyDescent="0.25">
      <c r="B2429" s="8">
        <f t="shared" si="43"/>
        <v>2424</v>
      </c>
      <c r="C2429" s="12">
        <f>'Simulacion sistema (hoja4)'!AS2434</f>
        <v>0</v>
      </c>
      <c r="D2429" s="12">
        <f>'Simulacion sistema (hoja4)'!AT2434</f>
        <v>0.50467835746572776</v>
      </c>
    </row>
    <row r="2430" spans="2:4" x14ac:dyDescent="0.25">
      <c r="B2430" s="8">
        <f t="shared" si="43"/>
        <v>2425</v>
      </c>
      <c r="C2430" s="12">
        <f>'Simulacion sistema (hoja4)'!AS2435</f>
        <v>1</v>
      </c>
      <c r="D2430" s="12">
        <f>'Simulacion sistema (hoja4)'!AT2435</f>
        <v>1</v>
      </c>
    </row>
    <row r="2431" spans="2:4" x14ac:dyDescent="0.25">
      <c r="B2431" s="8">
        <f t="shared" si="43"/>
        <v>2426</v>
      </c>
      <c r="C2431" s="12">
        <f>'Simulacion sistema (hoja4)'!AS2436</f>
        <v>0</v>
      </c>
      <c r="D2431" s="12">
        <f>'Simulacion sistema (hoja4)'!AT2436</f>
        <v>0.75005765042563965</v>
      </c>
    </row>
    <row r="2432" spans="2:4" x14ac:dyDescent="0.25">
      <c r="B2432" s="8">
        <f t="shared" si="43"/>
        <v>2427</v>
      </c>
      <c r="C2432" s="12">
        <f>'Simulacion sistema (hoja4)'!AS2437</f>
        <v>0</v>
      </c>
      <c r="D2432" s="12">
        <f>'Simulacion sistema (hoja4)'!AT2437</f>
        <v>0.75681733087098713</v>
      </c>
    </row>
    <row r="2433" spans="2:4" x14ac:dyDescent="0.25">
      <c r="B2433" s="8">
        <f t="shared" si="43"/>
        <v>2428</v>
      </c>
      <c r="C2433" s="12">
        <f>'Simulacion sistema (hoja4)'!AS2438</f>
        <v>0</v>
      </c>
      <c r="D2433" s="12">
        <f>'Simulacion sistema (hoja4)'!AT2438</f>
        <v>2.9265809058883922E-2</v>
      </c>
    </row>
    <row r="2434" spans="2:4" x14ac:dyDescent="0.25">
      <c r="B2434" s="8">
        <f t="shared" si="43"/>
        <v>2429</v>
      </c>
      <c r="C2434" s="12">
        <f>'Simulacion sistema (hoja4)'!AS2439</f>
        <v>0</v>
      </c>
      <c r="D2434" s="12">
        <f>'Simulacion sistema (hoja4)'!AT2439</f>
        <v>0.71293564218812866</v>
      </c>
    </row>
    <row r="2435" spans="2:4" x14ac:dyDescent="0.25">
      <c r="B2435" s="8">
        <f t="shared" si="43"/>
        <v>2430</v>
      </c>
      <c r="C2435" s="12">
        <f>'Simulacion sistema (hoja4)'!AS2440</f>
        <v>0</v>
      </c>
      <c r="D2435" s="12">
        <f>'Simulacion sistema (hoja4)'!AT2440</f>
        <v>0.50317467464981691</v>
      </c>
    </row>
    <row r="2436" spans="2:4" x14ac:dyDescent="0.25">
      <c r="B2436" s="8">
        <f t="shared" si="43"/>
        <v>2431</v>
      </c>
      <c r="C2436" s="12">
        <f>'Simulacion sistema (hoja4)'!AS2441</f>
        <v>0</v>
      </c>
      <c r="D2436" s="12">
        <f>'Simulacion sistema (hoja4)'!AT2441</f>
        <v>0.62947664331955344</v>
      </c>
    </row>
    <row r="2437" spans="2:4" x14ac:dyDescent="0.25">
      <c r="B2437" s="8">
        <f t="shared" si="43"/>
        <v>2432</v>
      </c>
      <c r="C2437" s="12">
        <f>'Simulacion sistema (hoja4)'!AS2442</f>
        <v>0</v>
      </c>
      <c r="D2437" s="12">
        <f>'Simulacion sistema (hoja4)'!AT2442</f>
        <v>0.31551075592383498</v>
      </c>
    </row>
    <row r="2438" spans="2:4" x14ac:dyDescent="0.25">
      <c r="B2438" s="8">
        <f t="shared" si="43"/>
        <v>2433</v>
      </c>
      <c r="C2438" s="12">
        <f>'Simulacion sistema (hoja4)'!AS2443</f>
        <v>0</v>
      </c>
      <c r="D2438" s="12">
        <f>'Simulacion sistema (hoja4)'!AT2443</f>
        <v>0.65961642739676374</v>
      </c>
    </row>
    <row r="2439" spans="2:4" x14ac:dyDescent="0.25">
      <c r="B2439" s="8">
        <f t="shared" si="43"/>
        <v>2434</v>
      </c>
      <c r="C2439" s="12">
        <f>'Simulacion sistema (hoja4)'!AS2444</f>
        <v>0</v>
      </c>
      <c r="D2439" s="12">
        <f>'Simulacion sistema (hoja4)'!AT2444</f>
        <v>0.31914431461835141</v>
      </c>
    </row>
    <row r="2440" spans="2:4" x14ac:dyDescent="0.25">
      <c r="B2440" s="8">
        <f t="shared" ref="B2440:B2503" si="44">+B2439+1</f>
        <v>2435</v>
      </c>
      <c r="C2440" s="12">
        <f>'Simulacion sistema (hoja4)'!AS2445</f>
        <v>0</v>
      </c>
      <c r="D2440" s="12">
        <f>'Simulacion sistema (hoja4)'!AT2445</f>
        <v>0.54270014231781349</v>
      </c>
    </row>
    <row r="2441" spans="2:4" x14ac:dyDescent="0.25">
      <c r="B2441" s="8">
        <f t="shared" si="44"/>
        <v>2436</v>
      </c>
      <c r="C2441" s="12">
        <f>'Simulacion sistema (hoja4)'!AS2446</f>
        <v>0</v>
      </c>
      <c r="D2441" s="12">
        <f>'Simulacion sistema (hoja4)'!AT2446</f>
        <v>0.80062682642742966</v>
      </c>
    </row>
    <row r="2442" spans="2:4" x14ac:dyDescent="0.25">
      <c r="B2442" s="8">
        <f t="shared" si="44"/>
        <v>2437</v>
      </c>
      <c r="C2442" s="12">
        <f>'Simulacion sistema (hoja4)'!AS2447</f>
        <v>0.1899745480056611</v>
      </c>
      <c r="D2442" s="12">
        <f>'Simulacion sistema (hoja4)'!AT2447</f>
        <v>0.8389560562038989</v>
      </c>
    </row>
    <row r="2443" spans="2:4" x14ac:dyDescent="0.25">
      <c r="B2443" s="8">
        <f t="shared" si="44"/>
        <v>2438</v>
      </c>
      <c r="C2443" s="12">
        <f>'Simulacion sistema (hoja4)'!AS2448</f>
        <v>0</v>
      </c>
      <c r="D2443" s="12">
        <f>'Simulacion sistema (hoja4)'!AT2448</f>
        <v>5.4786183307113205E-2</v>
      </c>
    </row>
    <row r="2444" spans="2:4" x14ac:dyDescent="0.25">
      <c r="B2444" s="8">
        <f t="shared" si="44"/>
        <v>2439</v>
      </c>
      <c r="C2444" s="12">
        <f>'Simulacion sistema (hoja4)'!AS2449</f>
        <v>0</v>
      </c>
      <c r="D2444" s="12">
        <f>'Simulacion sistema (hoja4)'!AT2449</f>
        <v>0.5289672048433528</v>
      </c>
    </row>
    <row r="2445" spans="2:4" x14ac:dyDescent="0.25">
      <c r="B2445" s="8">
        <f t="shared" si="44"/>
        <v>2440</v>
      </c>
      <c r="C2445" s="12">
        <f>'Simulacion sistema (hoja4)'!AS2450</f>
        <v>0</v>
      </c>
      <c r="D2445" s="12">
        <f>'Simulacion sistema (hoja4)'!AT2450</f>
        <v>0.25072814174435398</v>
      </c>
    </row>
    <row r="2446" spans="2:4" x14ac:dyDescent="0.25">
      <c r="B2446" s="8">
        <f t="shared" si="44"/>
        <v>2441</v>
      </c>
      <c r="C2446" s="12">
        <f>'Simulacion sistema (hoja4)'!AS2451</f>
        <v>0</v>
      </c>
      <c r="D2446" s="12">
        <f>'Simulacion sistema (hoja4)'!AT2451</f>
        <v>0.43474895759002857</v>
      </c>
    </row>
    <row r="2447" spans="2:4" x14ac:dyDescent="0.25">
      <c r="B2447" s="8">
        <f t="shared" si="44"/>
        <v>2442</v>
      </c>
      <c r="C2447" s="12">
        <f>'Simulacion sistema (hoja4)'!AS2452</f>
        <v>0</v>
      </c>
      <c r="D2447" s="12">
        <f>'Simulacion sistema (hoja4)'!AT2452</f>
        <v>0.3538016435232138</v>
      </c>
    </row>
    <row r="2448" spans="2:4" x14ac:dyDescent="0.25">
      <c r="B2448" s="8">
        <f t="shared" si="44"/>
        <v>2443</v>
      </c>
      <c r="C2448" s="12">
        <f>'Simulacion sistema (hoja4)'!AS2453</f>
        <v>0</v>
      </c>
      <c r="D2448" s="12">
        <f>'Simulacion sistema (hoja4)'!AT2453</f>
        <v>0.6367711396522705</v>
      </c>
    </row>
    <row r="2449" spans="2:4" x14ac:dyDescent="0.25">
      <c r="B2449" s="8">
        <f t="shared" si="44"/>
        <v>2444</v>
      </c>
      <c r="C2449" s="12">
        <f>'Simulacion sistema (hoja4)'!AS2454</f>
        <v>1</v>
      </c>
      <c r="D2449" s="12">
        <f>'Simulacion sistema (hoja4)'!AT2454</f>
        <v>1</v>
      </c>
    </row>
    <row r="2450" spans="2:4" x14ac:dyDescent="0.25">
      <c r="B2450" s="8">
        <f t="shared" si="44"/>
        <v>2445</v>
      </c>
      <c r="C2450" s="12">
        <f>'Simulacion sistema (hoja4)'!AS2455</f>
        <v>0</v>
      </c>
      <c r="D2450" s="12">
        <f>'Simulacion sistema (hoja4)'!AT2455</f>
        <v>0.41994113297032654</v>
      </c>
    </row>
    <row r="2451" spans="2:4" x14ac:dyDescent="0.25">
      <c r="B2451" s="8">
        <f t="shared" si="44"/>
        <v>2446</v>
      </c>
      <c r="C2451" s="12">
        <f>'Simulacion sistema (hoja4)'!AS2456</f>
        <v>0</v>
      </c>
      <c r="D2451" s="12">
        <f>'Simulacion sistema (hoja4)'!AT2456</f>
        <v>0.24007418303230574</v>
      </c>
    </row>
    <row r="2452" spans="2:4" x14ac:dyDescent="0.25">
      <c r="B2452" s="8">
        <f t="shared" si="44"/>
        <v>2447</v>
      </c>
      <c r="C2452" s="12">
        <f>'Simulacion sistema (hoja4)'!AS2457</f>
        <v>0</v>
      </c>
      <c r="D2452" s="12">
        <f>'Simulacion sistema (hoja4)'!AT2457</f>
        <v>0.37111906458941457</v>
      </c>
    </row>
    <row r="2453" spans="2:4" x14ac:dyDescent="0.25">
      <c r="B2453" s="8">
        <f t="shared" si="44"/>
        <v>2448</v>
      </c>
      <c r="C2453" s="12">
        <f>'Simulacion sistema (hoja4)'!AS2458</f>
        <v>0</v>
      </c>
      <c r="D2453" s="12">
        <f>'Simulacion sistema (hoja4)'!AT2458</f>
        <v>0.78924405686399812</v>
      </c>
    </row>
    <row r="2454" spans="2:4" x14ac:dyDescent="0.25">
      <c r="B2454" s="8">
        <f t="shared" si="44"/>
        <v>2449</v>
      </c>
      <c r="C2454" s="12">
        <f>'Simulacion sistema (hoja4)'!AS2459</f>
        <v>0</v>
      </c>
      <c r="D2454" s="12">
        <f>'Simulacion sistema (hoja4)'!AT2459</f>
        <v>0.20726743690118957</v>
      </c>
    </row>
    <row r="2455" spans="2:4" x14ac:dyDescent="0.25">
      <c r="B2455" s="8">
        <f t="shared" si="44"/>
        <v>2450</v>
      </c>
      <c r="C2455" s="12">
        <f>'Simulacion sistema (hoja4)'!AS2460</f>
        <v>0</v>
      </c>
      <c r="D2455" s="12">
        <f>'Simulacion sistema (hoja4)'!AT2460</f>
        <v>0.82694974964399259</v>
      </c>
    </row>
    <row r="2456" spans="2:4" x14ac:dyDescent="0.25">
      <c r="B2456" s="8">
        <f t="shared" si="44"/>
        <v>2451</v>
      </c>
      <c r="C2456" s="12">
        <f>'Simulacion sistema (hoja4)'!AS2461</f>
        <v>0</v>
      </c>
      <c r="D2456" s="12">
        <f>'Simulacion sistema (hoja4)'!AT2461</f>
        <v>0.46328196401144889</v>
      </c>
    </row>
    <row r="2457" spans="2:4" x14ac:dyDescent="0.25">
      <c r="B2457" s="8">
        <f t="shared" si="44"/>
        <v>2452</v>
      </c>
      <c r="C2457" s="12">
        <f>'Simulacion sistema (hoja4)'!AS2462</f>
        <v>0</v>
      </c>
      <c r="D2457" s="12">
        <f>'Simulacion sistema (hoja4)'!AT2462</f>
        <v>0.61491128398699135</v>
      </c>
    </row>
    <row r="2458" spans="2:4" x14ac:dyDescent="0.25">
      <c r="B2458" s="8">
        <f t="shared" si="44"/>
        <v>2453</v>
      </c>
      <c r="C2458" s="12">
        <f>'Simulacion sistema (hoja4)'!AS2463</f>
        <v>1</v>
      </c>
      <c r="D2458" s="12">
        <f>'Simulacion sistema (hoja4)'!AT2463</f>
        <v>1</v>
      </c>
    </row>
    <row r="2459" spans="2:4" x14ac:dyDescent="0.25">
      <c r="B2459" s="8">
        <f t="shared" si="44"/>
        <v>2454</v>
      </c>
      <c r="C2459" s="12">
        <f>'Simulacion sistema (hoja4)'!AS2464</f>
        <v>0</v>
      </c>
      <c r="D2459" s="12">
        <f>'Simulacion sistema (hoja4)'!AT2464</f>
        <v>0.71101172226200071</v>
      </c>
    </row>
    <row r="2460" spans="2:4" x14ac:dyDescent="0.25">
      <c r="B2460" s="8">
        <f t="shared" si="44"/>
        <v>2455</v>
      </c>
      <c r="C2460" s="12">
        <f>'Simulacion sistema (hoja4)'!AS2465</f>
        <v>1</v>
      </c>
      <c r="D2460" s="12">
        <f>'Simulacion sistema (hoja4)'!AT2465</f>
        <v>1</v>
      </c>
    </row>
    <row r="2461" spans="2:4" x14ac:dyDescent="0.25">
      <c r="B2461" s="8">
        <f t="shared" si="44"/>
        <v>2456</v>
      </c>
      <c r="C2461" s="12">
        <f>'Simulacion sistema (hoja4)'!AS2466</f>
        <v>0</v>
      </c>
      <c r="D2461" s="12">
        <f>'Simulacion sistema (hoja4)'!AT2466</f>
        <v>0.81590327701095988</v>
      </c>
    </row>
    <row r="2462" spans="2:4" x14ac:dyDescent="0.25">
      <c r="B2462" s="8">
        <f t="shared" si="44"/>
        <v>2457</v>
      </c>
      <c r="C2462" s="12">
        <f>'Simulacion sistema (hoja4)'!AS2467</f>
        <v>0</v>
      </c>
      <c r="D2462" s="12">
        <f>'Simulacion sistema (hoja4)'!AT2467</f>
        <v>1.3217911138781347E-3</v>
      </c>
    </row>
    <row r="2463" spans="2:4" x14ac:dyDescent="0.25">
      <c r="B2463" s="8">
        <f t="shared" si="44"/>
        <v>2458</v>
      </c>
      <c r="C2463" s="12">
        <f>'Simulacion sistema (hoja4)'!AS2468</f>
        <v>1</v>
      </c>
      <c r="D2463" s="12">
        <f>'Simulacion sistema (hoja4)'!AT2468</f>
        <v>1</v>
      </c>
    </row>
    <row r="2464" spans="2:4" x14ac:dyDescent="0.25">
      <c r="B2464" s="8">
        <f t="shared" si="44"/>
        <v>2459</v>
      </c>
      <c r="C2464" s="12">
        <f>'Simulacion sistema (hoja4)'!AS2469</f>
        <v>0</v>
      </c>
      <c r="D2464" s="12">
        <f>'Simulacion sistema (hoja4)'!AT2469</f>
        <v>0.3171170877999816</v>
      </c>
    </row>
    <row r="2465" spans="2:4" x14ac:dyDescent="0.25">
      <c r="B2465" s="8">
        <f t="shared" si="44"/>
        <v>2460</v>
      </c>
      <c r="C2465" s="12">
        <f>'Simulacion sistema (hoja4)'!AS2470</f>
        <v>0</v>
      </c>
      <c r="D2465" s="12">
        <f>'Simulacion sistema (hoja4)'!AT2470</f>
        <v>0.70839600576550699</v>
      </c>
    </row>
    <row r="2466" spans="2:4" x14ac:dyDescent="0.25">
      <c r="B2466" s="8">
        <f t="shared" si="44"/>
        <v>2461</v>
      </c>
      <c r="C2466" s="12">
        <f>'Simulacion sistema (hoja4)'!AS2471</f>
        <v>0</v>
      </c>
      <c r="D2466" s="12">
        <f>'Simulacion sistema (hoja4)'!AT2471</f>
        <v>0.21141108011205725</v>
      </c>
    </row>
    <row r="2467" spans="2:4" x14ac:dyDescent="0.25">
      <c r="B2467" s="8">
        <f t="shared" si="44"/>
        <v>2462</v>
      </c>
      <c r="C2467" s="12">
        <f>'Simulacion sistema (hoja4)'!AS2472</f>
        <v>0</v>
      </c>
      <c r="D2467" s="12">
        <f>'Simulacion sistema (hoja4)'!AT2472</f>
        <v>0.5977890104234812</v>
      </c>
    </row>
    <row r="2468" spans="2:4" x14ac:dyDescent="0.25">
      <c r="B2468" s="8">
        <f t="shared" si="44"/>
        <v>2463</v>
      </c>
      <c r="C2468" s="12">
        <f>'Simulacion sistema (hoja4)'!AS2473</f>
        <v>0</v>
      </c>
      <c r="D2468" s="12">
        <f>'Simulacion sistema (hoja4)'!AT2473</f>
        <v>0.52448316109697624</v>
      </c>
    </row>
    <row r="2469" spans="2:4" x14ac:dyDescent="0.25">
      <c r="B2469" s="8">
        <f t="shared" si="44"/>
        <v>2464</v>
      </c>
      <c r="C2469" s="12">
        <f>'Simulacion sistema (hoja4)'!AS2474</f>
        <v>0</v>
      </c>
      <c r="D2469" s="12">
        <f>'Simulacion sistema (hoja4)'!AT2474</f>
        <v>0.77820140946329941</v>
      </c>
    </row>
    <row r="2470" spans="2:4" x14ac:dyDescent="0.25">
      <c r="B2470" s="8">
        <f t="shared" si="44"/>
        <v>2465</v>
      </c>
      <c r="C2470" s="12">
        <f>'Simulacion sistema (hoja4)'!AS2475</f>
        <v>0</v>
      </c>
      <c r="D2470" s="12">
        <f>'Simulacion sistema (hoja4)'!AT2475</f>
        <v>0.84833526010094817</v>
      </c>
    </row>
    <row r="2471" spans="2:4" x14ac:dyDescent="0.25">
      <c r="B2471" s="8">
        <f t="shared" si="44"/>
        <v>2466</v>
      </c>
      <c r="C2471" s="12">
        <f>'Simulacion sistema (hoja4)'!AS2476</f>
        <v>1.3246531140354026E-2</v>
      </c>
      <c r="D2471" s="12">
        <f>'Simulacion sistema (hoja4)'!AT2476</f>
        <v>0.80229079720069019</v>
      </c>
    </row>
    <row r="2472" spans="2:4" x14ac:dyDescent="0.25">
      <c r="B2472" s="8">
        <f t="shared" si="44"/>
        <v>2467</v>
      </c>
      <c r="C2472" s="12">
        <f>'Simulacion sistema (hoja4)'!AS2477</f>
        <v>1</v>
      </c>
      <c r="D2472" s="12">
        <f>'Simulacion sistema (hoja4)'!AT2477</f>
        <v>1</v>
      </c>
    </row>
    <row r="2473" spans="2:4" x14ac:dyDescent="0.25">
      <c r="B2473" s="8">
        <f t="shared" si="44"/>
        <v>2468</v>
      </c>
      <c r="C2473" s="12">
        <f>'Simulacion sistema (hoja4)'!AS2478</f>
        <v>0</v>
      </c>
      <c r="D2473" s="12">
        <f>'Simulacion sistema (hoja4)'!AT2478</f>
        <v>0.48264483999224117</v>
      </c>
    </row>
    <row r="2474" spans="2:4" x14ac:dyDescent="0.25">
      <c r="B2474" s="8">
        <f t="shared" si="44"/>
        <v>2469</v>
      </c>
      <c r="C2474" s="12">
        <f>'Simulacion sistema (hoja4)'!AS2479</f>
        <v>0</v>
      </c>
      <c r="D2474" s="12">
        <f>'Simulacion sistema (hoja4)'!AT2479</f>
        <v>2.6562255459370361E-2</v>
      </c>
    </row>
    <row r="2475" spans="2:4" x14ac:dyDescent="0.25">
      <c r="B2475" s="8">
        <f t="shared" si="44"/>
        <v>2470</v>
      </c>
      <c r="C2475" s="12">
        <f>'Simulacion sistema (hoja4)'!AS2480</f>
        <v>0</v>
      </c>
      <c r="D2475" s="12">
        <f>'Simulacion sistema (hoja4)'!AT2480</f>
        <v>0.85116012464277446</v>
      </c>
    </row>
    <row r="2476" spans="2:4" x14ac:dyDescent="0.25">
      <c r="B2476" s="8">
        <f t="shared" si="44"/>
        <v>2471</v>
      </c>
      <c r="C2476" s="12">
        <f>'Simulacion sistema (hoja4)'!AS2481</f>
        <v>0.3740267439505025</v>
      </c>
      <c r="D2476" s="12">
        <f>'Simulacion sistema (hoja4)'!AT2481</f>
        <v>0.87535431021645072</v>
      </c>
    </row>
    <row r="2477" spans="2:4" x14ac:dyDescent="0.25">
      <c r="B2477" s="8">
        <f t="shared" si="44"/>
        <v>2472</v>
      </c>
      <c r="C2477" s="12">
        <f>'Simulacion sistema (hoja4)'!AS2482</f>
        <v>0</v>
      </c>
      <c r="D2477" s="12">
        <f>'Simulacion sistema (hoja4)'!AT2482</f>
        <v>0.28914073502811544</v>
      </c>
    </row>
    <row r="2478" spans="2:4" x14ac:dyDescent="0.25">
      <c r="B2478" s="8">
        <f t="shared" si="44"/>
        <v>2473</v>
      </c>
      <c r="C2478" s="12">
        <f>'Simulacion sistema (hoja4)'!AS2483</f>
        <v>0</v>
      </c>
      <c r="D2478" s="12">
        <f>'Simulacion sistema (hoja4)'!AT2483</f>
        <v>0.34225343704235195</v>
      </c>
    </row>
    <row r="2479" spans="2:4" x14ac:dyDescent="0.25">
      <c r="B2479" s="8">
        <f t="shared" si="44"/>
        <v>2474</v>
      </c>
      <c r="C2479" s="12">
        <f>'Simulacion sistema (hoja4)'!AS2484</f>
        <v>0</v>
      </c>
      <c r="D2479" s="12">
        <f>'Simulacion sistema (hoja4)'!AT2484</f>
        <v>0.75757559538969999</v>
      </c>
    </row>
    <row r="2480" spans="2:4" x14ac:dyDescent="0.25">
      <c r="B2480" s="8">
        <f t="shared" si="44"/>
        <v>2475</v>
      </c>
      <c r="C2480" s="12">
        <f>'Simulacion sistema (hoja4)'!AS2485</f>
        <v>0</v>
      </c>
      <c r="D2480" s="12">
        <f>'Simulacion sistema (hoja4)'!AT2485</f>
        <v>0.25739282369900701</v>
      </c>
    </row>
    <row r="2481" spans="2:4" x14ac:dyDescent="0.25">
      <c r="B2481" s="8">
        <f t="shared" si="44"/>
        <v>2476</v>
      </c>
      <c r="C2481" s="12">
        <f>'Simulacion sistema (hoja4)'!AS2486</f>
        <v>0</v>
      </c>
      <c r="D2481" s="12">
        <f>'Simulacion sistema (hoja4)'!AT2486</f>
        <v>0.87853295252708663</v>
      </c>
    </row>
    <row r="2482" spans="2:4" x14ac:dyDescent="0.25">
      <c r="B2482" s="8">
        <f t="shared" si="44"/>
        <v>2477</v>
      </c>
      <c r="C2482" s="12">
        <f>'Simulacion sistema (hoja4)'!AS2487</f>
        <v>0</v>
      </c>
      <c r="D2482" s="12">
        <f>'Simulacion sistema (hoja4)'!AT2487</f>
        <v>0.30674936404850012</v>
      </c>
    </row>
    <row r="2483" spans="2:4" x14ac:dyDescent="0.25">
      <c r="B2483" s="8">
        <f t="shared" si="44"/>
        <v>2478</v>
      </c>
      <c r="C2483" s="12">
        <f>'Simulacion sistema (hoja4)'!AS2488</f>
        <v>1</v>
      </c>
      <c r="D2483" s="12">
        <f>'Simulacion sistema (hoja4)'!AT2488</f>
        <v>1</v>
      </c>
    </row>
    <row r="2484" spans="2:4" x14ac:dyDescent="0.25">
      <c r="B2484" s="8">
        <f t="shared" si="44"/>
        <v>2479</v>
      </c>
      <c r="C2484" s="12">
        <f>'Simulacion sistema (hoja4)'!AS2489</f>
        <v>0</v>
      </c>
      <c r="D2484" s="12">
        <f>'Simulacion sistema (hoja4)'!AT2489</f>
        <v>0.42190327670294409</v>
      </c>
    </row>
    <row r="2485" spans="2:4" x14ac:dyDescent="0.25">
      <c r="B2485" s="8">
        <f t="shared" si="44"/>
        <v>2480</v>
      </c>
      <c r="C2485" s="12">
        <f>'Simulacion sistema (hoja4)'!AS2490</f>
        <v>0.8457053452751303</v>
      </c>
      <c r="D2485" s="12">
        <f>'Simulacion sistema (hoja4)'!AT2490</f>
        <v>0.97494590091851963</v>
      </c>
    </row>
    <row r="2486" spans="2:4" x14ac:dyDescent="0.25">
      <c r="B2486" s="8">
        <f t="shared" si="44"/>
        <v>2481</v>
      </c>
      <c r="C2486" s="12">
        <f>'Simulacion sistema (hoja4)'!AS2491</f>
        <v>0</v>
      </c>
      <c r="D2486" s="12">
        <f>'Simulacion sistema (hoja4)'!AT2491</f>
        <v>0.18230663412968207</v>
      </c>
    </row>
    <row r="2487" spans="2:4" x14ac:dyDescent="0.25">
      <c r="B2487" s="8">
        <f t="shared" si="44"/>
        <v>2482</v>
      </c>
      <c r="C2487" s="12">
        <f>'Simulacion sistema (hoja4)'!AS2492</f>
        <v>0</v>
      </c>
      <c r="D2487" s="12">
        <f>'Simulacion sistema (hoja4)'!AT2492</f>
        <v>0.37509965014291929</v>
      </c>
    </row>
    <row r="2488" spans="2:4" x14ac:dyDescent="0.25">
      <c r="B2488" s="8">
        <f t="shared" si="44"/>
        <v>2483</v>
      </c>
      <c r="C2488" s="12">
        <f>'Simulacion sistema (hoja4)'!AS2493</f>
        <v>0.39191100218088271</v>
      </c>
      <c r="D2488" s="12">
        <f>'Simulacion sistema (hoja4)'!AT2493</f>
        <v>0.94835408511673247</v>
      </c>
    </row>
    <row r="2489" spans="2:4" x14ac:dyDescent="0.25">
      <c r="B2489" s="8">
        <f t="shared" si="44"/>
        <v>2484</v>
      </c>
      <c r="C2489" s="12">
        <f>'Simulacion sistema (hoja4)'!AS2494</f>
        <v>0</v>
      </c>
      <c r="D2489" s="12">
        <f>'Simulacion sistema (hoja4)'!AT2494</f>
        <v>0.5948592447361204</v>
      </c>
    </row>
    <row r="2490" spans="2:4" x14ac:dyDescent="0.25">
      <c r="B2490" s="8">
        <f t="shared" si="44"/>
        <v>2485</v>
      </c>
      <c r="C2490" s="12">
        <f>'Simulacion sistema (hoja4)'!AS2495</f>
        <v>0</v>
      </c>
      <c r="D2490" s="12">
        <f>'Simulacion sistema (hoja4)'!AT2495</f>
        <v>0.52624742073704223</v>
      </c>
    </row>
    <row r="2491" spans="2:4" x14ac:dyDescent="0.25">
      <c r="B2491" s="8">
        <f t="shared" si="44"/>
        <v>2486</v>
      </c>
      <c r="C2491" s="12">
        <f>'Simulacion sistema (hoja4)'!AS2496</f>
        <v>0</v>
      </c>
      <c r="D2491" s="12">
        <f>'Simulacion sistema (hoja4)'!AT2496</f>
        <v>0.16988892799649191</v>
      </c>
    </row>
    <row r="2492" spans="2:4" x14ac:dyDescent="0.25">
      <c r="B2492" s="8">
        <f t="shared" si="44"/>
        <v>2487</v>
      </c>
      <c r="C2492" s="12">
        <f>'Simulacion sistema (hoja4)'!AS2497</f>
        <v>0</v>
      </c>
      <c r="D2492" s="12">
        <f>'Simulacion sistema (hoja4)'!AT2497</f>
        <v>0.50002010897639582</v>
      </c>
    </row>
    <row r="2493" spans="2:4" x14ac:dyDescent="0.25">
      <c r="B2493" s="8">
        <f t="shared" si="44"/>
        <v>2488</v>
      </c>
      <c r="C2493" s="12">
        <f>'Simulacion sistema (hoja4)'!AS2498</f>
        <v>0</v>
      </c>
      <c r="D2493" s="12">
        <f>'Simulacion sistema (hoja4)'!AT2498</f>
        <v>0.50766056784425073</v>
      </c>
    </row>
    <row r="2494" spans="2:4" x14ac:dyDescent="0.25">
      <c r="B2494" s="8">
        <f t="shared" si="44"/>
        <v>2489</v>
      </c>
      <c r="C2494" s="12">
        <f>'Simulacion sistema (hoja4)'!AS2499</f>
        <v>0</v>
      </c>
      <c r="D2494" s="12">
        <f>'Simulacion sistema (hoja4)'!AT2499</f>
        <v>0.35287545373492274</v>
      </c>
    </row>
    <row r="2495" spans="2:4" x14ac:dyDescent="0.25">
      <c r="B2495" s="8">
        <f t="shared" si="44"/>
        <v>2490</v>
      </c>
      <c r="C2495" s="12">
        <f>'Simulacion sistema (hoja4)'!AS2500</f>
        <v>0.64291507294734818</v>
      </c>
      <c r="D2495" s="12">
        <f>'Simulacion sistema (hoja4)'!AT2500</f>
        <v>0.96967223907224054</v>
      </c>
    </row>
    <row r="2496" spans="2:4" x14ac:dyDescent="0.25">
      <c r="B2496" s="8">
        <f t="shared" si="44"/>
        <v>2491</v>
      </c>
      <c r="C2496" s="12">
        <f>'Simulacion sistema (hoja4)'!AS2501</f>
        <v>0</v>
      </c>
      <c r="D2496" s="12">
        <f>'Simulacion sistema (hoja4)'!AT2501</f>
        <v>0.55226122074649264</v>
      </c>
    </row>
    <row r="2497" spans="2:4" x14ac:dyDescent="0.25">
      <c r="B2497" s="8">
        <f t="shared" si="44"/>
        <v>2492</v>
      </c>
      <c r="C2497" s="12">
        <f>'Simulacion sistema (hoja4)'!AS2502</f>
        <v>0</v>
      </c>
      <c r="D2497" s="12">
        <f>'Simulacion sistema (hoja4)'!AT2502</f>
        <v>0.76742081692749686</v>
      </c>
    </row>
    <row r="2498" spans="2:4" x14ac:dyDescent="0.25">
      <c r="B2498" s="8">
        <f t="shared" si="44"/>
        <v>2493</v>
      </c>
      <c r="C2498" s="12">
        <f>'Simulacion sistema (hoja4)'!AS2503</f>
        <v>0</v>
      </c>
      <c r="D2498" s="12">
        <f>'Simulacion sistema (hoja4)'!AT2503</f>
        <v>0.48161890210313896</v>
      </c>
    </row>
    <row r="2499" spans="2:4" x14ac:dyDescent="0.25">
      <c r="B2499" s="8">
        <f t="shared" si="44"/>
        <v>2494</v>
      </c>
      <c r="C2499" s="12">
        <f>'Simulacion sistema (hoja4)'!AS2504</f>
        <v>0</v>
      </c>
      <c r="D2499" s="12">
        <f>'Simulacion sistema (hoja4)'!AT2504</f>
        <v>0.42690550029034208</v>
      </c>
    </row>
    <row r="2500" spans="2:4" x14ac:dyDescent="0.25">
      <c r="B2500" s="8">
        <f t="shared" si="44"/>
        <v>2495</v>
      </c>
      <c r="C2500" s="12">
        <f>'Simulacion sistema (hoja4)'!AS2505</f>
        <v>0</v>
      </c>
      <c r="D2500" s="12">
        <f>'Simulacion sistema (hoja4)'!AT2505</f>
        <v>0.70336190495854933</v>
      </c>
    </row>
    <row r="2501" spans="2:4" x14ac:dyDescent="0.25">
      <c r="B2501" s="8">
        <f t="shared" si="44"/>
        <v>2496</v>
      </c>
      <c r="C2501" s="12">
        <f>'Simulacion sistema (hoja4)'!AS2506</f>
        <v>0</v>
      </c>
      <c r="D2501" s="12">
        <f>'Simulacion sistema (hoja4)'!AT2506</f>
        <v>0.88002256168886195</v>
      </c>
    </row>
    <row r="2502" spans="2:4" x14ac:dyDescent="0.25">
      <c r="B2502" s="8">
        <f t="shared" si="44"/>
        <v>2497</v>
      </c>
      <c r="C2502" s="12">
        <f>'Simulacion sistema (hoja4)'!AS2507</f>
        <v>0</v>
      </c>
      <c r="D2502" s="12">
        <f>'Simulacion sistema (hoja4)'!AT2507</f>
        <v>0.81663138690031423</v>
      </c>
    </row>
    <row r="2503" spans="2:4" x14ac:dyDescent="0.25">
      <c r="B2503" s="8">
        <f t="shared" si="44"/>
        <v>2498</v>
      </c>
      <c r="C2503" s="12">
        <f>'Simulacion sistema (hoja4)'!AS2508</f>
        <v>0</v>
      </c>
      <c r="D2503" s="12">
        <f>'Simulacion sistema (hoja4)'!AT2508</f>
        <v>0.78176843867795098</v>
      </c>
    </row>
    <row r="2504" spans="2:4" x14ac:dyDescent="0.25">
      <c r="B2504" s="8">
        <f t="shared" ref="B2504:B2567" si="45">+B2503+1</f>
        <v>2499</v>
      </c>
      <c r="C2504" s="12">
        <f>'Simulacion sistema (hoja4)'!AS2509</f>
        <v>0</v>
      </c>
      <c r="D2504" s="12">
        <f>'Simulacion sistema (hoja4)'!AT2509</f>
        <v>0.22968329106846647</v>
      </c>
    </row>
    <row r="2505" spans="2:4" x14ac:dyDescent="0.25">
      <c r="B2505" s="8">
        <f t="shared" si="45"/>
        <v>2500</v>
      </c>
      <c r="C2505" s="12">
        <f>'Simulacion sistema (hoja4)'!AS2510</f>
        <v>0</v>
      </c>
      <c r="D2505" s="12">
        <f>'Simulacion sistema (hoja4)'!AT2510</f>
        <v>0.82858658050338829</v>
      </c>
    </row>
    <row r="2506" spans="2:4" x14ac:dyDescent="0.25">
      <c r="B2506" s="8">
        <f t="shared" si="45"/>
        <v>2501</v>
      </c>
      <c r="C2506" s="12">
        <f>'Simulacion sistema (hoja4)'!AS2511</f>
        <v>0</v>
      </c>
      <c r="D2506" s="12">
        <f>'Simulacion sistema (hoja4)'!AT2511</f>
        <v>0.89110069635345313</v>
      </c>
    </row>
    <row r="2507" spans="2:4" x14ac:dyDescent="0.25">
      <c r="B2507" s="8">
        <f t="shared" si="45"/>
        <v>2502</v>
      </c>
      <c r="C2507" s="12">
        <f>'Simulacion sistema (hoja4)'!AS2512</f>
        <v>1</v>
      </c>
      <c r="D2507" s="12">
        <f>'Simulacion sistema (hoja4)'!AT2512</f>
        <v>1</v>
      </c>
    </row>
    <row r="2508" spans="2:4" x14ac:dyDescent="0.25">
      <c r="B2508" s="8">
        <f t="shared" si="45"/>
        <v>2503</v>
      </c>
      <c r="C2508" s="12">
        <f>'Simulacion sistema (hoja4)'!AS2513</f>
        <v>0</v>
      </c>
      <c r="D2508" s="12">
        <f>'Simulacion sistema (hoja4)'!AT2513</f>
        <v>0.85659001536768209</v>
      </c>
    </row>
    <row r="2509" spans="2:4" x14ac:dyDescent="0.25">
      <c r="B2509" s="8">
        <f t="shared" si="45"/>
        <v>2504</v>
      </c>
      <c r="C2509" s="12">
        <f>'Simulacion sistema (hoja4)'!AS2514</f>
        <v>0</v>
      </c>
      <c r="D2509" s="12">
        <f>'Simulacion sistema (hoja4)'!AT2514</f>
        <v>0.18505752148644516</v>
      </c>
    </row>
    <row r="2510" spans="2:4" x14ac:dyDescent="0.25">
      <c r="B2510" s="8">
        <f t="shared" si="45"/>
        <v>2505</v>
      </c>
      <c r="C2510" s="12">
        <f>'Simulacion sistema (hoja4)'!AS2515</f>
        <v>0</v>
      </c>
      <c r="D2510" s="12">
        <f>'Simulacion sistema (hoja4)'!AT2515</f>
        <v>0.83919767841450754</v>
      </c>
    </row>
    <row r="2511" spans="2:4" x14ac:dyDescent="0.25">
      <c r="B2511" s="8">
        <f t="shared" si="45"/>
        <v>2506</v>
      </c>
      <c r="C2511" s="12">
        <f>'Simulacion sistema (hoja4)'!AS2516</f>
        <v>0</v>
      </c>
      <c r="D2511" s="12">
        <f>'Simulacion sistema (hoja4)'!AT2516</f>
        <v>0.5454401369902907</v>
      </c>
    </row>
    <row r="2512" spans="2:4" x14ac:dyDescent="0.25">
      <c r="B2512" s="8">
        <f t="shared" si="45"/>
        <v>2507</v>
      </c>
      <c r="C2512" s="12">
        <f>'Simulacion sistema (hoja4)'!AS2517</f>
        <v>0</v>
      </c>
      <c r="D2512" s="12">
        <f>'Simulacion sistema (hoja4)'!AT2517</f>
        <v>0.36608857429075636</v>
      </c>
    </row>
    <row r="2513" spans="2:4" x14ac:dyDescent="0.25">
      <c r="B2513" s="8">
        <f t="shared" si="45"/>
        <v>2508</v>
      </c>
      <c r="C2513" s="12">
        <f>'Simulacion sistema (hoja4)'!AS2518</f>
        <v>0</v>
      </c>
      <c r="D2513" s="12">
        <f>'Simulacion sistema (hoja4)'!AT2518</f>
        <v>0.70047418628043845</v>
      </c>
    </row>
    <row r="2514" spans="2:4" x14ac:dyDescent="0.25">
      <c r="B2514" s="8">
        <f t="shared" si="45"/>
        <v>2509</v>
      </c>
      <c r="C2514" s="12">
        <f>'Simulacion sistema (hoja4)'!AS2519</f>
        <v>7.6386454800329726E-2</v>
      </c>
      <c r="D2514" s="12">
        <f>'Simulacion sistema (hoja4)'!AT2519</f>
        <v>0.88036790046751601</v>
      </c>
    </row>
    <row r="2515" spans="2:4" x14ac:dyDescent="0.25">
      <c r="B2515" s="8">
        <f t="shared" si="45"/>
        <v>2510</v>
      </c>
      <c r="C2515" s="12">
        <f>'Simulacion sistema (hoja4)'!AS2520</f>
        <v>0</v>
      </c>
      <c r="D2515" s="12">
        <f>'Simulacion sistema (hoja4)'!AT2520</f>
        <v>0.40499405089854695</v>
      </c>
    </row>
    <row r="2516" spans="2:4" x14ac:dyDescent="0.25">
      <c r="B2516" s="8">
        <f t="shared" si="45"/>
        <v>2511</v>
      </c>
      <c r="C2516" s="12">
        <f>'Simulacion sistema (hoja4)'!AS2521</f>
        <v>0</v>
      </c>
      <c r="D2516" s="12">
        <f>'Simulacion sistema (hoja4)'!AT2521</f>
        <v>0.30380899753329449</v>
      </c>
    </row>
    <row r="2517" spans="2:4" x14ac:dyDescent="0.25">
      <c r="B2517" s="8">
        <f t="shared" si="45"/>
        <v>2512</v>
      </c>
      <c r="C2517" s="12">
        <f>'Simulacion sistema (hoja4)'!AS2522</f>
        <v>1</v>
      </c>
      <c r="D2517" s="12">
        <f>'Simulacion sistema (hoja4)'!AT2522</f>
        <v>1</v>
      </c>
    </row>
    <row r="2518" spans="2:4" x14ac:dyDescent="0.25">
      <c r="B2518" s="8">
        <f t="shared" si="45"/>
        <v>2513</v>
      </c>
      <c r="C2518" s="12">
        <f>'Simulacion sistema (hoja4)'!AS2523</f>
        <v>0.52876030874599123</v>
      </c>
      <c r="D2518" s="12">
        <f>'Simulacion sistema (hoja4)'!AT2523</f>
        <v>0.95470856399052495</v>
      </c>
    </row>
    <row r="2519" spans="2:4" x14ac:dyDescent="0.25">
      <c r="B2519" s="8">
        <f t="shared" si="45"/>
        <v>2514</v>
      </c>
      <c r="C2519" s="12">
        <f>'Simulacion sistema (hoja4)'!AS2524</f>
        <v>0</v>
      </c>
      <c r="D2519" s="12">
        <f>'Simulacion sistema (hoja4)'!AT2524</f>
        <v>0.6467836919460328</v>
      </c>
    </row>
    <row r="2520" spans="2:4" x14ac:dyDescent="0.25">
      <c r="B2520" s="8">
        <f t="shared" si="45"/>
        <v>2515</v>
      </c>
      <c r="C2520" s="12">
        <f>'Simulacion sistema (hoja4)'!AS2525</f>
        <v>0</v>
      </c>
      <c r="D2520" s="12">
        <f>'Simulacion sistema (hoja4)'!AT2525</f>
        <v>0.59717667610244984</v>
      </c>
    </row>
    <row r="2521" spans="2:4" x14ac:dyDescent="0.25">
      <c r="B2521" s="8">
        <f t="shared" si="45"/>
        <v>2516</v>
      </c>
      <c r="C2521" s="12">
        <f>'Simulacion sistema (hoja4)'!AS2526</f>
        <v>1</v>
      </c>
      <c r="D2521" s="12">
        <f>'Simulacion sistema (hoja4)'!AT2526</f>
        <v>1</v>
      </c>
    </row>
    <row r="2522" spans="2:4" x14ac:dyDescent="0.25">
      <c r="B2522" s="8">
        <f t="shared" si="45"/>
        <v>2517</v>
      </c>
      <c r="C2522" s="12">
        <f>'Simulacion sistema (hoja4)'!AS2527</f>
        <v>1</v>
      </c>
      <c r="D2522" s="12">
        <f>'Simulacion sistema (hoja4)'!AT2527</f>
        <v>1</v>
      </c>
    </row>
    <row r="2523" spans="2:4" x14ac:dyDescent="0.25">
      <c r="B2523" s="8">
        <f t="shared" si="45"/>
        <v>2518</v>
      </c>
      <c r="C2523" s="12">
        <f>'Simulacion sistema (hoja4)'!AS2528</f>
        <v>0</v>
      </c>
      <c r="D2523" s="12">
        <f>'Simulacion sistema (hoja4)'!AT2528</f>
        <v>0.85601657509173057</v>
      </c>
    </row>
    <row r="2524" spans="2:4" x14ac:dyDescent="0.25">
      <c r="B2524" s="8">
        <f t="shared" si="45"/>
        <v>2519</v>
      </c>
      <c r="C2524" s="12">
        <f>'Simulacion sistema (hoja4)'!AS2529</f>
        <v>0.21817890613202773</v>
      </c>
      <c r="D2524" s="12">
        <f>'Simulacion sistema (hoja4)'!AT2529</f>
        <v>0.93359875641121326</v>
      </c>
    </row>
    <row r="2525" spans="2:4" x14ac:dyDescent="0.25">
      <c r="B2525" s="8">
        <f t="shared" si="45"/>
        <v>2520</v>
      </c>
      <c r="C2525" s="12">
        <f>'Simulacion sistema (hoja4)'!AS2530</f>
        <v>0</v>
      </c>
      <c r="D2525" s="12">
        <f>'Simulacion sistema (hoja4)'!AT2530</f>
        <v>0.87556961657041255</v>
      </c>
    </row>
    <row r="2526" spans="2:4" x14ac:dyDescent="0.25">
      <c r="B2526" s="8">
        <f t="shared" si="45"/>
        <v>2521</v>
      </c>
      <c r="C2526" s="12">
        <f>'Simulacion sistema (hoja4)'!AS2531</f>
        <v>0</v>
      </c>
      <c r="D2526" s="12">
        <f>'Simulacion sistema (hoja4)'!AT2531</f>
        <v>0.68949507820054778</v>
      </c>
    </row>
    <row r="2527" spans="2:4" x14ac:dyDescent="0.25">
      <c r="B2527" s="8">
        <f t="shared" si="45"/>
        <v>2522</v>
      </c>
      <c r="C2527" s="12">
        <f>'Simulacion sistema (hoja4)'!AS2532</f>
        <v>0</v>
      </c>
      <c r="D2527" s="12">
        <f>'Simulacion sistema (hoja4)'!AT2532</f>
        <v>0.81972917800293577</v>
      </c>
    </row>
    <row r="2528" spans="2:4" x14ac:dyDescent="0.25">
      <c r="B2528" s="8">
        <f t="shared" si="45"/>
        <v>2523</v>
      </c>
      <c r="C2528" s="12">
        <f>'Simulacion sistema (hoja4)'!AS2533</f>
        <v>0</v>
      </c>
      <c r="D2528" s="12">
        <f>'Simulacion sistema (hoja4)'!AT2533</f>
        <v>0.72621327310578088</v>
      </c>
    </row>
    <row r="2529" spans="2:4" x14ac:dyDescent="0.25">
      <c r="B2529" s="8">
        <f t="shared" si="45"/>
        <v>2524</v>
      </c>
      <c r="C2529" s="12">
        <f>'Simulacion sistema (hoja4)'!AS2534</f>
        <v>0</v>
      </c>
      <c r="D2529" s="12">
        <f>'Simulacion sistema (hoja4)'!AT2534</f>
        <v>0.39732604106794084</v>
      </c>
    </row>
    <row r="2530" spans="2:4" x14ac:dyDescent="0.25">
      <c r="B2530" s="8">
        <f t="shared" si="45"/>
        <v>2525</v>
      </c>
      <c r="C2530" s="12">
        <f>'Simulacion sistema (hoja4)'!AS2535</f>
        <v>0</v>
      </c>
      <c r="D2530" s="12">
        <f>'Simulacion sistema (hoja4)'!AT2535</f>
        <v>0.78059517511071741</v>
      </c>
    </row>
    <row r="2531" spans="2:4" x14ac:dyDescent="0.25">
      <c r="B2531" s="8">
        <f t="shared" si="45"/>
        <v>2526</v>
      </c>
      <c r="C2531" s="12">
        <f>'Simulacion sistema (hoja4)'!AS2536</f>
        <v>0</v>
      </c>
      <c r="D2531" s="12">
        <f>'Simulacion sistema (hoja4)'!AT2536</f>
        <v>0.57098961376837432</v>
      </c>
    </row>
    <row r="2532" spans="2:4" x14ac:dyDescent="0.25">
      <c r="B2532" s="8">
        <f t="shared" si="45"/>
        <v>2527</v>
      </c>
      <c r="C2532" s="12">
        <f>'Simulacion sistema (hoja4)'!AS2537</f>
        <v>0</v>
      </c>
      <c r="D2532" s="12">
        <f>'Simulacion sistema (hoja4)'!AT2537</f>
        <v>0.32774694825760614</v>
      </c>
    </row>
    <row r="2533" spans="2:4" x14ac:dyDescent="0.25">
      <c r="B2533" s="8">
        <f t="shared" si="45"/>
        <v>2528</v>
      </c>
      <c r="C2533" s="12">
        <f>'Simulacion sistema (hoja4)'!AS2538</f>
        <v>0</v>
      </c>
      <c r="D2533" s="12">
        <f>'Simulacion sistema (hoja4)'!AT2538</f>
        <v>0.17424992765493336</v>
      </c>
    </row>
    <row r="2534" spans="2:4" x14ac:dyDescent="0.25">
      <c r="B2534" s="8">
        <f t="shared" si="45"/>
        <v>2529</v>
      </c>
      <c r="C2534" s="12">
        <f>'Simulacion sistema (hoja4)'!AS2539</f>
        <v>0</v>
      </c>
      <c r="D2534" s="12">
        <f>'Simulacion sistema (hoja4)'!AT2539</f>
        <v>0.52956484696119765</v>
      </c>
    </row>
    <row r="2535" spans="2:4" x14ac:dyDescent="0.25">
      <c r="B2535" s="8">
        <f t="shared" si="45"/>
        <v>2530</v>
      </c>
      <c r="C2535" s="12">
        <f>'Simulacion sistema (hoja4)'!AS2540</f>
        <v>0</v>
      </c>
      <c r="D2535" s="12">
        <f>'Simulacion sistema (hoja4)'!AT2540</f>
        <v>0.75590473069442188</v>
      </c>
    </row>
    <row r="2536" spans="2:4" x14ac:dyDescent="0.25">
      <c r="B2536" s="8">
        <f t="shared" si="45"/>
        <v>2531</v>
      </c>
      <c r="C2536" s="12">
        <f>'Simulacion sistema (hoja4)'!AS2541</f>
        <v>0</v>
      </c>
      <c r="D2536" s="12">
        <f>'Simulacion sistema (hoja4)'!AT2541</f>
        <v>0.1815832289703444</v>
      </c>
    </row>
    <row r="2537" spans="2:4" x14ac:dyDescent="0.25">
      <c r="B2537" s="8">
        <f t="shared" si="45"/>
        <v>2532</v>
      </c>
      <c r="C2537" s="12">
        <f>'Simulacion sistema (hoja4)'!AS2542</f>
        <v>0</v>
      </c>
      <c r="D2537" s="12">
        <f>'Simulacion sistema (hoja4)'!AT2542</f>
        <v>0.66176234641814469</v>
      </c>
    </row>
    <row r="2538" spans="2:4" x14ac:dyDescent="0.25">
      <c r="B2538" s="8">
        <f t="shared" si="45"/>
        <v>2533</v>
      </c>
      <c r="C2538" s="12">
        <f>'Simulacion sistema (hoja4)'!AS2543</f>
        <v>0</v>
      </c>
      <c r="D2538" s="12">
        <f>'Simulacion sistema (hoja4)'!AT2543</f>
        <v>0.48217081731416156</v>
      </c>
    </row>
    <row r="2539" spans="2:4" x14ac:dyDescent="0.25">
      <c r="B2539" s="8">
        <f t="shared" si="45"/>
        <v>2534</v>
      </c>
      <c r="C2539" s="12">
        <f>'Simulacion sistema (hoja4)'!AS2544</f>
        <v>0</v>
      </c>
      <c r="D2539" s="12">
        <f>'Simulacion sistema (hoja4)'!AT2544</f>
        <v>0.71561559987051515</v>
      </c>
    </row>
    <row r="2540" spans="2:4" x14ac:dyDescent="0.25">
      <c r="B2540" s="8">
        <f t="shared" si="45"/>
        <v>2535</v>
      </c>
      <c r="C2540" s="12">
        <f>'Simulacion sistema (hoja4)'!AS2545</f>
        <v>0</v>
      </c>
      <c r="D2540" s="12">
        <f>'Simulacion sistema (hoja4)'!AT2545</f>
        <v>0.83375863270929373</v>
      </c>
    </row>
    <row r="2541" spans="2:4" x14ac:dyDescent="0.25">
      <c r="B2541" s="8">
        <f t="shared" si="45"/>
        <v>2536</v>
      </c>
      <c r="C2541" s="12">
        <f>'Simulacion sistema (hoja4)'!AS2546</f>
        <v>0</v>
      </c>
      <c r="D2541" s="12">
        <f>'Simulacion sistema (hoja4)'!AT2546</f>
        <v>0.42280141483096895</v>
      </c>
    </row>
    <row r="2542" spans="2:4" x14ac:dyDescent="0.25">
      <c r="B2542" s="8">
        <f t="shared" si="45"/>
        <v>2537</v>
      </c>
      <c r="C2542" s="12">
        <f>'Simulacion sistema (hoja4)'!AS2547</f>
        <v>0</v>
      </c>
      <c r="D2542" s="12">
        <f>'Simulacion sistema (hoja4)'!AT2547</f>
        <v>0.90784796559910075</v>
      </c>
    </row>
    <row r="2543" spans="2:4" x14ac:dyDescent="0.25">
      <c r="B2543" s="8">
        <f t="shared" si="45"/>
        <v>2538</v>
      </c>
      <c r="C2543" s="12">
        <f>'Simulacion sistema (hoja4)'!AS2548</f>
        <v>0</v>
      </c>
      <c r="D2543" s="12">
        <f>'Simulacion sistema (hoja4)'!AT2548</f>
        <v>0.17737206511738893</v>
      </c>
    </row>
    <row r="2544" spans="2:4" x14ac:dyDescent="0.25">
      <c r="B2544" s="8">
        <f t="shared" si="45"/>
        <v>2539</v>
      </c>
      <c r="C2544" s="12">
        <f>'Simulacion sistema (hoja4)'!AS2549</f>
        <v>0</v>
      </c>
      <c r="D2544" s="12">
        <f>'Simulacion sistema (hoja4)'!AT2549</f>
        <v>0.73458024050706716</v>
      </c>
    </row>
    <row r="2545" spans="2:4" x14ac:dyDescent="0.25">
      <c r="B2545" s="8">
        <f t="shared" si="45"/>
        <v>2540</v>
      </c>
      <c r="C2545" s="12">
        <f>'Simulacion sistema (hoja4)'!AS2550</f>
        <v>0</v>
      </c>
      <c r="D2545" s="12">
        <f>'Simulacion sistema (hoja4)'!AT2550</f>
        <v>0.66568019644425835</v>
      </c>
    </row>
    <row r="2546" spans="2:4" x14ac:dyDescent="0.25">
      <c r="B2546" s="8">
        <f t="shared" si="45"/>
        <v>2541</v>
      </c>
      <c r="C2546" s="12">
        <f>'Simulacion sistema (hoja4)'!AS2551</f>
        <v>0</v>
      </c>
      <c r="D2546" s="12">
        <f>'Simulacion sistema (hoja4)'!AT2551</f>
        <v>0.10441568081760746</v>
      </c>
    </row>
    <row r="2547" spans="2:4" x14ac:dyDescent="0.25">
      <c r="B2547" s="8">
        <f t="shared" si="45"/>
        <v>2542</v>
      </c>
      <c r="C2547" s="12">
        <f>'Simulacion sistema (hoja4)'!AS2552</f>
        <v>0</v>
      </c>
      <c r="D2547" s="12">
        <f>'Simulacion sistema (hoja4)'!AT2552</f>
        <v>0.565257508393472</v>
      </c>
    </row>
    <row r="2548" spans="2:4" x14ac:dyDescent="0.25">
      <c r="B2548" s="8">
        <f t="shared" si="45"/>
        <v>2543</v>
      </c>
      <c r="C2548" s="12">
        <f>'Simulacion sistema (hoja4)'!AS2553</f>
        <v>0</v>
      </c>
      <c r="D2548" s="12">
        <f>'Simulacion sistema (hoja4)'!AT2553</f>
        <v>0.37499344341635499</v>
      </c>
    </row>
    <row r="2549" spans="2:4" x14ac:dyDescent="0.25">
      <c r="B2549" s="8">
        <f t="shared" si="45"/>
        <v>2544</v>
      </c>
      <c r="C2549" s="12">
        <f>'Simulacion sistema (hoja4)'!AS2554</f>
        <v>0</v>
      </c>
      <c r="D2549" s="12">
        <f>'Simulacion sistema (hoja4)'!AT2554</f>
        <v>0.55430738900302534</v>
      </c>
    </row>
    <row r="2550" spans="2:4" x14ac:dyDescent="0.25">
      <c r="B2550" s="8">
        <f t="shared" si="45"/>
        <v>2545</v>
      </c>
      <c r="C2550" s="12">
        <f>'Simulacion sistema (hoja4)'!AS2555</f>
        <v>0.9578264753105149</v>
      </c>
      <c r="D2550" s="12">
        <f>'Simulacion sistema (hoja4)'!AT2555</f>
        <v>0.99641813899897524</v>
      </c>
    </row>
    <row r="2551" spans="2:4" x14ac:dyDescent="0.25">
      <c r="B2551" s="8">
        <f t="shared" si="45"/>
        <v>2546</v>
      </c>
      <c r="C2551" s="12">
        <f>'Simulacion sistema (hoja4)'!AS2556</f>
        <v>0</v>
      </c>
      <c r="D2551" s="12">
        <f>'Simulacion sistema (hoja4)'!AT2556</f>
        <v>0.48456101733027024</v>
      </c>
    </row>
    <row r="2552" spans="2:4" x14ac:dyDescent="0.25">
      <c r="B2552" s="8">
        <f t="shared" si="45"/>
        <v>2547</v>
      </c>
      <c r="C2552" s="12">
        <f>'Simulacion sistema (hoja4)'!AS2557</f>
        <v>0</v>
      </c>
      <c r="D2552" s="12">
        <f>'Simulacion sistema (hoja4)'!AT2557</f>
        <v>0.52291956939939843</v>
      </c>
    </row>
    <row r="2553" spans="2:4" x14ac:dyDescent="0.25">
      <c r="B2553" s="8">
        <f t="shared" si="45"/>
        <v>2548</v>
      </c>
      <c r="C2553" s="12">
        <f>'Simulacion sistema (hoja4)'!AS2558</f>
        <v>5.5717063795600555E-2</v>
      </c>
      <c r="D2553" s="12">
        <f>'Simulacion sistema (hoja4)'!AT2558</f>
        <v>0.89694138283682634</v>
      </c>
    </row>
    <row r="2554" spans="2:4" x14ac:dyDescent="0.25">
      <c r="B2554" s="8">
        <f t="shared" si="45"/>
        <v>2549</v>
      </c>
      <c r="C2554" s="12">
        <f>'Simulacion sistema (hoja4)'!AS2559</f>
        <v>1</v>
      </c>
      <c r="D2554" s="12">
        <f>'Simulacion sistema (hoja4)'!AT2559</f>
        <v>1</v>
      </c>
    </row>
    <row r="2555" spans="2:4" x14ac:dyDescent="0.25">
      <c r="B2555" s="8">
        <f t="shared" si="45"/>
        <v>2550</v>
      </c>
      <c r="C2555" s="12">
        <f>'Simulacion sistema (hoja4)'!AS2560</f>
        <v>0</v>
      </c>
      <c r="D2555" s="12">
        <f>'Simulacion sistema (hoja4)'!AT2560</f>
        <v>0.68425525412715382</v>
      </c>
    </row>
    <row r="2556" spans="2:4" x14ac:dyDescent="0.25">
      <c r="B2556" s="8">
        <f t="shared" si="45"/>
        <v>2551</v>
      </c>
      <c r="C2556" s="12">
        <f>'Simulacion sistema (hoja4)'!AS2561</f>
        <v>0</v>
      </c>
      <c r="D2556" s="12">
        <f>'Simulacion sistema (hoja4)'!AT2561</f>
        <v>0.71112716185823655</v>
      </c>
    </row>
    <row r="2557" spans="2:4" x14ac:dyDescent="0.25">
      <c r="B2557" s="8">
        <f t="shared" si="45"/>
        <v>2552</v>
      </c>
      <c r="C2557" s="12">
        <f>'Simulacion sistema (hoja4)'!AS2562</f>
        <v>0</v>
      </c>
      <c r="D2557" s="12">
        <f>'Simulacion sistema (hoja4)'!AT2562</f>
        <v>0.83669623206232036</v>
      </c>
    </row>
    <row r="2558" spans="2:4" x14ac:dyDescent="0.25">
      <c r="B2558" s="8">
        <f t="shared" si="45"/>
        <v>2553</v>
      </c>
      <c r="C2558" s="12">
        <f>'Simulacion sistema (hoja4)'!AS2563</f>
        <v>0</v>
      </c>
      <c r="D2558" s="12">
        <f>'Simulacion sistema (hoja4)'!AT2563</f>
        <v>0.80744609041392645</v>
      </c>
    </row>
    <row r="2559" spans="2:4" x14ac:dyDescent="0.25">
      <c r="B2559" s="8">
        <f t="shared" si="45"/>
        <v>2554</v>
      </c>
      <c r="C2559" s="12">
        <f>'Simulacion sistema (hoja4)'!AS2564</f>
        <v>0</v>
      </c>
      <c r="D2559" s="12">
        <f>'Simulacion sistema (hoja4)'!AT2564</f>
        <v>0.90703019538644325</v>
      </c>
    </row>
    <row r="2560" spans="2:4" x14ac:dyDescent="0.25">
      <c r="B2560" s="8">
        <f t="shared" si="45"/>
        <v>2555</v>
      </c>
      <c r="C2560" s="12">
        <f>'Simulacion sistema (hoja4)'!AS2565</f>
        <v>0</v>
      </c>
      <c r="D2560" s="12">
        <f>'Simulacion sistema (hoja4)'!AT2565</f>
        <v>0.58459503128512669</v>
      </c>
    </row>
    <row r="2561" spans="2:4" x14ac:dyDescent="0.25">
      <c r="B2561" s="8">
        <f t="shared" si="45"/>
        <v>2556</v>
      </c>
      <c r="C2561" s="12">
        <f>'Simulacion sistema (hoja4)'!AS2566</f>
        <v>0</v>
      </c>
      <c r="D2561" s="12">
        <f>'Simulacion sistema (hoja4)'!AT2566</f>
        <v>0.85662918045336611</v>
      </c>
    </row>
    <row r="2562" spans="2:4" x14ac:dyDescent="0.25">
      <c r="B2562" s="8">
        <f t="shared" si="45"/>
        <v>2557</v>
      </c>
      <c r="C2562" s="12">
        <f>'Simulacion sistema (hoja4)'!AS2567</f>
        <v>0</v>
      </c>
      <c r="D2562" s="12">
        <f>'Simulacion sistema (hoja4)'!AT2567</f>
        <v>0.38614198757693957</v>
      </c>
    </row>
    <row r="2563" spans="2:4" x14ac:dyDescent="0.25">
      <c r="B2563" s="8">
        <f t="shared" si="45"/>
        <v>2558</v>
      </c>
      <c r="C2563" s="12">
        <f>'Simulacion sistema (hoja4)'!AS2568</f>
        <v>1</v>
      </c>
      <c r="D2563" s="12">
        <f>'Simulacion sistema (hoja4)'!AT2568</f>
        <v>1</v>
      </c>
    </row>
    <row r="2564" spans="2:4" x14ac:dyDescent="0.25">
      <c r="B2564" s="8">
        <f t="shared" si="45"/>
        <v>2559</v>
      </c>
      <c r="C2564" s="12">
        <f>'Simulacion sistema (hoja4)'!AS2569</f>
        <v>0</v>
      </c>
      <c r="D2564" s="12">
        <f>'Simulacion sistema (hoja4)'!AT2569</f>
        <v>0.68537518479883242</v>
      </c>
    </row>
    <row r="2565" spans="2:4" x14ac:dyDescent="0.25">
      <c r="B2565" s="8">
        <f t="shared" si="45"/>
        <v>2560</v>
      </c>
      <c r="C2565" s="12">
        <f>'Simulacion sistema (hoja4)'!AS2570</f>
        <v>0.24389899223634501</v>
      </c>
      <c r="D2565" s="12">
        <f>'Simulacion sistema (hoja4)'!AT2570</f>
        <v>0.93578320208034715</v>
      </c>
    </row>
    <row r="2566" spans="2:4" x14ac:dyDescent="0.25">
      <c r="B2566" s="8">
        <f t="shared" si="45"/>
        <v>2561</v>
      </c>
      <c r="C2566" s="12">
        <f>'Simulacion sistema (hoja4)'!AS2571</f>
        <v>0</v>
      </c>
      <c r="D2566" s="12">
        <f>'Simulacion sistema (hoja4)'!AT2571</f>
        <v>0.41218976158236492</v>
      </c>
    </row>
    <row r="2567" spans="2:4" x14ac:dyDescent="0.25">
      <c r="B2567" s="8">
        <f t="shared" si="45"/>
        <v>2562</v>
      </c>
      <c r="C2567" s="12">
        <f>'Simulacion sistema (hoja4)'!AS2572</f>
        <v>0</v>
      </c>
      <c r="D2567" s="12">
        <f>'Simulacion sistema (hoja4)'!AT2572</f>
        <v>0.74698281734942595</v>
      </c>
    </row>
    <row r="2568" spans="2:4" x14ac:dyDescent="0.25">
      <c r="B2568" s="8">
        <f t="shared" ref="B2568:B2631" si="46">+B2567+1</f>
        <v>2563</v>
      </c>
      <c r="C2568" s="12">
        <f>'Simulacion sistema (hoja4)'!AS2573</f>
        <v>0</v>
      </c>
      <c r="D2568" s="12">
        <f>'Simulacion sistema (hoja4)'!AT2573</f>
        <v>0.86954029375640995</v>
      </c>
    </row>
    <row r="2569" spans="2:4" x14ac:dyDescent="0.25">
      <c r="B2569" s="8">
        <f t="shared" si="46"/>
        <v>2564</v>
      </c>
      <c r="C2569" s="12">
        <f>'Simulacion sistema (hoja4)'!AS2574</f>
        <v>0</v>
      </c>
      <c r="D2569" s="12">
        <f>'Simulacion sistema (hoja4)'!AT2574</f>
        <v>0.69740593906817716</v>
      </c>
    </row>
    <row r="2570" spans="2:4" x14ac:dyDescent="0.25">
      <c r="B2570" s="8">
        <f t="shared" si="46"/>
        <v>2565</v>
      </c>
      <c r="C2570" s="12">
        <f>'Simulacion sistema (hoja4)'!AS2575</f>
        <v>0</v>
      </c>
      <c r="D2570" s="12">
        <f>'Simulacion sistema (hoja4)'!AT2575</f>
        <v>0.34276634470349548</v>
      </c>
    </row>
    <row r="2571" spans="2:4" x14ac:dyDescent="0.25">
      <c r="B2571" s="8">
        <f t="shared" si="46"/>
        <v>2566</v>
      </c>
      <c r="C2571" s="12">
        <f>'Simulacion sistema (hoja4)'!AS2576</f>
        <v>1</v>
      </c>
      <c r="D2571" s="12">
        <f>'Simulacion sistema (hoja4)'!AT2576</f>
        <v>1</v>
      </c>
    </row>
    <row r="2572" spans="2:4" x14ac:dyDescent="0.25">
      <c r="B2572" s="8">
        <f t="shared" si="46"/>
        <v>2567</v>
      </c>
      <c r="C2572" s="12">
        <f>'Simulacion sistema (hoja4)'!AS2577</f>
        <v>0</v>
      </c>
      <c r="D2572" s="12">
        <f>'Simulacion sistema (hoja4)'!AT2577</f>
        <v>0.39047595567559529</v>
      </c>
    </row>
    <row r="2573" spans="2:4" x14ac:dyDescent="0.25">
      <c r="B2573" s="8">
        <f t="shared" si="46"/>
        <v>2568</v>
      </c>
      <c r="C2573" s="12">
        <f>'Simulacion sistema (hoja4)'!AS2578</f>
        <v>0</v>
      </c>
      <c r="D2573" s="12">
        <f>'Simulacion sistema (hoja4)'!AT2578</f>
        <v>0.18888099032774336</v>
      </c>
    </row>
    <row r="2574" spans="2:4" x14ac:dyDescent="0.25">
      <c r="B2574" s="8">
        <f t="shared" si="46"/>
        <v>2569</v>
      </c>
      <c r="C2574" s="12">
        <f>'Simulacion sistema (hoja4)'!AS2579</f>
        <v>0</v>
      </c>
      <c r="D2574" s="12">
        <f>'Simulacion sistema (hoja4)'!AT2579</f>
        <v>0.70722091033750167</v>
      </c>
    </row>
    <row r="2575" spans="2:4" x14ac:dyDescent="0.25">
      <c r="B2575" s="8">
        <f t="shared" si="46"/>
        <v>2570</v>
      </c>
      <c r="C2575" s="12">
        <f>'Simulacion sistema (hoja4)'!AS2580</f>
        <v>0</v>
      </c>
      <c r="D2575" s="12">
        <f>'Simulacion sistema (hoja4)'!AT2580</f>
        <v>0.50504635867476544</v>
      </c>
    </row>
    <row r="2576" spans="2:4" x14ac:dyDescent="0.25">
      <c r="B2576" s="8">
        <f t="shared" si="46"/>
        <v>2571</v>
      </c>
      <c r="C2576" s="12">
        <f>'Simulacion sistema (hoja4)'!AS2581</f>
        <v>0</v>
      </c>
      <c r="D2576" s="12">
        <f>'Simulacion sistema (hoja4)'!AT2581</f>
        <v>0.30740939186300287</v>
      </c>
    </row>
    <row r="2577" spans="2:4" x14ac:dyDescent="0.25">
      <c r="B2577" s="8">
        <f t="shared" si="46"/>
        <v>2572</v>
      </c>
      <c r="C2577" s="12">
        <f>'Simulacion sistema (hoja4)'!AS2582</f>
        <v>1</v>
      </c>
      <c r="D2577" s="12">
        <f>'Simulacion sistema (hoja4)'!AT2582</f>
        <v>1</v>
      </c>
    </row>
    <row r="2578" spans="2:4" x14ac:dyDescent="0.25">
      <c r="B2578" s="8">
        <f t="shared" si="46"/>
        <v>2573</v>
      </c>
      <c r="C2578" s="12">
        <f>'Simulacion sistema (hoja4)'!AS2583</f>
        <v>1</v>
      </c>
      <c r="D2578" s="12">
        <f>'Simulacion sistema (hoja4)'!AT2583</f>
        <v>1</v>
      </c>
    </row>
    <row r="2579" spans="2:4" x14ac:dyDescent="0.25">
      <c r="B2579" s="8">
        <f t="shared" si="46"/>
        <v>2574</v>
      </c>
      <c r="C2579" s="12">
        <f>'Simulacion sistema (hoja4)'!AS2584</f>
        <v>0</v>
      </c>
      <c r="D2579" s="12">
        <f>'Simulacion sistema (hoja4)'!AT2584</f>
        <v>0.53170615163468671</v>
      </c>
    </row>
    <row r="2580" spans="2:4" x14ac:dyDescent="0.25">
      <c r="B2580" s="8">
        <f t="shared" si="46"/>
        <v>2575</v>
      </c>
      <c r="C2580" s="12">
        <f>'Simulacion sistema (hoja4)'!AS2585</f>
        <v>0</v>
      </c>
      <c r="D2580" s="12">
        <f>'Simulacion sistema (hoja4)'!AT2585</f>
        <v>0.80841705348904402</v>
      </c>
    </row>
    <row r="2581" spans="2:4" x14ac:dyDescent="0.25">
      <c r="B2581" s="8">
        <f t="shared" si="46"/>
        <v>2576</v>
      </c>
      <c r="C2581" s="12">
        <f>'Simulacion sistema (hoja4)'!AS2586</f>
        <v>0.10274312761471412</v>
      </c>
      <c r="D2581" s="12">
        <f>'Simulacion sistema (hoja4)'!AT2586</f>
        <v>0.90105442577394523</v>
      </c>
    </row>
    <row r="2582" spans="2:4" x14ac:dyDescent="0.25">
      <c r="B2582" s="8">
        <f t="shared" si="46"/>
        <v>2577</v>
      </c>
      <c r="C2582" s="12">
        <f>'Simulacion sistema (hoja4)'!AS2587</f>
        <v>0</v>
      </c>
      <c r="D2582" s="12">
        <f>'Simulacion sistema (hoja4)'!AT2587</f>
        <v>0.21619214030630146</v>
      </c>
    </row>
    <row r="2583" spans="2:4" x14ac:dyDescent="0.25">
      <c r="B2583" s="8">
        <f t="shared" si="46"/>
        <v>2578</v>
      </c>
      <c r="C2583" s="12">
        <f>'Simulacion sistema (hoja4)'!AS2588</f>
        <v>7.9624194495995799E-3</v>
      </c>
      <c r="D2583" s="12">
        <f>'Simulacion sistema (hoja4)'!AT2588</f>
        <v>0.9110321954729742</v>
      </c>
    </row>
    <row r="2584" spans="2:4" x14ac:dyDescent="0.25">
      <c r="B2584" s="8">
        <f t="shared" si="46"/>
        <v>2579</v>
      </c>
      <c r="C2584" s="12">
        <f>'Simulacion sistema (hoja4)'!AS2589</f>
        <v>0</v>
      </c>
      <c r="D2584" s="12">
        <f>'Simulacion sistema (hoja4)'!AT2589</f>
        <v>0.59317459422582286</v>
      </c>
    </row>
    <row r="2585" spans="2:4" x14ac:dyDescent="0.25">
      <c r="B2585" s="8">
        <f t="shared" si="46"/>
        <v>2580</v>
      </c>
      <c r="C2585" s="12">
        <f>'Simulacion sistema (hoja4)'!AS2590</f>
        <v>0</v>
      </c>
      <c r="D2585" s="12">
        <f>'Simulacion sistema (hoja4)'!AT2590</f>
        <v>0.66356808319000116</v>
      </c>
    </row>
    <row r="2586" spans="2:4" x14ac:dyDescent="0.25">
      <c r="B2586" s="8">
        <f t="shared" si="46"/>
        <v>2581</v>
      </c>
      <c r="C2586" s="12">
        <f>'Simulacion sistema (hoja4)'!AS2591</f>
        <v>0</v>
      </c>
      <c r="D2586" s="12">
        <f>'Simulacion sistema (hoja4)'!AT2591</f>
        <v>0.54419901019744876</v>
      </c>
    </row>
    <row r="2587" spans="2:4" x14ac:dyDescent="0.25">
      <c r="B2587" s="8">
        <f t="shared" si="46"/>
        <v>2582</v>
      </c>
      <c r="C2587" s="12">
        <f>'Simulacion sistema (hoja4)'!AS2592</f>
        <v>0</v>
      </c>
      <c r="D2587" s="12">
        <f>'Simulacion sistema (hoja4)'!AT2592</f>
        <v>0.40175515487219993</v>
      </c>
    </row>
    <row r="2588" spans="2:4" x14ac:dyDescent="0.25">
      <c r="B2588" s="8">
        <f t="shared" si="46"/>
        <v>2583</v>
      </c>
      <c r="C2588" s="12">
        <f>'Simulacion sistema (hoja4)'!AS2593</f>
        <v>0</v>
      </c>
      <c r="D2588" s="12">
        <f>'Simulacion sistema (hoja4)'!AT2593</f>
        <v>0.62867322694139449</v>
      </c>
    </row>
    <row r="2589" spans="2:4" x14ac:dyDescent="0.25">
      <c r="B2589" s="8">
        <f t="shared" si="46"/>
        <v>2584</v>
      </c>
      <c r="C2589" s="12">
        <f>'Simulacion sistema (hoja4)'!AS2594</f>
        <v>4.9642430899742372E-2</v>
      </c>
      <c r="D2589" s="12">
        <f>'Simulacion sistema (hoja4)'!AT2594</f>
        <v>0.91929169176327785</v>
      </c>
    </row>
    <row r="2590" spans="2:4" x14ac:dyDescent="0.25">
      <c r="B2590" s="8">
        <f t="shared" si="46"/>
        <v>2585</v>
      </c>
      <c r="C2590" s="12">
        <f>'Simulacion sistema (hoja4)'!AS2595</f>
        <v>0</v>
      </c>
      <c r="D2590" s="12">
        <f>'Simulacion sistema (hoja4)'!AT2595</f>
        <v>0.62036989100741091</v>
      </c>
    </row>
    <row r="2591" spans="2:4" x14ac:dyDescent="0.25">
      <c r="B2591" s="8">
        <f t="shared" si="46"/>
        <v>2586</v>
      </c>
      <c r="C2591" s="12">
        <f>'Simulacion sistema (hoja4)'!AS2596</f>
        <v>0</v>
      </c>
      <c r="D2591" s="12">
        <f>'Simulacion sistema (hoja4)'!AT2596</f>
        <v>0.82576768458402261</v>
      </c>
    </row>
    <row r="2592" spans="2:4" x14ac:dyDescent="0.25">
      <c r="B2592" s="8">
        <f t="shared" si="46"/>
        <v>2587</v>
      </c>
      <c r="C2592" s="12">
        <f>'Simulacion sistema (hoja4)'!AS2597</f>
        <v>0</v>
      </c>
      <c r="D2592" s="12">
        <f>'Simulacion sistema (hoja4)'!AT2597</f>
        <v>0.63522101195641933</v>
      </c>
    </row>
    <row r="2593" spans="2:4" x14ac:dyDescent="0.25">
      <c r="B2593" s="8">
        <f t="shared" si="46"/>
        <v>2588</v>
      </c>
      <c r="C2593" s="12">
        <f>'Simulacion sistema (hoja4)'!AS2598</f>
        <v>0</v>
      </c>
      <c r="D2593" s="12">
        <f>'Simulacion sistema (hoja4)'!AT2598</f>
        <v>0.85178696612378169</v>
      </c>
    </row>
    <row r="2594" spans="2:4" x14ac:dyDescent="0.25">
      <c r="B2594" s="8">
        <f t="shared" si="46"/>
        <v>2589</v>
      </c>
      <c r="C2594" s="12">
        <f>'Simulacion sistema (hoja4)'!AS2599</f>
        <v>0</v>
      </c>
      <c r="D2594" s="12">
        <f>'Simulacion sistema (hoja4)'!AT2599</f>
        <v>0.52736836881893101</v>
      </c>
    </row>
    <row r="2595" spans="2:4" x14ac:dyDescent="0.25">
      <c r="B2595" s="8">
        <f t="shared" si="46"/>
        <v>2590</v>
      </c>
      <c r="C2595" s="12">
        <f>'Simulacion sistema (hoja4)'!AS2600</f>
        <v>0</v>
      </c>
      <c r="D2595" s="12">
        <f>'Simulacion sistema (hoja4)'!AT2600</f>
        <v>0.7289744463389618</v>
      </c>
    </row>
    <row r="2596" spans="2:4" x14ac:dyDescent="0.25">
      <c r="B2596" s="8">
        <f t="shared" si="46"/>
        <v>2591</v>
      </c>
      <c r="C2596" s="12">
        <f>'Simulacion sistema (hoja4)'!AS2601</f>
        <v>0.1466478916083967</v>
      </c>
      <c r="D2596" s="12">
        <f>'Simulacion sistema (hoja4)'!AT2601</f>
        <v>0.88460662003364554</v>
      </c>
    </row>
    <row r="2597" spans="2:4" x14ac:dyDescent="0.25">
      <c r="B2597" s="8">
        <f t="shared" si="46"/>
        <v>2592</v>
      </c>
      <c r="C2597" s="12">
        <f>'Simulacion sistema (hoja4)'!AS2602</f>
        <v>0</v>
      </c>
      <c r="D2597" s="12">
        <f>'Simulacion sistema (hoja4)'!AT2602</f>
        <v>0.23545303508888113</v>
      </c>
    </row>
    <row r="2598" spans="2:4" x14ac:dyDescent="0.25">
      <c r="B2598" s="8">
        <f t="shared" si="46"/>
        <v>2593</v>
      </c>
      <c r="C2598" s="12">
        <f>'Simulacion sistema (hoja4)'!AS2603</f>
        <v>0</v>
      </c>
      <c r="D2598" s="12">
        <f>'Simulacion sistema (hoja4)'!AT2603</f>
        <v>0.87320048298729802</v>
      </c>
    </row>
    <row r="2599" spans="2:4" x14ac:dyDescent="0.25">
      <c r="B2599" s="8">
        <f t="shared" si="46"/>
        <v>2594</v>
      </c>
      <c r="C2599" s="12">
        <f>'Simulacion sistema (hoja4)'!AS2604</f>
        <v>1</v>
      </c>
      <c r="D2599" s="12">
        <f>'Simulacion sistema (hoja4)'!AT2604</f>
        <v>1</v>
      </c>
    </row>
    <row r="2600" spans="2:4" x14ac:dyDescent="0.25">
      <c r="B2600" s="8">
        <f t="shared" si="46"/>
        <v>2595</v>
      </c>
      <c r="C2600" s="12">
        <f>'Simulacion sistema (hoja4)'!AS2605</f>
        <v>0</v>
      </c>
      <c r="D2600" s="12">
        <f>'Simulacion sistema (hoja4)'!AT2605</f>
        <v>0.81197092136569893</v>
      </c>
    </row>
    <row r="2601" spans="2:4" x14ac:dyDescent="0.25">
      <c r="B2601" s="8">
        <f t="shared" si="46"/>
        <v>2596</v>
      </c>
      <c r="C2601" s="12">
        <f>'Simulacion sistema (hoja4)'!AS2606</f>
        <v>0.97233430523708864</v>
      </c>
      <c r="D2601" s="12">
        <f>'Simulacion sistema (hoja4)'!AT2606</f>
        <v>0.99765031085575273</v>
      </c>
    </row>
    <row r="2602" spans="2:4" x14ac:dyDescent="0.25">
      <c r="B2602" s="8">
        <f t="shared" si="46"/>
        <v>2597</v>
      </c>
      <c r="C2602" s="12">
        <f>'Simulacion sistema (hoja4)'!AS2607</f>
        <v>0</v>
      </c>
      <c r="D2602" s="12">
        <f>'Simulacion sistema (hoja4)'!AT2607</f>
        <v>0.56727695838803005</v>
      </c>
    </row>
    <row r="2603" spans="2:4" x14ac:dyDescent="0.25">
      <c r="B2603" s="8">
        <f t="shared" si="46"/>
        <v>2598</v>
      </c>
      <c r="C2603" s="12">
        <f>'Simulacion sistema (hoja4)'!AS2608</f>
        <v>0</v>
      </c>
      <c r="D2603" s="12">
        <f>'Simulacion sistema (hoja4)'!AT2608</f>
        <v>0.54429680956661153</v>
      </c>
    </row>
    <row r="2604" spans="2:4" x14ac:dyDescent="0.25">
      <c r="B2604" s="8">
        <f t="shared" si="46"/>
        <v>2599</v>
      </c>
      <c r="C2604" s="12">
        <f>'Simulacion sistema (hoja4)'!AS2609</f>
        <v>0</v>
      </c>
      <c r="D2604" s="12">
        <f>'Simulacion sistema (hoja4)'!AT2609</f>
        <v>0.37247387067791976</v>
      </c>
    </row>
    <row r="2605" spans="2:4" x14ac:dyDescent="0.25">
      <c r="B2605" s="8">
        <f t="shared" si="46"/>
        <v>2600</v>
      </c>
      <c r="C2605" s="12">
        <f>'Simulacion sistema (hoja4)'!AS2610</f>
        <v>0</v>
      </c>
      <c r="D2605" s="12">
        <f>'Simulacion sistema (hoja4)'!AT2610</f>
        <v>0.6274459995794045</v>
      </c>
    </row>
    <row r="2606" spans="2:4" x14ac:dyDescent="0.25">
      <c r="B2606" s="8">
        <f t="shared" si="46"/>
        <v>2601</v>
      </c>
      <c r="C2606" s="12">
        <f>'Simulacion sistema (hoja4)'!AS2611</f>
        <v>0</v>
      </c>
      <c r="D2606" s="12">
        <f>'Simulacion sistema (hoja4)'!AT2611</f>
        <v>0.58031010364729685</v>
      </c>
    </row>
    <row r="2607" spans="2:4" x14ac:dyDescent="0.25">
      <c r="B2607" s="8">
        <f t="shared" si="46"/>
        <v>2602</v>
      </c>
      <c r="C2607" s="12">
        <f>'Simulacion sistema (hoja4)'!AS2612</f>
        <v>0</v>
      </c>
      <c r="D2607" s="12">
        <f>'Simulacion sistema (hoja4)'!AT2612</f>
        <v>0.55554130718551342</v>
      </c>
    </row>
    <row r="2608" spans="2:4" x14ac:dyDescent="0.25">
      <c r="B2608" s="8">
        <f t="shared" si="46"/>
        <v>2603</v>
      </c>
      <c r="C2608" s="12">
        <f>'Simulacion sistema (hoja4)'!AS2613</f>
        <v>0</v>
      </c>
      <c r="D2608" s="12">
        <f>'Simulacion sistema (hoja4)'!AT2613</f>
        <v>0.67220887538956231</v>
      </c>
    </row>
    <row r="2609" spans="2:4" x14ac:dyDescent="0.25">
      <c r="B2609" s="8">
        <f t="shared" si="46"/>
        <v>2604</v>
      </c>
      <c r="C2609" s="12">
        <f>'Simulacion sistema (hoja4)'!AS2614</f>
        <v>1</v>
      </c>
      <c r="D2609" s="12">
        <f>'Simulacion sistema (hoja4)'!AT2614</f>
        <v>1</v>
      </c>
    </row>
    <row r="2610" spans="2:4" x14ac:dyDescent="0.25">
      <c r="B2610" s="8">
        <f t="shared" si="46"/>
        <v>2605</v>
      </c>
      <c r="C2610" s="12">
        <f>'Simulacion sistema (hoja4)'!AS2615</f>
        <v>0</v>
      </c>
      <c r="D2610" s="12">
        <f>'Simulacion sistema (hoja4)'!AT2615</f>
        <v>0.62294409248006311</v>
      </c>
    </row>
    <row r="2611" spans="2:4" x14ac:dyDescent="0.25">
      <c r="B2611" s="8">
        <f t="shared" si="46"/>
        <v>2606</v>
      </c>
      <c r="C2611" s="12">
        <f>'Simulacion sistema (hoja4)'!AS2616</f>
        <v>0.21318453693416931</v>
      </c>
      <c r="D2611" s="12">
        <f>'Simulacion sistema (hoja4)'!AT2616</f>
        <v>0.89242364195694157</v>
      </c>
    </row>
    <row r="2612" spans="2:4" x14ac:dyDescent="0.25">
      <c r="B2612" s="8">
        <f t="shared" si="46"/>
        <v>2607</v>
      </c>
      <c r="C2612" s="12">
        <f>'Simulacion sistema (hoja4)'!AS2617</f>
        <v>0</v>
      </c>
      <c r="D2612" s="12">
        <f>'Simulacion sistema (hoja4)'!AT2617</f>
        <v>0.77888554303874169</v>
      </c>
    </row>
    <row r="2613" spans="2:4" x14ac:dyDescent="0.25">
      <c r="B2613" s="8">
        <f t="shared" si="46"/>
        <v>2608</v>
      </c>
      <c r="C2613" s="12">
        <f>'Simulacion sistema (hoja4)'!AS2618</f>
        <v>0</v>
      </c>
      <c r="D2613" s="12">
        <f>'Simulacion sistema (hoja4)'!AT2618</f>
        <v>0.21016627887237183</v>
      </c>
    </row>
    <row r="2614" spans="2:4" x14ac:dyDescent="0.25">
      <c r="B2614" s="8">
        <f t="shared" si="46"/>
        <v>2609</v>
      </c>
      <c r="C2614" s="12">
        <f>'Simulacion sistema (hoja4)'!AS2619</f>
        <v>0</v>
      </c>
      <c r="D2614" s="12">
        <f>'Simulacion sistema (hoja4)'!AT2619</f>
        <v>0.33179038192308191</v>
      </c>
    </row>
    <row r="2615" spans="2:4" x14ac:dyDescent="0.25">
      <c r="B2615" s="8">
        <f t="shared" si="46"/>
        <v>2610</v>
      </c>
      <c r="C2615" s="12">
        <f>'Simulacion sistema (hoja4)'!AS2620</f>
        <v>0.75062259169381806</v>
      </c>
      <c r="D2615" s="12">
        <f>'Simulacion sistema (hoja4)'!AT2620</f>
        <v>0.96267581557721849</v>
      </c>
    </row>
    <row r="2616" spans="2:4" x14ac:dyDescent="0.25">
      <c r="B2616" s="8">
        <f t="shared" si="46"/>
        <v>2611</v>
      </c>
      <c r="C2616" s="12">
        <f>'Simulacion sistema (hoja4)'!AS2621</f>
        <v>0</v>
      </c>
      <c r="D2616" s="12">
        <f>'Simulacion sistema (hoja4)'!AT2621</f>
        <v>0.75976472832041242</v>
      </c>
    </row>
    <row r="2617" spans="2:4" x14ac:dyDescent="0.25">
      <c r="B2617" s="8">
        <f t="shared" si="46"/>
        <v>2612</v>
      </c>
      <c r="C2617" s="12">
        <f>'Simulacion sistema (hoja4)'!AS2622</f>
        <v>1</v>
      </c>
      <c r="D2617" s="12">
        <f>'Simulacion sistema (hoja4)'!AT2622</f>
        <v>1</v>
      </c>
    </row>
    <row r="2618" spans="2:4" x14ac:dyDescent="0.25">
      <c r="B2618" s="8">
        <f t="shared" si="46"/>
        <v>2613</v>
      </c>
      <c r="C2618" s="12">
        <f>'Simulacion sistema (hoja4)'!AS2623</f>
        <v>0</v>
      </c>
      <c r="D2618" s="12">
        <f>'Simulacion sistema (hoja4)'!AT2623</f>
        <v>0.41656270371987214</v>
      </c>
    </row>
    <row r="2619" spans="2:4" x14ac:dyDescent="0.25">
      <c r="B2619" s="8">
        <f t="shared" si="46"/>
        <v>2614</v>
      </c>
      <c r="C2619" s="12">
        <f>'Simulacion sistema (hoja4)'!AS2624</f>
        <v>1</v>
      </c>
      <c r="D2619" s="12">
        <f>'Simulacion sistema (hoja4)'!AT2624</f>
        <v>1</v>
      </c>
    </row>
    <row r="2620" spans="2:4" x14ac:dyDescent="0.25">
      <c r="B2620" s="8">
        <f t="shared" si="46"/>
        <v>2615</v>
      </c>
      <c r="C2620" s="12">
        <f>'Simulacion sistema (hoja4)'!AS2625</f>
        <v>0</v>
      </c>
      <c r="D2620" s="12">
        <f>'Simulacion sistema (hoja4)'!AT2625</f>
        <v>0.77630889634045608</v>
      </c>
    </row>
    <row r="2621" spans="2:4" x14ac:dyDescent="0.25">
      <c r="B2621" s="8">
        <f t="shared" si="46"/>
        <v>2616</v>
      </c>
      <c r="C2621" s="12">
        <f>'Simulacion sistema (hoja4)'!AS2626</f>
        <v>0</v>
      </c>
      <c r="D2621" s="12">
        <f>'Simulacion sistema (hoja4)'!AT2626</f>
        <v>0.39840371863920904</v>
      </c>
    </row>
    <row r="2622" spans="2:4" x14ac:dyDescent="0.25">
      <c r="B2622" s="8">
        <f t="shared" si="46"/>
        <v>2617</v>
      </c>
      <c r="C2622" s="12">
        <f>'Simulacion sistema (hoja4)'!AS2627</f>
        <v>0</v>
      </c>
      <c r="D2622" s="12">
        <f>'Simulacion sistema (hoja4)'!AT2627</f>
        <v>0.24947454701117974</v>
      </c>
    </row>
    <row r="2623" spans="2:4" x14ac:dyDescent="0.25">
      <c r="B2623" s="8">
        <f t="shared" si="46"/>
        <v>2618</v>
      </c>
      <c r="C2623" s="12">
        <f>'Simulacion sistema (hoja4)'!AS2628</f>
        <v>9.4845567409544362E-2</v>
      </c>
      <c r="D2623" s="12">
        <f>'Simulacion sistema (hoja4)'!AT2628</f>
        <v>0.85214057320313075</v>
      </c>
    </row>
    <row r="2624" spans="2:4" x14ac:dyDescent="0.25">
      <c r="B2624" s="8">
        <f t="shared" si="46"/>
        <v>2619</v>
      </c>
      <c r="C2624" s="12">
        <f>'Simulacion sistema (hoja4)'!AS2629</f>
        <v>0</v>
      </c>
      <c r="D2624" s="12">
        <f>'Simulacion sistema (hoja4)'!AT2629</f>
        <v>0.46846419828632935</v>
      </c>
    </row>
    <row r="2625" spans="2:4" x14ac:dyDescent="0.25">
      <c r="B2625" s="8">
        <f t="shared" si="46"/>
        <v>2620</v>
      </c>
      <c r="C2625" s="12">
        <f>'Simulacion sistema (hoja4)'!AS2630</f>
        <v>0</v>
      </c>
      <c r="D2625" s="12">
        <f>'Simulacion sistema (hoja4)'!AT2630</f>
        <v>0.74093307531085939</v>
      </c>
    </row>
    <row r="2626" spans="2:4" x14ac:dyDescent="0.25">
      <c r="B2626" s="8">
        <f t="shared" si="46"/>
        <v>2621</v>
      </c>
      <c r="C2626" s="12">
        <f>'Simulacion sistema (hoja4)'!AS2631</f>
        <v>1</v>
      </c>
      <c r="D2626" s="12">
        <f>'Simulacion sistema (hoja4)'!AT2631</f>
        <v>1</v>
      </c>
    </row>
    <row r="2627" spans="2:4" x14ac:dyDescent="0.25">
      <c r="B2627" s="8">
        <f t="shared" si="46"/>
        <v>2622</v>
      </c>
      <c r="C2627" s="12">
        <f>'Simulacion sistema (hoja4)'!AS2632</f>
        <v>0</v>
      </c>
      <c r="D2627" s="12">
        <f>'Simulacion sistema (hoja4)'!AT2632</f>
        <v>0.8305833007362895</v>
      </c>
    </row>
    <row r="2628" spans="2:4" x14ac:dyDescent="0.25">
      <c r="B2628" s="8">
        <f t="shared" si="46"/>
        <v>2623</v>
      </c>
      <c r="C2628" s="12">
        <f>'Simulacion sistema (hoja4)'!AS2633</f>
        <v>0</v>
      </c>
      <c r="D2628" s="12">
        <f>'Simulacion sistema (hoja4)'!AT2633</f>
        <v>0.89889907760069987</v>
      </c>
    </row>
    <row r="2629" spans="2:4" x14ac:dyDescent="0.25">
      <c r="B2629" s="8">
        <f t="shared" si="46"/>
        <v>2624</v>
      </c>
      <c r="C2629" s="12">
        <f>'Simulacion sistema (hoja4)'!AS2634</f>
        <v>0</v>
      </c>
      <c r="D2629" s="12">
        <f>'Simulacion sistema (hoja4)'!AT2634</f>
        <v>0.3609962313223673</v>
      </c>
    </row>
    <row r="2630" spans="2:4" x14ac:dyDescent="0.25">
      <c r="B2630" s="8">
        <f t="shared" si="46"/>
        <v>2625</v>
      </c>
      <c r="C2630" s="12">
        <f>'Simulacion sistema (hoja4)'!AS2635</f>
        <v>0</v>
      </c>
      <c r="D2630" s="12">
        <f>'Simulacion sistema (hoja4)'!AT2635</f>
        <v>0.89486056008636916</v>
      </c>
    </row>
    <row r="2631" spans="2:4" x14ac:dyDescent="0.25">
      <c r="B2631" s="8">
        <f t="shared" si="46"/>
        <v>2626</v>
      </c>
      <c r="C2631" s="12">
        <f>'Simulacion sistema (hoja4)'!AS2636</f>
        <v>0</v>
      </c>
      <c r="D2631" s="12">
        <f>'Simulacion sistema (hoja4)'!AT2636</f>
        <v>0.57906557277157145</v>
      </c>
    </row>
    <row r="2632" spans="2:4" x14ac:dyDescent="0.25">
      <c r="B2632" s="8">
        <f t="shared" ref="B2632:B2695" si="47">+B2631+1</f>
        <v>2627</v>
      </c>
      <c r="C2632" s="12">
        <f>'Simulacion sistema (hoja4)'!AS2637</f>
        <v>0</v>
      </c>
      <c r="D2632" s="12">
        <f>'Simulacion sistema (hoja4)'!AT2637</f>
        <v>0.78025519069553706</v>
      </c>
    </row>
    <row r="2633" spans="2:4" x14ac:dyDescent="0.25">
      <c r="B2633" s="8">
        <f t="shared" si="47"/>
        <v>2628</v>
      </c>
      <c r="C2633" s="12">
        <f>'Simulacion sistema (hoja4)'!AS2638</f>
        <v>0</v>
      </c>
      <c r="D2633" s="12">
        <f>'Simulacion sistema (hoja4)'!AT2638</f>
        <v>0</v>
      </c>
    </row>
    <row r="2634" spans="2:4" x14ac:dyDescent="0.25">
      <c r="B2634" s="8">
        <f t="shared" si="47"/>
        <v>2629</v>
      </c>
      <c r="C2634" s="12">
        <f>'Simulacion sistema (hoja4)'!AS2639</f>
        <v>0</v>
      </c>
      <c r="D2634" s="12">
        <f>'Simulacion sistema (hoja4)'!AT2639</f>
        <v>0.66028620992477804</v>
      </c>
    </row>
    <row r="2635" spans="2:4" x14ac:dyDescent="0.25">
      <c r="B2635" s="8">
        <f t="shared" si="47"/>
        <v>2630</v>
      </c>
      <c r="C2635" s="12">
        <f>'Simulacion sistema (hoja4)'!AS2640</f>
        <v>0</v>
      </c>
      <c r="D2635" s="12">
        <f>'Simulacion sistema (hoja4)'!AT2640</f>
        <v>0.42641102753871452</v>
      </c>
    </row>
    <row r="2636" spans="2:4" x14ac:dyDescent="0.25">
      <c r="B2636" s="8">
        <f t="shared" si="47"/>
        <v>2631</v>
      </c>
      <c r="C2636" s="12">
        <f>'Simulacion sistema (hoja4)'!AS2641</f>
        <v>0</v>
      </c>
      <c r="D2636" s="12">
        <f>'Simulacion sistema (hoja4)'!AT2641</f>
        <v>0.45638794110749437</v>
      </c>
    </row>
    <row r="2637" spans="2:4" x14ac:dyDescent="0.25">
      <c r="B2637" s="8">
        <f t="shared" si="47"/>
        <v>2632</v>
      </c>
      <c r="C2637" s="12">
        <f>'Simulacion sistema (hoja4)'!AS2642</f>
        <v>1</v>
      </c>
      <c r="D2637" s="12">
        <f>'Simulacion sistema (hoja4)'!AT2642</f>
        <v>1</v>
      </c>
    </row>
    <row r="2638" spans="2:4" x14ac:dyDescent="0.25">
      <c r="B2638" s="8">
        <f t="shared" si="47"/>
        <v>2633</v>
      </c>
      <c r="C2638" s="12">
        <f>'Simulacion sistema (hoja4)'!AS2643</f>
        <v>0</v>
      </c>
      <c r="D2638" s="12">
        <f>'Simulacion sistema (hoja4)'!AT2643</f>
        <v>6.0091772284107572E-2</v>
      </c>
    </row>
    <row r="2639" spans="2:4" x14ac:dyDescent="0.25">
      <c r="B2639" s="8">
        <f t="shared" si="47"/>
        <v>2634</v>
      </c>
      <c r="C2639" s="12">
        <f>'Simulacion sistema (hoja4)'!AS2644</f>
        <v>1</v>
      </c>
      <c r="D2639" s="12">
        <f>'Simulacion sistema (hoja4)'!AT2644</f>
        <v>1</v>
      </c>
    </row>
    <row r="2640" spans="2:4" x14ac:dyDescent="0.25">
      <c r="B2640" s="8">
        <f t="shared" si="47"/>
        <v>2635</v>
      </c>
      <c r="C2640" s="12">
        <f>'Simulacion sistema (hoja4)'!AS2645</f>
        <v>0</v>
      </c>
      <c r="D2640" s="12">
        <f>'Simulacion sistema (hoja4)'!AT2645</f>
        <v>0.69536774924434785</v>
      </c>
    </row>
    <row r="2641" spans="2:4" x14ac:dyDescent="0.25">
      <c r="B2641" s="8">
        <f t="shared" si="47"/>
        <v>2636</v>
      </c>
      <c r="C2641" s="12">
        <f>'Simulacion sistema (hoja4)'!AS2646</f>
        <v>1</v>
      </c>
      <c r="D2641" s="12">
        <f>'Simulacion sistema (hoja4)'!AT2646</f>
        <v>1</v>
      </c>
    </row>
    <row r="2642" spans="2:4" x14ac:dyDescent="0.25">
      <c r="B2642" s="8">
        <f t="shared" si="47"/>
        <v>2637</v>
      </c>
      <c r="C2642" s="12">
        <f>'Simulacion sistema (hoja4)'!AS2647</f>
        <v>0</v>
      </c>
      <c r="D2642" s="12">
        <f>'Simulacion sistema (hoja4)'!AT2647</f>
        <v>0.46379607131440359</v>
      </c>
    </row>
    <row r="2643" spans="2:4" x14ac:dyDescent="0.25">
      <c r="B2643" s="8">
        <f t="shared" si="47"/>
        <v>2638</v>
      </c>
      <c r="C2643" s="12">
        <f>'Simulacion sistema (hoja4)'!AS2648</f>
        <v>0</v>
      </c>
      <c r="D2643" s="12">
        <f>'Simulacion sistema (hoja4)'!AT2648</f>
        <v>0.70938585490310857</v>
      </c>
    </row>
    <row r="2644" spans="2:4" x14ac:dyDescent="0.25">
      <c r="B2644" s="8">
        <f t="shared" si="47"/>
        <v>2639</v>
      </c>
      <c r="C2644" s="12">
        <f>'Simulacion sistema (hoja4)'!AS2649</f>
        <v>0</v>
      </c>
      <c r="D2644" s="12">
        <f>'Simulacion sistema (hoja4)'!AT2649</f>
        <v>0.73460801546792787</v>
      </c>
    </row>
    <row r="2645" spans="2:4" x14ac:dyDescent="0.25">
      <c r="B2645" s="8">
        <f t="shared" si="47"/>
        <v>2640</v>
      </c>
      <c r="C2645" s="12">
        <f>'Simulacion sistema (hoja4)'!AS2650</f>
        <v>0</v>
      </c>
      <c r="D2645" s="12">
        <f>'Simulacion sistema (hoja4)'!AT2650</f>
        <v>0.71925473574479992</v>
      </c>
    </row>
    <row r="2646" spans="2:4" x14ac:dyDescent="0.25">
      <c r="B2646" s="8">
        <f t="shared" si="47"/>
        <v>2641</v>
      </c>
      <c r="C2646" s="12">
        <f>'Simulacion sistema (hoja4)'!AS2651</f>
        <v>0</v>
      </c>
      <c r="D2646" s="12">
        <f>'Simulacion sistema (hoja4)'!AT2651</f>
        <v>0.74326638217366781</v>
      </c>
    </row>
    <row r="2647" spans="2:4" x14ac:dyDescent="0.25">
      <c r="B2647" s="8">
        <f t="shared" si="47"/>
        <v>2642</v>
      </c>
      <c r="C2647" s="12">
        <f>'Simulacion sistema (hoja4)'!AS2652</f>
        <v>0</v>
      </c>
      <c r="D2647" s="12">
        <f>'Simulacion sistema (hoja4)'!AT2652</f>
        <v>0.6260045700475505</v>
      </c>
    </row>
    <row r="2648" spans="2:4" x14ac:dyDescent="0.25">
      <c r="B2648" s="8">
        <f t="shared" si="47"/>
        <v>2643</v>
      </c>
      <c r="C2648" s="12">
        <f>'Simulacion sistema (hoja4)'!AS2653</f>
        <v>0</v>
      </c>
      <c r="D2648" s="12">
        <f>'Simulacion sistema (hoja4)'!AT2653</f>
        <v>0.26924102050202425</v>
      </c>
    </row>
    <row r="2649" spans="2:4" x14ac:dyDescent="0.25">
      <c r="B2649" s="8">
        <f t="shared" si="47"/>
        <v>2644</v>
      </c>
      <c r="C2649" s="12">
        <f>'Simulacion sistema (hoja4)'!AS2654</f>
        <v>0</v>
      </c>
      <c r="D2649" s="12">
        <f>'Simulacion sistema (hoja4)'!AT2654</f>
        <v>0.27334990033422191</v>
      </c>
    </row>
    <row r="2650" spans="2:4" x14ac:dyDescent="0.25">
      <c r="B2650" s="8">
        <f t="shared" si="47"/>
        <v>2645</v>
      </c>
      <c r="C2650" s="12">
        <f>'Simulacion sistema (hoja4)'!AS2655</f>
        <v>0</v>
      </c>
      <c r="D2650" s="12">
        <f>'Simulacion sistema (hoja4)'!AT2655</f>
        <v>0.62918262584677143</v>
      </c>
    </row>
    <row r="2651" spans="2:4" x14ac:dyDescent="0.25">
      <c r="B2651" s="8">
        <f t="shared" si="47"/>
        <v>2646</v>
      </c>
      <c r="C2651" s="12">
        <f>'Simulacion sistema (hoja4)'!AS2656</f>
        <v>0</v>
      </c>
      <c r="D2651" s="12">
        <f>'Simulacion sistema (hoja4)'!AT2656</f>
        <v>0.63189331317174546</v>
      </c>
    </row>
    <row r="2652" spans="2:4" x14ac:dyDescent="0.25">
      <c r="B2652" s="8">
        <f t="shared" si="47"/>
        <v>2647</v>
      </c>
      <c r="C2652" s="12">
        <f>'Simulacion sistema (hoja4)'!AS2657</f>
        <v>0.24451830283214804</v>
      </c>
      <c r="D2652" s="12">
        <f>'Simulacion sistema (hoja4)'!AT2657</f>
        <v>0.88983780707476645</v>
      </c>
    </row>
    <row r="2653" spans="2:4" x14ac:dyDescent="0.25">
      <c r="B2653" s="8">
        <f t="shared" si="47"/>
        <v>2648</v>
      </c>
      <c r="C2653" s="12">
        <f>'Simulacion sistema (hoja4)'!AS2658</f>
        <v>0</v>
      </c>
      <c r="D2653" s="12">
        <f>'Simulacion sistema (hoja4)'!AT2658</f>
        <v>0.58452796875913815</v>
      </c>
    </row>
    <row r="2654" spans="2:4" x14ac:dyDescent="0.25">
      <c r="B2654" s="8">
        <f t="shared" si="47"/>
        <v>2649</v>
      </c>
      <c r="C2654" s="12">
        <f>'Simulacion sistema (hoja4)'!AS2659</f>
        <v>0</v>
      </c>
      <c r="D2654" s="12">
        <f>'Simulacion sistema (hoja4)'!AT2659</f>
        <v>0.20188351832607312</v>
      </c>
    </row>
    <row r="2655" spans="2:4" x14ac:dyDescent="0.25">
      <c r="B2655" s="8">
        <f t="shared" si="47"/>
        <v>2650</v>
      </c>
      <c r="C2655" s="12">
        <f>'Simulacion sistema (hoja4)'!AS2660</f>
        <v>0</v>
      </c>
      <c r="D2655" s="12">
        <f>'Simulacion sistema (hoja4)'!AT2660</f>
        <v>0.29505795876257129</v>
      </c>
    </row>
    <row r="2656" spans="2:4" x14ac:dyDescent="0.25">
      <c r="B2656" s="8">
        <f t="shared" si="47"/>
        <v>2651</v>
      </c>
      <c r="C2656" s="12">
        <f>'Simulacion sistema (hoja4)'!AS2661</f>
        <v>0</v>
      </c>
      <c r="D2656" s="12">
        <f>'Simulacion sistema (hoja4)'!AT2661</f>
        <v>0.40970740334393158</v>
      </c>
    </row>
    <row r="2657" spans="2:4" x14ac:dyDescent="0.25">
      <c r="B2657" s="8">
        <f t="shared" si="47"/>
        <v>2652</v>
      </c>
      <c r="C2657" s="12">
        <f>'Simulacion sistema (hoja4)'!AS2662</f>
        <v>0</v>
      </c>
      <c r="D2657" s="12">
        <f>'Simulacion sistema (hoja4)'!AT2662</f>
        <v>0.51807242237174589</v>
      </c>
    </row>
    <row r="2658" spans="2:4" x14ac:dyDescent="0.25">
      <c r="B2658" s="8">
        <f t="shared" si="47"/>
        <v>2653</v>
      </c>
      <c r="C2658" s="12">
        <f>'Simulacion sistema (hoja4)'!AS2663</f>
        <v>1</v>
      </c>
      <c r="D2658" s="12">
        <f>'Simulacion sistema (hoja4)'!AT2663</f>
        <v>1</v>
      </c>
    </row>
    <row r="2659" spans="2:4" x14ac:dyDescent="0.25">
      <c r="B2659" s="8">
        <f t="shared" si="47"/>
        <v>2654</v>
      </c>
      <c r="C2659" s="12">
        <f>'Simulacion sistema (hoja4)'!AS2664</f>
        <v>0</v>
      </c>
      <c r="D2659" s="12">
        <f>'Simulacion sistema (hoja4)'!AT2664</f>
        <v>0.80085158303650317</v>
      </c>
    </row>
    <row r="2660" spans="2:4" x14ac:dyDescent="0.25">
      <c r="B2660" s="8">
        <f t="shared" si="47"/>
        <v>2655</v>
      </c>
      <c r="C2660" s="12">
        <f>'Simulacion sistema (hoja4)'!AS2665</f>
        <v>0</v>
      </c>
      <c r="D2660" s="12">
        <f>'Simulacion sistema (hoja4)'!AT2665</f>
        <v>0.78853616619168476</v>
      </c>
    </row>
    <row r="2661" spans="2:4" x14ac:dyDescent="0.25">
      <c r="B2661" s="8">
        <f t="shared" si="47"/>
        <v>2656</v>
      </c>
      <c r="C2661" s="12">
        <f>'Simulacion sistema (hoja4)'!AS2666</f>
        <v>0</v>
      </c>
      <c r="D2661" s="12">
        <f>'Simulacion sistema (hoja4)'!AT2666</f>
        <v>0.87798639140221413</v>
      </c>
    </row>
    <row r="2662" spans="2:4" x14ac:dyDescent="0.25">
      <c r="B2662" s="8">
        <f t="shared" si="47"/>
        <v>2657</v>
      </c>
      <c r="C2662" s="12">
        <f>'Simulacion sistema (hoja4)'!AS2667</f>
        <v>0</v>
      </c>
      <c r="D2662" s="12">
        <f>'Simulacion sistema (hoja4)'!AT2667</f>
        <v>0.5209914488532128</v>
      </c>
    </row>
    <row r="2663" spans="2:4" x14ac:dyDescent="0.25">
      <c r="B2663" s="8">
        <f t="shared" si="47"/>
        <v>2658</v>
      </c>
      <c r="C2663" s="12">
        <f>'Simulacion sistema (hoja4)'!AS2668</f>
        <v>1</v>
      </c>
      <c r="D2663" s="12">
        <f>'Simulacion sistema (hoja4)'!AT2668</f>
        <v>1</v>
      </c>
    </row>
    <row r="2664" spans="2:4" x14ac:dyDescent="0.25">
      <c r="B2664" s="8">
        <f t="shared" si="47"/>
        <v>2659</v>
      </c>
      <c r="C2664" s="12">
        <f>'Simulacion sistema (hoja4)'!AS2669</f>
        <v>0</v>
      </c>
      <c r="D2664" s="12">
        <f>'Simulacion sistema (hoja4)'!AT2669</f>
        <v>0.74066235789583046</v>
      </c>
    </row>
    <row r="2665" spans="2:4" x14ac:dyDescent="0.25">
      <c r="B2665" s="8">
        <f t="shared" si="47"/>
        <v>2660</v>
      </c>
      <c r="C2665" s="12">
        <f>'Simulacion sistema (hoja4)'!AS2670</f>
        <v>0</v>
      </c>
      <c r="D2665" s="12">
        <f>'Simulacion sistema (hoja4)'!AT2670</f>
        <v>0.50994340656771742</v>
      </c>
    </row>
    <row r="2666" spans="2:4" x14ac:dyDescent="0.25">
      <c r="B2666" s="8">
        <f t="shared" si="47"/>
        <v>2661</v>
      </c>
      <c r="C2666" s="12">
        <f>'Simulacion sistema (hoja4)'!AS2671</f>
        <v>0.11844837353549208</v>
      </c>
      <c r="D2666" s="12">
        <f>'Simulacion sistema (hoja4)'!AT2671</f>
        <v>0.90547040831265746</v>
      </c>
    </row>
    <row r="2667" spans="2:4" x14ac:dyDescent="0.25">
      <c r="B2667" s="8">
        <f t="shared" si="47"/>
        <v>2662</v>
      </c>
      <c r="C2667" s="12">
        <f>'Simulacion sistema (hoja4)'!AS2672</f>
        <v>0</v>
      </c>
      <c r="D2667" s="12">
        <f>'Simulacion sistema (hoja4)'!AT2672</f>
        <v>0.63923560176549032</v>
      </c>
    </row>
    <row r="2668" spans="2:4" x14ac:dyDescent="0.25">
      <c r="B2668" s="8">
        <f t="shared" si="47"/>
        <v>2663</v>
      </c>
      <c r="C2668" s="12">
        <f>'Simulacion sistema (hoja4)'!AS2673</f>
        <v>0</v>
      </c>
      <c r="D2668" s="12">
        <f>'Simulacion sistema (hoja4)'!AT2673</f>
        <v>0.57242054367353834</v>
      </c>
    </row>
    <row r="2669" spans="2:4" x14ac:dyDescent="0.25">
      <c r="B2669" s="8">
        <f t="shared" si="47"/>
        <v>2664</v>
      </c>
      <c r="C2669" s="12">
        <f>'Simulacion sistema (hoja4)'!AS2674</f>
        <v>0</v>
      </c>
      <c r="D2669" s="12">
        <f>'Simulacion sistema (hoja4)'!AT2674</f>
        <v>0.6201108105398343</v>
      </c>
    </row>
    <row r="2670" spans="2:4" x14ac:dyDescent="0.25">
      <c r="B2670" s="8">
        <f t="shared" si="47"/>
        <v>2665</v>
      </c>
      <c r="C2670" s="12">
        <f>'Simulacion sistema (hoja4)'!AS2675</f>
        <v>0</v>
      </c>
      <c r="D2670" s="12">
        <f>'Simulacion sistema (hoja4)'!AT2675</f>
        <v>0.54970298975593268</v>
      </c>
    </row>
    <row r="2671" spans="2:4" x14ac:dyDescent="0.25">
      <c r="B2671" s="8">
        <f t="shared" si="47"/>
        <v>2666</v>
      </c>
      <c r="C2671" s="12">
        <f>'Simulacion sistema (hoja4)'!AS2676</f>
        <v>0</v>
      </c>
      <c r="D2671" s="12">
        <f>'Simulacion sistema (hoja4)'!AT2676</f>
        <v>0.77314513184368205</v>
      </c>
    </row>
    <row r="2672" spans="2:4" x14ac:dyDescent="0.25">
      <c r="B2672" s="8">
        <f t="shared" si="47"/>
        <v>2667</v>
      </c>
      <c r="C2672" s="12">
        <f>'Simulacion sistema (hoja4)'!AS2677</f>
        <v>0</v>
      </c>
      <c r="D2672" s="12">
        <f>'Simulacion sistema (hoja4)'!AT2677</f>
        <v>0.34981297078896839</v>
      </c>
    </row>
    <row r="2673" spans="2:4" x14ac:dyDescent="0.25">
      <c r="B2673" s="8">
        <f t="shared" si="47"/>
        <v>2668</v>
      </c>
      <c r="C2673" s="12">
        <f>'Simulacion sistema (hoja4)'!AS2678</f>
        <v>0</v>
      </c>
      <c r="D2673" s="12">
        <f>'Simulacion sistema (hoja4)'!AT2678</f>
        <v>0.27194386331250092</v>
      </c>
    </row>
    <row r="2674" spans="2:4" x14ac:dyDescent="0.25">
      <c r="B2674" s="8">
        <f t="shared" si="47"/>
        <v>2669</v>
      </c>
      <c r="C2674" s="12">
        <f>'Simulacion sistema (hoja4)'!AS2679</f>
        <v>0</v>
      </c>
      <c r="D2674" s="12">
        <f>'Simulacion sistema (hoja4)'!AT2679</f>
        <v>8.859836702164875E-2</v>
      </c>
    </row>
    <row r="2675" spans="2:4" x14ac:dyDescent="0.25">
      <c r="B2675" s="8">
        <f t="shared" si="47"/>
        <v>2670</v>
      </c>
      <c r="C2675" s="12">
        <f>'Simulacion sistema (hoja4)'!AS2680</f>
        <v>0</v>
      </c>
      <c r="D2675" s="12">
        <f>'Simulacion sistema (hoja4)'!AT2680</f>
        <v>0.68555759403295258</v>
      </c>
    </row>
    <row r="2676" spans="2:4" x14ac:dyDescent="0.25">
      <c r="B2676" s="8">
        <f t="shared" si="47"/>
        <v>2671</v>
      </c>
      <c r="C2676" s="12">
        <f>'Simulacion sistema (hoja4)'!AS2681</f>
        <v>0</v>
      </c>
      <c r="D2676" s="12">
        <f>'Simulacion sistema (hoja4)'!AT2681</f>
        <v>0.59813519597489284</v>
      </c>
    </row>
    <row r="2677" spans="2:4" x14ac:dyDescent="0.25">
      <c r="B2677" s="8">
        <f t="shared" si="47"/>
        <v>2672</v>
      </c>
      <c r="C2677" s="12">
        <f>'Simulacion sistema (hoja4)'!AS2682</f>
        <v>0</v>
      </c>
      <c r="D2677" s="12">
        <f>'Simulacion sistema (hoja4)'!AT2682</f>
        <v>0.56285953562920399</v>
      </c>
    </row>
    <row r="2678" spans="2:4" x14ac:dyDescent="0.25">
      <c r="B2678" s="8">
        <f t="shared" si="47"/>
        <v>2673</v>
      </c>
      <c r="C2678" s="12">
        <f>'Simulacion sistema (hoja4)'!AS2683</f>
        <v>0</v>
      </c>
      <c r="D2678" s="12">
        <f>'Simulacion sistema (hoja4)'!AT2683</f>
        <v>8.8097278674851551E-2</v>
      </c>
    </row>
    <row r="2679" spans="2:4" x14ac:dyDescent="0.25">
      <c r="B2679" s="8">
        <f t="shared" si="47"/>
        <v>2674</v>
      </c>
      <c r="C2679" s="12">
        <f>'Simulacion sistema (hoja4)'!AS2684</f>
        <v>0</v>
      </c>
      <c r="D2679" s="12">
        <f>'Simulacion sistema (hoja4)'!AT2684</f>
        <v>0.71427591462774687</v>
      </c>
    </row>
    <row r="2680" spans="2:4" x14ac:dyDescent="0.25">
      <c r="B2680" s="8">
        <f t="shared" si="47"/>
        <v>2675</v>
      </c>
      <c r="C2680" s="12">
        <f>'Simulacion sistema (hoja4)'!AS2685</f>
        <v>0</v>
      </c>
      <c r="D2680" s="12">
        <f>'Simulacion sistema (hoja4)'!AT2685</f>
        <v>9.8844111088961559E-2</v>
      </c>
    </row>
    <row r="2681" spans="2:4" x14ac:dyDescent="0.25">
      <c r="B2681" s="8">
        <f t="shared" si="47"/>
        <v>2676</v>
      </c>
      <c r="C2681" s="12">
        <f>'Simulacion sistema (hoja4)'!AS2686</f>
        <v>0</v>
      </c>
      <c r="D2681" s="12">
        <f>'Simulacion sistema (hoja4)'!AT2686</f>
        <v>0.75867038827085687</v>
      </c>
    </row>
    <row r="2682" spans="2:4" x14ac:dyDescent="0.25">
      <c r="B2682" s="8">
        <f t="shared" si="47"/>
        <v>2677</v>
      </c>
      <c r="C2682" s="12">
        <f>'Simulacion sistema (hoja4)'!AS2687</f>
        <v>0</v>
      </c>
      <c r="D2682" s="12">
        <f>'Simulacion sistema (hoja4)'!AT2687</f>
        <v>0.54273034730078562</v>
      </c>
    </row>
    <row r="2683" spans="2:4" x14ac:dyDescent="0.25">
      <c r="B2683" s="8">
        <f t="shared" si="47"/>
        <v>2678</v>
      </c>
      <c r="C2683" s="12">
        <f>'Simulacion sistema (hoja4)'!AS2688</f>
        <v>0</v>
      </c>
      <c r="D2683" s="12">
        <f>'Simulacion sistema (hoja4)'!AT2688</f>
        <v>0.28023340126761864</v>
      </c>
    </row>
    <row r="2684" spans="2:4" x14ac:dyDescent="0.25">
      <c r="B2684" s="8">
        <f t="shared" si="47"/>
        <v>2679</v>
      </c>
      <c r="C2684" s="12">
        <f>'Simulacion sistema (hoja4)'!AS2689</f>
        <v>1</v>
      </c>
      <c r="D2684" s="12">
        <f>'Simulacion sistema (hoja4)'!AT2689</f>
        <v>1</v>
      </c>
    </row>
    <row r="2685" spans="2:4" x14ac:dyDescent="0.25">
      <c r="B2685" s="8">
        <f t="shared" si="47"/>
        <v>2680</v>
      </c>
      <c r="C2685" s="12">
        <f>'Simulacion sistema (hoja4)'!AS2690</f>
        <v>0</v>
      </c>
      <c r="D2685" s="12">
        <f>'Simulacion sistema (hoja4)'!AT2690</f>
        <v>0.54182838034835623</v>
      </c>
    </row>
    <row r="2686" spans="2:4" x14ac:dyDescent="0.25">
      <c r="B2686" s="8">
        <f t="shared" si="47"/>
        <v>2681</v>
      </c>
      <c r="C2686" s="12">
        <f>'Simulacion sistema (hoja4)'!AS2691</f>
        <v>0</v>
      </c>
      <c r="D2686" s="12">
        <f>'Simulacion sistema (hoja4)'!AT2691</f>
        <v>0.21607980202243199</v>
      </c>
    </row>
    <row r="2687" spans="2:4" x14ac:dyDescent="0.25">
      <c r="B2687" s="8">
        <f t="shared" si="47"/>
        <v>2682</v>
      </c>
      <c r="C2687" s="12">
        <f>'Simulacion sistema (hoja4)'!AS2692</f>
        <v>0.48625658145864425</v>
      </c>
      <c r="D2687" s="12">
        <f>'Simulacion sistema (hoja4)'!AT2692</f>
        <v>0.94158574126960637</v>
      </c>
    </row>
    <row r="2688" spans="2:4" x14ac:dyDescent="0.25">
      <c r="B2688" s="8">
        <f t="shared" si="47"/>
        <v>2683</v>
      </c>
      <c r="C2688" s="12">
        <f>'Simulacion sistema (hoja4)'!AS2693</f>
        <v>0</v>
      </c>
      <c r="D2688" s="12">
        <f>'Simulacion sistema (hoja4)'!AT2693</f>
        <v>0.51279015953627449</v>
      </c>
    </row>
    <row r="2689" spans="2:4" x14ac:dyDescent="0.25">
      <c r="B2689" s="8">
        <f t="shared" si="47"/>
        <v>2684</v>
      </c>
      <c r="C2689" s="12">
        <f>'Simulacion sistema (hoja4)'!AS2694</f>
        <v>0</v>
      </c>
      <c r="D2689" s="12">
        <f>'Simulacion sistema (hoja4)'!AT2694</f>
        <v>0.45652954010093544</v>
      </c>
    </row>
    <row r="2690" spans="2:4" x14ac:dyDescent="0.25">
      <c r="B2690" s="8">
        <f t="shared" si="47"/>
        <v>2685</v>
      </c>
      <c r="C2690" s="12">
        <f>'Simulacion sistema (hoja4)'!AS2695</f>
        <v>0</v>
      </c>
      <c r="D2690" s="12">
        <f>'Simulacion sistema (hoja4)'!AT2695</f>
        <v>0.3866713267207833</v>
      </c>
    </row>
    <row r="2691" spans="2:4" x14ac:dyDescent="0.25">
      <c r="B2691" s="8">
        <f t="shared" si="47"/>
        <v>2686</v>
      </c>
      <c r="C2691" s="12">
        <f>'Simulacion sistema (hoja4)'!AS2696</f>
        <v>1</v>
      </c>
      <c r="D2691" s="12">
        <f>'Simulacion sistema (hoja4)'!AT2696</f>
        <v>1</v>
      </c>
    </row>
    <row r="2692" spans="2:4" x14ac:dyDescent="0.25">
      <c r="B2692" s="8">
        <f t="shared" si="47"/>
        <v>2687</v>
      </c>
      <c r="C2692" s="12">
        <f>'Simulacion sistema (hoja4)'!AS2697</f>
        <v>0.59900297234974764</v>
      </c>
      <c r="D2692" s="12">
        <f>'Simulacion sistema (hoja4)'!AT2697</f>
        <v>0.96704134019312993</v>
      </c>
    </row>
    <row r="2693" spans="2:4" x14ac:dyDescent="0.25">
      <c r="B2693" s="8">
        <f t="shared" si="47"/>
        <v>2688</v>
      </c>
      <c r="C2693" s="12">
        <f>'Simulacion sistema (hoja4)'!AS2698</f>
        <v>0.26891663555861378</v>
      </c>
      <c r="D2693" s="12">
        <f>'Simulacion sistema (hoja4)'!AT2698</f>
        <v>0.8539546972651183</v>
      </c>
    </row>
    <row r="2694" spans="2:4" x14ac:dyDescent="0.25">
      <c r="B2694" s="8">
        <f t="shared" si="47"/>
        <v>2689</v>
      </c>
      <c r="C2694" s="12">
        <f>'Simulacion sistema (hoja4)'!AS2699</f>
        <v>0</v>
      </c>
      <c r="D2694" s="12">
        <f>'Simulacion sistema (hoja4)'!AT2699</f>
        <v>0.21459841526152124</v>
      </c>
    </row>
    <row r="2695" spans="2:4" x14ac:dyDescent="0.25">
      <c r="B2695" s="8">
        <f t="shared" si="47"/>
        <v>2690</v>
      </c>
      <c r="C2695" s="12">
        <f>'Simulacion sistema (hoja4)'!AS2700</f>
        <v>0</v>
      </c>
      <c r="D2695" s="12">
        <f>'Simulacion sistema (hoja4)'!AT2700</f>
        <v>0.79074711863225411</v>
      </c>
    </row>
    <row r="2696" spans="2:4" x14ac:dyDescent="0.25">
      <c r="B2696" s="8">
        <f t="shared" ref="B2696:B2759" si="48">+B2695+1</f>
        <v>2691</v>
      </c>
      <c r="C2696" s="12">
        <f>'Simulacion sistema (hoja4)'!AS2701</f>
        <v>0</v>
      </c>
      <c r="D2696" s="12">
        <f>'Simulacion sistema (hoja4)'!AT2701</f>
        <v>0.57889995061374211</v>
      </c>
    </row>
    <row r="2697" spans="2:4" x14ac:dyDescent="0.25">
      <c r="B2697" s="8">
        <f t="shared" si="48"/>
        <v>2692</v>
      </c>
      <c r="C2697" s="12">
        <f>'Simulacion sistema (hoja4)'!AS2702</f>
        <v>0</v>
      </c>
      <c r="D2697" s="12">
        <f>'Simulacion sistema (hoja4)'!AT2702</f>
        <v>0.71877844468907737</v>
      </c>
    </row>
    <row r="2698" spans="2:4" x14ac:dyDescent="0.25">
      <c r="B2698" s="8">
        <f t="shared" si="48"/>
        <v>2693</v>
      </c>
      <c r="C2698" s="12">
        <f>'Simulacion sistema (hoja4)'!AS2703</f>
        <v>0</v>
      </c>
      <c r="D2698" s="12">
        <f>'Simulacion sistema (hoja4)'!AT2703</f>
        <v>0.31936840446171916</v>
      </c>
    </row>
    <row r="2699" spans="2:4" x14ac:dyDescent="0.25">
      <c r="B2699" s="8">
        <f t="shared" si="48"/>
        <v>2694</v>
      </c>
      <c r="C2699" s="12">
        <f>'Simulacion sistema (hoja4)'!AS2704</f>
        <v>0</v>
      </c>
      <c r="D2699" s="12">
        <f>'Simulacion sistema (hoja4)'!AT2704</f>
        <v>0.47930540290833784</v>
      </c>
    </row>
    <row r="2700" spans="2:4" x14ac:dyDescent="0.25">
      <c r="B2700" s="8">
        <f t="shared" si="48"/>
        <v>2695</v>
      </c>
      <c r="C2700" s="12">
        <f>'Simulacion sistema (hoja4)'!AS2705</f>
        <v>0</v>
      </c>
      <c r="D2700" s="12">
        <f>'Simulacion sistema (hoja4)'!AT2705</f>
        <v>0.57929623943932151</v>
      </c>
    </row>
    <row r="2701" spans="2:4" x14ac:dyDescent="0.25">
      <c r="B2701" s="8">
        <f t="shared" si="48"/>
        <v>2696</v>
      </c>
      <c r="C2701" s="12">
        <f>'Simulacion sistema (hoja4)'!AS2706</f>
        <v>0</v>
      </c>
      <c r="D2701" s="12">
        <f>'Simulacion sistema (hoja4)'!AT2706</f>
        <v>0.56384979476328945</v>
      </c>
    </row>
    <row r="2702" spans="2:4" x14ac:dyDescent="0.25">
      <c r="B2702" s="8">
        <f t="shared" si="48"/>
        <v>2697</v>
      </c>
      <c r="C2702" s="12">
        <f>'Simulacion sistema (hoja4)'!AS2707</f>
        <v>0.80187862296893841</v>
      </c>
      <c r="D2702" s="12">
        <f>'Simulacion sistema (hoja4)'!AT2707</f>
        <v>0.98317325290969071</v>
      </c>
    </row>
    <row r="2703" spans="2:4" x14ac:dyDescent="0.25">
      <c r="B2703" s="8">
        <f t="shared" si="48"/>
        <v>2698</v>
      </c>
      <c r="C2703" s="12">
        <f>'Simulacion sistema (hoja4)'!AS2708</f>
        <v>0</v>
      </c>
      <c r="D2703" s="12">
        <f>'Simulacion sistema (hoja4)'!AT2708</f>
        <v>0.22658660713862708</v>
      </c>
    </row>
    <row r="2704" spans="2:4" x14ac:dyDescent="0.25">
      <c r="B2704" s="8">
        <f t="shared" si="48"/>
        <v>2699</v>
      </c>
      <c r="C2704" s="12">
        <f>'Simulacion sistema (hoja4)'!AS2709</f>
        <v>0</v>
      </c>
      <c r="D2704" s="12">
        <f>'Simulacion sistema (hoja4)'!AT2709</f>
        <v>0.27551220628356782</v>
      </c>
    </row>
    <row r="2705" spans="2:4" x14ac:dyDescent="0.25">
      <c r="B2705" s="8">
        <f t="shared" si="48"/>
        <v>2700</v>
      </c>
      <c r="C2705" s="12">
        <f>'Simulacion sistema (hoja4)'!AS2710</f>
        <v>0</v>
      </c>
      <c r="D2705" s="12">
        <f>'Simulacion sistema (hoja4)'!AT2710</f>
        <v>0.36976712055820077</v>
      </c>
    </row>
    <row r="2706" spans="2:4" x14ac:dyDescent="0.25">
      <c r="B2706" s="8">
        <f t="shared" si="48"/>
        <v>2701</v>
      </c>
      <c r="C2706" s="12">
        <f>'Simulacion sistema (hoja4)'!AS2711</f>
        <v>0</v>
      </c>
      <c r="D2706" s="12">
        <f>'Simulacion sistema (hoja4)'!AT2711</f>
        <v>0.32831491897465126</v>
      </c>
    </row>
    <row r="2707" spans="2:4" x14ac:dyDescent="0.25">
      <c r="B2707" s="8">
        <f t="shared" si="48"/>
        <v>2702</v>
      </c>
      <c r="C2707" s="12">
        <f>'Simulacion sistema (hoja4)'!AS2712</f>
        <v>0</v>
      </c>
      <c r="D2707" s="12">
        <f>'Simulacion sistema (hoja4)'!AT2712</f>
        <v>0.46570348700802305</v>
      </c>
    </row>
    <row r="2708" spans="2:4" x14ac:dyDescent="0.25">
      <c r="B2708" s="8">
        <f t="shared" si="48"/>
        <v>2703</v>
      </c>
      <c r="C2708" s="12">
        <f>'Simulacion sistema (hoja4)'!AS2713</f>
        <v>1</v>
      </c>
      <c r="D2708" s="12">
        <f>'Simulacion sistema (hoja4)'!AT2713</f>
        <v>1</v>
      </c>
    </row>
    <row r="2709" spans="2:4" x14ac:dyDescent="0.25">
      <c r="B2709" s="8">
        <f t="shared" si="48"/>
        <v>2704</v>
      </c>
      <c r="C2709" s="12">
        <f>'Simulacion sistema (hoja4)'!AS2714</f>
        <v>1</v>
      </c>
      <c r="D2709" s="12">
        <f>'Simulacion sistema (hoja4)'!AT2714</f>
        <v>1</v>
      </c>
    </row>
    <row r="2710" spans="2:4" x14ac:dyDescent="0.25">
      <c r="B2710" s="8">
        <f t="shared" si="48"/>
        <v>2705</v>
      </c>
      <c r="C2710" s="12">
        <f>'Simulacion sistema (hoja4)'!AS2715</f>
        <v>0</v>
      </c>
      <c r="D2710" s="12">
        <f>'Simulacion sistema (hoja4)'!AT2715</f>
        <v>0.5352930774608442</v>
      </c>
    </row>
    <row r="2711" spans="2:4" x14ac:dyDescent="0.25">
      <c r="B2711" s="8">
        <f t="shared" si="48"/>
        <v>2706</v>
      </c>
      <c r="C2711" s="12">
        <f>'Simulacion sistema (hoja4)'!AS2716</f>
        <v>0</v>
      </c>
      <c r="D2711" s="12">
        <f>'Simulacion sistema (hoja4)'!AT2716</f>
        <v>0.35054248700961743</v>
      </c>
    </row>
    <row r="2712" spans="2:4" x14ac:dyDescent="0.25">
      <c r="B2712" s="8">
        <f t="shared" si="48"/>
        <v>2707</v>
      </c>
      <c r="C2712" s="12">
        <f>'Simulacion sistema (hoja4)'!AS2717</f>
        <v>0</v>
      </c>
      <c r="D2712" s="12">
        <f>'Simulacion sistema (hoja4)'!AT2717</f>
        <v>0.38962630033915646</v>
      </c>
    </row>
    <row r="2713" spans="2:4" x14ac:dyDescent="0.25">
      <c r="B2713" s="8">
        <f t="shared" si="48"/>
        <v>2708</v>
      </c>
      <c r="C2713" s="12">
        <f>'Simulacion sistema (hoja4)'!AS2718</f>
        <v>0.33497262599459127</v>
      </c>
      <c r="D2713" s="12">
        <f>'Simulacion sistema (hoja4)'!AT2718</f>
        <v>0.90277117279955033</v>
      </c>
    </row>
    <row r="2714" spans="2:4" x14ac:dyDescent="0.25">
      <c r="B2714" s="8">
        <f t="shared" si="48"/>
        <v>2709</v>
      </c>
      <c r="C2714" s="12">
        <f>'Simulacion sistema (hoja4)'!AS2719</f>
        <v>0.3658518407659534</v>
      </c>
      <c r="D2714" s="12">
        <f>'Simulacion sistema (hoja4)'!AT2719</f>
        <v>0.946140841270533</v>
      </c>
    </row>
    <row r="2715" spans="2:4" x14ac:dyDescent="0.25">
      <c r="B2715" s="8">
        <f t="shared" si="48"/>
        <v>2710</v>
      </c>
      <c r="C2715" s="12">
        <f>'Simulacion sistema (hoja4)'!AS2720</f>
        <v>0</v>
      </c>
      <c r="D2715" s="12">
        <f>'Simulacion sistema (hoja4)'!AT2720</f>
        <v>0.86621510626180875</v>
      </c>
    </row>
    <row r="2716" spans="2:4" x14ac:dyDescent="0.25">
      <c r="B2716" s="8">
        <f t="shared" si="48"/>
        <v>2711</v>
      </c>
      <c r="C2716" s="12">
        <f>'Simulacion sistema (hoja4)'!AS2721</f>
        <v>0</v>
      </c>
      <c r="D2716" s="12">
        <f>'Simulacion sistema (hoja4)'!AT2721</f>
        <v>0.59126457107310781</v>
      </c>
    </row>
    <row r="2717" spans="2:4" x14ac:dyDescent="0.25">
      <c r="B2717" s="8">
        <f t="shared" si="48"/>
        <v>2712</v>
      </c>
      <c r="C2717" s="12">
        <f>'Simulacion sistema (hoja4)'!AS2722</f>
        <v>0</v>
      </c>
      <c r="D2717" s="12">
        <f>'Simulacion sistema (hoja4)'!AT2722</f>
        <v>0.39869488529162878</v>
      </c>
    </row>
    <row r="2718" spans="2:4" x14ac:dyDescent="0.25">
      <c r="B2718" s="8">
        <f t="shared" si="48"/>
        <v>2713</v>
      </c>
      <c r="C2718" s="12">
        <f>'Simulacion sistema (hoja4)'!AS2723</f>
        <v>0</v>
      </c>
      <c r="D2718" s="12">
        <f>'Simulacion sistema (hoja4)'!AT2723</f>
        <v>0.23769845373462886</v>
      </c>
    </row>
    <row r="2719" spans="2:4" x14ac:dyDescent="0.25">
      <c r="B2719" s="8">
        <f t="shared" si="48"/>
        <v>2714</v>
      </c>
      <c r="C2719" s="12">
        <f>'Simulacion sistema (hoja4)'!AS2724</f>
        <v>0</v>
      </c>
      <c r="D2719" s="12">
        <f>'Simulacion sistema (hoja4)'!AT2724</f>
        <v>0.22116373476559578</v>
      </c>
    </row>
    <row r="2720" spans="2:4" x14ac:dyDescent="0.25">
      <c r="B2720" s="8">
        <f t="shared" si="48"/>
        <v>2715</v>
      </c>
      <c r="C2720" s="12">
        <f>'Simulacion sistema (hoja4)'!AS2725</f>
        <v>0</v>
      </c>
      <c r="D2720" s="12">
        <f>'Simulacion sistema (hoja4)'!AT2725</f>
        <v>0.4845377589680202</v>
      </c>
    </row>
    <row r="2721" spans="2:4" x14ac:dyDescent="0.25">
      <c r="B2721" s="8">
        <f t="shared" si="48"/>
        <v>2716</v>
      </c>
      <c r="C2721" s="12">
        <f>'Simulacion sistema (hoja4)'!AS2726</f>
        <v>0</v>
      </c>
      <c r="D2721" s="12">
        <f>'Simulacion sistema (hoja4)'!AT2726</f>
        <v>0.41799178678350607</v>
      </c>
    </row>
    <row r="2722" spans="2:4" x14ac:dyDescent="0.25">
      <c r="B2722" s="8">
        <f t="shared" si="48"/>
        <v>2717</v>
      </c>
      <c r="C2722" s="12">
        <f>'Simulacion sistema (hoja4)'!AS2727</f>
        <v>0</v>
      </c>
      <c r="D2722" s="12">
        <f>'Simulacion sistema (hoja4)'!AT2727</f>
        <v>0.81991392073362235</v>
      </c>
    </row>
    <row r="2723" spans="2:4" x14ac:dyDescent="0.25">
      <c r="B2723" s="8">
        <f t="shared" si="48"/>
        <v>2718</v>
      </c>
      <c r="C2723" s="12">
        <f>'Simulacion sistema (hoja4)'!AS2728</f>
        <v>0</v>
      </c>
      <c r="D2723" s="12">
        <f>'Simulacion sistema (hoja4)'!AT2728</f>
        <v>0.89531618506392086</v>
      </c>
    </row>
    <row r="2724" spans="2:4" x14ac:dyDescent="0.25">
      <c r="B2724" s="8">
        <f t="shared" si="48"/>
        <v>2719</v>
      </c>
      <c r="C2724" s="12">
        <f>'Simulacion sistema (hoja4)'!AS2729</f>
        <v>0</v>
      </c>
      <c r="D2724" s="12">
        <f>'Simulacion sistema (hoja4)'!AT2729</f>
        <v>0.41501817851287892</v>
      </c>
    </row>
    <row r="2725" spans="2:4" x14ac:dyDescent="0.25">
      <c r="B2725" s="8">
        <f t="shared" si="48"/>
        <v>2720</v>
      </c>
      <c r="C2725" s="12">
        <f>'Simulacion sistema (hoja4)'!AS2730</f>
        <v>0</v>
      </c>
      <c r="D2725" s="12">
        <f>'Simulacion sistema (hoja4)'!AT2730</f>
        <v>0.52472313926202385</v>
      </c>
    </row>
    <row r="2726" spans="2:4" x14ac:dyDescent="0.25">
      <c r="B2726" s="8">
        <f t="shared" si="48"/>
        <v>2721</v>
      </c>
      <c r="C2726" s="12">
        <f>'Simulacion sistema (hoja4)'!AS2731</f>
        <v>0</v>
      </c>
      <c r="D2726" s="12">
        <f>'Simulacion sistema (hoja4)'!AT2731</f>
        <v>0.60383045712261851</v>
      </c>
    </row>
    <row r="2727" spans="2:4" x14ac:dyDescent="0.25">
      <c r="B2727" s="8">
        <f t="shared" si="48"/>
        <v>2722</v>
      </c>
      <c r="C2727" s="12">
        <f>'Simulacion sistema (hoja4)'!AS2732</f>
        <v>0</v>
      </c>
      <c r="D2727" s="12">
        <f>'Simulacion sistema (hoja4)'!AT2732</f>
        <v>0.36279307751735346</v>
      </c>
    </row>
    <row r="2728" spans="2:4" x14ac:dyDescent="0.25">
      <c r="B2728" s="8">
        <f t="shared" si="48"/>
        <v>2723</v>
      </c>
      <c r="C2728" s="12">
        <f>'Simulacion sistema (hoja4)'!AS2733</f>
        <v>0</v>
      </c>
      <c r="D2728" s="12">
        <f>'Simulacion sistema (hoja4)'!AT2733</f>
        <v>0.49267919653173847</v>
      </c>
    </row>
    <row r="2729" spans="2:4" x14ac:dyDescent="0.25">
      <c r="B2729" s="8">
        <f t="shared" si="48"/>
        <v>2724</v>
      </c>
      <c r="C2729" s="12">
        <f>'Simulacion sistema (hoja4)'!AS2734</f>
        <v>0</v>
      </c>
      <c r="D2729" s="12">
        <f>'Simulacion sistema (hoja4)'!AT2734</f>
        <v>0.37484550125699984</v>
      </c>
    </row>
    <row r="2730" spans="2:4" x14ac:dyDescent="0.25">
      <c r="B2730" s="8">
        <f t="shared" si="48"/>
        <v>2725</v>
      </c>
      <c r="C2730" s="12">
        <f>'Simulacion sistema (hoja4)'!AS2735</f>
        <v>0</v>
      </c>
      <c r="D2730" s="12">
        <f>'Simulacion sistema (hoja4)'!AT2735</f>
        <v>0.4947761321782409</v>
      </c>
    </row>
    <row r="2731" spans="2:4" x14ac:dyDescent="0.25">
      <c r="B2731" s="8">
        <f t="shared" si="48"/>
        <v>2726</v>
      </c>
      <c r="C2731" s="12">
        <f>'Simulacion sistema (hoja4)'!AS2736</f>
        <v>0</v>
      </c>
      <c r="D2731" s="12">
        <f>'Simulacion sistema (hoja4)'!AT2736</f>
        <v>0.84590508879259252</v>
      </c>
    </row>
    <row r="2732" spans="2:4" x14ac:dyDescent="0.25">
      <c r="B2732" s="8">
        <f t="shared" si="48"/>
        <v>2727</v>
      </c>
      <c r="C2732" s="12">
        <f>'Simulacion sistema (hoja4)'!AS2737</f>
        <v>0</v>
      </c>
      <c r="D2732" s="12">
        <f>'Simulacion sistema (hoja4)'!AT2737</f>
        <v>0.44504494549093004</v>
      </c>
    </row>
    <row r="2733" spans="2:4" x14ac:dyDescent="0.25">
      <c r="B2733" s="8">
        <f t="shared" si="48"/>
        <v>2728</v>
      </c>
      <c r="C2733" s="12">
        <f>'Simulacion sistema (hoja4)'!AS2738</f>
        <v>0</v>
      </c>
      <c r="D2733" s="12">
        <f>'Simulacion sistema (hoja4)'!AT2738</f>
        <v>0.14155608446322132</v>
      </c>
    </row>
    <row r="2734" spans="2:4" x14ac:dyDescent="0.25">
      <c r="B2734" s="8">
        <f t="shared" si="48"/>
        <v>2729</v>
      </c>
      <c r="C2734" s="12">
        <f>'Simulacion sistema (hoja4)'!AS2739</f>
        <v>0</v>
      </c>
      <c r="D2734" s="12">
        <f>'Simulacion sistema (hoja4)'!AT2739</f>
        <v>8.0949030159167268E-2</v>
      </c>
    </row>
    <row r="2735" spans="2:4" x14ac:dyDescent="0.25">
      <c r="B2735" s="8">
        <f t="shared" si="48"/>
        <v>2730</v>
      </c>
      <c r="C2735" s="12">
        <f>'Simulacion sistema (hoja4)'!AS2740</f>
        <v>0</v>
      </c>
      <c r="D2735" s="12">
        <f>'Simulacion sistema (hoja4)'!AT2740</f>
        <v>0.86716599781576498</v>
      </c>
    </row>
    <row r="2736" spans="2:4" x14ac:dyDescent="0.25">
      <c r="B2736" s="8">
        <f t="shared" si="48"/>
        <v>2731</v>
      </c>
      <c r="C2736" s="12">
        <f>'Simulacion sistema (hoja4)'!AS2741</f>
        <v>0</v>
      </c>
      <c r="D2736" s="12">
        <f>'Simulacion sistema (hoja4)'!AT2741</f>
        <v>0.47611583947715963</v>
      </c>
    </row>
    <row r="2737" spans="2:4" x14ac:dyDescent="0.25">
      <c r="B2737" s="8">
        <f t="shared" si="48"/>
        <v>2732</v>
      </c>
      <c r="C2737" s="12">
        <f>'Simulacion sistema (hoja4)'!AS2742</f>
        <v>0</v>
      </c>
      <c r="D2737" s="12">
        <f>'Simulacion sistema (hoja4)'!AT2742</f>
        <v>0.58244985371643887</v>
      </c>
    </row>
    <row r="2738" spans="2:4" x14ac:dyDescent="0.25">
      <c r="B2738" s="8">
        <f t="shared" si="48"/>
        <v>2733</v>
      </c>
      <c r="C2738" s="12">
        <f>'Simulacion sistema (hoja4)'!AS2743</f>
        <v>0</v>
      </c>
      <c r="D2738" s="12">
        <f>'Simulacion sistema (hoja4)'!AT2743</f>
        <v>0.52787019727107343</v>
      </c>
    </row>
    <row r="2739" spans="2:4" x14ac:dyDescent="0.25">
      <c r="B2739" s="8">
        <f t="shared" si="48"/>
        <v>2734</v>
      </c>
      <c r="C2739" s="12">
        <f>'Simulacion sistema (hoja4)'!AS2744</f>
        <v>0.17518024210374045</v>
      </c>
      <c r="D2739" s="12">
        <f>'Simulacion sistema (hoja4)'!AT2744</f>
        <v>0.89283999050469043</v>
      </c>
    </row>
    <row r="2740" spans="2:4" x14ac:dyDescent="0.25">
      <c r="B2740" s="8">
        <f t="shared" si="48"/>
        <v>2735</v>
      </c>
      <c r="C2740" s="12">
        <f>'Simulacion sistema (hoja4)'!AS2745</f>
        <v>0</v>
      </c>
      <c r="D2740" s="12">
        <f>'Simulacion sistema (hoja4)'!AT2745</f>
        <v>0.78864324110311346</v>
      </c>
    </row>
    <row r="2741" spans="2:4" x14ac:dyDescent="0.25">
      <c r="B2741" s="8">
        <f t="shared" si="48"/>
        <v>2736</v>
      </c>
      <c r="C2741" s="12">
        <f>'Simulacion sistema (hoja4)'!AS2746</f>
        <v>0</v>
      </c>
      <c r="D2741" s="12">
        <f>'Simulacion sistema (hoja4)'!AT2746</f>
        <v>0.73473218528857642</v>
      </c>
    </row>
    <row r="2742" spans="2:4" x14ac:dyDescent="0.25">
      <c r="B2742" s="8">
        <f t="shared" si="48"/>
        <v>2737</v>
      </c>
      <c r="C2742" s="12">
        <f>'Simulacion sistema (hoja4)'!AS2747</f>
        <v>0</v>
      </c>
      <c r="D2742" s="12">
        <f>'Simulacion sistema (hoja4)'!AT2747</f>
        <v>0.61714417105383157</v>
      </c>
    </row>
    <row r="2743" spans="2:4" x14ac:dyDescent="0.25">
      <c r="B2743" s="8">
        <f t="shared" si="48"/>
        <v>2738</v>
      </c>
      <c r="C2743" s="12">
        <f>'Simulacion sistema (hoja4)'!AS2748</f>
        <v>0</v>
      </c>
      <c r="D2743" s="12">
        <f>'Simulacion sistema (hoja4)'!AT2748</f>
        <v>0.53412662168196479</v>
      </c>
    </row>
    <row r="2744" spans="2:4" x14ac:dyDescent="0.25">
      <c r="B2744" s="8">
        <f t="shared" si="48"/>
        <v>2739</v>
      </c>
      <c r="C2744" s="12">
        <f>'Simulacion sistema (hoja4)'!AS2749</f>
        <v>0</v>
      </c>
      <c r="D2744" s="12">
        <f>'Simulacion sistema (hoja4)'!AT2749</f>
        <v>0.80682808560782115</v>
      </c>
    </row>
    <row r="2745" spans="2:4" x14ac:dyDescent="0.25">
      <c r="B2745" s="8">
        <f t="shared" si="48"/>
        <v>2740</v>
      </c>
      <c r="C2745" s="12">
        <f>'Simulacion sistema (hoja4)'!AS2750</f>
        <v>0</v>
      </c>
      <c r="D2745" s="12">
        <f>'Simulacion sistema (hoja4)'!AT2750</f>
        <v>0.47854010763271931</v>
      </c>
    </row>
    <row r="2746" spans="2:4" x14ac:dyDescent="0.25">
      <c r="B2746" s="8">
        <f t="shared" si="48"/>
        <v>2741</v>
      </c>
      <c r="C2746" s="12">
        <f>'Simulacion sistema (hoja4)'!AS2751</f>
        <v>0</v>
      </c>
      <c r="D2746" s="12">
        <f>'Simulacion sistema (hoja4)'!AT2751</f>
        <v>0.65928957679879863</v>
      </c>
    </row>
    <row r="2747" spans="2:4" x14ac:dyDescent="0.25">
      <c r="B2747" s="8">
        <f t="shared" si="48"/>
        <v>2742</v>
      </c>
      <c r="C2747" s="12">
        <f>'Simulacion sistema (hoja4)'!AS2752</f>
        <v>0</v>
      </c>
      <c r="D2747" s="12">
        <f>'Simulacion sistema (hoja4)'!AT2752</f>
        <v>0.33587276405387334</v>
      </c>
    </row>
    <row r="2748" spans="2:4" x14ac:dyDescent="0.25">
      <c r="B2748" s="8">
        <f t="shared" si="48"/>
        <v>2743</v>
      </c>
      <c r="C2748" s="12">
        <f>'Simulacion sistema (hoja4)'!AS2753</f>
        <v>0</v>
      </c>
      <c r="D2748" s="12">
        <f>'Simulacion sistema (hoja4)'!AT2753</f>
        <v>0.61637317060350605</v>
      </c>
    </row>
    <row r="2749" spans="2:4" x14ac:dyDescent="0.25">
      <c r="B2749" s="8">
        <f t="shared" si="48"/>
        <v>2744</v>
      </c>
      <c r="C2749" s="12">
        <f>'Simulacion sistema (hoja4)'!AS2754</f>
        <v>0</v>
      </c>
      <c r="D2749" s="12">
        <f>'Simulacion sistema (hoja4)'!AT2754</f>
        <v>0.85332255817236924</v>
      </c>
    </row>
    <row r="2750" spans="2:4" x14ac:dyDescent="0.25">
      <c r="B2750" s="8">
        <f t="shared" si="48"/>
        <v>2745</v>
      </c>
      <c r="C2750" s="12">
        <f>'Simulacion sistema (hoja4)'!AS2755</f>
        <v>0.954375466627572</v>
      </c>
      <c r="D2750" s="12">
        <f>'Simulacion sistema (hoja4)'!AT2755</f>
        <v>0.99612503963138288</v>
      </c>
    </row>
    <row r="2751" spans="2:4" x14ac:dyDescent="0.25">
      <c r="B2751" s="8">
        <f t="shared" si="48"/>
        <v>2746</v>
      </c>
      <c r="C2751" s="12">
        <f>'Simulacion sistema (hoja4)'!AS2756</f>
        <v>0</v>
      </c>
      <c r="D2751" s="12">
        <f>'Simulacion sistema (hoja4)'!AT2756</f>
        <v>0.57416496255597715</v>
      </c>
    </row>
    <row r="2752" spans="2:4" x14ac:dyDescent="0.25">
      <c r="B2752" s="8">
        <f t="shared" si="48"/>
        <v>2747</v>
      </c>
      <c r="C2752" s="12">
        <f>'Simulacion sistema (hoja4)'!AS2757</f>
        <v>0</v>
      </c>
      <c r="D2752" s="12">
        <f>'Simulacion sistema (hoja4)'!AT2757</f>
        <v>0.28672113278691341</v>
      </c>
    </row>
    <row r="2753" spans="2:4" x14ac:dyDescent="0.25">
      <c r="B2753" s="8">
        <f t="shared" si="48"/>
        <v>2748</v>
      </c>
      <c r="C2753" s="12">
        <f>'Simulacion sistema (hoja4)'!AS2758</f>
        <v>0</v>
      </c>
      <c r="D2753" s="12">
        <f>'Simulacion sistema (hoja4)'!AT2758</f>
        <v>0.3497789155559699</v>
      </c>
    </row>
    <row r="2754" spans="2:4" x14ac:dyDescent="0.25">
      <c r="B2754" s="8">
        <f t="shared" si="48"/>
        <v>2749</v>
      </c>
      <c r="C2754" s="12">
        <f>'Simulacion sistema (hoja4)'!AS2759</f>
        <v>0</v>
      </c>
      <c r="D2754" s="12">
        <f>'Simulacion sistema (hoja4)'!AT2759</f>
        <v>0.50585870301982461</v>
      </c>
    </row>
    <row r="2755" spans="2:4" x14ac:dyDescent="0.25">
      <c r="B2755" s="8">
        <f t="shared" si="48"/>
        <v>2750</v>
      </c>
      <c r="C2755" s="12">
        <f>'Simulacion sistema (hoja4)'!AS2760</f>
        <v>0</v>
      </c>
      <c r="D2755" s="12">
        <f>'Simulacion sistema (hoja4)'!AT2760</f>
        <v>0.59304490669565479</v>
      </c>
    </row>
    <row r="2756" spans="2:4" x14ac:dyDescent="0.25">
      <c r="B2756" s="8">
        <f t="shared" si="48"/>
        <v>2751</v>
      </c>
      <c r="C2756" s="12">
        <f>'Simulacion sistema (hoja4)'!AS2761</f>
        <v>0.64447626483090592</v>
      </c>
      <c r="D2756" s="12">
        <f>'Simulacion sistema (hoja4)'!AT2761</f>
        <v>0.94228827681273619</v>
      </c>
    </row>
    <row r="2757" spans="2:4" x14ac:dyDescent="0.25">
      <c r="B2757" s="8">
        <f t="shared" si="48"/>
        <v>2752</v>
      </c>
      <c r="C2757" s="12">
        <f>'Simulacion sistema (hoja4)'!AS2762</f>
        <v>0</v>
      </c>
      <c r="D2757" s="12">
        <f>'Simulacion sistema (hoja4)'!AT2762</f>
        <v>0.5908214732830146</v>
      </c>
    </row>
    <row r="2758" spans="2:4" x14ac:dyDescent="0.25">
      <c r="B2758" s="8">
        <f t="shared" si="48"/>
        <v>2753</v>
      </c>
      <c r="C2758" s="12">
        <f>'Simulacion sistema (hoja4)'!AS2763</f>
        <v>0</v>
      </c>
      <c r="D2758" s="12">
        <f>'Simulacion sistema (hoja4)'!AT2763</f>
        <v>0.24245219915289565</v>
      </c>
    </row>
    <row r="2759" spans="2:4" x14ac:dyDescent="0.25">
      <c r="B2759" s="8">
        <f t="shared" si="48"/>
        <v>2754</v>
      </c>
      <c r="C2759" s="12">
        <f>'Simulacion sistema (hoja4)'!AS2764</f>
        <v>0</v>
      </c>
      <c r="D2759" s="12">
        <f>'Simulacion sistema (hoja4)'!AT2764</f>
        <v>0.88510307567905755</v>
      </c>
    </row>
    <row r="2760" spans="2:4" x14ac:dyDescent="0.25">
      <c r="B2760" s="8">
        <f t="shared" ref="B2760:B2823" si="49">+B2759+1</f>
        <v>2755</v>
      </c>
      <c r="C2760" s="12">
        <f>'Simulacion sistema (hoja4)'!AS2765</f>
        <v>0</v>
      </c>
      <c r="D2760" s="12">
        <f>'Simulacion sistema (hoja4)'!AT2765</f>
        <v>0.53952915329027251</v>
      </c>
    </row>
    <row r="2761" spans="2:4" x14ac:dyDescent="0.25">
      <c r="B2761" s="8">
        <f t="shared" si="49"/>
        <v>2756</v>
      </c>
      <c r="C2761" s="12">
        <f>'Simulacion sistema (hoja4)'!AS2766</f>
        <v>0</v>
      </c>
      <c r="D2761" s="12">
        <f>'Simulacion sistema (hoja4)'!AT2766</f>
        <v>0.72182466427601033</v>
      </c>
    </row>
    <row r="2762" spans="2:4" x14ac:dyDescent="0.25">
      <c r="B2762" s="8">
        <f t="shared" si="49"/>
        <v>2757</v>
      </c>
      <c r="C2762" s="12">
        <f>'Simulacion sistema (hoja4)'!AS2767</f>
        <v>0</v>
      </c>
      <c r="D2762" s="12">
        <f>'Simulacion sistema (hoja4)'!AT2767</f>
        <v>0.36252790034129856</v>
      </c>
    </row>
    <row r="2763" spans="2:4" x14ac:dyDescent="0.25">
      <c r="B2763" s="8">
        <f t="shared" si="49"/>
        <v>2758</v>
      </c>
      <c r="C2763" s="12">
        <f>'Simulacion sistema (hoja4)'!AS2768</f>
        <v>0</v>
      </c>
      <c r="D2763" s="12">
        <f>'Simulacion sistema (hoja4)'!AT2768</f>
        <v>0.42722978565203223</v>
      </c>
    </row>
    <row r="2764" spans="2:4" x14ac:dyDescent="0.25">
      <c r="B2764" s="8">
        <f t="shared" si="49"/>
        <v>2759</v>
      </c>
      <c r="C2764" s="12">
        <f>'Simulacion sistema (hoja4)'!AS2769</f>
        <v>0</v>
      </c>
      <c r="D2764" s="12">
        <f>'Simulacion sistema (hoja4)'!AT2769</f>
        <v>9.8850519721769434E-2</v>
      </c>
    </row>
    <row r="2765" spans="2:4" x14ac:dyDescent="0.25">
      <c r="B2765" s="8">
        <f t="shared" si="49"/>
        <v>2760</v>
      </c>
      <c r="C2765" s="12">
        <f>'Simulacion sistema (hoja4)'!AS2770</f>
        <v>0</v>
      </c>
      <c r="D2765" s="12">
        <f>'Simulacion sistema (hoja4)'!AT2770</f>
        <v>0.28999103335278947</v>
      </c>
    </row>
    <row r="2766" spans="2:4" x14ac:dyDescent="0.25">
      <c r="B2766" s="8">
        <f t="shared" si="49"/>
        <v>2761</v>
      </c>
      <c r="C2766" s="12">
        <f>'Simulacion sistema (hoja4)'!AS2771</f>
        <v>0</v>
      </c>
      <c r="D2766" s="12">
        <f>'Simulacion sistema (hoja4)'!AT2771</f>
        <v>0.48423064049472475</v>
      </c>
    </row>
    <row r="2767" spans="2:4" x14ac:dyDescent="0.25">
      <c r="B2767" s="8">
        <f t="shared" si="49"/>
        <v>2762</v>
      </c>
      <c r="C2767" s="12">
        <f>'Simulacion sistema (hoja4)'!AS2772</f>
        <v>0</v>
      </c>
      <c r="D2767" s="12">
        <f>'Simulacion sistema (hoja4)'!AT2772</f>
        <v>0.70263586884602902</v>
      </c>
    </row>
    <row r="2768" spans="2:4" x14ac:dyDescent="0.25">
      <c r="B2768" s="8">
        <f t="shared" si="49"/>
        <v>2763</v>
      </c>
      <c r="C2768" s="12">
        <f>'Simulacion sistema (hoja4)'!AS2773</f>
        <v>0</v>
      </c>
      <c r="D2768" s="12">
        <f>'Simulacion sistema (hoja4)'!AT2773</f>
        <v>0.64543198232350818</v>
      </c>
    </row>
    <row r="2769" spans="2:4" x14ac:dyDescent="0.25">
      <c r="B2769" s="8">
        <f t="shared" si="49"/>
        <v>2764</v>
      </c>
      <c r="C2769" s="12">
        <f>'Simulacion sistema (hoja4)'!AS2774</f>
        <v>0</v>
      </c>
      <c r="D2769" s="12">
        <f>'Simulacion sistema (hoja4)'!AT2774</f>
        <v>0.80184529885370204</v>
      </c>
    </row>
    <row r="2770" spans="2:4" x14ac:dyDescent="0.25">
      <c r="B2770" s="8">
        <f t="shared" si="49"/>
        <v>2765</v>
      </c>
      <c r="C2770" s="12">
        <f>'Simulacion sistema (hoja4)'!AS2775</f>
        <v>0</v>
      </c>
      <c r="D2770" s="12">
        <f>'Simulacion sistema (hoja4)'!AT2775</f>
        <v>0.55641759926256285</v>
      </c>
    </row>
    <row r="2771" spans="2:4" x14ac:dyDescent="0.25">
      <c r="B2771" s="8">
        <f t="shared" si="49"/>
        <v>2766</v>
      </c>
      <c r="C2771" s="12">
        <f>'Simulacion sistema (hoja4)'!AS2776</f>
        <v>0</v>
      </c>
      <c r="D2771" s="12">
        <f>'Simulacion sistema (hoja4)'!AT2776</f>
        <v>0.74378072073354629</v>
      </c>
    </row>
    <row r="2772" spans="2:4" x14ac:dyDescent="0.25">
      <c r="B2772" s="8">
        <f t="shared" si="49"/>
        <v>2767</v>
      </c>
      <c r="C2772" s="12">
        <f>'Simulacion sistema (hoja4)'!AS2777</f>
        <v>0</v>
      </c>
      <c r="D2772" s="12">
        <f>'Simulacion sistema (hoja4)'!AT2777</f>
        <v>0.80804521677433916</v>
      </c>
    </row>
    <row r="2773" spans="2:4" x14ac:dyDescent="0.25">
      <c r="B2773" s="8">
        <f t="shared" si="49"/>
        <v>2768</v>
      </c>
      <c r="C2773" s="12">
        <f>'Simulacion sistema (hoja4)'!AS2778</f>
        <v>0</v>
      </c>
      <c r="D2773" s="12">
        <f>'Simulacion sistema (hoja4)'!AT2778</f>
        <v>0.43383296919248643</v>
      </c>
    </row>
    <row r="2774" spans="2:4" x14ac:dyDescent="0.25">
      <c r="B2774" s="8">
        <f t="shared" si="49"/>
        <v>2769</v>
      </c>
      <c r="C2774" s="12">
        <f>'Simulacion sistema (hoja4)'!AS2779</f>
        <v>0</v>
      </c>
      <c r="D2774" s="12">
        <f>'Simulacion sistema (hoja4)'!AT2779</f>
        <v>0.42487025318528948</v>
      </c>
    </row>
    <row r="2775" spans="2:4" x14ac:dyDescent="0.25">
      <c r="B2775" s="8">
        <f t="shared" si="49"/>
        <v>2770</v>
      </c>
      <c r="C2775" s="12">
        <f>'Simulacion sistema (hoja4)'!AS2780</f>
        <v>0</v>
      </c>
      <c r="D2775" s="12">
        <f>'Simulacion sistema (hoja4)'!AT2780</f>
        <v>3.2369658686515673E-2</v>
      </c>
    </row>
    <row r="2776" spans="2:4" x14ac:dyDescent="0.25">
      <c r="B2776" s="8">
        <f t="shared" si="49"/>
        <v>2771</v>
      </c>
      <c r="C2776" s="12">
        <f>'Simulacion sistema (hoja4)'!AS2781</f>
        <v>0</v>
      </c>
      <c r="D2776" s="12">
        <f>'Simulacion sistema (hoja4)'!AT2781</f>
        <v>0.90542752559297579</v>
      </c>
    </row>
    <row r="2777" spans="2:4" x14ac:dyDescent="0.25">
      <c r="B2777" s="8">
        <f t="shared" si="49"/>
        <v>2772</v>
      </c>
      <c r="C2777" s="12">
        <f>'Simulacion sistema (hoja4)'!AS2782</f>
        <v>0</v>
      </c>
      <c r="D2777" s="12">
        <f>'Simulacion sistema (hoja4)'!AT2782</f>
        <v>0.51268639068816124</v>
      </c>
    </row>
    <row r="2778" spans="2:4" x14ac:dyDescent="0.25">
      <c r="B2778" s="8">
        <f t="shared" si="49"/>
        <v>2773</v>
      </c>
      <c r="C2778" s="12">
        <f>'Simulacion sistema (hoja4)'!AS2783</f>
        <v>0</v>
      </c>
      <c r="D2778" s="12">
        <f>'Simulacion sistema (hoja4)'!AT2783</f>
        <v>0.2645702555035887</v>
      </c>
    </row>
    <row r="2779" spans="2:4" x14ac:dyDescent="0.25">
      <c r="B2779" s="8">
        <f t="shared" si="49"/>
        <v>2774</v>
      </c>
      <c r="C2779" s="12">
        <f>'Simulacion sistema (hoja4)'!AS2784</f>
        <v>0</v>
      </c>
      <c r="D2779" s="12">
        <f>'Simulacion sistema (hoja4)'!AT2784</f>
        <v>0.15449123125631373</v>
      </c>
    </row>
    <row r="2780" spans="2:4" x14ac:dyDescent="0.25">
      <c r="B2780" s="8">
        <f t="shared" si="49"/>
        <v>2775</v>
      </c>
      <c r="C2780" s="12">
        <f>'Simulacion sistema (hoja4)'!AS2785</f>
        <v>0</v>
      </c>
      <c r="D2780" s="12">
        <f>'Simulacion sistema (hoja4)'!AT2785</f>
        <v>0.26503776947462176</v>
      </c>
    </row>
    <row r="2781" spans="2:4" x14ac:dyDescent="0.25">
      <c r="B2781" s="8">
        <f t="shared" si="49"/>
        <v>2776</v>
      </c>
      <c r="C2781" s="12">
        <f>'Simulacion sistema (hoja4)'!AS2786</f>
        <v>1</v>
      </c>
      <c r="D2781" s="12">
        <f>'Simulacion sistema (hoja4)'!AT2786</f>
        <v>1</v>
      </c>
    </row>
    <row r="2782" spans="2:4" x14ac:dyDescent="0.25">
      <c r="B2782" s="8">
        <f t="shared" si="49"/>
        <v>2777</v>
      </c>
      <c r="C2782" s="12">
        <f>'Simulacion sistema (hoja4)'!AS2787</f>
        <v>0</v>
      </c>
      <c r="D2782" s="12">
        <f>'Simulacion sistema (hoja4)'!AT2787</f>
        <v>0.5628188193561422</v>
      </c>
    </row>
    <row r="2783" spans="2:4" x14ac:dyDescent="0.25">
      <c r="B2783" s="8">
        <f t="shared" si="49"/>
        <v>2778</v>
      </c>
      <c r="C2783" s="12">
        <f>'Simulacion sistema (hoja4)'!AS2788</f>
        <v>0</v>
      </c>
      <c r="D2783" s="12">
        <f>'Simulacion sistema (hoja4)'!AT2788</f>
        <v>0.48233494966287704</v>
      </c>
    </row>
    <row r="2784" spans="2:4" x14ac:dyDescent="0.25">
      <c r="B2784" s="8">
        <f t="shared" si="49"/>
        <v>2779</v>
      </c>
      <c r="C2784" s="12">
        <f>'Simulacion sistema (hoja4)'!AS2789</f>
        <v>1</v>
      </c>
      <c r="D2784" s="12">
        <f>'Simulacion sistema (hoja4)'!AT2789</f>
        <v>1</v>
      </c>
    </row>
    <row r="2785" spans="2:4" x14ac:dyDescent="0.25">
      <c r="B2785" s="8">
        <f t="shared" si="49"/>
        <v>2780</v>
      </c>
      <c r="C2785" s="12">
        <f>'Simulacion sistema (hoja4)'!AS2790</f>
        <v>7.422781380300876E-2</v>
      </c>
      <c r="D2785" s="12">
        <f>'Simulacion sistema (hoja4)'!AT2790</f>
        <v>0.91854001383429906</v>
      </c>
    </row>
    <row r="2786" spans="2:4" x14ac:dyDescent="0.25">
      <c r="B2786" s="8">
        <f t="shared" si="49"/>
        <v>2781</v>
      </c>
      <c r="C2786" s="12">
        <f>'Simulacion sistema (hoja4)'!AS2791</f>
        <v>0</v>
      </c>
      <c r="D2786" s="12">
        <f>'Simulacion sistema (hoja4)'!AT2791</f>
        <v>0.45040542248091087</v>
      </c>
    </row>
    <row r="2787" spans="2:4" x14ac:dyDescent="0.25">
      <c r="B2787" s="8">
        <f t="shared" si="49"/>
        <v>2782</v>
      </c>
      <c r="C2787" s="12">
        <f>'Simulacion sistema (hoja4)'!AS2792</f>
        <v>0</v>
      </c>
      <c r="D2787" s="12">
        <f>'Simulacion sistema (hoja4)'!AT2792</f>
        <v>0.38249038843585942</v>
      </c>
    </row>
    <row r="2788" spans="2:4" x14ac:dyDescent="0.25">
      <c r="B2788" s="8">
        <f t="shared" si="49"/>
        <v>2783</v>
      </c>
      <c r="C2788" s="12">
        <f>'Simulacion sistema (hoja4)'!AS2793</f>
        <v>0</v>
      </c>
      <c r="D2788" s="12">
        <f>'Simulacion sistema (hoja4)'!AT2793</f>
        <v>0.37431266851566114</v>
      </c>
    </row>
    <row r="2789" spans="2:4" x14ac:dyDescent="0.25">
      <c r="B2789" s="8">
        <f t="shared" si="49"/>
        <v>2784</v>
      </c>
      <c r="C2789" s="12">
        <f>'Simulacion sistema (hoja4)'!AS2794</f>
        <v>0</v>
      </c>
      <c r="D2789" s="12">
        <f>'Simulacion sistema (hoja4)'!AT2794</f>
        <v>0.31392183653686967</v>
      </c>
    </row>
    <row r="2790" spans="2:4" x14ac:dyDescent="0.25">
      <c r="B2790" s="8">
        <f t="shared" si="49"/>
        <v>2785</v>
      </c>
      <c r="C2790" s="12">
        <f>'Simulacion sistema (hoja4)'!AS2795</f>
        <v>0</v>
      </c>
      <c r="D2790" s="12">
        <f>'Simulacion sistema (hoja4)'!AT2795</f>
        <v>0.10431105161832457</v>
      </c>
    </row>
    <row r="2791" spans="2:4" x14ac:dyDescent="0.25">
      <c r="B2791" s="8">
        <f t="shared" si="49"/>
        <v>2786</v>
      </c>
      <c r="C2791" s="12">
        <f>'Simulacion sistema (hoja4)'!AS2796</f>
        <v>0</v>
      </c>
      <c r="D2791" s="12">
        <f>'Simulacion sistema (hoja4)'!AT2796</f>
        <v>0.30291029146291581</v>
      </c>
    </row>
    <row r="2792" spans="2:4" x14ac:dyDescent="0.25">
      <c r="B2792" s="8">
        <f t="shared" si="49"/>
        <v>2787</v>
      </c>
      <c r="C2792" s="12">
        <f>'Simulacion sistema (hoja4)'!AS2797</f>
        <v>0.2978638449363174</v>
      </c>
      <c r="D2792" s="12">
        <f>'Simulacion sistema (hoja4)'!AT2797</f>
        <v>0.94036651833705709</v>
      </c>
    </row>
    <row r="2793" spans="2:4" x14ac:dyDescent="0.25">
      <c r="B2793" s="8">
        <f t="shared" si="49"/>
        <v>2788</v>
      </c>
      <c r="C2793" s="12">
        <f>'Simulacion sistema (hoja4)'!AS2798</f>
        <v>0</v>
      </c>
      <c r="D2793" s="12">
        <f>'Simulacion sistema (hoja4)'!AT2798</f>
        <v>0.53075839104691014</v>
      </c>
    </row>
    <row r="2794" spans="2:4" x14ac:dyDescent="0.25">
      <c r="B2794" s="8">
        <f t="shared" si="49"/>
        <v>2789</v>
      </c>
      <c r="C2794" s="12">
        <f>'Simulacion sistema (hoja4)'!AS2799</f>
        <v>0</v>
      </c>
      <c r="D2794" s="12">
        <f>'Simulacion sistema (hoja4)'!AT2799</f>
        <v>0.7966367133493194</v>
      </c>
    </row>
    <row r="2795" spans="2:4" x14ac:dyDescent="0.25">
      <c r="B2795" s="8">
        <f t="shared" si="49"/>
        <v>2790</v>
      </c>
      <c r="C2795" s="12">
        <f>'Simulacion sistema (hoja4)'!AS2800</f>
        <v>0.98399820085896572</v>
      </c>
      <c r="D2795" s="12">
        <f>'Simulacion sistema (hoja4)'!AT2800</f>
        <v>0.99864094308665186</v>
      </c>
    </row>
    <row r="2796" spans="2:4" x14ac:dyDescent="0.25">
      <c r="B2796" s="8">
        <f t="shared" si="49"/>
        <v>2791</v>
      </c>
      <c r="C2796" s="12">
        <f>'Simulacion sistema (hoja4)'!AS2801</f>
        <v>0</v>
      </c>
      <c r="D2796" s="12">
        <f>'Simulacion sistema (hoja4)'!AT2801</f>
        <v>0.45213059567438107</v>
      </c>
    </row>
    <row r="2797" spans="2:4" x14ac:dyDescent="0.25">
      <c r="B2797" s="8">
        <f t="shared" si="49"/>
        <v>2792</v>
      </c>
      <c r="C2797" s="12">
        <f>'Simulacion sistema (hoja4)'!AS2802</f>
        <v>0</v>
      </c>
      <c r="D2797" s="12">
        <f>'Simulacion sistema (hoja4)'!AT2802</f>
        <v>0.89106181430002862</v>
      </c>
    </row>
    <row r="2798" spans="2:4" x14ac:dyDescent="0.25">
      <c r="B2798" s="8">
        <f t="shared" si="49"/>
        <v>2793</v>
      </c>
      <c r="C2798" s="12">
        <f>'Simulacion sistema (hoja4)'!AS2803</f>
        <v>0.80299726618789957</v>
      </c>
      <c r="D2798" s="12">
        <f>'Simulacion sistema (hoja4)'!AT2803</f>
        <v>0.98326826096390385</v>
      </c>
    </row>
    <row r="2799" spans="2:4" x14ac:dyDescent="0.25">
      <c r="B2799" s="8">
        <f t="shared" si="49"/>
        <v>2794</v>
      </c>
      <c r="C2799" s="12">
        <f>'Simulacion sistema (hoja4)'!AS2804</f>
        <v>0</v>
      </c>
      <c r="D2799" s="12">
        <f>'Simulacion sistema (hoja4)'!AT2804</f>
        <v>5.3563561896898794E-2</v>
      </c>
    </row>
    <row r="2800" spans="2:4" x14ac:dyDescent="0.25">
      <c r="B2800" s="8">
        <f t="shared" si="49"/>
        <v>2795</v>
      </c>
      <c r="C2800" s="12">
        <f>'Simulacion sistema (hoja4)'!AS2805</f>
        <v>0</v>
      </c>
      <c r="D2800" s="12">
        <f>'Simulacion sistema (hoja4)'!AT2805</f>
        <v>0.42306585129574087</v>
      </c>
    </row>
    <row r="2801" spans="2:4" x14ac:dyDescent="0.25">
      <c r="B2801" s="8">
        <f t="shared" si="49"/>
        <v>2796</v>
      </c>
      <c r="C2801" s="12">
        <f>'Simulacion sistema (hoja4)'!AS2806</f>
        <v>0</v>
      </c>
      <c r="D2801" s="12">
        <f>'Simulacion sistema (hoja4)'!AT2806</f>
        <v>0.70509741509519441</v>
      </c>
    </row>
    <row r="2802" spans="2:4" x14ac:dyDescent="0.25">
      <c r="B2802" s="8">
        <f t="shared" si="49"/>
        <v>2797</v>
      </c>
      <c r="C2802" s="12">
        <f>'Simulacion sistema (hoja4)'!AS2807</f>
        <v>0</v>
      </c>
      <c r="D2802" s="12">
        <f>'Simulacion sistema (hoja4)'!AT2807</f>
        <v>0.25946655378922939</v>
      </c>
    </row>
    <row r="2803" spans="2:4" x14ac:dyDescent="0.25">
      <c r="B2803" s="8">
        <f t="shared" si="49"/>
        <v>2798</v>
      </c>
      <c r="C2803" s="12">
        <f>'Simulacion sistema (hoja4)'!AS2808</f>
        <v>0</v>
      </c>
      <c r="D2803" s="12">
        <f>'Simulacion sistema (hoja4)'!AT2808</f>
        <v>0.76383759802135986</v>
      </c>
    </row>
    <row r="2804" spans="2:4" x14ac:dyDescent="0.25">
      <c r="B2804" s="8">
        <f t="shared" si="49"/>
        <v>2799</v>
      </c>
      <c r="C2804" s="12">
        <f>'Simulacion sistema (hoja4)'!AS2809</f>
        <v>1</v>
      </c>
      <c r="D2804" s="12">
        <f>'Simulacion sistema (hoja4)'!AT2809</f>
        <v>1</v>
      </c>
    </row>
    <row r="2805" spans="2:4" x14ac:dyDescent="0.25">
      <c r="B2805" s="8">
        <f t="shared" si="49"/>
        <v>2800</v>
      </c>
      <c r="C2805" s="12">
        <f>'Simulacion sistema (hoja4)'!AS2810</f>
        <v>0</v>
      </c>
      <c r="D2805" s="12">
        <f>'Simulacion sistema (hoja4)'!AT2810</f>
        <v>0.61512169585001497</v>
      </c>
    </row>
    <row r="2806" spans="2:4" x14ac:dyDescent="0.25">
      <c r="B2806" s="8">
        <f t="shared" si="49"/>
        <v>2801</v>
      </c>
      <c r="C2806" s="12">
        <f>'Simulacion sistema (hoja4)'!AS2811</f>
        <v>0</v>
      </c>
      <c r="D2806" s="12">
        <f>'Simulacion sistema (hoja4)'!AT2811</f>
        <v>0.6908090134043835</v>
      </c>
    </row>
    <row r="2807" spans="2:4" x14ac:dyDescent="0.25">
      <c r="B2807" s="8">
        <f t="shared" si="49"/>
        <v>2802</v>
      </c>
      <c r="C2807" s="12">
        <f>'Simulacion sistema (hoja4)'!AS2812</f>
        <v>0</v>
      </c>
      <c r="D2807" s="12">
        <f>'Simulacion sistema (hoja4)'!AT2812</f>
        <v>0.689397336797823</v>
      </c>
    </row>
    <row r="2808" spans="2:4" x14ac:dyDescent="0.25">
      <c r="B2808" s="8">
        <f t="shared" si="49"/>
        <v>2803</v>
      </c>
      <c r="C2808" s="12">
        <f>'Simulacion sistema (hoja4)'!AS2813</f>
        <v>0</v>
      </c>
      <c r="D2808" s="12">
        <f>'Simulacion sistema (hoja4)'!AT2813</f>
        <v>0.7504803238735791</v>
      </c>
    </row>
    <row r="2809" spans="2:4" x14ac:dyDescent="0.25">
      <c r="B2809" s="8">
        <f t="shared" si="49"/>
        <v>2804</v>
      </c>
      <c r="C2809" s="12">
        <f>'Simulacion sistema (hoja4)'!AS2814</f>
        <v>5.2670689431843422E-2</v>
      </c>
      <c r="D2809" s="12">
        <f>'Simulacion sistema (hoja4)'!AT2814</f>
        <v>0.83059456750859384</v>
      </c>
    </row>
    <row r="2810" spans="2:4" x14ac:dyDescent="0.25">
      <c r="B2810" s="8">
        <f t="shared" si="49"/>
        <v>2805</v>
      </c>
      <c r="C2810" s="12">
        <f>'Simulacion sistema (hoja4)'!AS2815</f>
        <v>0</v>
      </c>
      <c r="D2810" s="12">
        <f>'Simulacion sistema (hoja4)'!AT2815</f>
        <v>0.79168703583619726</v>
      </c>
    </row>
    <row r="2811" spans="2:4" x14ac:dyDescent="0.25">
      <c r="B2811" s="8">
        <f t="shared" si="49"/>
        <v>2806</v>
      </c>
      <c r="C2811" s="12">
        <f>'Simulacion sistema (hoja4)'!AS2816</f>
        <v>0</v>
      </c>
      <c r="D2811" s="12">
        <f>'Simulacion sistema (hoja4)'!AT2816</f>
        <v>0.20076115135618164</v>
      </c>
    </row>
    <row r="2812" spans="2:4" x14ac:dyDescent="0.25">
      <c r="B2812" s="8">
        <f t="shared" si="49"/>
        <v>2807</v>
      </c>
      <c r="C2812" s="12">
        <f>'Simulacion sistema (hoja4)'!AS2817</f>
        <v>0</v>
      </c>
      <c r="D2812" s="12">
        <f>'Simulacion sistema (hoja4)'!AT2817</f>
        <v>0.33911861955875544</v>
      </c>
    </row>
    <row r="2813" spans="2:4" x14ac:dyDescent="0.25">
      <c r="B2813" s="8">
        <f t="shared" si="49"/>
        <v>2808</v>
      </c>
      <c r="C2813" s="12">
        <f>'Simulacion sistema (hoja4)'!AS2818</f>
        <v>0</v>
      </c>
      <c r="D2813" s="12">
        <f>'Simulacion sistema (hoja4)'!AT2818</f>
        <v>0.90911461319096631</v>
      </c>
    </row>
    <row r="2814" spans="2:4" x14ac:dyDescent="0.25">
      <c r="B2814" s="8">
        <f t="shared" si="49"/>
        <v>2809</v>
      </c>
      <c r="C2814" s="12">
        <f>'Simulacion sistema (hoja4)'!AS2819</f>
        <v>0</v>
      </c>
      <c r="D2814" s="12">
        <f>'Simulacion sistema (hoja4)'!AT2819</f>
        <v>0.79594086604019421</v>
      </c>
    </row>
    <row r="2815" spans="2:4" x14ac:dyDescent="0.25">
      <c r="B2815" s="8">
        <f t="shared" si="49"/>
        <v>2810</v>
      </c>
      <c r="C2815" s="12">
        <f>'Simulacion sistema (hoja4)'!AS2820</f>
        <v>0</v>
      </c>
      <c r="D2815" s="12">
        <f>'Simulacion sistema (hoja4)'!AT2820</f>
        <v>0.49992209561805045</v>
      </c>
    </row>
    <row r="2816" spans="2:4" x14ac:dyDescent="0.25">
      <c r="B2816" s="8">
        <f t="shared" si="49"/>
        <v>2811</v>
      </c>
      <c r="C2816" s="12">
        <f>'Simulacion sistema (hoja4)'!AS2821</f>
        <v>0</v>
      </c>
      <c r="D2816" s="12">
        <f>'Simulacion sistema (hoja4)'!AT2821</f>
        <v>0.69514501941833273</v>
      </c>
    </row>
    <row r="2817" spans="2:4" x14ac:dyDescent="0.25">
      <c r="B2817" s="8">
        <f t="shared" si="49"/>
        <v>2812</v>
      </c>
      <c r="C2817" s="12">
        <f>'Simulacion sistema (hoja4)'!AS2822</f>
        <v>0</v>
      </c>
      <c r="D2817" s="12">
        <f>'Simulacion sistema (hoja4)'!AT2822</f>
        <v>0.51518854200214059</v>
      </c>
    </row>
    <row r="2818" spans="2:4" x14ac:dyDescent="0.25">
      <c r="B2818" s="8">
        <f t="shared" si="49"/>
        <v>2813</v>
      </c>
      <c r="C2818" s="12">
        <f>'Simulacion sistema (hoja4)'!AS2823</f>
        <v>0</v>
      </c>
      <c r="D2818" s="12">
        <f>'Simulacion sistema (hoja4)'!AT2823</f>
        <v>0.54698535167021689</v>
      </c>
    </row>
    <row r="2819" spans="2:4" x14ac:dyDescent="0.25">
      <c r="B2819" s="8">
        <f t="shared" si="49"/>
        <v>2814</v>
      </c>
      <c r="C2819" s="12">
        <f>'Simulacion sistema (hoja4)'!AS2824</f>
        <v>0</v>
      </c>
      <c r="D2819" s="12">
        <f>'Simulacion sistema (hoja4)'!AT2824</f>
        <v>0.49844659819817472</v>
      </c>
    </row>
    <row r="2820" spans="2:4" x14ac:dyDescent="0.25">
      <c r="B2820" s="8">
        <f t="shared" si="49"/>
        <v>2815</v>
      </c>
      <c r="C2820" s="12">
        <f>'Simulacion sistema (hoja4)'!AS2825</f>
        <v>1</v>
      </c>
      <c r="D2820" s="12">
        <f>'Simulacion sistema (hoja4)'!AT2825</f>
        <v>1</v>
      </c>
    </row>
    <row r="2821" spans="2:4" x14ac:dyDescent="0.25">
      <c r="B2821" s="8">
        <f t="shared" si="49"/>
        <v>2816</v>
      </c>
      <c r="C2821" s="12">
        <f>'Simulacion sistema (hoja4)'!AS2826</f>
        <v>0.42839735664775586</v>
      </c>
      <c r="D2821" s="12">
        <f>'Simulacion sistema (hoja4)'!AT2826</f>
        <v>0.94154195740690605</v>
      </c>
    </row>
    <row r="2822" spans="2:4" x14ac:dyDescent="0.25">
      <c r="B2822" s="8">
        <f t="shared" si="49"/>
        <v>2817</v>
      </c>
      <c r="C2822" s="12">
        <f>'Simulacion sistema (hoja4)'!AS2827</f>
        <v>0</v>
      </c>
      <c r="D2822" s="12">
        <f>'Simulacion sistema (hoja4)'!AT2827</f>
        <v>0.76564523018936448</v>
      </c>
    </row>
    <row r="2823" spans="2:4" x14ac:dyDescent="0.25">
      <c r="B2823" s="8">
        <f t="shared" si="49"/>
        <v>2818</v>
      </c>
      <c r="C2823" s="12">
        <f>'Simulacion sistema (hoja4)'!AS2828</f>
        <v>0</v>
      </c>
      <c r="D2823" s="12">
        <f>'Simulacion sistema (hoja4)'!AT2828</f>
        <v>0.62973049444496099</v>
      </c>
    </row>
    <row r="2824" spans="2:4" x14ac:dyDescent="0.25">
      <c r="B2824" s="8">
        <f t="shared" ref="B2824:B2887" si="50">+B2823+1</f>
        <v>2819</v>
      </c>
      <c r="C2824" s="12">
        <f>'Simulacion sistema (hoja4)'!AS2829</f>
        <v>0</v>
      </c>
      <c r="D2824" s="12">
        <f>'Simulacion sistema (hoja4)'!AT2829</f>
        <v>0.77541913861872891</v>
      </c>
    </row>
    <row r="2825" spans="2:4" x14ac:dyDescent="0.25">
      <c r="B2825" s="8">
        <f t="shared" si="50"/>
        <v>2820</v>
      </c>
      <c r="C2825" s="12">
        <f>'Simulacion sistema (hoja4)'!AS2830</f>
        <v>0</v>
      </c>
      <c r="D2825" s="12">
        <f>'Simulacion sistema (hoja4)'!AT2830</f>
        <v>0.86767521384827972</v>
      </c>
    </row>
    <row r="2826" spans="2:4" x14ac:dyDescent="0.25">
      <c r="B2826" s="8">
        <f t="shared" si="50"/>
        <v>2821</v>
      </c>
      <c r="C2826" s="12">
        <f>'Simulacion sistema (hoja4)'!AS2831</f>
        <v>0</v>
      </c>
      <c r="D2826" s="12">
        <f>'Simulacion sistema (hoja4)'!AT2831</f>
        <v>0.31420718175402923</v>
      </c>
    </row>
    <row r="2827" spans="2:4" x14ac:dyDescent="0.25">
      <c r="B2827" s="8">
        <f t="shared" si="50"/>
        <v>2822</v>
      </c>
      <c r="C2827" s="12">
        <f>'Simulacion sistema (hoja4)'!AS2832</f>
        <v>0</v>
      </c>
      <c r="D2827" s="12">
        <f>'Simulacion sistema (hoja4)'!AT2832</f>
        <v>0.51270177127964467</v>
      </c>
    </row>
    <row r="2828" spans="2:4" x14ac:dyDescent="0.25">
      <c r="B2828" s="8">
        <f t="shared" si="50"/>
        <v>2823</v>
      </c>
      <c r="C2828" s="12">
        <f>'Simulacion sistema (hoja4)'!AS2833</f>
        <v>0</v>
      </c>
      <c r="D2828" s="12">
        <f>'Simulacion sistema (hoja4)'!AT2833</f>
        <v>0.4192928523638354</v>
      </c>
    </row>
    <row r="2829" spans="2:4" x14ac:dyDescent="0.25">
      <c r="B2829" s="8">
        <f t="shared" si="50"/>
        <v>2824</v>
      </c>
      <c r="C2829" s="12">
        <f>'Simulacion sistema (hoja4)'!AS2834</f>
        <v>0</v>
      </c>
      <c r="D2829" s="12">
        <f>'Simulacion sistema (hoja4)'!AT2834</f>
        <v>0.81078520265438958</v>
      </c>
    </row>
    <row r="2830" spans="2:4" x14ac:dyDescent="0.25">
      <c r="B2830" s="8">
        <f t="shared" si="50"/>
        <v>2825</v>
      </c>
      <c r="C2830" s="12">
        <f>'Simulacion sistema (hoja4)'!AS2835</f>
        <v>0</v>
      </c>
      <c r="D2830" s="12">
        <f>'Simulacion sistema (hoja4)'!AT2835</f>
        <v>0.41763922581122231</v>
      </c>
    </row>
    <row r="2831" spans="2:4" x14ac:dyDescent="0.25">
      <c r="B2831" s="8">
        <f t="shared" si="50"/>
        <v>2826</v>
      </c>
      <c r="C2831" s="12">
        <f>'Simulacion sistema (hoja4)'!AS2836</f>
        <v>0</v>
      </c>
      <c r="D2831" s="12">
        <f>'Simulacion sistema (hoja4)'!AT2836</f>
        <v>0.52643321731230663</v>
      </c>
    </row>
    <row r="2832" spans="2:4" x14ac:dyDescent="0.25">
      <c r="B2832" s="8">
        <f t="shared" si="50"/>
        <v>2827</v>
      </c>
      <c r="C2832" s="12">
        <f>'Simulacion sistema (hoja4)'!AS2837</f>
        <v>0</v>
      </c>
      <c r="D2832" s="12">
        <f>'Simulacion sistema (hoja4)'!AT2837</f>
        <v>0.8109807010376443</v>
      </c>
    </row>
    <row r="2833" spans="2:4" x14ac:dyDescent="0.25">
      <c r="B2833" s="8">
        <f t="shared" si="50"/>
        <v>2828</v>
      </c>
      <c r="C2833" s="12">
        <f>'Simulacion sistema (hoja4)'!AS2838</f>
        <v>0</v>
      </c>
      <c r="D2833" s="12">
        <f>'Simulacion sistema (hoja4)'!AT2838</f>
        <v>0.14561541397232172</v>
      </c>
    </row>
    <row r="2834" spans="2:4" x14ac:dyDescent="0.25">
      <c r="B2834" s="8">
        <f t="shared" si="50"/>
        <v>2829</v>
      </c>
      <c r="C2834" s="12">
        <f>'Simulacion sistema (hoja4)'!AS2839</f>
        <v>0</v>
      </c>
      <c r="D2834" s="12">
        <f>'Simulacion sistema (hoja4)'!AT2839</f>
        <v>0.73877734716117305</v>
      </c>
    </row>
    <row r="2835" spans="2:4" x14ac:dyDescent="0.25">
      <c r="B2835" s="8">
        <f t="shared" si="50"/>
        <v>2830</v>
      </c>
      <c r="C2835" s="12">
        <f>'Simulacion sistema (hoja4)'!AS2840</f>
        <v>0</v>
      </c>
      <c r="D2835" s="12">
        <f>'Simulacion sistema (hoja4)'!AT2840</f>
        <v>0.12759151390224635</v>
      </c>
    </row>
    <row r="2836" spans="2:4" x14ac:dyDescent="0.25">
      <c r="B2836" s="8">
        <f t="shared" si="50"/>
        <v>2831</v>
      </c>
      <c r="C2836" s="12">
        <f>'Simulacion sistema (hoja4)'!AS2841</f>
        <v>0</v>
      </c>
      <c r="D2836" s="12">
        <f>'Simulacion sistema (hoja4)'!AT2841</f>
        <v>0.26418019894192357</v>
      </c>
    </row>
    <row r="2837" spans="2:4" x14ac:dyDescent="0.25">
      <c r="B2837" s="8">
        <f t="shared" si="50"/>
        <v>2832</v>
      </c>
      <c r="C2837" s="12">
        <f>'Simulacion sistema (hoja4)'!AS2842</f>
        <v>0</v>
      </c>
      <c r="D2837" s="12">
        <f>'Simulacion sistema (hoja4)'!AT2842</f>
        <v>0.12411351765582516</v>
      </c>
    </row>
    <row r="2838" spans="2:4" x14ac:dyDescent="0.25">
      <c r="B2838" s="8">
        <f t="shared" si="50"/>
        <v>2833</v>
      </c>
      <c r="C2838" s="12">
        <f>'Simulacion sistema (hoja4)'!AS2843</f>
        <v>0</v>
      </c>
      <c r="D2838" s="12">
        <f>'Simulacion sistema (hoja4)'!AT2843</f>
        <v>0.77540393285632725</v>
      </c>
    </row>
    <row r="2839" spans="2:4" x14ac:dyDescent="0.25">
      <c r="B2839" s="8">
        <f t="shared" si="50"/>
        <v>2834</v>
      </c>
      <c r="C2839" s="12">
        <f>'Simulacion sistema (hoja4)'!AS2844</f>
        <v>0</v>
      </c>
      <c r="D2839" s="12">
        <f>'Simulacion sistema (hoja4)'!AT2844</f>
        <v>0.23725149388064642</v>
      </c>
    </row>
    <row r="2840" spans="2:4" x14ac:dyDescent="0.25">
      <c r="B2840" s="8">
        <f t="shared" si="50"/>
        <v>2835</v>
      </c>
      <c r="C2840" s="12">
        <f>'Simulacion sistema (hoja4)'!AS2845</f>
        <v>0</v>
      </c>
      <c r="D2840" s="12">
        <f>'Simulacion sistema (hoja4)'!AT2845</f>
        <v>0.60635818916198336</v>
      </c>
    </row>
    <row r="2841" spans="2:4" x14ac:dyDescent="0.25">
      <c r="B2841" s="8">
        <f t="shared" si="50"/>
        <v>2836</v>
      </c>
      <c r="C2841" s="12">
        <f>'Simulacion sistema (hoja4)'!AS2846</f>
        <v>0</v>
      </c>
      <c r="D2841" s="12">
        <f>'Simulacion sistema (hoja4)'!AT2846</f>
        <v>0.72941601863116978</v>
      </c>
    </row>
    <row r="2842" spans="2:4" x14ac:dyDescent="0.25">
      <c r="B2842" s="8">
        <f t="shared" si="50"/>
        <v>2837</v>
      </c>
      <c r="C2842" s="12">
        <f>'Simulacion sistema (hoja4)'!AS2847</f>
        <v>1</v>
      </c>
      <c r="D2842" s="12">
        <f>'Simulacion sistema (hoja4)'!AT2847</f>
        <v>1</v>
      </c>
    </row>
    <row r="2843" spans="2:4" x14ac:dyDescent="0.25">
      <c r="B2843" s="8">
        <f t="shared" si="50"/>
        <v>2838</v>
      </c>
      <c r="C2843" s="12">
        <f>'Simulacion sistema (hoja4)'!AS2848</f>
        <v>0</v>
      </c>
      <c r="D2843" s="12">
        <f>'Simulacion sistema (hoja4)'!AT2848</f>
        <v>0.3918648221508691</v>
      </c>
    </row>
    <row r="2844" spans="2:4" x14ac:dyDescent="0.25">
      <c r="B2844" s="8">
        <f t="shared" si="50"/>
        <v>2839</v>
      </c>
      <c r="C2844" s="12">
        <f>'Simulacion sistema (hoja4)'!AS2849</f>
        <v>0</v>
      </c>
      <c r="D2844" s="12">
        <f>'Simulacion sistema (hoja4)'!AT2849</f>
        <v>0.76018242356744159</v>
      </c>
    </row>
    <row r="2845" spans="2:4" x14ac:dyDescent="0.25">
      <c r="B2845" s="8">
        <f t="shared" si="50"/>
        <v>2840</v>
      </c>
      <c r="C2845" s="12">
        <f>'Simulacion sistema (hoja4)'!AS2850</f>
        <v>2.8195152620416289E-2</v>
      </c>
      <c r="D2845" s="12">
        <f>'Simulacion sistema (hoja4)'!AT2850</f>
        <v>0.87860373438524131</v>
      </c>
    </row>
    <row r="2846" spans="2:4" x14ac:dyDescent="0.25">
      <c r="B2846" s="8">
        <f t="shared" si="50"/>
        <v>2841</v>
      </c>
      <c r="C2846" s="12">
        <f>'Simulacion sistema (hoja4)'!AS2851</f>
        <v>0</v>
      </c>
      <c r="D2846" s="12">
        <f>'Simulacion sistema (hoja4)'!AT2851</f>
        <v>0.76935616630119152</v>
      </c>
    </row>
    <row r="2847" spans="2:4" x14ac:dyDescent="0.25">
      <c r="B2847" s="8">
        <f t="shared" si="50"/>
        <v>2842</v>
      </c>
      <c r="C2847" s="12">
        <f>'Simulacion sistema (hoja4)'!AS2852</f>
        <v>7.1994709706389895E-2</v>
      </c>
      <c r="D2847" s="12">
        <f>'Simulacion sistema (hoja4)'!AT2852</f>
        <v>0.75012484867891616</v>
      </c>
    </row>
    <row r="2848" spans="2:4" x14ac:dyDescent="0.25">
      <c r="B2848" s="8">
        <f t="shared" si="50"/>
        <v>2843</v>
      </c>
      <c r="C2848" s="12">
        <f>'Simulacion sistema (hoja4)'!AS2853</f>
        <v>0</v>
      </c>
      <c r="D2848" s="12">
        <f>'Simulacion sistema (hoja4)'!AT2853</f>
        <v>0.75094097036456098</v>
      </c>
    </row>
    <row r="2849" spans="2:4" x14ac:dyDescent="0.25">
      <c r="B2849" s="8">
        <f t="shared" si="50"/>
        <v>2844</v>
      </c>
      <c r="C2849" s="12">
        <f>'Simulacion sistema (hoja4)'!AS2854</f>
        <v>0</v>
      </c>
      <c r="D2849" s="12">
        <f>'Simulacion sistema (hoja4)'!AT2854</f>
        <v>0.73246871497008026</v>
      </c>
    </row>
    <row r="2850" spans="2:4" x14ac:dyDescent="0.25">
      <c r="B2850" s="8">
        <f t="shared" si="50"/>
        <v>2845</v>
      </c>
      <c r="C2850" s="12">
        <f>'Simulacion sistema (hoja4)'!AS2855</f>
        <v>0</v>
      </c>
      <c r="D2850" s="12">
        <f>'Simulacion sistema (hoja4)'!AT2855</f>
        <v>0.90041264405636334</v>
      </c>
    </row>
    <row r="2851" spans="2:4" x14ac:dyDescent="0.25">
      <c r="B2851" s="8">
        <f t="shared" si="50"/>
        <v>2846</v>
      </c>
      <c r="C2851" s="12">
        <f>'Simulacion sistema (hoja4)'!AS2856</f>
        <v>0</v>
      </c>
      <c r="D2851" s="12">
        <f>'Simulacion sistema (hoja4)'!AT2856</f>
        <v>0.62815333738470969</v>
      </c>
    </row>
    <row r="2852" spans="2:4" x14ac:dyDescent="0.25">
      <c r="B2852" s="8">
        <f t="shared" si="50"/>
        <v>2847</v>
      </c>
      <c r="C2852" s="12">
        <f>'Simulacion sistema (hoja4)'!AS2857</f>
        <v>1</v>
      </c>
      <c r="D2852" s="12">
        <f>'Simulacion sistema (hoja4)'!AT2857</f>
        <v>1</v>
      </c>
    </row>
    <row r="2853" spans="2:4" x14ac:dyDescent="0.25">
      <c r="B2853" s="8">
        <f t="shared" si="50"/>
        <v>2848</v>
      </c>
      <c r="C2853" s="12">
        <f>'Simulacion sistema (hoja4)'!AS2858</f>
        <v>1</v>
      </c>
      <c r="D2853" s="12">
        <f>'Simulacion sistema (hoja4)'!AT2858</f>
        <v>1</v>
      </c>
    </row>
    <row r="2854" spans="2:4" x14ac:dyDescent="0.25">
      <c r="B2854" s="8">
        <f t="shared" si="50"/>
        <v>2849</v>
      </c>
      <c r="C2854" s="12">
        <f>'Simulacion sistema (hoja4)'!AS2859</f>
        <v>1</v>
      </c>
      <c r="D2854" s="12">
        <f>'Simulacion sistema (hoja4)'!AT2859</f>
        <v>1</v>
      </c>
    </row>
    <row r="2855" spans="2:4" x14ac:dyDescent="0.25">
      <c r="B2855" s="8">
        <f t="shared" si="50"/>
        <v>2850</v>
      </c>
      <c r="C2855" s="12">
        <f>'Simulacion sistema (hoja4)'!AS2860</f>
        <v>0</v>
      </c>
      <c r="D2855" s="12">
        <f>'Simulacion sistema (hoja4)'!AT2860</f>
        <v>0.66446527136140499</v>
      </c>
    </row>
    <row r="2856" spans="2:4" x14ac:dyDescent="0.25">
      <c r="B2856" s="8">
        <f t="shared" si="50"/>
        <v>2851</v>
      </c>
      <c r="C2856" s="12">
        <f>'Simulacion sistema (hoja4)'!AS2861</f>
        <v>0</v>
      </c>
      <c r="D2856" s="12">
        <f>'Simulacion sistema (hoja4)'!AT2861</f>
        <v>0.77633435075087165</v>
      </c>
    </row>
    <row r="2857" spans="2:4" x14ac:dyDescent="0.25">
      <c r="B2857" s="8">
        <f t="shared" si="50"/>
        <v>2852</v>
      </c>
      <c r="C2857" s="12">
        <f>'Simulacion sistema (hoja4)'!AS2862</f>
        <v>1</v>
      </c>
      <c r="D2857" s="12">
        <f>'Simulacion sistema (hoja4)'!AT2862</f>
        <v>1</v>
      </c>
    </row>
    <row r="2858" spans="2:4" x14ac:dyDescent="0.25">
      <c r="B2858" s="8">
        <f t="shared" si="50"/>
        <v>2853</v>
      </c>
      <c r="C2858" s="12">
        <f>'Simulacion sistema (hoja4)'!AS2863</f>
        <v>0</v>
      </c>
      <c r="D2858" s="12">
        <f>'Simulacion sistema (hoja4)'!AT2863</f>
        <v>0.63217944760110356</v>
      </c>
    </row>
    <row r="2859" spans="2:4" x14ac:dyDescent="0.25">
      <c r="B2859" s="8">
        <f t="shared" si="50"/>
        <v>2854</v>
      </c>
      <c r="C2859" s="12">
        <f>'Simulacion sistema (hoja4)'!AS2864</f>
        <v>0</v>
      </c>
      <c r="D2859" s="12">
        <f>'Simulacion sistema (hoja4)'!AT2864</f>
        <v>0.28171983283887814</v>
      </c>
    </row>
    <row r="2860" spans="2:4" x14ac:dyDescent="0.25">
      <c r="B2860" s="8">
        <f t="shared" si="50"/>
        <v>2855</v>
      </c>
      <c r="C2860" s="12">
        <f>'Simulacion sistema (hoja4)'!AS2865</f>
        <v>0.53645386298998232</v>
      </c>
      <c r="D2860" s="12">
        <f>'Simulacion sistema (hoja4)'!AT2865</f>
        <v>0.8937554833259751</v>
      </c>
    </row>
    <row r="2861" spans="2:4" x14ac:dyDescent="0.25">
      <c r="B2861" s="8">
        <f t="shared" si="50"/>
        <v>2856</v>
      </c>
      <c r="C2861" s="12">
        <f>'Simulacion sistema (hoja4)'!AS2866</f>
        <v>0</v>
      </c>
      <c r="D2861" s="12">
        <f>'Simulacion sistema (hoja4)'!AT2866</f>
        <v>0.48630803679751972</v>
      </c>
    </row>
    <row r="2862" spans="2:4" x14ac:dyDescent="0.25">
      <c r="B2862" s="8">
        <f t="shared" si="50"/>
        <v>2857</v>
      </c>
      <c r="C2862" s="12">
        <f>'Simulacion sistema (hoja4)'!AS2867</f>
        <v>0</v>
      </c>
      <c r="D2862" s="12">
        <f>'Simulacion sistema (hoja4)'!AT2867</f>
        <v>0.66350276339520087</v>
      </c>
    </row>
    <row r="2863" spans="2:4" x14ac:dyDescent="0.25">
      <c r="B2863" s="8">
        <f t="shared" si="50"/>
        <v>2858</v>
      </c>
      <c r="C2863" s="12">
        <f>'Simulacion sistema (hoja4)'!AS2868</f>
        <v>1</v>
      </c>
      <c r="D2863" s="12">
        <f>'Simulacion sistema (hoja4)'!AT2868</f>
        <v>1</v>
      </c>
    </row>
    <row r="2864" spans="2:4" x14ac:dyDescent="0.25">
      <c r="B2864" s="8">
        <f t="shared" si="50"/>
        <v>2859</v>
      </c>
      <c r="C2864" s="12">
        <f>'Simulacion sistema (hoja4)'!AS2869</f>
        <v>0</v>
      </c>
      <c r="D2864" s="12">
        <f>'Simulacion sistema (hoja4)'!AT2869</f>
        <v>6.8229913101403986E-2</v>
      </c>
    </row>
    <row r="2865" spans="2:4" x14ac:dyDescent="0.25">
      <c r="B2865" s="8">
        <f t="shared" si="50"/>
        <v>2860</v>
      </c>
      <c r="C2865" s="12">
        <f>'Simulacion sistema (hoja4)'!AS2870</f>
        <v>0.4531842316932706</v>
      </c>
      <c r="D2865" s="12">
        <f>'Simulacion sistema (hoja4)'!AT2870</f>
        <v>0.95355811282874348</v>
      </c>
    </row>
    <row r="2866" spans="2:4" x14ac:dyDescent="0.25">
      <c r="B2866" s="8">
        <f t="shared" si="50"/>
        <v>2861</v>
      </c>
      <c r="C2866" s="12">
        <f>'Simulacion sistema (hoja4)'!AS2871</f>
        <v>0.98882200359625017</v>
      </c>
      <c r="D2866" s="12">
        <f>'Simulacion sistema (hoja4)'!AT2871</f>
        <v>0.99905063592187326</v>
      </c>
    </row>
    <row r="2867" spans="2:4" x14ac:dyDescent="0.25">
      <c r="B2867" s="8">
        <f t="shared" si="50"/>
        <v>2862</v>
      </c>
      <c r="C2867" s="12">
        <f>'Simulacion sistema (hoja4)'!AS2872</f>
        <v>0</v>
      </c>
      <c r="D2867" s="12">
        <f>'Simulacion sistema (hoja4)'!AT2872</f>
        <v>0.4102303972481734</v>
      </c>
    </row>
    <row r="2868" spans="2:4" x14ac:dyDescent="0.25">
      <c r="B2868" s="8">
        <f t="shared" si="50"/>
        <v>2863</v>
      </c>
      <c r="C2868" s="12">
        <f>'Simulacion sistema (hoja4)'!AS2873</f>
        <v>0</v>
      </c>
      <c r="D2868" s="12">
        <f>'Simulacion sistema (hoja4)'!AT2873</f>
        <v>0.72999374877592893</v>
      </c>
    </row>
    <row r="2869" spans="2:4" x14ac:dyDescent="0.25">
      <c r="B2869" s="8">
        <f t="shared" si="50"/>
        <v>2864</v>
      </c>
      <c r="C2869" s="12">
        <f>'Simulacion sistema (hoja4)'!AS2874</f>
        <v>0</v>
      </c>
      <c r="D2869" s="12">
        <f>'Simulacion sistema (hoja4)'!AT2874</f>
        <v>0.8317061914512186</v>
      </c>
    </row>
    <row r="2870" spans="2:4" x14ac:dyDescent="0.25">
      <c r="B2870" s="8">
        <f t="shared" si="50"/>
        <v>2865</v>
      </c>
      <c r="C2870" s="12">
        <f>'Simulacion sistema (hoja4)'!AS2875</f>
        <v>0</v>
      </c>
      <c r="D2870" s="12">
        <f>'Simulacion sistema (hoja4)'!AT2875</f>
        <v>0.64593098941133498</v>
      </c>
    </row>
    <row r="2871" spans="2:4" x14ac:dyDescent="0.25">
      <c r="B2871" s="8">
        <f t="shared" si="50"/>
        <v>2866</v>
      </c>
      <c r="C2871" s="12">
        <f>'Simulacion sistema (hoja4)'!AS2876</f>
        <v>0.78101460726869731</v>
      </c>
      <c r="D2871" s="12">
        <f>'Simulacion sistema (hoja4)'!AT2876</f>
        <v>0.98140124061734146</v>
      </c>
    </row>
    <row r="2872" spans="2:4" x14ac:dyDescent="0.25">
      <c r="B2872" s="8">
        <f t="shared" si="50"/>
        <v>2867</v>
      </c>
      <c r="C2872" s="12">
        <f>'Simulacion sistema (hoja4)'!AS2877</f>
        <v>0</v>
      </c>
      <c r="D2872" s="12">
        <f>'Simulacion sistema (hoja4)'!AT2877</f>
        <v>0.29385700412754412</v>
      </c>
    </row>
    <row r="2873" spans="2:4" x14ac:dyDescent="0.25">
      <c r="B2873" s="8">
        <f t="shared" si="50"/>
        <v>2868</v>
      </c>
      <c r="C2873" s="12">
        <f>'Simulacion sistema (hoja4)'!AS2878</f>
        <v>1</v>
      </c>
      <c r="D2873" s="12">
        <f>'Simulacion sistema (hoja4)'!AT2878</f>
        <v>1</v>
      </c>
    </row>
    <row r="2874" spans="2:4" x14ac:dyDescent="0.25">
      <c r="B2874" s="8">
        <f t="shared" si="50"/>
        <v>2869</v>
      </c>
      <c r="C2874" s="12">
        <f>'Simulacion sistema (hoja4)'!AS2879</f>
        <v>0.9572092652090457</v>
      </c>
      <c r="D2874" s="12">
        <f>'Simulacion sistema (hoja4)'!AT2879</f>
        <v>0.99648295330485304</v>
      </c>
    </row>
    <row r="2875" spans="2:4" x14ac:dyDescent="0.25">
      <c r="B2875" s="8">
        <f t="shared" si="50"/>
        <v>2870</v>
      </c>
      <c r="C2875" s="12">
        <f>'Simulacion sistema (hoja4)'!AS2880</f>
        <v>0</v>
      </c>
      <c r="D2875" s="12">
        <f>'Simulacion sistema (hoja4)'!AT2880</f>
        <v>0.74508752238305609</v>
      </c>
    </row>
    <row r="2876" spans="2:4" x14ac:dyDescent="0.25">
      <c r="B2876" s="8">
        <f t="shared" si="50"/>
        <v>2871</v>
      </c>
      <c r="C2876" s="12">
        <f>'Simulacion sistema (hoja4)'!AS2881</f>
        <v>0</v>
      </c>
      <c r="D2876" s="12">
        <f>'Simulacion sistema (hoja4)'!AT2881</f>
        <v>0.652151926219394</v>
      </c>
    </row>
    <row r="2877" spans="2:4" x14ac:dyDescent="0.25">
      <c r="B2877" s="8">
        <f t="shared" si="50"/>
        <v>2872</v>
      </c>
      <c r="C2877" s="12">
        <f>'Simulacion sistema (hoja4)'!AS2882</f>
        <v>0</v>
      </c>
      <c r="D2877" s="12">
        <f>'Simulacion sistema (hoja4)'!AT2882</f>
        <v>0.72439643749869542</v>
      </c>
    </row>
    <row r="2878" spans="2:4" x14ac:dyDescent="0.25">
      <c r="B2878" s="8">
        <f t="shared" si="50"/>
        <v>2873</v>
      </c>
      <c r="C2878" s="12">
        <f>'Simulacion sistema (hoja4)'!AS2883</f>
        <v>0</v>
      </c>
      <c r="D2878" s="12">
        <f>'Simulacion sistema (hoja4)'!AT2883</f>
        <v>0.27717629553369816</v>
      </c>
    </row>
    <row r="2879" spans="2:4" x14ac:dyDescent="0.25">
      <c r="B2879" s="8">
        <f t="shared" si="50"/>
        <v>2874</v>
      </c>
      <c r="C2879" s="12">
        <f>'Simulacion sistema (hoja4)'!AS2884</f>
        <v>0</v>
      </c>
      <c r="D2879" s="12">
        <f>'Simulacion sistema (hoja4)'!AT2884</f>
        <v>0.5130944470083979</v>
      </c>
    </row>
    <row r="2880" spans="2:4" x14ac:dyDescent="0.25">
      <c r="B2880" s="8">
        <f t="shared" si="50"/>
        <v>2875</v>
      </c>
      <c r="C2880" s="12">
        <f>'Simulacion sistema (hoja4)'!AS2885</f>
        <v>0</v>
      </c>
      <c r="D2880" s="12">
        <f>'Simulacion sistema (hoja4)'!AT2885</f>
        <v>0.57764085147349242</v>
      </c>
    </row>
    <row r="2881" spans="2:4" x14ac:dyDescent="0.25">
      <c r="B2881" s="8">
        <f t="shared" si="50"/>
        <v>2876</v>
      </c>
      <c r="C2881" s="12">
        <f>'Simulacion sistema (hoja4)'!AS2886</f>
        <v>0</v>
      </c>
      <c r="D2881" s="12">
        <f>'Simulacion sistema (hoja4)'!AT2886</f>
        <v>0.31055589501711311</v>
      </c>
    </row>
    <row r="2882" spans="2:4" x14ac:dyDescent="0.25">
      <c r="B2882" s="8">
        <f t="shared" si="50"/>
        <v>2877</v>
      </c>
      <c r="C2882" s="12">
        <f>'Simulacion sistema (hoja4)'!AS2887</f>
        <v>0</v>
      </c>
      <c r="D2882" s="12">
        <f>'Simulacion sistema (hoja4)'!AT2887</f>
        <v>0.33725969474523471</v>
      </c>
    </row>
    <row r="2883" spans="2:4" x14ac:dyDescent="0.25">
      <c r="B2883" s="8">
        <f t="shared" si="50"/>
        <v>2878</v>
      </c>
      <c r="C2883" s="12">
        <f>'Simulacion sistema (hoja4)'!AS2888</f>
        <v>0</v>
      </c>
      <c r="D2883" s="12">
        <f>'Simulacion sistema (hoja4)'!AT2888</f>
        <v>0.23750823512910593</v>
      </c>
    </row>
    <row r="2884" spans="2:4" x14ac:dyDescent="0.25">
      <c r="B2884" s="8">
        <f t="shared" si="50"/>
        <v>2879</v>
      </c>
      <c r="C2884" s="12">
        <f>'Simulacion sistema (hoja4)'!AS2889</f>
        <v>0</v>
      </c>
      <c r="D2884" s="12">
        <f>'Simulacion sistema (hoja4)'!AT2889</f>
        <v>0.55683292252191408</v>
      </c>
    </row>
    <row r="2885" spans="2:4" x14ac:dyDescent="0.25">
      <c r="B2885" s="8">
        <f t="shared" si="50"/>
        <v>2880</v>
      </c>
      <c r="C2885" s="12">
        <f>'Simulacion sistema (hoja4)'!AS2890</f>
        <v>0</v>
      </c>
      <c r="D2885" s="12">
        <f>'Simulacion sistema (hoja4)'!AT2890</f>
        <v>0.45075568394934395</v>
      </c>
    </row>
    <row r="2886" spans="2:4" x14ac:dyDescent="0.25">
      <c r="B2886" s="8">
        <f t="shared" si="50"/>
        <v>2881</v>
      </c>
      <c r="C2886" s="12">
        <f>'Simulacion sistema (hoja4)'!AS2891</f>
        <v>0</v>
      </c>
      <c r="D2886" s="12">
        <f>'Simulacion sistema (hoja4)'!AT2891</f>
        <v>0.38479077052622029</v>
      </c>
    </row>
    <row r="2887" spans="2:4" x14ac:dyDescent="0.25">
      <c r="B2887" s="8">
        <f t="shared" si="50"/>
        <v>2882</v>
      </c>
      <c r="C2887" s="12">
        <f>'Simulacion sistema (hoja4)'!AS2892</f>
        <v>0</v>
      </c>
      <c r="D2887" s="12">
        <f>'Simulacion sistema (hoja4)'!AT2892</f>
        <v>0.30272430768886371</v>
      </c>
    </row>
    <row r="2888" spans="2:4" x14ac:dyDescent="0.25">
      <c r="B2888" s="8">
        <f t="shared" ref="B2888:B2951" si="51">+B2887+1</f>
        <v>2883</v>
      </c>
      <c r="C2888" s="12">
        <f>'Simulacion sistema (hoja4)'!AS2893</f>
        <v>0.27869479967452088</v>
      </c>
      <c r="D2888" s="12">
        <f>'Simulacion sistema (hoja4)'!AT2893</f>
        <v>0.9262415922463757</v>
      </c>
    </row>
    <row r="2889" spans="2:4" x14ac:dyDescent="0.25">
      <c r="B2889" s="8">
        <f t="shared" si="51"/>
        <v>2884</v>
      </c>
      <c r="C2889" s="12">
        <f>'Simulacion sistema (hoja4)'!AS2894</f>
        <v>0</v>
      </c>
      <c r="D2889" s="12">
        <f>'Simulacion sistema (hoja4)'!AT2894</f>
        <v>0.33147733310970706</v>
      </c>
    </row>
    <row r="2890" spans="2:4" x14ac:dyDescent="0.25">
      <c r="B2890" s="8">
        <f t="shared" si="51"/>
        <v>2885</v>
      </c>
      <c r="C2890" s="12">
        <f>'Simulacion sistema (hoja4)'!AS2895</f>
        <v>0</v>
      </c>
      <c r="D2890" s="12">
        <f>'Simulacion sistema (hoja4)'!AT2895</f>
        <v>0.633861584663718</v>
      </c>
    </row>
    <row r="2891" spans="2:4" x14ac:dyDescent="0.25">
      <c r="B2891" s="8">
        <f t="shared" si="51"/>
        <v>2886</v>
      </c>
      <c r="C2891" s="12">
        <f>'Simulacion sistema (hoja4)'!AS2896</f>
        <v>0</v>
      </c>
      <c r="D2891" s="12">
        <f>'Simulacion sistema (hoja4)'!AT2896</f>
        <v>0.7705214366208154</v>
      </c>
    </row>
    <row r="2892" spans="2:4" x14ac:dyDescent="0.25">
      <c r="B2892" s="8">
        <f t="shared" si="51"/>
        <v>2887</v>
      </c>
      <c r="C2892" s="12">
        <f>'Simulacion sistema (hoja4)'!AS2897</f>
        <v>0</v>
      </c>
      <c r="D2892" s="12">
        <f>'Simulacion sistema (hoja4)'!AT2897</f>
        <v>0.82450762343110939</v>
      </c>
    </row>
    <row r="2893" spans="2:4" x14ac:dyDescent="0.25">
      <c r="B2893" s="8">
        <f t="shared" si="51"/>
        <v>2888</v>
      </c>
      <c r="C2893" s="12">
        <f>'Simulacion sistema (hoja4)'!AS2898</f>
        <v>0</v>
      </c>
      <c r="D2893" s="12">
        <f>'Simulacion sistema (hoja4)'!AT2898</f>
        <v>0.30163950514947768</v>
      </c>
    </row>
    <row r="2894" spans="2:4" x14ac:dyDescent="0.25">
      <c r="B2894" s="8">
        <f t="shared" si="51"/>
        <v>2889</v>
      </c>
      <c r="C2894" s="12">
        <f>'Simulacion sistema (hoja4)'!AS2899</f>
        <v>0</v>
      </c>
      <c r="D2894" s="12">
        <f>'Simulacion sistema (hoja4)'!AT2899</f>
        <v>0.6253077455461209</v>
      </c>
    </row>
    <row r="2895" spans="2:4" x14ac:dyDescent="0.25">
      <c r="B2895" s="8">
        <f t="shared" si="51"/>
        <v>2890</v>
      </c>
      <c r="C2895" s="12">
        <f>'Simulacion sistema (hoja4)'!AS2900</f>
        <v>0</v>
      </c>
      <c r="D2895" s="12">
        <f>'Simulacion sistema (hoja4)'!AT2900</f>
        <v>0.19076345626568605</v>
      </c>
    </row>
    <row r="2896" spans="2:4" x14ac:dyDescent="0.25">
      <c r="B2896" s="8">
        <f t="shared" si="51"/>
        <v>2891</v>
      </c>
      <c r="C2896" s="12">
        <f>'Simulacion sistema (hoja4)'!AS2901</f>
        <v>1</v>
      </c>
      <c r="D2896" s="12">
        <f>'Simulacion sistema (hoja4)'!AT2901</f>
        <v>1</v>
      </c>
    </row>
    <row r="2897" spans="2:4" x14ac:dyDescent="0.25">
      <c r="B2897" s="8">
        <f t="shared" si="51"/>
        <v>2892</v>
      </c>
      <c r="C2897" s="12">
        <f>'Simulacion sistema (hoja4)'!AS2902</f>
        <v>0</v>
      </c>
      <c r="D2897" s="12">
        <f>'Simulacion sistema (hoja4)'!AT2902</f>
        <v>0.61684826392880143</v>
      </c>
    </row>
    <row r="2898" spans="2:4" x14ac:dyDescent="0.25">
      <c r="B2898" s="8">
        <f t="shared" si="51"/>
        <v>2893</v>
      </c>
      <c r="C2898" s="12">
        <f>'Simulacion sistema (hoja4)'!AS2903</f>
        <v>0</v>
      </c>
      <c r="D2898" s="12">
        <f>'Simulacion sistema (hoja4)'!AT2903</f>
        <v>0.7765150382688224</v>
      </c>
    </row>
    <row r="2899" spans="2:4" x14ac:dyDescent="0.25">
      <c r="B2899" s="8">
        <f t="shared" si="51"/>
        <v>2894</v>
      </c>
      <c r="C2899" s="12">
        <f>'Simulacion sistema (hoja4)'!AS2904</f>
        <v>0</v>
      </c>
      <c r="D2899" s="12">
        <f>'Simulacion sistema (hoja4)'!AT2904</f>
        <v>0.89865632528813522</v>
      </c>
    </row>
    <row r="2900" spans="2:4" x14ac:dyDescent="0.25">
      <c r="B2900" s="8">
        <f t="shared" si="51"/>
        <v>2895</v>
      </c>
      <c r="C2900" s="12">
        <f>'Simulacion sistema (hoja4)'!AS2905</f>
        <v>0</v>
      </c>
      <c r="D2900" s="12">
        <f>'Simulacion sistema (hoja4)'!AT2905</f>
        <v>0.52264105106711112</v>
      </c>
    </row>
    <row r="2901" spans="2:4" x14ac:dyDescent="0.25">
      <c r="B2901" s="8">
        <f t="shared" si="51"/>
        <v>2896</v>
      </c>
      <c r="C2901" s="12">
        <f>'Simulacion sistema (hoja4)'!AS2906</f>
        <v>0.2028863043495221</v>
      </c>
      <c r="D2901" s="12">
        <f>'Simulacion sistema (hoja4)'!AT2906</f>
        <v>0.9078903231085661</v>
      </c>
    </row>
    <row r="2902" spans="2:4" x14ac:dyDescent="0.25">
      <c r="B2902" s="8">
        <f t="shared" si="51"/>
        <v>2897</v>
      </c>
      <c r="C2902" s="12">
        <f>'Simulacion sistema (hoja4)'!AS2907</f>
        <v>0.55265064467464742</v>
      </c>
      <c r="D2902" s="12">
        <f>'Simulacion sistema (hoja4)'!AT2907</f>
        <v>0.94759949520712694</v>
      </c>
    </row>
    <row r="2903" spans="2:4" x14ac:dyDescent="0.25">
      <c r="B2903" s="8">
        <f t="shared" si="51"/>
        <v>2898</v>
      </c>
      <c r="C2903" s="12">
        <f>'Simulacion sistema (hoja4)'!AS2908</f>
        <v>0</v>
      </c>
      <c r="D2903" s="12">
        <f>'Simulacion sistema (hoja4)'!AT2908</f>
        <v>0.54453659655403885</v>
      </c>
    </row>
    <row r="2904" spans="2:4" x14ac:dyDescent="0.25">
      <c r="B2904" s="8">
        <f t="shared" si="51"/>
        <v>2899</v>
      </c>
      <c r="C2904" s="12">
        <f>'Simulacion sistema (hoja4)'!AS2909</f>
        <v>0</v>
      </c>
      <c r="D2904" s="12">
        <f>'Simulacion sistema (hoja4)'!AT2909</f>
        <v>0.30811319841743345</v>
      </c>
    </row>
    <row r="2905" spans="2:4" x14ac:dyDescent="0.25">
      <c r="B2905" s="8">
        <f t="shared" si="51"/>
        <v>2900</v>
      </c>
      <c r="C2905" s="12">
        <f>'Simulacion sistema (hoja4)'!AS2910</f>
        <v>0</v>
      </c>
      <c r="D2905" s="12">
        <f>'Simulacion sistema (hoja4)'!AT2910</f>
        <v>0.38323372067408779</v>
      </c>
    </row>
    <row r="2906" spans="2:4" x14ac:dyDescent="0.25">
      <c r="B2906" s="8">
        <f t="shared" si="51"/>
        <v>2901</v>
      </c>
      <c r="C2906" s="12">
        <f>'Simulacion sistema (hoja4)'!AS2911</f>
        <v>1</v>
      </c>
      <c r="D2906" s="12">
        <f>'Simulacion sistema (hoja4)'!AT2911</f>
        <v>1</v>
      </c>
    </row>
    <row r="2907" spans="2:4" x14ac:dyDescent="0.25">
      <c r="B2907" s="8">
        <f t="shared" si="51"/>
        <v>2902</v>
      </c>
      <c r="C2907" s="12">
        <f>'Simulacion sistema (hoja4)'!AS2912</f>
        <v>0</v>
      </c>
      <c r="D2907" s="12">
        <f>'Simulacion sistema (hoja4)'!AT2912</f>
        <v>0.41410480891631468</v>
      </c>
    </row>
    <row r="2908" spans="2:4" x14ac:dyDescent="0.25">
      <c r="B2908" s="8">
        <f t="shared" si="51"/>
        <v>2903</v>
      </c>
      <c r="C2908" s="12">
        <f>'Simulacion sistema (hoja4)'!AS2913</f>
        <v>0</v>
      </c>
      <c r="D2908" s="12">
        <f>'Simulacion sistema (hoja4)'!AT2913</f>
        <v>0.40284320908939075</v>
      </c>
    </row>
    <row r="2909" spans="2:4" x14ac:dyDescent="0.25">
      <c r="B2909" s="8">
        <f t="shared" si="51"/>
        <v>2904</v>
      </c>
      <c r="C2909" s="12">
        <f>'Simulacion sistema (hoja4)'!AS2914</f>
        <v>0</v>
      </c>
      <c r="D2909" s="12">
        <f>'Simulacion sistema (hoja4)'!AT2914</f>
        <v>0.7140398991615543</v>
      </c>
    </row>
    <row r="2910" spans="2:4" x14ac:dyDescent="0.25">
      <c r="B2910" s="8">
        <f t="shared" si="51"/>
        <v>2905</v>
      </c>
      <c r="C2910" s="12">
        <f>'Simulacion sistema (hoja4)'!AS2915</f>
        <v>0.88463633534669384</v>
      </c>
      <c r="D2910" s="12">
        <f>'Simulacion sistema (hoja4)'!AT2915</f>
        <v>0.99020199012533561</v>
      </c>
    </row>
    <row r="2911" spans="2:4" x14ac:dyDescent="0.25">
      <c r="B2911" s="8">
        <f t="shared" si="51"/>
        <v>2906</v>
      </c>
      <c r="C2911" s="12">
        <f>'Simulacion sistema (hoja4)'!AS2916</f>
        <v>0</v>
      </c>
      <c r="D2911" s="12">
        <f>'Simulacion sistema (hoja4)'!AT2916</f>
        <v>0.41872480535919199</v>
      </c>
    </row>
    <row r="2912" spans="2:4" x14ac:dyDescent="0.25">
      <c r="B2912" s="8">
        <f t="shared" si="51"/>
        <v>2907</v>
      </c>
      <c r="C2912" s="12">
        <f>'Simulacion sistema (hoja4)'!AS2917</f>
        <v>0</v>
      </c>
      <c r="D2912" s="12">
        <f>'Simulacion sistema (hoja4)'!AT2917</f>
        <v>0.84308998000103186</v>
      </c>
    </row>
    <row r="2913" spans="2:4" x14ac:dyDescent="0.25">
      <c r="B2913" s="8">
        <f t="shared" si="51"/>
        <v>2908</v>
      </c>
      <c r="C2913" s="12">
        <f>'Simulacion sistema (hoja4)'!AS2918</f>
        <v>0</v>
      </c>
      <c r="D2913" s="12">
        <f>'Simulacion sistema (hoja4)'!AT2918</f>
        <v>0.14056477856019764</v>
      </c>
    </row>
    <row r="2914" spans="2:4" x14ac:dyDescent="0.25">
      <c r="B2914" s="8">
        <f t="shared" si="51"/>
        <v>2909</v>
      </c>
      <c r="C2914" s="12">
        <f>'Simulacion sistema (hoja4)'!AS2919</f>
        <v>0</v>
      </c>
      <c r="D2914" s="12">
        <f>'Simulacion sistema (hoja4)'!AT2919</f>
        <v>0.52899800080725079</v>
      </c>
    </row>
    <row r="2915" spans="2:4" x14ac:dyDescent="0.25">
      <c r="B2915" s="8">
        <f t="shared" si="51"/>
        <v>2910</v>
      </c>
      <c r="C2915" s="12">
        <f>'Simulacion sistema (hoja4)'!AS2920</f>
        <v>0</v>
      </c>
      <c r="D2915" s="12">
        <f>'Simulacion sistema (hoja4)'!AT2920</f>
        <v>0.84967118625567783</v>
      </c>
    </row>
    <row r="2916" spans="2:4" x14ac:dyDescent="0.25">
      <c r="B2916" s="8">
        <f t="shared" si="51"/>
        <v>2911</v>
      </c>
      <c r="C2916" s="12">
        <f>'Simulacion sistema (hoja4)'!AS2921</f>
        <v>0</v>
      </c>
      <c r="D2916" s="12">
        <f>'Simulacion sistema (hoja4)'!AT2921</f>
        <v>0.678622201424529</v>
      </c>
    </row>
    <row r="2917" spans="2:4" x14ac:dyDescent="0.25">
      <c r="B2917" s="8">
        <f t="shared" si="51"/>
        <v>2912</v>
      </c>
      <c r="C2917" s="12">
        <f>'Simulacion sistema (hoja4)'!AS2922</f>
        <v>0.31138704110367876</v>
      </c>
      <c r="D2917" s="12">
        <f>'Simulacion sistema (hoja4)'!AT2922</f>
        <v>0.91068428294714832</v>
      </c>
    </row>
    <row r="2918" spans="2:4" x14ac:dyDescent="0.25">
      <c r="B2918" s="8">
        <f t="shared" si="51"/>
        <v>2913</v>
      </c>
      <c r="C2918" s="12">
        <f>'Simulacion sistema (hoja4)'!AS2923</f>
        <v>0</v>
      </c>
      <c r="D2918" s="12">
        <f>'Simulacion sistema (hoja4)'!AT2923</f>
        <v>0.8050481566169565</v>
      </c>
    </row>
    <row r="2919" spans="2:4" x14ac:dyDescent="0.25">
      <c r="B2919" s="8">
        <f t="shared" si="51"/>
        <v>2914</v>
      </c>
      <c r="C2919" s="12">
        <f>'Simulacion sistema (hoja4)'!AS2924</f>
        <v>0</v>
      </c>
      <c r="D2919" s="12">
        <f>'Simulacion sistema (hoja4)'!AT2924</f>
        <v>0.51702105193986947</v>
      </c>
    </row>
    <row r="2920" spans="2:4" x14ac:dyDescent="0.25">
      <c r="B2920" s="8">
        <f t="shared" si="51"/>
        <v>2915</v>
      </c>
      <c r="C2920" s="12">
        <f>'Simulacion sistema (hoja4)'!AS2925</f>
        <v>1</v>
      </c>
      <c r="D2920" s="12">
        <f>'Simulacion sistema (hoja4)'!AT2925</f>
        <v>1</v>
      </c>
    </row>
    <row r="2921" spans="2:4" x14ac:dyDescent="0.25">
      <c r="B2921" s="8">
        <f t="shared" si="51"/>
        <v>2916</v>
      </c>
      <c r="C2921" s="12">
        <f>'Simulacion sistema (hoja4)'!AS2926</f>
        <v>0</v>
      </c>
      <c r="D2921" s="12">
        <f>'Simulacion sistema (hoja4)'!AT2926</f>
        <v>0.64161433718597427</v>
      </c>
    </row>
    <row r="2922" spans="2:4" x14ac:dyDescent="0.25">
      <c r="B2922" s="8">
        <f t="shared" si="51"/>
        <v>2917</v>
      </c>
      <c r="C2922" s="12">
        <f>'Simulacion sistema (hoja4)'!AS2927</f>
        <v>0</v>
      </c>
      <c r="D2922" s="12">
        <f>'Simulacion sistema (hoja4)'!AT2927</f>
        <v>0.87942870098627846</v>
      </c>
    </row>
    <row r="2923" spans="2:4" x14ac:dyDescent="0.25">
      <c r="B2923" s="8">
        <f t="shared" si="51"/>
        <v>2918</v>
      </c>
      <c r="C2923" s="12">
        <f>'Simulacion sistema (hoja4)'!AS2928</f>
        <v>0</v>
      </c>
      <c r="D2923" s="12">
        <f>'Simulacion sistema (hoja4)'!AT2928</f>
        <v>0.46468648608426694</v>
      </c>
    </row>
    <row r="2924" spans="2:4" x14ac:dyDescent="0.25">
      <c r="B2924" s="8">
        <f t="shared" si="51"/>
        <v>2919</v>
      </c>
      <c r="C2924" s="12">
        <f>'Simulacion sistema (hoja4)'!AS2929</f>
        <v>0</v>
      </c>
      <c r="D2924" s="12">
        <f>'Simulacion sistema (hoja4)'!AT2929</f>
        <v>0.38584199841792077</v>
      </c>
    </row>
    <row r="2925" spans="2:4" x14ac:dyDescent="0.25">
      <c r="B2925" s="8">
        <f t="shared" si="51"/>
        <v>2920</v>
      </c>
      <c r="C2925" s="12">
        <f>'Simulacion sistema (hoja4)'!AS2930</f>
        <v>0</v>
      </c>
      <c r="D2925" s="12">
        <f>'Simulacion sistema (hoja4)'!AT2930</f>
        <v>0.78646354674633145</v>
      </c>
    </row>
    <row r="2926" spans="2:4" x14ac:dyDescent="0.25">
      <c r="B2926" s="8">
        <f t="shared" si="51"/>
        <v>2921</v>
      </c>
      <c r="C2926" s="12">
        <f>'Simulacion sistema (hoja4)'!AS2931</f>
        <v>0</v>
      </c>
      <c r="D2926" s="12">
        <f>'Simulacion sistema (hoja4)'!AT2931</f>
        <v>0.7140637945802204</v>
      </c>
    </row>
    <row r="2927" spans="2:4" x14ac:dyDescent="0.25">
      <c r="B2927" s="8">
        <f t="shared" si="51"/>
        <v>2922</v>
      </c>
      <c r="C2927" s="12">
        <f>'Simulacion sistema (hoja4)'!AS2932</f>
        <v>0</v>
      </c>
      <c r="D2927" s="12">
        <f>'Simulacion sistema (hoja4)'!AT2932</f>
        <v>0.83924119855472201</v>
      </c>
    </row>
    <row r="2928" spans="2:4" x14ac:dyDescent="0.25">
      <c r="B2928" s="8">
        <f t="shared" si="51"/>
        <v>2923</v>
      </c>
      <c r="C2928" s="12">
        <f>'Simulacion sistema (hoja4)'!AS2933</f>
        <v>0</v>
      </c>
      <c r="D2928" s="12">
        <f>'Simulacion sistema (hoja4)'!AT2933</f>
        <v>0.38671582977118829</v>
      </c>
    </row>
    <row r="2929" spans="2:4" x14ac:dyDescent="0.25">
      <c r="B2929" s="8">
        <f t="shared" si="51"/>
        <v>2924</v>
      </c>
      <c r="C2929" s="12">
        <f>'Simulacion sistema (hoja4)'!AS2934</f>
        <v>0</v>
      </c>
      <c r="D2929" s="12">
        <f>'Simulacion sistema (hoja4)'!AT2934</f>
        <v>0.60393619636774987</v>
      </c>
    </row>
    <row r="2930" spans="2:4" x14ac:dyDescent="0.25">
      <c r="B2930" s="8">
        <f t="shared" si="51"/>
        <v>2925</v>
      </c>
      <c r="C2930" s="12">
        <f>'Simulacion sistema (hoja4)'!AS2935</f>
        <v>0</v>
      </c>
      <c r="D2930" s="12">
        <f>'Simulacion sistema (hoja4)'!AT2935</f>
        <v>0.57593449584422918</v>
      </c>
    </row>
    <row r="2931" spans="2:4" x14ac:dyDescent="0.25">
      <c r="B2931" s="8">
        <f t="shared" si="51"/>
        <v>2926</v>
      </c>
      <c r="C2931" s="12">
        <f>'Simulacion sistema (hoja4)'!AS2936</f>
        <v>0</v>
      </c>
      <c r="D2931" s="12">
        <f>'Simulacion sistema (hoja4)'!AT2936</f>
        <v>0.59471640190891428</v>
      </c>
    </row>
    <row r="2932" spans="2:4" x14ac:dyDescent="0.25">
      <c r="B2932" s="8">
        <f t="shared" si="51"/>
        <v>2927</v>
      </c>
      <c r="C2932" s="12">
        <f>'Simulacion sistema (hoja4)'!AS2937</f>
        <v>0</v>
      </c>
      <c r="D2932" s="12">
        <f>'Simulacion sistema (hoja4)'!AT2937</f>
        <v>0.63207061519303709</v>
      </c>
    </row>
    <row r="2933" spans="2:4" x14ac:dyDescent="0.25">
      <c r="B2933" s="8">
        <f t="shared" si="51"/>
        <v>2928</v>
      </c>
      <c r="C2933" s="12">
        <f>'Simulacion sistema (hoja4)'!AS2938</f>
        <v>0</v>
      </c>
      <c r="D2933" s="12">
        <f>'Simulacion sistema (hoja4)'!AT2938</f>
        <v>0.25726143282185121</v>
      </c>
    </row>
    <row r="2934" spans="2:4" x14ac:dyDescent="0.25">
      <c r="B2934" s="8">
        <f t="shared" si="51"/>
        <v>2929</v>
      </c>
      <c r="C2934" s="12">
        <f>'Simulacion sistema (hoja4)'!AS2939</f>
        <v>1</v>
      </c>
      <c r="D2934" s="12">
        <f>'Simulacion sistema (hoja4)'!AT2939</f>
        <v>1</v>
      </c>
    </row>
    <row r="2935" spans="2:4" x14ac:dyDescent="0.25">
      <c r="B2935" s="8">
        <f t="shared" si="51"/>
        <v>2930</v>
      </c>
      <c r="C2935" s="12">
        <f>'Simulacion sistema (hoja4)'!AS2940</f>
        <v>0</v>
      </c>
      <c r="D2935" s="12">
        <f>'Simulacion sistema (hoja4)'!AT2940</f>
        <v>0.44437386641453885</v>
      </c>
    </row>
    <row r="2936" spans="2:4" x14ac:dyDescent="0.25">
      <c r="B2936" s="8">
        <f t="shared" si="51"/>
        <v>2931</v>
      </c>
      <c r="C2936" s="12">
        <f>'Simulacion sistema (hoja4)'!AS2941</f>
        <v>0</v>
      </c>
      <c r="D2936" s="12">
        <f>'Simulacion sistema (hoja4)'!AT2941</f>
        <v>0.21811308696332199</v>
      </c>
    </row>
    <row r="2937" spans="2:4" x14ac:dyDescent="0.25">
      <c r="B2937" s="8">
        <f t="shared" si="51"/>
        <v>2932</v>
      </c>
      <c r="C2937" s="12">
        <f>'Simulacion sistema (hoja4)'!AS2942</f>
        <v>0</v>
      </c>
      <c r="D2937" s="12">
        <f>'Simulacion sistema (hoja4)'!AT2942</f>
        <v>0.47311063606885251</v>
      </c>
    </row>
    <row r="2938" spans="2:4" x14ac:dyDescent="0.25">
      <c r="B2938" s="8">
        <f t="shared" si="51"/>
        <v>2933</v>
      </c>
      <c r="C2938" s="12">
        <f>'Simulacion sistema (hoja4)'!AS2943</f>
        <v>0.4468806148823557</v>
      </c>
      <c r="D2938" s="12">
        <f>'Simulacion sistema (hoja4)'!AT2943</f>
        <v>0.94986553894216752</v>
      </c>
    </row>
    <row r="2939" spans="2:4" x14ac:dyDescent="0.25">
      <c r="B2939" s="8">
        <f t="shared" si="51"/>
        <v>2934</v>
      </c>
      <c r="C2939" s="12">
        <f>'Simulacion sistema (hoja4)'!AS2944</f>
        <v>0.64172605127556204</v>
      </c>
      <c r="D2939" s="12">
        <f>'Simulacion sistema (hoja4)'!AT2944</f>
        <v>0.96957125366997921</v>
      </c>
    </row>
    <row r="2940" spans="2:4" x14ac:dyDescent="0.25">
      <c r="B2940" s="8">
        <f t="shared" si="51"/>
        <v>2935</v>
      </c>
      <c r="C2940" s="12">
        <f>'Simulacion sistema (hoja4)'!AS2945</f>
        <v>0</v>
      </c>
      <c r="D2940" s="12">
        <f>'Simulacion sistema (hoja4)'!AT2945</f>
        <v>0.78356748223888817</v>
      </c>
    </row>
    <row r="2941" spans="2:4" x14ac:dyDescent="0.25">
      <c r="B2941" s="8">
        <f t="shared" si="51"/>
        <v>2936</v>
      </c>
      <c r="C2941" s="12">
        <f>'Simulacion sistema (hoja4)'!AS2946</f>
        <v>1</v>
      </c>
      <c r="D2941" s="12">
        <f>'Simulacion sistema (hoja4)'!AT2946</f>
        <v>1</v>
      </c>
    </row>
    <row r="2942" spans="2:4" x14ac:dyDescent="0.25">
      <c r="B2942" s="8">
        <f t="shared" si="51"/>
        <v>2937</v>
      </c>
      <c r="C2942" s="12">
        <f>'Simulacion sistema (hoja4)'!AS2947</f>
        <v>0</v>
      </c>
      <c r="D2942" s="12">
        <f>'Simulacion sistema (hoja4)'!AT2947</f>
        <v>0.72773185627575254</v>
      </c>
    </row>
    <row r="2943" spans="2:4" x14ac:dyDescent="0.25">
      <c r="B2943" s="8">
        <f t="shared" si="51"/>
        <v>2938</v>
      </c>
      <c r="C2943" s="12">
        <f>'Simulacion sistema (hoja4)'!AS2948</f>
        <v>0</v>
      </c>
      <c r="D2943" s="12">
        <f>'Simulacion sistema (hoja4)'!AT2948</f>
        <v>0.30944855537318167</v>
      </c>
    </row>
    <row r="2944" spans="2:4" x14ac:dyDescent="0.25">
      <c r="B2944" s="8">
        <f t="shared" si="51"/>
        <v>2939</v>
      </c>
      <c r="C2944" s="12">
        <f>'Simulacion sistema (hoja4)'!AS2949</f>
        <v>0</v>
      </c>
      <c r="D2944" s="12">
        <f>'Simulacion sistema (hoja4)'!AT2949</f>
        <v>0.61085257980075891</v>
      </c>
    </row>
    <row r="2945" spans="2:4" x14ac:dyDescent="0.25">
      <c r="B2945" s="8">
        <f t="shared" si="51"/>
        <v>2940</v>
      </c>
      <c r="C2945" s="12">
        <f>'Simulacion sistema (hoja4)'!AS2950</f>
        <v>0</v>
      </c>
      <c r="D2945" s="12">
        <f>'Simulacion sistema (hoja4)'!AT2950</f>
        <v>0.62483232564058422</v>
      </c>
    </row>
    <row r="2946" spans="2:4" x14ac:dyDescent="0.25">
      <c r="B2946" s="8">
        <f t="shared" si="51"/>
        <v>2941</v>
      </c>
      <c r="C2946" s="12">
        <f>'Simulacion sistema (hoja4)'!AS2951</f>
        <v>0</v>
      </c>
      <c r="D2946" s="12">
        <f>'Simulacion sistema (hoja4)'!AT2951</f>
        <v>0.74631219723089259</v>
      </c>
    </row>
    <row r="2947" spans="2:4" x14ac:dyDescent="0.25">
      <c r="B2947" s="8">
        <f t="shared" si="51"/>
        <v>2942</v>
      </c>
      <c r="C2947" s="12">
        <f>'Simulacion sistema (hoja4)'!AS2952</f>
        <v>0.66283332203625656</v>
      </c>
      <c r="D2947" s="12">
        <f>'Simulacion sistema (hoja4)'!AT2952</f>
        <v>0.9713639259811615</v>
      </c>
    </row>
    <row r="2948" spans="2:4" x14ac:dyDescent="0.25">
      <c r="B2948" s="8">
        <f t="shared" si="51"/>
        <v>2943</v>
      </c>
      <c r="C2948" s="12">
        <f>'Simulacion sistema (hoja4)'!AS2953</f>
        <v>0</v>
      </c>
      <c r="D2948" s="12">
        <f>'Simulacion sistema (hoja4)'!AT2953</f>
        <v>0.41317427942919233</v>
      </c>
    </row>
    <row r="2949" spans="2:4" x14ac:dyDescent="0.25">
      <c r="B2949" s="8">
        <f t="shared" si="51"/>
        <v>2944</v>
      </c>
      <c r="C2949" s="12">
        <f>'Simulacion sistema (hoja4)'!AS2954</f>
        <v>0</v>
      </c>
      <c r="D2949" s="12">
        <f>'Simulacion sistema (hoja4)'!AT2954</f>
        <v>0.83241498762694244</v>
      </c>
    </row>
    <row r="2950" spans="2:4" x14ac:dyDescent="0.25">
      <c r="B2950" s="8">
        <f t="shared" si="51"/>
        <v>2945</v>
      </c>
      <c r="C2950" s="12">
        <f>'Simulacion sistema (hoja4)'!AS2955</f>
        <v>0</v>
      </c>
      <c r="D2950" s="12">
        <f>'Simulacion sistema (hoja4)'!AT2955</f>
        <v>0.60504823636527938</v>
      </c>
    </row>
    <row r="2951" spans="2:4" x14ac:dyDescent="0.25">
      <c r="B2951" s="8">
        <f t="shared" si="51"/>
        <v>2946</v>
      </c>
      <c r="C2951" s="12">
        <f>'Simulacion sistema (hoja4)'!AS2956</f>
        <v>0</v>
      </c>
      <c r="D2951" s="12">
        <f>'Simulacion sistema (hoja4)'!AT2956</f>
        <v>0.45078446306348047</v>
      </c>
    </row>
    <row r="2952" spans="2:4" x14ac:dyDescent="0.25">
      <c r="B2952" s="8">
        <f t="shared" ref="B2952:B3015" si="52">+B2951+1</f>
        <v>2947</v>
      </c>
      <c r="C2952" s="12">
        <f>'Simulacion sistema (hoja4)'!AS2957</f>
        <v>0</v>
      </c>
      <c r="D2952" s="12">
        <f>'Simulacion sistema (hoja4)'!AT2957</f>
        <v>0.56439119145672445</v>
      </c>
    </row>
    <row r="2953" spans="2:4" x14ac:dyDescent="0.25">
      <c r="B2953" s="8">
        <f t="shared" si="52"/>
        <v>2948</v>
      </c>
      <c r="C2953" s="12">
        <f>'Simulacion sistema (hoja4)'!AS2958</f>
        <v>0</v>
      </c>
      <c r="D2953" s="12">
        <f>'Simulacion sistema (hoja4)'!AT2958</f>
        <v>0.68287864851110303</v>
      </c>
    </row>
    <row r="2954" spans="2:4" x14ac:dyDescent="0.25">
      <c r="B2954" s="8">
        <f t="shared" si="52"/>
        <v>2949</v>
      </c>
      <c r="C2954" s="12">
        <f>'Simulacion sistema (hoja4)'!AS2959</f>
        <v>0.11413329133797707</v>
      </c>
      <c r="D2954" s="12">
        <f>'Simulacion sistema (hoja4)'!AT2959</f>
        <v>0.81942013495347354</v>
      </c>
    </row>
    <row r="2955" spans="2:4" x14ac:dyDescent="0.25">
      <c r="B2955" s="8">
        <f t="shared" si="52"/>
        <v>2950</v>
      </c>
      <c r="C2955" s="12">
        <f>'Simulacion sistema (hoja4)'!AS2960</f>
        <v>0</v>
      </c>
      <c r="D2955" s="12">
        <f>'Simulacion sistema (hoja4)'!AT2960</f>
        <v>0.42548512602197036</v>
      </c>
    </row>
    <row r="2956" spans="2:4" x14ac:dyDescent="0.25">
      <c r="B2956" s="8">
        <f t="shared" si="52"/>
        <v>2951</v>
      </c>
      <c r="C2956" s="12">
        <f>'Simulacion sistema (hoja4)'!AS2961</f>
        <v>0</v>
      </c>
      <c r="D2956" s="12">
        <f>'Simulacion sistema (hoja4)'!AT2961</f>
        <v>0.36915858930057754</v>
      </c>
    </row>
    <row r="2957" spans="2:4" x14ac:dyDescent="0.25">
      <c r="B2957" s="8">
        <f t="shared" si="52"/>
        <v>2952</v>
      </c>
      <c r="C2957" s="12">
        <f>'Simulacion sistema (hoja4)'!AS2962</f>
        <v>3.8639590324413393E-3</v>
      </c>
      <c r="D2957" s="12">
        <f>'Simulacion sistema (hoja4)'!AT2962</f>
        <v>0.82905584108746255</v>
      </c>
    </row>
    <row r="2958" spans="2:4" x14ac:dyDescent="0.25">
      <c r="B2958" s="8">
        <f t="shared" si="52"/>
        <v>2953</v>
      </c>
      <c r="C2958" s="12">
        <f>'Simulacion sistema (hoja4)'!AS2963</f>
        <v>0</v>
      </c>
      <c r="D2958" s="12">
        <f>'Simulacion sistema (hoja4)'!AT2963</f>
        <v>0.36571345063112198</v>
      </c>
    </row>
    <row r="2959" spans="2:4" x14ac:dyDescent="0.25">
      <c r="B2959" s="8">
        <f t="shared" si="52"/>
        <v>2954</v>
      </c>
      <c r="C2959" s="12">
        <f>'Simulacion sistema (hoja4)'!AS2964</f>
        <v>0</v>
      </c>
      <c r="D2959" s="12">
        <f>'Simulacion sistema (hoja4)'!AT2964</f>
        <v>0.71740654621852162</v>
      </c>
    </row>
    <row r="2960" spans="2:4" x14ac:dyDescent="0.25">
      <c r="B2960" s="8">
        <f t="shared" si="52"/>
        <v>2955</v>
      </c>
      <c r="C2960" s="12">
        <f>'Simulacion sistema (hoja4)'!AS2965</f>
        <v>0</v>
      </c>
      <c r="D2960" s="12">
        <f>'Simulacion sistema (hoja4)'!AT2965</f>
        <v>0.50160475443408359</v>
      </c>
    </row>
    <row r="2961" spans="2:4" x14ac:dyDescent="0.25">
      <c r="B2961" s="8">
        <f t="shared" si="52"/>
        <v>2956</v>
      </c>
      <c r="C2961" s="12">
        <f>'Simulacion sistema (hoja4)'!AS2966</f>
        <v>0</v>
      </c>
      <c r="D2961" s="12">
        <f>'Simulacion sistema (hoja4)'!AT2966</f>
        <v>7.7328738993873394E-2</v>
      </c>
    </row>
    <row r="2962" spans="2:4" x14ac:dyDescent="0.25">
      <c r="B2962" s="8">
        <f t="shared" si="52"/>
        <v>2957</v>
      </c>
      <c r="C2962" s="12">
        <f>'Simulacion sistema (hoja4)'!AS2967</f>
        <v>0</v>
      </c>
      <c r="D2962" s="12">
        <f>'Simulacion sistema (hoja4)'!AT2967</f>
        <v>0.35247101495447108</v>
      </c>
    </row>
    <row r="2963" spans="2:4" x14ac:dyDescent="0.25">
      <c r="B2963" s="8">
        <f t="shared" si="52"/>
        <v>2958</v>
      </c>
      <c r="C2963" s="12">
        <f>'Simulacion sistema (hoja4)'!AS2968</f>
        <v>0</v>
      </c>
      <c r="D2963" s="12">
        <f>'Simulacion sistema (hoja4)'!AT2968</f>
        <v>0.45601472059748782</v>
      </c>
    </row>
    <row r="2964" spans="2:4" x14ac:dyDescent="0.25">
      <c r="B2964" s="8">
        <f t="shared" si="52"/>
        <v>2959</v>
      </c>
      <c r="C2964" s="12">
        <f>'Simulacion sistema (hoja4)'!AS2969</f>
        <v>0</v>
      </c>
      <c r="D2964" s="12">
        <f>'Simulacion sistema (hoja4)'!AT2969</f>
        <v>0.41937612592368639</v>
      </c>
    </row>
    <row r="2965" spans="2:4" x14ac:dyDescent="0.25">
      <c r="B2965" s="8">
        <f t="shared" si="52"/>
        <v>2960</v>
      </c>
      <c r="C2965" s="12">
        <f>'Simulacion sistema (hoja4)'!AS2970</f>
        <v>0</v>
      </c>
      <c r="D2965" s="12">
        <f>'Simulacion sistema (hoja4)'!AT2970</f>
        <v>0.45837329667717797</v>
      </c>
    </row>
    <row r="2966" spans="2:4" x14ac:dyDescent="0.25">
      <c r="B2966" s="8">
        <f t="shared" si="52"/>
        <v>2961</v>
      </c>
      <c r="C2966" s="12">
        <f>'Simulacion sistema (hoja4)'!AS2971</f>
        <v>0</v>
      </c>
      <c r="D2966" s="12">
        <f>'Simulacion sistema (hoja4)'!AT2971</f>
        <v>0.88350434939838285</v>
      </c>
    </row>
    <row r="2967" spans="2:4" x14ac:dyDescent="0.25">
      <c r="B2967" s="8">
        <f t="shared" si="52"/>
        <v>2962</v>
      </c>
      <c r="C2967" s="12">
        <f>'Simulacion sistema (hoja4)'!AS2972</f>
        <v>0</v>
      </c>
      <c r="D2967" s="12">
        <f>'Simulacion sistema (hoja4)'!AT2972</f>
        <v>0.85773890025527788</v>
      </c>
    </row>
    <row r="2968" spans="2:4" x14ac:dyDescent="0.25">
      <c r="B2968" s="8">
        <f t="shared" si="52"/>
        <v>2963</v>
      </c>
      <c r="C2968" s="12">
        <f>'Simulacion sistema (hoja4)'!AS2973</f>
        <v>0</v>
      </c>
      <c r="D2968" s="12">
        <f>'Simulacion sistema (hoja4)'!AT2973</f>
        <v>0.64568717500347605</v>
      </c>
    </row>
    <row r="2969" spans="2:4" x14ac:dyDescent="0.25">
      <c r="B2969" s="8">
        <f t="shared" si="52"/>
        <v>2964</v>
      </c>
      <c r="C2969" s="12">
        <f>'Simulacion sistema (hoja4)'!AS2974</f>
        <v>0</v>
      </c>
      <c r="D2969" s="12">
        <f>'Simulacion sistema (hoja4)'!AT2974</f>
        <v>6.4718645618377688E-2</v>
      </c>
    </row>
    <row r="2970" spans="2:4" x14ac:dyDescent="0.25">
      <c r="B2970" s="8">
        <f t="shared" si="52"/>
        <v>2965</v>
      </c>
      <c r="C2970" s="12">
        <f>'Simulacion sistema (hoja4)'!AS2975</f>
        <v>0</v>
      </c>
      <c r="D2970" s="12">
        <f>'Simulacion sistema (hoja4)'!AT2975</f>
        <v>0.4259545108927964</v>
      </c>
    </row>
    <row r="2971" spans="2:4" x14ac:dyDescent="0.25">
      <c r="B2971" s="8">
        <f t="shared" si="52"/>
        <v>2966</v>
      </c>
      <c r="C2971" s="12">
        <f>'Simulacion sistema (hoja4)'!AS2976</f>
        <v>0</v>
      </c>
      <c r="D2971" s="12">
        <f>'Simulacion sistema (hoja4)'!AT2976</f>
        <v>0.37031234589318446</v>
      </c>
    </row>
    <row r="2972" spans="2:4" x14ac:dyDescent="0.25">
      <c r="B2972" s="8">
        <f t="shared" si="52"/>
        <v>2967</v>
      </c>
      <c r="C2972" s="12">
        <f>'Simulacion sistema (hoja4)'!AS2977</f>
        <v>0</v>
      </c>
      <c r="D2972" s="12">
        <f>'Simulacion sistema (hoja4)'!AT2977</f>
        <v>0.50538139691692374</v>
      </c>
    </row>
    <row r="2973" spans="2:4" x14ac:dyDescent="0.25">
      <c r="B2973" s="8">
        <f t="shared" si="52"/>
        <v>2968</v>
      </c>
      <c r="C2973" s="12">
        <f>'Simulacion sistema (hoja4)'!AS2978</f>
        <v>0</v>
      </c>
      <c r="D2973" s="12">
        <f>'Simulacion sistema (hoja4)'!AT2978</f>
        <v>0.48901506695188329</v>
      </c>
    </row>
    <row r="2974" spans="2:4" x14ac:dyDescent="0.25">
      <c r="B2974" s="8">
        <f t="shared" si="52"/>
        <v>2969</v>
      </c>
      <c r="C2974" s="12">
        <f>'Simulacion sistema (hoja4)'!AS2979</f>
        <v>0</v>
      </c>
      <c r="D2974" s="12">
        <f>'Simulacion sistema (hoja4)'!AT2979</f>
        <v>5.4787770299239355E-2</v>
      </c>
    </row>
    <row r="2975" spans="2:4" x14ac:dyDescent="0.25">
      <c r="B2975" s="8">
        <f t="shared" si="52"/>
        <v>2970</v>
      </c>
      <c r="C2975" s="12">
        <f>'Simulacion sistema (hoja4)'!AS2980</f>
        <v>0</v>
      </c>
      <c r="D2975" s="12">
        <f>'Simulacion sistema (hoja4)'!AT2980</f>
        <v>0.46430488549956689</v>
      </c>
    </row>
    <row r="2976" spans="2:4" x14ac:dyDescent="0.25">
      <c r="B2976" s="8">
        <f t="shared" si="52"/>
        <v>2971</v>
      </c>
      <c r="C2976" s="12">
        <f>'Simulacion sistema (hoja4)'!AS2981</f>
        <v>0.39968381445472795</v>
      </c>
      <c r="D2976" s="12">
        <f>'Simulacion sistema (hoja4)'!AT2981</f>
        <v>0.91745688342557075</v>
      </c>
    </row>
    <row r="2977" spans="2:4" x14ac:dyDescent="0.25">
      <c r="B2977" s="8">
        <f t="shared" si="52"/>
        <v>2972</v>
      </c>
      <c r="C2977" s="12">
        <f>'Simulacion sistema (hoja4)'!AS2982</f>
        <v>0</v>
      </c>
      <c r="D2977" s="12">
        <f>'Simulacion sistema (hoja4)'!AT2982</f>
        <v>0.63882155733257584</v>
      </c>
    </row>
    <row r="2978" spans="2:4" x14ac:dyDescent="0.25">
      <c r="B2978" s="8">
        <f t="shared" si="52"/>
        <v>2973</v>
      </c>
      <c r="C2978" s="12">
        <f>'Simulacion sistema (hoja4)'!AS2983</f>
        <v>0</v>
      </c>
      <c r="D2978" s="12">
        <f>'Simulacion sistema (hoja4)'!AT2983</f>
        <v>0.4143671342686428</v>
      </c>
    </row>
    <row r="2979" spans="2:4" x14ac:dyDescent="0.25">
      <c r="B2979" s="8">
        <f t="shared" si="52"/>
        <v>2974</v>
      </c>
      <c r="C2979" s="12">
        <f>'Simulacion sistema (hoja4)'!AS2984</f>
        <v>0.8612897725636891</v>
      </c>
      <c r="D2979" s="12">
        <f>'Simulacion sistema (hoja4)'!AT2984</f>
        <v>0.98626072946973764</v>
      </c>
    </row>
    <row r="2980" spans="2:4" x14ac:dyDescent="0.25">
      <c r="B2980" s="8">
        <f t="shared" si="52"/>
        <v>2975</v>
      </c>
      <c r="C2980" s="12">
        <f>'Simulacion sistema (hoja4)'!AS2985</f>
        <v>1</v>
      </c>
      <c r="D2980" s="12">
        <f>'Simulacion sistema (hoja4)'!AT2985</f>
        <v>1</v>
      </c>
    </row>
    <row r="2981" spans="2:4" x14ac:dyDescent="0.25">
      <c r="B2981" s="8">
        <f t="shared" si="52"/>
        <v>2976</v>
      </c>
      <c r="C2981" s="12">
        <f>'Simulacion sistema (hoja4)'!AS2986</f>
        <v>0</v>
      </c>
      <c r="D2981" s="12">
        <f>'Simulacion sistema (hoja4)'!AT2986</f>
        <v>0.33603193655042757</v>
      </c>
    </row>
    <row r="2982" spans="2:4" x14ac:dyDescent="0.25">
      <c r="B2982" s="8">
        <f t="shared" si="52"/>
        <v>2977</v>
      </c>
      <c r="C2982" s="12">
        <f>'Simulacion sistema (hoja4)'!AS2987</f>
        <v>0</v>
      </c>
      <c r="D2982" s="12">
        <f>'Simulacion sistema (hoja4)'!AT2987</f>
        <v>0.67962057580431834</v>
      </c>
    </row>
    <row r="2983" spans="2:4" x14ac:dyDescent="0.25">
      <c r="B2983" s="8">
        <f t="shared" si="52"/>
        <v>2978</v>
      </c>
      <c r="C2983" s="12">
        <f>'Simulacion sistema (hoja4)'!AS2988</f>
        <v>0</v>
      </c>
      <c r="D2983" s="12">
        <f>'Simulacion sistema (hoja4)'!AT2988</f>
        <v>0.71320903036631378</v>
      </c>
    </row>
    <row r="2984" spans="2:4" x14ac:dyDescent="0.25">
      <c r="B2984" s="8">
        <f t="shared" si="52"/>
        <v>2979</v>
      </c>
      <c r="C2984" s="12">
        <f>'Simulacion sistema (hoja4)'!AS2989</f>
        <v>0</v>
      </c>
      <c r="D2984" s="12">
        <f>'Simulacion sistema (hoja4)'!AT2989</f>
        <v>0.60248024432125746</v>
      </c>
    </row>
    <row r="2985" spans="2:4" x14ac:dyDescent="0.25">
      <c r="B2985" s="8">
        <f t="shared" si="52"/>
        <v>2980</v>
      </c>
      <c r="C2985" s="12">
        <f>'Simulacion sistema (hoja4)'!AS2990</f>
        <v>0</v>
      </c>
      <c r="D2985" s="12">
        <f>'Simulacion sistema (hoja4)'!AT2990</f>
        <v>0.67722138804718468</v>
      </c>
    </row>
    <row r="2986" spans="2:4" x14ac:dyDescent="0.25">
      <c r="B2986" s="8">
        <f t="shared" si="52"/>
        <v>2981</v>
      </c>
      <c r="C2986" s="12">
        <f>'Simulacion sistema (hoja4)'!AS2991</f>
        <v>0</v>
      </c>
      <c r="D2986" s="12">
        <f>'Simulacion sistema (hoja4)'!AT2991</f>
        <v>0.39931596902722161</v>
      </c>
    </row>
    <row r="2987" spans="2:4" x14ac:dyDescent="0.25">
      <c r="B2987" s="8">
        <f t="shared" si="52"/>
        <v>2982</v>
      </c>
      <c r="C2987" s="12">
        <f>'Simulacion sistema (hoja4)'!AS2992</f>
        <v>0.39465253215823926</v>
      </c>
      <c r="D2987" s="12">
        <f>'Simulacion sistema (hoja4)'!AT2992</f>
        <v>0.94858692738878192</v>
      </c>
    </row>
    <row r="2988" spans="2:4" x14ac:dyDescent="0.25">
      <c r="B2988" s="8">
        <f t="shared" si="52"/>
        <v>2983</v>
      </c>
      <c r="C2988" s="12">
        <f>'Simulacion sistema (hoja4)'!AS2993</f>
        <v>0</v>
      </c>
      <c r="D2988" s="12">
        <f>'Simulacion sistema (hoja4)'!AT2993</f>
        <v>9.5521735246468661E-2</v>
      </c>
    </row>
    <row r="2989" spans="2:4" x14ac:dyDescent="0.25">
      <c r="B2989" s="8">
        <f t="shared" si="52"/>
        <v>2984</v>
      </c>
      <c r="C2989" s="12">
        <f>'Simulacion sistema (hoja4)'!AS2994</f>
        <v>1</v>
      </c>
      <c r="D2989" s="12">
        <f>'Simulacion sistema (hoja4)'!AT2994</f>
        <v>1</v>
      </c>
    </row>
    <row r="2990" spans="2:4" x14ac:dyDescent="0.25">
      <c r="B2990" s="8">
        <f t="shared" si="52"/>
        <v>2985</v>
      </c>
      <c r="C2990" s="12">
        <f>'Simulacion sistema (hoja4)'!AS2995</f>
        <v>0.63151105068803493</v>
      </c>
      <c r="D2990" s="12">
        <f>'Simulacion sistema (hoja4)'!AT2995</f>
        <v>0.96002607117082095</v>
      </c>
    </row>
    <row r="2991" spans="2:4" x14ac:dyDescent="0.25">
      <c r="B2991" s="8">
        <f t="shared" si="52"/>
        <v>2986</v>
      </c>
      <c r="C2991" s="12">
        <f>'Simulacion sistema (hoja4)'!AS2996</f>
        <v>0</v>
      </c>
      <c r="D2991" s="12">
        <f>'Simulacion sistema (hoja4)'!AT2996</f>
        <v>0.50330009485635996</v>
      </c>
    </row>
    <row r="2992" spans="2:4" x14ac:dyDescent="0.25">
      <c r="B2992" s="8">
        <f t="shared" si="52"/>
        <v>2987</v>
      </c>
      <c r="C2992" s="12">
        <f>'Simulacion sistema (hoja4)'!AS2997</f>
        <v>0</v>
      </c>
      <c r="D2992" s="12">
        <f>'Simulacion sistema (hoja4)'!AT2997</f>
        <v>0.28089366484084966</v>
      </c>
    </row>
    <row r="2993" spans="2:4" x14ac:dyDescent="0.25">
      <c r="B2993" s="8">
        <f t="shared" si="52"/>
        <v>2988</v>
      </c>
      <c r="C2993" s="12">
        <f>'Simulacion sistema (hoja4)'!AS2998</f>
        <v>0</v>
      </c>
      <c r="D2993" s="12">
        <f>'Simulacion sistema (hoja4)'!AT2998</f>
        <v>0.83599113325755059</v>
      </c>
    </row>
    <row r="2994" spans="2:4" x14ac:dyDescent="0.25">
      <c r="B2994" s="8">
        <f t="shared" si="52"/>
        <v>2989</v>
      </c>
      <c r="C2994" s="12">
        <f>'Simulacion sistema (hoja4)'!AS2999</f>
        <v>0</v>
      </c>
      <c r="D2994" s="12">
        <f>'Simulacion sistema (hoja4)'!AT2999</f>
        <v>0.4895923721766911</v>
      </c>
    </row>
    <row r="2995" spans="2:4" x14ac:dyDescent="0.25">
      <c r="B2995" s="8">
        <f t="shared" si="52"/>
        <v>2990</v>
      </c>
      <c r="C2995" s="12">
        <f>'Simulacion sistema (hoja4)'!AS3000</f>
        <v>0</v>
      </c>
      <c r="D2995" s="12">
        <f>'Simulacion sistema (hoja4)'!AT3000</f>
        <v>0.35676641295548794</v>
      </c>
    </row>
    <row r="2996" spans="2:4" x14ac:dyDescent="0.25">
      <c r="B2996" s="8">
        <f t="shared" si="52"/>
        <v>2991</v>
      </c>
      <c r="C2996" s="12">
        <f>'Simulacion sistema (hoja4)'!AS3001</f>
        <v>0</v>
      </c>
      <c r="D2996" s="12">
        <f>'Simulacion sistema (hoja4)'!AT3001</f>
        <v>0.46749332093048446</v>
      </c>
    </row>
    <row r="2997" spans="2:4" x14ac:dyDescent="0.25">
      <c r="B2997" s="8">
        <f t="shared" si="52"/>
        <v>2992</v>
      </c>
      <c r="C2997" s="12">
        <f>'Simulacion sistema (hoja4)'!AS3002</f>
        <v>0</v>
      </c>
      <c r="D2997" s="12">
        <f>'Simulacion sistema (hoja4)'!AT3002</f>
        <v>9.8069138285621832E-2</v>
      </c>
    </row>
    <row r="2998" spans="2:4" x14ac:dyDescent="0.25">
      <c r="B2998" s="8">
        <f t="shared" si="52"/>
        <v>2993</v>
      </c>
      <c r="C2998" s="12">
        <f>'Simulacion sistema (hoja4)'!AS3003</f>
        <v>0</v>
      </c>
      <c r="D2998" s="12">
        <f>'Simulacion sistema (hoja4)'!AT3003</f>
        <v>0.42766006345743446</v>
      </c>
    </row>
    <row r="2999" spans="2:4" x14ac:dyDescent="0.25">
      <c r="B2999" s="8">
        <f t="shared" si="52"/>
        <v>2994</v>
      </c>
      <c r="C2999" s="12">
        <f>'Simulacion sistema (hoja4)'!AS3004</f>
        <v>0</v>
      </c>
      <c r="D2999" s="12">
        <f>'Simulacion sistema (hoja4)'!AT3004</f>
        <v>0.56441945867114207</v>
      </c>
    </row>
    <row r="3000" spans="2:4" x14ac:dyDescent="0.25">
      <c r="B3000" s="8">
        <f t="shared" si="52"/>
        <v>2995</v>
      </c>
      <c r="C3000" s="12">
        <f>'Simulacion sistema (hoja4)'!AS3005</f>
        <v>0</v>
      </c>
      <c r="D3000" s="12">
        <f>'Simulacion sistema (hoja4)'!AT3005</f>
        <v>0.62790469577179564</v>
      </c>
    </row>
    <row r="3001" spans="2:4" x14ac:dyDescent="0.25">
      <c r="B3001" s="8">
        <f t="shared" si="52"/>
        <v>2996</v>
      </c>
      <c r="C3001" s="12">
        <f>'Simulacion sistema (hoja4)'!AS3006</f>
        <v>0</v>
      </c>
      <c r="D3001" s="12">
        <f>'Simulacion sistema (hoja4)'!AT3006</f>
        <v>0.72052909166068524</v>
      </c>
    </row>
    <row r="3002" spans="2:4" x14ac:dyDescent="0.25">
      <c r="B3002" s="8">
        <f t="shared" si="52"/>
        <v>2997</v>
      </c>
      <c r="C3002" s="12">
        <f>'Simulacion sistema (hoja4)'!AS3007</f>
        <v>0</v>
      </c>
      <c r="D3002" s="12">
        <f>'Simulacion sistema (hoja4)'!AT3007</f>
        <v>0.68115882534397787</v>
      </c>
    </row>
    <row r="3003" spans="2:4" x14ac:dyDescent="0.25">
      <c r="B3003" s="8">
        <f t="shared" si="52"/>
        <v>2998</v>
      </c>
      <c r="C3003" s="12">
        <f>'Simulacion sistema (hoja4)'!AS3008</f>
        <v>1</v>
      </c>
      <c r="D3003" s="12">
        <f>'Simulacion sistema (hoja4)'!AT3008</f>
        <v>1</v>
      </c>
    </row>
    <row r="3004" spans="2:4" x14ac:dyDescent="0.25">
      <c r="B3004" s="8">
        <f t="shared" si="52"/>
        <v>2999</v>
      </c>
      <c r="C3004" s="12">
        <f>'Simulacion sistema (hoja4)'!AS3009</f>
        <v>0</v>
      </c>
      <c r="D3004" s="12">
        <f>'Simulacion sistema (hoja4)'!AT3009</f>
        <v>0.57805939637244541</v>
      </c>
    </row>
    <row r="3005" spans="2:4" x14ac:dyDescent="0.25">
      <c r="B3005" s="8">
        <f t="shared" si="52"/>
        <v>3000</v>
      </c>
      <c r="C3005" s="12">
        <f>'Simulacion sistema (hoja4)'!AS3010</f>
        <v>0</v>
      </c>
      <c r="D3005" s="12">
        <f>'Simulacion sistema (hoja4)'!AT3010</f>
        <v>0.69654294439435582</v>
      </c>
    </row>
    <row r="3006" spans="2:4" x14ac:dyDescent="0.25">
      <c r="B3006" s="8">
        <f t="shared" si="52"/>
        <v>3001</v>
      </c>
      <c r="C3006" s="12">
        <f>'Simulacion sistema (hoja4)'!AS3011</f>
        <v>0</v>
      </c>
      <c r="D3006" s="12">
        <f>'Simulacion sistema (hoja4)'!AT3011</f>
        <v>0.77637976625145255</v>
      </c>
    </row>
    <row r="3007" spans="2:4" x14ac:dyDescent="0.25">
      <c r="B3007" s="8">
        <f t="shared" si="52"/>
        <v>3002</v>
      </c>
      <c r="C3007" s="12">
        <f>'Simulacion sistema (hoja4)'!AS3012</f>
        <v>0</v>
      </c>
      <c r="D3007" s="12">
        <f>'Simulacion sistema (hoja4)'!AT3012</f>
        <v>0.77632632107407729</v>
      </c>
    </row>
    <row r="3008" spans="2:4" x14ac:dyDescent="0.25">
      <c r="B3008" s="8">
        <f t="shared" si="52"/>
        <v>3003</v>
      </c>
      <c r="C3008" s="12">
        <f>'Simulacion sistema (hoja4)'!AS3013</f>
        <v>0</v>
      </c>
      <c r="D3008" s="12">
        <f>'Simulacion sistema (hoja4)'!AT3013</f>
        <v>0.67548403125818446</v>
      </c>
    </row>
    <row r="3009" spans="2:4" x14ac:dyDescent="0.25">
      <c r="B3009" s="8">
        <f t="shared" si="52"/>
        <v>3004</v>
      </c>
      <c r="C3009" s="12">
        <f>'Simulacion sistema (hoja4)'!AS3014</f>
        <v>0</v>
      </c>
      <c r="D3009" s="12">
        <f>'Simulacion sistema (hoja4)'!AT3014</f>
        <v>0.69683806394954051</v>
      </c>
    </row>
    <row r="3010" spans="2:4" x14ac:dyDescent="0.25">
      <c r="B3010" s="8">
        <f t="shared" si="52"/>
        <v>3005</v>
      </c>
      <c r="C3010" s="12">
        <f>'Simulacion sistema (hoja4)'!AS3015</f>
        <v>0</v>
      </c>
      <c r="D3010" s="12">
        <f>'Simulacion sistema (hoja4)'!AT3015</f>
        <v>0.50747429144463885</v>
      </c>
    </row>
    <row r="3011" spans="2:4" x14ac:dyDescent="0.25">
      <c r="B3011" s="8">
        <f t="shared" si="52"/>
        <v>3006</v>
      </c>
      <c r="C3011" s="12">
        <f>'Simulacion sistema (hoja4)'!AS3016</f>
        <v>0</v>
      </c>
      <c r="D3011" s="12">
        <f>'Simulacion sistema (hoja4)'!AT3016</f>
        <v>0.60703400458619461</v>
      </c>
    </row>
    <row r="3012" spans="2:4" x14ac:dyDescent="0.25">
      <c r="B3012" s="8">
        <f t="shared" si="52"/>
        <v>3007</v>
      </c>
      <c r="C3012" s="12">
        <f>'Simulacion sistema (hoja4)'!AS3017</f>
        <v>0</v>
      </c>
      <c r="D3012" s="12">
        <f>'Simulacion sistema (hoja4)'!AT3017</f>
        <v>0.43082703416820212</v>
      </c>
    </row>
    <row r="3013" spans="2:4" x14ac:dyDescent="0.25">
      <c r="B3013" s="8">
        <f t="shared" si="52"/>
        <v>3008</v>
      </c>
      <c r="C3013" s="12">
        <f>'Simulacion sistema (hoja4)'!AS3018</f>
        <v>0</v>
      </c>
      <c r="D3013" s="12">
        <f>'Simulacion sistema (hoja4)'!AT3018</f>
        <v>0.80379122946324055</v>
      </c>
    </row>
    <row r="3014" spans="2:4" x14ac:dyDescent="0.25">
      <c r="B3014" s="8">
        <f t="shared" si="52"/>
        <v>3009</v>
      </c>
      <c r="C3014" s="12">
        <f>'Simulacion sistema (hoja4)'!AS3019</f>
        <v>0</v>
      </c>
      <c r="D3014" s="12">
        <f>'Simulacion sistema (hoja4)'!AT3019</f>
        <v>0.13252026141718451</v>
      </c>
    </row>
    <row r="3015" spans="2:4" x14ac:dyDescent="0.25">
      <c r="B3015" s="8">
        <f t="shared" si="52"/>
        <v>3010</v>
      </c>
      <c r="C3015" s="12">
        <f>'Simulacion sistema (hoja4)'!AS3020</f>
        <v>0</v>
      </c>
      <c r="D3015" s="12">
        <f>'Simulacion sistema (hoja4)'!AT3020</f>
        <v>0.73075347466811724</v>
      </c>
    </row>
    <row r="3016" spans="2:4" x14ac:dyDescent="0.25">
      <c r="B3016" s="8">
        <f t="shared" ref="B3016:B3079" si="53">+B3015+1</f>
        <v>3011</v>
      </c>
      <c r="C3016" s="12">
        <f>'Simulacion sistema (hoja4)'!AS3021</f>
        <v>0</v>
      </c>
      <c r="D3016" s="12">
        <f>'Simulacion sistema (hoja4)'!AT3021</f>
        <v>0.66873381813682697</v>
      </c>
    </row>
    <row r="3017" spans="2:4" x14ac:dyDescent="0.25">
      <c r="B3017" s="8">
        <f t="shared" si="53"/>
        <v>3012</v>
      </c>
      <c r="C3017" s="12">
        <f>'Simulacion sistema (hoja4)'!AS3022</f>
        <v>0</v>
      </c>
      <c r="D3017" s="12">
        <f>'Simulacion sistema (hoja4)'!AT3022</f>
        <v>0.28065497878289458</v>
      </c>
    </row>
    <row r="3018" spans="2:4" x14ac:dyDescent="0.25">
      <c r="B3018" s="8">
        <f t="shared" si="53"/>
        <v>3013</v>
      </c>
      <c r="C3018" s="12">
        <f>'Simulacion sistema (hoja4)'!AS3023</f>
        <v>0</v>
      </c>
      <c r="D3018" s="12">
        <f>'Simulacion sistema (hoja4)'!AT3023</f>
        <v>0.61104021596190861</v>
      </c>
    </row>
    <row r="3019" spans="2:4" x14ac:dyDescent="0.25">
      <c r="B3019" s="8">
        <f t="shared" si="53"/>
        <v>3014</v>
      </c>
      <c r="C3019" s="12">
        <f>'Simulacion sistema (hoja4)'!AS3024</f>
        <v>0</v>
      </c>
      <c r="D3019" s="12">
        <f>'Simulacion sistema (hoja4)'!AT3024</f>
        <v>0.76129352660791483</v>
      </c>
    </row>
    <row r="3020" spans="2:4" x14ac:dyDescent="0.25">
      <c r="B3020" s="8">
        <f t="shared" si="53"/>
        <v>3015</v>
      </c>
      <c r="C3020" s="12">
        <f>'Simulacion sistema (hoja4)'!AS3025</f>
        <v>0</v>
      </c>
      <c r="D3020" s="12">
        <f>'Simulacion sistema (hoja4)'!AT3025</f>
        <v>0.61053939790214562</v>
      </c>
    </row>
    <row r="3021" spans="2:4" x14ac:dyDescent="0.25">
      <c r="B3021" s="8">
        <f t="shared" si="53"/>
        <v>3016</v>
      </c>
      <c r="C3021" s="12">
        <f>'Simulacion sistema (hoja4)'!AS3026</f>
        <v>0</v>
      </c>
      <c r="D3021" s="12">
        <f>'Simulacion sistema (hoja4)'!AT3026</f>
        <v>0.52427740474072071</v>
      </c>
    </row>
    <row r="3022" spans="2:4" x14ac:dyDescent="0.25">
      <c r="B3022" s="8">
        <f t="shared" si="53"/>
        <v>3017</v>
      </c>
      <c r="C3022" s="12">
        <f>'Simulacion sistema (hoja4)'!AS3027</f>
        <v>0</v>
      </c>
      <c r="D3022" s="12">
        <f>'Simulacion sistema (hoja4)'!AT3027</f>
        <v>0.61133568492683754</v>
      </c>
    </row>
    <row r="3023" spans="2:4" x14ac:dyDescent="0.25">
      <c r="B3023" s="8">
        <f t="shared" si="53"/>
        <v>3018</v>
      </c>
      <c r="C3023" s="12">
        <f>'Simulacion sistema (hoja4)'!AS3028</f>
        <v>1</v>
      </c>
      <c r="D3023" s="12">
        <f>'Simulacion sistema (hoja4)'!AT3028</f>
        <v>1</v>
      </c>
    </row>
    <row r="3024" spans="2:4" x14ac:dyDescent="0.25">
      <c r="B3024" s="8">
        <f t="shared" si="53"/>
        <v>3019</v>
      </c>
      <c r="C3024" s="12">
        <f>'Simulacion sistema (hoja4)'!AS3029</f>
        <v>0</v>
      </c>
      <c r="D3024" s="12">
        <f>'Simulacion sistema (hoja4)'!AT3029</f>
        <v>0.17499649282885724</v>
      </c>
    </row>
    <row r="3025" spans="2:4" x14ac:dyDescent="0.25">
      <c r="B3025" s="8">
        <f t="shared" si="53"/>
        <v>3020</v>
      </c>
      <c r="C3025" s="12">
        <f>'Simulacion sistema (hoja4)'!AS3030</f>
        <v>0</v>
      </c>
      <c r="D3025" s="12">
        <f>'Simulacion sistema (hoja4)'!AT3030</f>
        <v>0.81593074333034332</v>
      </c>
    </row>
    <row r="3026" spans="2:4" x14ac:dyDescent="0.25">
      <c r="B3026" s="8">
        <f t="shared" si="53"/>
        <v>3021</v>
      </c>
      <c r="C3026" s="12">
        <f>'Simulacion sistema (hoja4)'!AS3031</f>
        <v>0</v>
      </c>
      <c r="D3026" s="12">
        <f>'Simulacion sistema (hoja4)'!AT3031</f>
        <v>0</v>
      </c>
    </row>
    <row r="3027" spans="2:4" x14ac:dyDescent="0.25">
      <c r="B3027" s="8">
        <f t="shared" si="53"/>
        <v>3022</v>
      </c>
      <c r="C3027" s="12">
        <f>'Simulacion sistema (hoja4)'!AS3032</f>
        <v>0</v>
      </c>
      <c r="D3027" s="12">
        <f>'Simulacion sistema (hoja4)'!AT3032</f>
        <v>0.5079947618064542</v>
      </c>
    </row>
    <row r="3028" spans="2:4" x14ac:dyDescent="0.25">
      <c r="B3028" s="8">
        <f t="shared" si="53"/>
        <v>3023</v>
      </c>
      <c r="C3028" s="12">
        <f>'Simulacion sistema (hoja4)'!AS3033</f>
        <v>0</v>
      </c>
      <c r="D3028" s="12">
        <f>'Simulacion sistema (hoja4)'!AT3033</f>
        <v>0.76083692725921648</v>
      </c>
    </row>
    <row r="3029" spans="2:4" x14ac:dyDescent="0.25">
      <c r="B3029" s="8">
        <f t="shared" si="53"/>
        <v>3024</v>
      </c>
      <c r="C3029" s="12">
        <f>'Simulacion sistema (hoja4)'!AS3034</f>
        <v>0.27020019027329378</v>
      </c>
      <c r="D3029" s="12">
        <f>'Simulacion sistema (hoja4)'!AT3034</f>
        <v>0.93801700246156738</v>
      </c>
    </row>
    <row r="3030" spans="2:4" x14ac:dyDescent="0.25">
      <c r="B3030" s="8">
        <f t="shared" si="53"/>
        <v>3025</v>
      </c>
      <c r="C3030" s="12">
        <f>'Simulacion sistema (hoja4)'!AS3035</f>
        <v>0</v>
      </c>
      <c r="D3030" s="12">
        <f>'Simulacion sistema (hoja4)'!AT3035</f>
        <v>0.36833567954498192</v>
      </c>
    </row>
    <row r="3031" spans="2:4" x14ac:dyDescent="0.25">
      <c r="B3031" s="8">
        <f t="shared" si="53"/>
        <v>3026</v>
      </c>
      <c r="C3031" s="12">
        <f>'Simulacion sistema (hoja4)'!AS3036</f>
        <v>0</v>
      </c>
      <c r="D3031" s="12">
        <f>'Simulacion sistema (hoja4)'!AT3036</f>
        <v>0.21780845094025644</v>
      </c>
    </row>
    <row r="3032" spans="2:4" x14ac:dyDescent="0.25">
      <c r="B3032" s="8">
        <f t="shared" si="53"/>
        <v>3027</v>
      </c>
      <c r="C3032" s="12">
        <f>'Simulacion sistema (hoja4)'!AS3037</f>
        <v>0</v>
      </c>
      <c r="D3032" s="12">
        <f>'Simulacion sistema (hoja4)'!AT3037</f>
        <v>0.61284994779968771</v>
      </c>
    </row>
    <row r="3033" spans="2:4" x14ac:dyDescent="0.25">
      <c r="B3033" s="8">
        <f t="shared" si="53"/>
        <v>3028</v>
      </c>
      <c r="C3033" s="12">
        <f>'Simulacion sistema (hoja4)'!AS3038</f>
        <v>0</v>
      </c>
      <c r="D3033" s="12">
        <f>'Simulacion sistema (hoja4)'!AT3038</f>
        <v>0.67444855791051339</v>
      </c>
    </row>
    <row r="3034" spans="2:4" x14ac:dyDescent="0.25">
      <c r="B3034" s="8">
        <f t="shared" si="53"/>
        <v>3029</v>
      </c>
      <c r="C3034" s="12">
        <f>'Simulacion sistema (hoja4)'!AS3039</f>
        <v>0</v>
      </c>
      <c r="D3034" s="12">
        <f>'Simulacion sistema (hoja4)'!AT3039</f>
        <v>0.1202644698299493</v>
      </c>
    </row>
    <row r="3035" spans="2:4" x14ac:dyDescent="0.25">
      <c r="B3035" s="8">
        <f t="shared" si="53"/>
        <v>3030</v>
      </c>
      <c r="C3035" s="12">
        <f>'Simulacion sistema (hoja4)'!AS3040</f>
        <v>0</v>
      </c>
      <c r="D3035" s="12">
        <f>'Simulacion sistema (hoja4)'!AT3040</f>
        <v>0.72353128622535601</v>
      </c>
    </row>
    <row r="3036" spans="2:4" x14ac:dyDescent="0.25">
      <c r="B3036" s="8">
        <f t="shared" si="53"/>
        <v>3031</v>
      </c>
      <c r="C3036" s="12">
        <f>'Simulacion sistema (hoja4)'!AS3041</f>
        <v>0</v>
      </c>
      <c r="D3036" s="12">
        <f>'Simulacion sistema (hoja4)'!AT3041</f>
        <v>0.33898215625275241</v>
      </c>
    </row>
    <row r="3037" spans="2:4" x14ac:dyDescent="0.25">
      <c r="B3037" s="8">
        <f t="shared" si="53"/>
        <v>3032</v>
      </c>
      <c r="C3037" s="12">
        <f>'Simulacion sistema (hoja4)'!AS3042</f>
        <v>0</v>
      </c>
      <c r="D3037" s="12">
        <f>'Simulacion sistema (hoja4)'!AT3042</f>
        <v>0.44775515632663632</v>
      </c>
    </row>
    <row r="3038" spans="2:4" x14ac:dyDescent="0.25">
      <c r="B3038" s="8">
        <f t="shared" si="53"/>
        <v>3033</v>
      </c>
      <c r="C3038" s="12">
        <f>'Simulacion sistema (hoja4)'!AS3043</f>
        <v>0</v>
      </c>
      <c r="D3038" s="12">
        <f>'Simulacion sistema (hoja4)'!AT3043</f>
        <v>0.71208871767570325</v>
      </c>
    </row>
    <row r="3039" spans="2:4" x14ac:dyDescent="0.25">
      <c r="B3039" s="8">
        <f t="shared" si="53"/>
        <v>3034</v>
      </c>
      <c r="C3039" s="12">
        <f>'Simulacion sistema (hoja4)'!AS3044</f>
        <v>0</v>
      </c>
      <c r="D3039" s="12">
        <f>'Simulacion sistema (hoja4)'!AT3044</f>
        <v>0.38096963249243421</v>
      </c>
    </row>
    <row r="3040" spans="2:4" x14ac:dyDescent="0.25">
      <c r="B3040" s="8">
        <f t="shared" si="53"/>
        <v>3035</v>
      </c>
      <c r="C3040" s="12">
        <f>'Simulacion sistema (hoja4)'!AS3045</f>
        <v>0</v>
      </c>
      <c r="D3040" s="12">
        <f>'Simulacion sistema (hoja4)'!AT3045</f>
        <v>0.60500816165735505</v>
      </c>
    </row>
    <row r="3041" spans="2:4" x14ac:dyDescent="0.25">
      <c r="B3041" s="8">
        <f t="shared" si="53"/>
        <v>3036</v>
      </c>
      <c r="C3041" s="12">
        <f>'Simulacion sistema (hoja4)'!AS3046</f>
        <v>0</v>
      </c>
      <c r="D3041" s="12">
        <f>'Simulacion sistema (hoja4)'!AT3046</f>
        <v>0.6507581575186796</v>
      </c>
    </row>
    <row r="3042" spans="2:4" x14ac:dyDescent="0.25">
      <c r="B3042" s="8">
        <f t="shared" si="53"/>
        <v>3037</v>
      </c>
      <c r="C3042" s="12">
        <f>'Simulacion sistema (hoja4)'!AS3047</f>
        <v>0</v>
      </c>
      <c r="D3042" s="12">
        <f>'Simulacion sistema (hoja4)'!AT3047</f>
        <v>0.56129233527145972</v>
      </c>
    </row>
    <row r="3043" spans="2:4" x14ac:dyDescent="0.25">
      <c r="B3043" s="8">
        <f t="shared" si="53"/>
        <v>3038</v>
      </c>
      <c r="C3043" s="12">
        <f>'Simulacion sistema (hoja4)'!AS3048</f>
        <v>0</v>
      </c>
      <c r="D3043" s="12">
        <f>'Simulacion sistema (hoja4)'!AT3048</f>
        <v>0.65404394260936172</v>
      </c>
    </row>
    <row r="3044" spans="2:4" x14ac:dyDescent="0.25">
      <c r="B3044" s="8">
        <f t="shared" si="53"/>
        <v>3039</v>
      </c>
      <c r="C3044" s="12">
        <f>'Simulacion sistema (hoja4)'!AS3049</f>
        <v>0</v>
      </c>
      <c r="D3044" s="12">
        <f>'Simulacion sistema (hoja4)'!AT3049</f>
        <v>0.43711068458352415</v>
      </c>
    </row>
    <row r="3045" spans="2:4" x14ac:dyDescent="0.25">
      <c r="B3045" s="8">
        <f t="shared" si="53"/>
        <v>3040</v>
      </c>
      <c r="C3045" s="12">
        <f>'Simulacion sistema (hoja4)'!AS3050</f>
        <v>0</v>
      </c>
      <c r="D3045" s="12">
        <f>'Simulacion sistema (hoja4)'!AT3050</f>
        <v>0.23534783217160921</v>
      </c>
    </row>
    <row r="3046" spans="2:4" x14ac:dyDescent="0.25">
      <c r="B3046" s="8">
        <f t="shared" si="53"/>
        <v>3041</v>
      </c>
      <c r="C3046" s="12">
        <f>'Simulacion sistema (hoja4)'!AS3051</f>
        <v>0</v>
      </c>
      <c r="D3046" s="12">
        <f>'Simulacion sistema (hoja4)'!AT3051</f>
        <v>0.52956354319776189</v>
      </c>
    </row>
    <row r="3047" spans="2:4" x14ac:dyDescent="0.25">
      <c r="B3047" s="8">
        <f t="shared" si="53"/>
        <v>3042</v>
      </c>
      <c r="C3047" s="12">
        <f>'Simulacion sistema (hoja4)'!AS3052</f>
        <v>1</v>
      </c>
      <c r="D3047" s="12">
        <f>'Simulacion sistema (hoja4)'!AT3052</f>
        <v>1</v>
      </c>
    </row>
    <row r="3048" spans="2:4" x14ac:dyDescent="0.25">
      <c r="B3048" s="8">
        <f t="shared" si="53"/>
        <v>3043</v>
      </c>
      <c r="C3048" s="12">
        <f>'Simulacion sistema (hoja4)'!AS3053</f>
        <v>0</v>
      </c>
      <c r="D3048" s="12">
        <f>'Simulacion sistema (hoja4)'!AT3053</f>
        <v>0.19621086358142562</v>
      </c>
    </row>
    <row r="3049" spans="2:4" x14ac:dyDescent="0.25">
      <c r="B3049" s="8">
        <f t="shared" si="53"/>
        <v>3044</v>
      </c>
      <c r="C3049" s="12">
        <f>'Simulacion sistema (hoja4)'!AS3054</f>
        <v>0</v>
      </c>
      <c r="D3049" s="12">
        <f>'Simulacion sistema (hoja4)'!AT3054</f>
        <v>0.64300860819934669</v>
      </c>
    </row>
    <row r="3050" spans="2:4" x14ac:dyDescent="0.25">
      <c r="B3050" s="8">
        <f t="shared" si="53"/>
        <v>3045</v>
      </c>
      <c r="C3050" s="12">
        <f>'Simulacion sistema (hoja4)'!AS3055</f>
        <v>1</v>
      </c>
      <c r="D3050" s="12">
        <f>'Simulacion sistema (hoja4)'!AT3055</f>
        <v>1</v>
      </c>
    </row>
    <row r="3051" spans="2:4" x14ac:dyDescent="0.25">
      <c r="B3051" s="8">
        <f t="shared" si="53"/>
        <v>3046</v>
      </c>
      <c r="C3051" s="12">
        <f>'Simulacion sistema (hoja4)'!AS3056</f>
        <v>0</v>
      </c>
      <c r="D3051" s="12">
        <f>'Simulacion sistema (hoja4)'!AT3056</f>
        <v>0.46517501068146011</v>
      </c>
    </row>
    <row r="3052" spans="2:4" x14ac:dyDescent="0.25">
      <c r="B3052" s="8">
        <f t="shared" si="53"/>
        <v>3047</v>
      </c>
      <c r="C3052" s="12">
        <f>'Simulacion sistema (hoja4)'!AS3057</f>
        <v>0</v>
      </c>
      <c r="D3052" s="12">
        <f>'Simulacion sistema (hoja4)'!AT3057</f>
        <v>0.80595635217624439</v>
      </c>
    </row>
    <row r="3053" spans="2:4" x14ac:dyDescent="0.25">
      <c r="B3053" s="8">
        <f t="shared" si="53"/>
        <v>3048</v>
      </c>
      <c r="C3053" s="12">
        <f>'Simulacion sistema (hoja4)'!AS3058</f>
        <v>0</v>
      </c>
      <c r="D3053" s="12">
        <f>'Simulacion sistema (hoja4)'!AT3058</f>
        <v>0.62721139315502994</v>
      </c>
    </row>
    <row r="3054" spans="2:4" x14ac:dyDescent="0.25">
      <c r="B3054" s="8">
        <f t="shared" si="53"/>
        <v>3049</v>
      </c>
      <c r="C3054" s="12">
        <f>'Simulacion sistema (hoja4)'!AS3059</f>
        <v>0</v>
      </c>
      <c r="D3054" s="12">
        <f>'Simulacion sistema (hoja4)'!AT3059</f>
        <v>0.46604810123501683</v>
      </c>
    </row>
    <row r="3055" spans="2:4" x14ac:dyDescent="0.25">
      <c r="B3055" s="8">
        <f t="shared" si="53"/>
        <v>3050</v>
      </c>
      <c r="C3055" s="12">
        <f>'Simulacion sistema (hoja4)'!AS3060</f>
        <v>0</v>
      </c>
      <c r="D3055" s="12">
        <f>'Simulacion sistema (hoja4)'!AT3060</f>
        <v>0.23380418779762629</v>
      </c>
    </row>
    <row r="3056" spans="2:4" x14ac:dyDescent="0.25">
      <c r="B3056" s="8">
        <f t="shared" si="53"/>
        <v>3051</v>
      </c>
      <c r="C3056" s="12">
        <f>'Simulacion sistema (hoja4)'!AS3061</f>
        <v>0</v>
      </c>
      <c r="D3056" s="12">
        <f>'Simulacion sistema (hoja4)'!AT3061</f>
        <v>0.59356557608467264</v>
      </c>
    </row>
    <row r="3057" spans="2:4" x14ac:dyDescent="0.25">
      <c r="B3057" s="8">
        <f t="shared" si="53"/>
        <v>3052</v>
      </c>
      <c r="C3057" s="12">
        <f>'Simulacion sistema (hoja4)'!AS3062</f>
        <v>1</v>
      </c>
      <c r="D3057" s="12">
        <f>'Simulacion sistema (hoja4)'!AT3062</f>
        <v>1</v>
      </c>
    </row>
    <row r="3058" spans="2:4" x14ac:dyDescent="0.25">
      <c r="B3058" s="8">
        <f t="shared" si="53"/>
        <v>3053</v>
      </c>
      <c r="C3058" s="12">
        <f>'Simulacion sistema (hoja4)'!AS3063</f>
        <v>0</v>
      </c>
      <c r="D3058" s="12">
        <f>'Simulacion sistema (hoja4)'!AT3063</f>
        <v>0.44410042478631201</v>
      </c>
    </row>
    <row r="3059" spans="2:4" x14ac:dyDescent="0.25">
      <c r="B3059" s="8">
        <f t="shared" si="53"/>
        <v>3054</v>
      </c>
      <c r="C3059" s="12">
        <f>'Simulacion sistema (hoja4)'!AS3064</f>
        <v>0</v>
      </c>
      <c r="D3059" s="12">
        <f>'Simulacion sistema (hoja4)'!AT3064</f>
        <v>0.75661658686376421</v>
      </c>
    </row>
    <row r="3060" spans="2:4" x14ac:dyDescent="0.25">
      <c r="B3060" s="8">
        <f t="shared" si="53"/>
        <v>3055</v>
      </c>
      <c r="C3060" s="12">
        <f>'Simulacion sistema (hoja4)'!AS3065</f>
        <v>0</v>
      </c>
      <c r="D3060" s="12">
        <f>'Simulacion sistema (hoja4)'!AT3065</f>
        <v>0.47959057395852789</v>
      </c>
    </row>
    <row r="3061" spans="2:4" x14ac:dyDescent="0.25">
      <c r="B3061" s="8">
        <f t="shared" si="53"/>
        <v>3056</v>
      </c>
      <c r="C3061" s="12">
        <f>'Simulacion sistema (hoja4)'!AS3066</f>
        <v>0</v>
      </c>
      <c r="D3061" s="12">
        <f>'Simulacion sistema (hoja4)'!AT3066</f>
        <v>0.47305009780000745</v>
      </c>
    </row>
    <row r="3062" spans="2:4" x14ac:dyDescent="0.25">
      <c r="B3062" s="8">
        <f t="shared" si="53"/>
        <v>3057</v>
      </c>
      <c r="C3062" s="12">
        <f>'Simulacion sistema (hoja4)'!AS3067</f>
        <v>0</v>
      </c>
      <c r="D3062" s="12">
        <f>'Simulacion sistema (hoja4)'!AT3067</f>
        <v>0.69489095811815838</v>
      </c>
    </row>
    <row r="3063" spans="2:4" x14ac:dyDescent="0.25">
      <c r="B3063" s="8">
        <f t="shared" si="53"/>
        <v>3058</v>
      </c>
      <c r="C3063" s="12">
        <f>'Simulacion sistema (hoja4)'!AS3068</f>
        <v>0</v>
      </c>
      <c r="D3063" s="12">
        <f>'Simulacion sistema (hoja4)'!AT3068</f>
        <v>0.29416109958648834</v>
      </c>
    </row>
    <row r="3064" spans="2:4" x14ac:dyDescent="0.25">
      <c r="B3064" s="8">
        <f t="shared" si="53"/>
        <v>3059</v>
      </c>
      <c r="C3064" s="12">
        <f>'Simulacion sistema (hoja4)'!AS3069</f>
        <v>0</v>
      </c>
      <c r="D3064" s="12">
        <f>'Simulacion sistema (hoja4)'!AT3069</f>
        <v>0.74071545622575463</v>
      </c>
    </row>
    <row r="3065" spans="2:4" x14ac:dyDescent="0.25">
      <c r="B3065" s="8">
        <f t="shared" si="53"/>
        <v>3060</v>
      </c>
      <c r="C3065" s="12">
        <f>'Simulacion sistema (hoja4)'!AS3070</f>
        <v>0</v>
      </c>
      <c r="D3065" s="12">
        <f>'Simulacion sistema (hoja4)'!AT3070</f>
        <v>0.62819838201864753</v>
      </c>
    </row>
    <row r="3066" spans="2:4" x14ac:dyDescent="0.25">
      <c r="B3066" s="8">
        <f t="shared" si="53"/>
        <v>3061</v>
      </c>
      <c r="C3066" s="12">
        <f>'Simulacion sistema (hoja4)'!AS3071</f>
        <v>0</v>
      </c>
      <c r="D3066" s="12">
        <f>'Simulacion sistema (hoja4)'!AT3071</f>
        <v>0.74930275993510176</v>
      </c>
    </row>
    <row r="3067" spans="2:4" x14ac:dyDescent="0.25">
      <c r="B3067" s="8">
        <f t="shared" si="53"/>
        <v>3062</v>
      </c>
      <c r="C3067" s="12">
        <f>'Simulacion sistema (hoja4)'!AS3072</f>
        <v>0</v>
      </c>
      <c r="D3067" s="12">
        <f>'Simulacion sistema (hoja4)'!AT3072</f>
        <v>0.84850249031193037</v>
      </c>
    </row>
    <row r="3068" spans="2:4" x14ac:dyDescent="0.25">
      <c r="B3068" s="8">
        <f t="shared" si="53"/>
        <v>3063</v>
      </c>
      <c r="C3068" s="12">
        <f>'Simulacion sistema (hoja4)'!AS3073</f>
        <v>0</v>
      </c>
      <c r="D3068" s="12">
        <f>'Simulacion sistema (hoja4)'!AT3073</f>
        <v>0.47915495029526639</v>
      </c>
    </row>
    <row r="3069" spans="2:4" x14ac:dyDescent="0.25">
      <c r="B3069" s="8">
        <f t="shared" si="53"/>
        <v>3064</v>
      </c>
      <c r="C3069" s="12">
        <f>'Simulacion sistema (hoja4)'!AS3074</f>
        <v>0</v>
      </c>
      <c r="D3069" s="12">
        <f>'Simulacion sistema (hoja4)'!AT3074</f>
        <v>0.17153015395629218</v>
      </c>
    </row>
    <row r="3070" spans="2:4" x14ac:dyDescent="0.25">
      <c r="B3070" s="8">
        <f t="shared" si="53"/>
        <v>3065</v>
      </c>
      <c r="C3070" s="12">
        <f>'Simulacion sistema (hoja4)'!AS3075</f>
        <v>0</v>
      </c>
      <c r="D3070" s="12">
        <f>'Simulacion sistema (hoja4)'!AT3075</f>
        <v>0.1282673945936513</v>
      </c>
    </row>
    <row r="3071" spans="2:4" x14ac:dyDescent="0.25">
      <c r="B3071" s="8">
        <f t="shared" si="53"/>
        <v>3066</v>
      </c>
      <c r="C3071" s="12">
        <f>'Simulacion sistema (hoja4)'!AS3076</f>
        <v>0</v>
      </c>
      <c r="D3071" s="12">
        <f>'Simulacion sistema (hoja4)'!AT3076</f>
        <v>0.43203721879598722</v>
      </c>
    </row>
    <row r="3072" spans="2:4" x14ac:dyDescent="0.25">
      <c r="B3072" s="8">
        <f t="shared" si="53"/>
        <v>3067</v>
      </c>
      <c r="C3072" s="12">
        <f>'Simulacion sistema (hoja4)'!AS3077</f>
        <v>0</v>
      </c>
      <c r="D3072" s="12">
        <f>'Simulacion sistema (hoja4)'!AT3077</f>
        <v>0.63194296672784367</v>
      </c>
    </row>
    <row r="3073" spans="2:4" x14ac:dyDescent="0.25">
      <c r="B3073" s="8">
        <f t="shared" si="53"/>
        <v>3068</v>
      </c>
      <c r="C3073" s="12">
        <f>'Simulacion sistema (hoja4)'!AS3078</f>
        <v>0</v>
      </c>
      <c r="D3073" s="12">
        <f>'Simulacion sistema (hoja4)'!AT3078</f>
        <v>0.4045217945089935</v>
      </c>
    </row>
    <row r="3074" spans="2:4" x14ac:dyDescent="0.25">
      <c r="B3074" s="8">
        <f t="shared" si="53"/>
        <v>3069</v>
      </c>
      <c r="C3074" s="12">
        <f>'Simulacion sistema (hoja4)'!AS3079</f>
        <v>0</v>
      </c>
      <c r="D3074" s="12">
        <f>'Simulacion sistema (hoja4)'!AT3079</f>
        <v>0.36055163845357291</v>
      </c>
    </row>
    <row r="3075" spans="2:4" x14ac:dyDescent="0.25">
      <c r="B3075" s="8">
        <f t="shared" si="53"/>
        <v>3070</v>
      </c>
      <c r="C3075" s="12">
        <f>'Simulacion sistema (hoja4)'!AS3080</f>
        <v>0</v>
      </c>
      <c r="D3075" s="12">
        <f>'Simulacion sistema (hoja4)'!AT3080</f>
        <v>0.38890776001213978</v>
      </c>
    </row>
    <row r="3076" spans="2:4" x14ac:dyDescent="0.25">
      <c r="B3076" s="8">
        <f t="shared" si="53"/>
        <v>3071</v>
      </c>
      <c r="C3076" s="12">
        <f>'Simulacion sistema (hoja4)'!AS3081</f>
        <v>0.14576372586217926</v>
      </c>
      <c r="D3076" s="12">
        <f>'Simulacion sistema (hoja4)'!AT3081</f>
        <v>0.92744842603213029</v>
      </c>
    </row>
    <row r="3077" spans="2:4" x14ac:dyDescent="0.25">
      <c r="B3077" s="8">
        <f t="shared" si="53"/>
        <v>3072</v>
      </c>
      <c r="C3077" s="12">
        <f>'Simulacion sistema (hoja4)'!AS3082</f>
        <v>0</v>
      </c>
      <c r="D3077" s="12">
        <f>'Simulacion sistema (hoja4)'!AT3082</f>
        <v>0.30134984256429775</v>
      </c>
    </row>
    <row r="3078" spans="2:4" x14ac:dyDescent="0.25">
      <c r="B3078" s="8">
        <f t="shared" si="53"/>
        <v>3073</v>
      </c>
      <c r="C3078" s="12">
        <f>'Simulacion sistema (hoja4)'!AS3083</f>
        <v>0</v>
      </c>
      <c r="D3078" s="12">
        <f>'Simulacion sistema (hoja4)'!AT3083</f>
        <v>0.44352124830690365</v>
      </c>
    </row>
    <row r="3079" spans="2:4" x14ac:dyDescent="0.25">
      <c r="B3079" s="8">
        <f t="shared" si="53"/>
        <v>3074</v>
      </c>
      <c r="C3079" s="12">
        <f>'Simulacion sistema (hoja4)'!AS3084</f>
        <v>0</v>
      </c>
      <c r="D3079" s="12">
        <f>'Simulacion sistema (hoja4)'!AT3084</f>
        <v>0.36816081444241266</v>
      </c>
    </row>
    <row r="3080" spans="2:4" x14ac:dyDescent="0.25">
      <c r="B3080" s="8">
        <f t="shared" ref="B3080:B3143" si="54">+B3079+1</f>
        <v>3075</v>
      </c>
      <c r="C3080" s="12">
        <f>'Simulacion sistema (hoja4)'!AS3085</f>
        <v>0</v>
      </c>
      <c r="D3080" s="12">
        <f>'Simulacion sistema (hoja4)'!AT3085</f>
        <v>0.22147693143707417</v>
      </c>
    </row>
    <row r="3081" spans="2:4" x14ac:dyDescent="0.25">
      <c r="B3081" s="8">
        <f t="shared" si="54"/>
        <v>3076</v>
      </c>
      <c r="C3081" s="12">
        <f>'Simulacion sistema (hoja4)'!AS3086</f>
        <v>0</v>
      </c>
      <c r="D3081" s="12">
        <f>'Simulacion sistema (hoja4)'!AT3086</f>
        <v>0.5890341758625367</v>
      </c>
    </row>
    <row r="3082" spans="2:4" x14ac:dyDescent="0.25">
      <c r="B3082" s="8">
        <f t="shared" si="54"/>
        <v>3077</v>
      </c>
      <c r="C3082" s="12">
        <f>'Simulacion sistema (hoja4)'!AS3087</f>
        <v>0.65015131605517429</v>
      </c>
      <c r="D3082" s="12">
        <f>'Simulacion sistema (hoja4)'!AT3087</f>
        <v>0.96360810092329019</v>
      </c>
    </row>
    <row r="3083" spans="2:4" x14ac:dyDescent="0.25">
      <c r="B3083" s="8">
        <f t="shared" si="54"/>
        <v>3078</v>
      </c>
      <c r="C3083" s="12">
        <f>'Simulacion sistema (hoja4)'!AS3088</f>
        <v>0</v>
      </c>
      <c r="D3083" s="12">
        <f>'Simulacion sistema (hoja4)'!AT3088</f>
        <v>0.40863998610004448</v>
      </c>
    </row>
    <row r="3084" spans="2:4" x14ac:dyDescent="0.25">
      <c r="B3084" s="8">
        <f t="shared" si="54"/>
        <v>3079</v>
      </c>
      <c r="C3084" s="12">
        <f>'Simulacion sistema (hoja4)'!AS3089</f>
        <v>0</v>
      </c>
      <c r="D3084" s="12">
        <f>'Simulacion sistema (hoja4)'!AT3089</f>
        <v>0.61566104204423822</v>
      </c>
    </row>
    <row r="3085" spans="2:4" x14ac:dyDescent="0.25">
      <c r="B3085" s="8">
        <f t="shared" si="54"/>
        <v>3080</v>
      </c>
      <c r="C3085" s="12">
        <f>'Simulacion sistema (hoja4)'!AS3090</f>
        <v>0.16081864550881531</v>
      </c>
      <c r="D3085" s="12">
        <f>'Simulacion sistema (hoja4)'!AT3090</f>
        <v>0.92248319501949516</v>
      </c>
    </row>
    <row r="3086" spans="2:4" x14ac:dyDescent="0.25">
      <c r="B3086" s="8">
        <f t="shared" si="54"/>
        <v>3081</v>
      </c>
      <c r="C3086" s="12">
        <f>'Simulacion sistema (hoja4)'!AS3091</f>
        <v>0</v>
      </c>
      <c r="D3086" s="12">
        <f>'Simulacion sistema (hoja4)'!AT3091</f>
        <v>0.44332244655006559</v>
      </c>
    </row>
    <row r="3087" spans="2:4" x14ac:dyDescent="0.25">
      <c r="B3087" s="8">
        <f t="shared" si="54"/>
        <v>3082</v>
      </c>
      <c r="C3087" s="12">
        <f>'Simulacion sistema (hoja4)'!AS3092</f>
        <v>0</v>
      </c>
      <c r="D3087" s="12">
        <f>'Simulacion sistema (hoja4)'!AT3092</f>
        <v>0.86764791396957641</v>
      </c>
    </row>
    <row r="3088" spans="2:4" x14ac:dyDescent="0.25">
      <c r="B3088" s="8">
        <f t="shared" si="54"/>
        <v>3083</v>
      </c>
      <c r="C3088" s="12">
        <f>'Simulacion sistema (hoja4)'!AS3093</f>
        <v>0</v>
      </c>
      <c r="D3088" s="12">
        <f>'Simulacion sistema (hoja4)'!AT3093</f>
        <v>6.4709333166494423E-2</v>
      </c>
    </row>
    <row r="3089" spans="2:4" x14ac:dyDescent="0.25">
      <c r="B3089" s="8">
        <f t="shared" si="54"/>
        <v>3084</v>
      </c>
      <c r="C3089" s="12">
        <f>'Simulacion sistema (hoja4)'!AS3094</f>
        <v>1</v>
      </c>
      <c r="D3089" s="12">
        <f>'Simulacion sistema (hoja4)'!AT3094</f>
        <v>1</v>
      </c>
    </row>
    <row r="3090" spans="2:4" x14ac:dyDescent="0.25">
      <c r="B3090" s="8">
        <f t="shared" si="54"/>
        <v>3085</v>
      </c>
      <c r="C3090" s="12">
        <f>'Simulacion sistema (hoja4)'!AS3095</f>
        <v>0</v>
      </c>
      <c r="D3090" s="12">
        <f>'Simulacion sistema (hoja4)'!AT3095</f>
        <v>0.21680045858946906</v>
      </c>
    </row>
    <row r="3091" spans="2:4" x14ac:dyDescent="0.25">
      <c r="B3091" s="8">
        <f t="shared" si="54"/>
        <v>3086</v>
      </c>
      <c r="C3091" s="12">
        <f>'Simulacion sistema (hoja4)'!AS3096</f>
        <v>0</v>
      </c>
      <c r="D3091" s="12">
        <f>'Simulacion sistema (hoja4)'!AT3096</f>
        <v>0.4543145272102963</v>
      </c>
    </row>
    <row r="3092" spans="2:4" x14ac:dyDescent="0.25">
      <c r="B3092" s="8">
        <f t="shared" si="54"/>
        <v>3087</v>
      </c>
      <c r="C3092" s="12">
        <f>'Simulacion sistema (hoja4)'!AS3097</f>
        <v>2.1962922532111406E-2</v>
      </c>
      <c r="D3092" s="12">
        <f>'Simulacion sistema (hoja4)'!AT3097</f>
        <v>0.85392296963669556</v>
      </c>
    </row>
    <row r="3093" spans="2:4" x14ac:dyDescent="0.25">
      <c r="B3093" s="8">
        <f t="shared" si="54"/>
        <v>3088</v>
      </c>
      <c r="C3093" s="12">
        <f>'Simulacion sistema (hoja4)'!AS3098</f>
        <v>0</v>
      </c>
      <c r="D3093" s="12">
        <f>'Simulacion sistema (hoja4)'!AT3098</f>
        <v>6.3374545728833234E-2</v>
      </c>
    </row>
    <row r="3094" spans="2:4" x14ac:dyDescent="0.25">
      <c r="B3094" s="8">
        <f t="shared" si="54"/>
        <v>3089</v>
      </c>
      <c r="C3094" s="12">
        <f>'Simulacion sistema (hoja4)'!AS3099</f>
        <v>0.4284285543213745</v>
      </c>
      <c r="D3094" s="12">
        <f>'Simulacion sistema (hoja4)'!AT3099</f>
        <v>0.86613212839520082</v>
      </c>
    </row>
    <row r="3095" spans="2:4" x14ac:dyDescent="0.25">
      <c r="B3095" s="8">
        <f t="shared" si="54"/>
        <v>3090</v>
      </c>
      <c r="C3095" s="12">
        <f>'Simulacion sistema (hoja4)'!AS3100</f>
        <v>0</v>
      </c>
      <c r="D3095" s="12">
        <f>'Simulacion sistema (hoja4)'!AT3100</f>
        <v>0.38615815346450177</v>
      </c>
    </row>
    <row r="3096" spans="2:4" x14ac:dyDescent="0.25">
      <c r="B3096" s="8">
        <f t="shared" si="54"/>
        <v>3091</v>
      </c>
      <c r="C3096" s="12">
        <f>'Simulacion sistema (hoja4)'!AS3101</f>
        <v>0</v>
      </c>
      <c r="D3096" s="12">
        <f>'Simulacion sistema (hoja4)'!AT3101</f>
        <v>0.71595520364520882</v>
      </c>
    </row>
    <row r="3097" spans="2:4" x14ac:dyDescent="0.25">
      <c r="B3097" s="8">
        <f t="shared" si="54"/>
        <v>3092</v>
      </c>
      <c r="C3097" s="12">
        <f>'Simulacion sistema (hoja4)'!AS3102</f>
        <v>0.44545348337311635</v>
      </c>
      <c r="D3097" s="12">
        <f>'Simulacion sistema (hoja4)'!AT3102</f>
        <v>0.95290152872484002</v>
      </c>
    </row>
    <row r="3098" spans="2:4" x14ac:dyDescent="0.25">
      <c r="B3098" s="8">
        <f t="shared" si="54"/>
        <v>3093</v>
      </c>
      <c r="C3098" s="12">
        <f>'Simulacion sistema (hoja4)'!AS3103</f>
        <v>0</v>
      </c>
      <c r="D3098" s="12">
        <f>'Simulacion sistema (hoja4)'!AT3103</f>
        <v>0.8182126443820753</v>
      </c>
    </row>
    <row r="3099" spans="2:4" x14ac:dyDescent="0.25">
      <c r="B3099" s="8">
        <f t="shared" si="54"/>
        <v>3094</v>
      </c>
      <c r="C3099" s="12">
        <f>'Simulacion sistema (hoja4)'!AS3104</f>
        <v>0</v>
      </c>
      <c r="D3099" s="12">
        <f>'Simulacion sistema (hoja4)'!AT3104</f>
        <v>0.34197128559552431</v>
      </c>
    </row>
    <row r="3100" spans="2:4" x14ac:dyDescent="0.25">
      <c r="B3100" s="8">
        <f t="shared" si="54"/>
        <v>3095</v>
      </c>
      <c r="C3100" s="12">
        <f>'Simulacion sistema (hoja4)'!AS3105</f>
        <v>0</v>
      </c>
      <c r="D3100" s="12">
        <f>'Simulacion sistema (hoja4)'!AT3105</f>
        <v>0.2455249096241609</v>
      </c>
    </row>
    <row r="3101" spans="2:4" x14ac:dyDescent="0.25">
      <c r="B3101" s="8">
        <f t="shared" si="54"/>
        <v>3096</v>
      </c>
      <c r="C3101" s="12">
        <f>'Simulacion sistema (hoja4)'!AS3106</f>
        <v>0</v>
      </c>
      <c r="D3101" s="12">
        <f>'Simulacion sistema (hoja4)'!AT3106</f>
        <v>0.37609389669838766</v>
      </c>
    </row>
    <row r="3102" spans="2:4" x14ac:dyDescent="0.25">
      <c r="B3102" s="8">
        <f t="shared" si="54"/>
        <v>3097</v>
      </c>
      <c r="C3102" s="12">
        <f>'Simulacion sistema (hoja4)'!AS3107</f>
        <v>0</v>
      </c>
      <c r="D3102" s="12">
        <f>'Simulacion sistema (hoja4)'!AT3107</f>
        <v>0.68925390776018736</v>
      </c>
    </row>
    <row r="3103" spans="2:4" x14ac:dyDescent="0.25">
      <c r="B3103" s="8">
        <f t="shared" si="54"/>
        <v>3098</v>
      </c>
      <c r="C3103" s="12">
        <f>'Simulacion sistema (hoja4)'!AS3108</f>
        <v>0</v>
      </c>
      <c r="D3103" s="12">
        <f>'Simulacion sistema (hoja4)'!AT3108</f>
        <v>0.46098889379378583</v>
      </c>
    </row>
    <row r="3104" spans="2:4" x14ac:dyDescent="0.25">
      <c r="B3104" s="8">
        <f t="shared" si="54"/>
        <v>3099</v>
      </c>
      <c r="C3104" s="12">
        <f>'Simulacion sistema (hoja4)'!AS3109</f>
        <v>0.7299866973053819</v>
      </c>
      <c r="D3104" s="12">
        <f>'Simulacion sistema (hoja4)'!AT3109</f>
        <v>0.93417934490220655</v>
      </c>
    </row>
    <row r="3105" spans="2:4" x14ac:dyDescent="0.25">
      <c r="B3105" s="8">
        <f t="shared" si="54"/>
        <v>3100</v>
      </c>
      <c r="C3105" s="12">
        <f>'Simulacion sistema (hoja4)'!AS3110</f>
        <v>0</v>
      </c>
      <c r="D3105" s="12">
        <f>'Simulacion sistema (hoja4)'!AT3110</f>
        <v>0.3666925456552696</v>
      </c>
    </row>
    <row r="3106" spans="2:4" x14ac:dyDescent="0.25">
      <c r="B3106" s="8">
        <f t="shared" si="54"/>
        <v>3101</v>
      </c>
      <c r="C3106" s="12">
        <f>'Simulacion sistema (hoja4)'!AS3111</f>
        <v>0.39253789581374393</v>
      </c>
      <c r="D3106" s="12">
        <f>'Simulacion sistema (hoja4)'!AT3111</f>
        <v>0.94840732813760564</v>
      </c>
    </row>
    <row r="3107" spans="2:4" x14ac:dyDescent="0.25">
      <c r="B3107" s="8">
        <f t="shared" si="54"/>
        <v>3102</v>
      </c>
      <c r="C3107" s="12">
        <f>'Simulacion sistema (hoja4)'!AS3112</f>
        <v>0</v>
      </c>
      <c r="D3107" s="12">
        <f>'Simulacion sistema (hoja4)'!AT3112</f>
        <v>0</v>
      </c>
    </row>
    <row r="3108" spans="2:4" x14ac:dyDescent="0.25">
      <c r="B3108" s="8">
        <f t="shared" si="54"/>
        <v>3103</v>
      </c>
      <c r="C3108" s="12">
        <f>'Simulacion sistema (hoja4)'!AS3113</f>
        <v>0</v>
      </c>
      <c r="D3108" s="12">
        <f>'Simulacion sistema (hoja4)'!AT3113</f>
        <v>0.47581871109625901</v>
      </c>
    </row>
    <row r="3109" spans="2:4" x14ac:dyDescent="0.25">
      <c r="B3109" s="8">
        <f t="shared" si="54"/>
        <v>3104</v>
      </c>
      <c r="C3109" s="12">
        <f>'Simulacion sistema (hoja4)'!AS3114</f>
        <v>1</v>
      </c>
      <c r="D3109" s="12">
        <f>'Simulacion sistema (hoja4)'!AT3114</f>
        <v>1</v>
      </c>
    </row>
    <row r="3110" spans="2:4" x14ac:dyDescent="0.25">
      <c r="B3110" s="8">
        <f t="shared" si="54"/>
        <v>3105</v>
      </c>
      <c r="C3110" s="12">
        <f>'Simulacion sistema (hoja4)'!AS3115</f>
        <v>0</v>
      </c>
      <c r="D3110" s="12">
        <f>'Simulacion sistema (hoja4)'!AT3115</f>
        <v>0.5749240018566113</v>
      </c>
    </row>
    <row r="3111" spans="2:4" x14ac:dyDescent="0.25">
      <c r="B3111" s="8">
        <f t="shared" si="54"/>
        <v>3106</v>
      </c>
      <c r="C3111" s="12">
        <f>'Simulacion sistema (hoja4)'!AS3116</f>
        <v>0.61170480358569257</v>
      </c>
      <c r="D3111" s="12">
        <f>'Simulacion sistema (hoja4)'!AT3116</f>
        <v>0.96702150386618213</v>
      </c>
    </row>
    <row r="3112" spans="2:4" x14ac:dyDescent="0.25">
      <c r="B3112" s="8">
        <f t="shared" si="54"/>
        <v>3107</v>
      </c>
      <c r="C3112" s="12">
        <f>'Simulacion sistema (hoja4)'!AS3117</f>
        <v>0</v>
      </c>
      <c r="D3112" s="12">
        <f>'Simulacion sistema (hoja4)'!AT3117</f>
        <v>0.79133643910852147</v>
      </c>
    </row>
    <row r="3113" spans="2:4" x14ac:dyDescent="0.25">
      <c r="B3113" s="8">
        <f t="shared" si="54"/>
        <v>3108</v>
      </c>
      <c r="C3113" s="12">
        <f>'Simulacion sistema (hoja4)'!AS3118</f>
        <v>0</v>
      </c>
      <c r="D3113" s="12">
        <f>'Simulacion sistema (hoja4)'!AT3118</f>
        <v>0.5196743221108503</v>
      </c>
    </row>
    <row r="3114" spans="2:4" x14ac:dyDescent="0.25">
      <c r="B3114" s="8">
        <f t="shared" si="54"/>
        <v>3109</v>
      </c>
      <c r="C3114" s="12">
        <f>'Simulacion sistema (hoja4)'!AS3119</f>
        <v>1</v>
      </c>
      <c r="D3114" s="12">
        <f>'Simulacion sistema (hoja4)'!AT3119</f>
        <v>1</v>
      </c>
    </row>
    <row r="3115" spans="2:4" x14ac:dyDescent="0.25">
      <c r="B3115" s="8">
        <f t="shared" si="54"/>
        <v>3110</v>
      </c>
      <c r="C3115" s="12">
        <f>'Simulacion sistema (hoja4)'!AS3120</f>
        <v>0</v>
      </c>
      <c r="D3115" s="12">
        <f>'Simulacion sistema (hoja4)'!AT3120</f>
        <v>0.4872880136687468</v>
      </c>
    </row>
    <row r="3116" spans="2:4" x14ac:dyDescent="0.25">
      <c r="B3116" s="8">
        <f t="shared" si="54"/>
        <v>3111</v>
      </c>
      <c r="C3116" s="12">
        <f>'Simulacion sistema (hoja4)'!AS3121</f>
        <v>0</v>
      </c>
      <c r="D3116" s="12">
        <f>'Simulacion sistema (hoja4)'!AT3121</f>
        <v>0.5446355689083161</v>
      </c>
    </row>
    <row r="3117" spans="2:4" x14ac:dyDescent="0.25">
      <c r="B3117" s="8">
        <f t="shared" si="54"/>
        <v>3112</v>
      </c>
      <c r="C3117" s="12">
        <f>'Simulacion sistema (hoja4)'!AS3122</f>
        <v>0</v>
      </c>
      <c r="D3117" s="12">
        <f>'Simulacion sistema (hoja4)'!AT3122</f>
        <v>0.6548336361069631</v>
      </c>
    </row>
    <row r="3118" spans="2:4" x14ac:dyDescent="0.25">
      <c r="B3118" s="8">
        <f t="shared" si="54"/>
        <v>3113</v>
      </c>
      <c r="C3118" s="12">
        <f>'Simulacion sistema (hoja4)'!AS3123</f>
        <v>0</v>
      </c>
      <c r="D3118" s="12">
        <f>'Simulacion sistema (hoja4)'!AT3123</f>
        <v>0.12039052321103542</v>
      </c>
    </row>
    <row r="3119" spans="2:4" x14ac:dyDescent="0.25">
      <c r="B3119" s="8">
        <f t="shared" si="54"/>
        <v>3114</v>
      </c>
      <c r="C3119" s="12">
        <f>'Simulacion sistema (hoja4)'!AS3124</f>
        <v>0.2210220118426913</v>
      </c>
      <c r="D3119" s="12">
        <f>'Simulacion sistema (hoja4)'!AT3124</f>
        <v>0.9338402256633519</v>
      </c>
    </row>
    <row r="3120" spans="2:4" x14ac:dyDescent="0.25">
      <c r="B3120" s="8">
        <f t="shared" si="54"/>
        <v>3115</v>
      </c>
      <c r="C3120" s="12">
        <f>'Simulacion sistema (hoja4)'!AS3125</f>
        <v>0</v>
      </c>
      <c r="D3120" s="12">
        <f>'Simulacion sistema (hoja4)'!AT3125</f>
        <v>0.82288009897352843</v>
      </c>
    </row>
    <row r="3121" spans="2:4" x14ac:dyDescent="0.25">
      <c r="B3121" s="8">
        <f t="shared" si="54"/>
        <v>3116</v>
      </c>
      <c r="C3121" s="12">
        <f>'Simulacion sistema (hoja4)'!AS3126</f>
        <v>0.3815542623215738</v>
      </c>
      <c r="D3121" s="12">
        <f>'Simulacion sistema (hoja4)'!AT3126</f>
        <v>0.9054674458102927</v>
      </c>
    </row>
    <row r="3122" spans="2:4" x14ac:dyDescent="0.25">
      <c r="B3122" s="8">
        <f t="shared" si="54"/>
        <v>3117</v>
      </c>
      <c r="C3122" s="12">
        <f>'Simulacion sistema (hoja4)'!AS3127</f>
        <v>0</v>
      </c>
      <c r="D3122" s="12">
        <f>'Simulacion sistema (hoja4)'!AT3127</f>
        <v>0.46015886231233871</v>
      </c>
    </row>
    <row r="3123" spans="2:4" x14ac:dyDescent="0.25">
      <c r="B3123" s="8">
        <f t="shared" si="54"/>
        <v>3118</v>
      </c>
      <c r="C3123" s="12">
        <f>'Simulacion sistema (hoja4)'!AS3128</f>
        <v>0</v>
      </c>
      <c r="D3123" s="12">
        <f>'Simulacion sistema (hoja4)'!AT3128</f>
        <v>0.49190425684795974</v>
      </c>
    </row>
    <row r="3124" spans="2:4" x14ac:dyDescent="0.25">
      <c r="B3124" s="8">
        <f t="shared" si="54"/>
        <v>3119</v>
      </c>
      <c r="C3124" s="12">
        <f>'Simulacion sistema (hoja4)'!AS3129</f>
        <v>0</v>
      </c>
      <c r="D3124" s="12">
        <f>'Simulacion sistema (hoja4)'!AT3129</f>
        <v>0.48838576338074907</v>
      </c>
    </row>
    <row r="3125" spans="2:4" x14ac:dyDescent="0.25">
      <c r="B3125" s="8">
        <f t="shared" si="54"/>
        <v>3120</v>
      </c>
      <c r="C3125" s="12">
        <f>'Simulacion sistema (hoja4)'!AS3130</f>
        <v>0</v>
      </c>
      <c r="D3125" s="12">
        <f>'Simulacion sistema (hoja4)'!AT3130</f>
        <v>0.32178397780525092</v>
      </c>
    </row>
    <row r="3126" spans="2:4" x14ac:dyDescent="0.25">
      <c r="B3126" s="8">
        <f t="shared" si="54"/>
        <v>3121</v>
      </c>
      <c r="C3126" s="12">
        <f>'Simulacion sistema (hoja4)'!AS3131</f>
        <v>0</v>
      </c>
      <c r="D3126" s="12">
        <f>'Simulacion sistema (hoja4)'!AT3131</f>
        <v>0.87861629300938171</v>
      </c>
    </row>
    <row r="3127" spans="2:4" x14ac:dyDescent="0.25">
      <c r="B3127" s="8">
        <f t="shared" si="54"/>
        <v>3122</v>
      </c>
      <c r="C3127" s="12">
        <f>'Simulacion sistema (hoja4)'!AS3132</f>
        <v>0</v>
      </c>
      <c r="D3127" s="12">
        <f>'Simulacion sistema (hoja4)'!AT3132</f>
        <v>0.28319371881408772</v>
      </c>
    </row>
    <row r="3128" spans="2:4" x14ac:dyDescent="0.25">
      <c r="B3128" s="8">
        <f t="shared" si="54"/>
        <v>3123</v>
      </c>
      <c r="C3128" s="12">
        <f>'Simulacion sistema (hoja4)'!AS3133</f>
        <v>0</v>
      </c>
      <c r="D3128" s="12">
        <f>'Simulacion sistema (hoja4)'!AT3133</f>
        <v>0.80759472845467872</v>
      </c>
    </row>
    <row r="3129" spans="2:4" x14ac:dyDescent="0.25">
      <c r="B3129" s="8">
        <f t="shared" si="54"/>
        <v>3124</v>
      </c>
      <c r="C3129" s="12">
        <f>'Simulacion sistema (hoja4)'!AS3134</f>
        <v>1</v>
      </c>
      <c r="D3129" s="12">
        <f>'Simulacion sistema (hoja4)'!AT3134</f>
        <v>1</v>
      </c>
    </row>
    <row r="3130" spans="2:4" x14ac:dyDescent="0.25">
      <c r="B3130" s="8">
        <f t="shared" si="54"/>
        <v>3125</v>
      </c>
      <c r="C3130" s="12">
        <f>'Simulacion sistema (hoja4)'!AS3135</f>
        <v>0</v>
      </c>
      <c r="D3130" s="12">
        <f>'Simulacion sistema (hoja4)'!AT3135</f>
        <v>0.54783996372423471</v>
      </c>
    </row>
    <row r="3131" spans="2:4" x14ac:dyDescent="0.25">
      <c r="B3131" s="8">
        <f t="shared" si="54"/>
        <v>3126</v>
      </c>
      <c r="C3131" s="12">
        <f>'Simulacion sistema (hoja4)'!AS3136</f>
        <v>0</v>
      </c>
      <c r="D3131" s="12">
        <f>'Simulacion sistema (hoja4)'!AT3136</f>
        <v>0.8545367085885206</v>
      </c>
    </row>
    <row r="3132" spans="2:4" x14ac:dyDescent="0.25">
      <c r="B3132" s="8">
        <f t="shared" si="54"/>
        <v>3127</v>
      </c>
      <c r="C3132" s="12">
        <f>'Simulacion sistema (hoja4)'!AS3137</f>
        <v>0</v>
      </c>
      <c r="D3132" s="12">
        <f>'Simulacion sistema (hoja4)'!AT3137</f>
        <v>0.11051339586767725</v>
      </c>
    </row>
    <row r="3133" spans="2:4" x14ac:dyDescent="0.25">
      <c r="B3133" s="8">
        <f t="shared" si="54"/>
        <v>3128</v>
      </c>
      <c r="C3133" s="12">
        <f>'Simulacion sistema (hoja4)'!AS3138</f>
        <v>0</v>
      </c>
      <c r="D3133" s="12">
        <f>'Simulacion sistema (hoja4)'!AT3138</f>
        <v>0.83043732555293681</v>
      </c>
    </row>
    <row r="3134" spans="2:4" x14ac:dyDescent="0.25">
      <c r="B3134" s="8">
        <f t="shared" si="54"/>
        <v>3129</v>
      </c>
      <c r="C3134" s="12">
        <f>'Simulacion sistema (hoja4)'!AS3139</f>
        <v>0</v>
      </c>
      <c r="D3134" s="12">
        <f>'Simulacion sistema (hoja4)'!AT3139</f>
        <v>0.4387051947687175</v>
      </c>
    </row>
    <row r="3135" spans="2:4" x14ac:dyDescent="0.25">
      <c r="B3135" s="8">
        <f t="shared" si="54"/>
        <v>3130</v>
      </c>
      <c r="C3135" s="12">
        <f>'Simulacion sistema (hoja4)'!AS3140</f>
        <v>0</v>
      </c>
      <c r="D3135" s="12">
        <f>'Simulacion sistema (hoja4)'!AT3140</f>
        <v>0</v>
      </c>
    </row>
    <row r="3136" spans="2:4" x14ac:dyDescent="0.25">
      <c r="B3136" s="8">
        <f t="shared" si="54"/>
        <v>3131</v>
      </c>
      <c r="C3136" s="12">
        <f>'Simulacion sistema (hoja4)'!AS3141</f>
        <v>0</v>
      </c>
      <c r="D3136" s="12">
        <f>'Simulacion sistema (hoja4)'!AT3141</f>
        <v>0.5122538652864671</v>
      </c>
    </row>
    <row r="3137" spans="2:4" x14ac:dyDescent="0.25">
      <c r="B3137" s="8">
        <f t="shared" si="54"/>
        <v>3132</v>
      </c>
      <c r="C3137" s="12">
        <f>'Simulacion sistema (hoja4)'!AS3142</f>
        <v>1</v>
      </c>
      <c r="D3137" s="12">
        <f>'Simulacion sistema (hoja4)'!AT3142</f>
        <v>1</v>
      </c>
    </row>
    <row r="3138" spans="2:4" x14ac:dyDescent="0.25">
      <c r="B3138" s="8">
        <f t="shared" si="54"/>
        <v>3133</v>
      </c>
      <c r="C3138" s="12">
        <f>'Simulacion sistema (hoja4)'!AS3143</f>
        <v>0</v>
      </c>
      <c r="D3138" s="12">
        <f>'Simulacion sistema (hoja4)'!AT3143</f>
        <v>0.71677339718230981</v>
      </c>
    </row>
    <row r="3139" spans="2:4" x14ac:dyDescent="0.25">
      <c r="B3139" s="8">
        <f t="shared" si="54"/>
        <v>3134</v>
      </c>
      <c r="C3139" s="12">
        <f>'Simulacion sistema (hoja4)'!AS3144</f>
        <v>0</v>
      </c>
      <c r="D3139" s="12">
        <f>'Simulacion sistema (hoja4)'!AT3144</f>
        <v>0.26580953156955905</v>
      </c>
    </row>
    <row r="3140" spans="2:4" x14ac:dyDescent="0.25">
      <c r="B3140" s="8">
        <f t="shared" si="54"/>
        <v>3135</v>
      </c>
      <c r="C3140" s="12">
        <f>'Simulacion sistema (hoja4)'!AS3145</f>
        <v>0</v>
      </c>
      <c r="D3140" s="12">
        <f>'Simulacion sistema (hoja4)'!AT3145</f>
        <v>0.66056983020146254</v>
      </c>
    </row>
    <row r="3141" spans="2:4" x14ac:dyDescent="0.25">
      <c r="B3141" s="8">
        <f t="shared" si="54"/>
        <v>3136</v>
      </c>
      <c r="C3141" s="12">
        <f>'Simulacion sistema (hoja4)'!AS3146</f>
        <v>0</v>
      </c>
      <c r="D3141" s="12">
        <f>'Simulacion sistema (hoja4)'!AT3146</f>
        <v>0.30708819442017604</v>
      </c>
    </row>
    <row r="3142" spans="2:4" x14ac:dyDescent="0.25">
      <c r="B3142" s="8">
        <f t="shared" si="54"/>
        <v>3137</v>
      </c>
      <c r="C3142" s="12">
        <f>'Simulacion sistema (hoja4)'!AS3147</f>
        <v>0</v>
      </c>
      <c r="D3142" s="12">
        <f>'Simulacion sistema (hoja4)'!AT3147</f>
        <v>0.71616422096265353</v>
      </c>
    </row>
    <row r="3143" spans="2:4" x14ac:dyDescent="0.25">
      <c r="B3143" s="8">
        <f t="shared" si="54"/>
        <v>3138</v>
      </c>
      <c r="C3143" s="12">
        <f>'Simulacion sistema (hoja4)'!AS3148</f>
        <v>0</v>
      </c>
      <c r="D3143" s="12">
        <f>'Simulacion sistema (hoja4)'!AT3148</f>
        <v>0.75321198718987914</v>
      </c>
    </row>
    <row r="3144" spans="2:4" x14ac:dyDescent="0.25">
      <c r="B3144" s="8">
        <f t="shared" ref="B3144:B3207" si="55">+B3143+1</f>
        <v>3139</v>
      </c>
      <c r="C3144" s="12">
        <f>'Simulacion sistema (hoja4)'!AS3149</f>
        <v>0</v>
      </c>
      <c r="D3144" s="12">
        <f>'Simulacion sistema (hoja4)'!AT3149</f>
        <v>0.32615924090673676</v>
      </c>
    </row>
    <row r="3145" spans="2:4" x14ac:dyDescent="0.25">
      <c r="B3145" s="8">
        <f t="shared" si="55"/>
        <v>3140</v>
      </c>
      <c r="C3145" s="12">
        <f>'Simulacion sistema (hoja4)'!AS3150</f>
        <v>0</v>
      </c>
      <c r="D3145" s="12">
        <f>'Simulacion sistema (hoja4)'!AT3150</f>
        <v>0.8528667562190293</v>
      </c>
    </row>
    <row r="3146" spans="2:4" x14ac:dyDescent="0.25">
      <c r="B3146" s="8">
        <f t="shared" si="55"/>
        <v>3141</v>
      </c>
      <c r="C3146" s="12">
        <f>'Simulacion sistema (hoja4)'!AS3151</f>
        <v>0.27699695347206821</v>
      </c>
      <c r="D3146" s="12">
        <f>'Simulacion sistema (hoja4)'!AT3151</f>
        <v>0.89157542434833192</v>
      </c>
    </row>
    <row r="3147" spans="2:4" x14ac:dyDescent="0.25">
      <c r="B3147" s="8">
        <f t="shared" si="55"/>
        <v>3142</v>
      </c>
      <c r="C3147" s="12">
        <f>'Simulacion sistema (hoja4)'!AS3152</f>
        <v>0</v>
      </c>
      <c r="D3147" s="12">
        <f>'Simulacion sistema (hoja4)'!AT3152</f>
        <v>0.74240759213294349</v>
      </c>
    </row>
    <row r="3148" spans="2:4" x14ac:dyDescent="0.25">
      <c r="B3148" s="8">
        <f t="shared" si="55"/>
        <v>3143</v>
      </c>
      <c r="C3148" s="12">
        <f>'Simulacion sistema (hoja4)'!AS3153</f>
        <v>0</v>
      </c>
      <c r="D3148" s="12">
        <f>'Simulacion sistema (hoja4)'!AT3153</f>
        <v>0.24591858159084501</v>
      </c>
    </row>
    <row r="3149" spans="2:4" x14ac:dyDescent="0.25">
      <c r="B3149" s="8">
        <f t="shared" si="55"/>
        <v>3144</v>
      </c>
      <c r="C3149" s="12">
        <f>'Simulacion sistema (hoja4)'!AS3154</f>
        <v>0</v>
      </c>
      <c r="D3149" s="12">
        <f>'Simulacion sistema (hoja4)'!AT3154</f>
        <v>7.2630159963203003E-2</v>
      </c>
    </row>
    <row r="3150" spans="2:4" x14ac:dyDescent="0.25">
      <c r="B3150" s="8">
        <f t="shared" si="55"/>
        <v>3145</v>
      </c>
      <c r="C3150" s="12">
        <f>'Simulacion sistema (hoja4)'!AS3155</f>
        <v>0</v>
      </c>
      <c r="D3150" s="12">
        <f>'Simulacion sistema (hoja4)'!AT3155</f>
        <v>0.39320515962959462</v>
      </c>
    </row>
    <row r="3151" spans="2:4" x14ac:dyDescent="0.25">
      <c r="B3151" s="8">
        <f t="shared" si="55"/>
        <v>3146</v>
      </c>
      <c r="C3151" s="12">
        <f>'Simulacion sistema (hoja4)'!AS3156</f>
        <v>1</v>
      </c>
      <c r="D3151" s="12">
        <f>'Simulacion sistema (hoja4)'!AT3156</f>
        <v>1</v>
      </c>
    </row>
    <row r="3152" spans="2:4" x14ac:dyDescent="0.25">
      <c r="B3152" s="8">
        <f t="shared" si="55"/>
        <v>3147</v>
      </c>
      <c r="C3152" s="12">
        <f>'Simulacion sistema (hoja4)'!AS3157</f>
        <v>0</v>
      </c>
      <c r="D3152" s="12">
        <f>'Simulacion sistema (hoja4)'!AT3157</f>
        <v>0.79296644065596489</v>
      </c>
    </row>
    <row r="3153" spans="2:4" x14ac:dyDescent="0.25">
      <c r="B3153" s="8">
        <f t="shared" si="55"/>
        <v>3148</v>
      </c>
      <c r="C3153" s="12">
        <f>'Simulacion sistema (hoja4)'!AS3158</f>
        <v>1</v>
      </c>
      <c r="D3153" s="12">
        <f>'Simulacion sistema (hoja4)'!AT3158</f>
        <v>1</v>
      </c>
    </row>
    <row r="3154" spans="2:4" x14ac:dyDescent="0.25">
      <c r="B3154" s="8">
        <f t="shared" si="55"/>
        <v>3149</v>
      </c>
      <c r="C3154" s="12">
        <f>'Simulacion sistema (hoja4)'!AS3159</f>
        <v>0</v>
      </c>
      <c r="D3154" s="12">
        <f>'Simulacion sistema (hoja4)'!AT3159</f>
        <v>0.29162532541837483</v>
      </c>
    </row>
    <row r="3155" spans="2:4" x14ac:dyDescent="0.25">
      <c r="B3155" s="8">
        <f t="shared" si="55"/>
        <v>3150</v>
      </c>
      <c r="C3155" s="12">
        <f>'Simulacion sistema (hoja4)'!AS3160</f>
        <v>0</v>
      </c>
      <c r="D3155" s="12">
        <f>'Simulacion sistema (hoja4)'!AT3160</f>
        <v>0.61115934707155395</v>
      </c>
    </row>
    <row r="3156" spans="2:4" x14ac:dyDescent="0.25">
      <c r="B3156" s="8">
        <f t="shared" si="55"/>
        <v>3151</v>
      </c>
      <c r="C3156" s="12">
        <f>'Simulacion sistema (hoja4)'!AS3161</f>
        <v>0</v>
      </c>
      <c r="D3156" s="12">
        <f>'Simulacion sistema (hoja4)'!AT3161</f>
        <v>0.79620438378540659</v>
      </c>
    </row>
    <row r="3157" spans="2:4" x14ac:dyDescent="0.25">
      <c r="B3157" s="8">
        <f t="shared" si="55"/>
        <v>3152</v>
      </c>
      <c r="C3157" s="12">
        <f>'Simulacion sistema (hoja4)'!AS3162</f>
        <v>0</v>
      </c>
      <c r="D3157" s="12">
        <f>'Simulacion sistema (hoja4)'!AT3162</f>
        <v>0.37889547751351715</v>
      </c>
    </row>
    <row r="3158" spans="2:4" x14ac:dyDescent="0.25">
      <c r="B3158" s="8">
        <f t="shared" si="55"/>
        <v>3153</v>
      </c>
      <c r="C3158" s="12">
        <f>'Simulacion sistema (hoja4)'!AS3163</f>
        <v>0</v>
      </c>
      <c r="D3158" s="12">
        <f>'Simulacion sistema (hoja4)'!AT3163</f>
        <v>0.3462394273542474</v>
      </c>
    </row>
    <row r="3159" spans="2:4" x14ac:dyDescent="0.25">
      <c r="B3159" s="8">
        <f t="shared" si="55"/>
        <v>3154</v>
      </c>
      <c r="C3159" s="12">
        <f>'Simulacion sistema (hoja4)'!AS3164</f>
        <v>0</v>
      </c>
      <c r="D3159" s="12">
        <f>'Simulacion sistema (hoja4)'!AT3164</f>
        <v>0.46402277833818417</v>
      </c>
    </row>
    <row r="3160" spans="2:4" x14ac:dyDescent="0.25">
      <c r="B3160" s="8">
        <f t="shared" si="55"/>
        <v>3155</v>
      </c>
      <c r="C3160" s="12">
        <f>'Simulacion sistema (hoja4)'!AS3165</f>
        <v>0</v>
      </c>
      <c r="D3160" s="12">
        <f>'Simulacion sistema (hoja4)'!AT3165</f>
        <v>0.53465319000055367</v>
      </c>
    </row>
    <row r="3161" spans="2:4" x14ac:dyDescent="0.25">
      <c r="B3161" s="8">
        <f t="shared" si="55"/>
        <v>3156</v>
      </c>
      <c r="C3161" s="12">
        <f>'Simulacion sistema (hoja4)'!AS3166</f>
        <v>0</v>
      </c>
      <c r="D3161" s="12">
        <f>'Simulacion sistema (hoja4)'!AT3166</f>
        <v>0.5554830529620195</v>
      </c>
    </row>
    <row r="3162" spans="2:4" x14ac:dyDescent="0.25">
      <c r="B3162" s="8">
        <f t="shared" si="55"/>
        <v>3157</v>
      </c>
      <c r="C3162" s="12">
        <f>'Simulacion sistema (hoja4)'!AS3167</f>
        <v>0</v>
      </c>
      <c r="D3162" s="12">
        <f>'Simulacion sistema (hoja4)'!AT3167</f>
        <v>0.37009652885604388</v>
      </c>
    </row>
    <row r="3163" spans="2:4" x14ac:dyDescent="0.25">
      <c r="B3163" s="8">
        <f t="shared" si="55"/>
        <v>3158</v>
      </c>
      <c r="C3163" s="12">
        <f>'Simulacion sistema (hoja4)'!AS3168</f>
        <v>0</v>
      </c>
      <c r="D3163" s="12">
        <f>'Simulacion sistema (hoja4)'!AT3168</f>
        <v>3.7783688068775023E-2</v>
      </c>
    </row>
    <row r="3164" spans="2:4" x14ac:dyDescent="0.25">
      <c r="B3164" s="8">
        <f t="shared" si="55"/>
        <v>3159</v>
      </c>
      <c r="C3164" s="12">
        <f>'Simulacion sistema (hoja4)'!AS3169</f>
        <v>0</v>
      </c>
      <c r="D3164" s="12">
        <f>'Simulacion sistema (hoja4)'!AT3169</f>
        <v>0</v>
      </c>
    </row>
    <row r="3165" spans="2:4" x14ac:dyDescent="0.25">
      <c r="B3165" s="8">
        <f t="shared" si="55"/>
        <v>3160</v>
      </c>
      <c r="C3165" s="12">
        <f>'Simulacion sistema (hoja4)'!AS3170</f>
        <v>0</v>
      </c>
      <c r="D3165" s="12">
        <f>'Simulacion sistema (hoja4)'!AT3170</f>
        <v>0.38151828408791855</v>
      </c>
    </row>
    <row r="3166" spans="2:4" x14ac:dyDescent="0.25">
      <c r="B3166" s="8">
        <f t="shared" si="55"/>
        <v>3161</v>
      </c>
      <c r="C3166" s="12">
        <f>'Simulacion sistema (hoja4)'!AS3171</f>
        <v>0</v>
      </c>
      <c r="D3166" s="12">
        <f>'Simulacion sistema (hoja4)'!AT3171</f>
        <v>0.4436013593273046</v>
      </c>
    </row>
    <row r="3167" spans="2:4" x14ac:dyDescent="0.25">
      <c r="B3167" s="8">
        <f t="shared" si="55"/>
        <v>3162</v>
      </c>
      <c r="C3167" s="12">
        <f>'Simulacion sistema (hoja4)'!AS3172</f>
        <v>0</v>
      </c>
      <c r="D3167" s="12">
        <f>'Simulacion sistema (hoja4)'!AT3172</f>
        <v>0.88428102178408996</v>
      </c>
    </row>
    <row r="3168" spans="2:4" x14ac:dyDescent="0.25">
      <c r="B3168" s="8">
        <f t="shared" si="55"/>
        <v>3163</v>
      </c>
      <c r="C3168" s="12">
        <f>'Simulacion sistema (hoja4)'!AS3173</f>
        <v>0</v>
      </c>
      <c r="D3168" s="12">
        <f>'Simulacion sistema (hoja4)'!AT3173</f>
        <v>0.43813224294366815</v>
      </c>
    </row>
    <row r="3169" spans="2:4" x14ac:dyDescent="0.25">
      <c r="B3169" s="8">
        <f t="shared" si="55"/>
        <v>3164</v>
      </c>
      <c r="C3169" s="12">
        <f>'Simulacion sistema (hoja4)'!AS3174</f>
        <v>0</v>
      </c>
      <c r="D3169" s="12">
        <f>'Simulacion sistema (hoja4)'!AT3174</f>
        <v>0.51024312869087896</v>
      </c>
    </row>
    <row r="3170" spans="2:4" x14ac:dyDescent="0.25">
      <c r="B3170" s="8">
        <f t="shared" si="55"/>
        <v>3165</v>
      </c>
      <c r="C3170" s="12">
        <f>'Simulacion sistema (hoja4)'!AS3175</f>
        <v>0</v>
      </c>
      <c r="D3170" s="12">
        <f>'Simulacion sistema (hoja4)'!AT3175</f>
        <v>0.27330264168686219</v>
      </c>
    </row>
    <row r="3171" spans="2:4" x14ac:dyDescent="0.25">
      <c r="B3171" s="8">
        <f t="shared" si="55"/>
        <v>3166</v>
      </c>
      <c r="C3171" s="12">
        <f>'Simulacion sistema (hoja4)'!AS3176</f>
        <v>0</v>
      </c>
      <c r="D3171" s="12">
        <f>'Simulacion sistema (hoja4)'!AT3176</f>
        <v>0.60224019589135025</v>
      </c>
    </row>
    <row r="3172" spans="2:4" x14ac:dyDescent="0.25">
      <c r="B3172" s="8">
        <f t="shared" si="55"/>
        <v>3167</v>
      </c>
      <c r="C3172" s="12">
        <f>'Simulacion sistema (hoja4)'!AS3177</f>
        <v>0</v>
      </c>
      <c r="D3172" s="12">
        <f>'Simulacion sistema (hoja4)'!AT3177</f>
        <v>0.11411821093365999</v>
      </c>
    </row>
    <row r="3173" spans="2:4" x14ac:dyDescent="0.25">
      <c r="B3173" s="8">
        <f t="shared" si="55"/>
        <v>3168</v>
      </c>
      <c r="C3173" s="12">
        <f>'Simulacion sistema (hoja4)'!AS3178</f>
        <v>0</v>
      </c>
      <c r="D3173" s="12">
        <f>'Simulacion sistema (hoja4)'!AT3178</f>
        <v>0.65998914347449633</v>
      </c>
    </row>
    <row r="3174" spans="2:4" x14ac:dyDescent="0.25">
      <c r="B3174" s="8">
        <f t="shared" si="55"/>
        <v>3169</v>
      </c>
      <c r="C3174" s="12">
        <f>'Simulacion sistema (hoja4)'!AS3179</f>
        <v>0</v>
      </c>
      <c r="D3174" s="12">
        <f>'Simulacion sistema (hoja4)'!AT3179</f>
        <v>0.71506576384754594</v>
      </c>
    </row>
    <row r="3175" spans="2:4" x14ac:dyDescent="0.25">
      <c r="B3175" s="8">
        <f t="shared" si="55"/>
        <v>3170</v>
      </c>
      <c r="C3175" s="12">
        <f>'Simulacion sistema (hoja4)'!AS3180</f>
        <v>0.13429291969611465</v>
      </c>
      <c r="D3175" s="12">
        <f>'Simulacion sistema (hoja4)'!AT3180</f>
        <v>0.88578872376385509</v>
      </c>
    </row>
    <row r="3176" spans="2:4" x14ac:dyDescent="0.25">
      <c r="B3176" s="8">
        <f t="shared" si="55"/>
        <v>3171</v>
      </c>
      <c r="C3176" s="12">
        <f>'Simulacion sistema (hoja4)'!AS3181</f>
        <v>0</v>
      </c>
      <c r="D3176" s="12">
        <f>'Simulacion sistema (hoja4)'!AT3181</f>
        <v>4.2622849141938889E-2</v>
      </c>
    </row>
    <row r="3177" spans="2:4" x14ac:dyDescent="0.25">
      <c r="B3177" s="8">
        <f t="shared" si="55"/>
        <v>3172</v>
      </c>
      <c r="C3177" s="12">
        <f>'Simulacion sistema (hoja4)'!AS3182</f>
        <v>0</v>
      </c>
      <c r="D3177" s="12">
        <f>'Simulacion sistema (hoja4)'!AT3182</f>
        <v>0.83553290445728734</v>
      </c>
    </row>
    <row r="3178" spans="2:4" x14ac:dyDescent="0.25">
      <c r="B3178" s="8">
        <f t="shared" si="55"/>
        <v>3173</v>
      </c>
      <c r="C3178" s="12">
        <f>'Simulacion sistema (hoja4)'!AS3183</f>
        <v>0</v>
      </c>
      <c r="D3178" s="12">
        <f>'Simulacion sistema (hoja4)'!AT3183</f>
        <v>0.57023147738469715</v>
      </c>
    </row>
    <row r="3179" spans="2:4" x14ac:dyDescent="0.25">
      <c r="B3179" s="8">
        <f t="shared" si="55"/>
        <v>3174</v>
      </c>
      <c r="C3179" s="12">
        <f>'Simulacion sistema (hoja4)'!AS3184</f>
        <v>0</v>
      </c>
      <c r="D3179" s="12">
        <f>'Simulacion sistema (hoja4)'!AT3184</f>
        <v>0.61256337908827396</v>
      </c>
    </row>
    <row r="3180" spans="2:4" x14ac:dyDescent="0.25">
      <c r="B3180" s="8">
        <f t="shared" si="55"/>
        <v>3175</v>
      </c>
      <c r="C3180" s="12">
        <f>'Simulacion sistema (hoja4)'!AS3185</f>
        <v>0</v>
      </c>
      <c r="D3180" s="12">
        <f>'Simulacion sistema (hoja4)'!AT3185</f>
        <v>0.45388413929814642</v>
      </c>
    </row>
    <row r="3181" spans="2:4" x14ac:dyDescent="0.25">
      <c r="B3181" s="8">
        <f t="shared" si="55"/>
        <v>3176</v>
      </c>
      <c r="C3181" s="12">
        <f>'Simulacion sistema (hoja4)'!AS3186</f>
        <v>0</v>
      </c>
      <c r="D3181" s="12">
        <f>'Simulacion sistema (hoja4)'!AT3186</f>
        <v>0.71100833181204903</v>
      </c>
    </row>
    <row r="3182" spans="2:4" x14ac:dyDescent="0.25">
      <c r="B3182" s="8">
        <f t="shared" si="55"/>
        <v>3177</v>
      </c>
      <c r="C3182" s="12">
        <f>'Simulacion sistema (hoja4)'!AS3187</f>
        <v>1</v>
      </c>
      <c r="D3182" s="12">
        <f>'Simulacion sistema (hoja4)'!AT3187</f>
        <v>1</v>
      </c>
    </row>
    <row r="3183" spans="2:4" x14ac:dyDescent="0.25">
      <c r="B3183" s="8">
        <f t="shared" si="55"/>
        <v>3178</v>
      </c>
      <c r="C3183" s="12">
        <f>'Simulacion sistema (hoja4)'!AS3188</f>
        <v>0.90193706465652213</v>
      </c>
      <c r="D3183" s="12">
        <f>'Simulacion sistema (hoja4)'!AT3188</f>
        <v>0.99167136713521142</v>
      </c>
    </row>
    <row r="3184" spans="2:4" x14ac:dyDescent="0.25">
      <c r="B3184" s="8">
        <f t="shared" si="55"/>
        <v>3179</v>
      </c>
      <c r="C3184" s="12">
        <f>'Simulacion sistema (hoja4)'!AS3189</f>
        <v>0</v>
      </c>
      <c r="D3184" s="12">
        <f>'Simulacion sistema (hoja4)'!AT3189</f>
        <v>0.7043921171982569</v>
      </c>
    </row>
    <row r="3185" spans="2:4" x14ac:dyDescent="0.25">
      <c r="B3185" s="8">
        <f t="shared" si="55"/>
        <v>3180</v>
      </c>
      <c r="C3185" s="12">
        <f>'Simulacion sistema (hoja4)'!AS3190</f>
        <v>0</v>
      </c>
      <c r="D3185" s="12">
        <f>'Simulacion sistema (hoja4)'!AT3190</f>
        <v>0.54671592238651789</v>
      </c>
    </row>
    <row r="3186" spans="2:4" x14ac:dyDescent="0.25">
      <c r="B3186" s="8">
        <f t="shared" si="55"/>
        <v>3181</v>
      </c>
      <c r="C3186" s="12">
        <f>'Simulacion sistema (hoja4)'!AS3191</f>
        <v>0</v>
      </c>
      <c r="D3186" s="12">
        <f>'Simulacion sistema (hoja4)'!AT3191</f>
        <v>0.33953754531352365</v>
      </c>
    </row>
    <row r="3187" spans="2:4" x14ac:dyDescent="0.25">
      <c r="B3187" s="8">
        <f t="shared" si="55"/>
        <v>3182</v>
      </c>
      <c r="C3187" s="12">
        <f>'Simulacion sistema (hoja4)'!AS3192</f>
        <v>0</v>
      </c>
      <c r="D3187" s="12">
        <f>'Simulacion sistema (hoja4)'!AT3192</f>
        <v>0.61878114612699309</v>
      </c>
    </row>
    <row r="3188" spans="2:4" x14ac:dyDescent="0.25">
      <c r="B3188" s="8">
        <f t="shared" si="55"/>
        <v>3183</v>
      </c>
      <c r="C3188" s="12">
        <f>'Simulacion sistema (hoja4)'!AS3193</f>
        <v>0</v>
      </c>
      <c r="D3188" s="12">
        <f>'Simulacion sistema (hoja4)'!AT3193</f>
        <v>0.35844977916176879</v>
      </c>
    </row>
    <row r="3189" spans="2:4" x14ac:dyDescent="0.25">
      <c r="B3189" s="8">
        <f t="shared" si="55"/>
        <v>3184</v>
      </c>
      <c r="C3189" s="12">
        <f>'Simulacion sistema (hoja4)'!AS3194</f>
        <v>0</v>
      </c>
      <c r="D3189" s="12">
        <f>'Simulacion sistema (hoja4)'!AT3194</f>
        <v>0.46048167413870056</v>
      </c>
    </row>
    <row r="3190" spans="2:4" x14ac:dyDescent="0.25">
      <c r="B3190" s="8">
        <f t="shared" si="55"/>
        <v>3185</v>
      </c>
      <c r="C3190" s="12">
        <f>'Simulacion sistema (hoja4)'!AS3195</f>
        <v>8.7426365339084557E-4</v>
      </c>
      <c r="D3190" s="12">
        <f>'Simulacion sistema (hoja4)'!AT3195</f>
        <v>0.91514274568015097</v>
      </c>
    </row>
    <row r="3191" spans="2:4" x14ac:dyDescent="0.25">
      <c r="B3191" s="8">
        <f t="shared" si="55"/>
        <v>3186</v>
      </c>
      <c r="C3191" s="12">
        <f>'Simulacion sistema (hoja4)'!AS3196</f>
        <v>0</v>
      </c>
      <c r="D3191" s="12">
        <f>'Simulacion sistema (hoja4)'!AT3196</f>
        <v>0.61219554507932694</v>
      </c>
    </row>
    <row r="3192" spans="2:4" x14ac:dyDescent="0.25">
      <c r="B3192" s="8">
        <f t="shared" si="55"/>
        <v>3187</v>
      </c>
      <c r="C3192" s="12">
        <f>'Simulacion sistema (hoja4)'!AS3197</f>
        <v>1</v>
      </c>
      <c r="D3192" s="12">
        <f>'Simulacion sistema (hoja4)'!AT3197</f>
        <v>1</v>
      </c>
    </row>
    <row r="3193" spans="2:4" x14ac:dyDescent="0.25">
      <c r="B3193" s="8">
        <f t="shared" si="55"/>
        <v>3188</v>
      </c>
      <c r="C3193" s="12">
        <f>'Simulacion sistema (hoja4)'!AS3198</f>
        <v>0.39051601471302483</v>
      </c>
      <c r="D3193" s="12">
        <f>'Simulacion sistema (hoja4)'!AT3198</f>
        <v>0.92952272401062519</v>
      </c>
    </row>
    <row r="3194" spans="2:4" x14ac:dyDescent="0.25">
      <c r="B3194" s="8">
        <f t="shared" si="55"/>
        <v>3189</v>
      </c>
      <c r="C3194" s="12">
        <f>'Simulacion sistema (hoja4)'!AS3199</f>
        <v>0</v>
      </c>
      <c r="D3194" s="12">
        <f>'Simulacion sistema (hoja4)'!AT3199</f>
        <v>0.65586867124168757</v>
      </c>
    </row>
    <row r="3195" spans="2:4" x14ac:dyDescent="0.25">
      <c r="B3195" s="8">
        <f t="shared" si="55"/>
        <v>3190</v>
      </c>
      <c r="C3195" s="12">
        <f>'Simulacion sistema (hoja4)'!AS3200</f>
        <v>0</v>
      </c>
      <c r="D3195" s="12">
        <f>'Simulacion sistema (hoja4)'!AT3200</f>
        <v>0.27708947295456571</v>
      </c>
    </row>
    <row r="3196" spans="2:4" x14ac:dyDescent="0.25">
      <c r="B3196" s="8">
        <f t="shared" si="55"/>
        <v>3191</v>
      </c>
      <c r="C3196" s="12">
        <f>'Simulacion sistema (hoja4)'!AS3201</f>
        <v>0</v>
      </c>
      <c r="D3196" s="12">
        <f>'Simulacion sistema (hoja4)'!AT3201</f>
        <v>0.58026453810403111</v>
      </c>
    </row>
    <row r="3197" spans="2:4" x14ac:dyDescent="0.25">
      <c r="B3197" s="8">
        <f t="shared" si="55"/>
        <v>3192</v>
      </c>
      <c r="C3197" s="12">
        <f>'Simulacion sistema (hoja4)'!AS3202</f>
        <v>0</v>
      </c>
      <c r="D3197" s="12">
        <f>'Simulacion sistema (hoja4)'!AT3202</f>
        <v>0.60230816469295745</v>
      </c>
    </row>
    <row r="3198" spans="2:4" x14ac:dyDescent="0.25">
      <c r="B3198" s="8">
        <f t="shared" si="55"/>
        <v>3193</v>
      </c>
      <c r="C3198" s="12">
        <f>'Simulacion sistema (hoja4)'!AS3203</f>
        <v>0.2179207661404601</v>
      </c>
      <c r="D3198" s="12">
        <f>'Simulacion sistema (hoja4)'!AT3203</f>
        <v>0.93357683219275145</v>
      </c>
    </row>
    <row r="3199" spans="2:4" x14ac:dyDescent="0.25">
      <c r="B3199" s="8">
        <f t="shared" si="55"/>
        <v>3194</v>
      </c>
      <c r="C3199" s="12">
        <f>'Simulacion sistema (hoja4)'!AS3204</f>
        <v>0.67728065162725304</v>
      </c>
      <c r="D3199" s="12">
        <f>'Simulacion sistema (hoja4)'!AT3204</f>
        <v>0.94932264634794783</v>
      </c>
    </row>
    <row r="3200" spans="2:4" x14ac:dyDescent="0.25">
      <c r="B3200" s="8">
        <f t="shared" si="55"/>
        <v>3195</v>
      </c>
      <c r="C3200" s="12">
        <f>'Simulacion sistema (hoja4)'!AS3205</f>
        <v>0</v>
      </c>
      <c r="D3200" s="12">
        <f>'Simulacion sistema (hoja4)'!AT3205</f>
        <v>0.64465597510347394</v>
      </c>
    </row>
    <row r="3201" spans="2:4" x14ac:dyDescent="0.25">
      <c r="B3201" s="8">
        <f t="shared" si="55"/>
        <v>3196</v>
      </c>
      <c r="C3201" s="12">
        <f>'Simulacion sistema (hoja4)'!AS3206</f>
        <v>0</v>
      </c>
      <c r="D3201" s="12">
        <f>'Simulacion sistema (hoja4)'!AT3206</f>
        <v>0.26241664169318352</v>
      </c>
    </row>
    <row r="3202" spans="2:4" x14ac:dyDescent="0.25">
      <c r="B3202" s="8">
        <f t="shared" si="55"/>
        <v>3197</v>
      </c>
      <c r="C3202" s="12">
        <f>'Simulacion sistema (hoja4)'!AS3207</f>
        <v>1</v>
      </c>
      <c r="D3202" s="12">
        <f>'Simulacion sistema (hoja4)'!AT3207</f>
        <v>1</v>
      </c>
    </row>
    <row r="3203" spans="2:4" x14ac:dyDescent="0.25">
      <c r="B3203" s="8">
        <f t="shared" si="55"/>
        <v>3198</v>
      </c>
      <c r="C3203" s="12">
        <f>'Simulacion sistema (hoja4)'!AS3208</f>
        <v>0</v>
      </c>
      <c r="D3203" s="12">
        <f>'Simulacion sistema (hoja4)'!AT3208</f>
        <v>0.57891789457136011</v>
      </c>
    </row>
    <row r="3204" spans="2:4" x14ac:dyDescent="0.25">
      <c r="B3204" s="8">
        <f t="shared" si="55"/>
        <v>3199</v>
      </c>
      <c r="C3204" s="12">
        <f>'Simulacion sistema (hoja4)'!AS3209</f>
        <v>0.16526997029089421</v>
      </c>
      <c r="D3204" s="12">
        <f>'Simulacion sistema (hoja4)'!AT3209</f>
        <v>0.81919245166077725</v>
      </c>
    </row>
    <row r="3205" spans="2:4" x14ac:dyDescent="0.25">
      <c r="B3205" s="8">
        <f t="shared" si="55"/>
        <v>3200</v>
      </c>
      <c r="C3205" s="12">
        <f>'Simulacion sistema (hoja4)'!AS3210</f>
        <v>0</v>
      </c>
      <c r="D3205" s="12">
        <f>'Simulacion sistema (hoja4)'!AT3210</f>
        <v>0.73537813026574839</v>
      </c>
    </row>
    <row r="3206" spans="2:4" x14ac:dyDescent="0.25">
      <c r="B3206" s="8">
        <f t="shared" si="55"/>
        <v>3201</v>
      </c>
      <c r="C3206" s="12">
        <f>'Simulacion sistema (hoja4)'!AS3211</f>
        <v>0</v>
      </c>
      <c r="D3206" s="12">
        <f>'Simulacion sistema (hoja4)'!AT3211</f>
        <v>0.41814045632301516</v>
      </c>
    </row>
    <row r="3207" spans="2:4" x14ac:dyDescent="0.25">
      <c r="B3207" s="8">
        <f t="shared" si="55"/>
        <v>3202</v>
      </c>
      <c r="C3207" s="12">
        <f>'Simulacion sistema (hoja4)'!AS3212</f>
        <v>0</v>
      </c>
      <c r="D3207" s="12">
        <f>'Simulacion sistema (hoja4)'!AT3212</f>
        <v>0.64912136714342961</v>
      </c>
    </row>
    <row r="3208" spans="2:4" x14ac:dyDescent="0.25">
      <c r="B3208" s="8">
        <f t="shared" ref="B3208:B3271" si="56">+B3207+1</f>
        <v>3203</v>
      </c>
      <c r="C3208" s="12">
        <f>'Simulacion sistema (hoja4)'!AS3213</f>
        <v>0</v>
      </c>
      <c r="D3208" s="12">
        <f>'Simulacion sistema (hoja4)'!AT3213</f>
        <v>0.66011751056244128</v>
      </c>
    </row>
    <row r="3209" spans="2:4" x14ac:dyDescent="0.25">
      <c r="B3209" s="8">
        <f t="shared" si="56"/>
        <v>3204</v>
      </c>
      <c r="C3209" s="12">
        <f>'Simulacion sistema (hoja4)'!AS3214</f>
        <v>0.65863432700037572</v>
      </c>
      <c r="D3209" s="12">
        <f>'Simulacion sistema (hoja4)'!AT3214</f>
        <v>0.94712643425854648</v>
      </c>
    </row>
    <row r="3210" spans="2:4" x14ac:dyDescent="0.25">
      <c r="B3210" s="8">
        <f t="shared" si="56"/>
        <v>3205</v>
      </c>
      <c r="C3210" s="12">
        <f>'Simulacion sistema (hoja4)'!AS3215</f>
        <v>0</v>
      </c>
      <c r="D3210" s="12">
        <f>'Simulacion sistema (hoja4)'!AT3215</f>
        <v>0.84514723676894732</v>
      </c>
    </row>
    <row r="3211" spans="2:4" x14ac:dyDescent="0.25">
      <c r="B3211" s="8">
        <f t="shared" si="56"/>
        <v>3206</v>
      </c>
      <c r="C3211" s="12">
        <f>'Simulacion sistema (hoja4)'!AS3216</f>
        <v>0</v>
      </c>
      <c r="D3211" s="12">
        <f>'Simulacion sistema (hoja4)'!AT3216</f>
        <v>0.91204351019349483</v>
      </c>
    </row>
    <row r="3212" spans="2:4" x14ac:dyDescent="0.25">
      <c r="B3212" s="8">
        <f t="shared" si="56"/>
        <v>3207</v>
      </c>
      <c r="C3212" s="12">
        <f>'Simulacion sistema (hoja4)'!AS3217</f>
        <v>0</v>
      </c>
      <c r="D3212" s="12">
        <f>'Simulacion sistema (hoja4)'!AT3217</f>
        <v>0.71917691420237873</v>
      </c>
    </row>
    <row r="3213" spans="2:4" x14ac:dyDescent="0.25">
      <c r="B3213" s="8">
        <f t="shared" si="56"/>
        <v>3208</v>
      </c>
      <c r="C3213" s="12">
        <f>'Simulacion sistema (hoja4)'!AS3218</f>
        <v>1</v>
      </c>
      <c r="D3213" s="12">
        <f>'Simulacion sistema (hoja4)'!AT3218</f>
        <v>1</v>
      </c>
    </row>
    <row r="3214" spans="2:4" x14ac:dyDescent="0.25">
      <c r="B3214" s="8">
        <f t="shared" si="56"/>
        <v>3209</v>
      </c>
      <c r="C3214" s="12">
        <f>'Simulacion sistema (hoja4)'!AS3219</f>
        <v>0.87484854411647373</v>
      </c>
      <c r="D3214" s="12">
        <f>'Simulacion sistema (hoja4)'!AT3219</f>
        <v>0.98937069826742652</v>
      </c>
    </row>
    <row r="3215" spans="2:4" x14ac:dyDescent="0.25">
      <c r="B3215" s="8">
        <f t="shared" si="56"/>
        <v>3210</v>
      </c>
      <c r="C3215" s="12">
        <f>'Simulacion sistema (hoja4)'!AS3220</f>
        <v>0</v>
      </c>
      <c r="D3215" s="12">
        <f>'Simulacion sistema (hoja4)'!AT3220</f>
        <v>0.60132538723868589</v>
      </c>
    </row>
    <row r="3216" spans="2:4" x14ac:dyDescent="0.25">
      <c r="B3216" s="8">
        <f t="shared" si="56"/>
        <v>3211</v>
      </c>
      <c r="C3216" s="12">
        <f>'Simulacion sistema (hoja4)'!AS3221</f>
        <v>0</v>
      </c>
      <c r="D3216" s="12">
        <f>'Simulacion sistema (hoja4)'!AT3221</f>
        <v>0.61220649203703392</v>
      </c>
    </row>
    <row r="3217" spans="2:4" x14ac:dyDescent="0.25">
      <c r="B3217" s="8">
        <f t="shared" si="56"/>
        <v>3212</v>
      </c>
      <c r="C3217" s="12">
        <f>'Simulacion sistema (hoja4)'!AS3222</f>
        <v>0</v>
      </c>
      <c r="D3217" s="12">
        <f>'Simulacion sistema (hoja4)'!AT3222</f>
        <v>0.55430266079572599</v>
      </c>
    </row>
    <row r="3218" spans="2:4" x14ac:dyDescent="0.25">
      <c r="B3218" s="8">
        <f t="shared" si="56"/>
        <v>3213</v>
      </c>
      <c r="C3218" s="12">
        <f>'Simulacion sistema (hoja4)'!AS3223</f>
        <v>0.17838862354936633</v>
      </c>
      <c r="D3218" s="12">
        <f>'Simulacion sistema (hoja4)'!AT3223</f>
        <v>0.86851758239382149</v>
      </c>
    </row>
    <row r="3219" spans="2:4" x14ac:dyDescent="0.25">
      <c r="B3219" s="8">
        <f t="shared" si="56"/>
        <v>3214</v>
      </c>
      <c r="C3219" s="12">
        <f>'Simulacion sistema (hoja4)'!AS3224</f>
        <v>0</v>
      </c>
      <c r="D3219" s="12">
        <f>'Simulacion sistema (hoja4)'!AT3224</f>
        <v>0.25169248236074154</v>
      </c>
    </row>
    <row r="3220" spans="2:4" x14ac:dyDescent="0.25">
      <c r="B3220" s="8">
        <f t="shared" si="56"/>
        <v>3215</v>
      </c>
      <c r="C3220" s="12">
        <f>'Simulacion sistema (hoja4)'!AS3225</f>
        <v>0</v>
      </c>
      <c r="D3220" s="12">
        <f>'Simulacion sistema (hoja4)'!AT3225</f>
        <v>0.52520245919193453</v>
      </c>
    </row>
    <row r="3221" spans="2:4" x14ac:dyDescent="0.25">
      <c r="B3221" s="8">
        <f t="shared" si="56"/>
        <v>3216</v>
      </c>
      <c r="C3221" s="12">
        <f>'Simulacion sistema (hoja4)'!AS3226</f>
        <v>0</v>
      </c>
      <c r="D3221" s="12">
        <f>'Simulacion sistema (hoja4)'!AT3226</f>
        <v>0.6585925406616896</v>
      </c>
    </row>
    <row r="3222" spans="2:4" x14ac:dyDescent="0.25">
      <c r="B3222" s="8">
        <f t="shared" si="56"/>
        <v>3217</v>
      </c>
      <c r="C3222" s="12">
        <f>'Simulacion sistema (hoja4)'!AS3227</f>
        <v>0</v>
      </c>
      <c r="D3222" s="12">
        <f>'Simulacion sistema (hoja4)'!AT3227</f>
        <v>0.77192112679522695</v>
      </c>
    </row>
    <row r="3223" spans="2:4" x14ac:dyDescent="0.25">
      <c r="B3223" s="8">
        <f t="shared" si="56"/>
        <v>3218</v>
      </c>
      <c r="C3223" s="12">
        <f>'Simulacion sistema (hoja4)'!AS3228</f>
        <v>1</v>
      </c>
      <c r="D3223" s="12">
        <f>'Simulacion sistema (hoja4)'!AT3228</f>
        <v>1</v>
      </c>
    </row>
    <row r="3224" spans="2:4" x14ac:dyDescent="0.25">
      <c r="B3224" s="8">
        <f t="shared" si="56"/>
        <v>3219</v>
      </c>
      <c r="C3224" s="12">
        <f>'Simulacion sistema (hoja4)'!AS3229</f>
        <v>0.39196525967324097</v>
      </c>
      <c r="D3224" s="12">
        <f>'Simulacion sistema (hoja4)'!AT3229</f>
        <v>0.94835869328731637</v>
      </c>
    </row>
    <row r="3225" spans="2:4" x14ac:dyDescent="0.25">
      <c r="B3225" s="8">
        <f t="shared" si="56"/>
        <v>3220</v>
      </c>
      <c r="C3225" s="12">
        <f>'Simulacion sistema (hoja4)'!AS3230</f>
        <v>0</v>
      </c>
      <c r="D3225" s="12">
        <f>'Simulacion sistema (hoja4)'!AT3230</f>
        <v>0.20860508469775421</v>
      </c>
    </row>
    <row r="3226" spans="2:4" x14ac:dyDescent="0.25">
      <c r="B3226" s="8">
        <f t="shared" si="56"/>
        <v>3221</v>
      </c>
      <c r="C3226" s="12">
        <f>'Simulacion sistema (hoja4)'!AS3231</f>
        <v>0</v>
      </c>
      <c r="D3226" s="12">
        <f>'Simulacion sistema (hoja4)'!AT3231</f>
        <v>0.70064899975506501</v>
      </c>
    </row>
    <row r="3227" spans="2:4" x14ac:dyDescent="0.25">
      <c r="B3227" s="8">
        <f t="shared" si="56"/>
        <v>3222</v>
      </c>
      <c r="C3227" s="12">
        <f>'Simulacion sistema (hoja4)'!AS3232</f>
        <v>0</v>
      </c>
      <c r="D3227" s="12">
        <f>'Simulacion sistema (hoja4)'!AT3232</f>
        <v>0.83300229018681271</v>
      </c>
    </row>
    <row r="3228" spans="2:4" x14ac:dyDescent="0.25">
      <c r="B3228" s="8">
        <f t="shared" si="56"/>
        <v>3223</v>
      </c>
      <c r="C3228" s="12">
        <f>'Simulacion sistema (hoja4)'!AS3233</f>
        <v>1</v>
      </c>
      <c r="D3228" s="12">
        <f>'Simulacion sistema (hoja4)'!AT3233</f>
        <v>1</v>
      </c>
    </row>
    <row r="3229" spans="2:4" x14ac:dyDescent="0.25">
      <c r="B3229" s="8">
        <f t="shared" si="56"/>
        <v>3224</v>
      </c>
      <c r="C3229" s="12">
        <f>'Simulacion sistema (hoja4)'!AS3234</f>
        <v>0</v>
      </c>
      <c r="D3229" s="12">
        <f>'Simulacion sistema (hoja4)'!AT3234</f>
        <v>0.1516137553213287</v>
      </c>
    </row>
    <row r="3230" spans="2:4" x14ac:dyDescent="0.25">
      <c r="B3230" s="8">
        <f t="shared" si="56"/>
        <v>3225</v>
      </c>
      <c r="C3230" s="12">
        <f>'Simulacion sistema (hoja4)'!AS3235</f>
        <v>0</v>
      </c>
      <c r="D3230" s="12">
        <f>'Simulacion sistema (hoja4)'!AT3235</f>
        <v>0.69897964605286145</v>
      </c>
    </row>
    <row r="3231" spans="2:4" x14ac:dyDescent="0.25">
      <c r="B3231" s="8">
        <f t="shared" si="56"/>
        <v>3226</v>
      </c>
      <c r="C3231" s="12">
        <f>'Simulacion sistema (hoja4)'!AS3236</f>
        <v>0</v>
      </c>
      <c r="D3231" s="12">
        <f>'Simulacion sistema (hoja4)'!AT3236</f>
        <v>0.76950149893866726</v>
      </c>
    </row>
    <row r="3232" spans="2:4" x14ac:dyDescent="0.25">
      <c r="B3232" s="8">
        <f t="shared" si="56"/>
        <v>3227</v>
      </c>
      <c r="C3232" s="12">
        <f>'Simulacion sistema (hoja4)'!AS3237</f>
        <v>1</v>
      </c>
      <c r="D3232" s="12">
        <f>'Simulacion sistema (hoja4)'!AT3237</f>
        <v>1</v>
      </c>
    </row>
    <row r="3233" spans="2:4" x14ac:dyDescent="0.25">
      <c r="B3233" s="8">
        <f t="shared" si="56"/>
        <v>3228</v>
      </c>
      <c r="C3233" s="12">
        <f>'Simulacion sistema (hoja4)'!AS3238</f>
        <v>0</v>
      </c>
      <c r="D3233" s="12">
        <f>'Simulacion sistema (hoja4)'!AT3238</f>
        <v>0.86283011191774939</v>
      </c>
    </row>
    <row r="3234" spans="2:4" x14ac:dyDescent="0.25">
      <c r="B3234" s="8">
        <f t="shared" si="56"/>
        <v>3229</v>
      </c>
      <c r="C3234" s="12">
        <f>'Simulacion sistema (hoja4)'!AS3239</f>
        <v>1</v>
      </c>
      <c r="D3234" s="12">
        <f>'Simulacion sistema (hoja4)'!AT3239</f>
        <v>1</v>
      </c>
    </row>
    <row r="3235" spans="2:4" x14ac:dyDescent="0.25">
      <c r="B3235" s="8">
        <f t="shared" si="56"/>
        <v>3230</v>
      </c>
      <c r="C3235" s="12">
        <f>'Simulacion sistema (hoja4)'!AS3240</f>
        <v>0</v>
      </c>
      <c r="D3235" s="12">
        <f>'Simulacion sistema (hoja4)'!AT3240</f>
        <v>0.74219852490252924</v>
      </c>
    </row>
    <row r="3236" spans="2:4" x14ac:dyDescent="0.25">
      <c r="B3236" s="8">
        <f t="shared" si="56"/>
        <v>3231</v>
      </c>
      <c r="C3236" s="12">
        <f>'Simulacion sistema (hoja4)'!AS3241</f>
        <v>0</v>
      </c>
      <c r="D3236" s="12">
        <f>'Simulacion sistema (hoja4)'!AT3241</f>
        <v>0.69417511970319068</v>
      </c>
    </row>
    <row r="3237" spans="2:4" x14ac:dyDescent="0.25">
      <c r="B3237" s="8">
        <f t="shared" si="56"/>
        <v>3232</v>
      </c>
      <c r="C3237" s="12">
        <f>'Simulacion sistema (hoja4)'!AS3242</f>
        <v>0</v>
      </c>
      <c r="D3237" s="12">
        <f>'Simulacion sistema (hoja4)'!AT3242</f>
        <v>0.8564350172288856</v>
      </c>
    </row>
    <row r="3238" spans="2:4" x14ac:dyDescent="0.25">
      <c r="B3238" s="8">
        <f t="shared" si="56"/>
        <v>3233</v>
      </c>
      <c r="C3238" s="12">
        <f>'Simulacion sistema (hoja4)'!AS3243</f>
        <v>0</v>
      </c>
      <c r="D3238" s="12">
        <f>'Simulacion sistema (hoja4)'!AT3243</f>
        <v>0.30757294105936389</v>
      </c>
    </row>
    <row r="3239" spans="2:4" x14ac:dyDescent="0.25">
      <c r="B3239" s="8">
        <f t="shared" si="56"/>
        <v>3234</v>
      </c>
      <c r="C3239" s="12">
        <f>'Simulacion sistema (hoja4)'!AS3244</f>
        <v>0</v>
      </c>
      <c r="D3239" s="12">
        <f>'Simulacion sistema (hoja4)'!AT3244</f>
        <v>0.5688760856939129</v>
      </c>
    </row>
    <row r="3240" spans="2:4" x14ac:dyDescent="0.25">
      <c r="B3240" s="8">
        <f t="shared" si="56"/>
        <v>3235</v>
      </c>
      <c r="C3240" s="12">
        <f>'Simulacion sistema (hoja4)'!AS3245</f>
        <v>0</v>
      </c>
      <c r="D3240" s="12">
        <f>'Simulacion sistema (hoja4)'!AT3245</f>
        <v>0.39892703082411685</v>
      </c>
    </row>
    <row r="3241" spans="2:4" x14ac:dyDescent="0.25">
      <c r="B3241" s="8">
        <f t="shared" si="56"/>
        <v>3236</v>
      </c>
      <c r="C3241" s="12">
        <f>'Simulacion sistema (hoja4)'!AS3246</f>
        <v>0</v>
      </c>
      <c r="D3241" s="12">
        <f>'Simulacion sistema (hoja4)'!AT3246</f>
        <v>0.78642149184452137</v>
      </c>
    </row>
    <row r="3242" spans="2:4" x14ac:dyDescent="0.25">
      <c r="B3242" s="8">
        <f t="shared" si="56"/>
        <v>3237</v>
      </c>
      <c r="C3242" s="12">
        <f>'Simulacion sistema (hoja4)'!AS3247</f>
        <v>0</v>
      </c>
      <c r="D3242" s="12">
        <f>'Simulacion sistema (hoja4)'!AT3247</f>
        <v>0.75884747828041166</v>
      </c>
    </row>
    <row r="3243" spans="2:4" x14ac:dyDescent="0.25">
      <c r="B3243" s="8">
        <f t="shared" si="56"/>
        <v>3238</v>
      </c>
      <c r="C3243" s="12">
        <f>'Simulacion sistema (hoja4)'!AS3248</f>
        <v>0</v>
      </c>
      <c r="D3243" s="12">
        <f>'Simulacion sistema (hoja4)'!AT3248</f>
        <v>0.30535386590456925</v>
      </c>
    </row>
    <row r="3244" spans="2:4" x14ac:dyDescent="0.25">
      <c r="B3244" s="8">
        <f t="shared" si="56"/>
        <v>3239</v>
      </c>
      <c r="C3244" s="12">
        <f>'Simulacion sistema (hoja4)'!AS3249</f>
        <v>0</v>
      </c>
      <c r="D3244" s="12">
        <f>'Simulacion sistema (hoja4)'!AT3249</f>
        <v>0.44838695659352806</v>
      </c>
    </row>
    <row r="3245" spans="2:4" x14ac:dyDescent="0.25">
      <c r="B3245" s="8">
        <f t="shared" si="56"/>
        <v>3240</v>
      </c>
      <c r="C3245" s="12">
        <f>'Simulacion sistema (hoja4)'!AS3250</f>
        <v>0</v>
      </c>
      <c r="D3245" s="12">
        <f>'Simulacion sistema (hoja4)'!AT3250</f>
        <v>0.6553885355838559</v>
      </c>
    </row>
    <row r="3246" spans="2:4" x14ac:dyDescent="0.25">
      <c r="B3246" s="8">
        <f t="shared" si="56"/>
        <v>3241</v>
      </c>
      <c r="C3246" s="12">
        <f>'Simulacion sistema (hoja4)'!AS3251</f>
        <v>0</v>
      </c>
      <c r="D3246" s="12">
        <f>'Simulacion sistema (hoja4)'!AT3251</f>
        <v>0.87036867008481911</v>
      </c>
    </row>
    <row r="3247" spans="2:4" x14ac:dyDescent="0.25">
      <c r="B3247" s="8">
        <f t="shared" si="56"/>
        <v>3242</v>
      </c>
      <c r="C3247" s="12">
        <f>'Simulacion sistema (hoja4)'!AS3252</f>
        <v>0</v>
      </c>
      <c r="D3247" s="12">
        <f>'Simulacion sistema (hoja4)'!AT3252</f>
        <v>0.71318690065017021</v>
      </c>
    </row>
    <row r="3248" spans="2:4" x14ac:dyDescent="0.25">
      <c r="B3248" s="8">
        <f t="shared" si="56"/>
        <v>3243</v>
      </c>
      <c r="C3248" s="12">
        <f>'Simulacion sistema (hoja4)'!AS3253</f>
        <v>0</v>
      </c>
      <c r="D3248" s="12">
        <f>'Simulacion sistema (hoja4)'!AT3253</f>
        <v>0.5730305183170944</v>
      </c>
    </row>
    <row r="3249" spans="2:4" x14ac:dyDescent="0.25">
      <c r="B3249" s="8">
        <f t="shared" si="56"/>
        <v>3244</v>
      </c>
      <c r="C3249" s="12">
        <f>'Simulacion sistema (hoja4)'!AS3254</f>
        <v>0.2864879114481042</v>
      </c>
      <c r="D3249" s="12">
        <f>'Simulacion sistema (hoja4)'!AT3254</f>
        <v>0.92404045633168741</v>
      </c>
    </row>
    <row r="3250" spans="2:4" x14ac:dyDescent="0.25">
      <c r="B3250" s="8">
        <f t="shared" si="56"/>
        <v>3245</v>
      </c>
      <c r="C3250" s="12">
        <f>'Simulacion sistema (hoja4)'!AS3255</f>
        <v>0</v>
      </c>
      <c r="D3250" s="12">
        <f>'Simulacion sistema (hoja4)'!AT3255</f>
        <v>0.68874322481699402</v>
      </c>
    </row>
    <row r="3251" spans="2:4" x14ac:dyDescent="0.25">
      <c r="B3251" s="8">
        <f t="shared" si="56"/>
        <v>3246</v>
      </c>
      <c r="C3251" s="12">
        <f>'Simulacion sistema (hoja4)'!AS3256</f>
        <v>0</v>
      </c>
      <c r="D3251" s="12">
        <f>'Simulacion sistema (hoja4)'!AT3256</f>
        <v>0.5632658729810317</v>
      </c>
    </row>
    <row r="3252" spans="2:4" x14ac:dyDescent="0.25">
      <c r="B3252" s="8">
        <f t="shared" si="56"/>
        <v>3247</v>
      </c>
      <c r="C3252" s="12">
        <f>'Simulacion sistema (hoja4)'!AS3257</f>
        <v>0</v>
      </c>
      <c r="D3252" s="12">
        <f>'Simulacion sistema (hoja4)'!AT3257</f>
        <v>0.56686398473114563</v>
      </c>
    </row>
    <row r="3253" spans="2:4" x14ac:dyDescent="0.25">
      <c r="B3253" s="8">
        <f t="shared" si="56"/>
        <v>3248</v>
      </c>
      <c r="C3253" s="12">
        <f>'Simulacion sistema (hoja4)'!AS3258</f>
        <v>0</v>
      </c>
      <c r="D3253" s="12">
        <f>'Simulacion sistema (hoja4)'!AT3258</f>
        <v>0.58844203751770241</v>
      </c>
    </row>
    <row r="3254" spans="2:4" x14ac:dyDescent="0.25">
      <c r="B3254" s="8">
        <f t="shared" si="56"/>
        <v>3249</v>
      </c>
      <c r="C3254" s="12">
        <f>'Simulacion sistema (hoja4)'!AS3259</f>
        <v>0</v>
      </c>
      <c r="D3254" s="12">
        <f>'Simulacion sistema (hoja4)'!AT3259</f>
        <v>0.87565980997011905</v>
      </c>
    </row>
    <row r="3255" spans="2:4" x14ac:dyDescent="0.25">
      <c r="B3255" s="8">
        <f t="shared" si="56"/>
        <v>3250</v>
      </c>
      <c r="C3255" s="12">
        <f>'Simulacion sistema (hoja4)'!AS3260</f>
        <v>0</v>
      </c>
      <c r="D3255" s="12">
        <f>'Simulacion sistema (hoja4)'!AT3260</f>
        <v>0.14749611317961914</v>
      </c>
    </row>
    <row r="3256" spans="2:4" x14ac:dyDescent="0.25">
      <c r="B3256" s="8">
        <f t="shared" si="56"/>
        <v>3251</v>
      </c>
      <c r="C3256" s="12">
        <f>'Simulacion sistema (hoja4)'!AS3261</f>
        <v>0</v>
      </c>
      <c r="D3256" s="12">
        <f>'Simulacion sistema (hoja4)'!AT3261</f>
        <v>0.69668812921608814</v>
      </c>
    </row>
    <row r="3257" spans="2:4" x14ac:dyDescent="0.25">
      <c r="B3257" s="8">
        <f t="shared" si="56"/>
        <v>3252</v>
      </c>
      <c r="C3257" s="12">
        <f>'Simulacion sistema (hoja4)'!AS3262</f>
        <v>0</v>
      </c>
      <c r="D3257" s="12">
        <f>'Simulacion sistema (hoja4)'!AT3262</f>
        <v>0.65646951581255375</v>
      </c>
    </row>
    <row r="3258" spans="2:4" x14ac:dyDescent="0.25">
      <c r="B3258" s="8">
        <f t="shared" si="56"/>
        <v>3253</v>
      </c>
      <c r="C3258" s="12">
        <f>'Simulacion sistema (hoja4)'!AS3263</f>
        <v>0</v>
      </c>
      <c r="D3258" s="12">
        <f>'Simulacion sistema (hoja4)'!AT3263</f>
        <v>0.37385979751118997</v>
      </c>
    </row>
    <row r="3259" spans="2:4" x14ac:dyDescent="0.25">
      <c r="B3259" s="8">
        <f t="shared" si="56"/>
        <v>3254</v>
      </c>
      <c r="C3259" s="12">
        <f>'Simulacion sistema (hoja4)'!AS3264</f>
        <v>0</v>
      </c>
      <c r="D3259" s="12">
        <f>'Simulacion sistema (hoja4)'!AT3264</f>
        <v>0.79207734148602527</v>
      </c>
    </row>
    <row r="3260" spans="2:4" x14ac:dyDescent="0.25">
      <c r="B3260" s="8">
        <f t="shared" si="56"/>
        <v>3255</v>
      </c>
      <c r="C3260" s="12">
        <f>'Simulacion sistema (hoja4)'!AS3265</f>
        <v>0.5650506296900154</v>
      </c>
      <c r="D3260" s="12">
        <f>'Simulacion sistema (hoja4)'!AT3265</f>
        <v>0.93332717801222564</v>
      </c>
    </row>
    <row r="3261" spans="2:4" x14ac:dyDescent="0.25">
      <c r="B3261" s="8">
        <f t="shared" si="56"/>
        <v>3256</v>
      </c>
      <c r="C3261" s="12">
        <f>'Simulacion sistema (hoja4)'!AS3266</f>
        <v>0</v>
      </c>
      <c r="D3261" s="12">
        <f>'Simulacion sistema (hoja4)'!AT3266</f>
        <v>0.62094760229007728</v>
      </c>
    </row>
    <row r="3262" spans="2:4" x14ac:dyDescent="0.25">
      <c r="B3262" s="8">
        <f t="shared" si="56"/>
        <v>3257</v>
      </c>
      <c r="C3262" s="12">
        <f>'Simulacion sistema (hoja4)'!AS3267</f>
        <v>1</v>
      </c>
      <c r="D3262" s="12">
        <f>'Simulacion sistema (hoja4)'!AT3267</f>
        <v>1</v>
      </c>
    </row>
    <row r="3263" spans="2:4" x14ac:dyDescent="0.25">
      <c r="B3263" s="8">
        <f t="shared" si="56"/>
        <v>3258</v>
      </c>
      <c r="C3263" s="12">
        <f>'Simulacion sistema (hoja4)'!AS3268</f>
        <v>1</v>
      </c>
      <c r="D3263" s="12">
        <f>'Simulacion sistema (hoja4)'!AT3268</f>
        <v>1</v>
      </c>
    </row>
    <row r="3264" spans="2:4" x14ac:dyDescent="0.25">
      <c r="B3264" s="8">
        <f t="shared" si="56"/>
        <v>3259</v>
      </c>
      <c r="C3264" s="12">
        <f>'Simulacion sistema (hoja4)'!AS3269</f>
        <v>0.94506446304336766</v>
      </c>
      <c r="D3264" s="12">
        <f>'Simulacion sistema (hoja4)'!AT3269</f>
        <v>0.99533424206669696</v>
      </c>
    </row>
    <row r="3265" spans="2:4" x14ac:dyDescent="0.25">
      <c r="B3265" s="8">
        <f t="shared" si="56"/>
        <v>3260</v>
      </c>
      <c r="C3265" s="12">
        <f>'Simulacion sistema (hoja4)'!AS3270</f>
        <v>0</v>
      </c>
      <c r="D3265" s="12">
        <f>'Simulacion sistema (hoja4)'!AT3270</f>
        <v>0.55906691711449008</v>
      </c>
    </row>
    <row r="3266" spans="2:4" x14ac:dyDescent="0.25">
      <c r="B3266" s="8">
        <f t="shared" si="56"/>
        <v>3261</v>
      </c>
      <c r="C3266" s="12">
        <f>'Simulacion sistema (hoja4)'!AS3271</f>
        <v>0</v>
      </c>
      <c r="D3266" s="12">
        <f>'Simulacion sistema (hoja4)'!AT3271</f>
        <v>0.85136790386333738</v>
      </c>
    </row>
    <row r="3267" spans="2:4" x14ac:dyDescent="0.25">
      <c r="B3267" s="8">
        <f t="shared" si="56"/>
        <v>3262</v>
      </c>
      <c r="C3267" s="12">
        <f>'Simulacion sistema (hoja4)'!AS3272</f>
        <v>0</v>
      </c>
      <c r="D3267" s="12">
        <f>'Simulacion sistema (hoja4)'!AT3272</f>
        <v>0.81478510982518826</v>
      </c>
    </row>
    <row r="3268" spans="2:4" x14ac:dyDescent="0.25">
      <c r="B3268" s="8">
        <f t="shared" si="56"/>
        <v>3263</v>
      </c>
      <c r="C3268" s="12">
        <f>'Simulacion sistema (hoja4)'!AS3273</f>
        <v>0</v>
      </c>
      <c r="D3268" s="12">
        <f>'Simulacion sistema (hoja4)'!AT3273</f>
        <v>0.68185201100777826</v>
      </c>
    </row>
    <row r="3269" spans="2:4" x14ac:dyDescent="0.25">
      <c r="B3269" s="8">
        <f t="shared" si="56"/>
        <v>3264</v>
      </c>
      <c r="C3269" s="12">
        <f>'Simulacion sistema (hoja4)'!AS3274</f>
        <v>0</v>
      </c>
      <c r="D3269" s="12">
        <f>'Simulacion sistema (hoja4)'!AT3274</f>
        <v>0.43337752667522017</v>
      </c>
    </row>
    <row r="3270" spans="2:4" x14ac:dyDescent="0.25">
      <c r="B3270" s="8">
        <f t="shared" si="56"/>
        <v>3265</v>
      </c>
      <c r="C3270" s="12">
        <f>'Simulacion sistema (hoja4)'!AS3275</f>
        <v>1</v>
      </c>
      <c r="D3270" s="12">
        <f>'Simulacion sistema (hoja4)'!AT3275</f>
        <v>1</v>
      </c>
    </row>
    <row r="3271" spans="2:4" x14ac:dyDescent="0.25">
      <c r="B3271" s="8">
        <f t="shared" si="56"/>
        <v>3266</v>
      </c>
      <c r="C3271" s="12">
        <f>'Simulacion sistema (hoja4)'!AS3276</f>
        <v>0</v>
      </c>
      <c r="D3271" s="12">
        <f>'Simulacion sistema (hoja4)'!AT3276</f>
        <v>0.52948534343099019</v>
      </c>
    </row>
    <row r="3272" spans="2:4" x14ac:dyDescent="0.25">
      <c r="B3272" s="8">
        <f t="shared" ref="B3272:B3335" si="57">+B3271+1</f>
        <v>3267</v>
      </c>
      <c r="C3272" s="12">
        <f>'Simulacion sistema (hoja4)'!AS3277</f>
        <v>0</v>
      </c>
      <c r="D3272" s="12">
        <f>'Simulacion sistema (hoja4)'!AT3277</f>
        <v>0.46716937201539349</v>
      </c>
    </row>
    <row r="3273" spans="2:4" x14ac:dyDescent="0.25">
      <c r="B3273" s="8">
        <f t="shared" si="57"/>
        <v>3268</v>
      </c>
      <c r="C3273" s="12">
        <f>'Simulacion sistema (hoja4)'!AS3278</f>
        <v>0</v>
      </c>
      <c r="D3273" s="12">
        <f>'Simulacion sistema (hoja4)'!AT3278</f>
        <v>0.78955072050713626</v>
      </c>
    </row>
    <row r="3274" spans="2:4" x14ac:dyDescent="0.25">
      <c r="B3274" s="8">
        <f t="shared" si="57"/>
        <v>3269</v>
      </c>
      <c r="C3274" s="12">
        <f>'Simulacion sistema (hoja4)'!AS3279</f>
        <v>0</v>
      </c>
      <c r="D3274" s="12">
        <f>'Simulacion sistema (hoja4)'!AT3279</f>
        <v>0.49053448613725875</v>
      </c>
    </row>
    <row r="3275" spans="2:4" x14ac:dyDescent="0.25">
      <c r="B3275" s="8">
        <f t="shared" si="57"/>
        <v>3270</v>
      </c>
      <c r="C3275" s="12">
        <f>'Simulacion sistema (hoja4)'!AS3280</f>
        <v>0</v>
      </c>
      <c r="D3275" s="12">
        <f>'Simulacion sistema (hoja4)'!AT3280</f>
        <v>0.72713860542956366</v>
      </c>
    </row>
    <row r="3276" spans="2:4" x14ac:dyDescent="0.25">
      <c r="B3276" s="8">
        <f t="shared" si="57"/>
        <v>3271</v>
      </c>
      <c r="C3276" s="12">
        <f>'Simulacion sistema (hoja4)'!AS3281</f>
        <v>0</v>
      </c>
      <c r="D3276" s="12">
        <f>'Simulacion sistema (hoja4)'!AT3281</f>
        <v>0.82322027775301909</v>
      </c>
    </row>
    <row r="3277" spans="2:4" x14ac:dyDescent="0.25">
      <c r="B3277" s="8">
        <f t="shared" si="57"/>
        <v>3272</v>
      </c>
      <c r="C3277" s="12">
        <f>'Simulacion sistema (hoja4)'!AS3282</f>
        <v>0</v>
      </c>
      <c r="D3277" s="12">
        <f>'Simulacion sistema (hoja4)'!AT3282</f>
        <v>0.22528433475172155</v>
      </c>
    </row>
    <row r="3278" spans="2:4" x14ac:dyDescent="0.25">
      <c r="B3278" s="8">
        <f t="shared" si="57"/>
        <v>3273</v>
      </c>
      <c r="C3278" s="12">
        <f>'Simulacion sistema (hoja4)'!AS3283</f>
        <v>0</v>
      </c>
      <c r="D3278" s="12">
        <f>'Simulacion sistema (hoja4)'!AT3283</f>
        <v>0.40140553718189187</v>
      </c>
    </row>
    <row r="3279" spans="2:4" x14ac:dyDescent="0.25">
      <c r="B3279" s="8">
        <f t="shared" si="57"/>
        <v>3274</v>
      </c>
      <c r="C3279" s="12">
        <f>'Simulacion sistema (hoja4)'!AS3284</f>
        <v>0.17487254403174796</v>
      </c>
      <c r="D3279" s="12">
        <f>'Simulacion sistema (hoja4)'!AT3284</f>
        <v>0.83730693839658654</v>
      </c>
    </row>
    <row r="3280" spans="2:4" x14ac:dyDescent="0.25">
      <c r="B3280" s="8">
        <f t="shared" si="57"/>
        <v>3275</v>
      </c>
      <c r="C3280" s="12">
        <f>'Simulacion sistema (hoja4)'!AS3285</f>
        <v>0</v>
      </c>
      <c r="D3280" s="12">
        <f>'Simulacion sistema (hoja4)'!AT3285</f>
        <v>0.82289917997707696</v>
      </c>
    </row>
    <row r="3281" spans="2:4" x14ac:dyDescent="0.25">
      <c r="B3281" s="8">
        <f t="shared" si="57"/>
        <v>3276</v>
      </c>
      <c r="C3281" s="12">
        <f>'Simulacion sistema (hoja4)'!AS3286</f>
        <v>0</v>
      </c>
      <c r="D3281" s="12">
        <f>'Simulacion sistema (hoja4)'!AT3286</f>
        <v>0.51780565401839418</v>
      </c>
    </row>
    <row r="3282" spans="2:4" x14ac:dyDescent="0.25">
      <c r="B3282" s="8">
        <f t="shared" si="57"/>
        <v>3277</v>
      </c>
      <c r="C3282" s="12">
        <f>'Simulacion sistema (hoja4)'!AS3287</f>
        <v>0.87871963388146646</v>
      </c>
      <c r="D3282" s="12">
        <f>'Simulacion sistema (hoja4)'!AT3287</f>
        <v>0.98969947575431638</v>
      </c>
    </row>
    <row r="3283" spans="2:4" x14ac:dyDescent="0.25">
      <c r="B3283" s="8">
        <f t="shared" si="57"/>
        <v>3278</v>
      </c>
      <c r="C3283" s="12">
        <f>'Simulacion sistema (hoja4)'!AS3288</f>
        <v>1</v>
      </c>
      <c r="D3283" s="12">
        <f>'Simulacion sistema (hoja4)'!AT3288</f>
        <v>1</v>
      </c>
    </row>
    <row r="3284" spans="2:4" x14ac:dyDescent="0.25">
      <c r="B3284" s="8">
        <f t="shared" si="57"/>
        <v>3279</v>
      </c>
      <c r="C3284" s="12">
        <f>'Simulacion sistema (hoja4)'!AS3289</f>
        <v>0.54915428062983362</v>
      </c>
      <c r="D3284" s="12">
        <f>'Simulacion sistema (hoja4)'!AT3289</f>
        <v>0.96294418744902743</v>
      </c>
    </row>
    <row r="3285" spans="2:4" x14ac:dyDescent="0.25">
      <c r="B3285" s="8">
        <f t="shared" si="57"/>
        <v>3280</v>
      </c>
      <c r="C3285" s="12">
        <f>'Simulacion sistema (hoja4)'!AS3290</f>
        <v>0</v>
      </c>
      <c r="D3285" s="12">
        <f>'Simulacion sistema (hoja4)'!AT3290</f>
        <v>0.5267381055816196</v>
      </c>
    </row>
    <row r="3286" spans="2:4" x14ac:dyDescent="0.25">
      <c r="B3286" s="8">
        <f t="shared" si="57"/>
        <v>3281</v>
      </c>
      <c r="C3286" s="12">
        <f>'Simulacion sistema (hoja4)'!AS3291</f>
        <v>0</v>
      </c>
      <c r="D3286" s="12">
        <f>'Simulacion sistema (hoja4)'!AT3291</f>
        <v>0.12887541179109463</v>
      </c>
    </row>
    <row r="3287" spans="2:4" x14ac:dyDescent="0.25">
      <c r="B3287" s="8">
        <f t="shared" si="57"/>
        <v>3282</v>
      </c>
      <c r="C3287" s="12">
        <f>'Simulacion sistema (hoja4)'!AS3292</f>
        <v>1</v>
      </c>
      <c r="D3287" s="12">
        <f>'Simulacion sistema (hoja4)'!AT3292</f>
        <v>1</v>
      </c>
    </row>
    <row r="3288" spans="2:4" x14ac:dyDescent="0.25">
      <c r="B3288" s="8">
        <f t="shared" si="57"/>
        <v>3283</v>
      </c>
      <c r="C3288" s="12">
        <f>'Simulacion sistema (hoja4)'!AS3293</f>
        <v>0</v>
      </c>
      <c r="D3288" s="12">
        <f>'Simulacion sistema (hoja4)'!AT3293</f>
        <v>0.7301168906465747</v>
      </c>
    </row>
    <row r="3289" spans="2:4" x14ac:dyDescent="0.25">
      <c r="B3289" s="8">
        <f t="shared" si="57"/>
        <v>3284</v>
      </c>
      <c r="C3289" s="12">
        <f>'Simulacion sistema (hoja4)'!AS3294</f>
        <v>0</v>
      </c>
      <c r="D3289" s="12">
        <f>'Simulacion sistema (hoja4)'!AT3294</f>
        <v>0.64113838773610288</v>
      </c>
    </row>
    <row r="3290" spans="2:4" x14ac:dyDescent="0.25">
      <c r="B3290" s="8">
        <f t="shared" si="57"/>
        <v>3285</v>
      </c>
      <c r="C3290" s="12">
        <f>'Simulacion sistema (hoja4)'!AS3295</f>
        <v>0</v>
      </c>
      <c r="D3290" s="12">
        <f>'Simulacion sistema (hoja4)'!AT3295</f>
        <v>3.615575707081007E-2</v>
      </c>
    </row>
    <row r="3291" spans="2:4" x14ac:dyDescent="0.25">
      <c r="B3291" s="8">
        <f t="shared" si="57"/>
        <v>3286</v>
      </c>
      <c r="C3291" s="12">
        <f>'Simulacion sistema (hoja4)'!AS3296</f>
        <v>0</v>
      </c>
      <c r="D3291" s="12">
        <f>'Simulacion sistema (hoja4)'!AT3296</f>
        <v>0.71707689979682554</v>
      </c>
    </row>
    <row r="3292" spans="2:4" x14ac:dyDescent="0.25">
      <c r="B3292" s="8">
        <f t="shared" si="57"/>
        <v>3287</v>
      </c>
      <c r="C3292" s="12">
        <f>'Simulacion sistema (hoja4)'!AS3297</f>
        <v>0</v>
      </c>
      <c r="D3292" s="12">
        <f>'Simulacion sistema (hoja4)'!AT3297</f>
        <v>0.68142587634934548</v>
      </c>
    </row>
    <row r="3293" spans="2:4" x14ac:dyDescent="0.25">
      <c r="B3293" s="8">
        <f t="shared" si="57"/>
        <v>3288</v>
      </c>
      <c r="C3293" s="12">
        <f>'Simulacion sistema (hoja4)'!AS3298</f>
        <v>0</v>
      </c>
      <c r="D3293" s="12">
        <f>'Simulacion sistema (hoja4)'!AT3298</f>
        <v>0.38101793534219286</v>
      </c>
    </row>
    <row r="3294" spans="2:4" x14ac:dyDescent="0.25">
      <c r="B3294" s="8">
        <f t="shared" si="57"/>
        <v>3289</v>
      </c>
      <c r="C3294" s="12">
        <f>'Simulacion sistema (hoja4)'!AS3299</f>
        <v>0</v>
      </c>
      <c r="D3294" s="12">
        <f>'Simulacion sistema (hoja4)'!AT3299</f>
        <v>0.15094219341589862</v>
      </c>
    </row>
    <row r="3295" spans="2:4" x14ac:dyDescent="0.25">
      <c r="B3295" s="8">
        <f t="shared" si="57"/>
        <v>3290</v>
      </c>
      <c r="C3295" s="12">
        <f>'Simulacion sistema (hoja4)'!AS3300</f>
        <v>0</v>
      </c>
      <c r="D3295" s="12">
        <f>'Simulacion sistema (hoja4)'!AT3300</f>
        <v>0.60443359375016348</v>
      </c>
    </row>
    <row r="3296" spans="2:4" x14ac:dyDescent="0.25">
      <c r="B3296" s="8">
        <f t="shared" si="57"/>
        <v>3291</v>
      </c>
      <c r="C3296" s="12">
        <f>'Simulacion sistema (hoja4)'!AS3301</f>
        <v>0</v>
      </c>
      <c r="D3296" s="12">
        <f>'Simulacion sistema (hoja4)'!AT3301</f>
        <v>0.86449144984894888</v>
      </c>
    </row>
    <row r="3297" spans="2:4" x14ac:dyDescent="0.25">
      <c r="B3297" s="8">
        <f t="shared" si="57"/>
        <v>3292</v>
      </c>
      <c r="C3297" s="12">
        <f>'Simulacion sistema (hoja4)'!AS3302</f>
        <v>0</v>
      </c>
      <c r="D3297" s="12">
        <f>'Simulacion sistema (hoja4)'!AT3302</f>
        <v>0.83676210241107196</v>
      </c>
    </row>
    <row r="3298" spans="2:4" x14ac:dyDescent="0.25">
      <c r="B3298" s="8">
        <f t="shared" si="57"/>
        <v>3293</v>
      </c>
      <c r="C3298" s="12">
        <f>'Simulacion sistema (hoja4)'!AS3303</f>
        <v>0</v>
      </c>
      <c r="D3298" s="12">
        <f>'Simulacion sistema (hoja4)'!AT3303</f>
        <v>0.38768069990246784</v>
      </c>
    </row>
    <row r="3299" spans="2:4" x14ac:dyDescent="0.25">
      <c r="B3299" s="8">
        <f t="shared" si="57"/>
        <v>3294</v>
      </c>
      <c r="C3299" s="12">
        <f>'Simulacion sistema (hoja4)'!AS3304</f>
        <v>0</v>
      </c>
      <c r="D3299" s="12">
        <f>'Simulacion sistema (hoja4)'!AT3304</f>
        <v>0.45207778253301112</v>
      </c>
    </row>
    <row r="3300" spans="2:4" x14ac:dyDescent="0.25">
      <c r="B3300" s="8">
        <f t="shared" si="57"/>
        <v>3295</v>
      </c>
      <c r="C3300" s="12">
        <f>'Simulacion sistema (hoja4)'!AS3305</f>
        <v>0</v>
      </c>
      <c r="D3300" s="12">
        <f>'Simulacion sistema (hoja4)'!AT3305</f>
        <v>0.67011996050517164</v>
      </c>
    </row>
    <row r="3301" spans="2:4" x14ac:dyDescent="0.25">
      <c r="B3301" s="8">
        <f t="shared" si="57"/>
        <v>3296</v>
      </c>
      <c r="C3301" s="12">
        <f>'Simulacion sistema (hoja4)'!AS3306</f>
        <v>0</v>
      </c>
      <c r="D3301" s="12">
        <f>'Simulacion sistema (hoja4)'!AT3306</f>
        <v>8.4926651960198149E-2</v>
      </c>
    </row>
    <row r="3302" spans="2:4" x14ac:dyDescent="0.25">
      <c r="B3302" s="8">
        <f t="shared" si="57"/>
        <v>3297</v>
      </c>
      <c r="C3302" s="12">
        <f>'Simulacion sistema (hoja4)'!AS3307</f>
        <v>0</v>
      </c>
      <c r="D3302" s="12">
        <f>'Simulacion sistema (hoja4)'!AT3307</f>
        <v>0.55252079920072195</v>
      </c>
    </row>
    <row r="3303" spans="2:4" x14ac:dyDescent="0.25">
      <c r="B3303" s="8">
        <f t="shared" si="57"/>
        <v>3298</v>
      </c>
      <c r="C3303" s="12">
        <f>'Simulacion sistema (hoja4)'!AS3308</f>
        <v>1</v>
      </c>
      <c r="D3303" s="12">
        <f>'Simulacion sistema (hoja4)'!AT3308</f>
        <v>1</v>
      </c>
    </row>
    <row r="3304" spans="2:4" x14ac:dyDescent="0.25">
      <c r="B3304" s="8">
        <f t="shared" si="57"/>
        <v>3299</v>
      </c>
      <c r="C3304" s="12">
        <f>'Simulacion sistema (hoja4)'!AS3309</f>
        <v>0</v>
      </c>
      <c r="D3304" s="12">
        <f>'Simulacion sistema (hoja4)'!AT3309</f>
        <v>0.43450058573561529</v>
      </c>
    </row>
    <row r="3305" spans="2:4" x14ac:dyDescent="0.25">
      <c r="B3305" s="8">
        <f t="shared" si="57"/>
        <v>3300</v>
      </c>
      <c r="C3305" s="12">
        <f>'Simulacion sistema (hoja4)'!AS3310</f>
        <v>0</v>
      </c>
      <c r="D3305" s="12">
        <f>'Simulacion sistema (hoja4)'!AT3310</f>
        <v>0.5986161385764518</v>
      </c>
    </row>
    <row r="3306" spans="2:4" x14ac:dyDescent="0.25">
      <c r="B3306" s="8">
        <f t="shared" si="57"/>
        <v>3301</v>
      </c>
      <c r="C3306" s="12">
        <f>'Simulacion sistema (hoja4)'!AS3311</f>
        <v>0</v>
      </c>
      <c r="D3306" s="12">
        <f>'Simulacion sistema (hoja4)'!AT3311</f>
        <v>0.52022469463606269</v>
      </c>
    </row>
    <row r="3307" spans="2:4" x14ac:dyDescent="0.25">
      <c r="B3307" s="8">
        <f t="shared" si="57"/>
        <v>3302</v>
      </c>
      <c r="C3307" s="12">
        <f>'Simulacion sistema (hoja4)'!AS3312</f>
        <v>0.82155312908270717</v>
      </c>
      <c r="D3307" s="12">
        <f>'Simulacion sistema (hoja4)'!AT3312</f>
        <v>0.9848442383604491</v>
      </c>
    </row>
    <row r="3308" spans="2:4" x14ac:dyDescent="0.25">
      <c r="B3308" s="8">
        <f t="shared" si="57"/>
        <v>3303</v>
      </c>
      <c r="C3308" s="12">
        <f>'Simulacion sistema (hoja4)'!AS3313</f>
        <v>0</v>
      </c>
      <c r="D3308" s="12">
        <f>'Simulacion sistema (hoja4)'!AT3313</f>
        <v>0.24193337853295865</v>
      </c>
    </row>
    <row r="3309" spans="2:4" x14ac:dyDescent="0.25">
      <c r="B3309" s="8">
        <f t="shared" si="57"/>
        <v>3304</v>
      </c>
      <c r="C3309" s="12">
        <f>'Simulacion sistema (hoja4)'!AS3314</f>
        <v>0</v>
      </c>
      <c r="D3309" s="12">
        <f>'Simulacion sistema (hoja4)'!AT3314</f>
        <v>0.62493295530128379</v>
      </c>
    </row>
    <row r="3310" spans="2:4" x14ac:dyDescent="0.25">
      <c r="B3310" s="8">
        <f t="shared" si="57"/>
        <v>3305</v>
      </c>
      <c r="C3310" s="12">
        <f>'Simulacion sistema (hoja4)'!AS3315</f>
        <v>0</v>
      </c>
      <c r="D3310" s="12">
        <f>'Simulacion sistema (hoja4)'!AT3315</f>
        <v>0.71937936766323085</v>
      </c>
    </row>
    <row r="3311" spans="2:4" x14ac:dyDescent="0.25">
      <c r="B3311" s="8">
        <f t="shared" si="57"/>
        <v>3306</v>
      </c>
      <c r="C3311" s="12">
        <f>'Simulacion sistema (hoja4)'!AS3316</f>
        <v>0</v>
      </c>
      <c r="D3311" s="12">
        <f>'Simulacion sistema (hoja4)'!AT3316</f>
        <v>0.46678282830916817</v>
      </c>
    </row>
    <row r="3312" spans="2:4" x14ac:dyDescent="0.25">
      <c r="B3312" s="8">
        <f t="shared" si="57"/>
        <v>3307</v>
      </c>
      <c r="C3312" s="12">
        <f>'Simulacion sistema (hoja4)'!AS3317</f>
        <v>0</v>
      </c>
      <c r="D3312" s="12">
        <f>'Simulacion sistema (hoja4)'!AT3317</f>
        <v>0.63459739819295025</v>
      </c>
    </row>
    <row r="3313" spans="2:4" x14ac:dyDescent="0.25">
      <c r="B3313" s="8">
        <f t="shared" si="57"/>
        <v>3308</v>
      </c>
      <c r="C3313" s="12">
        <f>'Simulacion sistema (hoja4)'!AS3318</f>
        <v>0</v>
      </c>
      <c r="D3313" s="12">
        <f>'Simulacion sistema (hoja4)'!AT3318</f>
        <v>0.6825961865761998</v>
      </c>
    </row>
    <row r="3314" spans="2:4" x14ac:dyDescent="0.25">
      <c r="B3314" s="8">
        <f t="shared" si="57"/>
        <v>3309</v>
      </c>
      <c r="C3314" s="12">
        <f>'Simulacion sistema (hoja4)'!AS3319</f>
        <v>0</v>
      </c>
      <c r="D3314" s="12">
        <f>'Simulacion sistema (hoja4)'!AT3319</f>
        <v>0.43494102628989312</v>
      </c>
    </row>
    <row r="3315" spans="2:4" x14ac:dyDescent="0.25">
      <c r="B3315" s="8">
        <f t="shared" si="57"/>
        <v>3310</v>
      </c>
      <c r="C3315" s="12">
        <f>'Simulacion sistema (hoja4)'!AS3320</f>
        <v>0</v>
      </c>
      <c r="D3315" s="12">
        <f>'Simulacion sistema (hoja4)'!AT3320</f>
        <v>0.67012384032152039</v>
      </c>
    </row>
    <row r="3316" spans="2:4" x14ac:dyDescent="0.25">
      <c r="B3316" s="8">
        <f t="shared" si="57"/>
        <v>3311</v>
      </c>
      <c r="C3316" s="12">
        <f>'Simulacion sistema (hoja4)'!AS3321</f>
        <v>0</v>
      </c>
      <c r="D3316" s="12">
        <f>'Simulacion sistema (hoja4)'!AT3321</f>
        <v>0.52833742660618621</v>
      </c>
    </row>
    <row r="3317" spans="2:4" x14ac:dyDescent="0.25">
      <c r="B3317" s="8">
        <f t="shared" si="57"/>
        <v>3312</v>
      </c>
      <c r="C3317" s="12">
        <f>'Simulacion sistema (hoja4)'!AS3322</f>
        <v>0</v>
      </c>
      <c r="D3317" s="12">
        <f>'Simulacion sistema (hoja4)'!AT3322</f>
        <v>0.60634670918173483</v>
      </c>
    </row>
    <row r="3318" spans="2:4" x14ac:dyDescent="0.25">
      <c r="B3318" s="8">
        <f t="shared" si="57"/>
        <v>3313</v>
      </c>
      <c r="C3318" s="12">
        <f>'Simulacion sistema (hoja4)'!AS3323</f>
        <v>0</v>
      </c>
      <c r="D3318" s="12">
        <f>'Simulacion sistema (hoja4)'!AT3323</f>
        <v>0.89760339617185381</v>
      </c>
    </row>
    <row r="3319" spans="2:4" x14ac:dyDescent="0.25">
      <c r="B3319" s="8">
        <f t="shared" si="57"/>
        <v>3314</v>
      </c>
      <c r="C3319" s="12">
        <f>'Simulacion sistema (hoja4)'!AS3324</f>
        <v>0</v>
      </c>
      <c r="D3319" s="12">
        <f>'Simulacion sistema (hoja4)'!AT3324</f>
        <v>0.58338218107064055</v>
      </c>
    </row>
    <row r="3320" spans="2:4" x14ac:dyDescent="0.25">
      <c r="B3320" s="8">
        <f t="shared" si="57"/>
        <v>3315</v>
      </c>
      <c r="C3320" s="12">
        <f>'Simulacion sistema (hoja4)'!AS3325</f>
        <v>0</v>
      </c>
      <c r="D3320" s="12">
        <f>'Simulacion sistema (hoja4)'!AT3325</f>
        <v>0.48288331787440408</v>
      </c>
    </row>
    <row r="3321" spans="2:4" x14ac:dyDescent="0.25">
      <c r="B3321" s="8">
        <f t="shared" si="57"/>
        <v>3316</v>
      </c>
      <c r="C3321" s="12">
        <f>'Simulacion sistema (hoja4)'!AS3326</f>
        <v>0.54614807036893087</v>
      </c>
      <c r="D3321" s="12">
        <f>'Simulacion sistema (hoja4)'!AT3326</f>
        <v>0.96145367172996399</v>
      </c>
    </row>
    <row r="3322" spans="2:4" x14ac:dyDescent="0.25">
      <c r="B3322" s="8">
        <f t="shared" si="57"/>
        <v>3317</v>
      </c>
      <c r="C3322" s="12">
        <f>'Simulacion sistema (hoja4)'!AS3327</f>
        <v>0</v>
      </c>
      <c r="D3322" s="12">
        <f>'Simulacion sistema (hoja4)'!AT3327</f>
        <v>0.12544519937246773</v>
      </c>
    </row>
    <row r="3323" spans="2:4" x14ac:dyDescent="0.25">
      <c r="B3323" s="8">
        <f t="shared" si="57"/>
        <v>3318</v>
      </c>
      <c r="C3323" s="12">
        <f>'Simulacion sistema (hoja4)'!AS3328</f>
        <v>1</v>
      </c>
      <c r="D3323" s="12">
        <f>'Simulacion sistema (hoja4)'!AT3328</f>
        <v>1</v>
      </c>
    </row>
    <row r="3324" spans="2:4" x14ac:dyDescent="0.25">
      <c r="B3324" s="8">
        <f t="shared" si="57"/>
        <v>3319</v>
      </c>
      <c r="C3324" s="12">
        <f>'Simulacion sistema (hoja4)'!AS3329</f>
        <v>0</v>
      </c>
      <c r="D3324" s="12">
        <f>'Simulacion sistema (hoja4)'!AT3329</f>
        <v>0.62459393806533481</v>
      </c>
    </row>
    <row r="3325" spans="2:4" x14ac:dyDescent="0.25">
      <c r="B3325" s="8">
        <f t="shared" si="57"/>
        <v>3320</v>
      </c>
      <c r="C3325" s="12">
        <f>'Simulacion sistema (hoja4)'!AS3330</f>
        <v>0</v>
      </c>
      <c r="D3325" s="12">
        <f>'Simulacion sistema (hoja4)'!AT3330</f>
        <v>0.5026829926934363</v>
      </c>
    </row>
    <row r="3326" spans="2:4" x14ac:dyDescent="0.25">
      <c r="B3326" s="8">
        <f t="shared" si="57"/>
        <v>3321</v>
      </c>
      <c r="C3326" s="12">
        <f>'Simulacion sistema (hoja4)'!AS3331</f>
        <v>1</v>
      </c>
      <c r="D3326" s="12">
        <f>'Simulacion sistema (hoja4)'!AT3331</f>
        <v>1</v>
      </c>
    </row>
    <row r="3327" spans="2:4" x14ac:dyDescent="0.25">
      <c r="B3327" s="8">
        <f t="shared" si="57"/>
        <v>3322</v>
      </c>
      <c r="C3327" s="12">
        <f>'Simulacion sistema (hoja4)'!AS3332</f>
        <v>0</v>
      </c>
      <c r="D3327" s="12">
        <f>'Simulacion sistema (hoja4)'!AT3332</f>
        <v>0.35715043457407958</v>
      </c>
    </row>
    <row r="3328" spans="2:4" x14ac:dyDescent="0.25">
      <c r="B3328" s="8">
        <f t="shared" si="57"/>
        <v>3323</v>
      </c>
      <c r="C3328" s="12">
        <f>'Simulacion sistema (hoja4)'!AS3333</f>
        <v>1</v>
      </c>
      <c r="D3328" s="12">
        <f>'Simulacion sistema (hoja4)'!AT3333</f>
        <v>1</v>
      </c>
    </row>
    <row r="3329" spans="2:4" x14ac:dyDescent="0.25">
      <c r="B3329" s="8">
        <f t="shared" si="57"/>
        <v>3324</v>
      </c>
      <c r="C3329" s="12">
        <f>'Simulacion sistema (hoja4)'!AS3334</f>
        <v>0</v>
      </c>
      <c r="D3329" s="12">
        <f>'Simulacion sistema (hoja4)'!AT3334</f>
        <v>0.52046484329705034</v>
      </c>
    </row>
    <row r="3330" spans="2:4" x14ac:dyDescent="0.25">
      <c r="B3330" s="8">
        <f t="shared" si="57"/>
        <v>3325</v>
      </c>
      <c r="C3330" s="12">
        <f>'Simulacion sistema (hoja4)'!AS3335</f>
        <v>0</v>
      </c>
      <c r="D3330" s="12">
        <f>'Simulacion sistema (hoja4)'!AT3335</f>
        <v>0.42440570545138007</v>
      </c>
    </row>
    <row r="3331" spans="2:4" x14ac:dyDescent="0.25">
      <c r="B3331" s="8">
        <f t="shared" si="57"/>
        <v>3326</v>
      </c>
      <c r="C3331" s="12">
        <f>'Simulacion sistema (hoja4)'!AS3336</f>
        <v>0</v>
      </c>
      <c r="D3331" s="12">
        <f>'Simulacion sistema (hoja4)'!AT3336</f>
        <v>0.1943677600288376</v>
      </c>
    </row>
    <row r="3332" spans="2:4" x14ac:dyDescent="0.25">
      <c r="B3332" s="8">
        <f t="shared" si="57"/>
        <v>3327</v>
      </c>
      <c r="C3332" s="12">
        <f>'Simulacion sistema (hoja4)'!AS3337</f>
        <v>0</v>
      </c>
      <c r="D3332" s="12">
        <f>'Simulacion sistema (hoja4)'!AT3337</f>
        <v>0.5820932889400865</v>
      </c>
    </row>
    <row r="3333" spans="2:4" x14ac:dyDescent="0.25">
      <c r="B3333" s="8">
        <f t="shared" si="57"/>
        <v>3328</v>
      </c>
      <c r="C3333" s="12">
        <f>'Simulacion sistema (hoja4)'!AS3338</f>
        <v>8.8219628814840689E-2</v>
      </c>
      <c r="D3333" s="12">
        <f>'Simulacion sistema (hoja4)'!AT3338</f>
        <v>0.92256111915961658</v>
      </c>
    </row>
    <row r="3334" spans="2:4" x14ac:dyDescent="0.25">
      <c r="B3334" s="8">
        <f t="shared" si="57"/>
        <v>3329</v>
      </c>
      <c r="C3334" s="12">
        <f>'Simulacion sistema (hoja4)'!AS3339</f>
        <v>6.3944418669832109E-2</v>
      </c>
      <c r="D3334" s="12">
        <f>'Simulacion sistema (hoja4)'!AT3339</f>
        <v>0.87549524515935406</v>
      </c>
    </row>
    <row r="3335" spans="2:4" x14ac:dyDescent="0.25">
      <c r="B3335" s="8">
        <f t="shared" si="57"/>
        <v>3330</v>
      </c>
      <c r="C3335" s="12">
        <f>'Simulacion sistema (hoja4)'!AS3340</f>
        <v>0</v>
      </c>
      <c r="D3335" s="12">
        <f>'Simulacion sistema (hoja4)'!AT3340</f>
        <v>0.54712910888190713</v>
      </c>
    </row>
    <row r="3336" spans="2:4" x14ac:dyDescent="0.25">
      <c r="B3336" s="8">
        <f t="shared" ref="B3336:B3399" si="58">+B3335+1</f>
        <v>3331</v>
      </c>
      <c r="C3336" s="12">
        <f>'Simulacion sistema (hoja4)'!AS3341</f>
        <v>0</v>
      </c>
      <c r="D3336" s="12">
        <f>'Simulacion sistema (hoja4)'!AT3341</f>
        <v>0.63391557396754339</v>
      </c>
    </row>
    <row r="3337" spans="2:4" x14ac:dyDescent="0.25">
      <c r="B3337" s="8">
        <f t="shared" si="58"/>
        <v>3332</v>
      </c>
      <c r="C3337" s="12">
        <f>'Simulacion sistema (hoja4)'!AS3342</f>
        <v>0</v>
      </c>
      <c r="D3337" s="12">
        <f>'Simulacion sistema (hoja4)'!AT3342</f>
        <v>0.75413013398404116</v>
      </c>
    </row>
    <row r="3338" spans="2:4" x14ac:dyDescent="0.25">
      <c r="B3338" s="8">
        <f t="shared" si="58"/>
        <v>3333</v>
      </c>
      <c r="C3338" s="12">
        <f>'Simulacion sistema (hoja4)'!AS3343</f>
        <v>0</v>
      </c>
      <c r="D3338" s="12">
        <f>'Simulacion sistema (hoja4)'!AT3343</f>
        <v>0.30175071538432757</v>
      </c>
    </row>
    <row r="3339" spans="2:4" x14ac:dyDescent="0.25">
      <c r="B3339" s="8">
        <f t="shared" si="58"/>
        <v>3334</v>
      </c>
      <c r="C3339" s="12">
        <f>'Simulacion sistema (hoja4)'!AS3344</f>
        <v>0</v>
      </c>
      <c r="D3339" s="12">
        <f>'Simulacion sistema (hoja4)'!AT3344</f>
        <v>0.26557049536371879</v>
      </c>
    </row>
    <row r="3340" spans="2:4" x14ac:dyDescent="0.25">
      <c r="B3340" s="8">
        <f t="shared" si="58"/>
        <v>3335</v>
      </c>
      <c r="C3340" s="12">
        <f>'Simulacion sistema (hoja4)'!AS3345</f>
        <v>0.75670630816039774</v>
      </c>
      <c r="D3340" s="12">
        <f>'Simulacion sistema (hoja4)'!AT3345</f>
        <v>0.95644476179819715</v>
      </c>
    </row>
    <row r="3341" spans="2:4" x14ac:dyDescent="0.25">
      <c r="B3341" s="8">
        <f t="shared" si="58"/>
        <v>3336</v>
      </c>
      <c r="C3341" s="12">
        <f>'Simulacion sistema (hoja4)'!AS3346</f>
        <v>0</v>
      </c>
      <c r="D3341" s="12">
        <f>'Simulacion sistema (hoja4)'!AT3346</f>
        <v>0.57157151541225726</v>
      </c>
    </row>
    <row r="3342" spans="2:4" x14ac:dyDescent="0.25">
      <c r="B3342" s="8">
        <f t="shared" si="58"/>
        <v>3337</v>
      </c>
      <c r="C3342" s="12">
        <f>'Simulacion sistema (hoja4)'!AS3347</f>
        <v>5.9559439894538595E-2</v>
      </c>
      <c r="D3342" s="12">
        <f>'Simulacion sistema (hoja4)'!AT3347</f>
        <v>0.83696884895060519</v>
      </c>
    </row>
    <row r="3343" spans="2:4" x14ac:dyDescent="0.25">
      <c r="B3343" s="8">
        <f t="shared" si="58"/>
        <v>3338</v>
      </c>
      <c r="C3343" s="12">
        <f>'Simulacion sistema (hoja4)'!AS3348</f>
        <v>0</v>
      </c>
      <c r="D3343" s="12">
        <f>'Simulacion sistema (hoja4)'!AT3348</f>
        <v>0.70820489443423174</v>
      </c>
    </row>
    <row r="3344" spans="2:4" x14ac:dyDescent="0.25">
      <c r="B3344" s="8">
        <f t="shared" si="58"/>
        <v>3339</v>
      </c>
      <c r="C3344" s="12">
        <f>'Simulacion sistema (hoja4)'!AS3349</f>
        <v>0</v>
      </c>
      <c r="D3344" s="12">
        <f>'Simulacion sistema (hoja4)'!AT3349</f>
        <v>0.15252325721537577</v>
      </c>
    </row>
    <row r="3345" spans="2:4" x14ac:dyDescent="0.25">
      <c r="B3345" s="8">
        <f t="shared" si="58"/>
        <v>3340</v>
      </c>
      <c r="C3345" s="12">
        <f>'Simulacion sistema (hoja4)'!AS3350</f>
        <v>0.59728747963573925</v>
      </c>
      <c r="D3345" s="12">
        <f>'Simulacion sistema (hoja4)'!AT3350</f>
        <v>0.96579701881837787</v>
      </c>
    </row>
    <row r="3346" spans="2:4" x14ac:dyDescent="0.25">
      <c r="B3346" s="8">
        <f t="shared" si="58"/>
        <v>3341</v>
      </c>
      <c r="C3346" s="12">
        <f>'Simulacion sistema (hoja4)'!AS3351</f>
        <v>0</v>
      </c>
      <c r="D3346" s="12">
        <f>'Simulacion sistema (hoja4)'!AT3351</f>
        <v>0.57249092750800679</v>
      </c>
    </row>
    <row r="3347" spans="2:4" x14ac:dyDescent="0.25">
      <c r="B3347" s="8">
        <f t="shared" si="58"/>
        <v>3342</v>
      </c>
      <c r="C3347" s="12">
        <f>'Simulacion sistema (hoja4)'!AS3352</f>
        <v>0</v>
      </c>
      <c r="D3347" s="12">
        <f>'Simulacion sistema (hoja4)'!AT3352</f>
        <v>0.73289189419150191</v>
      </c>
    </row>
    <row r="3348" spans="2:4" x14ac:dyDescent="0.25">
      <c r="B3348" s="8">
        <f t="shared" si="58"/>
        <v>3343</v>
      </c>
      <c r="C3348" s="12">
        <f>'Simulacion sistema (hoja4)'!AS3353</f>
        <v>0</v>
      </c>
      <c r="D3348" s="12">
        <f>'Simulacion sistema (hoja4)'!AT3353</f>
        <v>0.77580149893861017</v>
      </c>
    </row>
    <row r="3349" spans="2:4" x14ac:dyDescent="0.25">
      <c r="B3349" s="8">
        <f t="shared" si="58"/>
        <v>3344</v>
      </c>
      <c r="C3349" s="12">
        <f>'Simulacion sistema (hoja4)'!AS3354</f>
        <v>0</v>
      </c>
      <c r="D3349" s="12">
        <f>'Simulacion sistema (hoja4)'!AT3354</f>
        <v>0.21251039889920981</v>
      </c>
    </row>
    <row r="3350" spans="2:4" x14ac:dyDescent="0.25">
      <c r="B3350" s="8">
        <f t="shared" si="58"/>
        <v>3345</v>
      </c>
      <c r="C3350" s="12">
        <f>'Simulacion sistema (hoja4)'!AS3355</f>
        <v>0</v>
      </c>
      <c r="D3350" s="12">
        <f>'Simulacion sistema (hoja4)'!AT3355</f>
        <v>0.65489296220852566</v>
      </c>
    </row>
    <row r="3351" spans="2:4" x14ac:dyDescent="0.25">
      <c r="B3351" s="8">
        <f t="shared" si="58"/>
        <v>3346</v>
      </c>
      <c r="C3351" s="12">
        <f>'Simulacion sistema (hoja4)'!AS3356</f>
        <v>0</v>
      </c>
      <c r="D3351" s="12">
        <f>'Simulacion sistema (hoja4)'!AT3356</f>
        <v>0.736788584250751</v>
      </c>
    </row>
    <row r="3352" spans="2:4" x14ac:dyDescent="0.25">
      <c r="B3352" s="8">
        <f t="shared" si="58"/>
        <v>3347</v>
      </c>
      <c r="C3352" s="12">
        <f>'Simulacion sistema (hoja4)'!AS3357</f>
        <v>0</v>
      </c>
      <c r="D3352" s="12">
        <f>'Simulacion sistema (hoja4)'!AT3357</f>
        <v>0.63872867041765413</v>
      </c>
    </row>
    <row r="3353" spans="2:4" x14ac:dyDescent="0.25">
      <c r="B3353" s="8">
        <f t="shared" si="58"/>
        <v>3348</v>
      </c>
      <c r="C3353" s="12">
        <f>'Simulacion sistema (hoja4)'!AS3358</f>
        <v>0</v>
      </c>
      <c r="D3353" s="12">
        <f>'Simulacion sistema (hoja4)'!AT3358</f>
        <v>0.62782028155524539</v>
      </c>
    </row>
    <row r="3354" spans="2:4" x14ac:dyDescent="0.25">
      <c r="B3354" s="8">
        <f t="shared" si="58"/>
        <v>3349</v>
      </c>
      <c r="C3354" s="12">
        <f>'Simulacion sistema (hoja4)'!AS3359</f>
        <v>0</v>
      </c>
      <c r="D3354" s="12">
        <f>'Simulacion sistema (hoja4)'!AT3359</f>
        <v>0.46512555050923193</v>
      </c>
    </row>
    <row r="3355" spans="2:4" x14ac:dyDescent="0.25">
      <c r="B3355" s="8">
        <f t="shared" si="58"/>
        <v>3350</v>
      </c>
      <c r="C3355" s="12">
        <f>'Simulacion sistema (hoja4)'!AS3360</f>
        <v>0</v>
      </c>
      <c r="D3355" s="12">
        <f>'Simulacion sistema (hoja4)'!AT3360</f>
        <v>0.17336009279113146</v>
      </c>
    </row>
    <row r="3356" spans="2:4" x14ac:dyDescent="0.25">
      <c r="B3356" s="8">
        <f t="shared" si="58"/>
        <v>3351</v>
      </c>
      <c r="C3356" s="12">
        <f>'Simulacion sistema (hoja4)'!AS3361</f>
        <v>0</v>
      </c>
      <c r="D3356" s="12">
        <f>'Simulacion sistema (hoja4)'!AT3361</f>
        <v>0.3157867126541582</v>
      </c>
    </row>
    <row r="3357" spans="2:4" x14ac:dyDescent="0.25">
      <c r="B3357" s="8">
        <f t="shared" si="58"/>
        <v>3352</v>
      </c>
      <c r="C3357" s="12">
        <f>'Simulacion sistema (hoja4)'!AS3362</f>
        <v>0</v>
      </c>
      <c r="D3357" s="12">
        <f>'Simulacion sistema (hoja4)'!AT3362</f>
        <v>0.76258097038148231</v>
      </c>
    </row>
    <row r="3358" spans="2:4" x14ac:dyDescent="0.25">
      <c r="B3358" s="8">
        <f t="shared" si="58"/>
        <v>3353</v>
      </c>
      <c r="C3358" s="12">
        <f>'Simulacion sistema (hoja4)'!AS3363</f>
        <v>0</v>
      </c>
      <c r="D3358" s="12">
        <f>'Simulacion sistema (hoja4)'!AT3363</f>
        <v>0.60158827107286872</v>
      </c>
    </row>
    <row r="3359" spans="2:4" x14ac:dyDescent="0.25">
      <c r="B3359" s="8">
        <f t="shared" si="58"/>
        <v>3354</v>
      </c>
      <c r="C3359" s="12">
        <f>'Simulacion sistema (hoja4)'!AS3364</f>
        <v>0</v>
      </c>
      <c r="D3359" s="12">
        <f>'Simulacion sistema (hoja4)'!AT3364</f>
        <v>0.21804303994776253</v>
      </c>
    </row>
    <row r="3360" spans="2:4" x14ac:dyDescent="0.25">
      <c r="B3360" s="8">
        <f t="shared" si="58"/>
        <v>3355</v>
      </c>
      <c r="C3360" s="12">
        <f>'Simulacion sistema (hoja4)'!AS3365</f>
        <v>0</v>
      </c>
      <c r="D3360" s="12">
        <f>'Simulacion sistema (hoja4)'!AT3365</f>
        <v>0.32722552554228995</v>
      </c>
    </row>
    <row r="3361" spans="2:4" x14ac:dyDescent="0.25">
      <c r="B3361" s="8">
        <f t="shared" si="58"/>
        <v>3356</v>
      </c>
      <c r="C3361" s="12">
        <f>'Simulacion sistema (hoja4)'!AS3366</f>
        <v>0</v>
      </c>
      <c r="D3361" s="12">
        <f>'Simulacion sistema (hoja4)'!AT3366</f>
        <v>0.4588239655614279</v>
      </c>
    </row>
    <row r="3362" spans="2:4" x14ac:dyDescent="0.25">
      <c r="B3362" s="8">
        <f t="shared" si="58"/>
        <v>3357</v>
      </c>
      <c r="C3362" s="12">
        <f>'Simulacion sistema (hoja4)'!AS3367</f>
        <v>0</v>
      </c>
      <c r="D3362" s="12">
        <f>'Simulacion sistema (hoja4)'!AT3367</f>
        <v>0.14360248720104335</v>
      </c>
    </row>
    <row r="3363" spans="2:4" x14ac:dyDescent="0.25">
      <c r="B3363" s="8">
        <f t="shared" si="58"/>
        <v>3358</v>
      </c>
      <c r="C3363" s="12">
        <f>'Simulacion sistema (hoja4)'!AS3368</f>
        <v>0</v>
      </c>
      <c r="D3363" s="12">
        <f>'Simulacion sistema (hoja4)'!AT3368</f>
        <v>0.37296338434156096</v>
      </c>
    </row>
    <row r="3364" spans="2:4" x14ac:dyDescent="0.25">
      <c r="B3364" s="8">
        <f t="shared" si="58"/>
        <v>3359</v>
      </c>
      <c r="C3364" s="12">
        <f>'Simulacion sistema (hoja4)'!AS3369</f>
        <v>0</v>
      </c>
      <c r="D3364" s="12">
        <f>'Simulacion sistema (hoja4)'!AT3369</f>
        <v>0.6383592636308717</v>
      </c>
    </row>
    <row r="3365" spans="2:4" x14ac:dyDescent="0.25">
      <c r="B3365" s="8">
        <f t="shared" si="58"/>
        <v>3360</v>
      </c>
      <c r="C3365" s="12">
        <f>'Simulacion sistema (hoja4)'!AS3370</f>
        <v>0</v>
      </c>
      <c r="D3365" s="12">
        <f>'Simulacion sistema (hoja4)'!AT3370</f>
        <v>0</v>
      </c>
    </row>
    <row r="3366" spans="2:4" x14ac:dyDescent="0.25">
      <c r="B3366" s="8">
        <f t="shared" si="58"/>
        <v>3361</v>
      </c>
      <c r="C3366" s="12">
        <f>'Simulacion sistema (hoja4)'!AS3371</f>
        <v>0</v>
      </c>
      <c r="D3366" s="12">
        <f>'Simulacion sistema (hoja4)'!AT3371</f>
        <v>0.88716908283121021</v>
      </c>
    </row>
    <row r="3367" spans="2:4" x14ac:dyDescent="0.25">
      <c r="B3367" s="8">
        <f t="shared" si="58"/>
        <v>3362</v>
      </c>
      <c r="C3367" s="12">
        <f>'Simulacion sistema (hoja4)'!AS3372</f>
        <v>0</v>
      </c>
      <c r="D3367" s="12">
        <f>'Simulacion sistema (hoja4)'!AT3372</f>
        <v>0.87453496596711766</v>
      </c>
    </row>
    <row r="3368" spans="2:4" x14ac:dyDescent="0.25">
      <c r="B3368" s="8">
        <f t="shared" si="58"/>
        <v>3363</v>
      </c>
      <c r="C3368" s="12">
        <f>'Simulacion sistema (hoja4)'!AS3373</f>
        <v>0</v>
      </c>
      <c r="D3368" s="12">
        <f>'Simulacion sistema (hoja4)'!AT3373</f>
        <v>0.49830901230313046</v>
      </c>
    </row>
    <row r="3369" spans="2:4" x14ac:dyDescent="0.25">
      <c r="B3369" s="8">
        <f t="shared" si="58"/>
        <v>3364</v>
      </c>
      <c r="C3369" s="12">
        <f>'Simulacion sistema (hoja4)'!AS3374</f>
        <v>0</v>
      </c>
      <c r="D3369" s="12">
        <f>'Simulacion sistema (hoja4)'!AT3374</f>
        <v>0.38276666973116297</v>
      </c>
    </row>
    <row r="3370" spans="2:4" x14ac:dyDescent="0.25">
      <c r="B3370" s="8">
        <f t="shared" si="58"/>
        <v>3365</v>
      </c>
      <c r="C3370" s="12">
        <f>'Simulacion sistema (hoja4)'!AS3375</f>
        <v>1</v>
      </c>
      <c r="D3370" s="12">
        <f>'Simulacion sistema (hoja4)'!AT3375</f>
        <v>1</v>
      </c>
    </row>
    <row r="3371" spans="2:4" x14ac:dyDescent="0.25">
      <c r="B3371" s="8">
        <f t="shared" si="58"/>
        <v>3366</v>
      </c>
      <c r="C3371" s="12">
        <f>'Simulacion sistema (hoja4)'!AS3376</f>
        <v>0</v>
      </c>
      <c r="D3371" s="12">
        <f>'Simulacion sistema (hoja4)'!AT3376</f>
        <v>0.52911077044610799</v>
      </c>
    </row>
    <row r="3372" spans="2:4" x14ac:dyDescent="0.25">
      <c r="B3372" s="8">
        <f t="shared" si="58"/>
        <v>3367</v>
      </c>
      <c r="C3372" s="12">
        <f>'Simulacion sistema (hoja4)'!AS3377</f>
        <v>0.61109922123948979</v>
      </c>
      <c r="D3372" s="12">
        <f>'Simulacion sistema (hoja4)'!AT3377</f>
        <v>0.96697007084499775</v>
      </c>
    </row>
    <row r="3373" spans="2:4" x14ac:dyDescent="0.25">
      <c r="B3373" s="8">
        <f t="shared" si="58"/>
        <v>3368</v>
      </c>
      <c r="C3373" s="12">
        <f>'Simulacion sistema (hoja4)'!AS3378</f>
        <v>0</v>
      </c>
      <c r="D3373" s="12">
        <f>'Simulacion sistema (hoja4)'!AT3378</f>
        <v>0.20207998948550485</v>
      </c>
    </row>
    <row r="3374" spans="2:4" x14ac:dyDescent="0.25">
      <c r="B3374" s="8">
        <f t="shared" si="58"/>
        <v>3369</v>
      </c>
      <c r="C3374" s="12">
        <f>'Simulacion sistema (hoja4)'!AS3379</f>
        <v>1</v>
      </c>
      <c r="D3374" s="12">
        <f>'Simulacion sistema (hoja4)'!AT3379</f>
        <v>1</v>
      </c>
    </row>
    <row r="3375" spans="2:4" x14ac:dyDescent="0.25">
      <c r="B3375" s="8">
        <f t="shared" si="58"/>
        <v>3370</v>
      </c>
      <c r="C3375" s="12">
        <f>'Simulacion sistema (hoja4)'!AS3380</f>
        <v>0.36543034217597337</v>
      </c>
      <c r="D3375" s="12">
        <f>'Simulacion sistema (hoja4)'!AT3380</f>
        <v>0.94610504276015117</v>
      </c>
    </row>
    <row r="3376" spans="2:4" x14ac:dyDescent="0.25">
      <c r="B3376" s="8">
        <f t="shared" si="58"/>
        <v>3371</v>
      </c>
      <c r="C3376" s="12">
        <f>'Simulacion sistema (hoja4)'!AS3381</f>
        <v>0</v>
      </c>
      <c r="D3376" s="12">
        <f>'Simulacion sistema (hoja4)'!AT3381</f>
        <v>0.41357755388997569</v>
      </c>
    </row>
    <row r="3377" spans="2:4" x14ac:dyDescent="0.25">
      <c r="B3377" s="8">
        <f t="shared" si="58"/>
        <v>3372</v>
      </c>
      <c r="C3377" s="12">
        <f>'Simulacion sistema (hoja4)'!AS3382</f>
        <v>0</v>
      </c>
      <c r="D3377" s="12">
        <f>'Simulacion sistema (hoja4)'!AT3382</f>
        <v>8.1626553392561613E-2</v>
      </c>
    </row>
    <row r="3378" spans="2:4" x14ac:dyDescent="0.25">
      <c r="B3378" s="8">
        <f t="shared" si="58"/>
        <v>3373</v>
      </c>
      <c r="C3378" s="12">
        <f>'Simulacion sistema (hoja4)'!AS3383</f>
        <v>0</v>
      </c>
      <c r="D3378" s="12">
        <f>'Simulacion sistema (hoja4)'!AT3383</f>
        <v>0.44222015704734774</v>
      </c>
    </row>
    <row r="3379" spans="2:4" x14ac:dyDescent="0.25">
      <c r="B3379" s="8">
        <f t="shared" si="58"/>
        <v>3374</v>
      </c>
      <c r="C3379" s="12">
        <f>'Simulacion sistema (hoja4)'!AS3384</f>
        <v>0</v>
      </c>
      <c r="D3379" s="12">
        <f>'Simulacion sistema (hoja4)'!AT3384</f>
        <v>0.40434874459395059</v>
      </c>
    </row>
    <row r="3380" spans="2:4" x14ac:dyDescent="0.25">
      <c r="B3380" s="8">
        <f t="shared" si="58"/>
        <v>3375</v>
      </c>
      <c r="C3380" s="12">
        <f>'Simulacion sistema (hoja4)'!AS3385</f>
        <v>0</v>
      </c>
      <c r="D3380" s="12">
        <f>'Simulacion sistema (hoja4)'!AT3385</f>
        <v>0.4505447988759978</v>
      </c>
    </row>
    <row r="3381" spans="2:4" x14ac:dyDescent="0.25">
      <c r="B3381" s="8">
        <f t="shared" si="58"/>
        <v>3376</v>
      </c>
      <c r="C3381" s="12">
        <f>'Simulacion sistema (hoja4)'!AS3386</f>
        <v>0</v>
      </c>
      <c r="D3381" s="12">
        <f>'Simulacion sistema (hoja4)'!AT3386</f>
        <v>0.74490664685854679</v>
      </c>
    </row>
    <row r="3382" spans="2:4" x14ac:dyDescent="0.25">
      <c r="B3382" s="8">
        <f t="shared" si="58"/>
        <v>3377</v>
      </c>
      <c r="C3382" s="12">
        <f>'Simulacion sistema (hoja4)'!AS3387</f>
        <v>0</v>
      </c>
      <c r="D3382" s="12">
        <f>'Simulacion sistema (hoja4)'!AT3387</f>
        <v>0.84384661362411162</v>
      </c>
    </row>
    <row r="3383" spans="2:4" x14ac:dyDescent="0.25">
      <c r="B3383" s="8">
        <f t="shared" si="58"/>
        <v>3378</v>
      </c>
      <c r="C3383" s="12">
        <f>'Simulacion sistema (hoja4)'!AS3388</f>
        <v>0</v>
      </c>
      <c r="D3383" s="12">
        <f>'Simulacion sistema (hoja4)'!AT3388</f>
        <v>0.8148870703084905</v>
      </c>
    </row>
    <row r="3384" spans="2:4" x14ac:dyDescent="0.25">
      <c r="B3384" s="8">
        <f t="shared" si="58"/>
        <v>3379</v>
      </c>
      <c r="C3384" s="12">
        <f>'Simulacion sistema (hoja4)'!AS3389</f>
        <v>0</v>
      </c>
      <c r="D3384" s="12">
        <f>'Simulacion sistema (hoja4)'!AT3389</f>
        <v>0.50970553734974877</v>
      </c>
    </row>
    <row r="3385" spans="2:4" x14ac:dyDescent="0.25">
      <c r="B3385" s="8">
        <f t="shared" si="58"/>
        <v>3380</v>
      </c>
      <c r="C3385" s="12">
        <f>'Simulacion sistema (hoja4)'!AS3390</f>
        <v>1</v>
      </c>
      <c r="D3385" s="12">
        <f>'Simulacion sistema (hoja4)'!AT3390</f>
        <v>1</v>
      </c>
    </row>
    <row r="3386" spans="2:4" x14ac:dyDescent="0.25">
      <c r="B3386" s="8">
        <f t="shared" si="58"/>
        <v>3381</v>
      </c>
      <c r="C3386" s="12">
        <f>'Simulacion sistema (hoja4)'!AS3391</f>
        <v>0</v>
      </c>
      <c r="D3386" s="12">
        <f>'Simulacion sistema (hoja4)'!AT3391</f>
        <v>0.62178136402364714</v>
      </c>
    </row>
    <row r="3387" spans="2:4" x14ac:dyDescent="0.25">
      <c r="B3387" s="8">
        <f t="shared" si="58"/>
        <v>3382</v>
      </c>
      <c r="C3387" s="12">
        <f>'Simulacion sistema (hoja4)'!AS3392</f>
        <v>0</v>
      </c>
      <c r="D3387" s="12">
        <f>'Simulacion sistema (hoja4)'!AT3392</f>
        <v>0.32188358250656562</v>
      </c>
    </row>
    <row r="3388" spans="2:4" x14ac:dyDescent="0.25">
      <c r="B3388" s="8">
        <f t="shared" si="58"/>
        <v>3383</v>
      </c>
      <c r="C3388" s="12">
        <f>'Simulacion sistema (hoja4)'!AS3393</f>
        <v>0</v>
      </c>
      <c r="D3388" s="12">
        <f>'Simulacion sistema (hoja4)'!AT3393</f>
        <v>4.1673460338991905E-3</v>
      </c>
    </row>
    <row r="3389" spans="2:4" x14ac:dyDescent="0.25">
      <c r="B3389" s="8">
        <f t="shared" si="58"/>
        <v>3384</v>
      </c>
      <c r="C3389" s="12">
        <f>'Simulacion sistema (hoja4)'!AS3394</f>
        <v>0</v>
      </c>
      <c r="D3389" s="12">
        <f>'Simulacion sistema (hoja4)'!AT3394</f>
        <v>0.5657906452058703</v>
      </c>
    </row>
    <row r="3390" spans="2:4" x14ac:dyDescent="0.25">
      <c r="B3390" s="8">
        <f t="shared" si="58"/>
        <v>3385</v>
      </c>
      <c r="C3390" s="12">
        <f>'Simulacion sistema (hoja4)'!AS3395</f>
        <v>0</v>
      </c>
      <c r="D3390" s="12">
        <f>'Simulacion sistema (hoja4)'!AT3395</f>
        <v>0.82612313768728352</v>
      </c>
    </row>
    <row r="3391" spans="2:4" x14ac:dyDescent="0.25">
      <c r="B3391" s="8">
        <f t="shared" si="58"/>
        <v>3386</v>
      </c>
      <c r="C3391" s="12">
        <f>'Simulacion sistema (hoja4)'!AS3396</f>
        <v>0</v>
      </c>
      <c r="D3391" s="12">
        <f>'Simulacion sistema (hoja4)'!AT3396</f>
        <v>0.82102366359459877</v>
      </c>
    </row>
    <row r="3392" spans="2:4" x14ac:dyDescent="0.25">
      <c r="B3392" s="8">
        <f t="shared" si="58"/>
        <v>3387</v>
      </c>
      <c r="C3392" s="12">
        <f>'Simulacion sistema (hoja4)'!AS3397</f>
        <v>0</v>
      </c>
      <c r="D3392" s="12">
        <f>'Simulacion sistema (hoja4)'!AT3397</f>
        <v>8.3557178746958338E-2</v>
      </c>
    </row>
    <row r="3393" spans="2:4" x14ac:dyDescent="0.25">
      <c r="B3393" s="8">
        <f t="shared" si="58"/>
        <v>3388</v>
      </c>
      <c r="C3393" s="12">
        <f>'Simulacion sistema (hoja4)'!AS3398</f>
        <v>0.39907672453991838</v>
      </c>
      <c r="D3393" s="12">
        <f>'Simulacion sistema (hoja4)'!AT3398</f>
        <v>0.95060904585259598</v>
      </c>
    </row>
    <row r="3394" spans="2:4" x14ac:dyDescent="0.25">
      <c r="B3394" s="8">
        <f t="shared" si="58"/>
        <v>3389</v>
      </c>
      <c r="C3394" s="12">
        <f>'Simulacion sistema (hoja4)'!AS3399</f>
        <v>0</v>
      </c>
      <c r="D3394" s="12">
        <f>'Simulacion sistema (hoja4)'!AT3399</f>
        <v>0.38325613599253838</v>
      </c>
    </row>
    <row r="3395" spans="2:4" x14ac:dyDescent="0.25">
      <c r="B3395" s="8">
        <f t="shared" si="58"/>
        <v>3390</v>
      </c>
      <c r="C3395" s="12">
        <f>'Simulacion sistema (hoja4)'!AS3400</f>
        <v>2.7832860890832249E-2</v>
      </c>
      <c r="D3395" s="12">
        <f>'Simulacion sistema (hoja4)'!AT3400</f>
        <v>0.91743237996607063</v>
      </c>
    </row>
    <row r="3396" spans="2:4" x14ac:dyDescent="0.25">
      <c r="B3396" s="8">
        <f t="shared" si="58"/>
        <v>3391</v>
      </c>
      <c r="C3396" s="12">
        <f>'Simulacion sistema (hoja4)'!AS3401</f>
        <v>0</v>
      </c>
      <c r="D3396" s="12">
        <f>'Simulacion sistema (hoja4)'!AT3401</f>
        <v>0.485688715631163</v>
      </c>
    </row>
    <row r="3397" spans="2:4" x14ac:dyDescent="0.25">
      <c r="B3397" s="8">
        <f t="shared" si="58"/>
        <v>3392</v>
      </c>
      <c r="C3397" s="12">
        <f>'Simulacion sistema (hoja4)'!AS3402</f>
        <v>0</v>
      </c>
      <c r="D3397" s="12">
        <f>'Simulacion sistema (hoja4)'!AT3402</f>
        <v>0.49175800364962874</v>
      </c>
    </row>
    <row r="3398" spans="2:4" x14ac:dyDescent="0.25">
      <c r="B3398" s="8">
        <f t="shared" si="58"/>
        <v>3393</v>
      </c>
      <c r="C3398" s="12">
        <f>'Simulacion sistema (hoja4)'!AS3403</f>
        <v>0</v>
      </c>
      <c r="D3398" s="12">
        <f>'Simulacion sistema (hoja4)'!AT3403</f>
        <v>0.76808342337209656</v>
      </c>
    </row>
    <row r="3399" spans="2:4" x14ac:dyDescent="0.25">
      <c r="B3399" s="8">
        <f t="shared" si="58"/>
        <v>3394</v>
      </c>
      <c r="C3399" s="12">
        <f>'Simulacion sistema (hoja4)'!AS3404</f>
        <v>1</v>
      </c>
      <c r="D3399" s="12">
        <f>'Simulacion sistema (hoja4)'!AT3404</f>
        <v>1</v>
      </c>
    </row>
    <row r="3400" spans="2:4" x14ac:dyDescent="0.25">
      <c r="B3400" s="8">
        <f t="shared" ref="B3400:B3463" si="59">+B3399+1</f>
        <v>3395</v>
      </c>
      <c r="C3400" s="12">
        <f>'Simulacion sistema (hoja4)'!AS3405</f>
        <v>1</v>
      </c>
      <c r="D3400" s="12">
        <f>'Simulacion sistema (hoja4)'!AT3405</f>
        <v>1</v>
      </c>
    </row>
    <row r="3401" spans="2:4" x14ac:dyDescent="0.25">
      <c r="B3401" s="8">
        <f t="shared" si="59"/>
        <v>3396</v>
      </c>
      <c r="C3401" s="12">
        <f>'Simulacion sistema (hoja4)'!AS3406</f>
        <v>0</v>
      </c>
      <c r="D3401" s="12">
        <f>'Simulacion sistema (hoja4)'!AT3406</f>
        <v>0.30596614698163788</v>
      </c>
    </row>
    <row r="3402" spans="2:4" x14ac:dyDescent="0.25">
      <c r="B3402" s="8">
        <f t="shared" si="59"/>
        <v>3397</v>
      </c>
      <c r="C3402" s="12">
        <f>'Simulacion sistema (hoja4)'!AS3407</f>
        <v>0</v>
      </c>
      <c r="D3402" s="12">
        <f>'Simulacion sistema (hoja4)'!AT3407</f>
        <v>0.70773631113360891</v>
      </c>
    </row>
    <row r="3403" spans="2:4" x14ac:dyDescent="0.25">
      <c r="B3403" s="8">
        <f t="shared" si="59"/>
        <v>3398</v>
      </c>
      <c r="C3403" s="12">
        <f>'Simulacion sistema (hoja4)'!AS3408</f>
        <v>0</v>
      </c>
      <c r="D3403" s="12">
        <f>'Simulacion sistema (hoja4)'!AT3408</f>
        <v>0.32104039554169628</v>
      </c>
    </row>
    <row r="3404" spans="2:4" x14ac:dyDescent="0.25">
      <c r="B3404" s="8">
        <f t="shared" si="59"/>
        <v>3399</v>
      </c>
      <c r="C3404" s="12">
        <f>'Simulacion sistema (hoja4)'!AS3409</f>
        <v>0</v>
      </c>
      <c r="D3404" s="12">
        <f>'Simulacion sistema (hoja4)'!AT3409</f>
        <v>0.43410446823019239</v>
      </c>
    </row>
    <row r="3405" spans="2:4" x14ac:dyDescent="0.25">
      <c r="B3405" s="8">
        <f t="shared" si="59"/>
        <v>3400</v>
      </c>
      <c r="C3405" s="12">
        <f>'Simulacion sistema (hoja4)'!AS3410</f>
        <v>0</v>
      </c>
      <c r="D3405" s="12">
        <f>'Simulacion sistema (hoja4)'!AT3410</f>
        <v>0.4427902408925759</v>
      </c>
    </row>
    <row r="3406" spans="2:4" x14ac:dyDescent="0.25">
      <c r="B3406" s="8">
        <f t="shared" si="59"/>
        <v>3401</v>
      </c>
      <c r="C3406" s="12">
        <f>'Simulacion sistema (hoja4)'!AS3411</f>
        <v>0</v>
      </c>
      <c r="D3406" s="12">
        <f>'Simulacion sistema (hoja4)'!AT3411</f>
        <v>0.81362905783747397</v>
      </c>
    </row>
    <row r="3407" spans="2:4" x14ac:dyDescent="0.25">
      <c r="B3407" s="8">
        <f t="shared" si="59"/>
        <v>3402</v>
      </c>
      <c r="C3407" s="12">
        <f>'Simulacion sistema (hoja4)'!AS3412</f>
        <v>0</v>
      </c>
      <c r="D3407" s="12">
        <f>'Simulacion sistema (hoja4)'!AT3412</f>
        <v>0.88994399455076156</v>
      </c>
    </row>
    <row r="3408" spans="2:4" x14ac:dyDescent="0.25">
      <c r="B3408" s="8">
        <f t="shared" si="59"/>
        <v>3403</v>
      </c>
      <c r="C3408" s="12">
        <f>'Simulacion sistema (hoja4)'!AS3413</f>
        <v>0</v>
      </c>
      <c r="D3408" s="12">
        <f>'Simulacion sistema (hoja4)'!AT3413</f>
        <v>0.29792487933182826</v>
      </c>
    </row>
    <row r="3409" spans="2:4" x14ac:dyDescent="0.25">
      <c r="B3409" s="8">
        <f t="shared" si="59"/>
        <v>3404</v>
      </c>
      <c r="C3409" s="12">
        <f>'Simulacion sistema (hoja4)'!AS3414</f>
        <v>1</v>
      </c>
      <c r="D3409" s="12">
        <f>'Simulacion sistema (hoja4)'!AT3414</f>
        <v>1</v>
      </c>
    </row>
    <row r="3410" spans="2:4" x14ac:dyDescent="0.25">
      <c r="B3410" s="8">
        <f t="shared" si="59"/>
        <v>3405</v>
      </c>
      <c r="C3410" s="12">
        <f>'Simulacion sistema (hoja4)'!AS3415</f>
        <v>0</v>
      </c>
      <c r="D3410" s="12">
        <f>'Simulacion sistema (hoja4)'!AT3415</f>
        <v>0.56810531278169951</v>
      </c>
    </row>
    <row r="3411" spans="2:4" x14ac:dyDescent="0.25">
      <c r="B3411" s="8">
        <f t="shared" si="59"/>
        <v>3406</v>
      </c>
      <c r="C3411" s="12">
        <f>'Simulacion sistema (hoja4)'!AS3416</f>
        <v>0</v>
      </c>
      <c r="D3411" s="12">
        <f>'Simulacion sistema (hoja4)'!AT3416</f>
        <v>0.56432497085240341</v>
      </c>
    </row>
    <row r="3412" spans="2:4" x14ac:dyDescent="0.25">
      <c r="B3412" s="8">
        <f t="shared" si="59"/>
        <v>3407</v>
      </c>
      <c r="C3412" s="12">
        <f>'Simulacion sistema (hoja4)'!AS3417</f>
        <v>0</v>
      </c>
      <c r="D3412" s="12">
        <f>'Simulacion sistema (hoja4)'!AT3417</f>
        <v>0.52280691013338954</v>
      </c>
    </row>
    <row r="3413" spans="2:4" x14ac:dyDescent="0.25">
      <c r="B3413" s="8">
        <f t="shared" si="59"/>
        <v>3408</v>
      </c>
      <c r="C3413" s="12">
        <f>'Simulacion sistema (hoja4)'!AS3418</f>
        <v>0</v>
      </c>
      <c r="D3413" s="12">
        <f>'Simulacion sistema (hoja4)'!AT3418</f>
        <v>0.2867937468188258</v>
      </c>
    </row>
    <row r="3414" spans="2:4" x14ac:dyDescent="0.25">
      <c r="B3414" s="8">
        <f t="shared" si="59"/>
        <v>3409</v>
      </c>
      <c r="C3414" s="12">
        <f>'Simulacion sistema (hoja4)'!AS3419</f>
        <v>0.26876138054156457</v>
      </c>
      <c r="D3414" s="12">
        <f>'Simulacion sistema (hoja4)'!AT3419</f>
        <v>0.93789480218298216</v>
      </c>
    </row>
    <row r="3415" spans="2:4" x14ac:dyDescent="0.25">
      <c r="B3415" s="8">
        <f t="shared" si="59"/>
        <v>3410</v>
      </c>
      <c r="C3415" s="12">
        <f>'Simulacion sistema (hoja4)'!AS3420</f>
        <v>0</v>
      </c>
      <c r="D3415" s="12">
        <f>'Simulacion sistema (hoja4)'!AT3420</f>
        <v>0.57592905304938469</v>
      </c>
    </row>
    <row r="3416" spans="2:4" x14ac:dyDescent="0.25">
      <c r="B3416" s="8">
        <f t="shared" si="59"/>
        <v>3411</v>
      </c>
      <c r="C3416" s="12">
        <f>'Simulacion sistema (hoja4)'!AS3421</f>
        <v>0</v>
      </c>
      <c r="D3416" s="12">
        <f>'Simulacion sistema (hoja4)'!AT3421</f>
        <v>0.82598800912703951</v>
      </c>
    </row>
    <row r="3417" spans="2:4" x14ac:dyDescent="0.25">
      <c r="B3417" s="8">
        <f t="shared" si="59"/>
        <v>3412</v>
      </c>
      <c r="C3417" s="12">
        <f>'Simulacion sistema (hoja4)'!AS3422</f>
        <v>0</v>
      </c>
      <c r="D3417" s="12">
        <f>'Simulacion sistema (hoja4)'!AT3422</f>
        <v>0.54211195321388428</v>
      </c>
    </row>
    <row r="3418" spans="2:4" x14ac:dyDescent="0.25">
      <c r="B3418" s="8">
        <f t="shared" si="59"/>
        <v>3413</v>
      </c>
      <c r="C3418" s="12">
        <f>'Simulacion sistema (hoja4)'!AS3423</f>
        <v>0</v>
      </c>
      <c r="D3418" s="12">
        <f>'Simulacion sistema (hoja4)'!AT3423</f>
        <v>0.55185830473338893</v>
      </c>
    </row>
    <row r="3419" spans="2:4" x14ac:dyDescent="0.25">
      <c r="B3419" s="8">
        <f t="shared" si="59"/>
        <v>3414</v>
      </c>
      <c r="C3419" s="12">
        <f>'Simulacion sistema (hoja4)'!AS3424</f>
        <v>0</v>
      </c>
      <c r="D3419" s="12">
        <f>'Simulacion sistema (hoja4)'!AT3424</f>
        <v>0.44209032506994544</v>
      </c>
    </row>
    <row r="3420" spans="2:4" x14ac:dyDescent="0.25">
      <c r="B3420" s="8">
        <f t="shared" si="59"/>
        <v>3415</v>
      </c>
      <c r="C3420" s="12">
        <f>'Simulacion sistema (hoja4)'!AS3425</f>
        <v>1</v>
      </c>
      <c r="D3420" s="12">
        <f>'Simulacion sistema (hoja4)'!AT3425</f>
        <v>1</v>
      </c>
    </row>
    <row r="3421" spans="2:4" x14ac:dyDescent="0.25">
      <c r="B3421" s="8">
        <f t="shared" si="59"/>
        <v>3416</v>
      </c>
      <c r="C3421" s="12">
        <f>'Simulacion sistema (hoja4)'!AS3426</f>
        <v>0</v>
      </c>
      <c r="D3421" s="12">
        <f>'Simulacion sistema (hoja4)'!AT3426</f>
        <v>0.40540377463366395</v>
      </c>
    </row>
    <row r="3422" spans="2:4" x14ac:dyDescent="0.25">
      <c r="B3422" s="8">
        <f t="shared" si="59"/>
        <v>3417</v>
      </c>
      <c r="C3422" s="12">
        <f>'Simulacion sistema (hoja4)'!AS3427</f>
        <v>0</v>
      </c>
      <c r="D3422" s="12">
        <f>'Simulacion sistema (hoja4)'!AT3427</f>
        <v>0.30886504048039443</v>
      </c>
    </row>
    <row r="3423" spans="2:4" x14ac:dyDescent="0.25">
      <c r="B3423" s="8">
        <f t="shared" si="59"/>
        <v>3418</v>
      </c>
      <c r="C3423" s="12">
        <f>'Simulacion sistema (hoja4)'!AS3428</f>
        <v>0</v>
      </c>
      <c r="D3423" s="12">
        <f>'Simulacion sistema (hoja4)'!AT3428</f>
        <v>0.56481732174224697</v>
      </c>
    </row>
    <row r="3424" spans="2:4" x14ac:dyDescent="0.25">
      <c r="B3424" s="8">
        <f t="shared" si="59"/>
        <v>3419</v>
      </c>
      <c r="C3424" s="12">
        <f>'Simulacion sistema (hoja4)'!AS3429</f>
        <v>0.88176456869987307</v>
      </c>
      <c r="D3424" s="12">
        <f>'Simulacion sistema (hoja4)'!AT3429</f>
        <v>0.990282019345195</v>
      </c>
    </row>
    <row r="3425" spans="2:4" x14ac:dyDescent="0.25">
      <c r="B3425" s="8">
        <f t="shared" si="59"/>
        <v>3420</v>
      </c>
      <c r="C3425" s="12">
        <f>'Simulacion sistema (hoja4)'!AS3430</f>
        <v>0</v>
      </c>
      <c r="D3425" s="12">
        <f>'Simulacion sistema (hoja4)'!AT3430</f>
        <v>0.41236277645737274</v>
      </c>
    </row>
    <row r="3426" spans="2:4" x14ac:dyDescent="0.25">
      <c r="B3426" s="8">
        <f t="shared" si="59"/>
        <v>3421</v>
      </c>
      <c r="C3426" s="12">
        <f>'Simulacion sistema (hoja4)'!AS3431</f>
        <v>0</v>
      </c>
      <c r="D3426" s="12">
        <f>'Simulacion sistema (hoja4)'!AT3431</f>
        <v>0.65645814034906425</v>
      </c>
    </row>
    <row r="3427" spans="2:4" x14ac:dyDescent="0.25">
      <c r="B3427" s="8">
        <f t="shared" si="59"/>
        <v>3422</v>
      </c>
      <c r="C3427" s="12">
        <f>'Simulacion sistema (hoja4)'!AS3432</f>
        <v>0</v>
      </c>
      <c r="D3427" s="12">
        <f>'Simulacion sistema (hoja4)'!AT3432</f>
        <v>0.46581817929057262</v>
      </c>
    </row>
    <row r="3428" spans="2:4" x14ac:dyDescent="0.25">
      <c r="B3428" s="8">
        <f t="shared" si="59"/>
        <v>3423</v>
      </c>
      <c r="C3428" s="12">
        <f>'Simulacion sistema (hoja4)'!AS3433</f>
        <v>0</v>
      </c>
      <c r="D3428" s="12">
        <f>'Simulacion sistema (hoja4)'!AT3433</f>
        <v>0.36248719126230494</v>
      </c>
    </row>
    <row r="3429" spans="2:4" x14ac:dyDescent="0.25">
      <c r="B3429" s="8">
        <f t="shared" si="59"/>
        <v>3424</v>
      </c>
      <c r="C3429" s="12">
        <f>'Simulacion sistema (hoja4)'!AS3434</f>
        <v>0.14266672013529327</v>
      </c>
      <c r="D3429" s="12">
        <f>'Simulacion sistema (hoja4)'!AT3434</f>
        <v>0.86577317903088624</v>
      </c>
    </row>
    <row r="3430" spans="2:4" x14ac:dyDescent="0.25">
      <c r="B3430" s="8">
        <f t="shared" si="59"/>
        <v>3425</v>
      </c>
      <c r="C3430" s="12">
        <f>'Simulacion sistema (hoja4)'!AS3435</f>
        <v>1</v>
      </c>
      <c r="D3430" s="12">
        <f>'Simulacion sistema (hoja4)'!AT3435</f>
        <v>1</v>
      </c>
    </row>
    <row r="3431" spans="2:4" x14ac:dyDescent="0.25">
      <c r="B3431" s="8">
        <f t="shared" si="59"/>
        <v>3426</v>
      </c>
      <c r="C3431" s="12">
        <f>'Simulacion sistema (hoja4)'!AS3436</f>
        <v>0</v>
      </c>
      <c r="D3431" s="12">
        <f>'Simulacion sistema (hoja4)'!AT3436</f>
        <v>0.4788916688901213</v>
      </c>
    </row>
    <row r="3432" spans="2:4" x14ac:dyDescent="0.25">
      <c r="B3432" s="8">
        <f t="shared" si="59"/>
        <v>3427</v>
      </c>
      <c r="C3432" s="12">
        <f>'Simulacion sistema (hoja4)'!AS3437</f>
        <v>0</v>
      </c>
      <c r="D3432" s="12">
        <f>'Simulacion sistema (hoja4)'!AT3437</f>
        <v>0.77131562722814573</v>
      </c>
    </row>
    <row r="3433" spans="2:4" x14ac:dyDescent="0.25">
      <c r="B3433" s="8">
        <f t="shared" si="59"/>
        <v>3428</v>
      </c>
      <c r="C3433" s="12">
        <f>'Simulacion sistema (hoja4)'!AS3438</f>
        <v>0</v>
      </c>
      <c r="D3433" s="12">
        <f>'Simulacion sistema (hoja4)'!AT3438</f>
        <v>0.31449136069488604</v>
      </c>
    </row>
    <row r="3434" spans="2:4" x14ac:dyDescent="0.25">
      <c r="B3434" s="8">
        <f t="shared" si="59"/>
        <v>3429</v>
      </c>
      <c r="C3434" s="12">
        <f>'Simulacion sistema (hoja4)'!AS3439</f>
        <v>0</v>
      </c>
      <c r="D3434" s="12">
        <f>'Simulacion sistema (hoja4)'!AT3439</f>
        <v>0.43928686087274899</v>
      </c>
    </row>
    <row r="3435" spans="2:4" x14ac:dyDescent="0.25">
      <c r="B3435" s="8">
        <f t="shared" si="59"/>
        <v>3430</v>
      </c>
      <c r="C3435" s="12">
        <f>'Simulacion sistema (hoja4)'!AS3440</f>
        <v>0</v>
      </c>
      <c r="D3435" s="12">
        <f>'Simulacion sistema (hoja4)'!AT3440</f>
        <v>0.48124329000191163</v>
      </c>
    </row>
    <row r="3436" spans="2:4" x14ac:dyDescent="0.25">
      <c r="B3436" s="8">
        <f t="shared" si="59"/>
        <v>3431</v>
      </c>
      <c r="C3436" s="12">
        <f>'Simulacion sistema (hoja4)'!AS3441</f>
        <v>0</v>
      </c>
      <c r="D3436" s="12">
        <f>'Simulacion sistema (hoja4)'!AT3441</f>
        <v>0.38290178384237178</v>
      </c>
    </row>
    <row r="3437" spans="2:4" x14ac:dyDescent="0.25">
      <c r="B3437" s="8">
        <f t="shared" si="59"/>
        <v>3432</v>
      </c>
      <c r="C3437" s="12">
        <f>'Simulacion sistema (hoja4)'!AS3442</f>
        <v>0.70295747027980282</v>
      </c>
      <c r="D3437" s="12">
        <f>'Simulacion sistema (hoja4)'!AT3442</f>
        <v>0.96984242135720655</v>
      </c>
    </row>
    <row r="3438" spans="2:4" x14ac:dyDescent="0.25">
      <c r="B3438" s="8">
        <f t="shared" si="59"/>
        <v>3433</v>
      </c>
      <c r="C3438" s="12">
        <f>'Simulacion sistema (hoja4)'!AS3443</f>
        <v>0</v>
      </c>
      <c r="D3438" s="12">
        <f>'Simulacion sistema (hoja4)'!AT3443</f>
        <v>0.18001437021562133</v>
      </c>
    </row>
    <row r="3439" spans="2:4" x14ac:dyDescent="0.25">
      <c r="B3439" s="8">
        <f t="shared" si="59"/>
        <v>3434</v>
      </c>
      <c r="C3439" s="12">
        <f>'Simulacion sistema (hoja4)'!AS3444</f>
        <v>0</v>
      </c>
      <c r="D3439" s="12">
        <f>'Simulacion sistema (hoja4)'!AT3444</f>
        <v>0.67711284240207015</v>
      </c>
    </row>
    <row r="3440" spans="2:4" x14ac:dyDescent="0.25">
      <c r="B3440" s="8">
        <f t="shared" si="59"/>
        <v>3435</v>
      </c>
      <c r="C3440" s="12">
        <f>'Simulacion sistema (hoja4)'!AS3445</f>
        <v>0</v>
      </c>
      <c r="D3440" s="12">
        <f>'Simulacion sistema (hoja4)'!AT3445</f>
        <v>0.68012128504906533</v>
      </c>
    </row>
    <row r="3441" spans="2:4" x14ac:dyDescent="0.25">
      <c r="B3441" s="8">
        <f t="shared" si="59"/>
        <v>3436</v>
      </c>
      <c r="C3441" s="12">
        <f>'Simulacion sistema (hoja4)'!AS3446</f>
        <v>0</v>
      </c>
      <c r="D3441" s="12">
        <f>'Simulacion sistema (hoja4)'!AT3446</f>
        <v>0.18558706857925059</v>
      </c>
    </row>
    <row r="3442" spans="2:4" x14ac:dyDescent="0.25">
      <c r="B3442" s="8">
        <f t="shared" si="59"/>
        <v>3437</v>
      </c>
      <c r="C3442" s="12">
        <f>'Simulacion sistema (hoja4)'!AS3447</f>
        <v>0</v>
      </c>
      <c r="D3442" s="12">
        <f>'Simulacion sistema (hoja4)'!AT3447</f>
        <v>0.71324222031584061</v>
      </c>
    </row>
    <row r="3443" spans="2:4" x14ac:dyDescent="0.25">
      <c r="B3443" s="8">
        <f t="shared" si="59"/>
        <v>3438</v>
      </c>
      <c r="C3443" s="12">
        <f>'Simulacion sistema (hoja4)'!AS3448</f>
        <v>0</v>
      </c>
      <c r="D3443" s="12">
        <f>'Simulacion sistema (hoja4)'!AT3448</f>
        <v>0.38895488650474636</v>
      </c>
    </row>
    <row r="3444" spans="2:4" x14ac:dyDescent="0.25">
      <c r="B3444" s="8">
        <f t="shared" si="59"/>
        <v>3439</v>
      </c>
      <c r="C3444" s="12">
        <f>'Simulacion sistema (hoja4)'!AS3449</f>
        <v>0</v>
      </c>
      <c r="D3444" s="12">
        <f>'Simulacion sistema (hoja4)'!AT3449</f>
        <v>0.6063297524578608</v>
      </c>
    </row>
    <row r="3445" spans="2:4" x14ac:dyDescent="0.25">
      <c r="B3445" s="8">
        <f t="shared" si="59"/>
        <v>3440</v>
      </c>
      <c r="C3445" s="12">
        <f>'Simulacion sistema (hoja4)'!AS3450</f>
        <v>0</v>
      </c>
      <c r="D3445" s="12">
        <f>'Simulacion sistema (hoja4)'!AT3450</f>
        <v>0.555503961596158</v>
      </c>
    </row>
    <row r="3446" spans="2:4" x14ac:dyDescent="0.25">
      <c r="B3446" s="8">
        <f t="shared" si="59"/>
        <v>3441</v>
      </c>
      <c r="C3446" s="12">
        <f>'Simulacion sistema (hoja4)'!AS3451</f>
        <v>0</v>
      </c>
      <c r="D3446" s="12">
        <f>'Simulacion sistema (hoja4)'!AT3451</f>
        <v>0.52698625559397905</v>
      </c>
    </row>
    <row r="3447" spans="2:4" x14ac:dyDescent="0.25">
      <c r="B3447" s="8">
        <f t="shared" si="59"/>
        <v>3442</v>
      </c>
      <c r="C3447" s="12">
        <f>'Simulacion sistema (hoja4)'!AS3452</f>
        <v>1</v>
      </c>
      <c r="D3447" s="12">
        <f>'Simulacion sistema (hoja4)'!AT3452</f>
        <v>1</v>
      </c>
    </row>
    <row r="3448" spans="2:4" x14ac:dyDescent="0.25">
      <c r="B3448" s="8">
        <f t="shared" si="59"/>
        <v>3443</v>
      </c>
      <c r="C3448" s="12">
        <f>'Simulacion sistema (hoja4)'!AS3453</f>
        <v>1</v>
      </c>
      <c r="D3448" s="12">
        <f>'Simulacion sistema (hoja4)'!AT3453</f>
        <v>1</v>
      </c>
    </row>
    <row r="3449" spans="2:4" x14ac:dyDescent="0.25">
      <c r="B3449" s="8">
        <f t="shared" si="59"/>
        <v>3444</v>
      </c>
      <c r="C3449" s="12">
        <f>'Simulacion sistema (hoja4)'!AS3454</f>
        <v>0</v>
      </c>
      <c r="D3449" s="12">
        <f>'Simulacion sistema (hoja4)'!AT3454</f>
        <v>0.43000161504005768</v>
      </c>
    </row>
    <row r="3450" spans="2:4" x14ac:dyDescent="0.25">
      <c r="B3450" s="8">
        <f t="shared" si="59"/>
        <v>3445</v>
      </c>
      <c r="C3450" s="12">
        <f>'Simulacion sistema (hoja4)'!AS3455</f>
        <v>0</v>
      </c>
      <c r="D3450" s="12">
        <f>'Simulacion sistema (hoja4)'!AT3455</f>
        <v>0.781657491769715</v>
      </c>
    </row>
    <row r="3451" spans="2:4" x14ac:dyDescent="0.25">
      <c r="B3451" s="8">
        <f t="shared" si="59"/>
        <v>3446</v>
      </c>
      <c r="C3451" s="12">
        <f>'Simulacion sistema (hoja4)'!AS3456</f>
        <v>0</v>
      </c>
      <c r="D3451" s="12">
        <f>'Simulacion sistema (hoja4)'!AT3456</f>
        <v>0.31036685661116553</v>
      </c>
    </row>
    <row r="3452" spans="2:4" x14ac:dyDescent="0.25">
      <c r="B3452" s="8">
        <f t="shared" si="59"/>
        <v>3447</v>
      </c>
      <c r="C3452" s="12">
        <f>'Simulacion sistema (hoja4)'!AS3457</f>
        <v>0</v>
      </c>
      <c r="D3452" s="12">
        <f>'Simulacion sistema (hoja4)'!AT3457</f>
        <v>0.42032046748956342</v>
      </c>
    </row>
    <row r="3453" spans="2:4" x14ac:dyDescent="0.25">
      <c r="B3453" s="8">
        <f t="shared" si="59"/>
        <v>3448</v>
      </c>
      <c r="C3453" s="12">
        <f>'Simulacion sistema (hoja4)'!AS3458</f>
        <v>0.31223554357101452</v>
      </c>
      <c r="D3453" s="12">
        <f>'Simulacion sistema (hoja4)'!AT3458</f>
        <v>0.94158712835808611</v>
      </c>
    </row>
    <row r="3454" spans="2:4" x14ac:dyDescent="0.25">
      <c r="B3454" s="8">
        <f t="shared" si="59"/>
        <v>3449</v>
      </c>
      <c r="C3454" s="12">
        <f>'Simulacion sistema (hoja4)'!AS3459</f>
        <v>0</v>
      </c>
      <c r="D3454" s="12">
        <f>'Simulacion sistema (hoja4)'!AT3459</f>
        <v>0.42317122029234683</v>
      </c>
    </row>
    <row r="3455" spans="2:4" x14ac:dyDescent="0.25">
      <c r="B3455" s="8">
        <f t="shared" si="59"/>
        <v>3450</v>
      </c>
      <c r="C3455" s="12">
        <f>'Simulacion sistema (hoja4)'!AS3460</f>
        <v>0</v>
      </c>
      <c r="D3455" s="12">
        <f>'Simulacion sistema (hoja4)'!AT3460</f>
        <v>0.21142881998753618</v>
      </c>
    </row>
    <row r="3456" spans="2:4" x14ac:dyDescent="0.25">
      <c r="B3456" s="8">
        <f t="shared" si="59"/>
        <v>3451</v>
      </c>
      <c r="C3456" s="12">
        <f>'Simulacion sistema (hoja4)'!AS3461</f>
        <v>0</v>
      </c>
      <c r="D3456" s="12">
        <f>'Simulacion sistema (hoja4)'!AT3461</f>
        <v>0.53755547040844198</v>
      </c>
    </row>
    <row r="3457" spans="2:4" x14ac:dyDescent="0.25">
      <c r="B3457" s="8">
        <f t="shared" si="59"/>
        <v>3452</v>
      </c>
      <c r="C3457" s="12">
        <f>'Simulacion sistema (hoja4)'!AS3462</f>
        <v>1</v>
      </c>
      <c r="D3457" s="12">
        <f>'Simulacion sistema (hoja4)'!AT3462</f>
        <v>1</v>
      </c>
    </row>
    <row r="3458" spans="2:4" x14ac:dyDescent="0.25">
      <c r="B3458" s="8">
        <f t="shared" si="59"/>
        <v>3453</v>
      </c>
      <c r="C3458" s="12">
        <f>'Simulacion sistema (hoja4)'!AS3463</f>
        <v>1</v>
      </c>
      <c r="D3458" s="12">
        <f>'Simulacion sistema (hoja4)'!AT3463</f>
        <v>1</v>
      </c>
    </row>
    <row r="3459" spans="2:4" x14ac:dyDescent="0.25">
      <c r="B3459" s="8">
        <f t="shared" si="59"/>
        <v>3454</v>
      </c>
      <c r="C3459" s="12">
        <f>'Simulacion sistema (hoja4)'!AS3464</f>
        <v>0</v>
      </c>
      <c r="D3459" s="12">
        <f>'Simulacion sistema (hoja4)'!AT3464</f>
        <v>0.87080965952818956</v>
      </c>
    </row>
    <row r="3460" spans="2:4" x14ac:dyDescent="0.25">
      <c r="B3460" s="8">
        <f t="shared" si="59"/>
        <v>3455</v>
      </c>
      <c r="C3460" s="12">
        <f>'Simulacion sistema (hoja4)'!AS3465</f>
        <v>0</v>
      </c>
      <c r="D3460" s="12">
        <f>'Simulacion sistema (hoja4)'!AT3465</f>
        <v>0.62985401287585596</v>
      </c>
    </row>
    <row r="3461" spans="2:4" x14ac:dyDescent="0.25">
      <c r="B3461" s="8">
        <f t="shared" si="59"/>
        <v>3456</v>
      </c>
      <c r="C3461" s="12">
        <f>'Simulacion sistema (hoja4)'!AS3466</f>
        <v>0</v>
      </c>
      <c r="D3461" s="12">
        <f>'Simulacion sistema (hoja4)'!AT3466</f>
        <v>0.70686382588747831</v>
      </c>
    </row>
    <row r="3462" spans="2:4" x14ac:dyDescent="0.25">
      <c r="B3462" s="8">
        <f t="shared" si="59"/>
        <v>3457</v>
      </c>
      <c r="C3462" s="12">
        <f>'Simulacion sistema (hoja4)'!AS3467</f>
        <v>0</v>
      </c>
      <c r="D3462" s="12">
        <f>'Simulacion sistema (hoja4)'!AT3467</f>
        <v>0.68449725703366593</v>
      </c>
    </row>
    <row r="3463" spans="2:4" x14ac:dyDescent="0.25">
      <c r="B3463" s="8">
        <f t="shared" si="59"/>
        <v>3458</v>
      </c>
      <c r="C3463" s="12">
        <f>'Simulacion sistema (hoja4)'!AS3468</f>
        <v>0</v>
      </c>
      <c r="D3463" s="12">
        <f>'Simulacion sistema (hoja4)'!AT3468</f>
        <v>0.64861432229330573</v>
      </c>
    </row>
    <row r="3464" spans="2:4" x14ac:dyDescent="0.25">
      <c r="B3464" s="8">
        <f t="shared" ref="B3464:B3527" si="60">+B3463+1</f>
        <v>3459</v>
      </c>
      <c r="C3464" s="12">
        <f>'Simulacion sistema (hoja4)'!AS3469</f>
        <v>0</v>
      </c>
      <c r="D3464" s="12">
        <f>'Simulacion sistema (hoja4)'!AT3469</f>
        <v>0.24960915305835518</v>
      </c>
    </row>
    <row r="3465" spans="2:4" x14ac:dyDescent="0.25">
      <c r="B3465" s="8">
        <f t="shared" si="60"/>
        <v>3460</v>
      </c>
      <c r="C3465" s="12">
        <f>'Simulacion sistema (hoja4)'!AS3470</f>
        <v>0</v>
      </c>
      <c r="D3465" s="12">
        <f>'Simulacion sistema (hoja4)'!AT3470</f>
        <v>0.66932054998052914</v>
      </c>
    </row>
    <row r="3466" spans="2:4" x14ac:dyDescent="0.25">
      <c r="B3466" s="8">
        <f t="shared" si="60"/>
        <v>3461</v>
      </c>
      <c r="C3466" s="12">
        <f>'Simulacion sistema (hoja4)'!AS3471</f>
        <v>0</v>
      </c>
      <c r="D3466" s="12">
        <f>'Simulacion sistema (hoja4)'!AT3471</f>
        <v>0.6216976180553041</v>
      </c>
    </row>
    <row r="3467" spans="2:4" x14ac:dyDescent="0.25">
      <c r="B3467" s="8">
        <f t="shared" si="60"/>
        <v>3462</v>
      </c>
      <c r="C3467" s="12">
        <f>'Simulacion sistema (hoja4)'!AS3472</f>
        <v>0</v>
      </c>
      <c r="D3467" s="12">
        <f>'Simulacion sistema (hoja4)'!AT3472</f>
        <v>0.86981739640753786</v>
      </c>
    </row>
    <row r="3468" spans="2:4" x14ac:dyDescent="0.25">
      <c r="B3468" s="8">
        <f t="shared" si="60"/>
        <v>3463</v>
      </c>
      <c r="C3468" s="12">
        <f>'Simulacion sistema (hoja4)'!AS3473</f>
        <v>0</v>
      </c>
      <c r="D3468" s="12">
        <f>'Simulacion sistema (hoja4)'!AT3473</f>
        <v>0.46418470402901246</v>
      </c>
    </row>
    <row r="3469" spans="2:4" x14ac:dyDescent="0.25">
      <c r="B3469" s="8">
        <f t="shared" si="60"/>
        <v>3464</v>
      </c>
      <c r="C3469" s="12">
        <f>'Simulacion sistema (hoja4)'!AS3474</f>
        <v>0</v>
      </c>
      <c r="D3469" s="12">
        <f>'Simulacion sistema (hoja4)'!AT3474</f>
        <v>0.57702241526698939</v>
      </c>
    </row>
    <row r="3470" spans="2:4" x14ac:dyDescent="0.25">
      <c r="B3470" s="8">
        <f t="shared" si="60"/>
        <v>3465</v>
      </c>
      <c r="C3470" s="12">
        <f>'Simulacion sistema (hoja4)'!AS3475</f>
        <v>0</v>
      </c>
      <c r="D3470" s="12">
        <f>'Simulacion sistema (hoja4)'!AT3475</f>
        <v>0.22776850771726259</v>
      </c>
    </row>
    <row r="3471" spans="2:4" x14ac:dyDescent="0.25">
      <c r="B3471" s="8">
        <f t="shared" si="60"/>
        <v>3466</v>
      </c>
      <c r="C3471" s="12">
        <f>'Simulacion sistema (hoja4)'!AS3476</f>
        <v>0</v>
      </c>
      <c r="D3471" s="12">
        <f>'Simulacion sistema (hoja4)'!AT3476</f>
        <v>0.59232938644126987</v>
      </c>
    </row>
    <row r="3472" spans="2:4" x14ac:dyDescent="0.25">
      <c r="B3472" s="8">
        <f t="shared" si="60"/>
        <v>3467</v>
      </c>
      <c r="C3472" s="12">
        <f>'Simulacion sistema (hoja4)'!AS3477</f>
        <v>0</v>
      </c>
      <c r="D3472" s="12">
        <f>'Simulacion sistema (hoja4)'!AT3477</f>
        <v>0.36777852093081281</v>
      </c>
    </row>
    <row r="3473" spans="2:4" x14ac:dyDescent="0.25">
      <c r="B3473" s="8">
        <f t="shared" si="60"/>
        <v>3468</v>
      </c>
      <c r="C3473" s="12">
        <f>'Simulacion sistema (hoja4)'!AS3478</f>
        <v>0</v>
      </c>
      <c r="D3473" s="12">
        <f>'Simulacion sistema (hoja4)'!AT3478</f>
        <v>0.55475195327613025</v>
      </c>
    </row>
    <row r="3474" spans="2:4" x14ac:dyDescent="0.25">
      <c r="B3474" s="8">
        <f t="shared" si="60"/>
        <v>3469</v>
      </c>
      <c r="C3474" s="12">
        <f>'Simulacion sistema (hoja4)'!AS3479</f>
        <v>0</v>
      </c>
      <c r="D3474" s="12">
        <f>'Simulacion sistema (hoja4)'!AT3479</f>
        <v>0.18405139919905444</v>
      </c>
    </row>
    <row r="3475" spans="2:4" x14ac:dyDescent="0.25">
      <c r="B3475" s="8">
        <f t="shared" si="60"/>
        <v>3470</v>
      </c>
      <c r="C3475" s="12">
        <f>'Simulacion sistema (hoja4)'!AS3480</f>
        <v>0</v>
      </c>
      <c r="D3475" s="12">
        <f>'Simulacion sistema (hoja4)'!AT3480</f>
        <v>0.41793237110011422</v>
      </c>
    </row>
    <row r="3476" spans="2:4" x14ac:dyDescent="0.25">
      <c r="B3476" s="8">
        <f t="shared" si="60"/>
        <v>3471</v>
      </c>
      <c r="C3476" s="12">
        <f>'Simulacion sistema (hoja4)'!AS3481</f>
        <v>0</v>
      </c>
      <c r="D3476" s="12">
        <f>'Simulacion sistema (hoja4)'!AT3481</f>
        <v>0.66076012447461241</v>
      </c>
    </row>
    <row r="3477" spans="2:4" x14ac:dyDescent="0.25">
      <c r="B3477" s="8">
        <f t="shared" si="60"/>
        <v>3472</v>
      </c>
      <c r="C3477" s="12">
        <f>'Simulacion sistema (hoja4)'!AS3482</f>
        <v>0</v>
      </c>
      <c r="D3477" s="12">
        <f>'Simulacion sistema (hoja4)'!AT3482</f>
        <v>0.74846909314219379</v>
      </c>
    </row>
    <row r="3478" spans="2:4" x14ac:dyDescent="0.25">
      <c r="B3478" s="8">
        <f t="shared" si="60"/>
        <v>3473</v>
      </c>
      <c r="C3478" s="12">
        <f>'Simulacion sistema (hoja4)'!AS3483</f>
        <v>0</v>
      </c>
      <c r="D3478" s="12">
        <f>'Simulacion sistema (hoja4)'!AT3483</f>
        <v>0.35956052064286442</v>
      </c>
    </row>
    <row r="3479" spans="2:4" x14ac:dyDescent="0.25">
      <c r="B3479" s="8">
        <f t="shared" si="60"/>
        <v>3474</v>
      </c>
      <c r="C3479" s="12">
        <f>'Simulacion sistema (hoja4)'!AS3484</f>
        <v>0</v>
      </c>
      <c r="D3479" s="12">
        <f>'Simulacion sistema (hoja4)'!AT3484</f>
        <v>0.58249664557860503</v>
      </c>
    </row>
    <row r="3480" spans="2:4" x14ac:dyDescent="0.25">
      <c r="B3480" s="8">
        <f t="shared" si="60"/>
        <v>3475</v>
      </c>
      <c r="C3480" s="12">
        <f>'Simulacion sistema (hoja4)'!AS3485</f>
        <v>0</v>
      </c>
      <c r="D3480" s="12">
        <f>'Simulacion sistema (hoja4)'!AT3485</f>
        <v>8.1071285769416732E-2</v>
      </c>
    </row>
    <row r="3481" spans="2:4" x14ac:dyDescent="0.25">
      <c r="B3481" s="8">
        <f t="shared" si="60"/>
        <v>3476</v>
      </c>
      <c r="C3481" s="12">
        <f>'Simulacion sistema (hoja4)'!AS3486</f>
        <v>0</v>
      </c>
      <c r="D3481" s="12">
        <f>'Simulacion sistema (hoja4)'!AT3486</f>
        <v>0.25666340602631998</v>
      </c>
    </row>
    <row r="3482" spans="2:4" x14ac:dyDescent="0.25">
      <c r="B3482" s="8">
        <f t="shared" si="60"/>
        <v>3477</v>
      </c>
      <c r="C3482" s="12">
        <f>'Simulacion sistema (hoja4)'!AS3487</f>
        <v>0</v>
      </c>
      <c r="D3482" s="12">
        <f>'Simulacion sistema (hoja4)'!AT3487</f>
        <v>0.73800985222787607</v>
      </c>
    </row>
    <row r="3483" spans="2:4" x14ac:dyDescent="0.25">
      <c r="B3483" s="8">
        <f t="shared" si="60"/>
        <v>3478</v>
      </c>
      <c r="C3483" s="12">
        <f>'Simulacion sistema (hoja4)'!AS3488</f>
        <v>0</v>
      </c>
      <c r="D3483" s="12">
        <f>'Simulacion sistema (hoja4)'!AT3488</f>
        <v>0.60222698545124465</v>
      </c>
    </row>
    <row r="3484" spans="2:4" x14ac:dyDescent="0.25">
      <c r="B3484" s="8">
        <f t="shared" si="60"/>
        <v>3479</v>
      </c>
      <c r="C3484" s="12">
        <f>'Simulacion sistema (hoja4)'!AS3489</f>
        <v>0</v>
      </c>
      <c r="D3484" s="12">
        <f>'Simulacion sistema (hoja4)'!AT3489</f>
        <v>0.76105506817480528</v>
      </c>
    </row>
    <row r="3485" spans="2:4" x14ac:dyDescent="0.25">
      <c r="B3485" s="8">
        <f t="shared" si="60"/>
        <v>3480</v>
      </c>
      <c r="C3485" s="12">
        <f>'Simulacion sistema (hoja4)'!AS3490</f>
        <v>0</v>
      </c>
      <c r="D3485" s="12">
        <f>'Simulacion sistema (hoja4)'!AT3490</f>
        <v>0.48357462187908423</v>
      </c>
    </row>
    <row r="3486" spans="2:4" x14ac:dyDescent="0.25">
      <c r="B3486" s="8">
        <f t="shared" si="60"/>
        <v>3481</v>
      </c>
      <c r="C3486" s="12">
        <f>'Simulacion sistema (hoja4)'!AS3491</f>
        <v>0</v>
      </c>
      <c r="D3486" s="12">
        <f>'Simulacion sistema (hoja4)'!AT3491</f>
        <v>0.39974356842616393</v>
      </c>
    </row>
    <row r="3487" spans="2:4" x14ac:dyDescent="0.25">
      <c r="B3487" s="8">
        <f t="shared" si="60"/>
        <v>3482</v>
      </c>
      <c r="C3487" s="12">
        <f>'Simulacion sistema (hoja4)'!AS3492</f>
        <v>0</v>
      </c>
      <c r="D3487" s="12">
        <f>'Simulacion sistema (hoja4)'!AT3492</f>
        <v>0.38469332571526949</v>
      </c>
    </row>
    <row r="3488" spans="2:4" x14ac:dyDescent="0.25">
      <c r="B3488" s="8">
        <f t="shared" si="60"/>
        <v>3483</v>
      </c>
      <c r="C3488" s="12">
        <f>'Simulacion sistema (hoja4)'!AS3493</f>
        <v>0.144851773528509</v>
      </c>
      <c r="D3488" s="12">
        <f>'Simulacion sistema (hoja4)'!AT3493</f>
        <v>0.86370989855303915</v>
      </c>
    </row>
    <row r="3489" spans="2:4" x14ac:dyDescent="0.25">
      <c r="B3489" s="8">
        <f t="shared" si="60"/>
        <v>3484</v>
      </c>
      <c r="C3489" s="12">
        <f>'Simulacion sistema (hoja4)'!AS3494</f>
        <v>0</v>
      </c>
      <c r="D3489" s="12">
        <f>'Simulacion sistema (hoja4)'!AT3494</f>
        <v>0.37341604976223508</v>
      </c>
    </row>
    <row r="3490" spans="2:4" x14ac:dyDescent="0.25">
      <c r="B3490" s="8">
        <f t="shared" si="60"/>
        <v>3485</v>
      </c>
      <c r="C3490" s="12">
        <f>'Simulacion sistema (hoja4)'!AS3495</f>
        <v>0</v>
      </c>
      <c r="D3490" s="12">
        <f>'Simulacion sistema (hoja4)'!AT3495</f>
        <v>0.57146138959145254</v>
      </c>
    </row>
    <row r="3491" spans="2:4" x14ac:dyDescent="0.25">
      <c r="B3491" s="8">
        <f t="shared" si="60"/>
        <v>3486</v>
      </c>
      <c r="C3491" s="12">
        <f>'Simulacion sistema (hoja4)'!AS3496</f>
        <v>0</v>
      </c>
      <c r="D3491" s="12">
        <f>'Simulacion sistema (hoja4)'!AT3496</f>
        <v>0.25387130007787673</v>
      </c>
    </row>
    <row r="3492" spans="2:4" x14ac:dyDescent="0.25">
      <c r="B3492" s="8">
        <f t="shared" si="60"/>
        <v>3487</v>
      </c>
      <c r="C3492" s="12">
        <f>'Simulacion sistema (hoja4)'!AS3497</f>
        <v>0</v>
      </c>
      <c r="D3492" s="12">
        <f>'Simulacion sistema (hoja4)'!AT3497</f>
        <v>0.83773222824860416</v>
      </c>
    </row>
    <row r="3493" spans="2:4" x14ac:dyDescent="0.25">
      <c r="B3493" s="8">
        <f t="shared" si="60"/>
        <v>3488</v>
      </c>
      <c r="C3493" s="12">
        <f>'Simulacion sistema (hoja4)'!AS3498</f>
        <v>1</v>
      </c>
      <c r="D3493" s="12">
        <f>'Simulacion sistema (hoja4)'!AT3498</f>
        <v>1</v>
      </c>
    </row>
    <row r="3494" spans="2:4" x14ac:dyDescent="0.25">
      <c r="B3494" s="8">
        <f t="shared" si="60"/>
        <v>3489</v>
      </c>
      <c r="C3494" s="12">
        <f>'Simulacion sistema (hoja4)'!AS3499</f>
        <v>0</v>
      </c>
      <c r="D3494" s="12">
        <f>'Simulacion sistema (hoja4)'!AT3499</f>
        <v>0.17977230639955624</v>
      </c>
    </row>
    <row r="3495" spans="2:4" x14ac:dyDescent="0.25">
      <c r="B3495" s="8">
        <f t="shared" si="60"/>
        <v>3490</v>
      </c>
      <c r="C3495" s="12">
        <f>'Simulacion sistema (hoja4)'!AS3500</f>
        <v>0</v>
      </c>
      <c r="D3495" s="12">
        <f>'Simulacion sistema (hoja4)'!AT3500</f>
        <v>0.37501019518952006</v>
      </c>
    </row>
    <row r="3496" spans="2:4" x14ac:dyDescent="0.25">
      <c r="B3496" s="8">
        <f t="shared" si="60"/>
        <v>3491</v>
      </c>
      <c r="C3496" s="12">
        <f>'Simulacion sistema (hoja4)'!AS3501</f>
        <v>0</v>
      </c>
      <c r="D3496" s="12">
        <f>'Simulacion sistema (hoja4)'!AT3501</f>
        <v>0.74149615162625127</v>
      </c>
    </row>
    <row r="3497" spans="2:4" x14ac:dyDescent="0.25">
      <c r="B3497" s="8">
        <f t="shared" si="60"/>
        <v>3492</v>
      </c>
      <c r="C3497" s="12">
        <f>'Simulacion sistema (hoja4)'!AS3502</f>
        <v>0</v>
      </c>
      <c r="D3497" s="12">
        <f>'Simulacion sistema (hoja4)'!AT3502</f>
        <v>0.45379320873104656</v>
      </c>
    </row>
    <row r="3498" spans="2:4" x14ac:dyDescent="0.25">
      <c r="B3498" s="8">
        <f t="shared" si="60"/>
        <v>3493</v>
      </c>
      <c r="C3498" s="12">
        <f>'Simulacion sistema (hoja4)'!AS3503</f>
        <v>0</v>
      </c>
      <c r="D3498" s="12">
        <f>'Simulacion sistema (hoja4)'!AT3503</f>
        <v>0</v>
      </c>
    </row>
    <row r="3499" spans="2:4" x14ac:dyDescent="0.25">
      <c r="B3499" s="8">
        <f t="shared" si="60"/>
        <v>3494</v>
      </c>
      <c r="C3499" s="12">
        <f>'Simulacion sistema (hoja4)'!AS3504</f>
        <v>0</v>
      </c>
      <c r="D3499" s="12">
        <f>'Simulacion sistema (hoja4)'!AT3504</f>
        <v>0.67179019932849615</v>
      </c>
    </row>
    <row r="3500" spans="2:4" x14ac:dyDescent="0.25">
      <c r="B3500" s="8">
        <f t="shared" si="60"/>
        <v>3495</v>
      </c>
      <c r="C3500" s="12">
        <f>'Simulacion sistema (hoja4)'!AS3505</f>
        <v>0</v>
      </c>
      <c r="D3500" s="12">
        <f>'Simulacion sistema (hoja4)'!AT3505</f>
        <v>0.33171893874582381</v>
      </c>
    </row>
    <row r="3501" spans="2:4" x14ac:dyDescent="0.25">
      <c r="B3501" s="8">
        <f t="shared" si="60"/>
        <v>3496</v>
      </c>
      <c r="C3501" s="12">
        <f>'Simulacion sistema (hoja4)'!AS3506</f>
        <v>1</v>
      </c>
      <c r="D3501" s="12">
        <f>'Simulacion sistema (hoja4)'!AT3506</f>
        <v>1</v>
      </c>
    </row>
    <row r="3502" spans="2:4" x14ac:dyDescent="0.25">
      <c r="B3502" s="8">
        <f t="shared" si="60"/>
        <v>3497</v>
      </c>
      <c r="C3502" s="12">
        <f>'Simulacion sistema (hoja4)'!AS3507</f>
        <v>0</v>
      </c>
      <c r="D3502" s="12">
        <f>'Simulacion sistema (hoja4)'!AT3507</f>
        <v>0.59721249500985263</v>
      </c>
    </row>
    <row r="3503" spans="2:4" x14ac:dyDescent="0.25">
      <c r="B3503" s="8">
        <f t="shared" si="60"/>
        <v>3498</v>
      </c>
      <c r="C3503" s="12">
        <f>'Simulacion sistema (hoja4)'!AS3508</f>
        <v>0</v>
      </c>
      <c r="D3503" s="12">
        <f>'Simulacion sistema (hoja4)'!AT3508</f>
        <v>0.56648862901213903</v>
      </c>
    </row>
    <row r="3504" spans="2:4" x14ac:dyDescent="0.25">
      <c r="B3504" s="8">
        <f t="shared" si="60"/>
        <v>3499</v>
      </c>
      <c r="C3504" s="12">
        <f>'Simulacion sistema (hoja4)'!AS3509</f>
        <v>0</v>
      </c>
      <c r="D3504" s="12">
        <f>'Simulacion sistema (hoja4)'!AT3509</f>
        <v>0.51837967567706766</v>
      </c>
    </row>
    <row r="3505" spans="2:4" x14ac:dyDescent="0.25">
      <c r="B3505" s="8">
        <f t="shared" si="60"/>
        <v>3500</v>
      </c>
      <c r="C3505" s="12">
        <f>'Simulacion sistema (hoja4)'!AS3510</f>
        <v>0</v>
      </c>
      <c r="D3505" s="12">
        <f>'Simulacion sistema (hoja4)'!AT3510</f>
        <v>5.0373086733930927E-2</v>
      </c>
    </row>
    <row r="3506" spans="2:4" x14ac:dyDescent="0.25">
      <c r="B3506" s="8">
        <f t="shared" si="60"/>
        <v>3501</v>
      </c>
      <c r="C3506" s="12">
        <f>'Simulacion sistema (hoja4)'!AS3511</f>
        <v>0</v>
      </c>
      <c r="D3506" s="12">
        <f>'Simulacion sistema (hoja4)'!AT3511</f>
        <v>0.38055604864868703</v>
      </c>
    </row>
    <row r="3507" spans="2:4" x14ac:dyDescent="0.25">
      <c r="B3507" s="8">
        <f t="shared" si="60"/>
        <v>3502</v>
      </c>
      <c r="C3507" s="12">
        <f>'Simulacion sistema (hoja4)'!AS3512</f>
        <v>0</v>
      </c>
      <c r="D3507" s="12">
        <f>'Simulacion sistema (hoja4)'!AT3512</f>
        <v>0.68333087797320136</v>
      </c>
    </row>
    <row r="3508" spans="2:4" x14ac:dyDescent="0.25">
      <c r="B3508" s="8">
        <f t="shared" si="60"/>
        <v>3503</v>
      </c>
      <c r="C3508" s="12">
        <f>'Simulacion sistema (hoja4)'!AS3513</f>
        <v>0</v>
      </c>
      <c r="D3508" s="12">
        <f>'Simulacion sistema (hoja4)'!AT3513</f>
        <v>0.28674877353930728</v>
      </c>
    </row>
    <row r="3509" spans="2:4" x14ac:dyDescent="0.25">
      <c r="B3509" s="8">
        <f t="shared" si="60"/>
        <v>3504</v>
      </c>
      <c r="C3509" s="12">
        <f>'Simulacion sistema (hoja4)'!AS3514</f>
        <v>0</v>
      </c>
      <c r="D3509" s="12">
        <f>'Simulacion sistema (hoja4)'!AT3514</f>
        <v>0.64589334037348278</v>
      </c>
    </row>
    <row r="3510" spans="2:4" x14ac:dyDescent="0.25">
      <c r="B3510" s="8">
        <f t="shared" si="60"/>
        <v>3505</v>
      </c>
      <c r="C3510" s="12">
        <f>'Simulacion sistema (hoja4)'!AS3515</f>
        <v>0</v>
      </c>
      <c r="D3510" s="12">
        <f>'Simulacion sistema (hoja4)'!AT3515</f>
        <v>0.71598012162697799</v>
      </c>
    </row>
    <row r="3511" spans="2:4" x14ac:dyDescent="0.25">
      <c r="B3511" s="8">
        <f t="shared" si="60"/>
        <v>3506</v>
      </c>
      <c r="C3511" s="12">
        <f>'Simulacion sistema (hoja4)'!AS3516</f>
        <v>0</v>
      </c>
      <c r="D3511" s="12">
        <f>'Simulacion sistema (hoja4)'!AT3516</f>
        <v>0.86517167957368057</v>
      </c>
    </row>
    <row r="3512" spans="2:4" x14ac:dyDescent="0.25">
      <c r="B3512" s="8">
        <f t="shared" si="60"/>
        <v>3507</v>
      </c>
      <c r="C3512" s="12">
        <f>'Simulacion sistema (hoja4)'!AS3517</f>
        <v>0.39356165061537701</v>
      </c>
      <c r="D3512" s="12">
        <f>'Simulacion sistema (hoja4)'!AT3517</f>
        <v>0.94849427717555257</v>
      </c>
    </row>
    <row r="3513" spans="2:4" x14ac:dyDescent="0.25">
      <c r="B3513" s="8">
        <f t="shared" si="60"/>
        <v>3508</v>
      </c>
      <c r="C3513" s="12">
        <f>'Simulacion sistema (hoja4)'!AS3518</f>
        <v>1</v>
      </c>
      <c r="D3513" s="12">
        <f>'Simulacion sistema (hoja4)'!AT3518</f>
        <v>1</v>
      </c>
    </row>
    <row r="3514" spans="2:4" x14ac:dyDescent="0.25">
      <c r="B3514" s="8">
        <f t="shared" si="60"/>
        <v>3509</v>
      </c>
      <c r="C3514" s="12">
        <f>'Simulacion sistema (hoja4)'!AS3519</f>
        <v>0.56233830183801703</v>
      </c>
      <c r="D3514" s="12">
        <f>'Simulacion sistema (hoja4)'!AT3519</f>
        <v>0.9341123726522137</v>
      </c>
    </row>
    <row r="3515" spans="2:4" x14ac:dyDescent="0.25">
      <c r="B3515" s="8">
        <f t="shared" si="60"/>
        <v>3510</v>
      </c>
      <c r="C3515" s="12">
        <f>'Simulacion sistema (hoja4)'!AS3520</f>
        <v>0</v>
      </c>
      <c r="D3515" s="12">
        <f>'Simulacion sistema (hoja4)'!AT3520</f>
        <v>0.76318156430884487</v>
      </c>
    </row>
    <row r="3516" spans="2:4" x14ac:dyDescent="0.25">
      <c r="B3516" s="8">
        <f t="shared" si="60"/>
        <v>3511</v>
      </c>
      <c r="C3516" s="12">
        <f>'Simulacion sistema (hoja4)'!AS3521</f>
        <v>0</v>
      </c>
      <c r="D3516" s="12">
        <f>'Simulacion sistema (hoja4)'!AT3521</f>
        <v>0.35988778427966045</v>
      </c>
    </row>
    <row r="3517" spans="2:4" x14ac:dyDescent="0.25">
      <c r="B3517" s="8">
        <f t="shared" si="60"/>
        <v>3512</v>
      </c>
      <c r="C3517" s="12">
        <f>'Simulacion sistema (hoja4)'!AS3522</f>
        <v>0</v>
      </c>
      <c r="D3517" s="12">
        <f>'Simulacion sistema (hoja4)'!AT3522</f>
        <v>0.54773083862775618</v>
      </c>
    </row>
    <row r="3518" spans="2:4" x14ac:dyDescent="0.25">
      <c r="B3518" s="8">
        <f t="shared" si="60"/>
        <v>3513</v>
      </c>
      <c r="C3518" s="12">
        <f>'Simulacion sistema (hoja4)'!AS3523</f>
        <v>0</v>
      </c>
      <c r="D3518" s="12">
        <f>'Simulacion sistema (hoja4)'!AT3523</f>
        <v>0.74255507071055982</v>
      </c>
    </row>
    <row r="3519" spans="2:4" x14ac:dyDescent="0.25">
      <c r="B3519" s="8">
        <f t="shared" si="60"/>
        <v>3514</v>
      </c>
      <c r="C3519" s="12">
        <f>'Simulacion sistema (hoja4)'!AS3524</f>
        <v>0</v>
      </c>
      <c r="D3519" s="12">
        <f>'Simulacion sistema (hoja4)'!AT3524</f>
        <v>0.53619477937196558</v>
      </c>
    </row>
    <row r="3520" spans="2:4" x14ac:dyDescent="0.25">
      <c r="B3520" s="8">
        <f t="shared" si="60"/>
        <v>3515</v>
      </c>
      <c r="C3520" s="12">
        <f>'Simulacion sistema (hoja4)'!AS3525</f>
        <v>0</v>
      </c>
      <c r="D3520" s="12">
        <f>'Simulacion sistema (hoja4)'!AT3525</f>
        <v>0.84507716101120234</v>
      </c>
    </row>
    <row r="3521" spans="2:4" x14ac:dyDescent="0.25">
      <c r="B3521" s="8">
        <f t="shared" si="60"/>
        <v>3516</v>
      </c>
      <c r="C3521" s="12">
        <f>'Simulacion sistema (hoja4)'!AS3526</f>
        <v>7.9625931474325742E-2</v>
      </c>
      <c r="D3521" s="12">
        <f>'Simulacion sistema (hoja4)'!AT3526</f>
        <v>0.86581842237624995</v>
      </c>
    </row>
    <row r="3522" spans="2:4" x14ac:dyDescent="0.25">
      <c r="B3522" s="8">
        <f t="shared" si="60"/>
        <v>3517</v>
      </c>
      <c r="C3522" s="12">
        <f>'Simulacion sistema (hoja4)'!AS3527</f>
        <v>0</v>
      </c>
      <c r="D3522" s="12">
        <f>'Simulacion sistema (hoja4)'!AT3527</f>
        <v>0.5803559477141802</v>
      </c>
    </row>
    <row r="3523" spans="2:4" x14ac:dyDescent="0.25">
      <c r="B3523" s="8">
        <f t="shared" si="60"/>
        <v>3518</v>
      </c>
      <c r="C3523" s="12">
        <f>'Simulacion sistema (hoja4)'!AS3528</f>
        <v>0</v>
      </c>
      <c r="D3523" s="12">
        <f>'Simulacion sistema (hoja4)'!AT3528</f>
        <v>0.27648351970521418</v>
      </c>
    </row>
    <row r="3524" spans="2:4" x14ac:dyDescent="0.25">
      <c r="B3524" s="8">
        <f t="shared" si="60"/>
        <v>3519</v>
      </c>
      <c r="C3524" s="12">
        <f>'Simulacion sistema (hoja4)'!AS3529</f>
        <v>0</v>
      </c>
      <c r="D3524" s="12">
        <f>'Simulacion sistema (hoja4)'!AT3529</f>
        <v>0.56248456611152908</v>
      </c>
    </row>
    <row r="3525" spans="2:4" x14ac:dyDescent="0.25">
      <c r="B3525" s="8">
        <f t="shared" si="60"/>
        <v>3520</v>
      </c>
      <c r="C3525" s="12">
        <f>'Simulacion sistema (hoja4)'!AS3530</f>
        <v>0</v>
      </c>
      <c r="D3525" s="12">
        <f>'Simulacion sistema (hoja4)'!AT3530</f>
        <v>1.1961153169977479E-2</v>
      </c>
    </row>
    <row r="3526" spans="2:4" x14ac:dyDescent="0.25">
      <c r="B3526" s="8">
        <f t="shared" si="60"/>
        <v>3521</v>
      </c>
      <c r="C3526" s="12">
        <f>'Simulacion sistema (hoja4)'!AS3531</f>
        <v>0</v>
      </c>
      <c r="D3526" s="12">
        <f>'Simulacion sistema (hoja4)'!AT3531</f>
        <v>0.52444568360629029</v>
      </c>
    </row>
    <row r="3527" spans="2:4" x14ac:dyDescent="0.25">
      <c r="B3527" s="8">
        <f t="shared" si="60"/>
        <v>3522</v>
      </c>
      <c r="C3527" s="12">
        <f>'Simulacion sistema (hoja4)'!AS3532</f>
        <v>0</v>
      </c>
      <c r="D3527" s="12">
        <f>'Simulacion sistema (hoja4)'!AT3532</f>
        <v>0.6611529171406626</v>
      </c>
    </row>
    <row r="3528" spans="2:4" x14ac:dyDescent="0.25">
      <c r="B3528" s="8">
        <f t="shared" ref="B3528:B3591" si="61">+B3527+1</f>
        <v>3523</v>
      </c>
      <c r="C3528" s="12">
        <f>'Simulacion sistema (hoja4)'!AS3533</f>
        <v>0</v>
      </c>
      <c r="D3528" s="12">
        <f>'Simulacion sistema (hoja4)'!AT3533</f>
        <v>0.61355998699291381</v>
      </c>
    </row>
    <row r="3529" spans="2:4" x14ac:dyDescent="0.25">
      <c r="B3529" s="8">
        <f t="shared" si="61"/>
        <v>3524</v>
      </c>
      <c r="C3529" s="12">
        <f>'Simulacion sistema (hoja4)'!AS3534</f>
        <v>0</v>
      </c>
      <c r="D3529" s="12">
        <f>'Simulacion sistema (hoja4)'!AT3534</f>
        <v>0.47558142493958572</v>
      </c>
    </row>
    <row r="3530" spans="2:4" x14ac:dyDescent="0.25">
      <c r="B3530" s="8">
        <f t="shared" si="61"/>
        <v>3525</v>
      </c>
      <c r="C3530" s="12">
        <f>'Simulacion sistema (hoja4)'!AS3535</f>
        <v>0</v>
      </c>
      <c r="D3530" s="12">
        <f>'Simulacion sistema (hoja4)'!AT3535</f>
        <v>0.74130996716611819</v>
      </c>
    </row>
    <row r="3531" spans="2:4" x14ac:dyDescent="0.25">
      <c r="B3531" s="8">
        <f t="shared" si="61"/>
        <v>3526</v>
      </c>
      <c r="C3531" s="12">
        <f>'Simulacion sistema (hoja4)'!AS3536</f>
        <v>0</v>
      </c>
      <c r="D3531" s="12">
        <f>'Simulacion sistema (hoja4)'!AT3536</f>
        <v>0.56690678442204423</v>
      </c>
    </row>
    <row r="3532" spans="2:4" x14ac:dyDescent="0.25">
      <c r="B3532" s="8">
        <f t="shared" si="61"/>
        <v>3527</v>
      </c>
      <c r="C3532" s="12">
        <f>'Simulacion sistema (hoja4)'!AS3537</f>
        <v>0</v>
      </c>
      <c r="D3532" s="12">
        <f>'Simulacion sistema (hoja4)'!AT3537</f>
        <v>0.32029527944382297</v>
      </c>
    </row>
    <row r="3533" spans="2:4" x14ac:dyDescent="0.25">
      <c r="B3533" s="8">
        <f t="shared" si="61"/>
        <v>3528</v>
      </c>
      <c r="C3533" s="12">
        <f>'Simulacion sistema (hoja4)'!AS3538</f>
        <v>0</v>
      </c>
      <c r="D3533" s="12">
        <f>'Simulacion sistema (hoja4)'!AT3538</f>
        <v>0.30739979253548011</v>
      </c>
    </row>
    <row r="3534" spans="2:4" x14ac:dyDescent="0.25">
      <c r="B3534" s="8">
        <f t="shared" si="61"/>
        <v>3529</v>
      </c>
      <c r="C3534" s="12">
        <f>'Simulacion sistema (hoja4)'!AS3539</f>
        <v>6.6881407038900151E-2</v>
      </c>
      <c r="D3534" s="12">
        <f>'Simulacion sistema (hoja4)'!AT3539</f>
        <v>0.92074883183070111</v>
      </c>
    </row>
    <row r="3535" spans="2:4" x14ac:dyDescent="0.25">
      <c r="B3535" s="8">
        <f t="shared" si="61"/>
        <v>3530</v>
      </c>
      <c r="C3535" s="12">
        <f>'Simulacion sistema (hoja4)'!AS3540</f>
        <v>0</v>
      </c>
      <c r="D3535" s="12">
        <f>'Simulacion sistema (hoja4)'!AT3540</f>
        <v>0.4473105908094025</v>
      </c>
    </row>
    <row r="3536" spans="2:4" x14ac:dyDescent="0.25">
      <c r="B3536" s="8">
        <f t="shared" si="61"/>
        <v>3531</v>
      </c>
      <c r="C3536" s="12">
        <f>'Simulacion sistema (hoja4)'!AS3541</f>
        <v>0</v>
      </c>
      <c r="D3536" s="12">
        <f>'Simulacion sistema (hoja4)'!AT3541</f>
        <v>0.57637943952463566</v>
      </c>
    </row>
    <row r="3537" spans="2:4" x14ac:dyDescent="0.25">
      <c r="B3537" s="8">
        <f t="shared" si="61"/>
        <v>3532</v>
      </c>
      <c r="C3537" s="12">
        <f>'Simulacion sistema (hoja4)'!AS3542</f>
        <v>0</v>
      </c>
      <c r="D3537" s="12">
        <f>'Simulacion sistema (hoja4)'!AT3542</f>
        <v>5.3347773366641212E-2</v>
      </c>
    </row>
    <row r="3538" spans="2:4" x14ac:dyDescent="0.25">
      <c r="B3538" s="8">
        <f t="shared" si="61"/>
        <v>3533</v>
      </c>
      <c r="C3538" s="12">
        <f>'Simulacion sistema (hoja4)'!AS3543</f>
        <v>0.59985755238472671</v>
      </c>
      <c r="D3538" s="12">
        <f>'Simulacion sistema (hoja4)'!AT3543</f>
        <v>0.96601529896966176</v>
      </c>
    </row>
    <row r="3539" spans="2:4" x14ac:dyDescent="0.25">
      <c r="B3539" s="8">
        <f t="shared" si="61"/>
        <v>3534</v>
      </c>
      <c r="C3539" s="12">
        <f>'Simulacion sistema (hoja4)'!AS3544</f>
        <v>0</v>
      </c>
      <c r="D3539" s="12">
        <f>'Simulacion sistema (hoja4)'!AT3544</f>
        <v>0.7476286146210902</v>
      </c>
    </row>
    <row r="3540" spans="2:4" x14ac:dyDescent="0.25">
      <c r="B3540" s="8">
        <f t="shared" si="61"/>
        <v>3535</v>
      </c>
      <c r="C3540" s="12">
        <f>'Simulacion sistema (hoja4)'!AS3545</f>
        <v>0</v>
      </c>
      <c r="D3540" s="12">
        <f>'Simulacion sistema (hoja4)'!AT3545</f>
        <v>0.37763578204116355</v>
      </c>
    </row>
    <row r="3541" spans="2:4" x14ac:dyDescent="0.25">
      <c r="B3541" s="8">
        <f t="shared" si="61"/>
        <v>3536</v>
      </c>
      <c r="C3541" s="12">
        <f>'Simulacion sistema (hoja4)'!AS3546</f>
        <v>0</v>
      </c>
      <c r="D3541" s="12">
        <f>'Simulacion sistema (hoja4)'!AT3546</f>
        <v>0.63209345495712632</v>
      </c>
    </row>
    <row r="3542" spans="2:4" x14ac:dyDescent="0.25">
      <c r="B3542" s="8">
        <f t="shared" si="61"/>
        <v>3537</v>
      </c>
      <c r="C3542" s="12">
        <f>'Simulacion sistema (hoja4)'!AS3547</f>
        <v>0.74416509024787603</v>
      </c>
      <c r="D3542" s="12">
        <f>'Simulacion sistema (hoja4)'!AT3547</f>
        <v>0.9782715556100936</v>
      </c>
    </row>
    <row r="3543" spans="2:4" x14ac:dyDescent="0.25">
      <c r="B3543" s="8">
        <f t="shared" si="61"/>
        <v>3538</v>
      </c>
      <c r="C3543" s="12">
        <f>'Simulacion sistema (hoja4)'!AS3548</f>
        <v>0</v>
      </c>
      <c r="D3543" s="12">
        <f>'Simulacion sistema (hoja4)'!AT3548</f>
        <v>0.65763828947247893</v>
      </c>
    </row>
    <row r="3544" spans="2:4" x14ac:dyDescent="0.25">
      <c r="B3544" s="8">
        <f t="shared" si="61"/>
        <v>3539</v>
      </c>
      <c r="C3544" s="12">
        <f>'Simulacion sistema (hoja4)'!AS3549</f>
        <v>0</v>
      </c>
      <c r="D3544" s="12">
        <f>'Simulacion sistema (hoja4)'!AT3549</f>
        <v>0.6839562495875775</v>
      </c>
    </row>
    <row r="3545" spans="2:4" x14ac:dyDescent="0.25">
      <c r="B3545" s="8">
        <f t="shared" si="61"/>
        <v>3540</v>
      </c>
      <c r="C3545" s="12">
        <f>'Simulacion sistema (hoja4)'!AS3550</f>
        <v>0</v>
      </c>
      <c r="D3545" s="12">
        <f>'Simulacion sistema (hoja4)'!AT3550</f>
        <v>0.21176384949599383</v>
      </c>
    </row>
    <row r="3546" spans="2:4" x14ac:dyDescent="0.25">
      <c r="B3546" s="8">
        <f t="shared" si="61"/>
        <v>3541</v>
      </c>
      <c r="C3546" s="12">
        <f>'Simulacion sistema (hoja4)'!AS3551</f>
        <v>0</v>
      </c>
      <c r="D3546" s="12">
        <f>'Simulacion sistema (hoja4)'!AT3551</f>
        <v>0.74603083017144645</v>
      </c>
    </row>
    <row r="3547" spans="2:4" x14ac:dyDescent="0.25">
      <c r="B3547" s="8">
        <f t="shared" si="61"/>
        <v>3542</v>
      </c>
      <c r="C3547" s="12">
        <f>'Simulacion sistema (hoja4)'!AS3552</f>
        <v>0</v>
      </c>
      <c r="D3547" s="12">
        <f>'Simulacion sistema (hoja4)'!AT3552</f>
        <v>0.70898373375893153</v>
      </c>
    </row>
    <row r="3548" spans="2:4" x14ac:dyDescent="0.25">
      <c r="B3548" s="8">
        <f t="shared" si="61"/>
        <v>3543</v>
      </c>
      <c r="C3548" s="12">
        <f>'Simulacion sistema (hoja4)'!AS3553</f>
        <v>0</v>
      </c>
      <c r="D3548" s="12">
        <f>'Simulacion sistema (hoja4)'!AT3553</f>
        <v>0.65376362113219488</v>
      </c>
    </row>
    <row r="3549" spans="2:4" x14ac:dyDescent="0.25">
      <c r="B3549" s="8">
        <f t="shared" si="61"/>
        <v>3544</v>
      </c>
      <c r="C3549" s="12">
        <f>'Simulacion sistema (hoja4)'!AS3554</f>
        <v>0.13082483755527891</v>
      </c>
      <c r="D3549" s="12">
        <f>'Simulacion sistema (hoja4)'!AT3554</f>
        <v>0.92617964373757167</v>
      </c>
    </row>
    <row r="3550" spans="2:4" x14ac:dyDescent="0.25">
      <c r="B3550" s="8">
        <f t="shared" si="61"/>
        <v>3545</v>
      </c>
      <c r="C3550" s="12">
        <f>'Simulacion sistema (hoja4)'!AS3555</f>
        <v>0</v>
      </c>
      <c r="D3550" s="12">
        <f>'Simulacion sistema (hoja4)'!AT3555</f>
        <v>0.36093842525139597</v>
      </c>
    </row>
    <row r="3551" spans="2:4" x14ac:dyDescent="0.25">
      <c r="B3551" s="8">
        <f t="shared" si="61"/>
        <v>3546</v>
      </c>
      <c r="C3551" s="12">
        <f>'Simulacion sistema (hoja4)'!AS3556</f>
        <v>1</v>
      </c>
      <c r="D3551" s="12">
        <f>'Simulacion sistema (hoja4)'!AT3556</f>
        <v>1</v>
      </c>
    </row>
    <row r="3552" spans="2:4" x14ac:dyDescent="0.25">
      <c r="B3552" s="8">
        <f t="shared" si="61"/>
        <v>3547</v>
      </c>
      <c r="C3552" s="12">
        <f>'Simulacion sistema (hoja4)'!AS3557</f>
        <v>0</v>
      </c>
      <c r="D3552" s="12">
        <f>'Simulacion sistema (hoja4)'!AT3557</f>
        <v>0.73098990357461413</v>
      </c>
    </row>
    <row r="3553" spans="2:4" x14ac:dyDescent="0.25">
      <c r="B3553" s="8">
        <f t="shared" si="61"/>
        <v>3548</v>
      </c>
      <c r="C3553" s="12">
        <f>'Simulacion sistema (hoja4)'!AS3558</f>
        <v>0</v>
      </c>
      <c r="D3553" s="12">
        <f>'Simulacion sistema (hoja4)'!AT3558</f>
        <v>0.68759402546330761</v>
      </c>
    </row>
    <row r="3554" spans="2:4" x14ac:dyDescent="0.25">
      <c r="B3554" s="8">
        <f t="shared" si="61"/>
        <v>3549</v>
      </c>
      <c r="C3554" s="12">
        <f>'Simulacion sistema (hoja4)'!AS3559</f>
        <v>0</v>
      </c>
      <c r="D3554" s="12">
        <f>'Simulacion sistema (hoja4)'!AT3559</f>
        <v>0.63020050123864979</v>
      </c>
    </row>
    <row r="3555" spans="2:4" x14ac:dyDescent="0.25">
      <c r="B3555" s="8">
        <f t="shared" si="61"/>
        <v>3550</v>
      </c>
      <c r="C3555" s="12">
        <f>'Simulacion sistema (hoja4)'!AS3560</f>
        <v>0</v>
      </c>
      <c r="D3555" s="12">
        <f>'Simulacion sistema (hoja4)'!AT3560</f>
        <v>0.66849124193343423</v>
      </c>
    </row>
    <row r="3556" spans="2:4" x14ac:dyDescent="0.25">
      <c r="B3556" s="8">
        <f t="shared" si="61"/>
        <v>3551</v>
      </c>
      <c r="C3556" s="12">
        <f>'Simulacion sistema (hoja4)'!AS3561</f>
        <v>0</v>
      </c>
      <c r="D3556" s="12">
        <f>'Simulacion sistema (hoja4)'!AT3561</f>
        <v>0.58103493210841262</v>
      </c>
    </row>
    <row r="3557" spans="2:4" x14ac:dyDescent="0.25">
      <c r="B3557" s="8">
        <f t="shared" si="61"/>
        <v>3552</v>
      </c>
      <c r="C3557" s="12">
        <f>'Simulacion sistema (hoja4)'!AS3562</f>
        <v>0</v>
      </c>
      <c r="D3557" s="12">
        <f>'Simulacion sistema (hoja4)'!AT3562</f>
        <v>0.49992406317395677</v>
      </c>
    </row>
    <row r="3558" spans="2:4" x14ac:dyDescent="0.25">
      <c r="B3558" s="8">
        <f t="shared" si="61"/>
        <v>3553</v>
      </c>
      <c r="C3558" s="12">
        <f>'Simulacion sistema (hoja4)'!AS3563</f>
        <v>0</v>
      </c>
      <c r="D3558" s="12">
        <f>'Simulacion sistema (hoja4)'!AT3563</f>
        <v>0.21759114982699815</v>
      </c>
    </row>
    <row r="3559" spans="2:4" x14ac:dyDescent="0.25">
      <c r="B3559" s="8">
        <f t="shared" si="61"/>
        <v>3554</v>
      </c>
      <c r="C3559" s="12">
        <f>'Simulacion sistema (hoja4)'!AS3564</f>
        <v>1</v>
      </c>
      <c r="D3559" s="12">
        <f>'Simulacion sistema (hoja4)'!AT3564</f>
        <v>1</v>
      </c>
    </row>
    <row r="3560" spans="2:4" x14ac:dyDescent="0.25">
      <c r="B3560" s="8">
        <f t="shared" si="61"/>
        <v>3555</v>
      </c>
      <c r="C3560" s="12">
        <f>'Simulacion sistema (hoja4)'!AS3565</f>
        <v>0</v>
      </c>
      <c r="D3560" s="12">
        <f>'Simulacion sistema (hoja4)'!AT3565</f>
        <v>0.22656083514400413</v>
      </c>
    </row>
    <row r="3561" spans="2:4" x14ac:dyDescent="0.25">
      <c r="B3561" s="8">
        <f t="shared" si="61"/>
        <v>3556</v>
      </c>
      <c r="C3561" s="12">
        <f>'Simulacion sistema (hoja4)'!AS3566</f>
        <v>0</v>
      </c>
      <c r="D3561" s="12">
        <f>'Simulacion sistema (hoja4)'!AT3566</f>
        <v>0.82528642584595269</v>
      </c>
    </row>
    <row r="3562" spans="2:4" x14ac:dyDescent="0.25">
      <c r="B3562" s="8">
        <f t="shared" si="61"/>
        <v>3557</v>
      </c>
      <c r="C3562" s="12">
        <f>'Simulacion sistema (hoja4)'!AS3567</f>
        <v>0</v>
      </c>
      <c r="D3562" s="12">
        <f>'Simulacion sistema (hoja4)'!AT3567</f>
        <v>0.88322904659682333</v>
      </c>
    </row>
    <row r="3563" spans="2:4" x14ac:dyDescent="0.25">
      <c r="B3563" s="8">
        <f t="shared" si="61"/>
        <v>3558</v>
      </c>
      <c r="C3563" s="12">
        <f>'Simulacion sistema (hoja4)'!AS3568</f>
        <v>0</v>
      </c>
      <c r="D3563" s="12">
        <f>'Simulacion sistema (hoja4)'!AT3568</f>
        <v>0.42765075141627401</v>
      </c>
    </row>
    <row r="3564" spans="2:4" x14ac:dyDescent="0.25">
      <c r="B3564" s="8">
        <f t="shared" si="61"/>
        <v>3559</v>
      </c>
      <c r="C3564" s="12">
        <f>'Simulacion sistema (hoja4)'!AS3569</f>
        <v>0</v>
      </c>
      <c r="D3564" s="12">
        <f>'Simulacion sistema (hoja4)'!AT3569</f>
        <v>0.41817454719060415</v>
      </c>
    </row>
    <row r="3565" spans="2:4" x14ac:dyDescent="0.25">
      <c r="B3565" s="8">
        <f t="shared" si="61"/>
        <v>3560</v>
      </c>
      <c r="C3565" s="12">
        <f>'Simulacion sistema (hoja4)'!AS3570</f>
        <v>1</v>
      </c>
      <c r="D3565" s="12">
        <f>'Simulacion sistema (hoja4)'!AT3570</f>
        <v>1</v>
      </c>
    </row>
    <row r="3566" spans="2:4" x14ac:dyDescent="0.25">
      <c r="B3566" s="8">
        <f t="shared" si="61"/>
        <v>3561</v>
      </c>
      <c r="C3566" s="12">
        <f>'Simulacion sistema (hoja4)'!AS3571</f>
        <v>0</v>
      </c>
      <c r="D3566" s="12">
        <f>'Simulacion sistema (hoja4)'!AT3571</f>
        <v>0.68837999040440323</v>
      </c>
    </row>
    <row r="3567" spans="2:4" x14ac:dyDescent="0.25">
      <c r="B3567" s="8">
        <f t="shared" si="61"/>
        <v>3562</v>
      </c>
      <c r="C3567" s="12">
        <f>'Simulacion sistema (hoja4)'!AS3572</f>
        <v>1</v>
      </c>
      <c r="D3567" s="12">
        <f>'Simulacion sistema (hoja4)'!AT3572</f>
        <v>1</v>
      </c>
    </row>
    <row r="3568" spans="2:4" x14ac:dyDescent="0.25">
      <c r="B3568" s="8">
        <f t="shared" si="61"/>
        <v>3563</v>
      </c>
      <c r="C3568" s="12">
        <f>'Simulacion sistema (hoja4)'!AS3573</f>
        <v>0</v>
      </c>
      <c r="D3568" s="12">
        <f>'Simulacion sistema (hoja4)'!AT3573</f>
        <v>0.28866163604358158</v>
      </c>
    </row>
    <row r="3569" spans="2:4" x14ac:dyDescent="0.25">
      <c r="B3569" s="8">
        <f t="shared" si="61"/>
        <v>3564</v>
      </c>
      <c r="C3569" s="12">
        <f>'Simulacion sistema (hoja4)'!AS3574</f>
        <v>0</v>
      </c>
      <c r="D3569" s="12">
        <f>'Simulacion sistema (hoja4)'!AT3574</f>
        <v>0.7521904953916706</v>
      </c>
    </row>
    <row r="3570" spans="2:4" x14ac:dyDescent="0.25">
      <c r="B3570" s="8">
        <f t="shared" si="61"/>
        <v>3565</v>
      </c>
      <c r="C3570" s="12">
        <f>'Simulacion sistema (hoja4)'!AS3575</f>
        <v>0</v>
      </c>
      <c r="D3570" s="12">
        <f>'Simulacion sistema (hoja4)'!AT3575</f>
        <v>0.51514635165006706</v>
      </c>
    </row>
    <row r="3571" spans="2:4" x14ac:dyDescent="0.25">
      <c r="B3571" s="8">
        <f t="shared" si="61"/>
        <v>3566</v>
      </c>
      <c r="C3571" s="12">
        <f>'Simulacion sistema (hoja4)'!AS3576</f>
        <v>0</v>
      </c>
      <c r="D3571" s="12">
        <f>'Simulacion sistema (hoja4)'!AT3576</f>
        <v>0.30779238689889371</v>
      </c>
    </row>
    <row r="3572" spans="2:4" x14ac:dyDescent="0.25">
      <c r="B3572" s="8">
        <f t="shared" si="61"/>
        <v>3567</v>
      </c>
      <c r="C3572" s="12">
        <f>'Simulacion sistema (hoja4)'!AS3577</f>
        <v>0</v>
      </c>
      <c r="D3572" s="12">
        <f>'Simulacion sistema (hoja4)'!AT3577</f>
        <v>0.11428762644037767</v>
      </c>
    </row>
    <row r="3573" spans="2:4" x14ac:dyDescent="0.25">
      <c r="B3573" s="8">
        <f t="shared" si="61"/>
        <v>3568</v>
      </c>
      <c r="C3573" s="12">
        <f>'Simulacion sistema (hoja4)'!AS3578</f>
        <v>0</v>
      </c>
      <c r="D3573" s="12">
        <f>'Simulacion sistema (hoja4)'!AT3578</f>
        <v>0.69098064478535415</v>
      </c>
    </row>
    <row r="3574" spans="2:4" x14ac:dyDescent="0.25">
      <c r="B3574" s="8">
        <f t="shared" si="61"/>
        <v>3569</v>
      </c>
      <c r="C3574" s="12">
        <f>'Simulacion sistema (hoja4)'!AS3579</f>
        <v>0</v>
      </c>
      <c r="D3574" s="12">
        <f>'Simulacion sistema (hoja4)'!AT3579</f>
        <v>0.83139373981170617</v>
      </c>
    </row>
    <row r="3575" spans="2:4" x14ac:dyDescent="0.25">
      <c r="B3575" s="8">
        <f t="shared" si="61"/>
        <v>3570</v>
      </c>
      <c r="C3575" s="12">
        <f>'Simulacion sistema (hoja4)'!AS3580</f>
        <v>0</v>
      </c>
      <c r="D3575" s="12">
        <f>'Simulacion sistema (hoja4)'!AT3580</f>
        <v>0.3977410593539738</v>
      </c>
    </row>
    <row r="3576" spans="2:4" x14ac:dyDescent="0.25">
      <c r="B3576" s="8">
        <f t="shared" si="61"/>
        <v>3571</v>
      </c>
      <c r="C3576" s="12">
        <f>'Simulacion sistema (hoja4)'!AS3581</f>
        <v>0</v>
      </c>
      <c r="D3576" s="12">
        <f>'Simulacion sistema (hoja4)'!AT3581</f>
        <v>0.10586085772583953</v>
      </c>
    </row>
    <row r="3577" spans="2:4" x14ac:dyDescent="0.25">
      <c r="B3577" s="8">
        <f t="shared" si="61"/>
        <v>3572</v>
      </c>
      <c r="C3577" s="12">
        <f>'Simulacion sistema (hoja4)'!AS3582</f>
        <v>0</v>
      </c>
      <c r="D3577" s="12">
        <f>'Simulacion sistema (hoja4)'!AT3582</f>
        <v>0.60460886479710618</v>
      </c>
    </row>
    <row r="3578" spans="2:4" x14ac:dyDescent="0.25">
      <c r="B3578" s="8">
        <f t="shared" si="61"/>
        <v>3573</v>
      </c>
      <c r="C3578" s="12">
        <f>'Simulacion sistema (hoja4)'!AS3583</f>
        <v>0.94011566075537956</v>
      </c>
      <c r="D3578" s="12">
        <f>'Simulacion sistema (hoja4)'!AT3583</f>
        <v>0.99540613287986468</v>
      </c>
    </row>
    <row r="3579" spans="2:4" x14ac:dyDescent="0.25">
      <c r="B3579" s="8">
        <f t="shared" si="61"/>
        <v>3574</v>
      </c>
      <c r="C3579" s="12">
        <f>'Simulacion sistema (hoja4)'!AS3584</f>
        <v>0</v>
      </c>
      <c r="D3579" s="12">
        <f>'Simulacion sistema (hoja4)'!AT3584</f>
        <v>0.86621929704140288</v>
      </c>
    </row>
    <row r="3580" spans="2:4" x14ac:dyDescent="0.25">
      <c r="B3580" s="8">
        <f t="shared" si="61"/>
        <v>3575</v>
      </c>
      <c r="C3580" s="12">
        <f>'Simulacion sistema (hoja4)'!AS3585</f>
        <v>0</v>
      </c>
      <c r="D3580" s="12">
        <f>'Simulacion sistema (hoja4)'!AT3585</f>
        <v>0.6542532599857237</v>
      </c>
    </row>
    <row r="3581" spans="2:4" x14ac:dyDescent="0.25">
      <c r="B3581" s="8">
        <f t="shared" si="61"/>
        <v>3576</v>
      </c>
      <c r="C3581" s="12">
        <f>'Simulacion sistema (hoja4)'!AS3586</f>
        <v>0</v>
      </c>
      <c r="D3581" s="12">
        <f>'Simulacion sistema (hoja4)'!AT3586</f>
        <v>0.45974502973156833</v>
      </c>
    </row>
    <row r="3582" spans="2:4" x14ac:dyDescent="0.25">
      <c r="B3582" s="8">
        <f t="shared" si="61"/>
        <v>3577</v>
      </c>
      <c r="C3582" s="12">
        <f>'Simulacion sistema (hoja4)'!AS3587</f>
        <v>0</v>
      </c>
      <c r="D3582" s="12">
        <f>'Simulacion sistema (hoja4)'!AT3587</f>
        <v>0.43004139877936709</v>
      </c>
    </row>
    <row r="3583" spans="2:4" x14ac:dyDescent="0.25">
      <c r="B3583" s="8">
        <f t="shared" si="61"/>
        <v>3578</v>
      </c>
      <c r="C3583" s="12">
        <f>'Simulacion sistema (hoja4)'!AS3588</f>
        <v>0</v>
      </c>
      <c r="D3583" s="12">
        <f>'Simulacion sistema (hoja4)'!AT3588</f>
        <v>0.48132562406671275</v>
      </c>
    </row>
    <row r="3584" spans="2:4" x14ac:dyDescent="0.25">
      <c r="B3584" s="8">
        <f t="shared" si="61"/>
        <v>3579</v>
      </c>
      <c r="C3584" s="12">
        <f>'Simulacion sistema (hoja4)'!AS3589</f>
        <v>0</v>
      </c>
      <c r="D3584" s="12">
        <f>'Simulacion sistema (hoja4)'!AT3589</f>
        <v>0.17375365842770854</v>
      </c>
    </row>
    <row r="3585" spans="2:4" x14ac:dyDescent="0.25">
      <c r="B3585" s="8">
        <f t="shared" si="61"/>
        <v>3580</v>
      </c>
      <c r="C3585" s="12">
        <f>'Simulacion sistema (hoja4)'!AS3590</f>
        <v>0</v>
      </c>
      <c r="D3585" s="12">
        <f>'Simulacion sistema (hoja4)'!AT3590</f>
        <v>0.56641277483248231</v>
      </c>
    </row>
    <row r="3586" spans="2:4" x14ac:dyDescent="0.25">
      <c r="B3586" s="8">
        <f t="shared" si="61"/>
        <v>3581</v>
      </c>
      <c r="C3586" s="12">
        <f>'Simulacion sistema (hoja4)'!AS3591</f>
        <v>0</v>
      </c>
      <c r="D3586" s="12">
        <f>'Simulacion sistema (hoja4)'!AT3591</f>
        <v>0.88637396666864798</v>
      </c>
    </row>
    <row r="3587" spans="2:4" x14ac:dyDescent="0.25">
      <c r="B3587" s="8">
        <f t="shared" si="61"/>
        <v>3582</v>
      </c>
      <c r="C3587" s="12">
        <f>'Simulacion sistema (hoja4)'!AS3592</f>
        <v>0</v>
      </c>
      <c r="D3587" s="12">
        <f>'Simulacion sistema (hoja4)'!AT3592</f>
        <v>0.53585389662085081</v>
      </c>
    </row>
    <row r="3588" spans="2:4" x14ac:dyDescent="0.25">
      <c r="B3588" s="8">
        <f t="shared" si="61"/>
        <v>3583</v>
      </c>
      <c r="C3588" s="12">
        <f>'Simulacion sistema (hoja4)'!AS3593</f>
        <v>0</v>
      </c>
      <c r="D3588" s="12">
        <f>'Simulacion sistema (hoja4)'!AT3593</f>
        <v>0.72589479581493177</v>
      </c>
    </row>
    <row r="3589" spans="2:4" x14ac:dyDescent="0.25">
      <c r="B3589" s="8">
        <f t="shared" si="61"/>
        <v>3584</v>
      </c>
      <c r="C3589" s="12">
        <f>'Simulacion sistema (hoja4)'!AS3594</f>
        <v>0</v>
      </c>
      <c r="D3589" s="12">
        <f>'Simulacion sistema (hoja4)'!AT3594</f>
        <v>0.1598885508694316</v>
      </c>
    </row>
    <row r="3590" spans="2:4" x14ac:dyDescent="0.25">
      <c r="B3590" s="8">
        <f t="shared" si="61"/>
        <v>3585</v>
      </c>
      <c r="C3590" s="12">
        <f>'Simulacion sistema (hoja4)'!AS3595</f>
        <v>0</v>
      </c>
      <c r="D3590" s="12">
        <f>'Simulacion sistema (hoja4)'!AT3595</f>
        <v>0.23886425078219387</v>
      </c>
    </row>
    <row r="3591" spans="2:4" x14ac:dyDescent="0.25">
      <c r="B3591" s="8">
        <f t="shared" si="61"/>
        <v>3586</v>
      </c>
      <c r="C3591" s="12">
        <f>'Simulacion sistema (hoja4)'!AS3596</f>
        <v>0</v>
      </c>
      <c r="D3591" s="12">
        <f>'Simulacion sistema (hoja4)'!AT3596</f>
        <v>6.2821149986898306E-2</v>
      </c>
    </row>
    <row r="3592" spans="2:4" x14ac:dyDescent="0.25">
      <c r="B3592" s="8">
        <f t="shared" ref="B3592:B3655" si="62">+B3591+1</f>
        <v>3587</v>
      </c>
      <c r="C3592" s="12">
        <f>'Simulacion sistema (hoja4)'!AS3597</f>
        <v>0</v>
      </c>
      <c r="D3592" s="12">
        <f>'Simulacion sistema (hoja4)'!AT3597</f>
        <v>0.78252770603382849</v>
      </c>
    </row>
    <row r="3593" spans="2:4" x14ac:dyDescent="0.25">
      <c r="B3593" s="8">
        <f t="shared" si="62"/>
        <v>3588</v>
      </c>
      <c r="C3593" s="12">
        <f>'Simulacion sistema (hoja4)'!AS3598</f>
        <v>0</v>
      </c>
      <c r="D3593" s="12">
        <f>'Simulacion sistema (hoja4)'!AT3598</f>
        <v>0.86405396344116647</v>
      </c>
    </row>
    <row r="3594" spans="2:4" x14ac:dyDescent="0.25">
      <c r="B3594" s="8">
        <f t="shared" si="62"/>
        <v>3589</v>
      </c>
      <c r="C3594" s="12">
        <f>'Simulacion sistema (hoja4)'!AS3599</f>
        <v>0</v>
      </c>
      <c r="D3594" s="12">
        <f>'Simulacion sistema (hoja4)'!AT3599</f>
        <v>0.74964024049952727</v>
      </c>
    </row>
    <row r="3595" spans="2:4" x14ac:dyDescent="0.25">
      <c r="B3595" s="8">
        <f t="shared" si="62"/>
        <v>3590</v>
      </c>
      <c r="C3595" s="12">
        <f>'Simulacion sistema (hoja4)'!AS3600</f>
        <v>0</v>
      </c>
      <c r="D3595" s="12">
        <f>'Simulacion sistema (hoja4)'!AT3600</f>
        <v>0.4272903963440251</v>
      </c>
    </row>
    <row r="3596" spans="2:4" x14ac:dyDescent="0.25">
      <c r="B3596" s="8">
        <f t="shared" si="62"/>
        <v>3591</v>
      </c>
      <c r="C3596" s="12">
        <f>'Simulacion sistema (hoja4)'!AS3601</f>
        <v>0</v>
      </c>
      <c r="D3596" s="12">
        <f>'Simulacion sistema (hoja4)'!AT3601</f>
        <v>0.2842878726838286</v>
      </c>
    </row>
    <row r="3597" spans="2:4" x14ac:dyDescent="0.25">
      <c r="B3597" s="8">
        <f t="shared" si="62"/>
        <v>3592</v>
      </c>
      <c r="C3597" s="12">
        <f>'Simulacion sistema (hoja4)'!AS3602</f>
        <v>0</v>
      </c>
      <c r="D3597" s="12">
        <f>'Simulacion sistema (hoja4)'!AT3602</f>
        <v>0.68024066798901262</v>
      </c>
    </row>
    <row r="3598" spans="2:4" x14ac:dyDescent="0.25">
      <c r="B3598" s="8">
        <f t="shared" si="62"/>
        <v>3593</v>
      </c>
      <c r="C3598" s="12">
        <f>'Simulacion sistema (hoja4)'!AS3603</f>
        <v>1</v>
      </c>
      <c r="D3598" s="12">
        <f>'Simulacion sistema (hoja4)'!AT3603</f>
        <v>1</v>
      </c>
    </row>
    <row r="3599" spans="2:4" x14ac:dyDescent="0.25">
      <c r="B3599" s="8">
        <f t="shared" si="62"/>
        <v>3594</v>
      </c>
      <c r="C3599" s="12">
        <f>'Simulacion sistema (hoja4)'!AS3604</f>
        <v>1</v>
      </c>
      <c r="D3599" s="12">
        <f>'Simulacion sistema (hoja4)'!AT3604</f>
        <v>1</v>
      </c>
    </row>
    <row r="3600" spans="2:4" x14ac:dyDescent="0.25">
      <c r="B3600" s="8">
        <f t="shared" si="62"/>
        <v>3595</v>
      </c>
      <c r="C3600" s="12">
        <f>'Simulacion sistema (hoja4)'!AS3605</f>
        <v>0</v>
      </c>
      <c r="D3600" s="12">
        <f>'Simulacion sistema (hoja4)'!AT3605</f>
        <v>0.41916521344653229</v>
      </c>
    </row>
    <row r="3601" spans="2:4" x14ac:dyDescent="0.25">
      <c r="B3601" s="8">
        <f t="shared" si="62"/>
        <v>3596</v>
      </c>
      <c r="C3601" s="12">
        <f>'Simulacion sistema (hoja4)'!AS3606</f>
        <v>0</v>
      </c>
      <c r="D3601" s="12">
        <f>'Simulacion sistema (hoja4)'!AT3606</f>
        <v>0.48592535612912535</v>
      </c>
    </row>
    <row r="3602" spans="2:4" x14ac:dyDescent="0.25">
      <c r="B3602" s="8">
        <f t="shared" si="62"/>
        <v>3597</v>
      </c>
      <c r="C3602" s="12">
        <f>'Simulacion sistema (hoja4)'!AS3607</f>
        <v>1</v>
      </c>
      <c r="D3602" s="12">
        <f>'Simulacion sistema (hoja4)'!AT3607</f>
        <v>1</v>
      </c>
    </row>
    <row r="3603" spans="2:4" x14ac:dyDescent="0.25">
      <c r="B3603" s="8">
        <f t="shared" si="62"/>
        <v>3598</v>
      </c>
      <c r="C3603" s="12">
        <f>'Simulacion sistema (hoja4)'!AS3608</f>
        <v>1</v>
      </c>
      <c r="D3603" s="12">
        <f>'Simulacion sistema (hoja4)'!AT3608</f>
        <v>1</v>
      </c>
    </row>
    <row r="3604" spans="2:4" x14ac:dyDescent="0.25">
      <c r="B3604" s="8">
        <f t="shared" si="62"/>
        <v>3599</v>
      </c>
      <c r="C3604" s="12">
        <f>'Simulacion sistema (hoja4)'!AS3609</f>
        <v>0</v>
      </c>
      <c r="D3604" s="12">
        <f>'Simulacion sistema (hoja4)'!AT3609</f>
        <v>0.22700121975137075</v>
      </c>
    </row>
    <row r="3605" spans="2:4" x14ac:dyDescent="0.25">
      <c r="B3605" s="8">
        <f t="shared" si="62"/>
        <v>3600</v>
      </c>
      <c r="C3605" s="12">
        <f>'Simulacion sistema (hoja4)'!AS3610</f>
        <v>0</v>
      </c>
      <c r="D3605" s="12">
        <f>'Simulacion sistema (hoja4)'!AT3610</f>
        <v>0.20271866783146486</v>
      </c>
    </row>
    <row r="3606" spans="2:4" x14ac:dyDescent="0.25">
      <c r="B3606" s="8">
        <f t="shared" si="62"/>
        <v>3601</v>
      </c>
      <c r="C3606" s="12">
        <f>'Simulacion sistema (hoja4)'!AS3611</f>
        <v>1</v>
      </c>
      <c r="D3606" s="12">
        <f>'Simulacion sistema (hoja4)'!AT3611</f>
        <v>1</v>
      </c>
    </row>
    <row r="3607" spans="2:4" x14ac:dyDescent="0.25">
      <c r="B3607" s="8">
        <f t="shared" si="62"/>
        <v>3602</v>
      </c>
      <c r="C3607" s="12">
        <f>'Simulacion sistema (hoja4)'!AS3612</f>
        <v>0</v>
      </c>
      <c r="D3607" s="12">
        <f>'Simulacion sistema (hoja4)'!AT3612</f>
        <v>0.36088472220258094</v>
      </c>
    </row>
    <row r="3608" spans="2:4" x14ac:dyDescent="0.25">
      <c r="B3608" s="8">
        <f t="shared" si="62"/>
        <v>3603</v>
      </c>
      <c r="C3608" s="12">
        <f>'Simulacion sistema (hoja4)'!AS3613</f>
        <v>0</v>
      </c>
      <c r="D3608" s="12">
        <f>'Simulacion sistema (hoja4)'!AT3613</f>
        <v>0.63890983030562409</v>
      </c>
    </row>
    <row r="3609" spans="2:4" x14ac:dyDescent="0.25">
      <c r="B3609" s="8">
        <f t="shared" si="62"/>
        <v>3604</v>
      </c>
      <c r="C3609" s="12">
        <f>'Simulacion sistema (hoja4)'!AS3614</f>
        <v>0</v>
      </c>
      <c r="D3609" s="12">
        <f>'Simulacion sistema (hoja4)'!AT3614</f>
        <v>0.64824688209482706</v>
      </c>
    </row>
    <row r="3610" spans="2:4" x14ac:dyDescent="0.25">
      <c r="B3610" s="8">
        <f t="shared" si="62"/>
        <v>3605</v>
      </c>
      <c r="C3610" s="12">
        <f>'Simulacion sistema (hoja4)'!AS3615</f>
        <v>0</v>
      </c>
      <c r="D3610" s="12">
        <f>'Simulacion sistema (hoja4)'!AT3615</f>
        <v>0.74347896654514056</v>
      </c>
    </row>
    <row r="3611" spans="2:4" x14ac:dyDescent="0.25">
      <c r="B3611" s="8">
        <f t="shared" si="62"/>
        <v>3606</v>
      </c>
      <c r="C3611" s="12">
        <f>'Simulacion sistema (hoja4)'!AS3616</f>
        <v>0</v>
      </c>
      <c r="D3611" s="12">
        <f>'Simulacion sistema (hoja4)'!AT3616</f>
        <v>0.51058863416542966</v>
      </c>
    </row>
    <row r="3612" spans="2:4" x14ac:dyDescent="0.25">
      <c r="B3612" s="8">
        <f t="shared" si="62"/>
        <v>3607</v>
      </c>
      <c r="C3612" s="12">
        <f>'Simulacion sistema (hoja4)'!AS3617</f>
        <v>0</v>
      </c>
      <c r="D3612" s="12">
        <f>'Simulacion sistema (hoja4)'!AT3617</f>
        <v>0.82086729269471959</v>
      </c>
    </row>
    <row r="3613" spans="2:4" x14ac:dyDescent="0.25">
      <c r="B3613" s="8">
        <f t="shared" si="62"/>
        <v>3608</v>
      </c>
      <c r="C3613" s="12">
        <f>'Simulacion sistema (hoja4)'!AS3618</f>
        <v>0</v>
      </c>
      <c r="D3613" s="12">
        <f>'Simulacion sistema (hoja4)'!AT3618</f>
        <v>0.369216628130629</v>
      </c>
    </row>
    <row r="3614" spans="2:4" x14ac:dyDescent="0.25">
      <c r="B3614" s="8">
        <f t="shared" si="62"/>
        <v>3609</v>
      </c>
      <c r="C3614" s="12">
        <f>'Simulacion sistema (hoja4)'!AS3619</f>
        <v>0</v>
      </c>
      <c r="D3614" s="12">
        <f>'Simulacion sistema (hoja4)'!AT3619</f>
        <v>0.89192944588737677</v>
      </c>
    </row>
    <row r="3615" spans="2:4" x14ac:dyDescent="0.25">
      <c r="B3615" s="8">
        <f t="shared" si="62"/>
        <v>3610</v>
      </c>
      <c r="C3615" s="12">
        <f>'Simulacion sistema (hoja4)'!AS3620</f>
        <v>0</v>
      </c>
      <c r="D3615" s="12">
        <f>'Simulacion sistema (hoja4)'!AT3620</f>
        <v>0.41117527966179457</v>
      </c>
    </row>
    <row r="3616" spans="2:4" x14ac:dyDescent="0.25">
      <c r="B3616" s="8">
        <f t="shared" si="62"/>
        <v>3611</v>
      </c>
      <c r="C3616" s="12">
        <f>'Simulacion sistema (hoja4)'!AS3621</f>
        <v>0</v>
      </c>
      <c r="D3616" s="12">
        <f>'Simulacion sistema (hoja4)'!AT3621</f>
        <v>0.48006867764745709</v>
      </c>
    </row>
    <row r="3617" spans="2:4" x14ac:dyDescent="0.25">
      <c r="B3617" s="8">
        <f t="shared" si="62"/>
        <v>3612</v>
      </c>
      <c r="C3617" s="12">
        <f>'Simulacion sistema (hoja4)'!AS3622</f>
        <v>0</v>
      </c>
      <c r="D3617" s="12">
        <f>'Simulacion sistema (hoja4)'!AT3622</f>
        <v>0.55801021212870205</v>
      </c>
    </row>
    <row r="3618" spans="2:4" x14ac:dyDescent="0.25">
      <c r="B3618" s="8">
        <f t="shared" si="62"/>
        <v>3613</v>
      </c>
      <c r="C3618" s="12">
        <f>'Simulacion sistema (hoja4)'!AS3623</f>
        <v>0</v>
      </c>
      <c r="D3618" s="12">
        <f>'Simulacion sistema (hoja4)'!AT3623</f>
        <v>0.87165055471250774</v>
      </c>
    </row>
    <row r="3619" spans="2:4" x14ac:dyDescent="0.25">
      <c r="B3619" s="8">
        <f t="shared" si="62"/>
        <v>3614</v>
      </c>
      <c r="C3619" s="12">
        <f>'Simulacion sistema (hoja4)'!AS3624</f>
        <v>1</v>
      </c>
      <c r="D3619" s="12">
        <f>'Simulacion sistema (hoja4)'!AT3624</f>
        <v>1</v>
      </c>
    </row>
    <row r="3620" spans="2:4" x14ac:dyDescent="0.25">
      <c r="B3620" s="8">
        <f t="shared" si="62"/>
        <v>3615</v>
      </c>
      <c r="C3620" s="12">
        <f>'Simulacion sistema (hoja4)'!AS3625</f>
        <v>0</v>
      </c>
      <c r="D3620" s="12">
        <f>'Simulacion sistema (hoja4)'!AT3625</f>
        <v>0.82548908077912764</v>
      </c>
    </row>
    <row r="3621" spans="2:4" x14ac:dyDescent="0.25">
      <c r="B3621" s="8">
        <f t="shared" si="62"/>
        <v>3616</v>
      </c>
      <c r="C3621" s="12">
        <f>'Simulacion sistema (hoja4)'!AS3626</f>
        <v>1.0821217555560233E-3</v>
      </c>
      <c r="D3621" s="12">
        <f>'Simulacion sistema (hoja4)'!AT3626</f>
        <v>0.83944726383844981</v>
      </c>
    </row>
    <row r="3622" spans="2:4" x14ac:dyDescent="0.25">
      <c r="B3622" s="8">
        <f t="shared" si="62"/>
        <v>3617</v>
      </c>
      <c r="C3622" s="12">
        <f>'Simulacion sistema (hoja4)'!AS3627</f>
        <v>0</v>
      </c>
      <c r="D3622" s="12">
        <f>'Simulacion sistema (hoja4)'!AT3627</f>
        <v>0.57343148301225566</v>
      </c>
    </row>
    <row r="3623" spans="2:4" x14ac:dyDescent="0.25">
      <c r="B3623" s="8">
        <f t="shared" si="62"/>
        <v>3618</v>
      </c>
      <c r="C3623" s="12">
        <f>'Simulacion sistema (hoja4)'!AS3628</f>
        <v>0</v>
      </c>
      <c r="D3623" s="12">
        <f>'Simulacion sistema (hoja4)'!AT3628</f>
        <v>0.30117374672715902</v>
      </c>
    </row>
    <row r="3624" spans="2:4" x14ac:dyDescent="0.25">
      <c r="B3624" s="8">
        <f t="shared" si="62"/>
        <v>3619</v>
      </c>
      <c r="C3624" s="12">
        <f>'Simulacion sistema (hoja4)'!AS3629</f>
        <v>0</v>
      </c>
      <c r="D3624" s="12">
        <f>'Simulacion sistema (hoja4)'!AT3629</f>
        <v>0.54151407395986273</v>
      </c>
    </row>
    <row r="3625" spans="2:4" x14ac:dyDescent="0.25">
      <c r="B3625" s="8">
        <f t="shared" si="62"/>
        <v>3620</v>
      </c>
      <c r="C3625" s="12">
        <f>'Simulacion sistema (hoja4)'!AS3630</f>
        <v>0</v>
      </c>
      <c r="D3625" s="12">
        <f>'Simulacion sistema (hoja4)'!AT3630</f>
        <v>0.6933816823522897</v>
      </c>
    </row>
    <row r="3626" spans="2:4" x14ac:dyDescent="0.25">
      <c r="B3626" s="8">
        <f t="shared" si="62"/>
        <v>3621</v>
      </c>
      <c r="C3626" s="12">
        <f>'Simulacion sistema (hoja4)'!AS3631</f>
        <v>0</v>
      </c>
      <c r="D3626" s="12">
        <f>'Simulacion sistema (hoja4)'!AT3631</f>
        <v>0.52522791628026144</v>
      </c>
    </row>
    <row r="3627" spans="2:4" x14ac:dyDescent="0.25">
      <c r="B3627" s="8">
        <f t="shared" si="62"/>
        <v>3622</v>
      </c>
      <c r="C3627" s="12">
        <f>'Simulacion sistema (hoja4)'!AS3632</f>
        <v>0</v>
      </c>
      <c r="D3627" s="12">
        <f>'Simulacion sistema (hoja4)'!AT3632</f>
        <v>0.6719615740492646</v>
      </c>
    </row>
    <row r="3628" spans="2:4" x14ac:dyDescent="0.25">
      <c r="B3628" s="8">
        <f t="shared" si="62"/>
        <v>3623</v>
      </c>
      <c r="C3628" s="12">
        <f>'Simulacion sistema (hoja4)'!AS3633</f>
        <v>0</v>
      </c>
      <c r="D3628" s="12">
        <f>'Simulacion sistema (hoja4)'!AT3633</f>
        <v>0.70764394449454826</v>
      </c>
    </row>
    <row r="3629" spans="2:4" x14ac:dyDescent="0.25">
      <c r="B3629" s="8">
        <f t="shared" si="62"/>
        <v>3624</v>
      </c>
      <c r="C3629" s="12">
        <f>'Simulacion sistema (hoja4)'!AS3634</f>
        <v>0</v>
      </c>
      <c r="D3629" s="12">
        <f>'Simulacion sistema (hoja4)'!AT3634</f>
        <v>0.63783018491079402</v>
      </c>
    </row>
    <row r="3630" spans="2:4" x14ac:dyDescent="0.25">
      <c r="B3630" s="8">
        <f t="shared" si="62"/>
        <v>3625</v>
      </c>
      <c r="C3630" s="12">
        <f>'Simulacion sistema (hoja4)'!AS3635</f>
        <v>0</v>
      </c>
      <c r="D3630" s="12">
        <f>'Simulacion sistema (hoja4)'!AT3635</f>
        <v>0.71749857454576649</v>
      </c>
    </row>
    <row r="3631" spans="2:4" x14ac:dyDescent="0.25">
      <c r="B3631" s="8">
        <f t="shared" si="62"/>
        <v>3626</v>
      </c>
      <c r="C3631" s="12">
        <f>'Simulacion sistema (hoja4)'!AS3636</f>
        <v>1</v>
      </c>
      <c r="D3631" s="12">
        <f>'Simulacion sistema (hoja4)'!AT3636</f>
        <v>1</v>
      </c>
    </row>
    <row r="3632" spans="2:4" x14ac:dyDescent="0.25">
      <c r="B3632" s="8">
        <f t="shared" si="62"/>
        <v>3627</v>
      </c>
      <c r="C3632" s="12">
        <f>'Simulacion sistema (hoja4)'!AS3637</f>
        <v>0</v>
      </c>
      <c r="D3632" s="12">
        <f>'Simulacion sistema (hoja4)'!AT3637</f>
        <v>0.85646854204666711</v>
      </c>
    </row>
    <row r="3633" spans="2:4" x14ac:dyDescent="0.25">
      <c r="B3633" s="8">
        <f t="shared" si="62"/>
        <v>3628</v>
      </c>
      <c r="C3633" s="12">
        <f>'Simulacion sistema (hoja4)'!AS3638</f>
        <v>0</v>
      </c>
      <c r="D3633" s="12">
        <f>'Simulacion sistema (hoja4)'!AT3638</f>
        <v>0.90694066697445763</v>
      </c>
    </row>
    <row r="3634" spans="2:4" x14ac:dyDescent="0.25">
      <c r="B3634" s="8">
        <f t="shared" si="62"/>
        <v>3629</v>
      </c>
      <c r="C3634" s="12">
        <f>'Simulacion sistema (hoja4)'!AS3639</f>
        <v>0</v>
      </c>
      <c r="D3634" s="12">
        <f>'Simulacion sistema (hoja4)'!AT3639</f>
        <v>0.29935092297275007</v>
      </c>
    </row>
    <row r="3635" spans="2:4" x14ac:dyDescent="0.25">
      <c r="B3635" s="8">
        <f t="shared" si="62"/>
        <v>3630</v>
      </c>
      <c r="C3635" s="12">
        <f>'Simulacion sistema (hoja4)'!AS3640</f>
        <v>0</v>
      </c>
      <c r="D3635" s="12">
        <f>'Simulacion sistema (hoja4)'!AT3640</f>
        <v>0.61851042143734214</v>
      </c>
    </row>
    <row r="3636" spans="2:4" x14ac:dyDescent="0.25">
      <c r="B3636" s="8">
        <f t="shared" si="62"/>
        <v>3631</v>
      </c>
      <c r="C3636" s="12">
        <f>'Simulacion sistema (hoja4)'!AS3641</f>
        <v>0.75299292497032677</v>
      </c>
      <c r="D3636" s="12">
        <f>'Simulacion sistema (hoja4)'!AT3641</f>
        <v>0.97902131691528804</v>
      </c>
    </row>
    <row r="3637" spans="2:4" x14ac:dyDescent="0.25">
      <c r="B3637" s="8">
        <f t="shared" si="62"/>
        <v>3632</v>
      </c>
      <c r="C3637" s="12">
        <f>'Simulacion sistema (hoja4)'!AS3642</f>
        <v>0</v>
      </c>
      <c r="D3637" s="12">
        <f>'Simulacion sistema (hoja4)'!AT3642</f>
        <v>0.21086630174718329</v>
      </c>
    </row>
    <row r="3638" spans="2:4" x14ac:dyDescent="0.25">
      <c r="B3638" s="8">
        <f t="shared" si="62"/>
        <v>3633</v>
      </c>
      <c r="C3638" s="12">
        <f>'Simulacion sistema (hoja4)'!AS3643</f>
        <v>0</v>
      </c>
      <c r="D3638" s="12">
        <f>'Simulacion sistema (hoja4)'!AT3643</f>
        <v>0.40812740693357613</v>
      </c>
    </row>
    <row r="3639" spans="2:4" x14ac:dyDescent="0.25">
      <c r="B3639" s="8">
        <f t="shared" si="62"/>
        <v>3634</v>
      </c>
      <c r="C3639" s="12">
        <f>'Simulacion sistema (hoja4)'!AS3644</f>
        <v>0</v>
      </c>
      <c r="D3639" s="12">
        <f>'Simulacion sistema (hoja4)'!AT3644</f>
        <v>0.1854878131059606</v>
      </c>
    </row>
    <row r="3640" spans="2:4" x14ac:dyDescent="0.25">
      <c r="B3640" s="8">
        <f t="shared" si="62"/>
        <v>3635</v>
      </c>
      <c r="C3640" s="12">
        <f>'Simulacion sistema (hoja4)'!AS3645</f>
        <v>0</v>
      </c>
      <c r="D3640" s="12">
        <f>'Simulacion sistema (hoja4)'!AT3645</f>
        <v>0.71225689582152718</v>
      </c>
    </row>
    <row r="3641" spans="2:4" x14ac:dyDescent="0.25">
      <c r="B3641" s="8">
        <f t="shared" si="62"/>
        <v>3636</v>
      </c>
      <c r="C3641" s="12">
        <f>'Simulacion sistema (hoja4)'!AS3646</f>
        <v>0</v>
      </c>
      <c r="D3641" s="12">
        <f>'Simulacion sistema (hoja4)'!AT3646</f>
        <v>1.5935835240676693E-2</v>
      </c>
    </row>
    <row r="3642" spans="2:4" x14ac:dyDescent="0.25">
      <c r="B3642" s="8">
        <f t="shared" si="62"/>
        <v>3637</v>
      </c>
      <c r="C3642" s="12">
        <f>'Simulacion sistema (hoja4)'!AS3647</f>
        <v>0</v>
      </c>
      <c r="D3642" s="12">
        <f>'Simulacion sistema (hoja4)'!AT3647</f>
        <v>0.54914830787414737</v>
      </c>
    </row>
    <row r="3643" spans="2:4" x14ac:dyDescent="0.25">
      <c r="B3643" s="8">
        <f t="shared" si="62"/>
        <v>3638</v>
      </c>
      <c r="C3643" s="12">
        <f>'Simulacion sistema (hoja4)'!AS3648</f>
        <v>0</v>
      </c>
      <c r="D3643" s="12">
        <f>'Simulacion sistema (hoja4)'!AT3648</f>
        <v>0.39088918832774605</v>
      </c>
    </row>
    <row r="3644" spans="2:4" x14ac:dyDescent="0.25">
      <c r="B3644" s="8">
        <f t="shared" si="62"/>
        <v>3639</v>
      </c>
      <c r="C3644" s="12">
        <f>'Simulacion sistema (hoja4)'!AS3649</f>
        <v>0</v>
      </c>
      <c r="D3644" s="12">
        <f>'Simulacion sistema (hoja4)'!AT3649</f>
        <v>0.20748655997050849</v>
      </c>
    </row>
    <row r="3645" spans="2:4" x14ac:dyDescent="0.25">
      <c r="B3645" s="8">
        <f t="shared" si="62"/>
        <v>3640</v>
      </c>
      <c r="C3645" s="12">
        <f>'Simulacion sistema (hoja4)'!AS3650</f>
        <v>0</v>
      </c>
      <c r="D3645" s="12">
        <f>'Simulacion sistema (hoja4)'!AT3650</f>
        <v>0.41270760331483886</v>
      </c>
    </row>
    <row r="3646" spans="2:4" x14ac:dyDescent="0.25">
      <c r="B3646" s="8">
        <f t="shared" si="62"/>
        <v>3641</v>
      </c>
      <c r="C3646" s="12">
        <f>'Simulacion sistema (hoja4)'!AS3651</f>
        <v>0.11528967304747634</v>
      </c>
      <c r="D3646" s="12">
        <f>'Simulacion sistema (hoja4)'!AT3651</f>
        <v>0.83715846096187407</v>
      </c>
    </row>
    <row r="3647" spans="2:4" x14ac:dyDescent="0.25">
      <c r="B3647" s="8">
        <f t="shared" si="62"/>
        <v>3642</v>
      </c>
      <c r="C3647" s="12">
        <f>'Simulacion sistema (hoja4)'!AS3652</f>
        <v>0</v>
      </c>
      <c r="D3647" s="12">
        <f>'Simulacion sistema (hoja4)'!AT3652</f>
        <v>0.77568275254147612</v>
      </c>
    </row>
    <row r="3648" spans="2:4" x14ac:dyDescent="0.25">
      <c r="B3648" s="8">
        <f t="shared" si="62"/>
        <v>3643</v>
      </c>
      <c r="C3648" s="12">
        <f>'Simulacion sistema (hoja4)'!AS3653</f>
        <v>0</v>
      </c>
      <c r="D3648" s="12">
        <f>'Simulacion sistema (hoja4)'!AT3653</f>
        <v>0.63735806907041548</v>
      </c>
    </row>
    <row r="3649" spans="2:4" x14ac:dyDescent="0.25">
      <c r="B3649" s="8">
        <f t="shared" si="62"/>
        <v>3644</v>
      </c>
      <c r="C3649" s="12">
        <f>'Simulacion sistema (hoja4)'!AS3654</f>
        <v>0</v>
      </c>
      <c r="D3649" s="12">
        <f>'Simulacion sistema (hoja4)'!AT3654</f>
        <v>0.3998791948940616</v>
      </c>
    </row>
    <row r="3650" spans="2:4" x14ac:dyDescent="0.25">
      <c r="B3650" s="8">
        <f t="shared" si="62"/>
        <v>3645</v>
      </c>
      <c r="C3650" s="12">
        <f>'Simulacion sistema (hoja4)'!AS3655</f>
        <v>0</v>
      </c>
      <c r="D3650" s="12">
        <f>'Simulacion sistema (hoja4)'!AT3655</f>
        <v>0.90760024026911768</v>
      </c>
    </row>
    <row r="3651" spans="2:4" x14ac:dyDescent="0.25">
      <c r="B3651" s="8">
        <f t="shared" si="62"/>
        <v>3646</v>
      </c>
      <c r="C3651" s="12">
        <f>'Simulacion sistema (hoja4)'!AS3656</f>
        <v>0</v>
      </c>
      <c r="D3651" s="12">
        <f>'Simulacion sistema (hoja4)'!AT3656</f>
        <v>0.31945107461900962</v>
      </c>
    </row>
    <row r="3652" spans="2:4" x14ac:dyDescent="0.25">
      <c r="B3652" s="8">
        <f t="shared" si="62"/>
        <v>3647</v>
      </c>
      <c r="C3652" s="12">
        <f>'Simulacion sistema (hoja4)'!AS3657</f>
        <v>0</v>
      </c>
      <c r="D3652" s="12">
        <f>'Simulacion sistema (hoja4)'!AT3657</f>
        <v>0.29611035590131818</v>
      </c>
    </row>
    <row r="3653" spans="2:4" x14ac:dyDescent="0.25">
      <c r="B3653" s="8">
        <f t="shared" si="62"/>
        <v>3648</v>
      </c>
      <c r="C3653" s="12">
        <f>'Simulacion sistema (hoja4)'!AS3658</f>
        <v>0</v>
      </c>
      <c r="D3653" s="12">
        <f>'Simulacion sistema (hoja4)'!AT3658</f>
        <v>0.66676708646009009</v>
      </c>
    </row>
    <row r="3654" spans="2:4" x14ac:dyDescent="0.25">
      <c r="B3654" s="8">
        <f t="shared" si="62"/>
        <v>3649</v>
      </c>
      <c r="C3654" s="12">
        <f>'Simulacion sistema (hoja4)'!AS3659</f>
        <v>0</v>
      </c>
      <c r="D3654" s="12">
        <f>'Simulacion sistema (hoja4)'!AT3659</f>
        <v>0.508149332252402</v>
      </c>
    </row>
    <row r="3655" spans="2:4" x14ac:dyDescent="0.25">
      <c r="B3655" s="8">
        <f t="shared" si="62"/>
        <v>3650</v>
      </c>
      <c r="C3655" s="12">
        <f>'Simulacion sistema (hoja4)'!AS3660</f>
        <v>0</v>
      </c>
      <c r="D3655" s="12">
        <f>'Simulacion sistema (hoja4)'!AT3660</f>
        <v>0.5027737972162718</v>
      </c>
    </row>
    <row r="3656" spans="2:4" x14ac:dyDescent="0.25">
      <c r="B3656" s="8">
        <f t="shared" ref="B3656:B3719" si="63">+B3655+1</f>
        <v>3651</v>
      </c>
      <c r="C3656" s="12">
        <f>'Simulacion sistema (hoja4)'!AS3661</f>
        <v>0</v>
      </c>
      <c r="D3656" s="12">
        <f>'Simulacion sistema (hoja4)'!AT3661</f>
        <v>0.69003406718302729</v>
      </c>
    </row>
    <row r="3657" spans="2:4" x14ac:dyDescent="0.25">
      <c r="B3657" s="8">
        <f t="shared" si="63"/>
        <v>3652</v>
      </c>
      <c r="C3657" s="12">
        <f>'Simulacion sistema (hoja4)'!AS3662</f>
        <v>0</v>
      </c>
      <c r="D3657" s="12">
        <f>'Simulacion sistema (hoja4)'!AT3662</f>
        <v>0.8846589681295931</v>
      </c>
    </row>
    <row r="3658" spans="2:4" x14ac:dyDescent="0.25">
      <c r="B3658" s="8">
        <f t="shared" si="63"/>
        <v>3653</v>
      </c>
      <c r="C3658" s="12">
        <f>'Simulacion sistema (hoja4)'!AS3663</f>
        <v>0</v>
      </c>
      <c r="D3658" s="12">
        <f>'Simulacion sistema (hoja4)'!AT3663</f>
        <v>0.39143483543270968</v>
      </c>
    </row>
    <row r="3659" spans="2:4" x14ac:dyDescent="0.25">
      <c r="B3659" s="8">
        <f t="shared" si="63"/>
        <v>3654</v>
      </c>
      <c r="C3659" s="12">
        <f>'Simulacion sistema (hoja4)'!AS3664</f>
        <v>0</v>
      </c>
      <c r="D3659" s="12">
        <f>'Simulacion sistema (hoja4)'!AT3664</f>
        <v>0.70947728422105594</v>
      </c>
    </row>
    <row r="3660" spans="2:4" x14ac:dyDescent="0.25">
      <c r="B3660" s="8">
        <f t="shared" si="63"/>
        <v>3655</v>
      </c>
      <c r="C3660" s="12">
        <f>'Simulacion sistema (hoja4)'!AS3665</f>
        <v>1</v>
      </c>
      <c r="D3660" s="12">
        <f>'Simulacion sistema (hoja4)'!AT3665</f>
        <v>1</v>
      </c>
    </row>
    <row r="3661" spans="2:4" x14ac:dyDescent="0.25">
      <c r="B3661" s="8">
        <f t="shared" si="63"/>
        <v>3656</v>
      </c>
      <c r="C3661" s="12">
        <f>'Simulacion sistema (hoja4)'!AS3666</f>
        <v>0</v>
      </c>
      <c r="D3661" s="12">
        <f>'Simulacion sistema (hoja4)'!AT3666</f>
        <v>0.22909313623850436</v>
      </c>
    </row>
    <row r="3662" spans="2:4" x14ac:dyDescent="0.25">
      <c r="B3662" s="8">
        <f t="shared" si="63"/>
        <v>3657</v>
      </c>
      <c r="C3662" s="12">
        <f>'Simulacion sistema (hoja4)'!AS3667</f>
        <v>0</v>
      </c>
      <c r="D3662" s="12">
        <f>'Simulacion sistema (hoja4)'!AT3667</f>
        <v>0.25364191502666383</v>
      </c>
    </row>
    <row r="3663" spans="2:4" x14ac:dyDescent="0.25">
      <c r="B3663" s="8">
        <f t="shared" si="63"/>
        <v>3658</v>
      </c>
      <c r="C3663" s="12">
        <f>'Simulacion sistema (hoja4)'!AS3668</f>
        <v>0</v>
      </c>
      <c r="D3663" s="12">
        <f>'Simulacion sistema (hoja4)'!AT3668</f>
        <v>0.6116050442184755</v>
      </c>
    </row>
    <row r="3664" spans="2:4" x14ac:dyDescent="0.25">
      <c r="B3664" s="8">
        <f t="shared" si="63"/>
        <v>3659</v>
      </c>
      <c r="C3664" s="12">
        <f>'Simulacion sistema (hoja4)'!AS3669</f>
        <v>0</v>
      </c>
      <c r="D3664" s="12">
        <f>'Simulacion sistema (hoja4)'!AT3669</f>
        <v>0.59841146084790164</v>
      </c>
    </row>
    <row r="3665" spans="2:4" x14ac:dyDescent="0.25">
      <c r="B3665" s="8">
        <f t="shared" si="63"/>
        <v>3660</v>
      </c>
      <c r="C3665" s="12">
        <f>'Simulacion sistema (hoja4)'!AS3670</f>
        <v>0</v>
      </c>
      <c r="D3665" s="12">
        <f>'Simulacion sistema (hoja4)'!AT3670</f>
        <v>0.80388260117818899</v>
      </c>
    </row>
    <row r="3666" spans="2:4" x14ac:dyDescent="0.25">
      <c r="B3666" s="8">
        <f t="shared" si="63"/>
        <v>3661</v>
      </c>
      <c r="C3666" s="12">
        <f>'Simulacion sistema (hoja4)'!AS3671</f>
        <v>0</v>
      </c>
      <c r="D3666" s="12">
        <f>'Simulacion sistema (hoja4)'!AT3671</f>
        <v>0.4952121611365814</v>
      </c>
    </row>
    <row r="3667" spans="2:4" x14ac:dyDescent="0.25">
      <c r="B3667" s="8">
        <f t="shared" si="63"/>
        <v>3662</v>
      </c>
      <c r="C3667" s="12">
        <f>'Simulacion sistema (hoja4)'!AS3672</f>
        <v>0</v>
      </c>
      <c r="D3667" s="12">
        <f>'Simulacion sistema (hoja4)'!AT3672</f>
        <v>0.75789761315570336</v>
      </c>
    </row>
    <row r="3668" spans="2:4" x14ac:dyDescent="0.25">
      <c r="B3668" s="8">
        <f t="shared" si="63"/>
        <v>3663</v>
      </c>
      <c r="C3668" s="12">
        <f>'Simulacion sistema (hoja4)'!AS3673</f>
        <v>0.54327333010165135</v>
      </c>
      <c r="D3668" s="12">
        <f>'Simulacion sistema (hoja4)'!AT3673</f>
        <v>0.96120951570726354</v>
      </c>
    </row>
    <row r="3669" spans="2:4" x14ac:dyDescent="0.25">
      <c r="B3669" s="8">
        <f t="shared" si="63"/>
        <v>3664</v>
      </c>
      <c r="C3669" s="12">
        <f>'Simulacion sistema (hoja4)'!AS3674</f>
        <v>0</v>
      </c>
      <c r="D3669" s="12">
        <f>'Simulacion sistema (hoja4)'!AT3674</f>
        <v>0.42517641741094303</v>
      </c>
    </row>
    <row r="3670" spans="2:4" x14ac:dyDescent="0.25">
      <c r="B3670" s="8">
        <f t="shared" si="63"/>
        <v>3665</v>
      </c>
      <c r="C3670" s="12">
        <f>'Simulacion sistema (hoja4)'!AS3675</f>
        <v>0</v>
      </c>
      <c r="D3670" s="12">
        <f>'Simulacion sistema (hoja4)'!AT3675</f>
        <v>0.1917121492855112</v>
      </c>
    </row>
    <row r="3671" spans="2:4" x14ac:dyDescent="0.25">
      <c r="B3671" s="8">
        <f t="shared" si="63"/>
        <v>3666</v>
      </c>
      <c r="C3671" s="12">
        <f>'Simulacion sistema (hoja4)'!AS3676</f>
        <v>0</v>
      </c>
      <c r="D3671" s="12">
        <f>'Simulacion sistema (hoja4)'!AT3676</f>
        <v>0.80309636644873139</v>
      </c>
    </row>
    <row r="3672" spans="2:4" x14ac:dyDescent="0.25">
      <c r="B3672" s="8">
        <f t="shared" si="63"/>
        <v>3667</v>
      </c>
      <c r="C3672" s="12">
        <f>'Simulacion sistema (hoja4)'!AS3677</f>
        <v>0</v>
      </c>
      <c r="D3672" s="12">
        <f>'Simulacion sistema (hoja4)'!AT3677</f>
        <v>0.46637077499978397</v>
      </c>
    </row>
    <row r="3673" spans="2:4" x14ac:dyDescent="0.25">
      <c r="B3673" s="8">
        <f t="shared" si="63"/>
        <v>3668</v>
      </c>
      <c r="C3673" s="12">
        <f>'Simulacion sistema (hoja4)'!AS3678</f>
        <v>1</v>
      </c>
      <c r="D3673" s="12">
        <f>'Simulacion sistema (hoja4)'!AT3678</f>
        <v>1</v>
      </c>
    </row>
    <row r="3674" spans="2:4" x14ac:dyDescent="0.25">
      <c r="B3674" s="8">
        <f t="shared" si="63"/>
        <v>3669</v>
      </c>
      <c r="C3674" s="12">
        <f>'Simulacion sistema (hoja4)'!AS3679</f>
        <v>0</v>
      </c>
      <c r="D3674" s="12">
        <f>'Simulacion sistema (hoja4)'!AT3679</f>
        <v>0.49517886493110247</v>
      </c>
    </row>
    <row r="3675" spans="2:4" x14ac:dyDescent="0.25">
      <c r="B3675" s="8">
        <f t="shared" si="63"/>
        <v>3670</v>
      </c>
      <c r="C3675" s="12">
        <f>'Simulacion sistema (hoja4)'!AS3680</f>
        <v>0</v>
      </c>
      <c r="D3675" s="12">
        <f>'Simulacion sistema (hoja4)'!AT3680</f>
        <v>0.29205747149417843</v>
      </c>
    </row>
    <row r="3676" spans="2:4" x14ac:dyDescent="0.25">
      <c r="B3676" s="8">
        <f t="shared" si="63"/>
        <v>3671</v>
      </c>
      <c r="C3676" s="12">
        <f>'Simulacion sistema (hoja4)'!AS3681</f>
        <v>0.28436625827259071</v>
      </c>
      <c r="D3676" s="12">
        <f>'Simulacion sistema (hoja4)'!AT3681</f>
        <v>0.8843227021104324</v>
      </c>
    </row>
    <row r="3677" spans="2:4" x14ac:dyDescent="0.25">
      <c r="B3677" s="8">
        <f t="shared" si="63"/>
        <v>3672</v>
      </c>
      <c r="C3677" s="12">
        <f>'Simulacion sistema (hoja4)'!AS3682</f>
        <v>0</v>
      </c>
      <c r="D3677" s="12">
        <f>'Simulacion sistema (hoja4)'!AT3682</f>
        <v>0.56561360112963521</v>
      </c>
    </row>
    <row r="3678" spans="2:4" x14ac:dyDescent="0.25">
      <c r="B3678" s="8">
        <f t="shared" si="63"/>
        <v>3673</v>
      </c>
      <c r="C3678" s="12">
        <f>'Simulacion sistema (hoja4)'!AS3683</f>
        <v>0.89627901216637484</v>
      </c>
      <c r="D3678" s="12">
        <f>'Simulacion sistema (hoja4)'!AT3683</f>
        <v>0.99119082021139071</v>
      </c>
    </row>
    <row r="3679" spans="2:4" x14ac:dyDescent="0.25">
      <c r="B3679" s="8">
        <f t="shared" si="63"/>
        <v>3674</v>
      </c>
      <c r="C3679" s="12">
        <f>'Simulacion sistema (hoja4)'!AS3684</f>
        <v>0</v>
      </c>
      <c r="D3679" s="12">
        <f>'Simulacion sistema (hoja4)'!AT3684</f>
        <v>0.51104576362666521</v>
      </c>
    </row>
    <row r="3680" spans="2:4" x14ac:dyDescent="0.25">
      <c r="B3680" s="8">
        <f t="shared" si="63"/>
        <v>3675</v>
      </c>
      <c r="C3680" s="12">
        <f>'Simulacion sistema (hoja4)'!AS3685</f>
        <v>0</v>
      </c>
      <c r="D3680" s="12">
        <f>'Simulacion sistema (hoja4)'!AT3685</f>
        <v>0.36437899984292965</v>
      </c>
    </row>
    <row r="3681" spans="2:4" x14ac:dyDescent="0.25">
      <c r="B3681" s="8">
        <f t="shared" si="63"/>
        <v>3676</v>
      </c>
      <c r="C3681" s="12">
        <f>'Simulacion sistema (hoja4)'!AS3686</f>
        <v>0</v>
      </c>
      <c r="D3681" s="12">
        <f>'Simulacion sistema (hoja4)'!AT3686</f>
        <v>0.1941767082816151</v>
      </c>
    </row>
    <row r="3682" spans="2:4" x14ac:dyDescent="0.25">
      <c r="B3682" s="8">
        <f t="shared" si="63"/>
        <v>3677</v>
      </c>
      <c r="C3682" s="12">
        <f>'Simulacion sistema (hoja4)'!AS3687</f>
        <v>0</v>
      </c>
      <c r="D3682" s="12">
        <f>'Simulacion sistema (hoja4)'!AT3687</f>
        <v>0.3484732313117902</v>
      </c>
    </row>
    <row r="3683" spans="2:4" x14ac:dyDescent="0.25">
      <c r="B3683" s="8">
        <f t="shared" si="63"/>
        <v>3678</v>
      </c>
      <c r="C3683" s="12">
        <f>'Simulacion sistema (hoja4)'!AS3688</f>
        <v>0</v>
      </c>
      <c r="D3683" s="12">
        <f>'Simulacion sistema (hoja4)'!AT3688</f>
        <v>0.4911925950929425</v>
      </c>
    </row>
    <row r="3684" spans="2:4" x14ac:dyDescent="0.25">
      <c r="B3684" s="8">
        <f t="shared" si="63"/>
        <v>3679</v>
      </c>
      <c r="C3684" s="12">
        <f>'Simulacion sistema (hoja4)'!AS3689</f>
        <v>0</v>
      </c>
      <c r="D3684" s="12">
        <f>'Simulacion sistema (hoja4)'!AT3689</f>
        <v>0.49315477565093579</v>
      </c>
    </row>
    <row r="3685" spans="2:4" x14ac:dyDescent="0.25">
      <c r="B3685" s="8">
        <f t="shared" si="63"/>
        <v>3680</v>
      </c>
      <c r="C3685" s="12">
        <f>'Simulacion sistema (hoja4)'!AS3690</f>
        <v>0</v>
      </c>
      <c r="D3685" s="12">
        <f>'Simulacion sistema (hoja4)'!AT3690</f>
        <v>0.80986371553973024</v>
      </c>
    </row>
    <row r="3686" spans="2:4" x14ac:dyDescent="0.25">
      <c r="B3686" s="8">
        <f t="shared" si="63"/>
        <v>3681</v>
      </c>
      <c r="C3686" s="12">
        <f>'Simulacion sistema (hoja4)'!AS3691</f>
        <v>0</v>
      </c>
      <c r="D3686" s="12">
        <f>'Simulacion sistema (hoja4)'!AT3691</f>
        <v>0.66700227432244386</v>
      </c>
    </row>
    <row r="3687" spans="2:4" x14ac:dyDescent="0.25">
      <c r="B3687" s="8">
        <f t="shared" si="63"/>
        <v>3682</v>
      </c>
      <c r="C3687" s="12">
        <f>'Simulacion sistema (hoja4)'!AS3692</f>
        <v>0</v>
      </c>
      <c r="D3687" s="12">
        <f>'Simulacion sistema (hoja4)'!AT3692</f>
        <v>0.17096806103072595</v>
      </c>
    </row>
    <row r="3688" spans="2:4" x14ac:dyDescent="0.25">
      <c r="B3688" s="8">
        <f t="shared" si="63"/>
        <v>3683</v>
      </c>
      <c r="C3688" s="12">
        <f>'Simulacion sistema (hoja4)'!AS3693</f>
        <v>0</v>
      </c>
      <c r="D3688" s="12">
        <f>'Simulacion sistema (hoja4)'!AT3693</f>
        <v>0.76515471949152347</v>
      </c>
    </row>
    <row r="3689" spans="2:4" x14ac:dyDescent="0.25">
      <c r="B3689" s="8">
        <f t="shared" si="63"/>
        <v>3684</v>
      </c>
      <c r="C3689" s="12">
        <f>'Simulacion sistema (hoja4)'!AS3694</f>
        <v>0</v>
      </c>
      <c r="D3689" s="12">
        <f>'Simulacion sistema (hoja4)'!AT3694</f>
        <v>0.48233139928687868</v>
      </c>
    </row>
    <row r="3690" spans="2:4" x14ac:dyDescent="0.25">
      <c r="B3690" s="8">
        <f t="shared" si="63"/>
        <v>3685</v>
      </c>
      <c r="C3690" s="12">
        <f>'Simulacion sistema (hoja4)'!AS3695</f>
        <v>0</v>
      </c>
      <c r="D3690" s="12">
        <f>'Simulacion sistema (hoja4)'!AT3695</f>
        <v>0.41840747142312668</v>
      </c>
    </row>
    <row r="3691" spans="2:4" x14ac:dyDescent="0.25">
      <c r="B3691" s="8">
        <f t="shared" si="63"/>
        <v>3686</v>
      </c>
      <c r="C3691" s="12">
        <f>'Simulacion sistema (hoja4)'!AS3696</f>
        <v>0</v>
      </c>
      <c r="D3691" s="12">
        <f>'Simulacion sistema (hoja4)'!AT3696</f>
        <v>0.66071148139236446</v>
      </c>
    </row>
    <row r="3692" spans="2:4" x14ac:dyDescent="0.25">
      <c r="B3692" s="8">
        <f t="shared" si="63"/>
        <v>3687</v>
      </c>
      <c r="C3692" s="12">
        <f>'Simulacion sistema (hoja4)'!AS3697</f>
        <v>0</v>
      </c>
      <c r="D3692" s="12">
        <f>'Simulacion sistema (hoja4)'!AT3697</f>
        <v>0.5979774151389704</v>
      </c>
    </row>
    <row r="3693" spans="2:4" x14ac:dyDescent="0.25">
      <c r="B3693" s="8">
        <f t="shared" si="63"/>
        <v>3688</v>
      </c>
      <c r="C3693" s="12">
        <f>'Simulacion sistema (hoja4)'!AS3698</f>
        <v>0</v>
      </c>
      <c r="D3693" s="12">
        <f>'Simulacion sistema (hoja4)'!AT3698</f>
        <v>0.66630004143808041</v>
      </c>
    </row>
    <row r="3694" spans="2:4" x14ac:dyDescent="0.25">
      <c r="B3694" s="8">
        <f t="shared" si="63"/>
        <v>3689</v>
      </c>
      <c r="C3694" s="12">
        <f>'Simulacion sistema (hoja4)'!AS3699</f>
        <v>0</v>
      </c>
      <c r="D3694" s="12">
        <f>'Simulacion sistema (hoja4)'!AT3699</f>
        <v>0.38360415702705247</v>
      </c>
    </row>
    <row r="3695" spans="2:4" x14ac:dyDescent="0.25">
      <c r="B3695" s="8">
        <f t="shared" si="63"/>
        <v>3690</v>
      </c>
      <c r="C3695" s="12">
        <f>'Simulacion sistema (hoja4)'!AS3700</f>
        <v>0</v>
      </c>
      <c r="D3695" s="12">
        <f>'Simulacion sistema (hoja4)'!AT3700</f>
        <v>0.80664517765915367</v>
      </c>
    </row>
    <row r="3696" spans="2:4" x14ac:dyDescent="0.25">
      <c r="B3696" s="8">
        <f t="shared" si="63"/>
        <v>3691</v>
      </c>
      <c r="C3696" s="12">
        <f>'Simulacion sistema (hoja4)'!AS3701</f>
        <v>0</v>
      </c>
      <c r="D3696" s="12">
        <f>'Simulacion sistema (hoja4)'!AT3701</f>
        <v>0.38985851061480975</v>
      </c>
    </row>
    <row r="3697" spans="2:4" x14ac:dyDescent="0.25">
      <c r="B3697" s="8">
        <f t="shared" si="63"/>
        <v>3692</v>
      </c>
      <c r="C3697" s="12">
        <f>'Simulacion sistema (hoja4)'!AS3702</f>
        <v>1</v>
      </c>
      <c r="D3697" s="12">
        <f>'Simulacion sistema (hoja4)'!AT3702</f>
        <v>1</v>
      </c>
    </row>
    <row r="3698" spans="2:4" x14ac:dyDescent="0.25">
      <c r="B3698" s="8">
        <f t="shared" si="63"/>
        <v>3693</v>
      </c>
      <c r="C3698" s="12">
        <f>'Simulacion sistema (hoja4)'!AS3703</f>
        <v>1</v>
      </c>
      <c r="D3698" s="12">
        <f>'Simulacion sistema (hoja4)'!AT3703</f>
        <v>1</v>
      </c>
    </row>
    <row r="3699" spans="2:4" x14ac:dyDescent="0.25">
      <c r="B3699" s="8">
        <f t="shared" si="63"/>
        <v>3694</v>
      </c>
      <c r="C3699" s="12">
        <f>'Simulacion sistema (hoja4)'!AS3704</f>
        <v>0</v>
      </c>
      <c r="D3699" s="12">
        <f>'Simulacion sistema (hoja4)'!AT3704</f>
        <v>0.67687736009277499</v>
      </c>
    </row>
    <row r="3700" spans="2:4" x14ac:dyDescent="0.25">
      <c r="B3700" s="8">
        <f t="shared" si="63"/>
        <v>3695</v>
      </c>
      <c r="C3700" s="12">
        <f>'Simulacion sistema (hoja4)'!AS3705</f>
        <v>0</v>
      </c>
      <c r="D3700" s="12">
        <f>'Simulacion sistema (hoja4)'!AT3705</f>
        <v>0.7059830973594815</v>
      </c>
    </row>
    <row r="3701" spans="2:4" x14ac:dyDescent="0.25">
      <c r="B3701" s="8">
        <f t="shared" si="63"/>
        <v>3696</v>
      </c>
      <c r="C3701" s="12">
        <f>'Simulacion sistema (hoja4)'!AS3706</f>
        <v>1</v>
      </c>
      <c r="D3701" s="12">
        <f>'Simulacion sistema (hoja4)'!AT3706</f>
        <v>1</v>
      </c>
    </row>
    <row r="3702" spans="2:4" x14ac:dyDescent="0.25">
      <c r="B3702" s="8">
        <f t="shared" si="63"/>
        <v>3697</v>
      </c>
      <c r="C3702" s="12">
        <f>'Simulacion sistema (hoja4)'!AS3707</f>
        <v>0</v>
      </c>
      <c r="D3702" s="12">
        <f>'Simulacion sistema (hoja4)'!AT3707</f>
        <v>0.44305216775176892</v>
      </c>
    </row>
    <row r="3703" spans="2:4" x14ac:dyDescent="0.25">
      <c r="B3703" s="8">
        <f t="shared" si="63"/>
        <v>3698</v>
      </c>
      <c r="C3703" s="12">
        <f>'Simulacion sistema (hoja4)'!AS3708</f>
        <v>0</v>
      </c>
      <c r="D3703" s="12">
        <f>'Simulacion sistema (hoja4)'!AT3708</f>
        <v>0.73756583315349811</v>
      </c>
    </row>
    <row r="3704" spans="2:4" x14ac:dyDescent="0.25">
      <c r="B3704" s="8">
        <f t="shared" si="63"/>
        <v>3699</v>
      </c>
      <c r="C3704" s="12">
        <f>'Simulacion sistema (hoja4)'!AS3709</f>
        <v>0</v>
      </c>
      <c r="D3704" s="12">
        <f>'Simulacion sistema (hoja4)'!AT3709</f>
        <v>0.43670950674476605</v>
      </c>
    </row>
    <row r="3705" spans="2:4" x14ac:dyDescent="0.25">
      <c r="B3705" s="8">
        <f t="shared" si="63"/>
        <v>3700</v>
      </c>
      <c r="C3705" s="12">
        <f>'Simulacion sistema (hoja4)'!AS3710</f>
        <v>0</v>
      </c>
      <c r="D3705" s="12">
        <f>'Simulacion sistema (hoja4)'!AT3710</f>
        <v>0.47431915171343947</v>
      </c>
    </row>
    <row r="3706" spans="2:4" x14ac:dyDescent="0.25">
      <c r="B3706" s="8">
        <f t="shared" si="63"/>
        <v>3701</v>
      </c>
      <c r="C3706" s="12">
        <f>'Simulacion sistema (hoja4)'!AS3711</f>
        <v>0</v>
      </c>
      <c r="D3706" s="12">
        <f>'Simulacion sistema (hoja4)'!AT3711</f>
        <v>0.69330788856357883</v>
      </c>
    </row>
    <row r="3707" spans="2:4" x14ac:dyDescent="0.25">
      <c r="B3707" s="8">
        <f t="shared" si="63"/>
        <v>3702</v>
      </c>
      <c r="C3707" s="12">
        <f>'Simulacion sistema (hoja4)'!AS3712</f>
        <v>0.9740766661479332</v>
      </c>
      <c r="D3707" s="12">
        <f>'Simulacion sistema (hoja4)'!AT3712</f>
        <v>0.99786931502585752</v>
      </c>
    </row>
    <row r="3708" spans="2:4" x14ac:dyDescent="0.25">
      <c r="B3708" s="8">
        <f t="shared" si="63"/>
        <v>3703</v>
      </c>
      <c r="C3708" s="12">
        <f>'Simulacion sistema (hoja4)'!AS3713</f>
        <v>0</v>
      </c>
      <c r="D3708" s="12">
        <f>'Simulacion sistema (hoja4)'!AT3713</f>
        <v>0.35340653235716296</v>
      </c>
    </row>
    <row r="3709" spans="2:4" x14ac:dyDescent="0.25">
      <c r="B3709" s="8">
        <f t="shared" si="63"/>
        <v>3704</v>
      </c>
      <c r="C3709" s="12">
        <f>'Simulacion sistema (hoja4)'!AS3714</f>
        <v>0</v>
      </c>
      <c r="D3709" s="12">
        <f>'Simulacion sistema (hoja4)'!AT3714</f>
        <v>0.7349866776680295</v>
      </c>
    </row>
    <row r="3710" spans="2:4" x14ac:dyDescent="0.25">
      <c r="B3710" s="8">
        <f t="shared" si="63"/>
        <v>3705</v>
      </c>
      <c r="C3710" s="12">
        <f>'Simulacion sistema (hoja4)'!AS3715</f>
        <v>0</v>
      </c>
      <c r="D3710" s="12">
        <f>'Simulacion sistema (hoja4)'!AT3715</f>
        <v>0.23863078832535842</v>
      </c>
    </row>
    <row r="3711" spans="2:4" x14ac:dyDescent="0.25">
      <c r="B3711" s="8">
        <f t="shared" si="63"/>
        <v>3706</v>
      </c>
      <c r="C3711" s="12">
        <f>'Simulacion sistema (hoja4)'!AS3716</f>
        <v>0</v>
      </c>
      <c r="D3711" s="12">
        <f>'Simulacion sistema (hoja4)'!AT3716</f>
        <v>0.72399781556115872</v>
      </c>
    </row>
    <row r="3712" spans="2:4" x14ac:dyDescent="0.25">
      <c r="B3712" s="8">
        <f t="shared" si="63"/>
        <v>3707</v>
      </c>
      <c r="C3712" s="12">
        <f>'Simulacion sistema (hoja4)'!AS3717</f>
        <v>0.27951603723481494</v>
      </c>
      <c r="D3712" s="12">
        <f>'Simulacion sistema (hoja4)'!AT3717</f>
        <v>0.93880821138158699</v>
      </c>
    </row>
    <row r="3713" spans="2:4" x14ac:dyDescent="0.25">
      <c r="B3713" s="8">
        <f t="shared" si="63"/>
        <v>3708</v>
      </c>
      <c r="C3713" s="12">
        <f>'Simulacion sistema (hoja4)'!AS3718</f>
        <v>0</v>
      </c>
      <c r="D3713" s="12">
        <f>'Simulacion sistema (hoja4)'!AT3718</f>
        <v>0.50543618186539252</v>
      </c>
    </row>
    <row r="3714" spans="2:4" x14ac:dyDescent="0.25">
      <c r="B3714" s="8">
        <f t="shared" si="63"/>
        <v>3709</v>
      </c>
      <c r="C3714" s="12">
        <f>'Simulacion sistema (hoja4)'!AS3719</f>
        <v>0</v>
      </c>
      <c r="D3714" s="12">
        <f>'Simulacion sistema (hoja4)'!AT3719</f>
        <v>0.82914009777394881</v>
      </c>
    </row>
    <row r="3715" spans="2:4" x14ac:dyDescent="0.25">
      <c r="B3715" s="8">
        <f t="shared" si="63"/>
        <v>3710</v>
      </c>
      <c r="C3715" s="12">
        <f>'Simulacion sistema (hoja4)'!AS3720</f>
        <v>0</v>
      </c>
      <c r="D3715" s="12">
        <f>'Simulacion sistema (hoja4)'!AT3720</f>
        <v>0.74652170749791424</v>
      </c>
    </row>
    <row r="3716" spans="2:4" x14ac:dyDescent="0.25">
      <c r="B3716" s="8">
        <f t="shared" si="63"/>
        <v>3711</v>
      </c>
      <c r="C3716" s="12">
        <f>'Simulacion sistema (hoja4)'!AS3721</f>
        <v>0</v>
      </c>
      <c r="D3716" s="12">
        <f>'Simulacion sistema (hoja4)'!AT3721</f>
        <v>0.81570237875602702</v>
      </c>
    </row>
    <row r="3717" spans="2:4" x14ac:dyDescent="0.25">
      <c r="B3717" s="8">
        <f t="shared" si="63"/>
        <v>3712</v>
      </c>
      <c r="C3717" s="12">
        <f>'Simulacion sistema (hoja4)'!AS3722</f>
        <v>0</v>
      </c>
      <c r="D3717" s="12">
        <f>'Simulacion sistema (hoja4)'!AT3722</f>
        <v>0.68802575783780939</v>
      </c>
    </row>
    <row r="3718" spans="2:4" x14ac:dyDescent="0.25">
      <c r="B3718" s="8">
        <f t="shared" si="63"/>
        <v>3713</v>
      </c>
      <c r="C3718" s="12">
        <f>'Simulacion sistema (hoja4)'!AS3723</f>
        <v>0</v>
      </c>
      <c r="D3718" s="12">
        <f>'Simulacion sistema (hoja4)'!AT3723</f>
        <v>0.39276665024890339</v>
      </c>
    </row>
    <row r="3719" spans="2:4" x14ac:dyDescent="0.25">
      <c r="B3719" s="8">
        <f t="shared" si="63"/>
        <v>3714</v>
      </c>
      <c r="C3719" s="12">
        <f>'Simulacion sistema (hoja4)'!AS3724</f>
        <v>0</v>
      </c>
      <c r="D3719" s="12">
        <f>'Simulacion sistema (hoja4)'!AT3724</f>
        <v>0.71390588040625491</v>
      </c>
    </row>
    <row r="3720" spans="2:4" x14ac:dyDescent="0.25">
      <c r="B3720" s="8">
        <f t="shared" ref="B3720:B3783" si="64">+B3719+1</f>
        <v>3715</v>
      </c>
      <c r="C3720" s="12">
        <f>'Simulacion sistema (hoja4)'!AS3725</f>
        <v>0.83257758168333718</v>
      </c>
      <c r="D3720" s="12">
        <f>'Simulacion sistema (hoja4)'!AT3725</f>
        <v>0.98578056173200945</v>
      </c>
    </row>
    <row r="3721" spans="2:4" x14ac:dyDescent="0.25">
      <c r="B3721" s="8">
        <f t="shared" si="64"/>
        <v>3716</v>
      </c>
      <c r="C3721" s="12">
        <f>'Simulacion sistema (hoja4)'!AS3726</f>
        <v>0</v>
      </c>
      <c r="D3721" s="12">
        <f>'Simulacion sistema (hoja4)'!AT3726</f>
        <v>0.6696246986277401</v>
      </c>
    </row>
    <row r="3722" spans="2:4" x14ac:dyDescent="0.25">
      <c r="B3722" s="8">
        <f t="shared" si="64"/>
        <v>3717</v>
      </c>
      <c r="C3722" s="12">
        <f>'Simulacion sistema (hoja4)'!AS3727</f>
        <v>0</v>
      </c>
      <c r="D3722" s="12">
        <f>'Simulacion sistema (hoja4)'!AT3727</f>
        <v>0.67399092469719635</v>
      </c>
    </row>
    <row r="3723" spans="2:4" x14ac:dyDescent="0.25">
      <c r="B3723" s="8">
        <f t="shared" si="64"/>
        <v>3718</v>
      </c>
      <c r="C3723" s="12">
        <f>'Simulacion sistema (hoja4)'!AS3728</f>
        <v>0.30797655899650345</v>
      </c>
      <c r="D3723" s="12">
        <f>'Simulacion sistema (hoja4)'!AT3728</f>
        <v>0.87178801797132632</v>
      </c>
    </row>
    <row r="3724" spans="2:4" x14ac:dyDescent="0.25">
      <c r="B3724" s="8">
        <f t="shared" si="64"/>
        <v>3719</v>
      </c>
      <c r="C3724" s="12">
        <f>'Simulacion sistema (hoja4)'!AS3729</f>
        <v>0</v>
      </c>
      <c r="D3724" s="12">
        <f>'Simulacion sistema (hoja4)'!AT3729</f>
        <v>0</v>
      </c>
    </row>
    <row r="3725" spans="2:4" x14ac:dyDescent="0.25">
      <c r="B3725" s="8">
        <f t="shared" si="64"/>
        <v>3720</v>
      </c>
      <c r="C3725" s="12">
        <f>'Simulacion sistema (hoja4)'!AS3730</f>
        <v>0</v>
      </c>
      <c r="D3725" s="12">
        <f>'Simulacion sistema (hoja4)'!AT3730</f>
        <v>0.68023401403748618</v>
      </c>
    </row>
    <row r="3726" spans="2:4" x14ac:dyDescent="0.25">
      <c r="B3726" s="8">
        <f t="shared" si="64"/>
        <v>3721</v>
      </c>
      <c r="C3726" s="12">
        <f>'Simulacion sistema (hoja4)'!AS3731</f>
        <v>0</v>
      </c>
      <c r="D3726" s="12">
        <f>'Simulacion sistema (hoja4)'!AT3731</f>
        <v>0.6564571823964449</v>
      </c>
    </row>
    <row r="3727" spans="2:4" x14ac:dyDescent="0.25">
      <c r="B3727" s="8">
        <f t="shared" si="64"/>
        <v>3722</v>
      </c>
      <c r="C3727" s="12">
        <f>'Simulacion sistema (hoja4)'!AS3732</f>
        <v>0</v>
      </c>
      <c r="D3727" s="12">
        <f>'Simulacion sistema (hoja4)'!AT3732</f>
        <v>0.24490152387796066</v>
      </c>
    </row>
    <row r="3728" spans="2:4" x14ac:dyDescent="0.25">
      <c r="B3728" s="8">
        <f t="shared" si="64"/>
        <v>3723</v>
      </c>
      <c r="C3728" s="12">
        <f>'Simulacion sistema (hoja4)'!AS3733</f>
        <v>0</v>
      </c>
      <c r="D3728" s="12">
        <f>'Simulacion sistema (hoja4)'!AT3733</f>
        <v>0.36654449933848809</v>
      </c>
    </row>
    <row r="3729" spans="2:4" x14ac:dyDescent="0.25">
      <c r="B3729" s="8">
        <f t="shared" si="64"/>
        <v>3724</v>
      </c>
      <c r="C3729" s="12">
        <f>'Simulacion sistema (hoja4)'!AS3734</f>
        <v>0</v>
      </c>
      <c r="D3729" s="12">
        <f>'Simulacion sistema (hoja4)'!AT3734</f>
        <v>0.65455067933292677</v>
      </c>
    </row>
    <row r="3730" spans="2:4" x14ac:dyDescent="0.25">
      <c r="B3730" s="8">
        <f t="shared" si="64"/>
        <v>3725</v>
      </c>
      <c r="C3730" s="12">
        <f>'Simulacion sistema (hoja4)'!AS3735</f>
        <v>0</v>
      </c>
      <c r="D3730" s="12">
        <f>'Simulacion sistema (hoja4)'!AT3735</f>
        <v>0.37847451817334793</v>
      </c>
    </row>
    <row r="3731" spans="2:4" x14ac:dyDescent="0.25">
      <c r="B3731" s="8">
        <f t="shared" si="64"/>
        <v>3726</v>
      </c>
      <c r="C3731" s="12">
        <f>'Simulacion sistema (hoja4)'!AS3736</f>
        <v>0</v>
      </c>
      <c r="D3731" s="12">
        <f>'Simulacion sistema (hoja4)'!AT3736</f>
        <v>0.39311013098693315</v>
      </c>
    </row>
    <row r="3732" spans="2:4" x14ac:dyDescent="0.25">
      <c r="B3732" s="8">
        <f t="shared" si="64"/>
        <v>3727</v>
      </c>
      <c r="C3732" s="12">
        <f>'Simulacion sistema (hoja4)'!AS3737</f>
        <v>0</v>
      </c>
      <c r="D3732" s="12">
        <f>'Simulacion sistema (hoja4)'!AT3737</f>
        <v>0.67383110106859689</v>
      </c>
    </row>
    <row r="3733" spans="2:4" x14ac:dyDescent="0.25">
      <c r="B3733" s="8">
        <f t="shared" si="64"/>
        <v>3728</v>
      </c>
      <c r="C3733" s="12">
        <f>'Simulacion sistema (hoja4)'!AS3738</f>
        <v>0</v>
      </c>
      <c r="D3733" s="12">
        <f>'Simulacion sistema (hoja4)'!AT3738</f>
        <v>0.8633987157610572</v>
      </c>
    </row>
    <row r="3734" spans="2:4" x14ac:dyDescent="0.25">
      <c r="B3734" s="8">
        <f t="shared" si="64"/>
        <v>3729</v>
      </c>
      <c r="C3734" s="12">
        <f>'Simulacion sistema (hoja4)'!AS3739</f>
        <v>0</v>
      </c>
      <c r="D3734" s="12">
        <f>'Simulacion sistema (hoja4)'!AT3739</f>
        <v>0.64127064082813001</v>
      </c>
    </row>
    <row r="3735" spans="2:4" x14ac:dyDescent="0.25">
      <c r="B3735" s="8">
        <f t="shared" si="64"/>
        <v>3730</v>
      </c>
      <c r="C3735" s="12">
        <f>'Simulacion sistema (hoja4)'!AS3740</f>
        <v>0</v>
      </c>
      <c r="D3735" s="12">
        <f>'Simulacion sistema (hoja4)'!AT3740</f>
        <v>0.51053602988989177</v>
      </c>
    </row>
    <row r="3736" spans="2:4" x14ac:dyDescent="0.25">
      <c r="B3736" s="8">
        <f t="shared" si="64"/>
        <v>3731</v>
      </c>
      <c r="C3736" s="12">
        <f>'Simulacion sistema (hoja4)'!AS3741</f>
        <v>0</v>
      </c>
      <c r="D3736" s="12">
        <f>'Simulacion sistema (hoja4)'!AT3741</f>
        <v>0.51420682133384743</v>
      </c>
    </row>
    <row r="3737" spans="2:4" x14ac:dyDescent="0.25">
      <c r="B3737" s="8">
        <f t="shared" si="64"/>
        <v>3732</v>
      </c>
      <c r="C3737" s="12">
        <f>'Simulacion sistema (hoja4)'!AS3742</f>
        <v>0</v>
      </c>
      <c r="D3737" s="12">
        <f>'Simulacion sistema (hoja4)'!AT3742</f>
        <v>0.52688422750096375</v>
      </c>
    </row>
    <row r="3738" spans="2:4" x14ac:dyDescent="0.25">
      <c r="B3738" s="8">
        <f t="shared" si="64"/>
        <v>3733</v>
      </c>
      <c r="C3738" s="12">
        <f>'Simulacion sistema (hoja4)'!AS3743</f>
        <v>0</v>
      </c>
      <c r="D3738" s="12">
        <f>'Simulacion sistema (hoja4)'!AT3743</f>
        <v>7.588547239247917E-2</v>
      </c>
    </row>
    <row r="3739" spans="2:4" x14ac:dyDescent="0.25">
      <c r="B3739" s="8">
        <f t="shared" si="64"/>
        <v>3734</v>
      </c>
      <c r="C3739" s="12">
        <f>'Simulacion sistema (hoja4)'!AS3744</f>
        <v>0</v>
      </c>
      <c r="D3739" s="12">
        <f>'Simulacion sistema (hoja4)'!AT3744</f>
        <v>0.59119233642848312</v>
      </c>
    </row>
    <row r="3740" spans="2:4" x14ac:dyDescent="0.25">
      <c r="B3740" s="8">
        <f t="shared" si="64"/>
        <v>3735</v>
      </c>
      <c r="C3740" s="12">
        <f>'Simulacion sistema (hoja4)'!AS3745</f>
        <v>0</v>
      </c>
      <c r="D3740" s="12">
        <f>'Simulacion sistema (hoja4)'!AT3745</f>
        <v>0.64178844205959384</v>
      </c>
    </row>
    <row r="3741" spans="2:4" x14ac:dyDescent="0.25">
      <c r="B3741" s="8">
        <f t="shared" si="64"/>
        <v>3736</v>
      </c>
      <c r="C3741" s="12">
        <f>'Simulacion sistema (hoja4)'!AS3746</f>
        <v>1</v>
      </c>
      <c r="D3741" s="12">
        <f>'Simulacion sistema (hoja4)'!AT3746</f>
        <v>1</v>
      </c>
    </row>
    <row r="3742" spans="2:4" x14ac:dyDescent="0.25">
      <c r="B3742" s="8">
        <f t="shared" si="64"/>
        <v>3737</v>
      </c>
      <c r="C3742" s="12">
        <f>'Simulacion sistema (hoja4)'!AS3747</f>
        <v>0</v>
      </c>
      <c r="D3742" s="12">
        <f>'Simulacion sistema (hoja4)'!AT3747</f>
        <v>0.20091581804393185</v>
      </c>
    </row>
    <row r="3743" spans="2:4" x14ac:dyDescent="0.25">
      <c r="B3743" s="8">
        <f t="shared" si="64"/>
        <v>3738</v>
      </c>
      <c r="C3743" s="12">
        <f>'Simulacion sistema (hoja4)'!AS3748</f>
        <v>0</v>
      </c>
      <c r="D3743" s="12">
        <f>'Simulacion sistema (hoja4)'!AT3748</f>
        <v>0.64620574910013473</v>
      </c>
    </row>
    <row r="3744" spans="2:4" x14ac:dyDescent="0.25">
      <c r="B3744" s="8">
        <f t="shared" si="64"/>
        <v>3739</v>
      </c>
      <c r="C3744" s="12">
        <f>'Simulacion sistema (hoja4)'!AS3749</f>
        <v>0</v>
      </c>
      <c r="D3744" s="12">
        <f>'Simulacion sistema (hoja4)'!AT3749</f>
        <v>0.70365948278735202</v>
      </c>
    </row>
    <row r="3745" spans="2:4" x14ac:dyDescent="0.25">
      <c r="B3745" s="8">
        <f t="shared" si="64"/>
        <v>3740</v>
      </c>
      <c r="C3745" s="12">
        <f>'Simulacion sistema (hoja4)'!AS3750</f>
        <v>0.4814663875405395</v>
      </c>
      <c r="D3745" s="12">
        <f>'Simulacion sistema (hoja4)'!AT3750</f>
        <v>0.89349782289339119</v>
      </c>
    </row>
    <row r="3746" spans="2:4" x14ac:dyDescent="0.25">
      <c r="B3746" s="8">
        <f t="shared" si="64"/>
        <v>3741</v>
      </c>
      <c r="C3746" s="12">
        <f>'Simulacion sistema (hoja4)'!AS3751</f>
        <v>0</v>
      </c>
      <c r="D3746" s="12">
        <f>'Simulacion sistema (hoja4)'!AT3751</f>
        <v>0.82428565589341884</v>
      </c>
    </row>
    <row r="3747" spans="2:4" x14ac:dyDescent="0.25">
      <c r="B3747" s="8">
        <f t="shared" si="64"/>
        <v>3742</v>
      </c>
      <c r="C3747" s="12">
        <f>'Simulacion sistema (hoja4)'!AS3752</f>
        <v>0</v>
      </c>
      <c r="D3747" s="12">
        <f>'Simulacion sistema (hoja4)'!AT3752</f>
        <v>0.37856273561190218</v>
      </c>
    </row>
    <row r="3748" spans="2:4" x14ac:dyDescent="0.25">
      <c r="B3748" s="8">
        <f t="shared" si="64"/>
        <v>3743</v>
      </c>
      <c r="C3748" s="12">
        <f>'Simulacion sistema (hoja4)'!AS3753</f>
        <v>0</v>
      </c>
      <c r="D3748" s="12">
        <f>'Simulacion sistema (hoja4)'!AT3753</f>
        <v>0.56723362435092384</v>
      </c>
    </row>
    <row r="3749" spans="2:4" x14ac:dyDescent="0.25">
      <c r="B3749" s="8">
        <f t="shared" si="64"/>
        <v>3744</v>
      </c>
      <c r="C3749" s="12">
        <f>'Simulacion sistema (hoja4)'!AS3754</f>
        <v>0.34065895099798404</v>
      </c>
      <c r="D3749" s="12">
        <f>'Simulacion sistema (hoja4)'!AT3754</f>
        <v>0.89235410988322872</v>
      </c>
    </row>
    <row r="3750" spans="2:4" x14ac:dyDescent="0.25">
      <c r="B3750" s="8">
        <f t="shared" si="64"/>
        <v>3745</v>
      </c>
      <c r="C3750" s="12">
        <f>'Simulacion sistema (hoja4)'!AS3755</f>
        <v>0</v>
      </c>
      <c r="D3750" s="12">
        <f>'Simulacion sistema (hoja4)'!AT3755</f>
        <v>0.51026318809832849</v>
      </c>
    </row>
    <row r="3751" spans="2:4" x14ac:dyDescent="0.25">
      <c r="B3751" s="8">
        <f t="shared" si="64"/>
        <v>3746</v>
      </c>
      <c r="C3751" s="12">
        <f>'Simulacion sistema (hoja4)'!AS3756</f>
        <v>0</v>
      </c>
      <c r="D3751" s="12">
        <f>'Simulacion sistema (hoja4)'!AT3756</f>
        <v>0.52489905663489278</v>
      </c>
    </row>
    <row r="3752" spans="2:4" x14ac:dyDescent="0.25">
      <c r="B3752" s="8">
        <f t="shared" si="64"/>
        <v>3747</v>
      </c>
      <c r="C3752" s="12">
        <f>'Simulacion sistema (hoja4)'!AS3757</f>
        <v>0</v>
      </c>
      <c r="D3752" s="12">
        <f>'Simulacion sistema (hoja4)'!AT3757</f>
        <v>0.47993623894616988</v>
      </c>
    </row>
    <row r="3753" spans="2:4" x14ac:dyDescent="0.25">
      <c r="B3753" s="8">
        <f t="shared" si="64"/>
        <v>3748</v>
      </c>
      <c r="C3753" s="12">
        <f>'Simulacion sistema (hoja4)'!AS3758</f>
        <v>0</v>
      </c>
      <c r="D3753" s="12">
        <f>'Simulacion sistema (hoja4)'!AT3758</f>
        <v>0.2221595765774422</v>
      </c>
    </row>
    <row r="3754" spans="2:4" x14ac:dyDescent="0.25">
      <c r="B3754" s="8">
        <f t="shared" si="64"/>
        <v>3749</v>
      </c>
      <c r="C3754" s="12">
        <f>'Simulacion sistema (hoja4)'!AS3759</f>
        <v>0</v>
      </c>
      <c r="D3754" s="12">
        <f>'Simulacion sistema (hoja4)'!AT3759</f>
        <v>0.49279115732062739</v>
      </c>
    </row>
    <row r="3755" spans="2:4" x14ac:dyDescent="0.25">
      <c r="B3755" s="8">
        <f t="shared" si="64"/>
        <v>3750</v>
      </c>
      <c r="C3755" s="12">
        <f>'Simulacion sistema (hoja4)'!AS3760</f>
        <v>0</v>
      </c>
      <c r="D3755" s="12">
        <f>'Simulacion sistema (hoja4)'!AT3760</f>
        <v>0.64304071708968269</v>
      </c>
    </row>
    <row r="3756" spans="2:4" x14ac:dyDescent="0.25">
      <c r="B3756" s="8">
        <f t="shared" si="64"/>
        <v>3751</v>
      </c>
      <c r="C3756" s="12">
        <f>'Simulacion sistema (hoja4)'!AS3761</f>
        <v>0</v>
      </c>
      <c r="D3756" s="12">
        <f>'Simulacion sistema (hoja4)'!AT3761</f>
        <v>0.76911469198791682</v>
      </c>
    </row>
    <row r="3757" spans="2:4" x14ac:dyDescent="0.25">
      <c r="B3757" s="8">
        <f t="shared" si="64"/>
        <v>3752</v>
      </c>
      <c r="C3757" s="12">
        <f>'Simulacion sistema (hoja4)'!AS3762</f>
        <v>0.60172493003929339</v>
      </c>
      <c r="D3757" s="12">
        <f>'Simulacion sistema (hoja4)'!AT3762</f>
        <v>0.96617389816772081</v>
      </c>
    </row>
    <row r="3758" spans="2:4" x14ac:dyDescent="0.25">
      <c r="B3758" s="8">
        <f t="shared" si="64"/>
        <v>3753</v>
      </c>
      <c r="C3758" s="12">
        <f>'Simulacion sistema (hoja4)'!AS3763</f>
        <v>0</v>
      </c>
      <c r="D3758" s="12">
        <f>'Simulacion sistema (hoja4)'!AT3763</f>
        <v>0.76192976092580433</v>
      </c>
    </row>
    <row r="3759" spans="2:4" x14ac:dyDescent="0.25">
      <c r="B3759" s="8">
        <f t="shared" si="64"/>
        <v>3754</v>
      </c>
      <c r="C3759" s="12">
        <f>'Simulacion sistema (hoja4)'!AS3764</f>
        <v>0.23823229791601225</v>
      </c>
      <c r="D3759" s="12">
        <f>'Simulacion sistema (hoja4)'!AT3764</f>
        <v>0.93530192119286681</v>
      </c>
    </row>
    <row r="3760" spans="2:4" x14ac:dyDescent="0.25">
      <c r="B3760" s="8">
        <f t="shared" si="64"/>
        <v>3755</v>
      </c>
      <c r="C3760" s="12">
        <f>'Simulacion sistema (hoja4)'!AS3765</f>
        <v>0</v>
      </c>
      <c r="D3760" s="12">
        <f>'Simulacion sistema (hoja4)'!AT3765</f>
        <v>0.56396075542599577</v>
      </c>
    </row>
    <row r="3761" spans="2:4" x14ac:dyDescent="0.25">
      <c r="B3761" s="8">
        <f t="shared" si="64"/>
        <v>3756</v>
      </c>
      <c r="C3761" s="12">
        <f>'Simulacion sistema (hoja4)'!AS3766</f>
        <v>0</v>
      </c>
      <c r="D3761" s="12">
        <f>'Simulacion sistema (hoja4)'!AT3766</f>
        <v>0.87903805020451065</v>
      </c>
    </row>
    <row r="3762" spans="2:4" x14ac:dyDescent="0.25">
      <c r="B3762" s="8">
        <f t="shared" si="64"/>
        <v>3757</v>
      </c>
      <c r="C3762" s="12">
        <f>'Simulacion sistema (hoja4)'!AS3767</f>
        <v>0.68338911440796146</v>
      </c>
      <c r="D3762" s="12">
        <f>'Simulacion sistema (hoja4)'!AT3767</f>
        <v>0.95605880758575201</v>
      </c>
    </row>
    <row r="3763" spans="2:4" x14ac:dyDescent="0.25">
      <c r="B3763" s="8">
        <f t="shared" si="64"/>
        <v>3758</v>
      </c>
      <c r="C3763" s="12">
        <f>'Simulacion sistema (hoja4)'!AS3768</f>
        <v>0</v>
      </c>
      <c r="D3763" s="12">
        <f>'Simulacion sistema (hoja4)'!AT3768</f>
        <v>0.4554395191370843</v>
      </c>
    </row>
    <row r="3764" spans="2:4" x14ac:dyDescent="0.25">
      <c r="B3764" s="8">
        <f t="shared" si="64"/>
        <v>3759</v>
      </c>
      <c r="C3764" s="12">
        <f>'Simulacion sistema (hoja4)'!AS3769</f>
        <v>0</v>
      </c>
      <c r="D3764" s="12">
        <f>'Simulacion sistema (hoja4)'!AT3769</f>
        <v>0.81538670190086915</v>
      </c>
    </row>
    <row r="3765" spans="2:4" x14ac:dyDescent="0.25">
      <c r="B3765" s="8">
        <f t="shared" si="64"/>
        <v>3760</v>
      </c>
      <c r="C3765" s="12">
        <f>'Simulacion sistema (hoja4)'!AS3770</f>
        <v>4.1205387289312877E-3</v>
      </c>
      <c r="D3765" s="12">
        <f>'Simulacion sistema (hoja4)'!AT3770</f>
        <v>0.91541845671396405</v>
      </c>
    </row>
    <row r="3766" spans="2:4" x14ac:dyDescent="0.25">
      <c r="B3766" s="8">
        <f t="shared" si="64"/>
        <v>3761</v>
      </c>
      <c r="C3766" s="12">
        <f>'Simulacion sistema (hoja4)'!AS3771</f>
        <v>0.1210526295260699</v>
      </c>
      <c r="D3766" s="12">
        <f>'Simulacion sistema (hoja4)'!AT3771</f>
        <v>0.89279456411102431</v>
      </c>
    </row>
    <row r="3767" spans="2:4" x14ac:dyDescent="0.25">
      <c r="B3767" s="8">
        <f t="shared" si="64"/>
        <v>3762</v>
      </c>
      <c r="C3767" s="12">
        <f>'Simulacion sistema (hoja4)'!AS3772</f>
        <v>0</v>
      </c>
      <c r="D3767" s="12">
        <f>'Simulacion sistema (hoja4)'!AT3772</f>
        <v>0.31058864608518255</v>
      </c>
    </row>
    <row r="3768" spans="2:4" x14ac:dyDescent="0.25">
      <c r="B3768" s="8">
        <f t="shared" si="64"/>
        <v>3763</v>
      </c>
      <c r="C3768" s="12">
        <f>'Simulacion sistema (hoja4)'!AS3773</f>
        <v>0</v>
      </c>
      <c r="D3768" s="12">
        <f>'Simulacion sistema (hoja4)'!AT3773</f>
        <v>0.75833702957457372</v>
      </c>
    </row>
    <row r="3769" spans="2:4" x14ac:dyDescent="0.25">
      <c r="B3769" s="8">
        <f t="shared" si="64"/>
        <v>3764</v>
      </c>
      <c r="C3769" s="12">
        <f>'Simulacion sistema (hoja4)'!AS3774</f>
        <v>0</v>
      </c>
      <c r="D3769" s="12">
        <f>'Simulacion sistema (hoja4)'!AT3774</f>
        <v>0.54564940390541472</v>
      </c>
    </row>
    <row r="3770" spans="2:4" x14ac:dyDescent="0.25">
      <c r="B3770" s="8">
        <f t="shared" si="64"/>
        <v>3765</v>
      </c>
      <c r="C3770" s="12">
        <f>'Simulacion sistema (hoja4)'!AS3775</f>
        <v>0</v>
      </c>
      <c r="D3770" s="12">
        <f>'Simulacion sistema (hoja4)'!AT3775</f>
        <v>0.4199884890681348</v>
      </c>
    </row>
    <row r="3771" spans="2:4" x14ac:dyDescent="0.25">
      <c r="B3771" s="8">
        <f t="shared" si="64"/>
        <v>3766</v>
      </c>
      <c r="C3771" s="12">
        <f>'Simulacion sistema (hoja4)'!AS3776</f>
        <v>0</v>
      </c>
      <c r="D3771" s="12">
        <f>'Simulacion sistema (hoja4)'!AT3776</f>
        <v>0.42579554619019605</v>
      </c>
    </row>
    <row r="3772" spans="2:4" x14ac:dyDescent="0.25">
      <c r="B3772" s="8">
        <f t="shared" si="64"/>
        <v>3767</v>
      </c>
      <c r="C3772" s="12">
        <f>'Simulacion sistema (hoja4)'!AS3777</f>
        <v>0</v>
      </c>
      <c r="D3772" s="12">
        <f>'Simulacion sistema (hoja4)'!AT3777</f>
        <v>0.61272446078388654</v>
      </c>
    </row>
    <row r="3773" spans="2:4" x14ac:dyDescent="0.25">
      <c r="B3773" s="8">
        <f t="shared" si="64"/>
        <v>3768</v>
      </c>
      <c r="C3773" s="12">
        <f>'Simulacion sistema (hoja4)'!AS3778</f>
        <v>1</v>
      </c>
      <c r="D3773" s="12">
        <f>'Simulacion sistema (hoja4)'!AT3778</f>
        <v>1</v>
      </c>
    </row>
    <row r="3774" spans="2:4" x14ac:dyDescent="0.25">
      <c r="B3774" s="8">
        <f t="shared" si="64"/>
        <v>3769</v>
      </c>
      <c r="C3774" s="12">
        <f>'Simulacion sistema (hoja4)'!AS3779</f>
        <v>1</v>
      </c>
      <c r="D3774" s="12">
        <f>'Simulacion sistema (hoja4)'!AT3779</f>
        <v>1</v>
      </c>
    </row>
    <row r="3775" spans="2:4" x14ac:dyDescent="0.25">
      <c r="B3775" s="8">
        <f t="shared" si="64"/>
        <v>3770</v>
      </c>
      <c r="C3775" s="12">
        <f>'Simulacion sistema (hoja4)'!AS3780</f>
        <v>0.19057817743094113</v>
      </c>
      <c r="D3775" s="12">
        <f>'Simulacion sistema (hoja4)'!AT3780</f>
        <v>0.9244253511080911</v>
      </c>
    </row>
    <row r="3776" spans="2:4" x14ac:dyDescent="0.25">
      <c r="B3776" s="8">
        <f t="shared" si="64"/>
        <v>3771</v>
      </c>
      <c r="C3776" s="12">
        <f>'Simulacion sistema (hoja4)'!AS3781</f>
        <v>0</v>
      </c>
      <c r="D3776" s="12">
        <f>'Simulacion sistema (hoja4)'!AT3781</f>
        <v>0.47548936618386756</v>
      </c>
    </row>
    <row r="3777" spans="2:4" x14ac:dyDescent="0.25">
      <c r="B3777" s="8">
        <f t="shared" si="64"/>
        <v>3772</v>
      </c>
      <c r="C3777" s="12">
        <f>'Simulacion sistema (hoja4)'!AS3782</f>
        <v>0</v>
      </c>
      <c r="D3777" s="12">
        <f>'Simulacion sistema (hoja4)'!AT3782</f>
        <v>0.18273087288478265</v>
      </c>
    </row>
    <row r="3778" spans="2:4" x14ac:dyDescent="0.25">
      <c r="B3778" s="8">
        <f t="shared" si="64"/>
        <v>3773</v>
      </c>
      <c r="C3778" s="12">
        <f>'Simulacion sistema (hoja4)'!AS3783</f>
        <v>0</v>
      </c>
      <c r="D3778" s="12">
        <f>'Simulacion sistema (hoja4)'!AT3783</f>
        <v>0.82556410727835872</v>
      </c>
    </row>
    <row r="3779" spans="2:4" x14ac:dyDescent="0.25">
      <c r="B3779" s="8">
        <f t="shared" si="64"/>
        <v>3774</v>
      </c>
      <c r="C3779" s="12">
        <f>'Simulacion sistema (hoja4)'!AS3784</f>
        <v>0.96783126105063799</v>
      </c>
      <c r="D3779" s="12">
        <f>'Simulacion sistema (hoja4)'!AT3784</f>
        <v>0.9975322611216928</v>
      </c>
    </row>
    <row r="3780" spans="2:4" x14ac:dyDescent="0.25">
      <c r="B3780" s="8">
        <f t="shared" si="64"/>
        <v>3775</v>
      </c>
      <c r="C3780" s="12">
        <f>'Simulacion sistema (hoja4)'!AS3785</f>
        <v>4.8287727390772722E-2</v>
      </c>
      <c r="D3780" s="12">
        <f>'Simulacion sistema (hoja4)'!AT3785</f>
        <v>0.7533656286614332</v>
      </c>
    </row>
    <row r="3781" spans="2:4" x14ac:dyDescent="0.25">
      <c r="B3781" s="8">
        <f t="shared" si="64"/>
        <v>3776</v>
      </c>
      <c r="C3781" s="12">
        <f>'Simulacion sistema (hoja4)'!AS3786</f>
        <v>1</v>
      </c>
      <c r="D3781" s="12">
        <f>'Simulacion sistema (hoja4)'!AT3786</f>
        <v>1</v>
      </c>
    </row>
    <row r="3782" spans="2:4" x14ac:dyDescent="0.25">
      <c r="B3782" s="8">
        <f t="shared" si="64"/>
        <v>3777</v>
      </c>
      <c r="C3782" s="12">
        <f>'Simulacion sistema (hoja4)'!AS3787</f>
        <v>0</v>
      </c>
      <c r="D3782" s="12">
        <f>'Simulacion sistema (hoja4)'!AT3787</f>
        <v>0.59281422706346398</v>
      </c>
    </row>
    <row r="3783" spans="2:4" x14ac:dyDescent="0.25">
      <c r="B3783" s="8">
        <f t="shared" si="64"/>
        <v>3778</v>
      </c>
      <c r="C3783" s="12">
        <f>'Simulacion sistema (hoja4)'!AS3788</f>
        <v>0</v>
      </c>
      <c r="D3783" s="12">
        <f>'Simulacion sistema (hoja4)'!AT3788</f>
        <v>0.37934355488005539</v>
      </c>
    </row>
    <row r="3784" spans="2:4" x14ac:dyDescent="0.25">
      <c r="B3784" s="8">
        <f t="shared" ref="B3784:B3847" si="65">+B3783+1</f>
        <v>3779</v>
      </c>
      <c r="C3784" s="12">
        <f>'Simulacion sistema (hoja4)'!AS3789</f>
        <v>0</v>
      </c>
      <c r="D3784" s="12">
        <f>'Simulacion sistema (hoja4)'!AT3789</f>
        <v>7.6385061498508114E-2</v>
      </c>
    </row>
    <row r="3785" spans="2:4" x14ac:dyDescent="0.25">
      <c r="B3785" s="8">
        <f t="shared" si="65"/>
        <v>3780</v>
      </c>
      <c r="C3785" s="12">
        <f>'Simulacion sistema (hoja4)'!AS3790</f>
        <v>1</v>
      </c>
      <c r="D3785" s="12">
        <f>'Simulacion sistema (hoja4)'!AT3790</f>
        <v>1</v>
      </c>
    </row>
    <row r="3786" spans="2:4" x14ac:dyDescent="0.25">
      <c r="B3786" s="8">
        <f t="shared" si="65"/>
        <v>3781</v>
      </c>
      <c r="C3786" s="12">
        <f>'Simulacion sistema (hoja4)'!AS3791</f>
        <v>1</v>
      </c>
      <c r="D3786" s="12">
        <f>'Simulacion sistema (hoja4)'!AT3791</f>
        <v>1</v>
      </c>
    </row>
    <row r="3787" spans="2:4" x14ac:dyDescent="0.25">
      <c r="B3787" s="8">
        <f t="shared" si="65"/>
        <v>3782</v>
      </c>
      <c r="C3787" s="12">
        <f>'Simulacion sistema (hoja4)'!AS3792</f>
        <v>0</v>
      </c>
      <c r="D3787" s="12">
        <f>'Simulacion sistema (hoja4)'!AT3792</f>
        <v>0.43607137246228428</v>
      </c>
    </row>
    <row r="3788" spans="2:4" x14ac:dyDescent="0.25">
      <c r="B3788" s="8">
        <f t="shared" si="65"/>
        <v>3783</v>
      </c>
      <c r="C3788" s="12">
        <f>'Simulacion sistema (hoja4)'!AS3793</f>
        <v>0</v>
      </c>
      <c r="D3788" s="12">
        <f>'Simulacion sistema (hoja4)'!AT3793</f>
        <v>0.62673139691497171</v>
      </c>
    </row>
    <row r="3789" spans="2:4" x14ac:dyDescent="0.25">
      <c r="B3789" s="8">
        <f t="shared" si="65"/>
        <v>3784</v>
      </c>
      <c r="C3789" s="12">
        <f>'Simulacion sistema (hoja4)'!AS3794</f>
        <v>0</v>
      </c>
      <c r="D3789" s="12">
        <f>'Simulacion sistema (hoja4)'!AT3794</f>
        <v>0.42654801781210738</v>
      </c>
    </row>
    <row r="3790" spans="2:4" x14ac:dyDescent="0.25">
      <c r="B3790" s="8">
        <f t="shared" si="65"/>
        <v>3785</v>
      </c>
      <c r="C3790" s="12">
        <f>'Simulacion sistema (hoja4)'!AS3795</f>
        <v>1</v>
      </c>
      <c r="D3790" s="12">
        <f>'Simulacion sistema (hoja4)'!AT3795</f>
        <v>1</v>
      </c>
    </row>
    <row r="3791" spans="2:4" x14ac:dyDescent="0.25">
      <c r="B3791" s="8">
        <f t="shared" si="65"/>
        <v>3786</v>
      </c>
      <c r="C3791" s="12">
        <f>'Simulacion sistema (hoja4)'!AS3796</f>
        <v>0</v>
      </c>
      <c r="D3791" s="12">
        <f>'Simulacion sistema (hoja4)'!AT3796</f>
        <v>0.35146287834971079</v>
      </c>
    </row>
    <row r="3792" spans="2:4" x14ac:dyDescent="0.25">
      <c r="B3792" s="8">
        <f t="shared" si="65"/>
        <v>3787</v>
      </c>
      <c r="C3792" s="12">
        <f>'Simulacion sistema (hoja4)'!AS3797</f>
        <v>0</v>
      </c>
      <c r="D3792" s="12">
        <f>'Simulacion sistema (hoja4)'!AT3797</f>
        <v>0.13442373991511725</v>
      </c>
    </row>
    <row r="3793" spans="2:4" x14ac:dyDescent="0.25">
      <c r="B3793" s="8">
        <f t="shared" si="65"/>
        <v>3788</v>
      </c>
      <c r="C3793" s="12">
        <f>'Simulacion sistema (hoja4)'!AS3798</f>
        <v>0</v>
      </c>
      <c r="D3793" s="12">
        <f>'Simulacion sistema (hoja4)'!AT3798</f>
        <v>0.90076510307093216</v>
      </c>
    </row>
    <row r="3794" spans="2:4" x14ac:dyDescent="0.25">
      <c r="B3794" s="8">
        <f t="shared" si="65"/>
        <v>3789</v>
      </c>
      <c r="C3794" s="12">
        <f>'Simulacion sistema (hoja4)'!AS3799</f>
        <v>0</v>
      </c>
      <c r="D3794" s="12">
        <f>'Simulacion sistema (hoja4)'!AT3799</f>
        <v>0.5672599607408414</v>
      </c>
    </row>
    <row r="3795" spans="2:4" x14ac:dyDescent="0.25">
      <c r="B3795" s="8">
        <f t="shared" si="65"/>
        <v>3790</v>
      </c>
      <c r="C3795" s="12">
        <f>'Simulacion sistema (hoja4)'!AS3800</f>
        <v>0</v>
      </c>
      <c r="D3795" s="12">
        <f>'Simulacion sistema (hoja4)'!AT3800</f>
        <v>0.65626147731657025</v>
      </c>
    </row>
    <row r="3796" spans="2:4" x14ac:dyDescent="0.25">
      <c r="B3796" s="8">
        <f t="shared" si="65"/>
        <v>3791</v>
      </c>
      <c r="C3796" s="12">
        <f>'Simulacion sistema (hoja4)'!AS3801</f>
        <v>0.38238488843560314</v>
      </c>
      <c r="D3796" s="12">
        <f>'Simulacion sistema (hoja4)'!AT3801</f>
        <v>0.94754501792192791</v>
      </c>
    </row>
    <row r="3797" spans="2:4" x14ac:dyDescent="0.25">
      <c r="B3797" s="8">
        <f t="shared" si="65"/>
        <v>3792</v>
      </c>
      <c r="C3797" s="12">
        <f>'Simulacion sistema (hoja4)'!AS3802</f>
        <v>0</v>
      </c>
      <c r="D3797" s="12">
        <f>'Simulacion sistema (hoja4)'!AT3802</f>
        <v>0.55757108486254703</v>
      </c>
    </row>
    <row r="3798" spans="2:4" x14ac:dyDescent="0.25">
      <c r="B3798" s="8">
        <f t="shared" si="65"/>
        <v>3793</v>
      </c>
      <c r="C3798" s="12">
        <f>'Simulacion sistema (hoja4)'!AS3803</f>
        <v>0</v>
      </c>
      <c r="D3798" s="12">
        <f>'Simulacion sistema (hoja4)'!AT3803</f>
        <v>0.46752297717177671</v>
      </c>
    </row>
    <row r="3799" spans="2:4" x14ac:dyDescent="0.25">
      <c r="B3799" s="8">
        <f t="shared" si="65"/>
        <v>3794</v>
      </c>
      <c r="C3799" s="12">
        <f>'Simulacion sistema (hoja4)'!AS3804</f>
        <v>0</v>
      </c>
      <c r="D3799" s="12">
        <f>'Simulacion sistema (hoja4)'!AT3804</f>
        <v>0.48886917658502632</v>
      </c>
    </row>
    <row r="3800" spans="2:4" x14ac:dyDescent="0.25">
      <c r="B3800" s="8">
        <f t="shared" si="65"/>
        <v>3795</v>
      </c>
      <c r="C3800" s="12">
        <f>'Simulacion sistema (hoja4)'!AS3805</f>
        <v>0</v>
      </c>
      <c r="D3800" s="12">
        <f>'Simulacion sistema (hoja4)'!AT3805</f>
        <v>0.73410988917497744</v>
      </c>
    </row>
    <row r="3801" spans="2:4" x14ac:dyDescent="0.25">
      <c r="B3801" s="8">
        <f t="shared" si="65"/>
        <v>3796</v>
      </c>
      <c r="C3801" s="12">
        <f>'Simulacion sistema (hoja4)'!AS3806</f>
        <v>0</v>
      </c>
      <c r="D3801" s="12">
        <f>'Simulacion sistema (hoja4)'!AT3806</f>
        <v>0.37473895415511821</v>
      </c>
    </row>
    <row r="3802" spans="2:4" x14ac:dyDescent="0.25">
      <c r="B3802" s="8">
        <f t="shared" si="65"/>
        <v>3797</v>
      </c>
      <c r="C3802" s="12">
        <f>'Simulacion sistema (hoja4)'!AS3807</f>
        <v>0</v>
      </c>
      <c r="D3802" s="12">
        <f>'Simulacion sistema (hoja4)'!AT3807</f>
        <v>0.36073324707737797</v>
      </c>
    </row>
    <row r="3803" spans="2:4" x14ac:dyDescent="0.25">
      <c r="B3803" s="8">
        <f t="shared" si="65"/>
        <v>3798</v>
      </c>
      <c r="C3803" s="12">
        <f>'Simulacion sistema (hoja4)'!AS3808</f>
        <v>0</v>
      </c>
      <c r="D3803" s="12">
        <f>'Simulacion sistema (hoja4)'!AT3808</f>
        <v>0.31877397739769786</v>
      </c>
    </row>
    <row r="3804" spans="2:4" x14ac:dyDescent="0.25">
      <c r="B3804" s="8">
        <f t="shared" si="65"/>
        <v>3799</v>
      </c>
      <c r="C3804" s="12">
        <f>'Simulacion sistema (hoja4)'!AS3809</f>
        <v>0</v>
      </c>
      <c r="D3804" s="12">
        <f>'Simulacion sistema (hoja4)'!AT3809</f>
        <v>0.3227552462698316</v>
      </c>
    </row>
    <row r="3805" spans="2:4" x14ac:dyDescent="0.25">
      <c r="B3805" s="8">
        <f t="shared" si="65"/>
        <v>3800</v>
      </c>
      <c r="C3805" s="12">
        <f>'Simulacion sistema (hoja4)'!AS3810</f>
        <v>1</v>
      </c>
      <c r="D3805" s="12">
        <f>'Simulacion sistema (hoja4)'!AT3810</f>
        <v>1</v>
      </c>
    </row>
    <row r="3806" spans="2:4" x14ac:dyDescent="0.25">
      <c r="B3806" s="8">
        <f t="shared" si="65"/>
        <v>3801</v>
      </c>
      <c r="C3806" s="12">
        <f>'Simulacion sistema (hoja4)'!AS3811</f>
        <v>0</v>
      </c>
      <c r="D3806" s="12">
        <f>'Simulacion sistema (hoja4)'!AT3811</f>
        <v>0.78504080978291557</v>
      </c>
    </row>
    <row r="3807" spans="2:4" x14ac:dyDescent="0.25">
      <c r="B3807" s="8">
        <f t="shared" si="65"/>
        <v>3802</v>
      </c>
      <c r="C3807" s="12">
        <f>'Simulacion sistema (hoja4)'!AS3812</f>
        <v>0</v>
      </c>
      <c r="D3807" s="12">
        <f>'Simulacion sistema (hoja4)'!AT3812</f>
        <v>0.45621244372727832</v>
      </c>
    </row>
    <row r="3808" spans="2:4" x14ac:dyDescent="0.25">
      <c r="B3808" s="8">
        <f t="shared" si="65"/>
        <v>3803</v>
      </c>
      <c r="C3808" s="12">
        <f>'Simulacion sistema (hoja4)'!AS3813</f>
        <v>0.62912628441864071</v>
      </c>
      <c r="D3808" s="12">
        <f>'Simulacion sistema (hoja4)'!AT3813</f>
        <v>0.94199080860199591</v>
      </c>
    </row>
    <row r="3809" spans="2:4" x14ac:dyDescent="0.25">
      <c r="B3809" s="8">
        <f t="shared" si="65"/>
        <v>3804</v>
      </c>
      <c r="C3809" s="12">
        <f>'Simulacion sistema (hoja4)'!AS3814</f>
        <v>0</v>
      </c>
      <c r="D3809" s="12">
        <f>'Simulacion sistema (hoja4)'!AT3814</f>
        <v>0.77505480283665973</v>
      </c>
    </row>
    <row r="3810" spans="2:4" x14ac:dyDescent="0.25">
      <c r="B3810" s="8">
        <f t="shared" si="65"/>
        <v>3805</v>
      </c>
      <c r="C3810" s="12">
        <f>'Simulacion sistema (hoja4)'!AS3815</f>
        <v>0</v>
      </c>
      <c r="D3810" s="12">
        <f>'Simulacion sistema (hoja4)'!AT3815</f>
        <v>0.8917575783855346</v>
      </c>
    </row>
    <row r="3811" spans="2:4" x14ac:dyDescent="0.25">
      <c r="B3811" s="8">
        <f t="shared" si="65"/>
        <v>3806</v>
      </c>
      <c r="C3811" s="12">
        <f>'Simulacion sistema (hoja4)'!AS3816</f>
        <v>0</v>
      </c>
      <c r="D3811" s="12">
        <f>'Simulacion sistema (hoja4)'!AT3816</f>
        <v>0.53227188217322896</v>
      </c>
    </row>
    <row r="3812" spans="2:4" x14ac:dyDescent="0.25">
      <c r="B3812" s="8">
        <f t="shared" si="65"/>
        <v>3807</v>
      </c>
      <c r="C3812" s="12">
        <f>'Simulacion sistema (hoja4)'!AS3817</f>
        <v>0</v>
      </c>
      <c r="D3812" s="12">
        <f>'Simulacion sistema (hoja4)'!AT3817</f>
        <v>0.51019477140256486</v>
      </c>
    </row>
    <row r="3813" spans="2:4" x14ac:dyDescent="0.25">
      <c r="B3813" s="8">
        <f t="shared" si="65"/>
        <v>3808</v>
      </c>
      <c r="C3813" s="12">
        <f>'Simulacion sistema (hoja4)'!AS3818</f>
        <v>0</v>
      </c>
      <c r="D3813" s="12">
        <f>'Simulacion sistema (hoja4)'!AT3818</f>
        <v>0.41725684922578832</v>
      </c>
    </row>
    <row r="3814" spans="2:4" x14ac:dyDescent="0.25">
      <c r="B3814" s="8">
        <f t="shared" si="65"/>
        <v>3809</v>
      </c>
      <c r="C3814" s="12">
        <f>'Simulacion sistema (hoja4)'!AS3819</f>
        <v>0.37409565544779372</v>
      </c>
      <c r="D3814" s="12">
        <f>'Simulacion sistema (hoja4)'!AT3819</f>
        <v>0.90503688936734938</v>
      </c>
    </row>
    <row r="3815" spans="2:4" x14ac:dyDescent="0.25">
      <c r="B3815" s="8">
        <f t="shared" si="65"/>
        <v>3810</v>
      </c>
      <c r="C3815" s="12">
        <f>'Simulacion sistema (hoja4)'!AS3820</f>
        <v>0</v>
      </c>
      <c r="D3815" s="12">
        <f>'Simulacion sistema (hoja4)'!AT3820</f>
        <v>0.83350397687914068</v>
      </c>
    </row>
    <row r="3816" spans="2:4" x14ac:dyDescent="0.25">
      <c r="B3816" s="8">
        <f t="shared" si="65"/>
        <v>3811</v>
      </c>
      <c r="C3816" s="12">
        <f>'Simulacion sistema (hoja4)'!AS3821</f>
        <v>0</v>
      </c>
      <c r="D3816" s="12">
        <f>'Simulacion sistema (hoja4)'!AT3821</f>
        <v>0.5865203234704558</v>
      </c>
    </row>
    <row r="3817" spans="2:4" x14ac:dyDescent="0.25">
      <c r="B3817" s="8">
        <f t="shared" si="65"/>
        <v>3812</v>
      </c>
      <c r="C3817" s="12">
        <f>'Simulacion sistema (hoja4)'!AS3822</f>
        <v>0</v>
      </c>
      <c r="D3817" s="12">
        <f>'Simulacion sistema (hoja4)'!AT3822</f>
        <v>0.24625847467970047</v>
      </c>
    </row>
    <row r="3818" spans="2:4" x14ac:dyDescent="0.25">
      <c r="B3818" s="8">
        <f t="shared" si="65"/>
        <v>3813</v>
      </c>
      <c r="C3818" s="12">
        <f>'Simulacion sistema (hoja4)'!AS3823</f>
        <v>0.67972704507748505</v>
      </c>
      <c r="D3818" s="12">
        <f>'Simulacion sistema (hoja4)'!AT3823</f>
        <v>0.972798735335348</v>
      </c>
    </row>
    <row r="3819" spans="2:4" x14ac:dyDescent="0.25">
      <c r="B3819" s="8">
        <f t="shared" si="65"/>
        <v>3814</v>
      </c>
      <c r="C3819" s="12">
        <f>'Simulacion sistema (hoja4)'!AS3824</f>
        <v>0.18258871547877789</v>
      </c>
      <c r="D3819" s="12">
        <f>'Simulacion sistema (hoja4)'!AT3824</f>
        <v>0.88497929305293876</v>
      </c>
    </row>
    <row r="3820" spans="2:4" x14ac:dyDescent="0.25">
      <c r="B3820" s="8">
        <f t="shared" si="65"/>
        <v>3815</v>
      </c>
      <c r="C3820" s="12">
        <f>'Simulacion sistema (hoja4)'!AS3825</f>
        <v>0</v>
      </c>
      <c r="D3820" s="12">
        <f>'Simulacion sistema (hoja4)'!AT3825</f>
        <v>0.64633868750825063</v>
      </c>
    </row>
    <row r="3821" spans="2:4" x14ac:dyDescent="0.25">
      <c r="B3821" s="8">
        <f t="shared" si="65"/>
        <v>3816</v>
      </c>
      <c r="C3821" s="12">
        <f>'Simulacion sistema (hoja4)'!AS3826</f>
        <v>0</v>
      </c>
      <c r="D3821" s="12">
        <f>'Simulacion sistema (hoja4)'!AT3826</f>
        <v>0.28511325196424431</v>
      </c>
    </row>
    <row r="3822" spans="2:4" x14ac:dyDescent="0.25">
      <c r="B3822" s="8">
        <f t="shared" si="65"/>
        <v>3817</v>
      </c>
      <c r="C3822" s="12">
        <f>'Simulacion sistema (hoja4)'!AS3827</f>
        <v>0.10145329487521292</v>
      </c>
      <c r="D3822" s="12">
        <f>'Simulacion sistema (hoja4)'!AT3827</f>
        <v>0.86454957323435899</v>
      </c>
    </row>
    <row r="3823" spans="2:4" x14ac:dyDescent="0.25">
      <c r="B3823" s="8">
        <f t="shared" si="65"/>
        <v>3818</v>
      </c>
      <c r="C3823" s="12">
        <f>'Simulacion sistema (hoja4)'!AS3828</f>
        <v>0</v>
      </c>
      <c r="D3823" s="12">
        <f>'Simulacion sistema (hoja4)'!AT3828</f>
        <v>0.36755749416385686</v>
      </c>
    </row>
    <row r="3824" spans="2:4" x14ac:dyDescent="0.25">
      <c r="B3824" s="8">
        <f t="shared" si="65"/>
        <v>3819</v>
      </c>
      <c r="C3824" s="12">
        <f>'Simulacion sistema (hoja4)'!AS3829</f>
        <v>0</v>
      </c>
      <c r="D3824" s="12">
        <f>'Simulacion sistema (hoja4)'!AT3829</f>
        <v>0.72022369885336757</v>
      </c>
    </row>
    <row r="3825" spans="2:4" x14ac:dyDescent="0.25">
      <c r="B3825" s="8">
        <f t="shared" si="65"/>
        <v>3820</v>
      </c>
      <c r="C3825" s="12">
        <f>'Simulacion sistema (hoja4)'!AS3830</f>
        <v>0</v>
      </c>
      <c r="D3825" s="12">
        <f>'Simulacion sistema (hoja4)'!AT3830</f>
        <v>0.66170293866819785</v>
      </c>
    </row>
    <row r="3826" spans="2:4" x14ac:dyDescent="0.25">
      <c r="B3826" s="8">
        <f t="shared" si="65"/>
        <v>3821</v>
      </c>
      <c r="C3826" s="12">
        <f>'Simulacion sistema (hoja4)'!AS3831</f>
        <v>0</v>
      </c>
      <c r="D3826" s="12">
        <f>'Simulacion sistema (hoja4)'!AT3831</f>
        <v>0.30787874056574127</v>
      </c>
    </row>
    <row r="3827" spans="2:4" x14ac:dyDescent="0.25">
      <c r="B3827" s="8">
        <f t="shared" si="65"/>
        <v>3822</v>
      </c>
      <c r="C3827" s="12">
        <f>'Simulacion sistema (hoja4)'!AS3832</f>
        <v>0</v>
      </c>
      <c r="D3827" s="12">
        <f>'Simulacion sistema (hoja4)'!AT3832</f>
        <v>0.62899168586688936</v>
      </c>
    </row>
    <row r="3828" spans="2:4" x14ac:dyDescent="0.25">
      <c r="B3828" s="8">
        <f t="shared" si="65"/>
        <v>3823</v>
      </c>
      <c r="C3828" s="12">
        <f>'Simulacion sistema (hoja4)'!AS3833</f>
        <v>0</v>
      </c>
      <c r="D3828" s="12">
        <f>'Simulacion sistema (hoja4)'!AT3833</f>
        <v>0.78164282621148407</v>
      </c>
    </row>
    <row r="3829" spans="2:4" x14ac:dyDescent="0.25">
      <c r="B3829" s="8">
        <f t="shared" si="65"/>
        <v>3824</v>
      </c>
      <c r="C3829" s="12">
        <f>'Simulacion sistema (hoja4)'!AS3834</f>
        <v>0</v>
      </c>
      <c r="D3829" s="12">
        <f>'Simulacion sistema (hoja4)'!AT3834</f>
        <v>0.71082732826080619</v>
      </c>
    </row>
    <row r="3830" spans="2:4" x14ac:dyDescent="0.25">
      <c r="B3830" s="8">
        <f t="shared" si="65"/>
        <v>3825</v>
      </c>
      <c r="C3830" s="12">
        <f>'Simulacion sistema (hoja4)'!AS3835</f>
        <v>1</v>
      </c>
      <c r="D3830" s="12">
        <f>'Simulacion sistema (hoja4)'!AT3835</f>
        <v>1</v>
      </c>
    </row>
    <row r="3831" spans="2:4" x14ac:dyDescent="0.25">
      <c r="B3831" s="8">
        <f t="shared" si="65"/>
        <v>3826</v>
      </c>
      <c r="C3831" s="12">
        <f>'Simulacion sistema (hoja4)'!AS3836</f>
        <v>0</v>
      </c>
      <c r="D3831" s="12">
        <f>'Simulacion sistema (hoja4)'!AT3836</f>
        <v>0.4173252401333653</v>
      </c>
    </row>
    <row r="3832" spans="2:4" x14ac:dyDescent="0.25">
      <c r="B3832" s="8">
        <f t="shared" si="65"/>
        <v>3827</v>
      </c>
      <c r="C3832" s="12">
        <f>'Simulacion sistema (hoja4)'!AS3837</f>
        <v>0</v>
      </c>
      <c r="D3832" s="12">
        <f>'Simulacion sistema (hoja4)'!AT3837</f>
        <v>0.33533572666358985</v>
      </c>
    </row>
    <row r="3833" spans="2:4" x14ac:dyDescent="0.25">
      <c r="B3833" s="8">
        <f t="shared" si="65"/>
        <v>3828</v>
      </c>
      <c r="C3833" s="12">
        <f>'Simulacion sistema (hoja4)'!AS3838</f>
        <v>0</v>
      </c>
      <c r="D3833" s="12">
        <f>'Simulacion sistema (hoja4)'!AT3838</f>
        <v>0.40192753260435732</v>
      </c>
    </row>
    <row r="3834" spans="2:4" x14ac:dyDescent="0.25">
      <c r="B3834" s="8">
        <f t="shared" si="65"/>
        <v>3829</v>
      </c>
      <c r="C3834" s="12">
        <f>'Simulacion sistema (hoja4)'!AS3839</f>
        <v>0</v>
      </c>
      <c r="D3834" s="12">
        <f>'Simulacion sistema (hoja4)'!AT3839</f>
        <v>0.30427920929752672</v>
      </c>
    </row>
    <row r="3835" spans="2:4" x14ac:dyDescent="0.25">
      <c r="B3835" s="8">
        <f t="shared" si="65"/>
        <v>3830</v>
      </c>
      <c r="C3835" s="12">
        <f>'Simulacion sistema (hoja4)'!AS3840</f>
        <v>0</v>
      </c>
      <c r="D3835" s="12">
        <f>'Simulacion sistema (hoja4)'!AT3840</f>
        <v>0.54156901355516263</v>
      </c>
    </row>
    <row r="3836" spans="2:4" x14ac:dyDescent="0.25">
      <c r="B3836" s="8">
        <f t="shared" si="65"/>
        <v>3831</v>
      </c>
      <c r="C3836" s="12">
        <f>'Simulacion sistema (hoja4)'!AS3841</f>
        <v>0</v>
      </c>
      <c r="D3836" s="12">
        <f>'Simulacion sistema (hoja4)'!AT3841</f>
        <v>0.21824011666034843</v>
      </c>
    </row>
    <row r="3837" spans="2:4" x14ac:dyDescent="0.25">
      <c r="B3837" s="8">
        <f t="shared" si="65"/>
        <v>3832</v>
      </c>
      <c r="C3837" s="12">
        <f>'Simulacion sistema (hoja4)'!AS3842</f>
        <v>0</v>
      </c>
      <c r="D3837" s="12">
        <f>'Simulacion sistema (hoja4)'!AT3842</f>
        <v>0.44421177711792303</v>
      </c>
    </row>
    <row r="3838" spans="2:4" x14ac:dyDescent="0.25">
      <c r="B3838" s="8">
        <f t="shared" si="65"/>
        <v>3833</v>
      </c>
      <c r="C3838" s="12">
        <f>'Simulacion sistema (hoja4)'!AS3843</f>
        <v>0</v>
      </c>
      <c r="D3838" s="12">
        <f>'Simulacion sistema (hoja4)'!AT3843</f>
        <v>0.47706309840805139</v>
      </c>
    </row>
    <row r="3839" spans="2:4" x14ac:dyDescent="0.25">
      <c r="B3839" s="8">
        <f t="shared" si="65"/>
        <v>3834</v>
      </c>
      <c r="C3839" s="12">
        <f>'Simulacion sistema (hoja4)'!AS3844</f>
        <v>0</v>
      </c>
      <c r="D3839" s="12">
        <f>'Simulacion sistema (hoja4)'!AT3844</f>
        <v>0.60494257450958533</v>
      </c>
    </row>
    <row r="3840" spans="2:4" x14ac:dyDescent="0.25">
      <c r="B3840" s="8">
        <f t="shared" si="65"/>
        <v>3835</v>
      </c>
      <c r="C3840" s="12">
        <f>'Simulacion sistema (hoja4)'!AS3845</f>
        <v>0</v>
      </c>
      <c r="D3840" s="12">
        <f>'Simulacion sistema (hoja4)'!AT3845</f>
        <v>0.63310213923025305</v>
      </c>
    </row>
    <row r="3841" spans="2:4" x14ac:dyDescent="0.25">
      <c r="B3841" s="8">
        <f t="shared" si="65"/>
        <v>3836</v>
      </c>
      <c r="C3841" s="12">
        <f>'Simulacion sistema (hoja4)'!AS3846</f>
        <v>0</v>
      </c>
      <c r="D3841" s="12">
        <f>'Simulacion sistema (hoja4)'!AT3846</f>
        <v>0.62283714934214729</v>
      </c>
    </row>
    <row r="3842" spans="2:4" x14ac:dyDescent="0.25">
      <c r="B3842" s="8">
        <f t="shared" si="65"/>
        <v>3837</v>
      </c>
      <c r="C3842" s="12">
        <f>'Simulacion sistema (hoja4)'!AS3847</f>
        <v>0</v>
      </c>
      <c r="D3842" s="12">
        <f>'Simulacion sistema (hoja4)'!AT3847</f>
        <v>0.79215556391236164</v>
      </c>
    </row>
    <row r="3843" spans="2:4" x14ac:dyDescent="0.25">
      <c r="B3843" s="8">
        <f t="shared" si="65"/>
        <v>3838</v>
      </c>
      <c r="C3843" s="12">
        <f>'Simulacion sistema (hoja4)'!AS3848</f>
        <v>0</v>
      </c>
      <c r="D3843" s="12">
        <f>'Simulacion sistema (hoja4)'!AT3848</f>
        <v>0.16385749824947521</v>
      </c>
    </row>
    <row r="3844" spans="2:4" x14ac:dyDescent="0.25">
      <c r="B3844" s="8">
        <f t="shared" si="65"/>
        <v>3839</v>
      </c>
      <c r="C3844" s="12">
        <f>'Simulacion sistema (hoja4)'!AS3849</f>
        <v>0</v>
      </c>
      <c r="D3844" s="12">
        <f>'Simulacion sistema (hoja4)'!AT3849</f>
        <v>0.82077560084020762</v>
      </c>
    </row>
    <row r="3845" spans="2:4" x14ac:dyDescent="0.25">
      <c r="B3845" s="8">
        <f t="shared" si="65"/>
        <v>3840</v>
      </c>
      <c r="C3845" s="12">
        <f>'Simulacion sistema (hoja4)'!AS3850</f>
        <v>0</v>
      </c>
      <c r="D3845" s="12">
        <f>'Simulacion sistema (hoja4)'!AT3850</f>
        <v>0.2522970121474466</v>
      </c>
    </row>
    <row r="3846" spans="2:4" x14ac:dyDescent="0.25">
      <c r="B3846" s="8">
        <f t="shared" si="65"/>
        <v>3841</v>
      </c>
      <c r="C3846" s="12">
        <f>'Simulacion sistema (hoja4)'!AS3851</f>
        <v>0</v>
      </c>
      <c r="D3846" s="12">
        <f>'Simulacion sistema (hoja4)'!AT3851</f>
        <v>0.79238433525871643</v>
      </c>
    </row>
    <row r="3847" spans="2:4" x14ac:dyDescent="0.25">
      <c r="B3847" s="8">
        <f t="shared" si="65"/>
        <v>3842</v>
      </c>
      <c r="C3847" s="12">
        <f>'Simulacion sistema (hoja4)'!AS3852</f>
        <v>0</v>
      </c>
      <c r="D3847" s="12">
        <f>'Simulacion sistema (hoja4)'!AT3852</f>
        <v>0.4704633646945458</v>
      </c>
    </row>
    <row r="3848" spans="2:4" x14ac:dyDescent="0.25">
      <c r="B3848" s="8">
        <f t="shared" ref="B3848:B3911" si="66">+B3847+1</f>
        <v>3843</v>
      </c>
      <c r="C3848" s="12">
        <f>'Simulacion sistema (hoja4)'!AS3853</f>
        <v>0.89777840100718853</v>
      </c>
      <c r="D3848" s="12">
        <f>'Simulacion sistema (hoja4)'!AT3853</f>
        <v>0.98317370779315183</v>
      </c>
    </row>
    <row r="3849" spans="2:4" x14ac:dyDescent="0.25">
      <c r="B3849" s="8">
        <f t="shared" si="66"/>
        <v>3844</v>
      </c>
      <c r="C3849" s="12">
        <f>'Simulacion sistema (hoja4)'!AS3854</f>
        <v>0</v>
      </c>
      <c r="D3849" s="12">
        <f>'Simulacion sistema (hoja4)'!AT3854</f>
        <v>0.8806809432780065</v>
      </c>
    </row>
    <row r="3850" spans="2:4" x14ac:dyDescent="0.25">
      <c r="B3850" s="8">
        <f t="shared" si="66"/>
        <v>3845</v>
      </c>
      <c r="C3850" s="12">
        <f>'Simulacion sistema (hoja4)'!AS3855</f>
        <v>0</v>
      </c>
      <c r="D3850" s="12">
        <f>'Simulacion sistema (hoja4)'!AT3855</f>
        <v>0.50141210074270182</v>
      </c>
    </row>
    <row r="3851" spans="2:4" x14ac:dyDescent="0.25">
      <c r="B3851" s="8">
        <f t="shared" si="66"/>
        <v>3846</v>
      </c>
      <c r="C3851" s="12">
        <f>'Simulacion sistema (hoja4)'!AS3856</f>
        <v>0</v>
      </c>
      <c r="D3851" s="12">
        <f>'Simulacion sistema (hoja4)'!AT3856</f>
        <v>0.8554510080089317</v>
      </c>
    </row>
    <row r="3852" spans="2:4" x14ac:dyDescent="0.25">
      <c r="B3852" s="8">
        <f t="shared" si="66"/>
        <v>3847</v>
      </c>
      <c r="C3852" s="12">
        <f>'Simulacion sistema (hoja4)'!AS3857</f>
        <v>0</v>
      </c>
      <c r="D3852" s="12">
        <f>'Simulacion sistema (hoja4)'!AT3857</f>
        <v>0.67677093560156354</v>
      </c>
    </row>
    <row r="3853" spans="2:4" x14ac:dyDescent="0.25">
      <c r="B3853" s="8">
        <f t="shared" si="66"/>
        <v>3848</v>
      </c>
      <c r="C3853" s="12">
        <f>'Simulacion sistema (hoja4)'!AS3858</f>
        <v>0</v>
      </c>
      <c r="D3853" s="12">
        <f>'Simulacion sistema (hoja4)'!AT3858</f>
        <v>0.89160061624299414</v>
      </c>
    </row>
    <row r="3854" spans="2:4" x14ac:dyDescent="0.25">
      <c r="B3854" s="8">
        <f t="shared" si="66"/>
        <v>3849</v>
      </c>
      <c r="C3854" s="12">
        <f>'Simulacion sistema (hoja4)'!AS3859</f>
        <v>0</v>
      </c>
      <c r="D3854" s="12">
        <f>'Simulacion sistema (hoja4)'!AT3859</f>
        <v>0</v>
      </c>
    </row>
    <row r="3855" spans="2:4" x14ac:dyDescent="0.25">
      <c r="B3855" s="8">
        <f t="shared" si="66"/>
        <v>3850</v>
      </c>
      <c r="C3855" s="12">
        <f>'Simulacion sistema (hoja4)'!AS3860</f>
        <v>0</v>
      </c>
      <c r="D3855" s="12">
        <f>'Simulacion sistema (hoja4)'!AT3860</f>
        <v>0.66452878766736234</v>
      </c>
    </row>
    <row r="3856" spans="2:4" x14ac:dyDescent="0.25">
      <c r="B3856" s="8">
        <f t="shared" si="66"/>
        <v>3851</v>
      </c>
      <c r="C3856" s="12">
        <f>'Simulacion sistema (hoja4)'!AS3861</f>
        <v>0</v>
      </c>
      <c r="D3856" s="12">
        <f>'Simulacion sistema (hoja4)'!AT3861</f>
        <v>0.63142870861163036</v>
      </c>
    </row>
    <row r="3857" spans="2:4" x14ac:dyDescent="0.25">
      <c r="B3857" s="8">
        <f t="shared" si="66"/>
        <v>3852</v>
      </c>
      <c r="C3857" s="12">
        <f>'Simulacion sistema (hoja4)'!AS3862</f>
        <v>0</v>
      </c>
      <c r="D3857" s="12">
        <f>'Simulacion sistema (hoja4)'!AT3862</f>
        <v>0.79429478643239593</v>
      </c>
    </row>
    <row r="3858" spans="2:4" x14ac:dyDescent="0.25">
      <c r="B3858" s="8">
        <f t="shared" si="66"/>
        <v>3853</v>
      </c>
      <c r="C3858" s="12">
        <f>'Simulacion sistema (hoja4)'!AS3863</f>
        <v>0</v>
      </c>
      <c r="D3858" s="12">
        <f>'Simulacion sistema (hoja4)'!AT3863</f>
        <v>0.74517776909382372</v>
      </c>
    </row>
    <row r="3859" spans="2:4" x14ac:dyDescent="0.25">
      <c r="B3859" s="8">
        <f t="shared" si="66"/>
        <v>3854</v>
      </c>
      <c r="C3859" s="12">
        <f>'Simulacion sistema (hoja4)'!AS3864</f>
        <v>0</v>
      </c>
      <c r="D3859" s="12">
        <f>'Simulacion sistema (hoja4)'!AT3864</f>
        <v>0.74560373164803084</v>
      </c>
    </row>
    <row r="3860" spans="2:4" x14ac:dyDescent="0.25">
      <c r="B3860" s="8">
        <f t="shared" si="66"/>
        <v>3855</v>
      </c>
      <c r="C3860" s="12">
        <f>'Simulacion sistema (hoja4)'!AS3865</f>
        <v>0</v>
      </c>
      <c r="D3860" s="12">
        <f>'Simulacion sistema (hoja4)'!AT3865</f>
        <v>0.80488703961650387</v>
      </c>
    </row>
    <row r="3861" spans="2:4" x14ac:dyDescent="0.25">
      <c r="B3861" s="8">
        <f t="shared" si="66"/>
        <v>3856</v>
      </c>
      <c r="C3861" s="12">
        <f>'Simulacion sistema (hoja4)'!AS3866</f>
        <v>0</v>
      </c>
      <c r="D3861" s="12">
        <f>'Simulacion sistema (hoja4)'!AT3866</f>
        <v>0.69636916161442264</v>
      </c>
    </row>
    <row r="3862" spans="2:4" x14ac:dyDescent="0.25">
      <c r="B3862" s="8">
        <f t="shared" si="66"/>
        <v>3857</v>
      </c>
      <c r="C3862" s="12">
        <f>'Simulacion sistema (hoja4)'!AS3867</f>
        <v>0</v>
      </c>
      <c r="D3862" s="12">
        <f>'Simulacion sistema (hoja4)'!AT3867</f>
        <v>0.83076640924032974</v>
      </c>
    </row>
    <row r="3863" spans="2:4" x14ac:dyDescent="0.25">
      <c r="B3863" s="8">
        <f t="shared" si="66"/>
        <v>3858</v>
      </c>
      <c r="C3863" s="12">
        <f>'Simulacion sistema (hoja4)'!AS3868</f>
        <v>0</v>
      </c>
      <c r="D3863" s="12">
        <f>'Simulacion sistema (hoja4)'!AT3868</f>
        <v>0.79661930818032967</v>
      </c>
    </row>
    <row r="3864" spans="2:4" x14ac:dyDescent="0.25">
      <c r="B3864" s="8">
        <f t="shared" si="66"/>
        <v>3859</v>
      </c>
      <c r="C3864" s="12">
        <f>'Simulacion sistema (hoja4)'!AS3869</f>
        <v>0</v>
      </c>
      <c r="D3864" s="12">
        <f>'Simulacion sistema (hoja4)'!AT3869</f>
        <v>0.29906293520231869</v>
      </c>
    </row>
    <row r="3865" spans="2:4" x14ac:dyDescent="0.25">
      <c r="B3865" s="8">
        <f t="shared" si="66"/>
        <v>3860</v>
      </c>
      <c r="C3865" s="12">
        <f>'Simulacion sistema (hoja4)'!AS3870</f>
        <v>0</v>
      </c>
      <c r="D3865" s="12">
        <f>'Simulacion sistema (hoja4)'!AT3870</f>
        <v>0.23265641655682026</v>
      </c>
    </row>
    <row r="3866" spans="2:4" x14ac:dyDescent="0.25">
      <c r="B3866" s="8">
        <f t="shared" si="66"/>
        <v>3861</v>
      </c>
      <c r="C3866" s="12">
        <f>'Simulacion sistema (hoja4)'!AS3871</f>
        <v>0</v>
      </c>
      <c r="D3866" s="12">
        <f>'Simulacion sistema (hoja4)'!AT3871</f>
        <v>0.28464648284967703</v>
      </c>
    </row>
    <row r="3867" spans="2:4" x14ac:dyDescent="0.25">
      <c r="B3867" s="8">
        <f t="shared" si="66"/>
        <v>3862</v>
      </c>
      <c r="C3867" s="12">
        <f>'Simulacion sistema (hoja4)'!AS3872</f>
        <v>0</v>
      </c>
      <c r="D3867" s="12">
        <f>'Simulacion sistema (hoja4)'!AT3872</f>
        <v>0.4053794334488498</v>
      </c>
    </row>
    <row r="3868" spans="2:4" x14ac:dyDescent="0.25">
      <c r="B3868" s="8">
        <f t="shared" si="66"/>
        <v>3863</v>
      </c>
      <c r="C3868" s="12">
        <f>'Simulacion sistema (hoja4)'!AS3873</f>
        <v>0</v>
      </c>
      <c r="D3868" s="12">
        <f>'Simulacion sistema (hoja4)'!AT3873</f>
        <v>0.44256248220979566</v>
      </c>
    </row>
    <row r="3869" spans="2:4" x14ac:dyDescent="0.25">
      <c r="B3869" s="8">
        <f t="shared" si="66"/>
        <v>3864</v>
      </c>
      <c r="C3869" s="12">
        <f>'Simulacion sistema (hoja4)'!AS3874</f>
        <v>0</v>
      </c>
      <c r="D3869" s="12">
        <f>'Simulacion sistema (hoja4)'!AT3874</f>
        <v>0.48774997789695002</v>
      </c>
    </row>
    <row r="3870" spans="2:4" x14ac:dyDescent="0.25">
      <c r="B3870" s="8">
        <f t="shared" si="66"/>
        <v>3865</v>
      </c>
      <c r="C3870" s="12">
        <f>'Simulacion sistema (hoja4)'!AS3875</f>
        <v>7.7878548361331928E-2</v>
      </c>
      <c r="D3870" s="12">
        <f>'Simulacion sistema (hoja4)'!AT3875</f>
        <v>0.8948106560812249</v>
      </c>
    </row>
    <row r="3871" spans="2:4" x14ac:dyDescent="0.25">
      <c r="B3871" s="8">
        <f t="shared" si="66"/>
        <v>3866</v>
      </c>
      <c r="C3871" s="12">
        <f>'Simulacion sistema (hoja4)'!AS3876</f>
        <v>0</v>
      </c>
      <c r="D3871" s="12">
        <f>'Simulacion sistema (hoja4)'!AT3876</f>
        <v>0.34746275593814513</v>
      </c>
    </row>
    <row r="3872" spans="2:4" x14ac:dyDescent="0.25">
      <c r="B3872" s="8">
        <f t="shared" si="66"/>
        <v>3867</v>
      </c>
      <c r="C3872" s="12">
        <f>'Simulacion sistema (hoja4)'!AS3877</f>
        <v>0</v>
      </c>
      <c r="D3872" s="12">
        <f>'Simulacion sistema (hoja4)'!AT3877</f>
        <v>0.59291274397062255</v>
      </c>
    </row>
    <row r="3873" spans="2:4" x14ac:dyDescent="0.25">
      <c r="B3873" s="8">
        <f t="shared" si="66"/>
        <v>3868</v>
      </c>
      <c r="C3873" s="12">
        <f>'Simulacion sistema (hoja4)'!AS3878</f>
        <v>0</v>
      </c>
      <c r="D3873" s="12">
        <f>'Simulacion sistema (hoja4)'!AT3878</f>
        <v>0.60133888575324967</v>
      </c>
    </row>
    <row r="3874" spans="2:4" x14ac:dyDescent="0.25">
      <c r="B3874" s="8">
        <f t="shared" si="66"/>
        <v>3869</v>
      </c>
      <c r="C3874" s="12">
        <f>'Simulacion sistema (hoja4)'!AS3879</f>
        <v>0.52113124241722908</v>
      </c>
      <c r="D3874" s="12">
        <f>'Simulacion sistema (hoja4)'!AT3879</f>
        <v>0.9593289548354359</v>
      </c>
    </row>
    <row r="3875" spans="2:4" x14ac:dyDescent="0.25">
      <c r="B3875" s="8">
        <f t="shared" si="66"/>
        <v>3870</v>
      </c>
      <c r="C3875" s="12">
        <f>'Simulacion sistema (hoja4)'!AS3880</f>
        <v>1</v>
      </c>
      <c r="D3875" s="12">
        <f>'Simulacion sistema (hoja4)'!AT3880</f>
        <v>1</v>
      </c>
    </row>
    <row r="3876" spans="2:4" x14ac:dyDescent="0.25">
      <c r="B3876" s="8">
        <f t="shared" si="66"/>
        <v>3871</v>
      </c>
      <c r="C3876" s="12">
        <f>'Simulacion sistema (hoja4)'!AS3881</f>
        <v>0</v>
      </c>
      <c r="D3876" s="12">
        <f>'Simulacion sistema (hoja4)'!AT3881</f>
        <v>0.4769016440797913</v>
      </c>
    </row>
    <row r="3877" spans="2:4" x14ac:dyDescent="0.25">
      <c r="B3877" s="8">
        <f t="shared" si="66"/>
        <v>3872</v>
      </c>
      <c r="C3877" s="12">
        <f>'Simulacion sistema (hoja4)'!AS3882</f>
        <v>0</v>
      </c>
      <c r="D3877" s="12">
        <f>'Simulacion sistema (hoja4)'!AT3882</f>
        <v>0.51795062721999563</v>
      </c>
    </row>
    <row r="3878" spans="2:4" x14ac:dyDescent="0.25">
      <c r="B3878" s="8">
        <f t="shared" si="66"/>
        <v>3873</v>
      </c>
      <c r="C3878" s="12">
        <f>'Simulacion sistema (hoja4)'!AS3883</f>
        <v>0</v>
      </c>
      <c r="D3878" s="12">
        <f>'Simulacion sistema (hoja4)'!AT3883</f>
        <v>0.87916197634127857</v>
      </c>
    </row>
    <row r="3879" spans="2:4" x14ac:dyDescent="0.25">
      <c r="B3879" s="8">
        <f t="shared" si="66"/>
        <v>3874</v>
      </c>
      <c r="C3879" s="12">
        <f>'Simulacion sistema (hoja4)'!AS3884</f>
        <v>0</v>
      </c>
      <c r="D3879" s="12">
        <f>'Simulacion sistema (hoja4)'!AT3884</f>
        <v>0.51838471576914735</v>
      </c>
    </row>
    <row r="3880" spans="2:4" x14ac:dyDescent="0.25">
      <c r="B3880" s="8">
        <f t="shared" si="66"/>
        <v>3875</v>
      </c>
      <c r="C3880" s="12">
        <f>'Simulacion sistema (hoja4)'!AS3885</f>
        <v>0</v>
      </c>
      <c r="D3880" s="12">
        <f>'Simulacion sistema (hoja4)'!AT3885</f>
        <v>0.11672990282533821</v>
      </c>
    </row>
    <row r="3881" spans="2:4" x14ac:dyDescent="0.25">
      <c r="B3881" s="8">
        <f t="shared" si="66"/>
        <v>3876</v>
      </c>
      <c r="C3881" s="12">
        <f>'Simulacion sistema (hoja4)'!AS3886</f>
        <v>0</v>
      </c>
      <c r="D3881" s="12">
        <f>'Simulacion sistema (hoja4)'!AT3886</f>
        <v>0.18566711310842249</v>
      </c>
    </row>
    <row r="3882" spans="2:4" x14ac:dyDescent="0.25">
      <c r="B3882" s="8">
        <f t="shared" si="66"/>
        <v>3877</v>
      </c>
      <c r="C3882" s="12">
        <f>'Simulacion sistema (hoja4)'!AS3887</f>
        <v>0.17227495400466949</v>
      </c>
      <c r="D3882" s="12">
        <f>'Simulacion sistema (hoja4)'!AT3887</f>
        <v>0.87484384104436064</v>
      </c>
    </row>
    <row r="3883" spans="2:4" x14ac:dyDescent="0.25">
      <c r="B3883" s="8">
        <f t="shared" si="66"/>
        <v>3878</v>
      </c>
      <c r="C3883" s="12">
        <f>'Simulacion sistema (hoja4)'!AS3888</f>
        <v>0</v>
      </c>
      <c r="D3883" s="12">
        <f>'Simulacion sistema (hoja4)'!AT3888</f>
        <v>0.63744329035599889</v>
      </c>
    </row>
    <row r="3884" spans="2:4" x14ac:dyDescent="0.25">
      <c r="B3884" s="8">
        <f t="shared" si="66"/>
        <v>3879</v>
      </c>
      <c r="C3884" s="12">
        <f>'Simulacion sistema (hoja4)'!AS3889</f>
        <v>0</v>
      </c>
      <c r="D3884" s="12">
        <f>'Simulacion sistema (hoja4)'!AT3889</f>
        <v>0.70961090330718635</v>
      </c>
    </row>
    <row r="3885" spans="2:4" x14ac:dyDescent="0.25">
      <c r="B3885" s="8">
        <f t="shared" si="66"/>
        <v>3880</v>
      </c>
      <c r="C3885" s="12">
        <f>'Simulacion sistema (hoja4)'!AS3890</f>
        <v>0.58042329334913967</v>
      </c>
      <c r="D3885" s="12">
        <f>'Simulacion sistema (hoja4)'!AT3890</f>
        <v>0.96436471806526936</v>
      </c>
    </row>
    <row r="3886" spans="2:4" x14ac:dyDescent="0.25">
      <c r="B3886" s="8">
        <f t="shared" si="66"/>
        <v>3881</v>
      </c>
      <c r="C3886" s="12">
        <f>'Simulacion sistema (hoja4)'!AS3891</f>
        <v>0</v>
      </c>
      <c r="D3886" s="12">
        <f>'Simulacion sistema (hoja4)'!AT3891</f>
        <v>0.861010920115721</v>
      </c>
    </row>
    <row r="3887" spans="2:4" x14ac:dyDescent="0.25">
      <c r="B3887" s="8">
        <f t="shared" si="66"/>
        <v>3882</v>
      </c>
      <c r="C3887" s="12">
        <f>'Simulacion sistema (hoja4)'!AS3892</f>
        <v>0</v>
      </c>
      <c r="D3887" s="12">
        <f>'Simulacion sistema (hoja4)'!AT3892</f>
        <v>0.39638841372423433</v>
      </c>
    </row>
    <row r="3888" spans="2:4" x14ac:dyDescent="0.25">
      <c r="B3888" s="8">
        <f t="shared" si="66"/>
        <v>3883</v>
      </c>
      <c r="C3888" s="12">
        <f>'Simulacion sistema (hoja4)'!AS3893</f>
        <v>0</v>
      </c>
      <c r="D3888" s="12">
        <f>'Simulacion sistema (hoja4)'!AT3893</f>
        <v>0.45591158982105584</v>
      </c>
    </row>
    <row r="3889" spans="2:4" x14ac:dyDescent="0.25">
      <c r="B3889" s="8">
        <f t="shared" si="66"/>
        <v>3884</v>
      </c>
      <c r="C3889" s="12">
        <f>'Simulacion sistema (hoja4)'!AS3894</f>
        <v>1</v>
      </c>
      <c r="D3889" s="12">
        <f>'Simulacion sistema (hoja4)'!AT3894</f>
        <v>1</v>
      </c>
    </row>
    <row r="3890" spans="2:4" x14ac:dyDescent="0.25">
      <c r="B3890" s="8">
        <f t="shared" si="66"/>
        <v>3885</v>
      </c>
      <c r="C3890" s="12">
        <f>'Simulacion sistema (hoja4)'!AS3895</f>
        <v>0</v>
      </c>
      <c r="D3890" s="12">
        <f>'Simulacion sistema (hoja4)'!AT3895</f>
        <v>0.31816087037401453</v>
      </c>
    </row>
    <row r="3891" spans="2:4" x14ac:dyDescent="0.25">
      <c r="B3891" s="8">
        <f t="shared" si="66"/>
        <v>3886</v>
      </c>
      <c r="C3891" s="12">
        <f>'Simulacion sistema (hoja4)'!AS3896</f>
        <v>0.82313450677902433</v>
      </c>
      <c r="D3891" s="12">
        <f>'Simulacion sistema (hoja4)'!AT3896</f>
        <v>0.98546311014622123</v>
      </c>
    </row>
    <row r="3892" spans="2:4" x14ac:dyDescent="0.25">
      <c r="B3892" s="8">
        <f t="shared" si="66"/>
        <v>3887</v>
      </c>
      <c r="C3892" s="12">
        <f>'Simulacion sistema (hoja4)'!AS3897</f>
        <v>0</v>
      </c>
      <c r="D3892" s="12">
        <f>'Simulacion sistema (hoja4)'!AT3897</f>
        <v>0.83553453055465565</v>
      </c>
    </row>
    <row r="3893" spans="2:4" x14ac:dyDescent="0.25">
      <c r="B3893" s="8">
        <f t="shared" si="66"/>
        <v>3888</v>
      </c>
      <c r="C3893" s="12">
        <f>'Simulacion sistema (hoja4)'!AS3898</f>
        <v>0</v>
      </c>
      <c r="D3893" s="12">
        <f>'Simulacion sistema (hoja4)'!AT3898</f>
        <v>0.33301427622693702</v>
      </c>
    </row>
    <row r="3894" spans="2:4" x14ac:dyDescent="0.25">
      <c r="B3894" s="8">
        <f t="shared" si="66"/>
        <v>3889</v>
      </c>
      <c r="C3894" s="12">
        <f>'Simulacion sistema (hoja4)'!AS3899</f>
        <v>0</v>
      </c>
      <c r="D3894" s="12">
        <f>'Simulacion sistema (hoja4)'!AT3899</f>
        <v>0.470124230958814</v>
      </c>
    </row>
    <row r="3895" spans="2:4" x14ac:dyDescent="0.25">
      <c r="B3895" s="8">
        <f t="shared" si="66"/>
        <v>3890</v>
      </c>
      <c r="C3895" s="12">
        <f>'Simulacion sistema (hoja4)'!AS3900</f>
        <v>1</v>
      </c>
      <c r="D3895" s="12">
        <f>'Simulacion sistema (hoja4)'!AT3900</f>
        <v>1</v>
      </c>
    </row>
    <row r="3896" spans="2:4" x14ac:dyDescent="0.25">
      <c r="B3896" s="8">
        <f t="shared" si="66"/>
        <v>3891</v>
      </c>
      <c r="C3896" s="12">
        <f>'Simulacion sistema (hoja4)'!AS3901</f>
        <v>0</v>
      </c>
      <c r="D3896" s="12">
        <f>'Simulacion sistema (hoja4)'!AT3901</f>
        <v>0.57119760623778626</v>
      </c>
    </row>
    <row r="3897" spans="2:4" x14ac:dyDescent="0.25">
      <c r="B3897" s="8">
        <f t="shared" si="66"/>
        <v>3892</v>
      </c>
      <c r="C3897" s="12">
        <f>'Simulacion sistema (hoja4)'!AS3902</f>
        <v>0</v>
      </c>
      <c r="D3897" s="12">
        <f>'Simulacion sistema (hoja4)'!AT3902</f>
        <v>0.45753986776215566</v>
      </c>
    </row>
    <row r="3898" spans="2:4" x14ac:dyDescent="0.25">
      <c r="B3898" s="8">
        <f t="shared" si="66"/>
        <v>3893</v>
      </c>
      <c r="C3898" s="12">
        <f>'Simulacion sistema (hoja4)'!AS3903</f>
        <v>0</v>
      </c>
      <c r="D3898" s="12">
        <f>'Simulacion sistema (hoja4)'!AT3903</f>
        <v>0.40658244221642287</v>
      </c>
    </row>
    <row r="3899" spans="2:4" x14ac:dyDescent="0.25">
      <c r="B3899" s="8">
        <f t="shared" si="66"/>
        <v>3894</v>
      </c>
      <c r="C3899" s="12">
        <f>'Simulacion sistema (hoja4)'!AS3904</f>
        <v>0</v>
      </c>
      <c r="D3899" s="12">
        <f>'Simulacion sistema (hoja4)'!AT3904</f>
        <v>0.1635910171163045</v>
      </c>
    </row>
    <row r="3900" spans="2:4" x14ac:dyDescent="0.25">
      <c r="B3900" s="8">
        <f t="shared" si="66"/>
        <v>3895</v>
      </c>
      <c r="C3900" s="12">
        <f>'Simulacion sistema (hoja4)'!AS3905</f>
        <v>0</v>
      </c>
      <c r="D3900" s="12">
        <f>'Simulacion sistema (hoja4)'!AT3905</f>
        <v>0.30466897324499459</v>
      </c>
    </row>
    <row r="3901" spans="2:4" x14ac:dyDescent="0.25">
      <c r="B3901" s="8">
        <f t="shared" si="66"/>
        <v>3896</v>
      </c>
      <c r="C3901" s="12">
        <f>'Simulacion sistema (hoja4)'!AS3906</f>
        <v>0</v>
      </c>
      <c r="D3901" s="12">
        <f>'Simulacion sistema (hoja4)'!AT3906</f>
        <v>0.81770533850461991</v>
      </c>
    </row>
    <row r="3902" spans="2:4" x14ac:dyDescent="0.25">
      <c r="B3902" s="8">
        <f t="shared" si="66"/>
        <v>3897</v>
      </c>
      <c r="C3902" s="12">
        <f>'Simulacion sistema (hoja4)'!AS3907</f>
        <v>0</v>
      </c>
      <c r="D3902" s="12">
        <f>'Simulacion sistema (hoja4)'!AT3907</f>
        <v>0.54767254616003502</v>
      </c>
    </row>
    <row r="3903" spans="2:4" x14ac:dyDescent="0.25">
      <c r="B3903" s="8">
        <f t="shared" si="66"/>
        <v>3898</v>
      </c>
      <c r="C3903" s="12">
        <f>'Simulacion sistema (hoja4)'!AS3908</f>
        <v>1</v>
      </c>
      <c r="D3903" s="12">
        <f>'Simulacion sistema (hoja4)'!AT3908</f>
        <v>1</v>
      </c>
    </row>
    <row r="3904" spans="2:4" x14ac:dyDescent="0.25">
      <c r="B3904" s="8">
        <f t="shared" si="66"/>
        <v>3899</v>
      </c>
      <c r="C3904" s="12">
        <f>'Simulacion sistema (hoja4)'!AS3909</f>
        <v>0</v>
      </c>
      <c r="D3904" s="12">
        <f>'Simulacion sistema (hoja4)'!AT3909</f>
        <v>0.69013607291198154</v>
      </c>
    </row>
    <row r="3905" spans="2:4" x14ac:dyDescent="0.25">
      <c r="B3905" s="8">
        <f t="shared" si="66"/>
        <v>3900</v>
      </c>
      <c r="C3905" s="12">
        <f>'Simulacion sistema (hoja4)'!AS3910</f>
        <v>0.1374587417531368</v>
      </c>
      <c r="D3905" s="12">
        <f>'Simulacion sistema (hoja4)'!AT3910</f>
        <v>0.86640732479052485</v>
      </c>
    </row>
    <row r="3906" spans="2:4" x14ac:dyDescent="0.25">
      <c r="B3906" s="8">
        <f t="shared" si="66"/>
        <v>3901</v>
      </c>
      <c r="C3906" s="12">
        <f>'Simulacion sistema (hoja4)'!AS3911</f>
        <v>0</v>
      </c>
      <c r="D3906" s="12">
        <f>'Simulacion sistema (hoja4)'!AT3911</f>
        <v>0.59719491981807937</v>
      </c>
    </row>
    <row r="3907" spans="2:4" x14ac:dyDescent="0.25">
      <c r="B3907" s="8">
        <f t="shared" si="66"/>
        <v>3902</v>
      </c>
      <c r="C3907" s="12">
        <f>'Simulacion sistema (hoja4)'!AS3912</f>
        <v>0</v>
      </c>
      <c r="D3907" s="12">
        <f>'Simulacion sistema (hoja4)'!AT3912</f>
        <v>0.45208429680329471</v>
      </c>
    </row>
    <row r="3908" spans="2:4" x14ac:dyDescent="0.25">
      <c r="B3908" s="8">
        <f t="shared" si="66"/>
        <v>3903</v>
      </c>
      <c r="C3908" s="12">
        <f>'Simulacion sistema (hoja4)'!AS3913</f>
        <v>0.61898887209874021</v>
      </c>
      <c r="D3908" s="12">
        <f>'Simulacion sistema (hoja4)'!AT3913</f>
        <v>0.94707558674503389</v>
      </c>
    </row>
    <row r="3909" spans="2:4" x14ac:dyDescent="0.25">
      <c r="B3909" s="8">
        <f t="shared" si="66"/>
        <v>3904</v>
      </c>
      <c r="C3909" s="12">
        <f>'Simulacion sistema (hoja4)'!AS3914</f>
        <v>0.65359339346914858</v>
      </c>
      <c r="D3909" s="12">
        <f>'Simulacion sistema (hoja4)'!AT3914</f>
        <v>0.97057916492477703</v>
      </c>
    </row>
    <row r="3910" spans="2:4" x14ac:dyDescent="0.25">
      <c r="B3910" s="8">
        <f t="shared" si="66"/>
        <v>3905</v>
      </c>
      <c r="C3910" s="12">
        <f>'Simulacion sistema (hoja4)'!AS3915</f>
        <v>0.84683509244472766</v>
      </c>
      <c r="D3910" s="12">
        <f>'Simulacion sistema (hoja4)'!AT3915</f>
        <v>0.9869914736048947</v>
      </c>
    </row>
    <row r="3911" spans="2:4" x14ac:dyDescent="0.25">
      <c r="B3911" s="8">
        <f t="shared" si="66"/>
        <v>3906</v>
      </c>
      <c r="C3911" s="12">
        <f>'Simulacion sistema (hoja4)'!AS3916</f>
        <v>0</v>
      </c>
      <c r="D3911" s="12">
        <f>'Simulacion sistema (hoja4)'!AT3916</f>
        <v>0.53263241097002934</v>
      </c>
    </row>
    <row r="3912" spans="2:4" x14ac:dyDescent="0.25">
      <c r="B3912" s="8">
        <f t="shared" ref="B3912:B3975" si="67">+B3911+1</f>
        <v>3907</v>
      </c>
      <c r="C3912" s="12">
        <f>'Simulacion sistema (hoja4)'!AS3917</f>
        <v>0</v>
      </c>
      <c r="D3912" s="12">
        <f>'Simulacion sistema (hoja4)'!AT3917</f>
        <v>0.58912013355642157</v>
      </c>
    </row>
    <row r="3913" spans="2:4" x14ac:dyDescent="0.25">
      <c r="B3913" s="8">
        <f t="shared" si="67"/>
        <v>3908</v>
      </c>
      <c r="C3913" s="12">
        <f>'Simulacion sistema (hoja4)'!AS3918</f>
        <v>0.65266609252003327</v>
      </c>
      <c r="D3913" s="12">
        <f>'Simulacion sistema (hoja4)'!AT3918</f>
        <v>0.96511690013992923</v>
      </c>
    </row>
    <row r="3914" spans="2:4" x14ac:dyDescent="0.25">
      <c r="B3914" s="8">
        <f t="shared" si="67"/>
        <v>3909</v>
      </c>
      <c r="C3914" s="12">
        <f>'Simulacion sistema (hoja4)'!AS3919</f>
        <v>0.36230064625382391</v>
      </c>
      <c r="D3914" s="12">
        <f>'Simulacion sistema (hoja4)'!AT3919</f>
        <v>0.92365827268688805</v>
      </c>
    </row>
    <row r="3915" spans="2:4" x14ac:dyDescent="0.25">
      <c r="B3915" s="8">
        <f t="shared" si="67"/>
        <v>3910</v>
      </c>
      <c r="C3915" s="12">
        <f>'Simulacion sistema (hoja4)'!AS3920</f>
        <v>0</v>
      </c>
      <c r="D3915" s="12">
        <f>'Simulacion sistema (hoja4)'!AT3920</f>
        <v>0.77117892496061768</v>
      </c>
    </row>
    <row r="3916" spans="2:4" x14ac:dyDescent="0.25">
      <c r="B3916" s="8">
        <f t="shared" si="67"/>
        <v>3911</v>
      </c>
      <c r="C3916" s="12">
        <f>'Simulacion sistema (hoja4)'!AS3921</f>
        <v>0</v>
      </c>
      <c r="D3916" s="12">
        <f>'Simulacion sistema (hoja4)'!AT3921</f>
        <v>0.6022722292559306</v>
      </c>
    </row>
    <row r="3917" spans="2:4" x14ac:dyDescent="0.25">
      <c r="B3917" s="8">
        <f t="shared" si="67"/>
        <v>3912</v>
      </c>
      <c r="C3917" s="12">
        <f>'Simulacion sistema (hoja4)'!AS3922</f>
        <v>0</v>
      </c>
      <c r="D3917" s="12">
        <f>'Simulacion sistema (hoja4)'!AT3922</f>
        <v>0.16547094414776911</v>
      </c>
    </row>
    <row r="3918" spans="2:4" x14ac:dyDescent="0.25">
      <c r="B3918" s="8">
        <f t="shared" si="67"/>
        <v>3913</v>
      </c>
      <c r="C3918" s="12">
        <f>'Simulacion sistema (hoja4)'!AS3923</f>
        <v>0</v>
      </c>
      <c r="D3918" s="12">
        <f>'Simulacion sistema (hoja4)'!AT3923</f>
        <v>3.6364337314384328E-2</v>
      </c>
    </row>
    <row r="3919" spans="2:4" x14ac:dyDescent="0.25">
      <c r="B3919" s="8">
        <f t="shared" si="67"/>
        <v>3914</v>
      </c>
      <c r="C3919" s="12">
        <f>'Simulacion sistema (hoja4)'!AS3924</f>
        <v>0</v>
      </c>
      <c r="D3919" s="12">
        <f>'Simulacion sistema (hoja4)'!AT3924</f>
        <v>0.85205597100960417</v>
      </c>
    </row>
    <row r="3920" spans="2:4" x14ac:dyDescent="0.25">
      <c r="B3920" s="8">
        <f t="shared" si="67"/>
        <v>3915</v>
      </c>
      <c r="C3920" s="12">
        <f>'Simulacion sistema (hoja4)'!AS3925</f>
        <v>0</v>
      </c>
      <c r="D3920" s="12">
        <f>'Simulacion sistema (hoja4)'!AT3925</f>
        <v>0.89243937834885212</v>
      </c>
    </row>
    <row r="3921" spans="2:4" x14ac:dyDescent="0.25">
      <c r="B3921" s="8">
        <f t="shared" si="67"/>
        <v>3916</v>
      </c>
      <c r="C3921" s="12">
        <f>'Simulacion sistema (hoja4)'!AS3926</f>
        <v>0</v>
      </c>
      <c r="D3921" s="12">
        <f>'Simulacion sistema (hoja4)'!AT3926</f>
        <v>0.50602301979462982</v>
      </c>
    </row>
    <row r="3922" spans="2:4" x14ac:dyDescent="0.25">
      <c r="B3922" s="8">
        <f t="shared" si="67"/>
        <v>3917</v>
      </c>
      <c r="C3922" s="12">
        <f>'Simulacion sistema (hoja4)'!AS3927</f>
        <v>0.7958587194647877</v>
      </c>
      <c r="D3922" s="12">
        <f>'Simulacion sistema (hoja4)'!AT3927</f>
        <v>0.98266197343399564</v>
      </c>
    </row>
    <row r="3923" spans="2:4" x14ac:dyDescent="0.25">
      <c r="B3923" s="8">
        <f t="shared" si="67"/>
        <v>3918</v>
      </c>
      <c r="C3923" s="12">
        <f>'Simulacion sistema (hoja4)'!AS3928</f>
        <v>0</v>
      </c>
      <c r="D3923" s="12">
        <f>'Simulacion sistema (hoja4)'!AT3928</f>
        <v>0.56267705449373195</v>
      </c>
    </row>
    <row r="3924" spans="2:4" x14ac:dyDescent="0.25">
      <c r="B3924" s="8">
        <f t="shared" si="67"/>
        <v>3919</v>
      </c>
      <c r="C3924" s="12">
        <f>'Simulacion sistema (hoja4)'!AS3929</f>
        <v>0</v>
      </c>
      <c r="D3924" s="12">
        <f>'Simulacion sistema (hoja4)'!AT3929</f>
        <v>0.42457313305971034</v>
      </c>
    </row>
    <row r="3925" spans="2:4" x14ac:dyDescent="0.25">
      <c r="B3925" s="8">
        <f t="shared" si="67"/>
        <v>3920</v>
      </c>
      <c r="C3925" s="12">
        <f>'Simulacion sistema (hoja4)'!AS3930</f>
        <v>0</v>
      </c>
      <c r="D3925" s="12">
        <f>'Simulacion sistema (hoja4)'!AT3930</f>
        <v>9.9489263671291642E-2</v>
      </c>
    </row>
    <row r="3926" spans="2:4" x14ac:dyDescent="0.25">
      <c r="B3926" s="8">
        <f t="shared" si="67"/>
        <v>3921</v>
      </c>
      <c r="C3926" s="12">
        <f>'Simulacion sistema (hoja4)'!AS3931</f>
        <v>0</v>
      </c>
      <c r="D3926" s="12">
        <f>'Simulacion sistema (hoja4)'!AT3931</f>
        <v>0.53821492540161286</v>
      </c>
    </row>
    <row r="3927" spans="2:4" x14ac:dyDescent="0.25">
      <c r="B3927" s="8">
        <f t="shared" si="67"/>
        <v>3922</v>
      </c>
      <c r="C3927" s="12">
        <f>'Simulacion sistema (hoja4)'!AS3932</f>
        <v>0.55967924284026771</v>
      </c>
      <c r="D3927" s="12">
        <f>'Simulacion sistema (hoja4)'!AT3932</f>
        <v>0.96125513368430915</v>
      </c>
    </row>
    <row r="3928" spans="2:4" x14ac:dyDescent="0.25">
      <c r="B3928" s="8">
        <f t="shared" si="67"/>
        <v>3923</v>
      </c>
      <c r="C3928" s="12">
        <f>'Simulacion sistema (hoja4)'!AS3933</f>
        <v>0</v>
      </c>
      <c r="D3928" s="12">
        <f>'Simulacion sistema (hoja4)'!AT3933</f>
        <v>0.42104500262088651</v>
      </c>
    </row>
    <row r="3929" spans="2:4" x14ac:dyDescent="0.25">
      <c r="B3929" s="8">
        <f t="shared" si="67"/>
        <v>3924</v>
      </c>
      <c r="C3929" s="12">
        <f>'Simulacion sistema (hoja4)'!AS3934</f>
        <v>0</v>
      </c>
      <c r="D3929" s="12">
        <f>'Simulacion sistema (hoja4)'!AT3934</f>
        <v>0.45501376888417711</v>
      </c>
    </row>
    <row r="3930" spans="2:4" x14ac:dyDescent="0.25">
      <c r="B3930" s="8">
        <f t="shared" si="67"/>
        <v>3925</v>
      </c>
      <c r="C3930" s="12">
        <f>'Simulacion sistema (hoja4)'!AS3935</f>
        <v>0</v>
      </c>
      <c r="D3930" s="12">
        <f>'Simulacion sistema (hoja4)'!AT3935</f>
        <v>0.64806067342355633</v>
      </c>
    </row>
    <row r="3931" spans="2:4" x14ac:dyDescent="0.25">
      <c r="B3931" s="8">
        <f t="shared" si="67"/>
        <v>3926</v>
      </c>
      <c r="C3931" s="12">
        <f>'Simulacion sistema (hoja4)'!AS3936</f>
        <v>0</v>
      </c>
      <c r="D3931" s="12">
        <f>'Simulacion sistema (hoja4)'!AT3936</f>
        <v>0.71680950584027225</v>
      </c>
    </row>
    <row r="3932" spans="2:4" x14ac:dyDescent="0.25">
      <c r="B3932" s="8">
        <f t="shared" si="67"/>
        <v>3927</v>
      </c>
      <c r="C3932" s="12">
        <f>'Simulacion sistema (hoja4)'!AS3937</f>
        <v>0</v>
      </c>
      <c r="D3932" s="12">
        <f>'Simulacion sistema (hoja4)'!AT3937</f>
        <v>0.62399001505446372</v>
      </c>
    </row>
    <row r="3933" spans="2:4" x14ac:dyDescent="0.25">
      <c r="B3933" s="8">
        <f t="shared" si="67"/>
        <v>3928</v>
      </c>
      <c r="C3933" s="12">
        <f>'Simulacion sistema (hoja4)'!AS3938</f>
        <v>0</v>
      </c>
      <c r="D3933" s="12">
        <f>'Simulacion sistema (hoja4)'!AT3938</f>
        <v>0.26845888570927828</v>
      </c>
    </row>
    <row r="3934" spans="2:4" x14ac:dyDescent="0.25">
      <c r="B3934" s="8">
        <f t="shared" si="67"/>
        <v>3929</v>
      </c>
      <c r="C3934" s="12">
        <f>'Simulacion sistema (hoja4)'!AS3939</f>
        <v>0</v>
      </c>
      <c r="D3934" s="12">
        <f>'Simulacion sistema (hoja4)'!AT3939</f>
        <v>0.38979315905883982</v>
      </c>
    </row>
    <row r="3935" spans="2:4" x14ac:dyDescent="0.25">
      <c r="B3935" s="8">
        <f t="shared" si="67"/>
        <v>3930</v>
      </c>
      <c r="C3935" s="12">
        <f>'Simulacion sistema (hoja4)'!AS3940</f>
        <v>0</v>
      </c>
      <c r="D3935" s="12">
        <f>'Simulacion sistema (hoja4)'!AT3940</f>
        <v>0.79698223875814012</v>
      </c>
    </row>
    <row r="3936" spans="2:4" x14ac:dyDescent="0.25">
      <c r="B3936" s="8">
        <f t="shared" si="67"/>
        <v>3931</v>
      </c>
      <c r="C3936" s="12">
        <f>'Simulacion sistema (hoja4)'!AS3941</f>
        <v>0</v>
      </c>
      <c r="D3936" s="12">
        <f>'Simulacion sistema (hoja4)'!AT3941</f>
        <v>0.22564116135769449</v>
      </c>
    </row>
    <row r="3937" spans="2:4" x14ac:dyDescent="0.25">
      <c r="B3937" s="8">
        <f t="shared" si="67"/>
        <v>3932</v>
      </c>
      <c r="C3937" s="12">
        <f>'Simulacion sistema (hoja4)'!AS3942</f>
        <v>1</v>
      </c>
      <c r="D3937" s="12">
        <f>'Simulacion sistema (hoja4)'!AT3942</f>
        <v>1</v>
      </c>
    </row>
    <row r="3938" spans="2:4" x14ac:dyDescent="0.25">
      <c r="B3938" s="8">
        <f t="shared" si="67"/>
        <v>3933</v>
      </c>
      <c r="C3938" s="12">
        <f>'Simulacion sistema (hoja4)'!AS3943</f>
        <v>0</v>
      </c>
      <c r="D3938" s="12">
        <f>'Simulacion sistema (hoja4)'!AT3943</f>
        <v>0.58664873740805257</v>
      </c>
    </row>
    <row r="3939" spans="2:4" x14ac:dyDescent="0.25">
      <c r="B3939" s="8">
        <f t="shared" si="67"/>
        <v>3934</v>
      </c>
      <c r="C3939" s="12">
        <f>'Simulacion sistema (hoja4)'!AS3944</f>
        <v>0</v>
      </c>
      <c r="D3939" s="12">
        <f>'Simulacion sistema (hoja4)'!AT3944</f>
        <v>0.62064296881293912</v>
      </c>
    </row>
    <row r="3940" spans="2:4" x14ac:dyDescent="0.25">
      <c r="B3940" s="8">
        <f t="shared" si="67"/>
        <v>3935</v>
      </c>
      <c r="C3940" s="12">
        <f>'Simulacion sistema (hoja4)'!AS3945</f>
        <v>0</v>
      </c>
      <c r="D3940" s="12">
        <f>'Simulacion sistema (hoja4)'!AT3945</f>
        <v>0.7579037419918403</v>
      </c>
    </row>
    <row r="3941" spans="2:4" x14ac:dyDescent="0.25">
      <c r="B3941" s="8">
        <f t="shared" si="67"/>
        <v>3936</v>
      </c>
      <c r="C3941" s="12">
        <f>'Simulacion sistema (hoja4)'!AS3946</f>
        <v>0</v>
      </c>
      <c r="D3941" s="12">
        <f>'Simulacion sistema (hoja4)'!AT3946</f>
        <v>0.72796680907771061</v>
      </c>
    </row>
    <row r="3942" spans="2:4" x14ac:dyDescent="0.25">
      <c r="B3942" s="8">
        <f t="shared" si="67"/>
        <v>3937</v>
      </c>
      <c r="C3942" s="12">
        <f>'Simulacion sistema (hoja4)'!AS3947</f>
        <v>0</v>
      </c>
      <c r="D3942" s="12">
        <f>'Simulacion sistema (hoja4)'!AT3947</f>
        <v>0.28385112827812392</v>
      </c>
    </row>
    <row r="3943" spans="2:4" x14ac:dyDescent="0.25">
      <c r="B3943" s="8">
        <f t="shared" si="67"/>
        <v>3938</v>
      </c>
      <c r="C3943" s="12">
        <f>'Simulacion sistema (hoja4)'!AS3948</f>
        <v>7.3990363528390585E-2</v>
      </c>
      <c r="D3943" s="12">
        <f>'Simulacion sistema (hoja4)'!AT3948</f>
        <v>0.92135260621747972</v>
      </c>
    </row>
    <row r="3944" spans="2:4" x14ac:dyDescent="0.25">
      <c r="B3944" s="8">
        <f t="shared" si="67"/>
        <v>3939</v>
      </c>
      <c r="C3944" s="12">
        <f>'Simulacion sistema (hoja4)'!AS3949</f>
        <v>0</v>
      </c>
      <c r="D3944" s="12">
        <f>'Simulacion sistema (hoja4)'!AT3949</f>
        <v>0.88117855988900984</v>
      </c>
    </row>
    <row r="3945" spans="2:4" x14ac:dyDescent="0.25">
      <c r="B3945" s="8">
        <f t="shared" si="67"/>
        <v>3940</v>
      </c>
      <c r="C3945" s="12">
        <f>'Simulacion sistema (hoja4)'!AS3950</f>
        <v>0</v>
      </c>
      <c r="D3945" s="12">
        <f>'Simulacion sistema (hoja4)'!AT3950</f>
        <v>0.25512863850609357</v>
      </c>
    </row>
    <row r="3946" spans="2:4" x14ac:dyDescent="0.25">
      <c r="B3946" s="8">
        <f t="shared" si="67"/>
        <v>3941</v>
      </c>
      <c r="C3946" s="12">
        <f>'Simulacion sistema (hoja4)'!AS3951</f>
        <v>0</v>
      </c>
      <c r="D3946" s="12">
        <f>'Simulacion sistema (hoja4)'!AT3951</f>
        <v>0.70758150449500667</v>
      </c>
    </row>
    <row r="3947" spans="2:4" x14ac:dyDescent="0.25">
      <c r="B3947" s="8">
        <f t="shared" si="67"/>
        <v>3942</v>
      </c>
      <c r="C3947" s="12">
        <f>'Simulacion sistema (hoja4)'!AS3952</f>
        <v>0</v>
      </c>
      <c r="D3947" s="12">
        <f>'Simulacion sistema (hoja4)'!AT3952</f>
        <v>0.25842344104858556</v>
      </c>
    </row>
    <row r="3948" spans="2:4" x14ac:dyDescent="0.25">
      <c r="B3948" s="8">
        <f t="shared" si="67"/>
        <v>3943</v>
      </c>
      <c r="C3948" s="12">
        <f>'Simulacion sistema (hoja4)'!AS3953</f>
        <v>1</v>
      </c>
      <c r="D3948" s="12">
        <f>'Simulacion sistema (hoja4)'!AT3953</f>
        <v>1</v>
      </c>
    </row>
    <row r="3949" spans="2:4" x14ac:dyDescent="0.25">
      <c r="B3949" s="8">
        <f t="shared" si="67"/>
        <v>3944</v>
      </c>
      <c r="C3949" s="12">
        <f>'Simulacion sistema (hoja4)'!AS3954</f>
        <v>0</v>
      </c>
      <c r="D3949" s="12">
        <f>'Simulacion sistema (hoja4)'!AT3954</f>
        <v>0.30920555589777221</v>
      </c>
    </row>
    <row r="3950" spans="2:4" x14ac:dyDescent="0.25">
      <c r="B3950" s="8">
        <f t="shared" si="67"/>
        <v>3945</v>
      </c>
      <c r="C3950" s="12">
        <f>'Simulacion sistema (hoja4)'!AS3955</f>
        <v>1</v>
      </c>
      <c r="D3950" s="12">
        <f>'Simulacion sistema (hoja4)'!AT3955</f>
        <v>1</v>
      </c>
    </row>
    <row r="3951" spans="2:4" x14ac:dyDescent="0.25">
      <c r="B3951" s="8">
        <f t="shared" si="67"/>
        <v>3946</v>
      </c>
      <c r="C3951" s="12">
        <f>'Simulacion sistema (hoja4)'!AS3956</f>
        <v>0</v>
      </c>
      <c r="D3951" s="12">
        <f>'Simulacion sistema (hoja4)'!AT3956</f>
        <v>0.15094775094296656</v>
      </c>
    </row>
    <row r="3952" spans="2:4" x14ac:dyDescent="0.25">
      <c r="B3952" s="8">
        <f t="shared" si="67"/>
        <v>3947</v>
      </c>
      <c r="C3952" s="12">
        <f>'Simulacion sistema (hoja4)'!AS3957</f>
        <v>0</v>
      </c>
      <c r="D3952" s="12">
        <f>'Simulacion sistema (hoja4)'!AT3957</f>
        <v>0.59016251147783294</v>
      </c>
    </row>
    <row r="3953" spans="2:4" x14ac:dyDescent="0.25">
      <c r="B3953" s="8">
        <f t="shared" si="67"/>
        <v>3948</v>
      </c>
      <c r="C3953" s="12">
        <f>'Simulacion sistema (hoja4)'!AS3958</f>
        <v>0</v>
      </c>
      <c r="D3953" s="12">
        <f>'Simulacion sistema (hoja4)'!AT3958</f>
        <v>0.72857994762614486</v>
      </c>
    </row>
    <row r="3954" spans="2:4" x14ac:dyDescent="0.25">
      <c r="B3954" s="8">
        <f t="shared" si="67"/>
        <v>3949</v>
      </c>
      <c r="C3954" s="12">
        <f>'Simulacion sistema (hoja4)'!AS3959</f>
        <v>1</v>
      </c>
      <c r="D3954" s="12">
        <f>'Simulacion sistema (hoja4)'!AT3959</f>
        <v>1</v>
      </c>
    </row>
    <row r="3955" spans="2:4" x14ac:dyDescent="0.25">
      <c r="B3955" s="8">
        <f t="shared" si="67"/>
        <v>3950</v>
      </c>
      <c r="C3955" s="12">
        <f>'Simulacion sistema (hoja4)'!AS3960</f>
        <v>0</v>
      </c>
      <c r="D3955" s="12">
        <f>'Simulacion sistema (hoja4)'!AT3960</f>
        <v>0.49948963031476945</v>
      </c>
    </row>
    <row r="3956" spans="2:4" x14ac:dyDescent="0.25">
      <c r="B3956" s="8">
        <f t="shared" si="67"/>
        <v>3951</v>
      </c>
      <c r="C3956" s="12">
        <f>'Simulacion sistema (hoja4)'!AS3961</f>
        <v>0</v>
      </c>
      <c r="D3956" s="12">
        <f>'Simulacion sistema (hoja4)'!AT3961</f>
        <v>0.41733906331782272</v>
      </c>
    </row>
    <row r="3957" spans="2:4" x14ac:dyDescent="0.25">
      <c r="B3957" s="8">
        <f t="shared" si="67"/>
        <v>3952</v>
      </c>
      <c r="C3957" s="12">
        <f>'Simulacion sistema (hoja4)'!AS3962</f>
        <v>0</v>
      </c>
      <c r="D3957" s="12">
        <f>'Simulacion sistema (hoja4)'!AT3962</f>
        <v>0.16081254134677855</v>
      </c>
    </row>
    <row r="3958" spans="2:4" x14ac:dyDescent="0.25">
      <c r="B3958" s="8">
        <f t="shared" si="67"/>
        <v>3953</v>
      </c>
      <c r="C3958" s="12">
        <f>'Simulacion sistema (hoja4)'!AS3963</f>
        <v>1</v>
      </c>
      <c r="D3958" s="12">
        <f>'Simulacion sistema (hoja4)'!AT3963</f>
        <v>1</v>
      </c>
    </row>
    <row r="3959" spans="2:4" x14ac:dyDescent="0.25">
      <c r="B3959" s="8">
        <f t="shared" si="67"/>
        <v>3954</v>
      </c>
      <c r="C3959" s="12">
        <f>'Simulacion sistema (hoja4)'!AS3964</f>
        <v>0</v>
      </c>
      <c r="D3959" s="12">
        <f>'Simulacion sistema (hoja4)'!AT3964</f>
        <v>0.74801029093824301</v>
      </c>
    </row>
    <row r="3960" spans="2:4" x14ac:dyDescent="0.25">
      <c r="B3960" s="8">
        <f t="shared" si="67"/>
        <v>3955</v>
      </c>
      <c r="C3960" s="12">
        <f>'Simulacion sistema (hoja4)'!AS3965</f>
        <v>0</v>
      </c>
      <c r="D3960" s="12">
        <f>'Simulacion sistema (hoja4)'!AT3965</f>
        <v>0.75763632333823494</v>
      </c>
    </row>
    <row r="3961" spans="2:4" x14ac:dyDescent="0.25">
      <c r="B3961" s="8">
        <f t="shared" si="67"/>
        <v>3956</v>
      </c>
      <c r="C3961" s="12">
        <f>'Simulacion sistema (hoja4)'!AS3966</f>
        <v>0</v>
      </c>
      <c r="D3961" s="12">
        <f>'Simulacion sistema (hoja4)'!AT3966</f>
        <v>0.17979253201987849</v>
      </c>
    </row>
    <row r="3962" spans="2:4" x14ac:dyDescent="0.25">
      <c r="B3962" s="8">
        <f t="shared" si="67"/>
        <v>3957</v>
      </c>
      <c r="C3962" s="12">
        <f>'Simulacion sistema (hoja4)'!AS3967</f>
        <v>7.1684158892943134E-2</v>
      </c>
      <c r="D3962" s="12">
        <f>'Simulacion sistema (hoja4)'!AT3967</f>
        <v>0.92370006785421455</v>
      </c>
    </row>
    <row r="3963" spans="2:4" x14ac:dyDescent="0.25">
      <c r="B3963" s="8">
        <f t="shared" si="67"/>
        <v>3958</v>
      </c>
      <c r="C3963" s="12">
        <f>'Simulacion sistema (hoja4)'!AS3968</f>
        <v>0</v>
      </c>
      <c r="D3963" s="12">
        <f>'Simulacion sistema (hoja4)'!AT3968</f>
        <v>0.66158913136547592</v>
      </c>
    </row>
    <row r="3964" spans="2:4" x14ac:dyDescent="0.25">
      <c r="B3964" s="8">
        <f t="shared" si="67"/>
        <v>3959</v>
      </c>
      <c r="C3964" s="12">
        <f>'Simulacion sistema (hoja4)'!AS3969</f>
        <v>0</v>
      </c>
      <c r="D3964" s="12">
        <f>'Simulacion sistema (hoja4)'!AT3969</f>
        <v>0.72404674157352356</v>
      </c>
    </row>
    <row r="3965" spans="2:4" x14ac:dyDescent="0.25">
      <c r="B3965" s="8">
        <f t="shared" si="67"/>
        <v>3960</v>
      </c>
      <c r="C3965" s="12">
        <f>'Simulacion sistema (hoja4)'!AS3970</f>
        <v>0</v>
      </c>
      <c r="D3965" s="12">
        <f>'Simulacion sistema (hoja4)'!AT3970</f>
        <v>0.7644416287398661</v>
      </c>
    </row>
    <row r="3966" spans="2:4" x14ac:dyDescent="0.25">
      <c r="B3966" s="8">
        <f t="shared" si="67"/>
        <v>3961</v>
      </c>
      <c r="C3966" s="12">
        <f>'Simulacion sistema (hoja4)'!AS3971</f>
        <v>0</v>
      </c>
      <c r="D3966" s="12">
        <f>'Simulacion sistema (hoja4)'!AT3971</f>
        <v>0.45134206076654165</v>
      </c>
    </row>
    <row r="3967" spans="2:4" x14ac:dyDescent="0.25">
      <c r="B3967" s="8">
        <f t="shared" si="67"/>
        <v>3962</v>
      </c>
      <c r="C3967" s="12">
        <f>'Simulacion sistema (hoja4)'!AS3972</f>
        <v>0</v>
      </c>
      <c r="D3967" s="12">
        <f>'Simulacion sistema (hoja4)'!AT3972</f>
        <v>0.31789823007568152</v>
      </c>
    </row>
    <row r="3968" spans="2:4" x14ac:dyDescent="0.25">
      <c r="B3968" s="8">
        <f t="shared" si="67"/>
        <v>3963</v>
      </c>
      <c r="C3968" s="12">
        <f>'Simulacion sistema (hoja4)'!AS3973</f>
        <v>0.14989810334580916</v>
      </c>
      <c r="D3968" s="12">
        <f>'Simulacion sistema (hoja4)'!AT3973</f>
        <v>0.87915628762921316</v>
      </c>
    </row>
    <row r="3969" spans="2:4" x14ac:dyDescent="0.25">
      <c r="B3969" s="8">
        <f t="shared" si="67"/>
        <v>3964</v>
      </c>
      <c r="C3969" s="12">
        <f>'Simulacion sistema (hoja4)'!AS3974</f>
        <v>0</v>
      </c>
      <c r="D3969" s="12">
        <f>'Simulacion sistema (hoja4)'!AT3974</f>
        <v>0.6647714556316241</v>
      </c>
    </row>
    <row r="3970" spans="2:4" x14ac:dyDescent="0.25">
      <c r="B3970" s="8">
        <f t="shared" si="67"/>
        <v>3965</v>
      </c>
      <c r="C3970" s="12">
        <f>'Simulacion sistema (hoja4)'!AS3975</f>
        <v>1</v>
      </c>
      <c r="D3970" s="12">
        <f>'Simulacion sistema (hoja4)'!AT3975</f>
        <v>1</v>
      </c>
    </row>
    <row r="3971" spans="2:4" x14ac:dyDescent="0.25">
      <c r="B3971" s="8">
        <f t="shared" si="67"/>
        <v>3966</v>
      </c>
      <c r="C3971" s="12">
        <f>'Simulacion sistema (hoja4)'!AS3976</f>
        <v>0</v>
      </c>
      <c r="D3971" s="12">
        <f>'Simulacion sistema (hoja4)'!AT3976</f>
        <v>0.48034459015951342</v>
      </c>
    </row>
    <row r="3972" spans="2:4" x14ac:dyDescent="0.25">
      <c r="B3972" s="8">
        <f t="shared" si="67"/>
        <v>3967</v>
      </c>
      <c r="C3972" s="12">
        <f>'Simulacion sistema (hoja4)'!AS3977</f>
        <v>0</v>
      </c>
      <c r="D3972" s="12">
        <f>'Simulacion sistema (hoja4)'!AT3977</f>
        <v>0.8400649403064625</v>
      </c>
    </row>
    <row r="3973" spans="2:4" x14ac:dyDescent="0.25">
      <c r="B3973" s="8">
        <f t="shared" si="67"/>
        <v>3968</v>
      </c>
      <c r="C3973" s="12">
        <f>'Simulacion sistema (hoja4)'!AS3978</f>
        <v>0.21809039026031254</v>
      </c>
      <c r="D3973" s="12">
        <f>'Simulacion sistema (hoja4)'!AT3978</f>
        <v>0.82316018898402454</v>
      </c>
    </row>
    <row r="3974" spans="2:4" x14ac:dyDescent="0.25">
      <c r="B3974" s="8">
        <f t="shared" si="67"/>
        <v>3969</v>
      </c>
      <c r="C3974" s="12">
        <f>'Simulacion sistema (hoja4)'!AS3979</f>
        <v>0</v>
      </c>
      <c r="D3974" s="12">
        <f>'Simulacion sistema (hoja4)'!AT3979</f>
        <v>0.32926217679230158</v>
      </c>
    </row>
    <row r="3975" spans="2:4" x14ac:dyDescent="0.25">
      <c r="B3975" s="8">
        <f t="shared" si="67"/>
        <v>3970</v>
      </c>
      <c r="C3975" s="12">
        <f>'Simulacion sistema (hoja4)'!AS3980</f>
        <v>0</v>
      </c>
      <c r="D3975" s="12">
        <f>'Simulacion sistema (hoja4)'!AT3980</f>
        <v>0.53402809402961215</v>
      </c>
    </row>
    <row r="3976" spans="2:4" x14ac:dyDescent="0.25">
      <c r="B3976" s="8">
        <f t="shared" ref="B3976:B4039" si="68">+B3975+1</f>
        <v>3971</v>
      </c>
      <c r="C3976" s="12">
        <f>'Simulacion sistema (hoja4)'!AS3981</f>
        <v>0</v>
      </c>
      <c r="D3976" s="12">
        <f>'Simulacion sistema (hoja4)'!AT3981</f>
        <v>0.58733237432431562</v>
      </c>
    </row>
    <row r="3977" spans="2:4" x14ac:dyDescent="0.25">
      <c r="B3977" s="8">
        <f t="shared" si="68"/>
        <v>3972</v>
      </c>
      <c r="C3977" s="12">
        <f>'Simulacion sistema (hoja4)'!AS3982</f>
        <v>0</v>
      </c>
      <c r="D3977" s="12">
        <f>'Simulacion sistema (hoja4)'!AT3982</f>
        <v>0.35165021130876944</v>
      </c>
    </row>
    <row r="3978" spans="2:4" x14ac:dyDescent="0.25">
      <c r="B3978" s="8">
        <f t="shared" si="68"/>
        <v>3973</v>
      </c>
      <c r="C3978" s="12">
        <f>'Simulacion sistema (hoja4)'!AS3983</f>
        <v>0</v>
      </c>
      <c r="D3978" s="12">
        <f>'Simulacion sistema (hoja4)'!AT3983</f>
        <v>0.68703876540602238</v>
      </c>
    </row>
    <row r="3979" spans="2:4" x14ac:dyDescent="0.25">
      <c r="B3979" s="8">
        <f t="shared" si="68"/>
        <v>3974</v>
      </c>
      <c r="C3979" s="12">
        <f>'Simulacion sistema (hoja4)'!AS3984</f>
        <v>0</v>
      </c>
      <c r="D3979" s="12">
        <f>'Simulacion sistema (hoja4)'!AT3984</f>
        <v>0.60212912823016551</v>
      </c>
    </row>
    <row r="3980" spans="2:4" x14ac:dyDescent="0.25">
      <c r="B3980" s="8">
        <f t="shared" si="68"/>
        <v>3975</v>
      </c>
      <c r="C3980" s="12">
        <f>'Simulacion sistema (hoja4)'!AS3985</f>
        <v>0</v>
      </c>
      <c r="D3980" s="12">
        <f>'Simulacion sistema (hoja4)'!AT3985</f>
        <v>0.16091342389502655</v>
      </c>
    </row>
    <row r="3981" spans="2:4" x14ac:dyDescent="0.25">
      <c r="B3981" s="8">
        <f t="shared" si="68"/>
        <v>3976</v>
      </c>
      <c r="C3981" s="12">
        <f>'Simulacion sistema (hoja4)'!AS3986</f>
        <v>0</v>
      </c>
      <c r="D3981" s="12">
        <f>'Simulacion sistema (hoja4)'!AT3986</f>
        <v>0.87436772024720244</v>
      </c>
    </row>
    <row r="3982" spans="2:4" x14ac:dyDescent="0.25">
      <c r="B3982" s="8">
        <f t="shared" si="68"/>
        <v>3977</v>
      </c>
      <c r="C3982" s="12">
        <f>'Simulacion sistema (hoja4)'!AS3987</f>
        <v>0</v>
      </c>
      <c r="D3982" s="12">
        <f>'Simulacion sistema (hoja4)'!AT3987</f>
        <v>0.71050786275824462</v>
      </c>
    </row>
    <row r="3983" spans="2:4" x14ac:dyDescent="0.25">
      <c r="B3983" s="8">
        <f t="shared" si="68"/>
        <v>3978</v>
      </c>
      <c r="C3983" s="12">
        <f>'Simulacion sistema (hoja4)'!AS3988</f>
        <v>0</v>
      </c>
      <c r="D3983" s="12">
        <f>'Simulacion sistema (hoja4)'!AT3988</f>
        <v>0.30017492122296724</v>
      </c>
    </row>
    <row r="3984" spans="2:4" x14ac:dyDescent="0.25">
      <c r="B3984" s="8">
        <f t="shared" si="68"/>
        <v>3979</v>
      </c>
      <c r="C3984" s="12">
        <f>'Simulacion sistema (hoja4)'!AS3989</f>
        <v>0</v>
      </c>
      <c r="D3984" s="12">
        <f>'Simulacion sistema (hoja4)'!AT3989</f>
        <v>0.48419614580979375</v>
      </c>
    </row>
    <row r="3985" spans="2:4" x14ac:dyDescent="0.25">
      <c r="B3985" s="8">
        <f t="shared" si="68"/>
        <v>3980</v>
      </c>
      <c r="C3985" s="12">
        <f>'Simulacion sistema (hoja4)'!AS3990</f>
        <v>0.17712531260223197</v>
      </c>
      <c r="D3985" s="12">
        <f>'Simulacion sistema (hoja4)'!AT3990</f>
        <v>0.93011201285114842</v>
      </c>
    </row>
    <row r="3986" spans="2:4" x14ac:dyDescent="0.25">
      <c r="B3986" s="8">
        <f t="shared" si="68"/>
        <v>3981</v>
      </c>
      <c r="C3986" s="12">
        <f>'Simulacion sistema (hoja4)'!AS3991</f>
        <v>0.93958227876939948</v>
      </c>
      <c r="D3986" s="12">
        <f>'Simulacion sistema (hoja4)'!AT3991</f>
        <v>0.99486863189548325</v>
      </c>
    </row>
    <row r="3987" spans="2:4" x14ac:dyDescent="0.25">
      <c r="B3987" s="8">
        <f t="shared" si="68"/>
        <v>3982</v>
      </c>
      <c r="C3987" s="12">
        <f>'Simulacion sistema (hoja4)'!AS3992</f>
        <v>0</v>
      </c>
      <c r="D3987" s="12">
        <f>'Simulacion sistema (hoja4)'!AT3992</f>
        <v>0.23829574769999504</v>
      </c>
    </row>
    <row r="3988" spans="2:4" x14ac:dyDescent="0.25">
      <c r="B3988" s="8">
        <f t="shared" si="68"/>
        <v>3983</v>
      </c>
      <c r="C3988" s="12">
        <f>'Simulacion sistema (hoja4)'!AS3993</f>
        <v>0</v>
      </c>
      <c r="D3988" s="12">
        <f>'Simulacion sistema (hoja4)'!AT3993</f>
        <v>0.46594053359629667</v>
      </c>
    </row>
    <row r="3989" spans="2:4" x14ac:dyDescent="0.25">
      <c r="B3989" s="8">
        <f t="shared" si="68"/>
        <v>3984</v>
      </c>
      <c r="C3989" s="12">
        <f>'Simulacion sistema (hoja4)'!AS3994</f>
        <v>0</v>
      </c>
      <c r="D3989" s="12">
        <f>'Simulacion sistema (hoja4)'!AT3994</f>
        <v>0.46633600594801988</v>
      </c>
    </row>
    <row r="3990" spans="2:4" x14ac:dyDescent="0.25">
      <c r="B3990" s="8">
        <f t="shared" si="68"/>
        <v>3985</v>
      </c>
      <c r="C3990" s="12">
        <f>'Simulacion sistema (hoja4)'!AS3995</f>
        <v>0</v>
      </c>
      <c r="D3990" s="12">
        <f>'Simulacion sistema (hoja4)'!AT3995</f>
        <v>0.38650136617267877</v>
      </c>
    </row>
    <row r="3991" spans="2:4" x14ac:dyDescent="0.25">
      <c r="B3991" s="8">
        <f t="shared" si="68"/>
        <v>3986</v>
      </c>
      <c r="C3991" s="12">
        <f>'Simulacion sistema (hoja4)'!AS3996</f>
        <v>0.93239960477051986</v>
      </c>
      <c r="D3991" s="12">
        <f>'Simulacion sistema (hoja4)'!AT3996</f>
        <v>0.99444380313182357</v>
      </c>
    </row>
    <row r="3992" spans="2:4" x14ac:dyDescent="0.25">
      <c r="B3992" s="8">
        <f t="shared" si="68"/>
        <v>3987</v>
      </c>
      <c r="C3992" s="12">
        <f>'Simulacion sistema (hoja4)'!AS3997</f>
        <v>0</v>
      </c>
      <c r="D3992" s="12">
        <f>'Simulacion sistema (hoja4)'!AT3997</f>
        <v>0.85822111042058935</v>
      </c>
    </row>
    <row r="3993" spans="2:4" x14ac:dyDescent="0.25">
      <c r="B3993" s="8">
        <f t="shared" si="68"/>
        <v>3988</v>
      </c>
      <c r="C3993" s="12">
        <f>'Simulacion sistema (hoja4)'!AS3998</f>
        <v>0</v>
      </c>
      <c r="D3993" s="12">
        <f>'Simulacion sistema (hoja4)'!AT3998</f>
        <v>0.59418128906914247</v>
      </c>
    </row>
    <row r="3994" spans="2:4" x14ac:dyDescent="0.25">
      <c r="B3994" s="8">
        <f t="shared" si="68"/>
        <v>3989</v>
      </c>
      <c r="C3994" s="12">
        <f>'Simulacion sistema (hoja4)'!AS3999</f>
        <v>0</v>
      </c>
      <c r="D3994" s="12">
        <f>'Simulacion sistema (hoja4)'!AT3999</f>
        <v>0.49553625040932014</v>
      </c>
    </row>
    <row r="3995" spans="2:4" x14ac:dyDescent="0.25">
      <c r="B3995" s="8">
        <f t="shared" si="68"/>
        <v>3990</v>
      </c>
      <c r="C3995" s="12">
        <f>'Simulacion sistema (hoja4)'!AS4000</f>
        <v>0</v>
      </c>
      <c r="D3995" s="12">
        <f>'Simulacion sistema (hoja4)'!AT4000</f>
        <v>0.48321203298564547</v>
      </c>
    </row>
    <row r="3996" spans="2:4" x14ac:dyDescent="0.25">
      <c r="B3996" s="8">
        <f t="shared" si="68"/>
        <v>3991</v>
      </c>
      <c r="C3996" s="12">
        <f>'Simulacion sistema (hoja4)'!AS4001</f>
        <v>0</v>
      </c>
      <c r="D3996" s="12">
        <f>'Simulacion sistema (hoja4)'!AT4001</f>
        <v>0.38165278267779162</v>
      </c>
    </row>
    <row r="3997" spans="2:4" x14ac:dyDescent="0.25">
      <c r="B3997" s="8">
        <f t="shared" si="68"/>
        <v>3992</v>
      </c>
      <c r="C3997" s="12">
        <f>'Simulacion sistema (hoja4)'!AS4002</f>
        <v>0</v>
      </c>
      <c r="D3997" s="12">
        <f>'Simulacion sistema (hoja4)'!AT4002</f>
        <v>0.69055529964181961</v>
      </c>
    </row>
    <row r="3998" spans="2:4" x14ac:dyDescent="0.25">
      <c r="B3998" s="8">
        <f t="shared" si="68"/>
        <v>3993</v>
      </c>
      <c r="C3998" s="12">
        <f>'Simulacion sistema (hoja4)'!AS4003</f>
        <v>0</v>
      </c>
      <c r="D3998" s="12">
        <f>'Simulacion sistema (hoja4)'!AT4003</f>
        <v>0.87174954401647708</v>
      </c>
    </row>
    <row r="3999" spans="2:4" x14ac:dyDescent="0.25">
      <c r="B3999" s="8">
        <f t="shared" si="68"/>
        <v>3994</v>
      </c>
      <c r="C3999" s="12">
        <f>'Simulacion sistema (hoja4)'!AS4004</f>
        <v>0.31599492911069926</v>
      </c>
      <c r="D3999" s="12">
        <f>'Simulacion sistema (hoja4)'!AT4004</f>
        <v>0.89693303618006792</v>
      </c>
    </row>
    <row r="4000" spans="2:4" x14ac:dyDescent="0.25">
      <c r="B4000" s="8">
        <f t="shared" si="68"/>
        <v>3995</v>
      </c>
      <c r="C4000" s="12">
        <f>'Simulacion sistema (hoja4)'!AS4005</f>
        <v>0</v>
      </c>
      <c r="D4000" s="12">
        <f>'Simulacion sistema (hoja4)'!AT4005</f>
        <v>0.33443745255030927</v>
      </c>
    </row>
    <row r="4001" spans="2:4" x14ac:dyDescent="0.25">
      <c r="B4001" s="8">
        <f t="shared" si="68"/>
        <v>3996</v>
      </c>
      <c r="C4001" s="12">
        <f>'Simulacion sistema (hoja4)'!AS4006</f>
        <v>0</v>
      </c>
      <c r="D4001" s="12">
        <f>'Simulacion sistema (hoja4)'!AT4006</f>
        <v>0.55738379842323038</v>
      </c>
    </row>
    <row r="4002" spans="2:4" x14ac:dyDescent="0.25">
      <c r="B4002" s="8">
        <f t="shared" si="68"/>
        <v>3997</v>
      </c>
      <c r="C4002" s="12">
        <f>'Simulacion sistema (hoja4)'!AS4007</f>
        <v>0</v>
      </c>
      <c r="D4002" s="12">
        <f>'Simulacion sistema (hoja4)'!AT4007</f>
        <v>0.67231424713095855</v>
      </c>
    </row>
    <row r="4003" spans="2:4" x14ac:dyDescent="0.25">
      <c r="B4003" s="8">
        <f t="shared" si="68"/>
        <v>3998</v>
      </c>
      <c r="C4003" s="12">
        <f>'Simulacion sistema (hoja4)'!AS4008</f>
        <v>0</v>
      </c>
      <c r="D4003" s="12">
        <f>'Simulacion sistema (hoja4)'!AT4008</f>
        <v>0.46375106485486384</v>
      </c>
    </row>
    <row r="4004" spans="2:4" x14ac:dyDescent="0.25">
      <c r="B4004" s="8">
        <f t="shared" si="68"/>
        <v>3999</v>
      </c>
      <c r="C4004" s="12">
        <f>'Simulacion sistema (hoja4)'!AS4009</f>
        <v>0.20011197277660056</v>
      </c>
      <c r="D4004" s="12">
        <f>'Simulacion sistema (hoja4)'!AT4009</f>
        <v>0.89523096361240584</v>
      </c>
    </row>
    <row r="4005" spans="2:4" x14ac:dyDescent="0.25">
      <c r="B4005" s="8">
        <f t="shared" si="68"/>
        <v>4000</v>
      </c>
      <c r="C4005" s="12">
        <f>'Simulacion sistema (hoja4)'!AS4010</f>
        <v>0</v>
      </c>
      <c r="D4005" s="12">
        <f>'Simulacion sistema (hoja4)'!AT4010</f>
        <v>0.7192848302081486</v>
      </c>
    </row>
    <row r="4006" spans="2:4" x14ac:dyDescent="0.25">
      <c r="B4006" s="8">
        <f t="shared" si="68"/>
        <v>4001</v>
      </c>
      <c r="C4006" s="12">
        <f>'Simulacion sistema (hoja4)'!AS4011</f>
        <v>1</v>
      </c>
      <c r="D4006" s="12">
        <f>'Simulacion sistema (hoja4)'!AT4011</f>
        <v>1</v>
      </c>
    </row>
    <row r="4007" spans="2:4" x14ac:dyDescent="0.25">
      <c r="B4007" s="8">
        <f t="shared" si="68"/>
        <v>4002</v>
      </c>
      <c r="C4007" s="12">
        <f>'Simulacion sistema (hoja4)'!AS4012</f>
        <v>0.4921645613309617</v>
      </c>
      <c r="D4007" s="12">
        <f>'Simulacion sistema (hoja4)'!AT4012</f>
        <v>0.95826010093131186</v>
      </c>
    </row>
    <row r="4008" spans="2:4" x14ac:dyDescent="0.25">
      <c r="B4008" s="8">
        <f t="shared" si="68"/>
        <v>4003</v>
      </c>
      <c r="C4008" s="12">
        <f>'Simulacion sistema (hoja4)'!AS4013</f>
        <v>0</v>
      </c>
      <c r="D4008" s="12">
        <f>'Simulacion sistema (hoja4)'!AT4013</f>
        <v>0.32313284353536076</v>
      </c>
    </row>
    <row r="4009" spans="2:4" x14ac:dyDescent="0.25">
      <c r="B4009" s="8">
        <f t="shared" si="68"/>
        <v>4004</v>
      </c>
      <c r="C4009" s="12">
        <f>'Simulacion sistema (hoja4)'!AS4014</f>
        <v>0</v>
      </c>
      <c r="D4009" s="12">
        <f>'Simulacion sistema (hoja4)'!AT4014</f>
        <v>0.58475469619245823</v>
      </c>
    </row>
    <row r="4010" spans="2:4" x14ac:dyDescent="0.25">
      <c r="B4010" s="8">
        <f t="shared" si="68"/>
        <v>4005</v>
      </c>
      <c r="C4010" s="12">
        <f>'Simulacion sistema (hoja4)'!AS4015</f>
        <v>0</v>
      </c>
      <c r="D4010" s="12">
        <f>'Simulacion sistema (hoja4)'!AT4015</f>
        <v>0.79340074467199639</v>
      </c>
    </row>
    <row r="4011" spans="2:4" x14ac:dyDescent="0.25">
      <c r="B4011" s="8">
        <f t="shared" si="68"/>
        <v>4006</v>
      </c>
      <c r="C4011" s="12">
        <f>'Simulacion sistema (hoja4)'!AS4016</f>
        <v>0</v>
      </c>
      <c r="D4011" s="12">
        <f>'Simulacion sistema (hoja4)'!AT4016</f>
        <v>0.68460736383828702</v>
      </c>
    </row>
    <row r="4012" spans="2:4" x14ac:dyDescent="0.25">
      <c r="B4012" s="8">
        <f t="shared" si="68"/>
        <v>4007</v>
      </c>
      <c r="C4012" s="12">
        <f>'Simulacion sistema (hoja4)'!AS4017</f>
        <v>0</v>
      </c>
      <c r="D4012" s="12">
        <f>'Simulacion sistema (hoja4)'!AT4017</f>
        <v>0.65747352514512858</v>
      </c>
    </row>
    <row r="4013" spans="2:4" x14ac:dyDescent="0.25">
      <c r="B4013" s="8">
        <f t="shared" si="68"/>
        <v>4008</v>
      </c>
      <c r="C4013" s="12">
        <f>'Simulacion sistema (hoja4)'!AS4018</f>
        <v>0</v>
      </c>
      <c r="D4013" s="12">
        <f>'Simulacion sistema (hoja4)'!AT4018</f>
        <v>0.80874869184008769</v>
      </c>
    </row>
    <row r="4014" spans="2:4" x14ac:dyDescent="0.25">
      <c r="B4014" s="8">
        <f t="shared" si="68"/>
        <v>4009</v>
      </c>
      <c r="C4014" s="12">
        <f>'Simulacion sistema (hoja4)'!AS4019</f>
        <v>0</v>
      </c>
      <c r="D4014" s="12">
        <f>'Simulacion sistema (hoja4)'!AT4019</f>
        <v>0.19985120456031052</v>
      </c>
    </row>
    <row r="4015" spans="2:4" x14ac:dyDescent="0.25">
      <c r="B4015" s="8">
        <f t="shared" si="68"/>
        <v>4010</v>
      </c>
      <c r="C4015" s="12">
        <f>'Simulacion sistema (hoja4)'!AS4020</f>
        <v>0</v>
      </c>
      <c r="D4015" s="12">
        <f>'Simulacion sistema (hoja4)'!AT4020</f>
        <v>0.74056737434397268</v>
      </c>
    </row>
    <row r="4016" spans="2:4" x14ac:dyDescent="0.25">
      <c r="B4016" s="8">
        <f t="shared" si="68"/>
        <v>4011</v>
      </c>
      <c r="C4016" s="12">
        <f>'Simulacion sistema (hoja4)'!AS4021</f>
        <v>0</v>
      </c>
      <c r="D4016" s="12">
        <f>'Simulacion sistema (hoja4)'!AT4021</f>
        <v>0.48286543487258615</v>
      </c>
    </row>
    <row r="4017" spans="2:4" x14ac:dyDescent="0.25">
      <c r="B4017" s="8">
        <f t="shared" si="68"/>
        <v>4012</v>
      </c>
      <c r="C4017" s="12">
        <f>'Simulacion sistema (hoja4)'!AS4022</f>
        <v>0</v>
      </c>
      <c r="D4017" s="12">
        <f>'Simulacion sistema (hoja4)'!AT4022</f>
        <v>0.1781808345064709</v>
      </c>
    </row>
    <row r="4018" spans="2:4" x14ac:dyDescent="0.25">
      <c r="B4018" s="8">
        <f t="shared" si="68"/>
        <v>4013</v>
      </c>
      <c r="C4018" s="12">
        <f>'Simulacion sistema (hoja4)'!AS4023</f>
        <v>0</v>
      </c>
      <c r="D4018" s="12">
        <f>'Simulacion sistema (hoja4)'!AT4023</f>
        <v>0.64598650895844512</v>
      </c>
    </row>
    <row r="4019" spans="2:4" x14ac:dyDescent="0.25">
      <c r="B4019" s="8">
        <f t="shared" si="68"/>
        <v>4014</v>
      </c>
      <c r="C4019" s="12">
        <f>'Simulacion sistema (hoja4)'!AS4024</f>
        <v>0</v>
      </c>
      <c r="D4019" s="12">
        <f>'Simulacion sistema (hoja4)'!AT4024</f>
        <v>0.17516934075861235</v>
      </c>
    </row>
    <row r="4020" spans="2:4" x14ac:dyDescent="0.25">
      <c r="B4020" s="8">
        <f t="shared" si="68"/>
        <v>4015</v>
      </c>
      <c r="C4020" s="12">
        <f>'Simulacion sistema (hoja4)'!AS4025</f>
        <v>0</v>
      </c>
      <c r="D4020" s="12">
        <f>'Simulacion sistema (hoja4)'!AT4025</f>
        <v>0.80260770833273243</v>
      </c>
    </row>
    <row r="4021" spans="2:4" x14ac:dyDescent="0.25">
      <c r="B4021" s="8">
        <f t="shared" si="68"/>
        <v>4016</v>
      </c>
      <c r="C4021" s="12">
        <f>'Simulacion sistema (hoja4)'!AS4026</f>
        <v>0</v>
      </c>
      <c r="D4021" s="12">
        <f>'Simulacion sistema (hoja4)'!AT4026</f>
        <v>0.52875943908386958</v>
      </c>
    </row>
    <row r="4022" spans="2:4" x14ac:dyDescent="0.25">
      <c r="B4022" s="8">
        <f t="shared" si="68"/>
        <v>4017</v>
      </c>
      <c r="C4022" s="12">
        <f>'Simulacion sistema (hoja4)'!AS4027</f>
        <v>0</v>
      </c>
      <c r="D4022" s="12">
        <f>'Simulacion sistema (hoja4)'!AT4027</f>
        <v>0.48368039748532543</v>
      </c>
    </row>
    <row r="4023" spans="2:4" x14ac:dyDescent="0.25">
      <c r="B4023" s="8">
        <f t="shared" si="68"/>
        <v>4018</v>
      </c>
      <c r="C4023" s="12">
        <f>'Simulacion sistema (hoja4)'!AS4028</f>
        <v>0</v>
      </c>
      <c r="D4023" s="12">
        <f>'Simulacion sistema (hoja4)'!AT4028</f>
        <v>0.33508571683656829</v>
      </c>
    </row>
    <row r="4024" spans="2:4" x14ac:dyDescent="0.25">
      <c r="B4024" s="8">
        <f t="shared" si="68"/>
        <v>4019</v>
      </c>
      <c r="C4024" s="12">
        <f>'Simulacion sistema (hoja4)'!AS4029</f>
        <v>1</v>
      </c>
      <c r="D4024" s="12">
        <f>'Simulacion sistema (hoja4)'!AT4029</f>
        <v>1</v>
      </c>
    </row>
    <row r="4025" spans="2:4" x14ac:dyDescent="0.25">
      <c r="B4025" s="8">
        <f t="shared" si="68"/>
        <v>4020</v>
      </c>
      <c r="C4025" s="12">
        <f>'Simulacion sistema (hoja4)'!AS4030</f>
        <v>0</v>
      </c>
      <c r="D4025" s="12">
        <f>'Simulacion sistema (hoja4)'!AT4030</f>
        <v>0.78909322987691333</v>
      </c>
    </row>
    <row r="4026" spans="2:4" x14ac:dyDescent="0.25">
      <c r="B4026" s="8">
        <f t="shared" si="68"/>
        <v>4021</v>
      </c>
      <c r="C4026" s="12">
        <f>'Simulacion sistema (hoja4)'!AS4031</f>
        <v>0</v>
      </c>
      <c r="D4026" s="12">
        <f>'Simulacion sistema (hoja4)'!AT4031</f>
        <v>0.2354069031778187</v>
      </c>
    </row>
    <row r="4027" spans="2:4" x14ac:dyDescent="0.25">
      <c r="B4027" s="8">
        <f t="shared" si="68"/>
        <v>4022</v>
      </c>
      <c r="C4027" s="12">
        <f>'Simulacion sistema (hoja4)'!AS4032</f>
        <v>0</v>
      </c>
      <c r="D4027" s="12">
        <f>'Simulacion sistema (hoja4)'!AT4032</f>
        <v>0.60200140258641788</v>
      </c>
    </row>
    <row r="4028" spans="2:4" x14ac:dyDescent="0.25">
      <c r="B4028" s="8">
        <f t="shared" si="68"/>
        <v>4023</v>
      </c>
      <c r="C4028" s="12">
        <f>'Simulacion sistema (hoja4)'!AS4033</f>
        <v>0</v>
      </c>
      <c r="D4028" s="12">
        <f>'Simulacion sistema (hoja4)'!AT4033</f>
        <v>0.7407661717015076</v>
      </c>
    </row>
    <row r="4029" spans="2:4" x14ac:dyDescent="0.25">
      <c r="B4029" s="8">
        <f t="shared" si="68"/>
        <v>4024</v>
      </c>
      <c r="C4029" s="12">
        <f>'Simulacion sistema (hoja4)'!AS4034</f>
        <v>0</v>
      </c>
      <c r="D4029" s="12">
        <f>'Simulacion sistema (hoja4)'!AT4034</f>
        <v>0.44161847187104486</v>
      </c>
    </row>
    <row r="4030" spans="2:4" x14ac:dyDescent="0.25">
      <c r="B4030" s="8">
        <f t="shared" si="68"/>
        <v>4025</v>
      </c>
      <c r="C4030" s="12">
        <f>'Simulacion sistema (hoja4)'!AS4035</f>
        <v>0</v>
      </c>
      <c r="D4030" s="12">
        <f>'Simulacion sistema (hoja4)'!AT4035</f>
        <v>0.39644158726656964</v>
      </c>
    </row>
    <row r="4031" spans="2:4" x14ac:dyDescent="0.25">
      <c r="B4031" s="8">
        <f t="shared" si="68"/>
        <v>4026</v>
      </c>
      <c r="C4031" s="12">
        <f>'Simulacion sistema (hoja4)'!AS4036</f>
        <v>0</v>
      </c>
      <c r="D4031" s="12">
        <f>'Simulacion sistema (hoja4)'!AT4036</f>
        <v>0.60488159216793691</v>
      </c>
    </row>
    <row r="4032" spans="2:4" x14ac:dyDescent="0.25">
      <c r="B4032" s="8">
        <f t="shared" si="68"/>
        <v>4027</v>
      </c>
      <c r="C4032" s="12">
        <f>'Simulacion sistema (hoja4)'!AS4037</f>
        <v>0</v>
      </c>
      <c r="D4032" s="12">
        <f>'Simulacion sistema (hoja4)'!AT4037</f>
        <v>0.32694226328177101</v>
      </c>
    </row>
    <row r="4033" spans="2:4" x14ac:dyDescent="0.25">
      <c r="B4033" s="8">
        <f t="shared" si="68"/>
        <v>4028</v>
      </c>
      <c r="C4033" s="12">
        <f>'Simulacion sistema (hoja4)'!AS4038</f>
        <v>0</v>
      </c>
      <c r="D4033" s="12">
        <f>'Simulacion sistema (hoja4)'!AT4038</f>
        <v>0.60164214291831886</v>
      </c>
    </row>
    <row r="4034" spans="2:4" x14ac:dyDescent="0.25">
      <c r="B4034" s="8">
        <f t="shared" si="68"/>
        <v>4029</v>
      </c>
      <c r="C4034" s="12">
        <f>'Simulacion sistema (hoja4)'!AS4039</f>
        <v>0</v>
      </c>
      <c r="D4034" s="12">
        <f>'Simulacion sistema (hoja4)'!AT4039</f>
        <v>0.40960877370487975</v>
      </c>
    </row>
    <row r="4035" spans="2:4" x14ac:dyDescent="0.25">
      <c r="B4035" s="8">
        <f t="shared" si="68"/>
        <v>4030</v>
      </c>
      <c r="C4035" s="12">
        <f>'Simulacion sistema (hoja4)'!AS4040</f>
        <v>1</v>
      </c>
      <c r="D4035" s="12">
        <f>'Simulacion sistema (hoja4)'!AT4040</f>
        <v>1</v>
      </c>
    </row>
    <row r="4036" spans="2:4" x14ac:dyDescent="0.25">
      <c r="B4036" s="8">
        <f t="shared" si="68"/>
        <v>4031</v>
      </c>
      <c r="C4036" s="12">
        <f>'Simulacion sistema (hoja4)'!AS4041</f>
        <v>0</v>
      </c>
      <c r="D4036" s="12">
        <f>'Simulacion sistema (hoja4)'!AT4041</f>
        <v>0.36092823412337527</v>
      </c>
    </row>
    <row r="4037" spans="2:4" x14ac:dyDescent="0.25">
      <c r="B4037" s="8">
        <f t="shared" si="68"/>
        <v>4032</v>
      </c>
      <c r="C4037" s="12">
        <f>'Simulacion sistema (hoja4)'!AS4042</f>
        <v>0</v>
      </c>
      <c r="D4037" s="12">
        <f>'Simulacion sistema (hoja4)'!AT4042</f>
        <v>0.794915418950494</v>
      </c>
    </row>
    <row r="4038" spans="2:4" x14ac:dyDescent="0.25">
      <c r="B4038" s="8">
        <f t="shared" si="68"/>
        <v>4033</v>
      </c>
      <c r="C4038" s="12">
        <f>'Simulacion sistema (hoja4)'!AS4043</f>
        <v>0.58146803559429827</v>
      </c>
      <c r="D4038" s="12">
        <f>'Simulacion sistema (hoja4)'!AT4043</f>
        <v>0.88126176226160913</v>
      </c>
    </row>
    <row r="4039" spans="2:4" x14ac:dyDescent="0.25">
      <c r="B4039" s="8">
        <f t="shared" si="68"/>
        <v>4034</v>
      </c>
      <c r="C4039" s="12">
        <f>'Simulacion sistema (hoja4)'!AS4044</f>
        <v>0</v>
      </c>
      <c r="D4039" s="12">
        <f>'Simulacion sistema (hoja4)'!AT4044</f>
        <v>0.6269329466718474</v>
      </c>
    </row>
    <row r="4040" spans="2:4" x14ac:dyDescent="0.25">
      <c r="B4040" s="8">
        <f t="shared" ref="B4040:B4103" si="69">+B4039+1</f>
        <v>4035</v>
      </c>
      <c r="C4040" s="12">
        <f>'Simulacion sistema (hoja4)'!AS4045</f>
        <v>0</v>
      </c>
      <c r="D4040" s="12">
        <f>'Simulacion sistema (hoja4)'!AT4045</f>
        <v>0.76198844401128363</v>
      </c>
    </row>
    <row r="4041" spans="2:4" x14ac:dyDescent="0.25">
      <c r="B4041" s="8">
        <f t="shared" si="69"/>
        <v>4036</v>
      </c>
      <c r="C4041" s="12">
        <f>'Simulacion sistema (hoja4)'!AS4046</f>
        <v>0</v>
      </c>
      <c r="D4041" s="12">
        <f>'Simulacion sistema (hoja4)'!AT4046</f>
        <v>0.43995600838468518</v>
      </c>
    </row>
    <row r="4042" spans="2:4" x14ac:dyDescent="0.25">
      <c r="B4042" s="8">
        <f t="shared" si="69"/>
        <v>4037</v>
      </c>
      <c r="C4042" s="12">
        <f>'Simulacion sistema (hoja4)'!AS4047</f>
        <v>1</v>
      </c>
      <c r="D4042" s="12">
        <f>'Simulacion sistema (hoja4)'!AT4047</f>
        <v>1</v>
      </c>
    </row>
    <row r="4043" spans="2:4" x14ac:dyDescent="0.25">
      <c r="B4043" s="8">
        <f t="shared" si="69"/>
        <v>4038</v>
      </c>
      <c r="C4043" s="12">
        <f>'Simulacion sistema (hoja4)'!AS4048</f>
        <v>0</v>
      </c>
      <c r="D4043" s="12">
        <f>'Simulacion sistema (hoja4)'!AT4048</f>
        <v>0.63693976978361144</v>
      </c>
    </row>
    <row r="4044" spans="2:4" x14ac:dyDescent="0.25">
      <c r="B4044" s="8">
        <f t="shared" si="69"/>
        <v>4039</v>
      </c>
      <c r="C4044" s="12">
        <f>'Simulacion sistema (hoja4)'!AS4049</f>
        <v>0</v>
      </c>
      <c r="D4044" s="12">
        <f>'Simulacion sistema (hoja4)'!AT4049</f>
        <v>0.22593249433990073</v>
      </c>
    </row>
    <row r="4045" spans="2:4" x14ac:dyDescent="0.25">
      <c r="B4045" s="8">
        <f t="shared" si="69"/>
        <v>4040</v>
      </c>
      <c r="C4045" s="12">
        <f>'Simulacion sistema (hoja4)'!AS4050</f>
        <v>0</v>
      </c>
      <c r="D4045" s="12">
        <f>'Simulacion sistema (hoja4)'!AT4050</f>
        <v>0.58169905356849516</v>
      </c>
    </row>
    <row r="4046" spans="2:4" x14ac:dyDescent="0.25">
      <c r="B4046" s="8">
        <f t="shared" si="69"/>
        <v>4041</v>
      </c>
      <c r="C4046" s="12">
        <f>'Simulacion sistema (hoja4)'!AS4051</f>
        <v>0</v>
      </c>
      <c r="D4046" s="12">
        <f>'Simulacion sistema (hoja4)'!AT4051</f>
        <v>0.36267986166440841</v>
      </c>
    </row>
    <row r="4047" spans="2:4" x14ac:dyDescent="0.25">
      <c r="B4047" s="8">
        <f t="shared" si="69"/>
        <v>4042</v>
      </c>
      <c r="C4047" s="12">
        <f>'Simulacion sistema (hoja4)'!AS4052</f>
        <v>0.28248384675844723</v>
      </c>
      <c r="D4047" s="12">
        <f>'Simulacion sistema (hoja4)'!AT4052</f>
        <v>0.87815362681514719</v>
      </c>
    </row>
    <row r="4048" spans="2:4" x14ac:dyDescent="0.25">
      <c r="B4048" s="8">
        <f t="shared" si="69"/>
        <v>4043</v>
      </c>
      <c r="C4048" s="12">
        <f>'Simulacion sistema (hoja4)'!AS4053</f>
        <v>0</v>
      </c>
      <c r="D4048" s="12">
        <f>'Simulacion sistema (hoja4)'!AT4053</f>
        <v>0.26728918028216769</v>
      </c>
    </row>
    <row r="4049" spans="2:4" x14ac:dyDescent="0.25">
      <c r="B4049" s="8">
        <f t="shared" si="69"/>
        <v>4044</v>
      </c>
      <c r="C4049" s="12">
        <f>'Simulacion sistema (hoja4)'!AS4054</f>
        <v>0</v>
      </c>
      <c r="D4049" s="12">
        <f>'Simulacion sistema (hoja4)'!AT4054</f>
        <v>0.72373387892772401</v>
      </c>
    </row>
    <row r="4050" spans="2:4" x14ac:dyDescent="0.25">
      <c r="B4050" s="8">
        <f t="shared" si="69"/>
        <v>4045</v>
      </c>
      <c r="C4050" s="12">
        <f>'Simulacion sistema (hoja4)'!AS4055</f>
        <v>0</v>
      </c>
      <c r="D4050" s="12">
        <f>'Simulacion sistema (hoja4)'!AT4055</f>
        <v>0.8276538811392814</v>
      </c>
    </row>
    <row r="4051" spans="2:4" x14ac:dyDescent="0.25">
      <c r="B4051" s="8">
        <f t="shared" si="69"/>
        <v>4046</v>
      </c>
      <c r="C4051" s="12">
        <f>'Simulacion sistema (hoja4)'!AS4056</f>
        <v>0</v>
      </c>
      <c r="D4051" s="12">
        <f>'Simulacion sistema (hoja4)'!AT4056</f>
        <v>0.24514740371796756</v>
      </c>
    </row>
    <row r="4052" spans="2:4" x14ac:dyDescent="0.25">
      <c r="B4052" s="8">
        <f t="shared" si="69"/>
        <v>4047</v>
      </c>
      <c r="C4052" s="12">
        <f>'Simulacion sistema (hoja4)'!AS4057</f>
        <v>0</v>
      </c>
      <c r="D4052" s="12">
        <f>'Simulacion sistema (hoja4)'!AT4057</f>
        <v>0.65524661472128631</v>
      </c>
    </row>
    <row r="4053" spans="2:4" x14ac:dyDescent="0.25">
      <c r="B4053" s="8">
        <f t="shared" si="69"/>
        <v>4048</v>
      </c>
      <c r="C4053" s="12">
        <f>'Simulacion sistema (hoja4)'!AS4058</f>
        <v>0</v>
      </c>
      <c r="D4053" s="12">
        <f>'Simulacion sistema (hoja4)'!AT4058</f>
        <v>0.79841613484128326</v>
      </c>
    </row>
    <row r="4054" spans="2:4" x14ac:dyDescent="0.25">
      <c r="B4054" s="8">
        <f t="shared" si="69"/>
        <v>4049</v>
      </c>
      <c r="C4054" s="12">
        <f>'Simulacion sistema (hoja4)'!AS4059</f>
        <v>0</v>
      </c>
      <c r="D4054" s="12">
        <f>'Simulacion sistema (hoja4)'!AT4059</f>
        <v>0.36289961835577184</v>
      </c>
    </row>
    <row r="4055" spans="2:4" x14ac:dyDescent="0.25">
      <c r="B4055" s="8">
        <f t="shared" si="69"/>
        <v>4050</v>
      </c>
      <c r="C4055" s="12">
        <f>'Simulacion sistema (hoja4)'!AS4060</f>
        <v>0</v>
      </c>
      <c r="D4055" s="12">
        <f>'Simulacion sistema (hoja4)'!AT4060</f>
        <v>0.79961243586244746</v>
      </c>
    </row>
    <row r="4056" spans="2:4" x14ac:dyDescent="0.25">
      <c r="B4056" s="8">
        <f t="shared" si="69"/>
        <v>4051</v>
      </c>
      <c r="C4056" s="12">
        <f>'Simulacion sistema (hoja4)'!AS4061</f>
        <v>0</v>
      </c>
      <c r="D4056" s="12">
        <f>'Simulacion sistema (hoja4)'!AT4061</f>
        <v>0.54755983485906845</v>
      </c>
    </row>
    <row r="4057" spans="2:4" x14ac:dyDescent="0.25">
      <c r="B4057" s="8">
        <f t="shared" si="69"/>
        <v>4052</v>
      </c>
      <c r="C4057" s="12">
        <f>'Simulacion sistema (hoja4)'!AS4062</f>
        <v>0</v>
      </c>
      <c r="D4057" s="12">
        <f>'Simulacion sistema (hoja4)'!AT4062</f>
        <v>0.32738776616889692</v>
      </c>
    </row>
    <row r="4058" spans="2:4" x14ac:dyDescent="0.25">
      <c r="B4058" s="8">
        <f t="shared" si="69"/>
        <v>4053</v>
      </c>
      <c r="C4058" s="12">
        <f>'Simulacion sistema (hoja4)'!AS4063</f>
        <v>0</v>
      </c>
      <c r="D4058" s="12">
        <f>'Simulacion sistema (hoja4)'!AT4063</f>
        <v>0.24726910280880648</v>
      </c>
    </row>
    <row r="4059" spans="2:4" x14ac:dyDescent="0.25">
      <c r="B4059" s="8">
        <f t="shared" si="69"/>
        <v>4054</v>
      </c>
      <c r="C4059" s="12">
        <f>'Simulacion sistema (hoja4)'!AS4064</f>
        <v>0</v>
      </c>
      <c r="D4059" s="12">
        <f>'Simulacion sistema (hoja4)'!AT4064</f>
        <v>0.51857993308772099</v>
      </c>
    </row>
    <row r="4060" spans="2:4" x14ac:dyDescent="0.25">
      <c r="B4060" s="8">
        <f t="shared" si="69"/>
        <v>4055</v>
      </c>
      <c r="C4060" s="12">
        <f>'Simulacion sistema (hoja4)'!AS4065</f>
        <v>0</v>
      </c>
      <c r="D4060" s="12">
        <f>'Simulacion sistema (hoja4)'!AT4065</f>
        <v>0.56411197203552754</v>
      </c>
    </row>
    <row r="4061" spans="2:4" x14ac:dyDescent="0.25">
      <c r="B4061" s="8">
        <f t="shared" si="69"/>
        <v>4056</v>
      </c>
      <c r="C4061" s="12">
        <f>'Simulacion sistema (hoja4)'!AS4066</f>
        <v>0</v>
      </c>
      <c r="D4061" s="12">
        <f>'Simulacion sistema (hoja4)'!AT4066</f>
        <v>0.26873068702207842</v>
      </c>
    </row>
    <row r="4062" spans="2:4" x14ac:dyDescent="0.25">
      <c r="B4062" s="8">
        <f t="shared" si="69"/>
        <v>4057</v>
      </c>
      <c r="C4062" s="12">
        <f>'Simulacion sistema (hoja4)'!AS4067</f>
        <v>1</v>
      </c>
      <c r="D4062" s="12">
        <f>'Simulacion sistema (hoja4)'!AT4067</f>
        <v>1</v>
      </c>
    </row>
    <row r="4063" spans="2:4" x14ac:dyDescent="0.25">
      <c r="B4063" s="8">
        <f t="shared" si="69"/>
        <v>4058</v>
      </c>
      <c r="C4063" s="12">
        <f>'Simulacion sistema (hoja4)'!AS4068</f>
        <v>0</v>
      </c>
      <c r="D4063" s="12">
        <f>'Simulacion sistema (hoja4)'!AT4068</f>
        <v>0.25973279988508807</v>
      </c>
    </row>
    <row r="4064" spans="2:4" x14ac:dyDescent="0.25">
      <c r="B4064" s="8">
        <f t="shared" si="69"/>
        <v>4059</v>
      </c>
      <c r="C4064" s="12">
        <f>'Simulacion sistema (hoja4)'!AS4069</f>
        <v>0.965976101579614</v>
      </c>
      <c r="D4064" s="12">
        <f>'Simulacion sistema (hoja4)'!AT4069</f>
        <v>0.99711029903826853</v>
      </c>
    </row>
    <row r="4065" spans="2:4" x14ac:dyDescent="0.25">
      <c r="B4065" s="8">
        <f t="shared" si="69"/>
        <v>4060</v>
      </c>
      <c r="C4065" s="12">
        <f>'Simulacion sistema (hoja4)'!AS4070</f>
        <v>0</v>
      </c>
      <c r="D4065" s="12">
        <f>'Simulacion sistema (hoja4)'!AT4070</f>
        <v>0.60632038408344568</v>
      </c>
    </row>
    <row r="4066" spans="2:4" x14ac:dyDescent="0.25">
      <c r="B4066" s="8">
        <f t="shared" si="69"/>
        <v>4061</v>
      </c>
      <c r="C4066" s="12">
        <f>'Simulacion sistema (hoja4)'!AS4071</f>
        <v>1</v>
      </c>
      <c r="D4066" s="12">
        <f>'Simulacion sistema (hoja4)'!AT4071</f>
        <v>1</v>
      </c>
    </row>
    <row r="4067" spans="2:4" x14ac:dyDescent="0.25">
      <c r="B4067" s="8">
        <f t="shared" si="69"/>
        <v>4062</v>
      </c>
      <c r="C4067" s="12">
        <f>'Simulacion sistema (hoja4)'!AS4072</f>
        <v>0</v>
      </c>
      <c r="D4067" s="12">
        <f>'Simulacion sistema (hoja4)'!AT4072</f>
        <v>0.49311748044503523</v>
      </c>
    </row>
    <row r="4068" spans="2:4" x14ac:dyDescent="0.25">
      <c r="B4068" s="8">
        <f t="shared" si="69"/>
        <v>4063</v>
      </c>
      <c r="C4068" s="12">
        <f>'Simulacion sistema (hoja4)'!AS4073</f>
        <v>0</v>
      </c>
      <c r="D4068" s="12">
        <f>'Simulacion sistema (hoja4)'!AT4073</f>
        <v>0.13666702870714911</v>
      </c>
    </row>
    <row r="4069" spans="2:4" x14ac:dyDescent="0.25">
      <c r="B4069" s="8">
        <f t="shared" si="69"/>
        <v>4064</v>
      </c>
      <c r="C4069" s="12">
        <f>'Simulacion sistema (hoja4)'!AS4074</f>
        <v>0</v>
      </c>
      <c r="D4069" s="12">
        <f>'Simulacion sistema (hoja4)'!AT4074</f>
        <v>3.6146831560073811E-2</v>
      </c>
    </row>
    <row r="4070" spans="2:4" x14ac:dyDescent="0.25">
      <c r="B4070" s="8">
        <f t="shared" si="69"/>
        <v>4065</v>
      </c>
      <c r="C4070" s="12">
        <f>'Simulacion sistema (hoja4)'!AS4075</f>
        <v>0</v>
      </c>
      <c r="D4070" s="12">
        <f>'Simulacion sistema (hoja4)'!AT4075</f>
        <v>0.44831125110189257</v>
      </c>
    </row>
    <row r="4071" spans="2:4" x14ac:dyDescent="0.25">
      <c r="B4071" s="8">
        <f t="shared" si="69"/>
        <v>4066</v>
      </c>
      <c r="C4071" s="12">
        <f>'Simulacion sistema (hoja4)'!AS4076</f>
        <v>0</v>
      </c>
      <c r="D4071" s="12">
        <f>'Simulacion sistema (hoja4)'!AT4076</f>
        <v>0.44475881264503958</v>
      </c>
    </row>
    <row r="4072" spans="2:4" x14ac:dyDescent="0.25">
      <c r="B4072" s="8">
        <f t="shared" si="69"/>
        <v>4067</v>
      </c>
      <c r="C4072" s="12">
        <f>'Simulacion sistema (hoja4)'!AS4077</f>
        <v>0</v>
      </c>
      <c r="D4072" s="12">
        <f>'Simulacion sistema (hoja4)'!AT4077</f>
        <v>0.6364719912018475</v>
      </c>
    </row>
    <row r="4073" spans="2:4" x14ac:dyDescent="0.25">
      <c r="B4073" s="8">
        <f t="shared" si="69"/>
        <v>4068</v>
      </c>
      <c r="C4073" s="12">
        <f>'Simulacion sistema (hoja4)'!AS4078</f>
        <v>0</v>
      </c>
      <c r="D4073" s="12">
        <f>'Simulacion sistema (hoja4)'!AT4078</f>
        <v>0.83823021284592802</v>
      </c>
    </row>
    <row r="4074" spans="2:4" x14ac:dyDescent="0.25">
      <c r="B4074" s="8">
        <f t="shared" si="69"/>
        <v>4069</v>
      </c>
      <c r="C4074" s="12">
        <f>'Simulacion sistema (hoja4)'!AS4079</f>
        <v>0</v>
      </c>
      <c r="D4074" s="12">
        <f>'Simulacion sistema (hoja4)'!AT4079</f>
        <v>0.38790882585409947</v>
      </c>
    </row>
    <row r="4075" spans="2:4" x14ac:dyDescent="0.25">
      <c r="B4075" s="8">
        <f t="shared" si="69"/>
        <v>4070</v>
      </c>
      <c r="C4075" s="12">
        <f>'Simulacion sistema (hoja4)'!AS4080</f>
        <v>0</v>
      </c>
      <c r="D4075" s="12">
        <f>'Simulacion sistema (hoja4)'!AT4080</f>
        <v>0.46468103050504656</v>
      </c>
    </row>
    <row r="4076" spans="2:4" x14ac:dyDescent="0.25">
      <c r="B4076" s="8">
        <f t="shared" si="69"/>
        <v>4071</v>
      </c>
      <c r="C4076" s="12">
        <f>'Simulacion sistema (hoja4)'!AS4081</f>
        <v>0</v>
      </c>
      <c r="D4076" s="12">
        <f>'Simulacion sistema (hoja4)'!AT4081</f>
        <v>0.34690074068514076</v>
      </c>
    </row>
    <row r="4077" spans="2:4" x14ac:dyDescent="0.25">
      <c r="B4077" s="8">
        <f t="shared" si="69"/>
        <v>4072</v>
      </c>
      <c r="C4077" s="12">
        <f>'Simulacion sistema (hoja4)'!AS4082</f>
        <v>0</v>
      </c>
      <c r="D4077" s="12">
        <f>'Simulacion sistema (hoja4)'!AT4082</f>
        <v>0.78437013168317304</v>
      </c>
    </row>
    <row r="4078" spans="2:4" x14ac:dyDescent="0.25">
      <c r="B4078" s="8">
        <f t="shared" si="69"/>
        <v>4073</v>
      </c>
      <c r="C4078" s="12">
        <f>'Simulacion sistema (hoja4)'!AS4083</f>
        <v>0.74906709581175102</v>
      </c>
      <c r="D4078" s="12">
        <f>'Simulacion sistema (hoja4)'!AT4083</f>
        <v>0.97868789032921721</v>
      </c>
    </row>
    <row r="4079" spans="2:4" x14ac:dyDescent="0.25">
      <c r="B4079" s="8">
        <f t="shared" si="69"/>
        <v>4074</v>
      </c>
      <c r="C4079" s="12">
        <f>'Simulacion sistema (hoja4)'!AS4084</f>
        <v>3.9108339377760003E-2</v>
      </c>
      <c r="D4079" s="12">
        <f>'Simulacion sistema (hoja4)'!AT4084</f>
        <v>0.88084938309094807</v>
      </c>
    </row>
    <row r="4080" spans="2:4" x14ac:dyDescent="0.25">
      <c r="B4080" s="8">
        <f t="shared" si="69"/>
        <v>4075</v>
      </c>
      <c r="C4080" s="12">
        <f>'Simulacion sistema (hoja4)'!AS4085</f>
        <v>1</v>
      </c>
      <c r="D4080" s="12">
        <f>'Simulacion sistema (hoja4)'!AT4085</f>
        <v>1</v>
      </c>
    </row>
    <row r="4081" spans="2:4" x14ac:dyDescent="0.25">
      <c r="B4081" s="8">
        <f t="shared" si="69"/>
        <v>4076</v>
      </c>
      <c r="C4081" s="12">
        <f>'Simulacion sistema (hoja4)'!AS4086</f>
        <v>0</v>
      </c>
      <c r="D4081" s="12">
        <f>'Simulacion sistema (hoja4)'!AT4086</f>
        <v>0.4317110663458501</v>
      </c>
    </row>
    <row r="4082" spans="2:4" x14ac:dyDescent="0.25">
      <c r="B4082" s="8">
        <f t="shared" si="69"/>
        <v>4077</v>
      </c>
      <c r="C4082" s="12">
        <f>'Simulacion sistema (hoja4)'!AS4087</f>
        <v>0</v>
      </c>
      <c r="D4082" s="12">
        <f>'Simulacion sistema (hoja4)'!AT4087</f>
        <v>0.80989106894207219</v>
      </c>
    </row>
    <row r="4083" spans="2:4" x14ac:dyDescent="0.25">
      <c r="B4083" s="8">
        <f t="shared" si="69"/>
        <v>4078</v>
      </c>
      <c r="C4083" s="12">
        <f>'Simulacion sistema (hoja4)'!AS4088</f>
        <v>1</v>
      </c>
      <c r="D4083" s="12">
        <f>'Simulacion sistema (hoja4)'!AT4088</f>
        <v>1</v>
      </c>
    </row>
    <row r="4084" spans="2:4" x14ac:dyDescent="0.25">
      <c r="B4084" s="8">
        <f t="shared" si="69"/>
        <v>4079</v>
      </c>
      <c r="C4084" s="12">
        <f>'Simulacion sistema (hoja4)'!AS4089</f>
        <v>0</v>
      </c>
      <c r="D4084" s="12">
        <f>'Simulacion sistema (hoja4)'!AT4089</f>
        <v>0.53006006849252729</v>
      </c>
    </row>
    <row r="4085" spans="2:4" x14ac:dyDescent="0.25">
      <c r="B4085" s="8">
        <f t="shared" si="69"/>
        <v>4080</v>
      </c>
      <c r="C4085" s="12">
        <f>'Simulacion sistema (hoja4)'!AS4090</f>
        <v>1</v>
      </c>
      <c r="D4085" s="12">
        <f>'Simulacion sistema (hoja4)'!AT4090</f>
        <v>1</v>
      </c>
    </row>
    <row r="4086" spans="2:4" x14ac:dyDescent="0.25">
      <c r="B4086" s="8">
        <f t="shared" si="69"/>
        <v>4081</v>
      </c>
      <c r="C4086" s="12">
        <f>'Simulacion sistema (hoja4)'!AS4091</f>
        <v>0</v>
      </c>
      <c r="D4086" s="12">
        <f>'Simulacion sistema (hoja4)'!AT4091</f>
        <v>0.74784946727745027</v>
      </c>
    </row>
    <row r="4087" spans="2:4" x14ac:dyDescent="0.25">
      <c r="B4087" s="8">
        <f t="shared" si="69"/>
        <v>4082</v>
      </c>
      <c r="C4087" s="12">
        <f>'Simulacion sistema (hoja4)'!AS4092</f>
        <v>0</v>
      </c>
      <c r="D4087" s="12">
        <f>'Simulacion sistema (hoja4)'!AT4092</f>
        <v>0.6892083700069136</v>
      </c>
    </row>
    <row r="4088" spans="2:4" x14ac:dyDescent="0.25">
      <c r="B4088" s="8">
        <f t="shared" si="69"/>
        <v>4083</v>
      </c>
      <c r="C4088" s="12">
        <f>'Simulacion sistema (hoja4)'!AS4093</f>
        <v>0</v>
      </c>
      <c r="D4088" s="12">
        <f>'Simulacion sistema (hoja4)'!AT4093</f>
        <v>0.2498147758213709</v>
      </c>
    </row>
    <row r="4089" spans="2:4" x14ac:dyDescent="0.25">
      <c r="B4089" s="8">
        <f t="shared" si="69"/>
        <v>4084</v>
      </c>
      <c r="C4089" s="12">
        <f>'Simulacion sistema (hoja4)'!AS4094</f>
        <v>0</v>
      </c>
      <c r="D4089" s="12">
        <f>'Simulacion sistema (hoja4)'!AT4094</f>
        <v>0.63445367876933456</v>
      </c>
    </row>
    <row r="4090" spans="2:4" x14ac:dyDescent="0.25">
      <c r="B4090" s="8">
        <f t="shared" si="69"/>
        <v>4085</v>
      </c>
      <c r="C4090" s="12">
        <f>'Simulacion sistema (hoja4)'!AS4095</f>
        <v>0</v>
      </c>
      <c r="D4090" s="12">
        <f>'Simulacion sistema (hoja4)'!AT4095</f>
        <v>0.71779569633572593</v>
      </c>
    </row>
    <row r="4091" spans="2:4" x14ac:dyDescent="0.25">
      <c r="B4091" s="8">
        <f t="shared" si="69"/>
        <v>4086</v>
      </c>
      <c r="C4091" s="12">
        <f>'Simulacion sistema (hoja4)'!AS4096</f>
        <v>1</v>
      </c>
      <c r="D4091" s="12">
        <f>'Simulacion sistema (hoja4)'!AT4096</f>
        <v>1</v>
      </c>
    </row>
    <row r="4092" spans="2:4" x14ac:dyDescent="0.25">
      <c r="B4092" s="8">
        <f t="shared" si="69"/>
        <v>4087</v>
      </c>
      <c r="C4092" s="12">
        <f>'Simulacion sistema (hoja4)'!AS4097</f>
        <v>0</v>
      </c>
      <c r="D4092" s="12">
        <f>'Simulacion sistema (hoja4)'!AT4097</f>
        <v>0.74059541513330041</v>
      </c>
    </row>
    <row r="4093" spans="2:4" x14ac:dyDescent="0.25">
      <c r="B4093" s="8">
        <f t="shared" si="69"/>
        <v>4088</v>
      </c>
      <c r="C4093" s="12">
        <f>'Simulacion sistema (hoja4)'!AS4098</f>
        <v>0</v>
      </c>
      <c r="D4093" s="12">
        <f>'Simulacion sistema (hoja4)'!AT4098</f>
        <v>0.63300230287520565</v>
      </c>
    </row>
    <row r="4094" spans="2:4" x14ac:dyDescent="0.25">
      <c r="B4094" s="8">
        <f t="shared" si="69"/>
        <v>4089</v>
      </c>
      <c r="C4094" s="12">
        <f>'Simulacion sistema (hoja4)'!AS4099</f>
        <v>0</v>
      </c>
      <c r="D4094" s="12">
        <f>'Simulacion sistema (hoja4)'!AT4099</f>
        <v>0.64386494302195629</v>
      </c>
    </row>
    <row r="4095" spans="2:4" x14ac:dyDescent="0.25">
      <c r="B4095" s="8">
        <f t="shared" si="69"/>
        <v>4090</v>
      </c>
      <c r="C4095" s="12">
        <f>'Simulacion sistema (hoja4)'!AS4100</f>
        <v>0</v>
      </c>
      <c r="D4095" s="12">
        <f>'Simulacion sistema (hoja4)'!AT4100</f>
        <v>0.30891948812386044</v>
      </c>
    </row>
    <row r="4096" spans="2:4" x14ac:dyDescent="0.25">
      <c r="B4096" s="8">
        <f t="shared" si="69"/>
        <v>4091</v>
      </c>
      <c r="C4096" s="12">
        <f>'Simulacion sistema (hoja4)'!AS4101</f>
        <v>0</v>
      </c>
      <c r="D4096" s="12">
        <f>'Simulacion sistema (hoja4)'!AT4101</f>
        <v>0.61872650147316022</v>
      </c>
    </row>
    <row r="4097" spans="2:4" x14ac:dyDescent="0.25">
      <c r="B4097" s="8">
        <f t="shared" si="69"/>
        <v>4092</v>
      </c>
      <c r="C4097" s="12">
        <f>'Simulacion sistema (hoja4)'!AS4102</f>
        <v>0</v>
      </c>
      <c r="D4097" s="12">
        <f>'Simulacion sistema (hoja4)'!AT4102</f>
        <v>0.66203863666518847</v>
      </c>
    </row>
    <row r="4098" spans="2:4" x14ac:dyDescent="0.25">
      <c r="B4098" s="8">
        <f t="shared" si="69"/>
        <v>4093</v>
      </c>
      <c r="C4098" s="12">
        <f>'Simulacion sistema (hoja4)'!AS4103</f>
        <v>0</v>
      </c>
      <c r="D4098" s="12">
        <f>'Simulacion sistema (hoja4)'!AT4103</f>
        <v>0.11674314407412081</v>
      </c>
    </row>
    <row r="4099" spans="2:4" x14ac:dyDescent="0.25">
      <c r="B4099" s="8">
        <f t="shared" si="69"/>
        <v>4094</v>
      </c>
      <c r="C4099" s="12">
        <f>'Simulacion sistema (hoja4)'!AS4104</f>
        <v>0.13918520860076364</v>
      </c>
      <c r="D4099" s="12">
        <f>'Simulacion sistema (hoja4)'!AT4104</f>
        <v>0.92688970264828408</v>
      </c>
    </row>
    <row r="4100" spans="2:4" x14ac:dyDescent="0.25">
      <c r="B4100" s="8">
        <f t="shared" si="69"/>
        <v>4095</v>
      </c>
      <c r="C4100" s="12">
        <f>'Simulacion sistema (hoja4)'!AS4105</f>
        <v>0</v>
      </c>
      <c r="D4100" s="12">
        <f>'Simulacion sistema (hoja4)'!AT4105</f>
        <v>0.85539839769227588</v>
      </c>
    </row>
    <row r="4101" spans="2:4" x14ac:dyDescent="0.25">
      <c r="B4101" s="8">
        <f t="shared" si="69"/>
        <v>4096</v>
      </c>
      <c r="C4101" s="12">
        <f>'Simulacion sistema (hoja4)'!AS4106</f>
        <v>1</v>
      </c>
      <c r="D4101" s="12">
        <f>'Simulacion sistema (hoja4)'!AT4106</f>
        <v>1</v>
      </c>
    </row>
    <row r="4102" spans="2:4" x14ac:dyDescent="0.25">
      <c r="B4102" s="8">
        <f t="shared" si="69"/>
        <v>4097</v>
      </c>
      <c r="C4102" s="12">
        <f>'Simulacion sistema (hoja4)'!AS4107</f>
        <v>0</v>
      </c>
      <c r="D4102" s="12">
        <f>'Simulacion sistema (hoja4)'!AT4107</f>
        <v>0.71366019757434229</v>
      </c>
    </row>
    <row r="4103" spans="2:4" x14ac:dyDescent="0.25">
      <c r="B4103" s="8">
        <f t="shared" si="69"/>
        <v>4098</v>
      </c>
      <c r="C4103" s="12">
        <f>'Simulacion sistema (hoja4)'!AS4108</f>
        <v>0</v>
      </c>
      <c r="D4103" s="12">
        <f>'Simulacion sistema (hoja4)'!AT4108</f>
        <v>0.79255042918688656</v>
      </c>
    </row>
    <row r="4104" spans="2:4" x14ac:dyDescent="0.25">
      <c r="B4104" s="8">
        <f t="shared" ref="B4104:B4167" si="70">+B4103+1</f>
        <v>4099</v>
      </c>
      <c r="C4104" s="12">
        <f>'Simulacion sistema (hoja4)'!AS4109</f>
        <v>0</v>
      </c>
      <c r="D4104" s="12">
        <f>'Simulacion sistema (hoja4)'!AT4109</f>
        <v>0.66309729054128064</v>
      </c>
    </row>
    <row r="4105" spans="2:4" x14ac:dyDescent="0.25">
      <c r="B4105" s="8">
        <f t="shared" si="70"/>
        <v>4100</v>
      </c>
      <c r="C4105" s="12">
        <f>'Simulacion sistema (hoja4)'!AS4110</f>
        <v>0</v>
      </c>
      <c r="D4105" s="12">
        <f>'Simulacion sistema (hoja4)'!AT4110</f>
        <v>0.3714293138819949</v>
      </c>
    </row>
    <row r="4106" spans="2:4" x14ac:dyDescent="0.25">
      <c r="B4106" s="8">
        <f t="shared" si="70"/>
        <v>4101</v>
      </c>
      <c r="C4106" s="12">
        <f>'Simulacion sistema (hoja4)'!AS4111</f>
        <v>0</v>
      </c>
      <c r="D4106" s="12">
        <f>'Simulacion sistema (hoja4)'!AT4111</f>
        <v>0.66446351166748785</v>
      </c>
    </row>
    <row r="4107" spans="2:4" x14ac:dyDescent="0.25">
      <c r="B4107" s="8">
        <f t="shared" si="70"/>
        <v>4102</v>
      </c>
      <c r="C4107" s="12">
        <f>'Simulacion sistema (hoja4)'!AS4112</f>
        <v>0</v>
      </c>
      <c r="D4107" s="12">
        <f>'Simulacion sistema (hoja4)'!AT4112</f>
        <v>0.66786900523050097</v>
      </c>
    </row>
    <row r="4108" spans="2:4" x14ac:dyDescent="0.25">
      <c r="B4108" s="8">
        <f t="shared" si="70"/>
        <v>4103</v>
      </c>
      <c r="C4108" s="12">
        <f>'Simulacion sistema (hoja4)'!AS4113</f>
        <v>0</v>
      </c>
      <c r="D4108" s="12">
        <f>'Simulacion sistema (hoja4)'!AT4113</f>
        <v>0.74843134976162384</v>
      </c>
    </row>
    <row r="4109" spans="2:4" x14ac:dyDescent="0.25">
      <c r="B4109" s="8">
        <f t="shared" si="70"/>
        <v>4104</v>
      </c>
      <c r="C4109" s="12">
        <f>'Simulacion sistema (hoja4)'!AS4114</f>
        <v>0</v>
      </c>
      <c r="D4109" s="12">
        <f>'Simulacion sistema (hoja4)'!AT4114</f>
        <v>0.83632322822064353</v>
      </c>
    </row>
    <row r="4110" spans="2:4" x14ac:dyDescent="0.25">
      <c r="B4110" s="8">
        <f t="shared" si="70"/>
        <v>4105</v>
      </c>
      <c r="C4110" s="12">
        <f>'Simulacion sistema (hoja4)'!AS4115</f>
        <v>0</v>
      </c>
      <c r="D4110" s="12">
        <f>'Simulacion sistema (hoja4)'!AT4115</f>
        <v>0.50897625232117782</v>
      </c>
    </row>
    <row r="4111" spans="2:4" x14ac:dyDescent="0.25">
      <c r="B4111" s="8">
        <f t="shared" si="70"/>
        <v>4106</v>
      </c>
      <c r="C4111" s="12">
        <f>'Simulacion sistema (hoja4)'!AS4116</f>
        <v>1</v>
      </c>
      <c r="D4111" s="12">
        <f>'Simulacion sistema (hoja4)'!AT4116</f>
        <v>1</v>
      </c>
    </row>
    <row r="4112" spans="2:4" x14ac:dyDescent="0.25">
      <c r="B4112" s="8">
        <f t="shared" si="70"/>
        <v>4107</v>
      </c>
      <c r="C4112" s="12">
        <f>'Simulacion sistema (hoja4)'!AS4117</f>
        <v>0</v>
      </c>
      <c r="D4112" s="12">
        <f>'Simulacion sistema (hoja4)'!AT4117</f>
        <v>0.80288465042171553</v>
      </c>
    </row>
    <row r="4113" spans="2:4" x14ac:dyDescent="0.25">
      <c r="B4113" s="8">
        <f t="shared" si="70"/>
        <v>4108</v>
      </c>
      <c r="C4113" s="12">
        <f>'Simulacion sistema (hoja4)'!AS4118</f>
        <v>1</v>
      </c>
      <c r="D4113" s="12">
        <f>'Simulacion sistema (hoja4)'!AT4118</f>
        <v>1</v>
      </c>
    </row>
    <row r="4114" spans="2:4" x14ac:dyDescent="0.25">
      <c r="B4114" s="8">
        <f t="shared" si="70"/>
        <v>4109</v>
      </c>
      <c r="C4114" s="12">
        <f>'Simulacion sistema (hoja4)'!AS4119</f>
        <v>0</v>
      </c>
      <c r="D4114" s="12">
        <f>'Simulacion sistema (hoja4)'!AT4119</f>
        <v>0.82479207868660298</v>
      </c>
    </row>
    <row r="4115" spans="2:4" x14ac:dyDescent="0.25">
      <c r="B4115" s="8">
        <f t="shared" si="70"/>
        <v>4110</v>
      </c>
      <c r="C4115" s="12">
        <f>'Simulacion sistema (hoja4)'!AS4120</f>
        <v>0</v>
      </c>
      <c r="D4115" s="12">
        <f>'Simulacion sistema (hoja4)'!AT4120</f>
        <v>0.48623261033752313</v>
      </c>
    </row>
    <row r="4116" spans="2:4" x14ac:dyDescent="0.25">
      <c r="B4116" s="8">
        <f t="shared" si="70"/>
        <v>4111</v>
      </c>
      <c r="C4116" s="12">
        <f>'Simulacion sistema (hoja4)'!AS4121</f>
        <v>0</v>
      </c>
      <c r="D4116" s="12">
        <f>'Simulacion sistema (hoja4)'!AT4121</f>
        <v>0.62398462674426225</v>
      </c>
    </row>
    <row r="4117" spans="2:4" x14ac:dyDescent="0.25">
      <c r="B4117" s="8">
        <f t="shared" si="70"/>
        <v>4112</v>
      </c>
      <c r="C4117" s="12">
        <f>'Simulacion sistema (hoja4)'!AS4122</f>
        <v>0.13146803045795727</v>
      </c>
      <c r="D4117" s="12">
        <f>'Simulacion sistema (hoja4)'!AT4122</f>
        <v>0.90142131831536021</v>
      </c>
    </row>
    <row r="4118" spans="2:4" x14ac:dyDescent="0.25">
      <c r="B4118" s="8">
        <f t="shared" si="70"/>
        <v>4113</v>
      </c>
      <c r="C4118" s="12">
        <f>'Simulacion sistema (hoja4)'!AS4123</f>
        <v>0</v>
      </c>
      <c r="D4118" s="12">
        <f>'Simulacion sistema (hoja4)'!AT4123</f>
        <v>0.67557353982117829</v>
      </c>
    </row>
    <row r="4119" spans="2:4" x14ac:dyDescent="0.25">
      <c r="B4119" s="8">
        <f t="shared" si="70"/>
        <v>4114</v>
      </c>
      <c r="C4119" s="12">
        <f>'Simulacion sistema (hoja4)'!AS4124</f>
        <v>0</v>
      </c>
      <c r="D4119" s="12">
        <f>'Simulacion sistema (hoja4)'!AT4124</f>
        <v>0.51414162252709905</v>
      </c>
    </row>
    <row r="4120" spans="2:4" x14ac:dyDescent="0.25">
      <c r="B4120" s="8">
        <f t="shared" si="70"/>
        <v>4115</v>
      </c>
      <c r="C4120" s="12">
        <f>'Simulacion sistema (hoja4)'!AS4125</f>
        <v>0</v>
      </c>
      <c r="D4120" s="12">
        <f>'Simulacion sistema (hoja4)'!AT4125</f>
        <v>0.83413502734602185</v>
      </c>
    </row>
    <row r="4121" spans="2:4" x14ac:dyDescent="0.25">
      <c r="B4121" s="8">
        <f t="shared" si="70"/>
        <v>4116</v>
      </c>
      <c r="C4121" s="12">
        <f>'Simulacion sistema (hoja4)'!AS4126</f>
        <v>0</v>
      </c>
      <c r="D4121" s="12">
        <f>'Simulacion sistema (hoja4)'!AT4126</f>
        <v>0.49459756975485192</v>
      </c>
    </row>
    <row r="4122" spans="2:4" x14ac:dyDescent="0.25">
      <c r="B4122" s="8">
        <f t="shared" si="70"/>
        <v>4117</v>
      </c>
      <c r="C4122" s="12">
        <f>'Simulacion sistema (hoja4)'!AS4127</f>
        <v>0</v>
      </c>
      <c r="D4122" s="12">
        <f>'Simulacion sistema (hoja4)'!AT4127</f>
        <v>0.47107021545657207</v>
      </c>
    </row>
    <row r="4123" spans="2:4" x14ac:dyDescent="0.25">
      <c r="B4123" s="8">
        <f t="shared" si="70"/>
        <v>4118</v>
      </c>
      <c r="C4123" s="12">
        <f>'Simulacion sistema (hoja4)'!AS4128</f>
        <v>0</v>
      </c>
      <c r="D4123" s="12">
        <f>'Simulacion sistema (hoja4)'!AT4128</f>
        <v>0.5575179639449207</v>
      </c>
    </row>
    <row r="4124" spans="2:4" x14ac:dyDescent="0.25">
      <c r="B4124" s="8">
        <f t="shared" si="70"/>
        <v>4119</v>
      </c>
      <c r="C4124" s="12">
        <f>'Simulacion sistema (hoja4)'!AS4129</f>
        <v>0</v>
      </c>
      <c r="D4124" s="12">
        <f>'Simulacion sistema (hoja4)'!AT4129</f>
        <v>0.74477125652055076</v>
      </c>
    </row>
    <row r="4125" spans="2:4" x14ac:dyDescent="0.25">
      <c r="B4125" s="8">
        <f t="shared" si="70"/>
        <v>4120</v>
      </c>
      <c r="C4125" s="12">
        <f>'Simulacion sistema (hoja4)'!AS4130</f>
        <v>0</v>
      </c>
      <c r="D4125" s="12">
        <f>'Simulacion sistema (hoja4)'!AT4130</f>
        <v>0.19376462466635244</v>
      </c>
    </row>
    <row r="4126" spans="2:4" x14ac:dyDescent="0.25">
      <c r="B4126" s="8">
        <f t="shared" si="70"/>
        <v>4121</v>
      </c>
      <c r="C4126" s="12">
        <f>'Simulacion sistema (hoja4)'!AS4131</f>
        <v>0</v>
      </c>
      <c r="D4126" s="12">
        <f>'Simulacion sistema (hoja4)'!AT4131</f>
        <v>0.84884848990778627</v>
      </c>
    </row>
    <row r="4127" spans="2:4" x14ac:dyDescent="0.25">
      <c r="B4127" s="8">
        <f t="shared" si="70"/>
        <v>4122</v>
      </c>
      <c r="C4127" s="12">
        <f>'Simulacion sistema (hoja4)'!AS4132</f>
        <v>1</v>
      </c>
      <c r="D4127" s="12">
        <f>'Simulacion sistema (hoja4)'!AT4132</f>
        <v>1</v>
      </c>
    </row>
    <row r="4128" spans="2:4" x14ac:dyDescent="0.25">
      <c r="B4128" s="8">
        <f t="shared" si="70"/>
        <v>4123</v>
      </c>
      <c r="C4128" s="12">
        <f>'Simulacion sistema (hoja4)'!AS4133</f>
        <v>0</v>
      </c>
      <c r="D4128" s="12">
        <f>'Simulacion sistema (hoja4)'!AT4133</f>
        <v>0.5594678270896859</v>
      </c>
    </row>
    <row r="4129" spans="2:4" x14ac:dyDescent="0.25">
      <c r="B4129" s="8">
        <f t="shared" si="70"/>
        <v>4124</v>
      </c>
      <c r="C4129" s="12">
        <f>'Simulacion sistema (hoja4)'!AS4134</f>
        <v>0</v>
      </c>
      <c r="D4129" s="12">
        <f>'Simulacion sistema (hoja4)'!AT4134</f>
        <v>0.16913686426777444</v>
      </c>
    </row>
    <row r="4130" spans="2:4" x14ac:dyDescent="0.25">
      <c r="B4130" s="8">
        <f t="shared" si="70"/>
        <v>4125</v>
      </c>
      <c r="C4130" s="12">
        <f>'Simulacion sistema (hoja4)'!AS4135</f>
        <v>1</v>
      </c>
      <c r="D4130" s="12">
        <f>'Simulacion sistema (hoja4)'!AT4135</f>
        <v>1</v>
      </c>
    </row>
    <row r="4131" spans="2:4" x14ac:dyDescent="0.25">
      <c r="B4131" s="8">
        <f t="shared" si="70"/>
        <v>4126</v>
      </c>
      <c r="C4131" s="12">
        <f>'Simulacion sistema (hoja4)'!AS4136</f>
        <v>0</v>
      </c>
      <c r="D4131" s="12">
        <f>'Simulacion sistema (hoja4)'!AT4136</f>
        <v>0.22798218211106883</v>
      </c>
    </row>
    <row r="4132" spans="2:4" x14ac:dyDescent="0.25">
      <c r="B4132" s="8">
        <f t="shared" si="70"/>
        <v>4127</v>
      </c>
      <c r="C4132" s="12">
        <f>'Simulacion sistema (hoja4)'!AS4137</f>
        <v>0</v>
      </c>
      <c r="D4132" s="12">
        <f>'Simulacion sistema (hoja4)'!AT4137</f>
        <v>0.81144618957922621</v>
      </c>
    </row>
    <row r="4133" spans="2:4" x14ac:dyDescent="0.25">
      <c r="B4133" s="8">
        <f t="shared" si="70"/>
        <v>4128</v>
      </c>
      <c r="C4133" s="12">
        <f>'Simulacion sistema (hoja4)'!AS4138</f>
        <v>0.4984009885191617</v>
      </c>
      <c r="D4133" s="12">
        <f>'Simulacion sistema (hoja4)'!AT4138</f>
        <v>0.95739844012080555</v>
      </c>
    </row>
    <row r="4134" spans="2:4" x14ac:dyDescent="0.25">
      <c r="B4134" s="8">
        <f t="shared" si="70"/>
        <v>4129</v>
      </c>
      <c r="C4134" s="12">
        <f>'Simulacion sistema (hoja4)'!AS4139</f>
        <v>0</v>
      </c>
      <c r="D4134" s="12">
        <f>'Simulacion sistema (hoja4)'!AT4139</f>
        <v>0.90939963266404178</v>
      </c>
    </row>
    <row r="4135" spans="2:4" x14ac:dyDescent="0.25">
      <c r="B4135" s="8">
        <f t="shared" si="70"/>
        <v>4130</v>
      </c>
      <c r="C4135" s="12">
        <f>'Simulacion sistema (hoja4)'!AS4140</f>
        <v>0</v>
      </c>
      <c r="D4135" s="12">
        <f>'Simulacion sistema (hoja4)'!AT4140</f>
        <v>0.87066828738738566</v>
      </c>
    </row>
    <row r="4136" spans="2:4" x14ac:dyDescent="0.25">
      <c r="B4136" s="8">
        <f t="shared" si="70"/>
        <v>4131</v>
      </c>
      <c r="C4136" s="12">
        <f>'Simulacion sistema (hoja4)'!AS4141</f>
        <v>0</v>
      </c>
      <c r="D4136" s="12">
        <f>'Simulacion sistema (hoja4)'!AT4141</f>
        <v>0.77615365547563386</v>
      </c>
    </row>
    <row r="4137" spans="2:4" x14ac:dyDescent="0.25">
      <c r="B4137" s="8">
        <f t="shared" si="70"/>
        <v>4132</v>
      </c>
      <c r="C4137" s="12">
        <f>'Simulacion sistema (hoja4)'!AS4142</f>
        <v>0</v>
      </c>
      <c r="D4137" s="12">
        <f>'Simulacion sistema (hoja4)'!AT4142</f>
        <v>0.69460046271016507</v>
      </c>
    </row>
    <row r="4138" spans="2:4" x14ac:dyDescent="0.25">
      <c r="B4138" s="8">
        <f t="shared" si="70"/>
        <v>4133</v>
      </c>
      <c r="C4138" s="12">
        <f>'Simulacion sistema (hoja4)'!AS4143</f>
        <v>0</v>
      </c>
      <c r="D4138" s="12">
        <f>'Simulacion sistema (hoja4)'!AT4143</f>
        <v>0.65853862079244729</v>
      </c>
    </row>
    <row r="4139" spans="2:4" x14ac:dyDescent="0.25">
      <c r="B4139" s="8">
        <f t="shared" si="70"/>
        <v>4134</v>
      </c>
      <c r="C4139" s="12">
        <f>'Simulacion sistema (hoja4)'!AS4144</f>
        <v>0</v>
      </c>
      <c r="D4139" s="12">
        <f>'Simulacion sistema (hoja4)'!AT4144</f>
        <v>0.3360029859531532</v>
      </c>
    </row>
    <row r="4140" spans="2:4" x14ac:dyDescent="0.25">
      <c r="B4140" s="8">
        <f t="shared" si="70"/>
        <v>4135</v>
      </c>
      <c r="C4140" s="12">
        <f>'Simulacion sistema (hoja4)'!AS4145</f>
        <v>0</v>
      </c>
      <c r="D4140" s="12">
        <f>'Simulacion sistema (hoja4)'!AT4145</f>
        <v>0.35410158298921623</v>
      </c>
    </row>
    <row r="4141" spans="2:4" x14ac:dyDescent="0.25">
      <c r="B4141" s="8">
        <f t="shared" si="70"/>
        <v>4136</v>
      </c>
      <c r="C4141" s="12">
        <f>'Simulacion sistema (hoja4)'!AS4146</f>
        <v>0</v>
      </c>
      <c r="D4141" s="12">
        <f>'Simulacion sistema (hoja4)'!AT4146</f>
        <v>0.47368803479936378</v>
      </c>
    </row>
    <row r="4142" spans="2:4" x14ac:dyDescent="0.25">
      <c r="B4142" s="8">
        <f t="shared" si="70"/>
        <v>4137</v>
      </c>
      <c r="C4142" s="12">
        <f>'Simulacion sistema (hoja4)'!AS4147</f>
        <v>0</v>
      </c>
      <c r="D4142" s="12">
        <f>'Simulacion sistema (hoja4)'!AT4147</f>
        <v>4.2219912328646511E-2</v>
      </c>
    </row>
    <row r="4143" spans="2:4" x14ac:dyDescent="0.25">
      <c r="B4143" s="8">
        <f t="shared" si="70"/>
        <v>4138</v>
      </c>
      <c r="C4143" s="12">
        <f>'Simulacion sistema (hoja4)'!AS4148</f>
        <v>0</v>
      </c>
      <c r="D4143" s="12">
        <f>'Simulacion sistema (hoja4)'!AT4148</f>
        <v>0.83698234407397465</v>
      </c>
    </row>
    <row r="4144" spans="2:4" x14ac:dyDescent="0.25">
      <c r="B4144" s="8">
        <f t="shared" si="70"/>
        <v>4139</v>
      </c>
      <c r="C4144" s="12">
        <f>'Simulacion sistema (hoja4)'!AS4149</f>
        <v>1</v>
      </c>
      <c r="D4144" s="12">
        <f>'Simulacion sistema (hoja4)'!AT4149</f>
        <v>1</v>
      </c>
    </row>
    <row r="4145" spans="2:4" x14ac:dyDescent="0.25">
      <c r="B4145" s="8">
        <f t="shared" si="70"/>
        <v>4140</v>
      </c>
      <c r="C4145" s="12">
        <f>'Simulacion sistema (hoja4)'!AS4150</f>
        <v>0.75475414532223606</v>
      </c>
      <c r="D4145" s="12">
        <f>'Simulacion sistema (hoja4)'!AT4150</f>
        <v>0.97917090001366935</v>
      </c>
    </row>
    <row r="4146" spans="2:4" x14ac:dyDescent="0.25">
      <c r="B4146" s="8">
        <f t="shared" si="70"/>
        <v>4141</v>
      </c>
      <c r="C4146" s="12">
        <f>'Simulacion sistema (hoja4)'!AS4151</f>
        <v>0</v>
      </c>
      <c r="D4146" s="12">
        <f>'Simulacion sistema (hoja4)'!AT4151</f>
        <v>0.78510916237059536</v>
      </c>
    </row>
    <row r="4147" spans="2:4" x14ac:dyDescent="0.25">
      <c r="B4147" s="8">
        <f t="shared" si="70"/>
        <v>4142</v>
      </c>
      <c r="C4147" s="12">
        <f>'Simulacion sistema (hoja4)'!AS4152</f>
        <v>0.18723938084651542</v>
      </c>
      <c r="D4147" s="12">
        <f>'Simulacion sistema (hoja4)'!AT4152</f>
        <v>0.92023070373577198</v>
      </c>
    </row>
    <row r="4148" spans="2:4" x14ac:dyDescent="0.25">
      <c r="B4148" s="8">
        <f t="shared" si="70"/>
        <v>4143</v>
      </c>
      <c r="C4148" s="12">
        <f>'Simulacion sistema (hoja4)'!AS4153</f>
        <v>0</v>
      </c>
      <c r="D4148" s="12">
        <f>'Simulacion sistema (hoja4)'!AT4153</f>
        <v>0.64353027148425423</v>
      </c>
    </row>
    <row r="4149" spans="2:4" x14ac:dyDescent="0.25">
      <c r="B4149" s="8">
        <f t="shared" si="70"/>
        <v>4144</v>
      </c>
      <c r="C4149" s="12">
        <f>'Simulacion sistema (hoja4)'!AS4154</f>
        <v>0</v>
      </c>
      <c r="D4149" s="12">
        <f>'Simulacion sistema (hoja4)'!AT4154</f>
        <v>0.41804062379781259</v>
      </c>
    </row>
    <row r="4150" spans="2:4" x14ac:dyDescent="0.25">
      <c r="B4150" s="8">
        <f t="shared" si="70"/>
        <v>4145</v>
      </c>
      <c r="C4150" s="12">
        <f>'Simulacion sistema (hoja4)'!AS4155</f>
        <v>0</v>
      </c>
      <c r="D4150" s="12">
        <f>'Simulacion sistema (hoja4)'!AT4155</f>
        <v>0.19543998480171654</v>
      </c>
    </row>
    <row r="4151" spans="2:4" x14ac:dyDescent="0.25">
      <c r="B4151" s="8">
        <f t="shared" si="70"/>
        <v>4146</v>
      </c>
      <c r="C4151" s="12">
        <f>'Simulacion sistema (hoja4)'!AS4156</f>
        <v>0</v>
      </c>
      <c r="D4151" s="12">
        <f>'Simulacion sistema (hoja4)'!AT4156</f>
        <v>0.34503861316900353</v>
      </c>
    </row>
    <row r="4152" spans="2:4" x14ac:dyDescent="0.25">
      <c r="B4152" s="8">
        <f t="shared" si="70"/>
        <v>4147</v>
      </c>
      <c r="C4152" s="12">
        <f>'Simulacion sistema (hoja4)'!AS4157</f>
        <v>0</v>
      </c>
      <c r="D4152" s="12">
        <f>'Simulacion sistema (hoja4)'!AT4157</f>
        <v>0.80119577015324317</v>
      </c>
    </row>
    <row r="4153" spans="2:4" x14ac:dyDescent="0.25">
      <c r="B4153" s="8">
        <f t="shared" si="70"/>
        <v>4148</v>
      </c>
      <c r="C4153" s="12">
        <f>'Simulacion sistema (hoja4)'!AS4158</f>
        <v>1</v>
      </c>
      <c r="D4153" s="12">
        <f>'Simulacion sistema (hoja4)'!AT4158</f>
        <v>1</v>
      </c>
    </row>
    <row r="4154" spans="2:4" x14ac:dyDescent="0.25">
      <c r="B4154" s="8">
        <f t="shared" si="70"/>
        <v>4149</v>
      </c>
      <c r="C4154" s="12">
        <f>'Simulacion sistema (hoja4)'!AS4159</f>
        <v>0</v>
      </c>
      <c r="D4154" s="12">
        <f>'Simulacion sistema (hoja4)'!AT4159</f>
        <v>0.42490714955973291</v>
      </c>
    </row>
    <row r="4155" spans="2:4" x14ac:dyDescent="0.25">
      <c r="B4155" s="8">
        <f t="shared" si="70"/>
        <v>4150</v>
      </c>
      <c r="C4155" s="12">
        <f>'Simulacion sistema (hoja4)'!AS4160</f>
        <v>0</v>
      </c>
      <c r="D4155" s="12">
        <f>'Simulacion sistema (hoja4)'!AT4160</f>
        <v>0.41404717707309208</v>
      </c>
    </row>
    <row r="4156" spans="2:4" x14ac:dyDescent="0.25">
      <c r="B4156" s="8">
        <f t="shared" si="70"/>
        <v>4151</v>
      </c>
      <c r="C4156" s="12">
        <f>'Simulacion sistema (hoja4)'!AS4161</f>
        <v>0</v>
      </c>
      <c r="D4156" s="12">
        <f>'Simulacion sistema (hoja4)'!AT4161</f>
        <v>0.39696895840002883</v>
      </c>
    </row>
    <row r="4157" spans="2:4" x14ac:dyDescent="0.25">
      <c r="B4157" s="8">
        <f t="shared" si="70"/>
        <v>4152</v>
      </c>
      <c r="C4157" s="12">
        <f>'Simulacion sistema (hoja4)'!AS4162</f>
        <v>0</v>
      </c>
      <c r="D4157" s="12">
        <f>'Simulacion sistema (hoja4)'!AT4162</f>
        <v>0.76243711935740188</v>
      </c>
    </row>
    <row r="4158" spans="2:4" x14ac:dyDescent="0.25">
      <c r="B4158" s="8">
        <f t="shared" si="70"/>
        <v>4153</v>
      </c>
      <c r="C4158" s="12">
        <f>'Simulacion sistema (hoja4)'!AS4163</f>
        <v>1</v>
      </c>
      <c r="D4158" s="12">
        <f>'Simulacion sistema (hoja4)'!AT4163</f>
        <v>1</v>
      </c>
    </row>
    <row r="4159" spans="2:4" x14ac:dyDescent="0.25">
      <c r="B4159" s="8">
        <f t="shared" si="70"/>
        <v>4154</v>
      </c>
      <c r="C4159" s="12">
        <f>'Simulacion sistema (hoja4)'!AS4164</f>
        <v>0</v>
      </c>
      <c r="D4159" s="12">
        <f>'Simulacion sistema (hoja4)'!AT4164</f>
        <v>0.52664421450142185</v>
      </c>
    </row>
    <row r="4160" spans="2:4" x14ac:dyDescent="0.25">
      <c r="B4160" s="8">
        <f t="shared" si="70"/>
        <v>4155</v>
      </c>
      <c r="C4160" s="12">
        <f>'Simulacion sistema (hoja4)'!AS4165</f>
        <v>0</v>
      </c>
      <c r="D4160" s="12">
        <f>'Simulacion sistema (hoja4)'!AT4165</f>
        <v>0.12911654239140088</v>
      </c>
    </row>
    <row r="4161" spans="2:4" x14ac:dyDescent="0.25">
      <c r="B4161" s="8">
        <f t="shared" si="70"/>
        <v>4156</v>
      </c>
      <c r="C4161" s="12">
        <f>'Simulacion sistema (hoja4)'!AS4166</f>
        <v>0</v>
      </c>
      <c r="D4161" s="12">
        <f>'Simulacion sistema (hoja4)'!AT4166</f>
        <v>0</v>
      </c>
    </row>
    <row r="4162" spans="2:4" x14ac:dyDescent="0.25">
      <c r="B4162" s="8">
        <f t="shared" si="70"/>
        <v>4157</v>
      </c>
      <c r="C4162" s="12">
        <f>'Simulacion sistema (hoja4)'!AS4167</f>
        <v>0</v>
      </c>
      <c r="D4162" s="12">
        <f>'Simulacion sistema (hoja4)'!AT4167</f>
        <v>0.86922760079706518</v>
      </c>
    </row>
    <row r="4163" spans="2:4" x14ac:dyDescent="0.25">
      <c r="B4163" s="8">
        <f t="shared" si="70"/>
        <v>4158</v>
      </c>
      <c r="C4163" s="12">
        <f>'Simulacion sistema (hoja4)'!AS4168</f>
        <v>0</v>
      </c>
      <c r="D4163" s="12">
        <f>'Simulacion sistema (hoja4)'!AT4168</f>
        <v>0.62793219760726116</v>
      </c>
    </row>
    <row r="4164" spans="2:4" x14ac:dyDescent="0.25">
      <c r="B4164" s="8">
        <f t="shared" si="70"/>
        <v>4159</v>
      </c>
      <c r="C4164" s="12">
        <f>'Simulacion sistema (hoja4)'!AS4169</f>
        <v>0.65776833233928</v>
      </c>
      <c r="D4164" s="12">
        <f>'Simulacion sistema (hoja4)'!AT4169</f>
        <v>0.96672564810554562</v>
      </c>
    </row>
    <row r="4165" spans="2:4" x14ac:dyDescent="0.25">
      <c r="B4165" s="8">
        <f t="shared" si="70"/>
        <v>4160</v>
      </c>
      <c r="C4165" s="12">
        <f>'Simulacion sistema (hoja4)'!AS4170</f>
        <v>1</v>
      </c>
      <c r="D4165" s="12">
        <f>'Simulacion sistema (hoja4)'!AT4170</f>
        <v>1</v>
      </c>
    </row>
    <row r="4166" spans="2:4" x14ac:dyDescent="0.25">
      <c r="B4166" s="8">
        <f t="shared" si="70"/>
        <v>4161</v>
      </c>
      <c r="C4166" s="12">
        <f>'Simulacion sistema (hoja4)'!AS4171</f>
        <v>0</v>
      </c>
      <c r="D4166" s="12">
        <f>'Simulacion sistema (hoja4)'!AT4171</f>
        <v>0.64681034596116216</v>
      </c>
    </row>
    <row r="4167" spans="2:4" x14ac:dyDescent="0.25">
      <c r="B4167" s="8">
        <f t="shared" si="70"/>
        <v>4162</v>
      </c>
      <c r="C4167" s="12">
        <f>'Simulacion sistema (hoja4)'!AS4172</f>
        <v>0</v>
      </c>
      <c r="D4167" s="12">
        <f>'Simulacion sistema (hoja4)'!AT4172</f>
        <v>0.34998213972153591</v>
      </c>
    </row>
    <row r="4168" spans="2:4" x14ac:dyDescent="0.25">
      <c r="B4168" s="8">
        <f t="shared" ref="B4168:B4231" si="71">+B4167+1</f>
        <v>4163</v>
      </c>
      <c r="C4168" s="12">
        <f>'Simulacion sistema (hoja4)'!AS4173</f>
        <v>0</v>
      </c>
      <c r="D4168" s="12">
        <f>'Simulacion sistema (hoja4)'!AT4173</f>
        <v>0.8286172104132089</v>
      </c>
    </row>
    <row r="4169" spans="2:4" x14ac:dyDescent="0.25">
      <c r="B4169" s="8">
        <f t="shared" si="71"/>
        <v>4164</v>
      </c>
      <c r="C4169" s="12">
        <f>'Simulacion sistema (hoja4)'!AS4174</f>
        <v>0</v>
      </c>
      <c r="D4169" s="12">
        <f>'Simulacion sistema (hoja4)'!AT4174</f>
        <v>0.4395569388506087</v>
      </c>
    </row>
    <row r="4170" spans="2:4" x14ac:dyDescent="0.25">
      <c r="B4170" s="8">
        <f t="shared" si="71"/>
        <v>4165</v>
      </c>
      <c r="C4170" s="12">
        <f>'Simulacion sistema (hoja4)'!AS4175</f>
        <v>0</v>
      </c>
      <c r="D4170" s="12">
        <f>'Simulacion sistema (hoja4)'!AT4175</f>
        <v>0.45017199180900658</v>
      </c>
    </row>
    <row r="4171" spans="2:4" x14ac:dyDescent="0.25">
      <c r="B4171" s="8">
        <f t="shared" si="71"/>
        <v>4166</v>
      </c>
      <c r="C4171" s="12">
        <f>'Simulacion sistema (hoja4)'!AS4176</f>
        <v>0</v>
      </c>
      <c r="D4171" s="12">
        <f>'Simulacion sistema (hoja4)'!AT4176</f>
        <v>0.64283433262442558</v>
      </c>
    </row>
    <row r="4172" spans="2:4" x14ac:dyDescent="0.25">
      <c r="B4172" s="8">
        <f t="shared" si="71"/>
        <v>4167</v>
      </c>
      <c r="C4172" s="12">
        <f>'Simulacion sistema (hoja4)'!AS4177</f>
        <v>1</v>
      </c>
      <c r="D4172" s="12">
        <f>'Simulacion sistema (hoja4)'!AT4177</f>
        <v>1</v>
      </c>
    </row>
    <row r="4173" spans="2:4" x14ac:dyDescent="0.25">
      <c r="B4173" s="8">
        <f t="shared" si="71"/>
        <v>4168</v>
      </c>
      <c r="C4173" s="12">
        <f>'Simulacion sistema (hoja4)'!AS4178</f>
        <v>1</v>
      </c>
      <c r="D4173" s="12">
        <f>'Simulacion sistema (hoja4)'!AT4178</f>
        <v>1</v>
      </c>
    </row>
    <row r="4174" spans="2:4" x14ac:dyDescent="0.25">
      <c r="B4174" s="8">
        <f t="shared" si="71"/>
        <v>4169</v>
      </c>
      <c r="C4174" s="12">
        <f>'Simulacion sistema (hoja4)'!AS4179</f>
        <v>0</v>
      </c>
      <c r="D4174" s="12">
        <f>'Simulacion sistema (hoja4)'!AT4179</f>
        <v>0.86950992590682785</v>
      </c>
    </row>
    <row r="4175" spans="2:4" x14ac:dyDescent="0.25">
      <c r="B4175" s="8">
        <f t="shared" si="71"/>
        <v>4170</v>
      </c>
      <c r="C4175" s="12">
        <f>'Simulacion sistema (hoja4)'!AS4180</f>
        <v>0</v>
      </c>
      <c r="D4175" s="12">
        <f>'Simulacion sistema (hoja4)'!AT4180</f>
        <v>0.45706904124859671</v>
      </c>
    </row>
    <row r="4176" spans="2:4" x14ac:dyDescent="0.25">
      <c r="B4176" s="8">
        <f t="shared" si="71"/>
        <v>4171</v>
      </c>
      <c r="C4176" s="12">
        <f>'Simulacion sistema (hoja4)'!AS4181</f>
        <v>0.29664401207217805</v>
      </c>
      <c r="D4176" s="12">
        <f>'Simulacion sistema (hoja4)'!AT4181</f>
        <v>0.94026291609380142</v>
      </c>
    </row>
    <row r="4177" spans="2:4" x14ac:dyDescent="0.25">
      <c r="B4177" s="8">
        <f t="shared" si="71"/>
        <v>4172</v>
      </c>
      <c r="C4177" s="12">
        <f>'Simulacion sistema (hoja4)'!AS4182</f>
        <v>0</v>
      </c>
      <c r="D4177" s="12">
        <f>'Simulacion sistema (hoja4)'!AT4182</f>
        <v>0.66603758066443308</v>
      </c>
    </row>
    <row r="4178" spans="2:4" x14ac:dyDescent="0.25">
      <c r="B4178" s="8">
        <f t="shared" si="71"/>
        <v>4173</v>
      </c>
      <c r="C4178" s="12">
        <f>'Simulacion sistema (hoja4)'!AS4183</f>
        <v>0</v>
      </c>
      <c r="D4178" s="12">
        <f>'Simulacion sistema (hoja4)'!AT4183</f>
        <v>0.64938787613229509</v>
      </c>
    </row>
    <row r="4179" spans="2:4" x14ac:dyDescent="0.25">
      <c r="B4179" s="8">
        <f t="shared" si="71"/>
        <v>4174</v>
      </c>
      <c r="C4179" s="12">
        <f>'Simulacion sistema (hoja4)'!AS4184</f>
        <v>0</v>
      </c>
      <c r="D4179" s="12">
        <f>'Simulacion sistema (hoja4)'!AT4184</f>
        <v>0.33694167741726244</v>
      </c>
    </row>
    <row r="4180" spans="2:4" x14ac:dyDescent="0.25">
      <c r="B4180" s="8">
        <f t="shared" si="71"/>
        <v>4175</v>
      </c>
      <c r="C4180" s="12">
        <f>'Simulacion sistema (hoja4)'!AS4185</f>
        <v>0</v>
      </c>
      <c r="D4180" s="12">
        <f>'Simulacion sistema (hoja4)'!AT4185</f>
        <v>0.49949885720143106</v>
      </c>
    </row>
    <row r="4181" spans="2:4" x14ac:dyDescent="0.25">
      <c r="B4181" s="8">
        <f t="shared" si="71"/>
        <v>4176</v>
      </c>
      <c r="C4181" s="12">
        <f>'Simulacion sistema (hoja4)'!AS4186</f>
        <v>0.67072816919056588</v>
      </c>
      <c r="D4181" s="12">
        <f>'Simulacion sistema (hoja4)'!AT4186</f>
        <v>0.97203444724632204</v>
      </c>
    </row>
    <row r="4182" spans="2:4" x14ac:dyDescent="0.25">
      <c r="B4182" s="8">
        <f t="shared" si="71"/>
        <v>4177</v>
      </c>
      <c r="C4182" s="12">
        <f>'Simulacion sistema (hoja4)'!AS4187</f>
        <v>0</v>
      </c>
      <c r="D4182" s="12">
        <f>'Simulacion sistema (hoja4)'!AT4187</f>
        <v>0.37315616636331295</v>
      </c>
    </row>
    <row r="4183" spans="2:4" x14ac:dyDescent="0.25">
      <c r="B4183" s="8">
        <f t="shared" si="71"/>
        <v>4178</v>
      </c>
      <c r="C4183" s="12">
        <f>'Simulacion sistema (hoja4)'!AS4188</f>
        <v>0</v>
      </c>
      <c r="D4183" s="12">
        <f>'Simulacion sistema (hoja4)'!AT4188</f>
        <v>8.4485227986931005E-2</v>
      </c>
    </row>
    <row r="4184" spans="2:4" x14ac:dyDescent="0.25">
      <c r="B4184" s="8">
        <f t="shared" si="71"/>
        <v>4179</v>
      </c>
      <c r="C4184" s="12">
        <f>'Simulacion sistema (hoja4)'!AS4189</f>
        <v>0</v>
      </c>
      <c r="D4184" s="12">
        <f>'Simulacion sistema (hoja4)'!AT4189</f>
        <v>0.80704026769207593</v>
      </c>
    </row>
    <row r="4185" spans="2:4" x14ac:dyDescent="0.25">
      <c r="B4185" s="8">
        <f t="shared" si="71"/>
        <v>4180</v>
      </c>
      <c r="C4185" s="12">
        <f>'Simulacion sistema (hoja4)'!AS4190</f>
        <v>0</v>
      </c>
      <c r="D4185" s="12">
        <f>'Simulacion sistema (hoja4)'!AT4190</f>
        <v>0.68540158519522953</v>
      </c>
    </row>
    <row r="4186" spans="2:4" x14ac:dyDescent="0.25">
      <c r="B4186" s="8">
        <f t="shared" si="71"/>
        <v>4181</v>
      </c>
      <c r="C4186" s="12">
        <f>'Simulacion sistema (hoja4)'!AS4191</f>
        <v>1</v>
      </c>
      <c r="D4186" s="12">
        <f>'Simulacion sistema (hoja4)'!AT4191</f>
        <v>1</v>
      </c>
    </row>
    <row r="4187" spans="2:4" x14ac:dyDescent="0.25">
      <c r="B4187" s="8">
        <f t="shared" si="71"/>
        <v>4182</v>
      </c>
      <c r="C4187" s="12">
        <f>'Simulacion sistema (hoja4)'!AS4192</f>
        <v>1</v>
      </c>
      <c r="D4187" s="12">
        <f>'Simulacion sistema (hoja4)'!AT4192</f>
        <v>1</v>
      </c>
    </row>
    <row r="4188" spans="2:4" x14ac:dyDescent="0.25">
      <c r="B4188" s="8">
        <f t="shared" si="71"/>
        <v>4183</v>
      </c>
      <c r="C4188" s="12">
        <f>'Simulacion sistema (hoja4)'!AS4193</f>
        <v>0</v>
      </c>
      <c r="D4188" s="12">
        <f>'Simulacion sistema (hoja4)'!AT4193</f>
        <v>0.50734581284457025</v>
      </c>
    </row>
    <row r="4189" spans="2:4" x14ac:dyDescent="0.25">
      <c r="B4189" s="8">
        <f t="shared" si="71"/>
        <v>4184</v>
      </c>
      <c r="C4189" s="12">
        <f>'Simulacion sistema (hoja4)'!AS4194</f>
        <v>0</v>
      </c>
      <c r="D4189" s="12">
        <f>'Simulacion sistema (hoja4)'!AT4194</f>
        <v>0.8308950347583286</v>
      </c>
    </row>
    <row r="4190" spans="2:4" x14ac:dyDescent="0.25">
      <c r="B4190" s="8">
        <f t="shared" si="71"/>
        <v>4185</v>
      </c>
      <c r="C4190" s="12">
        <f>'Simulacion sistema (hoja4)'!AS4195</f>
        <v>0</v>
      </c>
      <c r="D4190" s="12">
        <f>'Simulacion sistema (hoja4)'!AT4195</f>
        <v>0.72082012645407478</v>
      </c>
    </row>
    <row r="4191" spans="2:4" x14ac:dyDescent="0.25">
      <c r="B4191" s="8">
        <f t="shared" si="71"/>
        <v>4186</v>
      </c>
      <c r="C4191" s="12">
        <f>'Simulacion sistema (hoja4)'!AS4196</f>
        <v>0</v>
      </c>
      <c r="D4191" s="12">
        <f>'Simulacion sistema (hoja4)'!AT4196</f>
        <v>0.16291694031150816</v>
      </c>
    </row>
    <row r="4192" spans="2:4" x14ac:dyDescent="0.25">
      <c r="B4192" s="8">
        <f t="shared" si="71"/>
        <v>4187</v>
      </c>
      <c r="C4192" s="12">
        <f>'Simulacion sistema (hoja4)'!AS4197</f>
        <v>0</v>
      </c>
      <c r="D4192" s="12">
        <f>'Simulacion sistema (hoja4)'!AT4197</f>
        <v>0.4456585721830616</v>
      </c>
    </row>
    <row r="4193" spans="2:4" x14ac:dyDescent="0.25">
      <c r="B4193" s="8">
        <f t="shared" si="71"/>
        <v>4188</v>
      </c>
      <c r="C4193" s="12">
        <f>'Simulacion sistema (hoja4)'!AS4198</f>
        <v>0</v>
      </c>
      <c r="D4193" s="12">
        <f>'Simulacion sistema (hoja4)'!AT4198</f>
        <v>0.8195117582841529</v>
      </c>
    </row>
    <row r="4194" spans="2:4" x14ac:dyDescent="0.25">
      <c r="B4194" s="8">
        <f t="shared" si="71"/>
        <v>4189</v>
      </c>
      <c r="C4194" s="12">
        <f>'Simulacion sistema (hoja4)'!AS4199</f>
        <v>0</v>
      </c>
      <c r="D4194" s="12">
        <f>'Simulacion sistema (hoja4)'!AT4199</f>
        <v>0.35987973835844345</v>
      </c>
    </row>
    <row r="4195" spans="2:4" x14ac:dyDescent="0.25">
      <c r="B4195" s="8">
        <f t="shared" si="71"/>
        <v>4190</v>
      </c>
      <c r="C4195" s="12">
        <f>'Simulacion sistema (hoja4)'!AS4200</f>
        <v>0</v>
      </c>
      <c r="D4195" s="12">
        <f>'Simulacion sistema (hoja4)'!AT4200</f>
        <v>0.63617976380574714</v>
      </c>
    </row>
    <row r="4196" spans="2:4" x14ac:dyDescent="0.25">
      <c r="B4196" s="8">
        <f t="shared" si="71"/>
        <v>4191</v>
      </c>
      <c r="C4196" s="12">
        <f>'Simulacion sistema (hoja4)'!AS4201</f>
        <v>0</v>
      </c>
      <c r="D4196" s="12">
        <f>'Simulacion sistema (hoja4)'!AT4201</f>
        <v>0.72852905622132491</v>
      </c>
    </row>
    <row r="4197" spans="2:4" x14ac:dyDescent="0.25">
      <c r="B4197" s="8">
        <f t="shared" si="71"/>
        <v>4192</v>
      </c>
      <c r="C4197" s="12">
        <f>'Simulacion sistema (hoja4)'!AS4202</f>
        <v>0</v>
      </c>
      <c r="D4197" s="12">
        <f>'Simulacion sistema (hoja4)'!AT4202</f>
        <v>0.39775035768204725</v>
      </c>
    </row>
    <row r="4198" spans="2:4" x14ac:dyDescent="0.25">
      <c r="B4198" s="8">
        <f t="shared" si="71"/>
        <v>4193</v>
      </c>
      <c r="C4198" s="12">
        <f>'Simulacion sistema (hoja4)'!AS4203</f>
        <v>0</v>
      </c>
      <c r="D4198" s="12">
        <f>'Simulacion sistema (hoja4)'!AT4203</f>
        <v>0.47490147890408257</v>
      </c>
    </row>
    <row r="4199" spans="2:4" x14ac:dyDescent="0.25">
      <c r="B4199" s="8">
        <f t="shared" si="71"/>
        <v>4194</v>
      </c>
      <c r="C4199" s="12">
        <f>'Simulacion sistema (hoja4)'!AS4204</f>
        <v>1</v>
      </c>
      <c r="D4199" s="12">
        <f>'Simulacion sistema (hoja4)'!AT4204</f>
        <v>1</v>
      </c>
    </row>
    <row r="4200" spans="2:4" x14ac:dyDescent="0.25">
      <c r="B4200" s="8">
        <f t="shared" si="71"/>
        <v>4195</v>
      </c>
      <c r="C4200" s="12">
        <f>'Simulacion sistema (hoja4)'!AS4205</f>
        <v>0</v>
      </c>
      <c r="D4200" s="12">
        <f>'Simulacion sistema (hoja4)'!AT4205</f>
        <v>0.26666197785742862</v>
      </c>
    </row>
    <row r="4201" spans="2:4" x14ac:dyDescent="0.25">
      <c r="B4201" s="8">
        <f t="shared" si="71"/>
        <v>4196</v>
      </c>
      <c r="C4201" s="12">
        <f>'Simulacion sistema (hoja4)'!AS4206</f>
        <v>0</v>
      </c>
      <c r="D4201" s="12">
        <f>'Simulacion sistema (hoja4)'!AT4206</f>
        <v>0.54976356282207495</v>
      </c>
    </row>
    <row r="4202" spans="2:4" x14ac:dyDescent="0.25">
      <c r="B4202" s="8">
        <f t="shared" si="71"/>
        <v>4197</v>
      </c>
      <c r="C4202" s="12">
        <f>'Simulacion sistema (hoja4)'!AS4207</f>
        <v>1</v>
      </c>
      <c r="D4202" s="12">
        <f>'Simulacion sistema (hoja4)'!AT4207</f>
        <v>1</v>
      </c>
    </row>
    <row r="4203" spans="2:4" x14ac:dyDescent="0.25">
      <c r="B4203" s="8">
        <f t="shared" si="71"/>
        <v>4198</v>
      </c>
      <c r="C4203" s="12">
        <f>'Simulacion sistema (hoja4)'!AS4208</f>
        <v>0</v>
      </c>
      <c r="D4203" s="12">
        <f>'Simulacion sistema (hoja4)'!AT4208</f>
        <v>0.82202536899086931</v>
      </c>
    </row>
    <row r="4204" spans="2:4" x14ac:dyDescent="0.25">
      <c r="B4204" s="8">
        <f t="shared" si="71"/>
        <v>4199</v>
      </c>
      <c r="C4204" s="12">
        <f>'Simulacion sistema (hoja4)'!AS4209</f>
        <v>7.2241842768797207E-2</v>
      </c>
      <c r="D4204" s="12">
        <f>'Simulacion sistema (hoja4)'!AT4209</f>
        <v>0.8493171661095702</v>
      </c>
    </row>
    <row r="4205" spans="2:4" x14ac:dyDescent="0.25">
      <c r="B4205" s="8">
        <f t="shared" si="71"/>
        <v>4200</v>
      </c>
      <c r="C4205" s="12">
        <f>'Simulacion sistema (hoja4)'!AS4210</f>
        <v>0.60102350174808328</v>
      </c>
      <c r="D4205" s="12">
        <f>'Simulacion sistema (hoja4)'!AT4210</f>
        <v>0.95835249672284228</v>
      </c>
    </row>
    <row r="4206" spans="2:4" x14ac:dyDescent="0.25">
      <c r="B4206" s="8">
        <f t="shared" si="71"/>
        <v>4201</v>
      </c>
      <c r="C4206" s="12">
        <f>'Simulacion sistema (hoja4)'!AS4211</f>
        <v>0</v>
      </c>
      <c r="D4206" s="12">
        <f>'Simulacion sistema (hoja4)'!AT4211</f>
        <v>8.7841089192059449E-2</v>
      </c>
    </row>
    <row r="4207" spans="2:4" x14ac:dyDescent="0.25">
      <c r="B4207" s="8">
        <f t="shared" si="71"/>
        <v>4202</v>
      </c>
      <c r="C4207" s="12">
        <f>'Simulacion sistema (hoja4)'!AS4212</f>
        <v>0</v>
      </c>
      <c r="D4207" s="12">
        <f>'Simulacion sistema (hoja4)'!AT4212</f>
        <v>0.24021694880135977</v>
      </c>
    </row>
    <row r="4208" spans="2:4" x14ac:dyDescent="0.25">
      <c r="B4208" s="8">
        <f t="shared" si="71"/>
        <v>4203</v>
      </c>
      <c r="C4208" s="12">
        <f>'Simulacion sistema (hoja4)'!AS4213</f>
        <v>0</v>
      </c>
      <c r="D4208" s="12">
        <f>'Simulacion sistema (hoja4)'!AT4213</f>
        <v>0.40025008525832934</v>
      </c>
    </row>
    <row r="4209" spans="2:4" x14ac:dyDescent="0.25">
      <c r="B4209" s="8">
        <f t="shared" si="71"/>
        <v>4204</v>
      </c>
      <c r="C4209" s="12">
        <f>'Simulacion sistema (hoja4)'!AS4214</f>
        <v>0</v>
      </c>
      <c r="D4209" s="12">
        <f>'Simulacion sistema (hoja4)'!AT4214</f>
        <v>0.58182357785735306</v>
      </c>
    </row>
    <row r="4210" spans="2:4" x14ac:dyDescent="0.25">
      <c r="B4210" s="8">
        <f t="shared" si="71"/>
        <v>4205</v>
      </c>
      <c r="C4210" s="12">
        <f>'Simulacion sistema (hoja4)'!AS4215</f>
        <v>0</v>
      </c>
      <c r="D4210" s="12">
        <f>'Simulacion sistema (hoja4)'!AT4215</f>
        <v>0.37892124583423997</v>
      </c>
    </row>
    <row r="4211" spans="2:4" x14ac:dyDescent="0.25">
      <c r="B4211" s="8">
        <f t="shared" si="71"/>
        <v>4206</v>
      </c>
      <c r="C4211" s="12">
        <f>'Simulacion sistema (hoja4)'!AS4216</f>
        <v>0</v>
      </c>
      <c r="D4211" s="12">
        <f>'Simulacion sistema (hoja4)'!AT4216</f>
        <v>0.72563631721482813</v>
      </c>
    </row>
    <row r="4212" spans="2:4" x14ac:dyDescent="0.25">
      <c r="B4212" s="8">
        <f t="shared" si="71"/>
        <v>4207</v>
      </c>
      <c r="C4212" s="12">
        <f>'Simulacion sistema (hoja4)'!AS4217</f>
        <v>0</v>
      </c>
      <c r="D4212" s="12">
        <f>'Simulacion sistema (hoja4)'!AT4217</f>
        <v>0.59309348469332568</v>
      </c>
    </row>
    <row r="4213" spans="2:4" x14ac:dyDescent="0.25">
      <c r="B4213" s="8">
        <f t="shared" si="71"/>
        <v>4208</v>
      </c>
      <c r="C4213" s="12">
        <f>'Simulacion sistema (hoja4)'!AS4218</f>
        <v>0</v>
      </c>
      <c r="D4213" s="12">
        <f>'Simulacion sistema (hoja4)'!AT4218</f>
        <v>0.82471094025717173</v>
      </c>
    </row>
    <row r="4214" spans="2:4" x14ac:dyDescent="0.25">
      <c r="B4214" s="8">
        <f t="shared" si="71"/>
        <v>4209</v>
      </c>
      <c r="C4214" s="12">
        <f>'Simulacion sistema (hoja4)'!AS4219</f>
        <v>0</v>
      </c>
      <c r="D4214" s="12">
        <f>'Simulacion sistema (hoja4)'!AT4219</f>
        <v>0.24622722807546044</v>
      </c>
    </row>
    <row r="4215" spans="2:4" x14ac:dyDescent="0.25">
      <c r="B4215" s="8">
        <f t="shared" si="71"/>
        <v>4210</v>
      </c>
      <c r="C4215" s="12">
        <f>'Simulacion sistema (hoja4)'!AS4220</f>
        <v>1</v>
      </c>
      <c r="D4215" s="12">
        <f>'Simulacion sistema (hoja4)'!AT4220</f>
        <v>1</v>
      </c>
    </row>
    <row r="4216" spans="2:4" x14ac:dyDescent="0.25">
      <c r="B4216" s="8">
        <f t="shared" si="71"/>
        <v>4211</v>
      </c>
      <c r="C4216" s="12">
        <f>'Simulacion sistema (hoja4)'!AS4221</f>
        <v>0</v>
      </c>
      <c r="D4216" s="12">
        <f>'Simulacion sistema (hoja4)'!AT4221</f>
        <v>0.76560868110883684</v>
      </c>
    </row>
    <row r="4217" spans="2:4" x14ac:dyDescent="0.25">
      <c r="B4217" s="8">
        <f t="shared" si="71"/>
        <v>4212</v>
      </c>
      <c r="C4217" s="12">
        <f>'Simulacion sistema (hoja4)'!AS4222</f>
        <v>0.49378672741529173</v>
      </c>
      <c r="D4217" s="12">
        <f>'Simulacion sistema (hoja4)'!AT4222</f>
        <v>0.93842073553500938</v>
      </c>
    </row>
    <row r="4218" spans="2:4" x14ac:dyDescent="0.25">
      <c r="B4218" s="8">
        <f t="shared" si="71"/>
        <v>4213</v>
      </c>
      <c r="C4218" s="12">
        <f>'Simulacion sistema (hoja4)'!AS4223</f>
        <v>0</v>
      </c>
      <c r="D4218" s="12">
        <f>'Simulacion sistema (hoja4)'!AT4223</f>
        <v>0.41882574722866134</v>
      </c>
    </row>
    <row r="4219" spans="2:4" x14ac:dyDescent="0.25">
      <c r="B4219" s="8">
        <f t="shared" si="71"/>
        <v>4214</v>
      </c>
      <c r="C4219" s="12">
        <f>'Simulacion sistema (hoja4)'!AS4224</f>
        <v>0</v>
      </c>
      <c r="D4219" s="12">
        <f>'Simulacion sistema (hoja4)'!AT4224</f>
        <v>0.23474726871280749</v>
      </c>
    </row>
    <row r="4220" spans="2:4" x14ac:dyDescent="0.25">
      <c r="B4220" s="8">
        <f t="shared" si="71"/>
        <v>4215</v>
      </c>
      <c r="C4220" s="12">
        <f>'Simulacion sistema (hoja4)'!AS4225</f>
        <v>0</v>
      </c>
      <c r="D4220" s="12">
        <f>'Simulacion sistema (hoja4)'!AT4225</f>
        <v>2.3187380078629822E-2</v>
      </c>
    </row>
    <row r="4221" spans="2:4" x14ac:dyDescent="0.25">
      <c r="B4221" s="8">
        <f t="shared" si="71"/>
        <v>4216</v>
      </c>
      <c r="C4221" s="12">
        <f>'Simulacion sistema (hoja4)'!AS4226</f>
        <v>0</v>
      </c>
      <c r="D4221" s="12">
        <f>'Simulacion sistema (hoja4)'!AT4226</f>
        <v>0.85522652015224343</v>
      </c>
    </row>
    <row r="4222" spans="2:4" x14ac:dyDescent="0.25">
      <c r="B4222" s="8">
        <f t="shared" si="71"/>
        <v>4217</v>
      </c>
      <c r="C4222" s="12">
        <f>'Simulacion sistema (hoja4)'!AS4227</f>
        <v>0</v>
      </c>
      <c r="D4222" s="12">
        <f>'Simulacion sistema (hoja4)'!AT4227</f>
        <v>0.54670646419064528</v>
      </c>
    </row>
    <row r="4223" spans="2:4" x14ac:dyDescent="0.25">
      <c r="B4223" s="8">
        <f t="shared" si="71"/>
        <v>4218</v>
      </c>
      <c r="C4223" s="12">
        <f>'Simulacion sistema (hoja4)'!AS4228</f>
        <v>0</v>
      </c>
      <c r="D4223" s="12">
        <f>'Simulacion sistema (hoja4)'!AT4228</f>
        <v>0.44356602392682076</v>
      </c>
    </row>
    <row r="4224" spans="2:4" x14ac:dyDescent="0.25">
      <c r="B4224" s="8">
        <f t="shared" si="71"/>
        <v>4219</v>
      </c>
      <c r="C4224" s="12">
        <f>'Simulacion sistema (hoja4)'!AS4229</f>
        <v>0</v>
      </c>
      <c r="D4224" s="12">
        <f>'Simulacion sistema (hoja4)'!AT4229</f>
        <v>0.23578228115204608</v>
      </c>
    </row>
    <row r="4225" spans="2:4" x14ac:dyDescent="0.25">
      <c r="B4225" s="8">
        <f t="shared" si="71"/>
        <v>4220</v>
      </c>
      <c r="C4225" s="12">
        <f>'Simulacion sistema (hoja4)'!AS4230</f>
        <v>0</v>
      </c>
      <c r="D4225" s="12">
        <f>'Simulacion sistema (hoja4)'!AT4230</f>
        <v>0.20987492947682121</v>
      </c>
    </row>
    <row r="4226" spans="2:4" x14ac:dyDescent="0.25">
      <c r="B4226" s="8">
        <f t="shared" si="71"/>
        <v>4221</v>
      </c>
      <c r="C4226" s="12">
        <f>'Simulacion sistema (hoja4)'!AS4231</f>
        <v>0</v>
      </c>
      <c r="D4226" s="12">
        <f>'Simulacion sistema (hoja4)'!AT4231</f>
        <v>0.17709356674357168</v>
      </c>
    </row>
    <row r="4227" spans="2:4" x14ac:dyDescent="0.25">
      <c r="B4227" s="8">
        <f t="shared" si="71"/>
        <v>4222</v>
      </c>
      <c r="C4227" s="12">
        <f>'Simulacion sistema (hoja4)'!AS4232</f>
        <v>0</v>
      </c>
      <c r="D4227" s="12">
        <f>'Simulacion sistema (hoja4)'!AT4232</f>
        <v>0.29286225071288119</v>
      </c>
    </row>
    <row r="4228" spans="2:4" x14ac:dyDescent="0.25">
      <c r="B4228" s="8">
        <f t="shared" si="71"/>
        <v>4223</v>
      </c>
      <c r="C4228" s="12">
        <f>'Simulacion sistema (hoja4)'!AS4233</f>
        <v>0</v>
      </c>
      <c r="D4228" s="12">
        <f>'Simulacion sistema (hoja4)'!AT4233</f>
        <v>0.33649911696146312</v>
      </c>
    </row>
    <row r="4229" spans="2:4" x14ac:dyDescent="0.25">
      <c r="B4229" s="8">
        <f t="shared" si="71"/>
        <v>4224</v>
      </c>
      <c r="C4229" s="12">
        <f>'Simulacion sistema (hoja4)'!AS4234</f>
        <v>0</v>
      </c>
      <c r="D4229" s="12">
        <f>'Simulacion sistema (hoja4)'!AT4234</f>
        <v>0.62826203769511446</v>
      </c>
    </row>
    <row r="4230" spans="2:4" x14ac:dyDescent="0.25">
      <c r="B4230" s="8">
        <f t="shared" si="71"/>
        <v>4225</v>
      </c>
      <c r="C4230" s="12">
        <f>'Simulacion sistema (hoja4)'!AS4235</f>
        <v>0</v>
      </c>
      <c r="D4230" s="12">
        <f>'Simulacion sistema (hoja4)'!AT4235</f>
        <v>0.75758903394822008</v>
      </c>
    </row>
    <row r="4231" spans="2:4" x14ac:dyDescent="0.25">
      <c r="B4231" s="8">
        <f t="shared" si="71"/>
        <v>4226</v>
      </c>
      <c r="C4231" s="12">
        <f>'Simulacion sistema (hoja4)'!AS4236</f>
        <v>0</v>
      </c>
      <c r="D4231" s="12">
        <f>'Simulacion sistema (hoja4)'!AT4236</f>
        <v>0.78994829750975448</v>
      </c>
    </row>
    <row r="4232" spans="2:4" x14ac:dyDescent="0.25">
      <c r="B4232" s="8">
        <f t="shared" ref="B4232:B4295" si="72">+B4231+1</f>
        <v>4227</v>
      </c>
      <c r="C4232" s="12">
        <f>'Simulacion sistema (hoja4)'!AS4237</f>
        <v>0.52340335545910244</v>
      </c>
      <c r="D4232" s="12">
        <f>'Simulacion sistema (hoja4)'!AT4237</f>
        <v>0.93827549746702188</v>
      </c>
    </row>
    <row r="4233" spans="2:4" x14ac:dyDescent="0.25">
      <c r="B4233" s="8">
        <f t="shared" si="72"/>
        <v>4228</v>
      </c>
      <c r="C4233" s="12">
        <f>'Simulacion sistema (hoja4)'!AS4238</f>
        <v>0</v>
      </c>
      <c r="D4233" s="12">
        <f>'Simulacion sistema (hoja4)'!AT4238</f>
        <v>0.52913231998566401</v>
      </c>
    </row>
    <row r="4234" spans="2:4" x14ac:dyDescent="0.25">
      <c r="B4234" s="8">
        <f t="shared" si="72"/>
        <v>4229</v>
      </c>
      <c r="C4234" s="12">
        <f>'Simulacion sistema (hoja4)'!AS4239</f>
        <v>0</v>
      </c>
      <c r="D4234" s="12">
        <f>'Simulacion sistema (hoja4)'!AT4239</f>
        <v>0.73827612831228184</v>
      </c>
    </row>
    <row r="4235" spans="2:4" x14ac:dyDescent="0.25">
      <c r="B4235" s="8">
        <f t="shared" si="72"/>
        <v>4230</v>
      </c>
      <c r="C4235" s="12">
        <f>'Simulacion sistema (hoja4)'!AS4240</f>
        <v>0</v>
      </c>
      <c r="D4235" s="12">
        <f>'Simulacion sistema (hoja4)'!AT4240</f>
        <v>0.50632162294803074</v>
      </c>
    </row>
    <row r="4236" spans="2:4" x14ac:dyDescent="0.25">
      <c r="B4236" s="8">
        <f t="shared" si="72"/>
        <v>4231</v>
      </c>
      <c r="C4236" s="12">
        <f>'Simulacion sistema (hoja4)'!AS4241</f>
        <v>0</v>
      </c>
      <c r="D4236" s="12">
        <f>'Simulacion sistema (hoja4)'!AT4241</f>
        <v>0.67129599847828836</v>
      </c>
    </row>
    <row r="4237" spans="2:4" x14ac:dyDescent="0.25">
      <c r="B4237" s="8">
        <f t="shared" si="72"/>
        <v>4232</v>
      </c>
      <c r="C4237" s="12">
        <f>'Simulacion sistema (hoja4)'!AS4242</f>
        <v>0</v>
      </c>
      <c r="D4237" s="12">
        <f>'Simulacion sistema (hoja4)'!AT4242</f>
        <v>0.80847006545305233</v>
      </c>
    </row>
    <row r="4238" spans="2:4" x14ac:dyDescent="0.25">
      <c r="B4238" s="8">
        <f t="shared" si="72"/>
        <v>4233</v>
      </c>
      <c r="C4238" s="12">
        <f>'Simulacion sistema (hoja4)'!AS4243</f>
        <v>0.49007826816055705</v>
      </c>
      <c r="D4238" s="12">
        <f>'Simulacion sistema (hoja4)'!AT4243</f>
        <v>0.92709884997574876</v>
      </c>
    </row>
    <row r="4239" spans="2:4" x14ac:dyDescent="0.25">
      <c r="B4239" s="8">
        <f t="shared" si="72"/>
        <v>4234</v>
      </c>
      <c r="C4239" s="12">
        <f>'Simulacion sistema (hoja4)'!AS4244</f>
        <v>1</v>
      </c>
      <c r="D4239" s="12">
        <f>'Simulacion sistema (hoja4)'!AT4244</f>
        <v>1</v>
      </c>
    </row>
    <row r="4240" spans="2:4" x14ac:dyDescent="0.25">
      <c r="B4240" s="8">
        <f t="shared" si="72"/>
        <v>4235</v>
      </c>
      <c r="C4240" s="12">
        <f>'Simulacion sistema (hoja4)'!AS4245</f>
        <v>1</v>
      </c>
      <c r="D4240" s="12">
        <f>'Simulacion sistema (hoja4)'!AT4245</f>
        <v>1</v>
      </c>
    </row>
    <row r="4241" spans="2:4" x14ac:dyDescent="0.25">
      <c r="B4241" s="8">
        <f t="shared" si="72"/>
        <v>4236</v>
      </c>
      <c r="C4241" s="12">
        <f>'Simulacion sistema (hoja4)'!AS4246</f>
        <v>0.22617422388915051</v>
      </c>
      <c r="D4241" s="12">
        <f>'Simulacion sistema (hoja4)'!AT4246</f>
        <v>0.90672804385950723</v>
      </c>
    </row>
    <row r="4242" spans="2:4" x14ac:dyDescent="0.25">
      <c r="B4242" s="8">
        <f t="shared" si="72"/>
        <v>4237</v>
      </c>
      <c r="C4242" s="12">
        <f>'Simulacion sistema (hoja4)'!AS4247</f>
        <v>0</v>
      </c>
      <c r="D4242" s="12">
        <f>'Simulacion sistema (hoja4)'!AT4247</f>
        <v>0.74098373458340794</v>
      </c>
    </row>
    <row r="4243" spans="2:4" x14ac:dyDescent="0.25">
      <c r="B4243" s="8">
        <f t="shared" si="72"/>
        <v>4238</v>
      </c>
      <c r="C4243" s="12">
        <f>'Simulacion sistema (hoja4)'!AS4248</f>
        <v>0</v>
      </c>
      <c r="D4243" s="12">
        <f>'Simulacion sistema (hoja4)'!AT4248</f>
        <v>0.57042717711397206</v>
      </c>
    </row>
    <row r="4244" spans="2:4" x14ac:dyDescent="0.25">
      <c r="B4244" s="8">
        <f t="shared" si="72"/>
        <v>4239</v>
      </c>
      <c r="C4244" s="12">
        <f>'Simulacion sistema (hoja4)'!AS4249</f>
        <v>0.40265270558654354</v>
      </c>
      <c r="D4244" s="12">
        <f>'Simulacion sistema (hoja4)'!AT4249</f>
        <v>0.94926639417310366</v>
      </c>
    </row>
    <row r="4245" spans="2:4" x14ac:dyDescent="0.25">
      <c r="B4245" s="8">
        <f t="shared" si="72"/>
        <v>4240</v>
      </c>
      <c r="C4245" s="12">
        <f>'Simulacion sistema (hoja4)'!AS4250</f>
        <v>0</v>
      </c>
      <c r="D4245" s="12">
        <f>'Simulacion sistema (hoja4)'!AT4250</f>
        <v>0.45419820331504301</v>
      </c>
    </row>
    <row r="4246" spans="2:4" x14ac:dyDescent="0.25">
      <c r="B4246" s="8">
        <f t="shared" si="72"/>
        <v>4241</v>
      </c>
      <c r="C4246" s="12">
        <f>'Simulacion sistema (hoja4)'!AS4251</f>
        <v>0</v>
      </c>
      <c r="D4246" s="12">
        <f>'Simulacion sistema (hoja4)'!AT4251</f>
        <v>0.83916220728213076</v>
      </c>
    </row>
    <row r="4247" spans="2:4" x14ac:dyDescent="0.25">
      <c r="B4247" s="8">
        <f t="shared" si="72"/>
        <v>4242</v>
      </c>
      <c r="C4247" s="12">
        <f>'Simulacion sistema (hoja4)'!AS4252</f>
        <v>0</v>
      </c>
      <c r="D4247" s="12">
        <f>'Simulacion sistema (hoja4)'!AT4252</f>
        <v>0.29145016822244729</v>
      </c>
    </row>
    <row r="4248" spans="2:4" x14ac:dyDescent="0.25">
      <c r="B4248" s="8">
        <f t="shared" si="72"/>
        <v>4243</v>
      </c>
      <c r="C4248" s="12">
        <f>'Simulacion sistema (hoja4)'!AS4253</f>
        <v>0</v>
      </c>
      <c r="D4248" s="12">
        <f>'Simulacion sistema (hoja4)'!AT4253</f>
        <v>0.31157641423687144</v>
      </c>
    </row>
    <row r="4249" spans="2:4" x14ac:dyDescent="0.25">
      <c r="B4249" s="8">
        <f t="shared" si="72"/>
        <v>4244</v>
      </c>
      <c r="C4249" s="12">
        <f>'Simulacion sistema (hoja4)'!AS4254</f>
        <v>2.544993844428738E-2</v>
      </c>
      <c r="D4249" s="12">
        <f>'Simulacion sistema (hoja4)'!AT4254</f>
        <v>0.86735923910080548</v>
      </c>
    </row>
    <row r="4250" spans="2:4" x14ac:dyDescent="0.25">
      <c r="B4250" s="8">
        <f t="shared" si="72"/>
        <v>4245</v>
      </c>
      <c r="C4250" s="12">
        <f>'Simulacion sistema (hoja4)'!AS4255</f>
        <v>0</v>
      </c>
      <c r="D4250" s="12">
        <f>'Simulacion sistema (hoja4)'!AT4255</f>
        <v>0.67371712457562072</v>
      </c>
    </row>
    <row r="4251" spans="2:4" x14ac:dyDescent="0.25">
      <c r="B4251" s="8">
        <f t="shared" si="72"/>
        <v>4246</v>
      </c>
      <c r="C4251" s="12">
        <f>'Simulacion sistema (hoja4)'!AS4256</f>
        <v>0</v>
      </c>
      <c r="D4251" s="12">
        <f>'Simulacion sistema (hoja4)'!AT4256</f>
        <v>0.47029499523190155</v>
      </c>
    </row>
    <row r="4252" spans="2:4" x14ac:dyDescent="0.25">
      <c r="B4252" s="8">
        <f t="shared" si="72"/>
        <v>4247</v>
      </c>
      <c r="C4252" s="12">
        <f>'Simulacion sistema (hoja4)'!AS4257</f>
        <v>0</v>
      </c>
      <c r="D4252" s="12">
        <f>'Simulacion sistema (hoja4)'!AT4257</f>
        <v>0.67018881025650356</v>
      </c>
    </row>
    <row r="4253" spans="2:4" x14ac:dyDescent="0.25">
      <c r="B4253" s="8">
        <f t="shared" si="72"/>
        <v>4248</v>
      </c>
      <c r="C4253" s="12">
        <f>'Simulacion sistema (hoja4)'!AS4258</f>
        <v>0</v>
      </c>
      <c r="D4253" s="12">
        <f>'Simulacion sistema (hoja4)'!AT4258</f>
        <v>0.29034336510468001</v>
      </c>
    </row>
    <row r="4254" spans="2:4" x14ac:dyDescent="0.25">
      <c r="B4254" s="8">
        <f t="shared" si="72"/>
        <v>4249</v>
      </c>
      <c r="C4254" s="12">
        <f>'Simulacion sistema (hoja4)'!AS4259</f>
        <v>0.34768944055770501</v>
      </c>
      <c r="D4254" s="12">
        <f>'Simulacion sistema (hoja4)'!AT4259</f>
        <v>0.94459828125284617</v>
      </c>
    </row>
    <row r="4255" spans="2:4" x14ac:dyDescent="0.25">
      <c r="B4255" s="8">
        <f t="shared" si="72"/>
        <v>4250</v>
      </c>
      <c r="C4255" s="12">
        <f>'Simulacion sistema (hoja4)'!AS4260</f>
        <v>0</v>
      </c>
      <c r="D4255" s="12">
        <f>'Simulacion sistema (hoja4)'!AT4260</f>
        <v>0.81580226229053643</v>
      </c>
    </row>
    <row r="4256" spans="2:4" x14ac:dyDescent="0.25">
      <c r="B4256" s="8">
        <f t="shared" si="72"/>
        <v>4251</v>
      </c>
      <c r="C4256" s="12">
        <f>'Simulacion sistema (hoja4)'!AS4261</f>
        <v>0</v>
      </c>
      <c r="D4256" s="12">
        <f>'Simulacion sistema (hoja4)'!AT4261</f>
        <v>0.8157265151386015</v>
      </c>
    </row>
    <row r="4257" spans="2:4" x14ac:dyDescent="0.25">
      <c r="B4257" s="8">
        <f t="shared" si="72"/>
        <v>4252</v>
      </c>
      <c r="C4257" s="12">
        <f>'Simulacion sistema (hoja4)'!AS4262</f>
        <v>0</v>
      </c>
      <c r="D4257" s="12">
        <f>'Simulacion sistema (hoja4)'!AT4262</f>
        <v>0.70888547522788514</v>
      </c>
    </row>
    <row r="4258" spans="2:4" x14ac:dyDescent="0.25">
      <c r="B4258" s="8">
        <f t="shared" si="72"/>
        <v>4253</v>
      </c>
      <c r="C4258" s="12">
        <f>'Simulacion sistema (hoja4)'!AS4263</f>
        <v>0</v>
      </c>
      <c r="D4258" s="12">
        <f>'Simulacion sistema (hoja4)'!AT4263</f>
        <v>0.68483376772872939</v>
      </c>
    </row>
    <row r="4259" spans="2:4" x14ac:dyDescent="0.25">
      <c r="B4259" s="8">
        <f t="shared" si="72"/>
        <v>4254</v>
      </c>
      <c r="C4259" s="12">
        <f>'Simulacion sistema (hoja4)'!AS4264</f>
        <v>0</v>
      </c>
      <c r="D4259" s="12">
        <f>'Simulacion sistema (hoja4)'!AT4264</f>
        <v>0.11957278293053132</v>
      </c>
    </row>
    <row r="4260" spans="2:4" x14ac:dyDescent="0.25">
      <c r="B4260" s="8">
        <f t="shared" si="72"/>
        <v>4255</v>
      </c>
      <c r="C4260" s="12">
        <f>'Simulacion sistema (hoja4)'!AS4265</f>
        <v>0</v>
      </c>
      <c r="D4260" s="12">
        <f>'Simulacion sistema (hoja4)'!AT4265</f>
        <v>0.37928937436575838</v>
      </c>
    </row>
    <row r="4261" spans="2:4" x14ac:dyDescent="0.25">
      <c r="B4261" s="8">
        <f t="shared" si="72"/>
        <v>4256</v>
      </c>
      <c r="C4261" s="12">
        <f>'Simulacion sistema (hoja4)'!AS4266</f>
        <v>0</v>
      </c>
      <c r="D4261" s="12">
        <f>'Simulacion sistema (hoja4)'!AT4266</f>
        <v>0.25839210709884652</v>
      </c>
    </row>
    <row r="4262" spans="2:4" x14ac:dyDescent="0.25">
      <c r="B4262" s="8">
        <f t="shared" si="72"/>
        <v>4257</v>
      </c>
      <c r="C4262" s="12">
        <f>'Simulacion sistema (hoja4)'!AS4267</f>
        <v>0</v>
      </c>
      <c r="D4262" s="12">
        <f>'Simulacion sistema (hoja4)'!AT4267</f>
        <v>0.83612962016103831</v>
      </c>
    </row>
    <row r="4263" spans="2:4" x14ac:dyDescent="0.25">
      <c r="B4263" s="8">
        <f t="shared" si="72"/>
        <v>4258</v>
      </c>
      <c r="C4263" s="12">
        <f>'Simulacion sistema (hoja4)'!AS4268</f>
        <v>0</v>
      </c>
      <c r="D4263" s="12">
        <f>'Simulacion sistema (hoja4)'!AT4268</f>
        <v>0.64742825041726004</v>
      </c>
    </row>
    <row r="4264" spans="2:4" x14ac:dyDescent="0.25">
      <c r="B4264" s="8">
        <f t="shared" si="72"/>
        <v>4259</v>
      </c>
      <c r="C4264" s="12">
        <f>'Simulacion sistema (hoja4)'!AS4269</f>
        <v>0</v>
      </c>
      <c r="D4264" s="12">
        <f>'Simulacion sistema (hoja4)'!AT4269</f>
        <v>0.19274117850592082</v>
      </c>
    </row>
    <row r="4265" spans="2:4" x14ac:dyDescent="0.25">
      <c r="B4265" s="8">
        <f t="shared" si="72"/>
        <v>4260</v>
      </c>
      <c r="C4265" s="12">
        <f>'Simulacion sistema (hoja4)'!AS4270</f>
        <v>0</v>
      </c>
      <c r="D4265" s="12">
        <f>'Simulacion sistema (hoja4)'!AT4270</f>
        <v>0.74794356636172765</v>
      </c>
    </row>
    <row r="4266" spans="2:4" x14ac:dyDescent="0.25">
      <c r="B4266" s="8">
        <f t="shared" si="72"/>
        <v>4261</v>
      </c>
      <c r="C4266" s="12">
        <f>'Simulacion sistema (hoja4)'!AS4271</f>
        <v>1</v>
      </c>
      <c r="D4266" s="12">
        <f>'Simulacion sistema (hoja4)'!AT4271</f>
        <v>1</v>
      </c>
    </row>
    <row r="4267" spans="2:4" x14ac:dyDescent="0.25">
      <c r="B4267" s="8">
        <f t="shared" si="72"/>
        <v>4262</v>
      </c>
      <c r="C4267" s="12">
        <f>'Simulacion sistema (hoja4)'!AS4272</f>
        <v>0</v>
      </c>
      <c r="D4267" s="12">
        <f>'Simulacion sistema (hoja4)'!AT4272</f>
        <v>0.88364966838259396</v>
      </c>
    </row>
    <row r="4268" spans="2:4" x14ac:dyDescent="0.25">
      <c r="B4268" s="8">
        <f t="shared" si="72"/>
        <v>4263</v>
      </c>
      <c r="C4268" s="12">
        <f>'Simulacion sistema (hoja4)'!AS4273</f>
        <v>0</v>
      </c>
      <c r="D4268" s="12">
        <f>'Simulacion sistema (hoja4)'!AT4273</f>
        <v>0.61658890251955734</v>
      </c>
    </row>
    <row r="4269" spans="2:4" x14ac:dyDescent="0.25">
      <c r="B4269" s="8">
        <f t="shared" si="72"/>
        <v>4264</v>
      </c>
      <c r="C4269" s="12">
        <f>'Simulacion sistema (hoja4)'!AS4274</f>
        <v>0</v>
      </c>
      <c r="D4269" s="12">
        <f>'Simulacion sistema (hoja4)'!AT4274</f>
        <v>0.78793511007073624</v>
      </c>
    </row>
    <row r="4270" spans="2:4" x14ac:dyDescent="0.25">
      <c r="B4270" s="8">
        <f t="shared" si="72"/>
        <v>4265</v>
      </c>
      <c r="C4270" s="12">
        <f>'Simulacion sistema (hoja4)'!AS4275</f>
        <v>0</v>
      </c>
      <c r="D4270" s="12">
        <f>'Simulacion sistema (hoja4)'!AT4275</f>
        <v>0.72178946234254338</v>
      </c>
    </row>
    <row r="4271" spans="2:4" x14ac:dyDescent="0.25">
      <c r="B4271" s="8">
        <f t="shared" si="72"/>
        <v>4266</v>
      </c>
      <c r="C4271" s="12">
        <f>'Simulacion sistema (hoja4)'!AS4276</f>
        <v>0</v>
      </c>
      <c r="D4271" s="12">
        <f>'Simulacion sistema (hoja4)'!AT4276</f>
        <v>0.23208793007676196</v>
      </c>
    </row>
    <row r="4272" spans="2:4" x14ac:dyDescent="0.25">
      <c r="B4272" s="8">
        <f t="shared" si="72"/>
        <v>4267</v>
      </c>
      <c r="C4272" s="12">
        <f>'Simulacion sistema (hoja4)'!AS4277</f>
        <v>0</v>
      </c>
      <c r="D4272" s="12">
        <f>'Simulacion sistema (hoja4)'!AT4277</f>
        <v>0.70183857987152032</v>
      </c>
    </row>
    <row r="4273" spans="2:4" x14ac:dyDescent="0.25">
      <c r="B4273" s="8">
        <f t="shared" si="72"/>
        <v>4268</v>
      </c>
      <c r="C4273" s="12">
        <f>'Simulacion sistema (hoja4)'!AS4278</f>
        <v>0</v>
      </c>
      <c r="D4273" s="12">
        <f>'Simulacion sistema (hoja4)'!AT4278</f>
        <v>0.18294897395601153</v>
      </c>
    </row>
    <row r="4274" spans="2:4" x14ac:dyDescent="0.25">
      <c r="B4274" s="8">
        <f t="shared" si="72"/>
        <v>4269</v>
      </c>
      <c r="C4274" s="12">
        <f>'Simulacion sistema (hoja4)'!AS4279</f>
        <v>0</v>
      </c>
      <c r="D4274" s="12">
        <f>'Simulacion sistema (hoja4)'!AT4279</f>
        <v>0.7253119712024696</v>
      </c>
    </row>
    <row r="4275" spans="2:4" x14ac:dyDescent="0.25">
      <c r="B4275" s="8">
        <f t="shared" si="72"/>
        <v>4270</v>
      </c>
      <c r="C4275" s="12">
        <f>'Simulacion sistema (hoja4)'!AS4280</f>
        <v>0</v>
      </c>
      <c r="D4275" s="12">
        <f>'Simulacion sistema (hoja4)'!AT4280</f>
        <v>0.43424271901496142</v>
      </c>
    </row>
    <row r="4276" spans="2:4" x14ac:dyDescent="0.25">
      <c r="B4276" s="8">
        <f t="shared" si="72"/>
        <v>4271</v>
      </c>
      <c r="C4276" s="12">
        <f>'Simulacion sistema (hoja4)'!AS4281</f>
        <v>0</v>
      </c>
      <c r="D4276" s="12">
        <f>'Simulacion sistema (hoja4)'!AT4281</f>
        <v>0.53969409585007855</v>
      </c>
    </row>
    <row r="4277" spans="2:4" x14ac:dyDescent="0.25">
      <c r="B4277" s="8">
        <f t="shared" si="72"/>
        <v>4272</v>
      </c>
      <c r="C4277" s="12">
        <f>'Simulacion sistema (hoja4)'!AS4282</f>
        <v>0</v>
      </c>
      <c r="D4277" s="12">
        <f>'Simulacion sistema (hoja4)'!AT4282</f>
        <v>0.73195581246551755</v>
      </c>
    </row>
    <row r="4278" spans="2:4" x14ac:dyDescent="0.25">
      <c r="B4278" s="8">
        <f t="shared" si="72"/>
        <v>4273</v>
      </c>
      <c r="C4278" s="12">
        <f>'Simulacion sistema (hoja4)'!AS4283</f>
        <v>0</v>
      </c>
      <c r="D4278" s="12">
        <f>'Simulacion sistema (hoja4)'!AT4283</f>
        <v>0.57888758615088287</v>
      </c>
    </row>
    <row r="4279" spans="2:4" x14ac:dyDescent="0.25">
      <c r="B4279" s="8">
        <f t="shared" si="72"/>
        <v>4274</v>
      </c>
      <c r="C4279" s="12">
        <f>'Simulacion sistema (hoja4)'!AS4284</f>
        <v>0</v>
      </c>
      <c r="D4279" s="12">
        <f>'Simulacion sistema (hoja4)'!AT4284</f>
        <v>0.43731547186022773</v>
      </c>
    </row>
    <row r="4280" spans="2:4" x14ac:dyDescent="0.25">
      <c r="B4280" s="8">
        <f t="shared" si="72"/>
        <v>4275</v>
      </c>
      <c r="C4280" s="12">
        <f>'Simulacion sistema (hoja4)'!AS4285</f>
        <v>1</v>
      </c>
      <c r="D4280" s="12">
        <f>'Simulacion sistema (hoja4)'!AT4285</f>
        <v>1</v>
      </c>
    </row>
    <row r="4281" spans="2:4" x14ac:dyDescent="0.25">
      <c r="B4281" s="8">
        <f t="shared" si="72"/>
        <v>4276</v>
      </c>
      <c r="C4281" s="12">
        <f>'Simulacion sistema (hoja4)'!AS4286</f>
        <v>0</v>
      </c>
      <c r="D4281" s="12">
        <f>'Simulacion sistema (hoja4)'!AT4286</f>
        <v>0.60905313270121864</v>
      </c>
    </row>
    <row r="4282" spans="2:4" x14ac:dyDescent="0.25">
      <c r="B4282" s="8">
        <f t="shared" si="72"/>
        <v>4277</v>
      </c>
      <c r="C4282" s="12">
        <f>'Simulacion sistema (hoja4)'!AS4287</f>
        <v>0</v>
      </c>
      <c r="D4282" s="12">
        <f>'Simulacion sistema (hoja4)'!AT4287</f>
        <v>0.37141426340828343</v>
      </c>
    </row>
    <row r="4283" spans="2:4" x14ac:dyDescent="0.25">
      <c r="B4283" s="8">
        <f t="shared" si="72"/>
        <v>4278</v>
      </c>
      <c r="C4283" s="12">
        <f>'Simulacion sistema (hoja4)'!AS4288</f>
        <v>0.50172208417716324</v>
      </c>
      <c r="D4283" s="12">
        <f>'Simulacion sistema (hoja4)'!AT4288</f>
        <v>0.93869473544072624</v>
      </c>
    </row>
    <row r="4284" spans="2:4" x14ac:dyDescent="0.25">
      <c r="B4284" s="8">
        <f t="shared" si="72"/>
        <v>4279</v>
      </c>
      <c r="C4284" s="12">
        <f>'Simulacion sistema (hoja4)'!AS4289</f>
        <v>1</v>
      </c>
      <c r="D4284" s="12">
        <f>'Simulacion sistema (hoja4)'!AT4289</f>
        <v>1</v>
      </c>
    </row>
    <row r="4285" spans="2:4" x14ac:dyDescent="0.25">
      <c r="B4285" s="8">
        <f t="shared" si="72"/>
        <v>4280</v>
      </c>
      <c r="C4285" s="12">
        <f>'Simulacion sistema (hoja4)'!AS4290</f>
        <v>0</v>
      </c>
      <c r="D4285" s="12">
        <f>'Simulacion sistema (hoja4)'!AT4290</f>
        <v>0.50800464626450303</v>
      </c>
    </row>
    <row r="4286" spans="2:4" x14ac:dyDescent="0.25">
      <c r="B4286" s="8">
        <f t="shared" si="72"/>
        <v>4281</v>
      </c>
      <c r="C4286" s="12">
        <f>'Simulacion sistema (hoja4)'!AS4291</f>
        <v>9.844227523256753E-2</v>
      </c>
      <c r="D4286" s="12">
        <f>'Simulacion sistema (hoja4)'!AT4291</f>
        <v>0.90258417982458172</v>
      </c>
    </row>
    <row r="4287" spans="2:4" x14ac:dyDescent="0.25">
      <c r="B4287" s="8">
        <f t="shared" si="72"/>
        <v>4282</v>
      </c>
      <c r="C4287" s="12">
        <f>'Simulacion sistema (hoja4)'!AS4292</f>
        <v>0</v>
      </c>
      <c r="D4287" s="12">
        <f>'Simulacion sistema (hoja4)'!AT4292</f>
        <v>0.63757627214538726</v>
      </c>
    </row>
    <row r="4288" spans="2:4" x14ac:dyDescent="0.25">
      <c r="B4288" s="8">
        <f t="shared" si="72"/>
        <v>4283</v>
      </c>
      <c r="C4288" s="12">
        <f>'Simulacion sistema (hoja4)'!AS4293</f>
        <v>0</v>
      </c>
      <c r="D4288" s="12">
        <f>'Simulacion sistema (hoja4)'!AT4293</f>
        <v>0.75504555302304899</v>
      </c>
    </row>
    <row r="4289" spans="2:4" x14ac:dyDescent="0.25">
      <c r="B4289" s="8">
        <f t="shared" si="72"/>
        <v>4284</v>
      </c>
      <c r="C4289" s="12">
        <f>'Simulacion sistema (hoja4)'!AS4294</f>
        <v>0</v>
      </c>
      <c r="D4289" s="12">
        <f>'Simulacion sistema (hoja4)'!AT4294</f>
        <v>0.87776886594148074</v>
      </c>
    </row>
    <row r="4290" spans="2:4" x14ac:dyDescent="0.25">
      <c r="B4290" s="8">
        <f t="shared" si="72"/>
        <v>4285</v>
      </c>
      <c r="C4290" s="12">
        <f>'Simulacion sistema (hoja4)'!AS4295</f>
        <v>1</v>
      </c>
      <c r="D4290" s="12">
        <f>'Simulacion sistema (hoja4)'!AT4295</f>
        <v>1</v>
      </c>
    </row>
    <row r="4291" spans="2:4" x14ac:dyDescent="0.25">
      <c r="B4291" s="8">
        <f t="shared" si="72"/>
        <v>4286</v>
      </c>
      <c r="C4291" s="12">
        <f>'Simulacion sistema (hoja4)'!AS4296</f>
        <v>0</v>
      </c>
      <c r="D4291" s="12">
        <f>'Simulacion sistema (hoja4)'!AT4296</f>
        <v>0.66853830562350314</v>
      </c>
    </row>
    <row r="4292" spans="2:4" x14ac:dyDescent="0.25">
      <c r="B4292" s="8">
        <f t="shared" si="72"/>
        <v>4287</v>
      </c>
      <c r="C4292" s="12">
        <f>'Simulacion sistema (hoja4)'!AS4297</f>
        <v>0</v>
      </c>
      <c r="D4292" s="12">
        <f>'Simulacion sistema (hoja4)'!AT4297</f>
        <v>0.66047396993709884</v>
      </c>
    </row>
    <row r="4293" spans="2:4" x14ac:dyDescent="0.25">
      <c r="B4293" s="8">
        <f t="shared" si="72"/>
        <v>4288</v>
      </c>
      <c r="C4293" s="12">
        <f>'Simulacion sistema (hoja4)'!AS4298</f>
        <v>0</v>
      </c>
      <c r="D4293" s="12">
        <f>'Simulacion sistema (hoja4)'!AT4298</f>
        <v>0.32748607511874145</v>
      </c>
    </row>
    <row r="4294" spans="2:4" x14ac:dyDescent="0.25">
      <c r="B4294" s="8">
        <f t="shared" si="72"/>
        <v>4289</v>
      </c>
      <c r="C4294" s="12">
        <f>'Simulacion sistema (hoja4)'!AS4299</f>
        <v>0</v>
      </c>
      <c r="D4294" s="12">
        <f>'Simulacion sistema (hoja4)'!AT4299</f>
        <v>0.66468741866478487</v>
      </c>
    </row>
    <row r="4295" spans="2:4" x14ac:dyDescent="0.25">
      <c r="B4295" s="8">
        <f t="shared" si="72"/>
        <v>4290</v>
      </c>
      <c r="C4295" s="12">
        <f>'Simulacion sistema (hoja4)'!AS4300</f>
        <v>0</v>
      </c>
      <c r="D4295" s="12">
        <f>'Simulacion sistema (hoja4)'!AT4300</f>
        <v>0.60894242103332386</v>
      </c>
    </row>
    <row r="4296" spans="2:4" x14ac:dyDescent="0.25">
      <c r="B4296" s="8">
        <f t="shared" ref="B4296:B4359" si="73">+B4295+1</f>
        <v>4291</v>
      </c>
      <c r="C4296" s="12">
        <f>'Simulacion sistema (hoja4)'!AS4301</f>
        <v>0</v>
      </c>
      <c r="D4296" s="12">
        <f>'Simulacion sistema (hoja4)'!AT4301</f>
        <v>0.77589159819840892</v>
      </c>
    </row>
    <row r="4297" spans="2:4" x14ac:dyDescent="0.25">
      <c r="B4297" s="8">
        <f t="shared" si="73"/>
        <v>4292</v>
      </c>
      <c r="C4297" s="12">
        <f>'Simulacion sistema (hoja4)'!AS4302</f>
        <v>0</v>
      </c>
      <c r="D4297" s="12">
        <f>'Simulacion sistema (hoja4)'!AT4302</f>
        <v>0.25239955418596077</v>
      </c>
    </row>
    <row r="4298" spans="2:4" x14ac:dyDescent="0.25">
      <c r="B4298" s="8">
        <f t="shared" si="73"/>
        <v>4293</v>
      </c>
      <c r="C4298" s="12">
        <f>'Simulacion sistema (hoja4)'!AS4303</f>
        <v>1</v>
      </c>
      <c r="D4298" s="12">
        <f>'Simulacion sistema (hoja4)'!AT4303</f>
        <v>1</v>
      </c>
    </row>
    <row r="4299" spans="2:4" x14ac:dyDescent="0.25">
      <c r="B4299" s="8">
        <f t="shared" si="73"/>
        <v>4294</v>
      </c>
      <c r="C4299" s="12">
        <f>'Simulacion sistema (hoja4)'!AS4304</f>
        <v>0</v>
      </c>
      <c r="D4299" s="12">
        <f>'Simulacion sistema (hoja4)'!AT4304</f>
        <v>0.79948932253099791</v>
      </c>
    </row>
    <row r="4300" spans="2:4" x14ac:dyDescent="0.25">
      <c r="B4300" s="8">
        <f t="shared" si="73"/>
        <v>4295</v>
      </c>
      <c r="C4300" s="12">
        <f>'Simulacion sistema (hoja4)'!AS4305</f>
        <v>0</v>
      </c>
      <c r="D4300" s="12">
        <f>'Simulacion sistema (hoja4)'!AT4305</f>
        <v>0.82630812876300852</v>
      </c>
    </row>
    <row r="4301" spans="2:4" x14ac:dyDescent="0.25">
      <c r="B4301" s="8">
        <f t="shared" si="73"/>
        <v>4296</v>
      </c>
      <c r="C4301" s="12">
        <f>'Simulacion sistema (hoja4)'!AS4306</f>
        <v>0</v>
      </c>
      <c r="D4301" s="12">
        <f>'Simulacion sistema (hoja4)'!AT4306</f>
        <v>0.35080770394363764</v>
      </c>
    </row>
    <row r="4302" spans="2:4" x14ac:dyDescent="0.25">
      <c r="B4302" s="8">
        <f t="shared" si="73"/>
        <v>4297</v>
      </c>
      <c r="C4302" s="12">
        <f>'Simulacion sistema (hoja4)'!AS4307</f>
        <v>0</v>
      </c>
      <c r="D4302" s="12">
        <f>'Simulacion sistema (hoja4)'!AT4307</f>
        <v>0.46154129416709733</v>
      </c>
    </row>
    <row r="4303" spans="2:4" x14ac:dyDescent="0.25">
      <c r="B4303" s="8">
        <f t="shared" si="73"/>
        <v>4298</v>
      </c>
      <c r="C4303" s="12">
        <f>'Simulacion sistema (hoja4)'!AS4308</f>
        <v>0</v>
      </c>
      <c r="D4303" s="12">
        <f>'Simulacion sistema (hoja4)'!AT4308</f>
        <v>0.392067842332053</v>
      </c>
    </row>
    <row r="4304" spans="2:4" x14ac:dyDescent="0.25">
      <c r="B4304" s="8">
        <f t="shared" si="73"/>
        <v>4299</v>
      </c>
      <c r="C4304" s="12">
        <f>'Simulacion sistema (hoja4)'!AS4309</f>
        <v>1</v>
      </c>
      <c r="D4304" s="12">
        <f>'Simulacion sistema (hoja4)'!AT4309</f>
        <v>1</v>
      </c>
    </row>
    <row r="4305" spans="2:4" x14ac:dyDescent="0.25">
      <c r="B4305" s="8">
        <f t="shared" si="73"/>
        <v>4300</v>
      </c>
      <c r="C4305" s="12">
        <f>'Simulacion sistema (hoja4)'!AS4310</f>
        <v>0</v>
      </c>
      <c r="D4305" s="12">
        <f>'Simulacion sistema (hoja4)'!AT4310</f>
        <v>0.59547124773143134</v>
      </c>
    </row>
    <row r="4306" spans="2:4" x14ac:dyDescent="0.25">
      <c r="B4306" s="8">
        <f t="shared" si="73"/>
        <v>4301</v>
      </c>
      <c r="C4306" s="12">
        <f>'Simulacion sistema (hoja4)'!AS4311</f>
        <v>0</v>
      </c>
      <c r="D4306" s="12">
        <f>'Simulacion sistema (hoja4)'!AT4311</f>
        <v>0.69447627179900728</v>
      </c>
    </row>
    <row r="4307" spans="2:4" x14ac:dyDescent="0.25">
      <c r="B4307" s="8">
        <f t="shared" si="73"/>
        <v>4302</v>
      </c>
      <c r="C4307" s="12">
        <f>'Simulacion sistema (hoja4)'!AS4312</f>
        <v>0.24866148010821029</v>
      </c>
      <c r="D4307" s="12">
        <f>'Simulacion sistema (hoja4)'!AT4312</f>
        <v>0.93618768735165625</v>
      </c>
    </row>
    <row r="4308" spans="2:4" x14ac:dyDescent="0.25">
      <c r="B4308" s="8">
        <f t="shared" si="73"/>
        <v>4303</v>
      </c>
      <c r="C4308" s="12">
        <f>'Simulacion sistema (hoja4)'!AS4313</f>
        <v>0</v>
      </c>
      <c r="D4308" s="12">
        <f>'Simulacion sistema (hoja4)'!AT4313</f>
        <v>0.72804386051415948</v>
      </c>
    </row>
    <row r="4309" spans="2:4" x14ac:dyDescent="0.25">
      <c r="B4309" s="8">
        <f t="shared" si="73"/>
        <v>4304</v>
      </c>
      <c r="C4309" s="12">
        <f>'Simulacion sistema (hoja4)'!AS4314</f>
        <v>0</v>
      </c>
      <c r="D4309" s="12">
        <f>'Simulacion sistema (hoja4)'!AT4314</f>
        <v>0.63931190849771036</v>
      </c>
    </row>
    <row r="4310" spans="2:4" x14ac:dyDescent="0.25">
      <c r="B4310" s="8">
        <f t="shared" si="73"/>
        <v>4305</v>
      </c>
      <c r="C4310" s="12">
        <f>'Simulacion sistema (hoja4)'!AS4315</f>
        <v>0</v>
      </c>
      <c r="D4310" s="12">
        <f>'Simulacion sistema (hoja4)'!AT4315</f>
        <v>0.40447492992843515</v>
      </c>
    </row>
    <row r="4311" spans="2:4" x14ac:dyDescent="0.25">
      <c r="B4311" s="8">
        <f t="shared" si="73"/>
        <v>4306</v>
      </c>
      <c r="C4311" s="12">
        <f>'Simulacion sistema (hoja4)'!AS4316</f>
        <v>0</v>
      </c>
      <c r="D4311" s="12">
        <f>'Simulacion sistema (hoja4)'!AT4316</f>
        <v>0.32604255731345538</v>
      </c>
    </row>
    <row r="4312" spans="2:4" x14ac:dyDescent="0.25">
      <c r="B4312" s="8">
        <f t="shared" si="73"/>
        <v>4307</v>
      </c>
      <c r="C4312" s="12">
        <f>'Simulacion sistema (hoja4)'!AS4317</f>
        <v>0</v>
      </c>
      <c r="D4312" s="12">
        <f>'Simulacion sistema (hoja4)'!AT4317</f>
        <v>0.81804721356159849</v>
      </c>
    </row>
    <row r="4313" spans="2:4" x14ac:dyDescent="0.25">
      <c r="B4313" s="8">
        <f t="shared" si="73"/>
        <v>4308</v>
      </c>
      <c r="C4313" s="12">
        <f>'Simulacion sistema (hoja4)'!AS4318</f>
        <v>0</v>
      </c>
      <c r="D4313" s="12">
        <f>'Simulacion sistema (hoja4)'!AT4318</f>
        <v>0.6787911934418881</v>
      </c>
    </row>
    <row r="4314" spans="2:4" x14ac:dyDescent="0.25">
      <c r="B4314" s="8">
        <f t="shared" si="73"/>
        <v>4309</v>
      </c>
      <c r="C4314" s="12">
        <f>'Simulacion sistema (hoja4)'!AS4319</f>
        <v>0</v>
      </c>
      <c r="D4314" s="12">
        <f>'Simulacion sistema (hoja4)'!AT4319</f>
        <v>0.28501586058762718</v>
      </c>
    </row>
    <row r="4315" spans="2:4" x14ac:dyDescent="0.25">
      <c r="B4315" s="8">
        <f t="shared" si="73"/>
        <v>4310</v>
      </c>
      <c r="C4315" s="12">
        <f>'Simulacion sistema (hoja4)'!AS4320</f>
        <v>0</v>
      </c>
      <c r="D4315" s="12">
        <f>'Simulacion sistema (hoja4)'!AT4320</f>
        <v>0.65149218755355986</v>
      </c>
    </row>
    <row r="4316" spans="2:4" x14ac:dyDescent="0.25">
      <c r="B4316" s="8">
        <f t="shared" si="73"/>
        <v>4311</v>
      </c>
      <c r="C4316" s="12">
        <f>'Simulacion sistema (hoja4)'!AS4321</f>
        <v>0</v>
      </c>
      <c r="D4316" s="12">
        <f>'Simulacion sistema (hoja4)'!AT4321</f>
        <v>0.65112951942069663</v>
      </c>
    </row>
    <row r="4317" spans="2:4" x14ac:dyDescent="0.25">
      <c r="B4317" s="8">
        <f t="shared" si="73"/>
        <v>4312</v>
      </c>
      <c r="C4317" s="12">
        <f>'Simulacion sistema (hoja4)'!AS4322</f>
        <v>0</v>
      </c>
      <c r="D4317" s="12">
        <f>'Simulacion sistema (hoja4)'!AT4322</f>
        <v>0.18084408269975052</v>
      </c>
    </row>
    <row r="4318" spans="2:4" x14ac:dyDescent="0.25">
      <c r="B4318" s="8">
        <f t="shared" si="73"/>
        <v>4313</v>
      </c>
      <c r="C4318" s="12">
        <f>'Simulacion sistema (hoja4)'!AS4323</f>
        <v>0.63693018846970517</v>
      </c>
      <c r="D4318" s="12">
        <f>'Simulacion sistema (hoja4)'!AT4323</f>
        <v>0.96916393381523525</v>
      </c>
    </row>
    <row r="4319" spans="2:4" x14ac:dyDescent="0.25">
      <c r="B4319" s="8">
        <f t="shared" si="73"/>
        <v>4314</v>
      </c>
      <c r="C4319" s="12">
        <f>'Simulacion sistema (hoja4)'!AS4324</f>
        <v>0</v>
      </c>
      <c r="D4319" s="12">
        <f>'Simulacion sistema (hoja4)'!AT4324</f>
        <v>0.7286679744206358</v>
      </c>
    </row>
    <row r="4320" spans="2:4" x14ac:dyDescent="0.25">
      <c r="B4320" s="8">
        <f t="shared" si="73"/>
        <v>4315</v>
      </c>
      <c r="C4320" s="12">
        <f>'Simulacion sistema (hoja4)'!AS4325</f>
        <v>2.8021162854612716E-2</v>
      </c>
      <c r="D4320" s="12">
        <f>'Simulacion sistema (hoja4)'!AT4325</f>
        <v>0.80959871055270072</v>
      </c>
    </row>
    <row r="4321" spans="2:4" x14ac:dyDescent="0.25">
      <c r="B4321" s="8">
        <f t="shared" si="73"/>
        <v>4316</v>
      </c>
      <c r="C4321" s="12">
        <f>'Simulacion sistema (hoja4)'!AS4326</f>
        <v>0</v>
      </c>
      <c r="D4321" s="12">
        <f>'Simulacion sistema (hoja4)'!AT4326</f>
        <v>0.8340387318034741</v>
      </c>
    </row>
    <row r="4322" spans="2:4" x14ac:dyDescent="0.25">
      <c r="B4322" s="8">
        <f t="shared" si="73"/>
        <v>4317</v>
      </c>
      <c r="C4322" s="12">
        <f>'Simulacion sistema (hoja4)'!AS4327</f>
        <v>0</v>
      </c>
      <c r="D4322" s="12">
        <f>'Simulacion sistema (hoja4)'!AT4327</f>
        <v>0.63327465286864726</v>
      </c>
    </row>
    <row r="4323" spans="2:4" x14ac:dyDescent="0.25">
      <c r="B4323" s="8">
        <f t="shared" si="73"/>
        <v>4318</v>
      </c>
      <c r="C4323" s="12">
        <f>'Simulacion sistema (hoja4)'!AS4328</f>
        <v>0</v>
      </c>
      <c r="D4323" s="12">
        <f>'Simulacion sistema (hoja4)'!AT4328</f>
        <v>0.31032916264343779</v>
      </c>
    </row>
    <row r="4324" spans="2:4" x14ac:dyDescent="0.25">
      <c r="B4324" s="8">
        <f t="shared" si="73"/>
        <v>4319</v>
      </c>
      <c r="C4324" s="12">
        <f>'Simulacion sistema (hoja4)'!AS4329</f>
        <v>0</v>
      </c>
      <c r="D4324" s="12">
        <f>'Simulacion sistema (hoja4)'!AT4329</f>
        <v>0.83370429708336147</v>
      </c>
    </row>
    <row r="4325" spans="2:4" x14ac:dyDescent="0.25">
      <c r="B4325" s="8">
        <f t="shared" si="73"/>
        <v>4320</v>
      </c>
      <c r="C4325" s="12">
        <f>'Simulacion sistema (hoja4)'!AS4330</f>
        <v>0</v>
      </c>
      <c r="D4325" s="12">
        <f>'Simulacion sistema (hoja4)'!AT4330</f>
        <v>0.70368509595302309</v>
      </c>
    </row>
    <row r="4326" spans="2:4" x14ac:dyDescent="0.25">
      <c r="B4326" s="8">
        <f t="shared" si="73"/>
        <v>4321</v>
      </c>
      <c r="C4326" s="12">
        <f>'Simulacion sistema (hoja4)'!AS4331</f>
        <v>0</v>
      </c>
      <c r="D4326" s="12">
        <f>'Simulacion sistema (hoja4)'!AT4331</f>
        <v>0.46277169939854151</v>
      </c>
    </row>
    <row r="4327" spans="2:4" x14ac:dyDescent="0.25">
      <c r="B4327" s="8">
        <f t="shared" si="73"/>
        <v>4322</v>
      </c>
      <c r="C4327" s="12">
        <f>'Simulacion sistema (hoja4)'!AS4332</f>
        <v>0</v>
      </c>
      <c r="D4327" s="12">
        <f>'Simulacion sistema (hoja4)'!AT4332</f>
        <v>0.36877832011218431</v>
      </c>
    </row>
    <row r="4328" spans="2:4" x14ac:dyDescent="0.25">
      <c r="B4328" s="8">
        <f t="shared" si="73"/>
        <v>4323</v>
      </c>
      <c r="C4328" s="12">
        <f>'Simulacion sistema (hoja4)'!AS4333</f>
        <v>0</v>
      </c>
      <c r="D4328" s="12">
        <f>'Simulacion sistema (hoja4)'!AT4333</f>
        <v>0.47712039510266574</v>
      </c>
    </row>
    <row r="4329" spans="2:4" x14ac:dyDescent="0.25">
      <c r="B4329" s="8">
        <f t="shared" si="73"/>
        <v>4324</v>
      </c>
      <c r="C4329" s="12">
        <f>'Simulacion sistema (hoja4)'!AS4334</f>
        <v>0</v>
      </c>
      <c r="D4329" s="12">
        <f>'Simulacion sistema (hoja4)'!AT4334</f>
        <v>0.71412042077433013</v>
      </c>
    </row>
    <row r="4330" spans="2:4" x14ac:dyDescent="0.25">
      <c r="B4330" s="8">
        <f t="shared" si="73"/>
        <v>4325</v>
      </c>
      <c r="C4330" s="12">
        <f>'Simulacion sistema (hoja4)'!AS4335</f>
        <v>0</v>
      </c>
      <c r="D4330" s="12">
        <f>'Simulacion sistema (hoja4)'!AT4335</f>
        <v>0.90518834726150987</v>
      </c>
    </row>
    <row r="4331" spans="2:4" x14ac:dyDescent="0.25">
      <c r="B4331" s="8">
        <f t="shared" si="73"/>
        <v>4326</v>
      </c>
      <c r="C4331" s="12">
        <f>'Simulacion sistema (hoja4)'!AS4336</f>
        <v>0</v>
      </c>
      <c r="D4331" s="12">
        <f>'Simulacion sistema (hoja4)'!AT4336</f>
        <v>0.41775548201196266</v>
      </c>
    </row>
    <row r="4332" spans="2:4" x14ac:dyDescent="0.25">
      <c r="B4332" s="8">
        <f t="shared" si="73"/>
        <v>4327</v>
      </c>
      <c r="C4332" s="12">
        <f>'Simulacion sistema (hoja4)'!AS4337</f>
        <v>0</v>
      </c>
      <c r="D4332" s="12">
        <f>'Simulacion sistema (hoja4)'!AT4337</f>
        <v>0.59424869579291739</v>
      </c>
    </row>
    <row r="4333" spans="2:4" x14ac:dyDescent="0.25">
      <c r="B4333" s="8">
        <f t="shared" si="73"/>
        <v>4328</v>
      </c>
      <c r="C4333" s="12">
        <f>'Simulacion sistema (hoja4)'!AS4338</f>
        <v>0</v>
      </c>
      <c r="D4333" s="12">
        <f>'Simulacion sistema (hoja4)'!AT4338</f>
        <v>0.17836866202058146</v>
      </c>
    </row>
    <row r="4334" spans="2:4" x14ac:dyDescent="0.25">
      <c r="B4334" s="8">
        <f t="shared" si="73"/>
        <v>4329</v>
      </c>
      <c r="C4334" s="12">
        <f>'Simulacion sistema (hoja4)'!AS4339</f>
        <v>0</v>
      </c>
      <c r="D4334" s="12">
        <f>'Simulacion sistema (hoja4)'!AT4339</f>
        <v>0.8332676061058707</v>
      </c>
    </row>
    <row r="4335" spans="2:4" x14ac:dyDescent="0.25">
      <c r="B4335" s="8">
        <f t="shared" si="73"/>
        <v>4330</v>
      </c>
      <c r="C4335" s="12">
        <f>'Simulacion sistema (hoja4)'!AS4340</f>
        <v>1</v>
      </c>
      <c r="D4335" s="12">
        <f>'Simulacion sistema (hoja4)'!AT4340</f>
        <v>1</v>
      </c>
    </row>
    <row r="4336" spans="2:4" x14ac:dyDescent="0.25">
      <c r="B4336" s="8">
        <f t="shared" si="73"/>
        <v>4331</v>
      </c>
      <c r="C4336" s="12">
        <f>'Simulacion sistema (hoja4)'!AS4341</f>
        <v>0</v>
      </c>
      <c r="D4336" s="12">
        <f>'Simulacion sistema (hoja4)'!AT4341</f>
        <v>0.32082444708315938</v>
      </c>
    </row>
    <row r="4337" spans="2:4" x14ac:dyDescent="0.25">
      <c r="B4337" s="8">
        <f t="shared" si="73"/>
        <v>4332</v>
      </c>
      <c r="C4337" s="12">
        <f>'Simulacion sistema (hoja4)'!AS4342</f>
        <v>0</v>
      </c>
      <c r="D4337" s="12">
        <f>'Simulacion sistema (hoja4)'!AT4342</f>
        <v>0.6981037950097968</v>
      </c>
    </row>
    <row r="4338" spans="2:4" x14ac:dyDescent="0.25">
      <c r="B4338" s="8">
        <f t="shared" si="73"/>
        <v>4333</v>
      </c>
      <c r="C4338" s="12">
        <f>'Simulacion sistema (hoja4)'!AS4343</f>
        <v>0</v>
      </c>
      <c r="D4338" s="12">
        <f>'Simulacion sistema (hoja4)'!AT4343</f>
        <v>0.66939394054362278</v>
      </c>
    </row>
    <row r="4339" spans="2:4" x14ac:dyDescent="0.25">
      <c r="B4339" s="8">
        <f t="shared" si="73"/>
        <v>4334</v>
      </c>
      <c r="C4339" s="12">
        <f>'Simulacion sistema (hoja4)'!AS4344</f>
        <v>0</v>
      </c>
      <c r="D4339" s="12">
        <f>'Simulacion sistema (hoja4)'!AT4344</f>
        <v>0.49188808219460289</v>
      </c>
    </row>
    <row r="4340" spans="2:4" x14ac:dyDescent="0.25">
      <c r="B4340" s="8">
        <f t="shared" si="73"/>
        <v>4335</v>
      </c>
      <c r="C4340" s="12">
        <f>'Simulacion sistema (hoja4)'!AS4345</f>
        <v>0</v>
      </c>
      <c r="D4340" s="12">
        <f>'Simulacion sistema (hoja4)'!AT4345</f>
        <v>0.66295681619912639</v>
      </c>
    </row>
    <row r="4341" spans="2:4" x14ac:dyDescent="0.25">
      <c r="B4341" s="8">
        <f t="shared" si="73"/>
        <v>4336</v>
      </c>
      <c r="C4341" s="12">
        <f>'Simulacion sistema (hoja4)'!AS4346</f>
        <v>0</v>
      </c>
      <c r="D4341" s="12">
        <f>'Simulacion sistema (hoja4)'!AT4346</f>
        <v>0.50681392796808444</v>
      </c>
    </row>
    <row r="4342" spans="2:4" x14ac:dyDescent="0.25">
      <c r="B4342" s="8">
        <f t="shared" si="73"/>
        <v>4337</v>
      </c>
      <c r="C4342" s="12">
        <f>'Simulacion sistema (hoja4)'!AS4347</f>
        <v>0</v>
      </c>
      <c r="D4342" s="12">
        <f>'Simulacion sistema (hoja4)'!AT4347</f>
        <v>0.55461188375233028</v>
      </c>
    </row>
    <row r="4343" spans="2:4" x14ac:dyDescent="0.25">
      <c r="B4343" s="8">
        <f t="shared" si="73"/>
        <v>4338</v>
      </c>
      <c r="C4343" s="12">
        <f>'Simulacion sistema (hoja4)'!AS4348</f>
        <v>0</v>
      </c>
      <c r="D4343" s="12">
        <f>'Simulacion sistema (hoja4)'!AT4348</f>
        <v>0.44058557855649466</v>
      </c>
    </row>
    <row r="4344" spans="2:4" x14ac:dyDescent="0.25">
      <c r="B4344" s="8">
        <f t="shared" si="73"/>
        <v>4339</v>
      </c>
      <c r="C4344" s="12">
        <f>'Simulacion sistema (hoja4)'!AS4349</f>
        <v>0</v>
      </c>
      <c r="D4344" s="12">
        <f>'Simulacion sistema (hoja4)'!AT4349</f>
        <v>0.44109923745495944</v>
      </c>
    </row>
    <row r="4345" spans="2:4" x14ac:dyDescent="0.25">
      <c r="B4345" s="8">
        <f t="shared" si="73"/>
        <v>4340</v>
      </c>
      <c r="C4345" s="12">
        <f>'Simulacion sistema (hoja4)'!AS4350</f>
        <v>0</v>
      </c>
      <c r="D4345" s="12">
        <f>'Simulacion sistema (hoja4)'!AT4350</f>
        <v>0.69245121684377897</v>
      </c>
    </row>
    <row r="4346" spans="2:4" x14ac:dyDescent="0.25">
      <c r="B4346" s="8">
        <f t="shared" si="73"/>
        <v>4341</v>
      </c>
      <c r="C4346" s="12">
        <f>'Simulacion sistema (hoja4)'!AS4351</f>
        <v>0</v>
      </c>
      <c r="D4346" s="12">
        <f>'Simulacion sistema (hoja4)'!AT4351</f>
        <v>0.12179360627234605</v>
      </c>
    </row>
    <row r="4347" spans="2:4" x14ac:dyDescent="0.25">
      <c r="B4347" s="8">
        <f t="shared" si="73"/>
        <v>4342</v>
      </c>
      <c r="C4347" s="12">
        <f>'Simulacion sistema (hoja4)'!AS4352</f>
        <v>0</v>
      </c>
      <c r="D4347" s="12">
        <f>'Simulacion sistema (hoja4)'!AT4352</f>
        <v>0.79977772566615457</v>
      </c>
    </row>
    <row r="4348" spans="2:4" x14ac:dyDescent="0.25">
      <c r="B4348" s="8">
        <f t="shared" si="73"/>
        <v>4343</v>
      </c>
      <c r="C4348" s="12">
        <f>'Simulacion sistema (hoja4)'!AS4353</f>
        <v>1</v>
      </c>
      <c r="D4348" s="12">
        <f>'Simulacion sistema (hoja4)'!AT4353</f>
        <v>1</v>
      </c>
    </row>
    <row r="4349" spans="2:4" x14ac:dyDescent="0.25">
      <c r="B4349" s="8">
        <f t="shared" si="73"/>
        <v>4344</v>
      </c>
      <c r="C4349" s="12">
        <f>'Simulacion sistema (hoja4)'!AS4354</f>
        <v>0</v>
      </c>
      <c r="D4349" s="12">
        <f>'Simulacion sistema (hoja4)'!AT4354</f>
        <v>0.57125462648237113</v>
      </c>
    </row>
    <row r="4350" spans="2:4" x14ac:dyDescent="0.25">
      <c r="B4350" s="8">
        <f t="shared" si="73"/>
        <v>4345</v>
      </c>
      <c r="C4350" s="12">
        <f>'Simulacion sistema (hoja4)'!AS4355</f>
        <v>0</v>
      </c>
      <c r="D4350" s="12">
        <f>'Simulacion sistema (hoja4)'!AT4355</f>
        <v>0.86664335049357111</v>
      </c>
    </row>
    <row r="4351" spans="2:4" x14ac:dyDescent="0.25">
      <c r="B4351" s="8">
        <f t="shared" si="73"/>
        <v>4346</v>
      </c>
      <c r="C4351" s="12">
        <f>'Simulacion sistema (hoja4)'!AS4356</f>
        <v>0</v>
      </c>
      <c r="D4351" s="12">
        <f>'Simulacion sistema (hoja4)'!AT4356</f>
        <v>0.56190894801424396</v>
      </c>
    </row>
    <row r="4352" spans="2:4" x14ac:dyDescent="0.25">
      <c r="B4352" s="8">
        <f t="shared" si="73"/>
        <v>4347</v>
      </c>
      <c r="C4352" s="12">
        <f>'Simulacion sistema (hoja4)'!AS4357</f>
        <v>0</v>
      </c>
      <c r="D4352" s="12">
        <f>'Simulacion sistema (hoja4)'!AT4357</f>
        <v>0.37518557411770431</v>
      </c>
    </row>
    <row r="4353" spans="2:4" x14ac:dyDescent="0.25">
      <c r="B4353" s="8">
        <f t="shared" si="73"/>
        <v>4348</v>
      </c>
      <c r="C4353" s="12">
        <f>'Simulacion sistema (hoja4)'!AS4358</f>
        <v>0</v>
      </c>
      <c r="D4353" s="12">
        <f>'Simulacion sistema (hoja4)'!AT4358</f>
        <v>0.60842419410533466</v>
      </c>
    </row>
    <row r="4354" spans="2:4" x14ac:dyDescent="0.25">
      <c r="B4354" s="8">
        <f t="shared" si="73"/>
        <v>4349</v>
      </c>
      <c r="C4354" s="12">
        <f>'Simulacion sistema (hoja4)'!AS4359</f>
        <v>0</v>
      </c>
      <c r="D4354" s="12">
        <f>'Simulacion sistema (hoja4)'!AT4359</f>
        <v>0.6433959306853031</v>
      </c>
    </row>
    <row r="4355" spans="2:4" x14ac:dyDescent="0.25">
      <c r="B4355" s="8">
        <f t="shared" si="73"/>
        <v>4350</v>
      </c>
      <c r="C4355" s="12">
        <f>'Simulacion sistema (hoja4)'!AS4360</f>
        <v>0</v>
      </c>
      <c r="D4355" s="12">
        <f>'Simulacion sistema (hoja4)'!AT4360</f>
        <v>0.57446415531289552</v>
      </c>
    </row>
    <row r="4356" spans="2:4" x14ac:dyDescent="0.25">
      <c r="B4356" s="8">
        <f t="shared" si="73"/>
        <v>4351</v>
      </c>
      <c r="C4356" s="12">
        <f>'Simulacion sistema (hoja4)'!AS4361</f>
        <v>4.6517317791914405E-2</v>
      </c>
      <c r="D4356" s="12">
        <f>'Simulacion sistema (hoja4)'!AT4361</f>
        <v>0.87370293448282066</v>
      </c>
    </row>
    <row r="4357" spans="2:4" x14ac:dyDescent="0.25">
      <c r="B4357" s="8">
        <f t="shared" si="73"/>
        <v>4352</v>
      </c>
      <c r="C4357" s="12">
        <f>'Simulacion sistema (hoja4)'!AS4362</f>
        <v>0</v>
      </c>
      <c r="D4357" s="12">
        <f>'Simulacion sistema (hoja4)'!AT4362</f>
        <v>0.66997404151043161</v>
      </c>
    </row>
    <row r="4358" spans="2:4" x14ac:dyDescent="0.25">
      <c r="B4358" s="8">
        <f t="shared" si="73"/>
        <v>4353</v>
      </c>
      <c r="C4358" s="12">
        <f>'Simulacion sistema (hoja4)'!AS4363</f>
        <v>0</v>
      </c>
      <c r="D4358" s="12">
        <f>'Simulacion sistema (hoja4)'!AT4363</f>
        <v>0.41530635063243432</v>
      </c>
    </row>
    <row r="4359" spans="2:4" x14ac:dyDescent="0.25">
      <c r="B4359" s="8">
        <f t="shared" si="73"/>
        <v>4354</v>
      </c>
      <c r="C4359" s="12">
        <f>'Simulacion sistema (hoja4)'!AS4364</f>
        <v>0</v>
      </c>
      <c r="D4359" s="12">
        <f>'Simulacion sistema (hoja4)'!AT4364</f>
        <v>0.62264543265295258</v>
      </c>
    </row>
    <row r="4360" spans="2:4" x14ac:dyDescent="0.25">
      <c r="B4360" s="8">
        <f t="shared" ref="B4360:B4423" si="74">+B4359+1</f>
        <v>4355</v>
      </c>
      <c r="C4360" s="12">
        <f>'Simulacion sistema (hoja4)'!AS4365</f>
        <v>0</v>
      </c>
      <c r="D4360" s="12">
        <f>'Simulacion sistema (hoja4)'!AT4365</f>
        <v>0.7423127025248617</v>
      </c>
    </row>
    <row r="4361" spans="2:4" x14ac:dyDescent="0.25">
      <c r="B4361" s="8">
        <f t="shared" si="74"/>
        <v>4356</v>
      </c>
      <c r="C4361" s="12">
        <f>'Simulacion sistema (hoja4)'!AS4366</f>
        <v>0</v>
      </c>
      <c r="D4361" s="12">
        <f>'Simulacion sistema (hoja4)'!AT4366</f>
        <v>0.54267495974000501</v>
      </c>
    </row>
    <row r="4362" spans="2:4" x14ac:dyDescent="0.25">
      <c r="B4362" s="8">
        <f t="shared" si="74"/>
        <v>4357</v>
      </c>
      <c r="C4362" s="12">
        <f>'Simulacion sistema (hoja4)'!AS4367</f>
        <v>0</v>
      </c>
      <c r="D4362" s="12">
        <f>'Simulacion sistema (hoja4)'!AT4367</f>
        <v>0.66387351835820319</v>
      </c>
    </row>
    <row r="4363" spans="2:4" x14ac:dyDescent="0.25">
      <c r="B4363" s="8">
        <f t="shared" si="74"/>
        <v>4358</v>
      </c>
      <c r="C4363" s="12">
        <f>'Simulacion sistema (hoja4)'!AS4368</f>
        <v>0</v>
      </c>
      <c r="D4363" s="12">
        <f>'Simulacion sistema (hoja4)'!AT4368</f>
        <v>0.12529650695425815</v>
      </c>
    </row>
    <row r="4364" spans="2:4" x14ac:dyDescent="0.25">
      <c r="B4364" s="8">
        <f t="shared" si="74"/>
        <v>4359</v>
      </c>
      <c r="C4364" s="12">
        <f>'Simulacion sistema (hoja4)'!AS4369</f>
        <v>0</v>
      </c>
      <c r="D4364" s="12">
        <f>'Simulacion sistema (hoja4)'!AT4369</f>
        <v>0.49950652748774116</v>
      </c>
    </row>
    <row r="4365" spans="2:4" x14ac:dyDescent="0.25">
      <c r="B4365" s="8">
        <f t="shared" si="74"/>
        <v>4360</v>
      </c>
      <c r="C4365" s="12">
        <f>'Simulacion sistema (hoja4)'!AS4370</f>
        <v>0.56399612105005581</v>
      </c>
      <c r="D4365" s="12">
        <f>'Simulacion sistema (hoja4)'!AT4370</f>
        <v>0.95509550787206687</v>
      </c>
    </row>
    <row r="4366" spans="2:4" x14ac:dyDescent="0.25">
      <c r="B4366" s="8">
        <f t="shared" si="74"/>
        <v>4361</v>
      </c>
      <c r="C4366" s="12">
        <f>'Simulacion sistema (hoja4)'!AS4371</f>
        <v>0</v>
      </c>
      <c r="D4366" s="12">
        <f>'Simulacion sistema (hoja4)'!AT4371</f>
        <v>0.27900601660339192</v>
      </c>
    </row>
    <row r="4367" spans="2:4" x14ac:dyDescent="0.25">
      <c r="B4367" s="8">
        <f t="shared" si="74"/>
        <v>4362</v>
      </c>
      <c r="C4367" s="12">
        <f>'Simulacion sistema (hoja4)'!AS4372</f>
        <v>0.29528270477303231</v>
      </c>
      <c r="D4367" s="12">
        <f>'Simulacion sistema (hoja4)'!AT4372</f>
        <v>0.94014729821359999</v>
      </c>
    </row>
    <row r="4368" spans="2:4" x14ac:dyDescent="0.25">
      <c r="B4368" s="8">
        <f t="shared" si="74"/>
        <v>4363</v>
      </c>
      <c r="C4368" s="12">
        <f>'Simulacion sistema (hoja4)'!AS4373</f>
        <v>0</v>
      </c>
      <c r="D4368" s="12">
        <f>'Simulacion sistema (hoja4)'!AT4373</f>
        <v>0.80954271464978189</v>
      </c>
    </row>
    <row r="4369" spans="2:4" x14ac:dyDescent="0.25">
      <c r="B4369" s="8">
        <f t="shared" si="74"/>
        <v>4364</v>
      </c>
      <c r="C4369" s="12">
        <f>'Simulacion sistema (hoja4)'!AS4374</f>
        <v>0</v>
      </c>
      <c r="D4369" s="12">
        <f>'Simulacion sistema (hoja4)'!AT4374</f>
        <v>0.78120763540036309</v>
      </c>
    </row>
    <row r="4370" spans="2:4" x14ac:dyDescent="0.25">
      <c r="B4370" s="8">
        <f t="shared" si="74"/>
        <v>4365</v>
      </c>
      <c r="C4370" s="12">
        <f>'Simulacion sistema (hoja4)'!AS4375</f>
        <v>0.78798061064064251</v>
      </c>
      <c r="D4370" s="12">
        <f>'Simulacion sistema (hoja4)'!AT4375</f>
        <v>0.98199287378043809</v>
      </c>
    </row>
    <row r="4371" spans="2:4" x14ac:dyDescent="0.25">
      <c r="B4371" s="8">
        <f t="shared" si="74"/>
        <v>4366</v>
      </c>
      <c r="C4371" s="12">
        <f>'Simulacion sistema (hoja4)'!AS4376</f>
        <v>0</v>
      </c>
      <c r="D4371" s="12">
        <f>'Simulacion sistema (hoja4)'!AT4376</f>
        <v>0.17118390524572108</v>
      </c>
    </row>
    <row r="4372" spans="2:4" x14ac:dyDescent="0.25">
      <c r="B4372" s="8">
        <f t="shared" si="74"/>
        <v>4367</v>
      </c>
      <c r="C4372" s="12">
        <f>'Simulacion sistema (hoja4)'!AS4377</f>
        <v>0</v>
      </c>
      <c r="D4372" s="12">
        <f>'Simulacion sistema (hoja4)'!AT4377</f>
        <v>0.15455991795722296</v>
      </c>
    </row>
    <row r="4373" spans="2:4" x14ac:dyDescent="0.25">
      <c r="B4373" s="8">
        <f t="shared" si="74"/>
        <v>4368</v>
      </c>
      <c r="C4373" s="12">
        <f>'Simulacion sistema (hoja4)'!AS4378</f>
        <v>0</v>
      </c>
      <c r="D4373" s="12">
        <f>'Simulacion sistema (hoja4)'!AT4378</f>
        <v>0.17199758474694324</v>
      </c>
    </row>
    <row r="4374" spans="2:4" x14ac:dyDescent="0.25">
      <c r="B4374" s="8">
        <f t="shared" si="74"/>
        <v>4369</v>
      </c>
      <c r="C4374" s="12">
        <f>'Simulacion sistema (hoja4)'!AS4379</f>
        <v>0</v>
      </c>
      <c r="D4374" s="12">
        <f>'Simulacion sistema (hoja4)'!AT4379</f>
        <v>0.7911750747080476</v>
      </c>
    </row>
    <row r="4375" spans="2:4" x14ac:dyDescent="0.25">
      <c r="B4375" s="8">
        <f t="shared" si="74"/>
        <v>4370</v>
      </c>
      <c r="C4375" s="12">
        <f>'Simulacion sistema (hoja4)'!AS4380</f>
        <v>0</v>
      </c>
      <c r="D4375" s="12">
        <f>'Simulacion sistema (hoja4)'!AT4380</f>
        <v>0.26723177395866665</v>
      </c>
    </row>
    <row r="4376" spans="2:4" x14ac:dyDescent="0.25">
      <c r="B4376" s="8">
        <f t="shared" si="74"/>
        <v>4371</v>
      </c>
      <c r="C4376" s="12">
        <f>'Simulacion sistema (hoja4)'!AS4381</f>
        <v>0</v>
      </c>
      <c r="D4376" s="12">
        <f>'Simulacion sistema (hoja4)'!AT4381</f>
        <v>0.87156434497626156</v>
      </c>
    </row>
    <row r="4377" spans="2:4" x14ac:dyDescent="0.25">
      <c r="B4377" s="8">
        <f t="shared" si="74"/>
        <v>4372</v>
      </c>
      <c r="C4377" s="12">
        <f>'Simulacion sistema (hoja4)'!AS4382</f>
        <v>0</v>
      </c>
      <c r="D4377" s="12">
        <f>'Simulacion sistema (hoja4)'!AT4382</f>
        <v>0.78254668895956148</v>
      </c>
    </row>
    <row r="4378" spans="2:4" x14ac:dyDescent="0.25">
      <c r="B4378" s="8">
        <f t="shared" si="74"/>
        <v>4373</v>
      </c>
      <c r="C4378" s="12">
        <f>'Simulacion sistema (hoja4)'!AS4383</f>
        <v>1</v>
      </c>
      <c r="D4378" s="12">
        <f>'Simulacion sistema (hoja4)'!AT4383</f>
        <v>1</v>
      </c>
    </row>
    <row r="4379" spans="2:4" x14ac:dyDescent="0.25">
      <c r="B4379" s="8">
        <f t="shared" si="74"/>
        <v>4374</v>
      </c>
      <c r="C4379" s="12">
        <f>'Simulacion sistema (hoja4)'!AS4384</f>
        <v>0</v>
      </c>
      <c r="D4379" s="12">
        <f>'Simulacion sistema (hoja4)'!AT4384</f>
        <v>0.27289653475733622</v>
      </c>
    </row>
    <row r="4380" spans="2:4" x14ac:dyDescent="0.25">
      <c r="B4380" s="8">
        <f t="shared" si="74"/>
        <v>4375</v>
      </c>
      <c r="C4380" s="12">
        <f>'Simulacion sistema (hoja4)'!AS4385</f>
        <v>0.65535160784835877</v>
      </c>
      <c r="D4380" s="12">
        <f>'Simulacion sistema (hoja4)'!AT4385</f>
        <v>0.97072849272136741</v>
      </c>
    </row>
    <row r="4381" spans="2:4" x14ac:dyDescent="0.25">
      <c r="B4381" s="8">
        <f t="shared" si="74"/>
        <v>4376</v>
      </c>
      <c r="C4381" s="12">
        <f>'Simulacion sistema (hoja4)'!AS4386</f>
        <v>0</v>
      </c>
      <c r="D4381" s="12">
        <f>'Simulacion sistema (hoja4)'!AT4386</f>
        <v>0.65495146625559242</v>
      </c>
    </row>
    <row r="4382" spans="2:4" x14ac:dyDescent="0.25">
      <c r="B4382" s="8">
        <f t="shared" si="74"/>
        <v>4377</v>
      </c>
      <c r="C4382" s="12">
        <f>'Simulacion sistema (hoja4)'!AS4387</f>
        <v>0</v>
      </c>
      <c r="D4382" s="12">
        <f>'Simulacion sistema (hoja4)'!AT4387</f>
        <v>0.68458576638226432</v>
      </c>
    </row>
    <row r="4383" spans="2:4" x14ac:dyDescent="0.25">
      <c r="B4383" s="8">
        <f t="shared" si="74"/>
        <v>4378</v>
      </c>
      <c r="C4383" s="12">
        <f>'Simulacion sistema (hoja4)'!AS4388</f>
        <v>0</v>
      </c>
      <c r="D4383" s="12">
        <f>'Simulacion sistema (hoja4)'!AT4388</f>
        <v>0.24912658820412367</v>
      </c>
    </row>
    <row r="4384" spans="2:4" x14ac:dyDescent="0.25">
      <c r="B4384" s="8">
        <f t="shared" si="74"/>
        <v>4379</v>
      </c>
      <c r="C4384" s="12">
        <f>'Simulacion sistema (hoja4)'!AS4389</f>
        <v>0</v>
      </c>
      <c r="D4384" s="12">
        <f>'Simulacion sistema (hoja4)'!AT4389</f>
        <v>0.77308634222205652</v>
      </c>
    </row>
    <row r="4385" spans="2:4" x14ac:dyDescent="0.25">
      <c r="B4385" s="8">
        <f t="shared" si="74"/>
        <v>4380</v>
      </c>
      <c r="C4385" s="12">
        <f>'Simulacion sistema (hoja4)'!AS4390</f>
        <v>0</v>
      </c>
      <c r="D4385" s="12">
        <f>'Simulacion sistema (hoja4)'!AT4390</f>
        <v>0.41791832979512561</v>
      </c>
    </row>
    <row r="4386" spans="2:4" x14ac:dyDescent="0.25">
      <c r="B4386" s="8">
        <f t="shared" si="74"/>
        <v>4381</v>
      </c>
      <c r="C4386" s="12">
        <f>'Simulacion sistema (hoja4)'!AS4391</f>
        <v>1</v>
      </c>
      <c r="D4386" s="12">
        <f>'Simulacion sistema (hoja4)'!AT4391</f>
        <v>1</v>
      </c>
    </row>
    <row r="4387" spans="2:4" x14ac:dyDescent="0.25">
      <c r="B4387" s="8">
        <f t="shared" si="74"/>
        <v>4382</v>
      </c>
      <c r="C4387" s="12">
        <f>'Simulacion sistema (hoja4)'!AS4392</f>
        <v>0.19245023132680217</v>
      </c>
      <c r="D4387" s="12">
        <f>'Simulacion sistema (hoja4)'!AT4392</f>
        <v>0.9100156216463553</v>
      </c>
    </row>
    <row r="4388" spans="2:4" x14ac:dyDescent="0.25">
      <c r="B4388" s="8">
        <f t="shared" si="74"/>
        <v>4383</v>
      </c>
      <c r="C4388" s="12">
        <f>'Simulacion sistema (hoja4)'!AS4393</f>
        <v>0</v>
      </c>
      <c r="D4388" s="12">
        <f>'Simulacion sistema (hoja4)'!AT4393</f>
        <v>0.32285846354633613</v>
      </c>
    </row>
    <row r="4389" spans="2:4" x14ac:dyDescent="0.25">
      <c r="B4389" s="8">
        <f t="shared" si="74"/>
        <v>4384</v>
      </c>
      <c r="C4389" s="12">
        <f>'Simulacion sistema (hoja4)'!AS4394</f>
        <v>0</v>
      </c>
      <c r="D4389" s="12">
        <f>'Simulacion sistema (hoja4)'!AT4394</f>
        <v>0.17545356793009775</v>
      </c>
    </row>
    <row r="4390" spans="2:4" x14ac:dyDescent="0.25">
      <c r="B4390" s="8">
        <f t="shared" si="74"/>
        <v>4385</v>
      </c>
      <c r="C4390" s="12">
        <f>'Simulacion sistema (hoja4)'!AS4395</f>
        <v>0</v>
      </c>
      <c r="D4390" s="12">
        <f>'Simulacion sistema (hoja4)'!AT4395</f>
        <v>0.82965372959546557</v>
      </c>
    </row>
    <row r="4391" spans="2:4" x14ac:dyDescent="0.25">
      <c r="B4391" s="8">
        <f t="shared" si="74"/>
        <v>4386</v>
      </c>
      <c r="C4391" s="12">
        <f>'Simulacion sistema (hoja4)'!AS4396</f>
        <v>0.52775252743571577</v>
      </c>
      <c r="D4391" s="12">
        <f>'Simulacion sistema (hoja4)'!AT4396</f>
        <v>0.95989131054933474</v>
      </c>
    </row>
    <row r="4392" spans="2:4" x14ac:dyDescent="0.25">
      <c r="B4392" s="8">
        <f t="shared" si="74"/>
        <v>4387</v>
      </c>
      <c r="C4392" s="12">
        <f>'Simulacion sistema (hoja4)'!AS4397</f>
        <v>0</v>
      </c>
      <c r="D4392" s="12">
        <f>'Simulacion sistema (hoja4)'!AT4397</f>
        <v>0.65384624992104168</v>
      </c>
    </row>
    <row r="4393" spans="2:4" x14ac:dyDescent="0.25">
      <c r="B4393" s="8">
        <f t="shared" si="74"/>
        <v>4388</v>
      </c>
      <c r="C4393" s="12">
        <f>'Simulacion sistema (hoja4)'!AS4398</f>
        <v>1</v>
      </c>
      <c r="D4393" s="12">
        <f>'Simulacion sistema (hoja4)'!AT4398</f>
        <v>1</v>
      </c>
    </row>
    <row r="4394" spans="2:4" x14ac:dyDescent="0.25">
      <c r="B4394" s="8">
        <f t="shared" si="74"/>
        <v>4389</v>
      </c>
      <c r="C4394" s="12">
        <f>'Simulacion sistema (hoja4)'!AS4399</f>
        <v>0</v>
      </c>
      <c r="D4394" s="12">
        <f>'Simulacion sistema (hoja4)'!AT4399</f>
        <v>0.55034736065825529</v>
      </c>
    </row>
    <row r="4395" spans="2:4" x14ac:dyDescent="0.25">
      <c r="B4395" s="8">
        <f t="shared" si="74"/>
        <v>4390</v>
      </c>
      <c r="C4395" s="12">
        <f>'Simulacion sistema (hoja4)'!AS4400</f>
        <v>0.4992264569837942</v>
      </c>
      <c r="D4395" s="12">
        <f>'Simulacion sistema (hoja4)'!AT4400</f>
        <v>0.95746854840136331</v>
      </c>
    </row>
    <row r="4396" spans="2:4" x14ac:dyDescent="0.25">
      <c r="B4396" s="8">
        <f t="shared" si="74"/>
        <v>4391</v>
      </c>
      <c r="C4396" s="12">
        <f>'Simulacion sistema (hoja4)'!AS4401</f>
        <v>0</v>
      </c>
      <c r="D4396" s="12">
        <f>'Simulacion sistema (hoja4)'!AT4401</f>
        <v>0.37771162992719665</v>
      </c>
    </row>
    <row r="4397" spans="2:4" x14ac:dyDescent="0.25">
      <c r="B4397" s="8">
        <f t="shared" si="74"/>
        <v>4392</v>
      </c>
      <c r="C4397" s="12">
        <f>'Simulacion sistema (hoja4)'!AS4402</f>
        <v>0.50929537395319546</v>
      </c>
      <c r="D4397" s="12">
        <f>'Simulacion sistema (hoja4)'!AT4402</f>
        <v>0.95832371669191518</v>
      </c>
    </row>
    <row r="4398" spans="2:4" x14ac:dyDescent="0.25">
      <c r="B4398" s="8">
        <f t="shared" si="74"/>
        <v>4393</v>
      </c>
      <c r="C4398" s="12">
        <f>'Simulacion sistema (hoja4)'!AS4403</f>
        <v>0</v>
      </c>
      <c r="D4398" s="12">
        <f>'Simulacion sistema (hoja4)'!AT4403</f>
        <v>0.67964644343660008</v>
      </c>
    </row>
    <row r="4399" spans="2:4" x14ac:dyDescent="0.25">
      <c r="B4399" s="8">
        <f t="shared" si="74"/>
        <v>4394</v>
      </c>
      <c r="C4399" s="12">
        <f>'Simulacion sistema (hoja4)'!AS4404</f>
        <v>0</v>
      </c>
      <c r="D4399" s="12">
        <f>'Simulacion sistema (hoja4)'!AT4404</f>
        <v>2.8143492837361544E-2</v>
      </c>
    </row>
    <row r="4400" spans="2:4" x14ac:dyDescent="0.25">
      <c r="B4400" s="8">
        <f t="shared" si="74"/>
        <v>4395</v>
      </c>
      <c r="C4400" s="12">
        <f>'Simulacion sistema (hoja4)'!AS4405</f>
        <v>0</v>
      </c>
      <c r="D4400" s="12">
        <f>'Simulacion sistema (hoja4)'!AT4405</f>
        <v>0.45680008632442293</v>
      </c>
    </row>
    <row r="4401" spans="2:4" x14ac:dyDescent="0.25">
      <c r="B4401" s="8">
        <f t="shared" si="74"/>
        <v>4396</v>
      </c>
      <c r="C4401" s="12">
        <f>'Simulacion sistema (hoja4)'!AS4406</f>
        <v>0</v>
      </c>
      <c r="D4401" s="12">
        <f>'Simulacion sistema (hoja4)'!AT4406</f>
        <v>0.44033287863459597</v>
      </c>
    </row>
    <row r="4402" spans="2:4" x14ac:dyDescent="0.25">
      <c r="B4402" s="8">
        <f t="shared" si="74"/>
        <v>4397</v>
      </c>
      <c r="C4402" s="12">
        <f>'Simulacion sistema (hoja4)'!AS4407</f>
        <v>0</v>
      </c>
      <c r="D4402" s="12">
        <f>'Simulacion sistema (hoja4)'!AT4407</f>
        <v>0.46115188663925061</v>
      </c>
    </row>
    <row r="4403" spans="2:4" x14ac:dyDescent="0.25">
      <c r="B4403" s="8">
        <f t="shared" si="74"/>
        <v>4398</v>
      </c>
      <c r="C4403" s="12">
        <f>'Simulacion sistema (hoja4)'!AS4408</f>
        <v>0</v>
      </c>
      <c r="D4403" s="12">
        <f>'Simulacion sistema (hoja4)'!AT4408</f>
        <v>0.30054102430059509</v>
      </c>
    </row>
    <row r="4404" spans="2:4" x14ac:dyDescent="0.25">
      <c r="B4404" s="8">
        <f t="shared" si="74"/>
        <v>4399</v>
      </c>
      <c r="C4404" s="12">
        <f>'Simulacion sistema (hoja4)'!AS4409</f>
        <v>0</v>
      </c>
      <c r="D4404" s="12">
        <f>'Simulacion sistema (hoja4)'!AT4409</f>
        <v>0.46941014561853578</v>
      </c>
    </row>
    <row r="4405" spans="2:4" x14ac:dyDescent="0.25">
      <c r="B4405" s="8">
        <f t="shared" si="74"/>
        <v>4400</v>
      </c>
      <c r="C4405" s="12">
        <f>'Simulacion sistema (hoja4)'!AS4410</f>
        <v>0</v>
      </c>
      <c r="D4405" s="12">
        <f>'Simulacion sistema (hoja4)'!AT4410</f>
        <v>0.71456521733307954</v>
      </c>
    </row>
    <row r="4406" spans="2:4" x14ac:dyDescent="0.25">
      <c r="B4406" s="8">
        <f t="shared" si="74"/>
        <v>4401</v>
      </c>
      <c r="C4406" s="12">
        <f>'Simulacion sistema (hoja4)'!AS4411</f>
        <v>0</v>
      </c>
      <c r="D4406" s="12">
        <f>'Simulacion sistema (hoja4)'!AT4411</f>
        <v>0.83569348837806734</v>
      </c>
    </row>
    <row r="4407" spans="2:4" x14ac:dyDescent="0.25">
      <c r="B4407" s="8">
        <f t="shared" si="74"/>
        <v>4402</v>
      </c>
      <c r="C4407" s="12">
        <f>'Simulacion sistema (hoja4)'!AS4412</f>
        <v>0</v>
      </c>
      <c r="D4407" s="12">
        <f>'Simulacion sistema (hoja4)'!AT4412</f>
        <v>0.77750205732313904</v>
      </c>
    </row>
    <row r="4408" spans="2:4" x14ac:dyDescent="0.25">
      <c r="B4408" s="8">
        <f t="shared" si="74"/>
        <v>4403</v>
      </c>
      <c r="C4408" s="12">
        <f>'Simulacion sistema (hoja4)'!AS4413</f>
        <v>0</v>
      </c>
      <c r="D4408" s="12">
        <f>'Simulacion sistema (hoja4)'!AT4413</f>
        <v>0.73772950543735372</v>
      </c>
    </row>
    <row r="4409" spans="2:4" x14ac:dyDescent="0.25">
      <c r="B4409" s="8">
        <f t="shared" si="74"/>
        <v>4404</v>
      </c>
      <c r="C4409" s="12">
        <f>'Simulacion sistema (hoja4)'!AS4414</f>
        <v>0</v>
      </c>
      <c r="D4409" s="12">
        <f>'Simulacion sistema (hoja4)'!AT4414</f>
        <v>0.28745536194280608</v>
      </c>
    </row>
    <row r="4410" spans="2:4" x14ac:dyDescent="0.25">
      <c r="B4410" s="8">
        <f t="shared" si="74"/>
        <v>4405</v>
      </c>
      <c r="C4410" s="12">
        <f>'Simulacion sistema (hoja4)'!AS4415</f>
        <v>0</v>
      </c>
      <c r="D4410" s="12">
        <f>'Simulacion sistema (hoja4)'!AT4415</f>
        <v>0.75418433670741136</v>
      </c>
    </row>
    <row r="4411" spans="2:4" x14ac:dyDescent="0.25">
      <c r="B4411" s="8">
        <f t="shared" si="74"/>
        <v>4406</v>
      </c>
      <c r="C4411" s="12">
        <f>'Simulacion sistema (hoja4)'!AS4416</f>
        <v>0.11642902936897978</v>
      </c>
      <c r="D4411" s="12">
        <f>'Simulacion sistema (hoja4)'!AT4416</f>
        <v>0.88210959041812886</v>
      </c>
    </row>
    <row r="4412" spans="2:4" x14ac:dyDescent="0.25">
      <c r="B4412" s="8">
        <f t="shared" si="74"/>
        <v>4407</v>
      </c>
      <c r="C4412" s="12">
        <f>'Simulacion sistema (hoja4)'!AS4417</f>
        <v>1</v>
      </c>
      <c r="D4412" s="12">
        <f>'Simulacion sistema (hoja4)'!AT4417</f>
        <v>1</v>
      </c>
    </row>
    <row r="4413" spans="2:4" x14ac:dyDescent="0.25">
      <c r="B4413" s="8">
        <f t="shared" si="74"/>
        <v>4408</v>
      </c>
      <c r="C4413" s="12">
        <f>'Simulacion sistema (hoja4)'!AS4418</f>
        <v>0</v>
      </c>
      <c r="D4413" s="12">
        <f>'Simulacion sistema (hoja4)'!AT4418</f>
        <v>0.44512103172158662</v>
      </c>
    </row>
    <row r="4414" spans="2:4" x14ac:dyDescent="0.25">
      <c r="B4414" s="8">
        <f t="shared" si="74"/>
        <v>4409</v>
      </c>
      <c r="C4414" s="12">
        <f>'Simulacion sistema (hoja4)'!AS4419</f>
        <v>0</v>
      </c>
      <c r="D4414" s="12">
        <f>'Simulacion sistema (hoja4)'!AT4419</f>
        <v>0.68710704323790217</v>
      </c>
    </row>
    <row r="4415" spans="2:4" x14ac:dyDescent="0.25">
      <c r="B4415" s="8">
        <f t="shared" si="74"/>
        <v>4410</v>
      </c>
      <c r="C4415" s="12">
        <f>'Simulacion sistema (hoja4)'!AS4420</f>
        <v>0</v>
      </c>
      <c r="D4415" s="12">
        <f>'Simulacion sistema (hoja4)'!AT4420</f>
        <v>0.78836347599538148</v>
      </c>
    </row>
    <row r="4416" spans="2:4" x14ac:dyDescent="0.25">
      <c r="B4416" s="8">
        <f t="shared" si="74"/>
        <v>4411</v>
      </c>
      <c r="C4416" s="12">
        <f>'Simulacion sistema (hoja4)'!AS4421</f>
        <v>0</v>
      </c>
      <c r="D4416" s="12">
        <f>'Simulacion sistema (hoja4)'!AT4421</f>
        <v>0.27888384919760317</v>
      </c>
    </row>
    <row r="4417" spans="2:4" x14ac:dyDescent="0.25">
      <c r="B4417" s="8">
        <f t="shared" si="74"/>
        <v>4412</v>
      </c>
      <c r="C4417" s="12">
        <f>'Simulacion sistema (hoja4)'!AS4422</f>
        <v>0</v>
      </c>
      <c r="D4417" s="12">
        <f>'Simulacion sistema (hoja4)'!AT4422</f>
        <v>0.18585776250535535</v>
      </c>
    </row>
    <row r="4418" spans="2:4" x14ac:dyDescent="0.25">
      <c r="B4418" s="8">
        <f t="shared" si="74"/>
        <v>4413</v>
      </c>
      <c r="C4418" s="12">
        <f>'Simulacion sistema (hoja4)'!AS4423</f>
        <v>0</v>
      </c>
      <c r="D4418" s="12">
        <f>'Simulacion sistema (hoja4)'!AT4423</f>
        <v>0.43914892542646794</v>
      </c>
    </row>
    <row r="4419" spans="2:4" x14ac:dyDescent="0.25">
      <c r="B4419" s="8">
        <f t="shared" si="74"/>
        <v>4414</v>
      </c>
      <c r="C4419" s="12">
        <f>'Simulacion sistema (hoja4)'!AS4424</f>
        <v>0</v>
      </c>
      <c r="D4419" s="12">
        <f>'Simulacion sistema (hoja4)'!AT4424</f>
        <v>9.0700176275117575E-2</v>
      </c>
    </row>
    <row r="4420" spans="2:4" x14ac:dyDescent="0.25">
      <c r="B4420" s="8">
        <f t="shared" si="74"/>
        <v>4415</v>
      </c>
      <c r="C4420" s="12">
        <f>'Simulacion sistema (hoja4)'!AS4425</f>
        <v>0.39865954275662641</v>
      </c>
      <c r="D4420" s="12">
        <f>'Simulacion sistema (hoja4)'!AT4425</f>
        <v>0.94892724883686419</v>
      </c>
    </row>
    <row r="4421" spans="2:4" x14ac:dyDescent="0.25">
      <c r="B4421" s="8">
        <f t="shared" si="74"/>
        <v>4416</v>
      </c>
      <c r="C4421" s="12">
        <f>'Simulacion sistema (hoja4)'!AS4426</f>
        <v>0</v>
      </c>
      <c r="D4421" s="12">
        <f>'Simulacion sistema (hoja4)'!AT4426</f>
        <v>0.52731623054816534</v>
      </c>
    </row>
    <row r="4422" spans="2:4" x14ac:dyDescent="0.25">
      <c r="B4422" s="8">
        <f t="shared" si="74"/>
        <v>4417</v>
      </c>
      <c r="C4422" s="12">
        <f>'Simulacion sistema (hoja4)'!AS4427</f>
        <v>0</v>
      </c>
      <c r="D4422" s="12">
        <f>'Simulacion sistema (hoja4)'!AT4427</f>
        <v>0.67758484345305414</v>
      </c>
    </row>
    <row r="4423" spans="2:4" x14ac:dyDescent="0.25">
      <c r="B4423" s="8">
        <f t="shared" si="74"/>
        <v>4418</v>
      </c>
      <c r="C4423" s="12">
        <f>'Simulacion sistema (hoja4)'!AS4428</f>
        <v>0</v>
      </c>
      <c r="D4423" s="12">
        <f>'Simulacion sistema (hoja4)'!AT4428</f>
        <v>0.49238925043081672</v>
      </c>
    </row>
    <row r="4424" spans="2:4" x14ac:dyDescent="0.25">
      <c r="B4424" s="8">
        <f t="shared" ref="B4424:B4487" si="75">+B4423+1</f>
        <v>4419</v>
      </c>
      <c r="C4424" s="12">
        <f>'Simulacion sistema (hoja4)'!AS4429</f>
        <v>0.47160435351331892</v>
      </c>
      <c r="D4424" s="12">
        <f>'Simulacion sistema (hoja4)'!AT4429</f>
        <v>0.95512256153126818</v>
      </c>
    </row>
    <row r="4425" spans="2:4" x14ac:dyDescent="0.25">
      <c r="B4425" s="8">
        <f t="shared" si="75"/>
        <v>4420</v>
      </c>
      <c r="C4425" s="12">
        <f>'Simulacion sistema (hoja4)'!AS4430</f>
        <v>0</v>
      </c>
      <c r="D4425" s="12">
        <f>'Simulacion sistema (hoja4)'!AT4430</f>
        <v>0.40245817084842578</v>
      </c>
    </row>
    <row r="4426" spans="2:4" x14ac:dyDescent="0.25">
      <c r="B4426" s="8">
        <f t="shared" si="75"/>
        <v>4421</v>
      </c>
      <c r="C4426" s="12">
        <f>'Simulacion sistema (hoja4)'!AS4431</f>
        <v>1</v>
      </c>
      <c r="D4426" s="12">
        <f>'Simulacion sistema (hoja4)'!AT4431</f>
        <v>1</v>
      </c>
    </row>
    <row r="4427" spans="2:4" x14ac:dyDescent="0.25">
      <c r="B4427" s="8">
        <f t="shared" si="75"/>
        <v>4422</v>
      </c>
      <c r="C4427" s="12">
        <f>'Simulacion sistema (hoja4)'!AS4432</f>
        <v>0</v>
      </c>
      <c r="D4427" s="12">
        <f>'Simulacion sistema (hoja4)'!AT4432</f>
        <v>0.68419714386081354</v>
      </c>
    </row>
    <row r="4428" spans="2:4" x14ac:dyDescent="0.25">
      <c r="B4428" s="8">
        <f t="shared" si="75"/>
        <v>4423</v>
      </c>
      <c r="C4428" s="12">
        <f>'Simulacion sistema (hoja4)'!AS4433</f>
        <v>0</v>
      </c>
      <c r="D4428" s="12">
        <f>'Simulacion sistema (hoja4)'!AT4433</f>
        <v>0.60792322103900931</v>
      </c>
    </row>
    <row r="4429" spans="2:4" x14ac:dyDescent="0.25">
      <c r="B4429" s="8">
        <f t="shared" si="75"/>
        <v>4424</v>
      </c>
      <c r="C4429" s="12">
        <f>'Simulacion sistema (hoja4)'!AS4434</f>
        <v>0</v>
      </c>
      <c r="D4429" s="12">
        <f>'Simulacion sistema (hoja4)'!AT4434</f>
        <v>0.53859243138062562</v>
      </c>
    </row>
    <row r="4430" spans="2:4" x14ac:dyDescent="0.25">
      <c r="B4430" s="8">
        <f t="shared" si="75"/>
        <v>4425</v>
      </c>
      <c r="C4430" s="12">
        <f>'Simulacion sistema (hoja4)'!AS4435</f>
        <v>0</v>
      </c>
      <c r="D4430" s="12">
        <f>'Simulacion sistema (hoja4)'!AT4435</f>
        <v>0.72036689742652094</v>
      </c>
    </row>
    <row r="4431" spans="2:4" x14ac:dyDescent="0.25">
      <c r="B4431" s="8">
        <f t="shared" si="75"/>
        <v>4426</v>
      </c>
      <c r="C4431" s="12">
        <f>'Simulacion sistema (hoja4)'!AS4436</f>
        <v>0</v>
      </c>
      <c r="D4431" s="12">
        <f>'Simulacion sistema (hoja4)'!AT4436</f>
        <v>0.62883132492807658</v>
      </c>
    </row>
    <row r="4432" spans="2:4" x14ac:dyDescent="0.25">
      <c r="B4432" s="8">
        <f t="shared" si="75"/>
        <v>4427</v>
      </c>
      <c r="C4432" s="12">
        <f>'Simulacion sistema (hoja4)'!AS4437</f>
        <v>0</v>
      </c>
      <c r="D4432" s="12">
        <f>'Simulacion sistema (hoja4)'!AT4437</f>
        <v>0.38313726057337949</v>
      </c>
    </row>
    <row r="4433" spans="2:4" x14ac:dyDescent="0.25">
      <c r="B4433" s="8">
        <f t="shared" si="75"/>
        <v>4428</v>
      </c>
      <c r="C4433" s="12">
        <f>'Simulacion sistema (hoja4)'!AS4438</f>
        <v>0</v>
      </c>
      <c r="D4433" s="12">
        <f>'Simulacion sistema (hoja4)'!AT4438</f>
        <v>0.50308519217966297</v>
      </c>
    </row>
    <row r="4434" spans="2:4" x14ac:dyDescent="0.25">
      <c r="B4434" s="8">
        <f t="shared" si="75"/>
        <v>4429</v>
      </c>
      <c r="C4434" s="12">
        <f>'Simulacion sistema (hoja4)'!AS4439</f>
        <v>0</v>
      </c>
      <c r="D4434" s="12">
        <f>'Simulacion sistema (hoja4)'!AT4439</f>
        <v>0.49511753748891052</v>
      </c>
    </row>
    <row r="4435" spans="2:4" x14ac:dyDescent="0.25">
      <c r="B4435" s="8">
        <f t="shared" si="75"/>
        <v>4430</v>
      </c>
      <c r="C4435" s="12">
        <f>'Simulacion sistema (hoja4)'!AS4440</f>
        <v>0</v>
      </c>
      <c r="D4435" s="12">
        <f>'Simulacion sistema (hoja4)'!AT4440</f>
        <v>0.72176331799632432</v>
      </c>
    </row>
    <row r="4436" spans="2:4" x14ac:dyDescent="0.25">
      <c r="B4436" s="8">
        <f t="shared" si="75"/>
        <v>4431</v>
      </c>
      <c r="C4436" s="12">
        <f>'Simulacion sistema (hoja4)'!AS4441</f>
        <v>1</v>
      </c>
      <c r="D4436" s="12">
        <f>'Simulacion sistema (hoja4)'!AT4441</f>
        <v>1</v>
      </c>
    </row>
    <row r="4437" spans="2:4" x14ac:dyDescent="0.25">
      <c r="B4437" s="8">
        <f t="shared" si="75"/>
        <v>4432</v>
      </c>
      <c r="C4437" s="12">
        <f>'Simulacion sistema (hoja4)'!AS4442</f>
        <v>0</v>
      </c>
      <c r="D4437" s="12">
        <f>'Simulacion sistema (hoja4)'!AT4442</f>
        <v>0.72144920692937797</v>
      </c>
    </row>
    <row r="4438" spans="2:4" x14ac:dyDescent="0.25">
      <c r="B4438" s="8">
        <f t="shared" si="75"/>
        <v>4433</v>
      </c>
      <c r="C4438" s="12">
        <f>'Simulacion sistema (hoja4)'!AS4443</f>
        <v>1</v>
      </c>
      <c r="D4438" s="12">
        <f>'Simulacion sistema (hoja4)'!AT4443</f>
        <v>1</v>
      </c>
    </row>
    <row r="4439" spans="2:4" x14ac:dyDescent="0.25">
      <c r="B4439" s="8">
        <f t="shared" si="75"/>
        <v>4434</v>
      </c>
      <c r="C4439" s="12">
        <f>'Simulacion sistema (hoja4)'!AS4444</f>
        <v>8.7683296465735521E-4</v>
      </c>
      <c r="D4439" s="12">
        <f>'Simulacion sistema (hoja4)'!AT4444</f>
        <v>0.80749386306417537</v>
      </c>
    </row>
    <row r="4440" spans="2:4" x14ac:dyDescent="0.25">
      <c r="B4440" s="8">
        <f t="shared" si="75"/>
        <v>4435</v>
      </c>
      <c r="C4440" s="12">
        <f>'Simulacion sistema (hoja4)'!AS4445</f>
        <v>0</v>
      </c>
      <c r="D4440" s="12">
        <f>'Simulacion sistema (hoja4)'!AT4445</f>
        <v>0.65488896360385629</v>
      </c>
    </row>
    <row r="4441" spans="2:4" x14ac:dyDescent="0.25">
      <c r="B4441" s="8">
        <f t="shared" si="75"/>
        <v>4436</v>
      </c>
      <c r="C4441" s="12">
        <f>'Simulacion sistema (hoja4)'!AS4446</f>
        <v>0</v>
      </c>
      <c r="D4441" s="12">
        <f>'Simulacion sistema (hoja4)'!AT4446</f>
        <v>0.2299030819418601</v>
      </c>
    </row>
    <row r="4442" spans="2:4" x14ac:dyDescent="0.25">
      <c r="B4442" s="8">
        <f t="shared" si="75"/>
        <v>4437</v>
      </c>
      <c r="C4442" s="12">
        <f>'Simulacion sistema (hoja4)'!AS4447</f>
        <v>1</v>
      </c>
      <c r="D4442" s="12">
        <f>'Simulacion sistema (hoja4)'!AT4447</f>
        <v>1</v>
      </c>
    </row>
    <row r="4443" spans="2:4" x14ac:dyDescent="0.25">
      <c r="B4443" s="8">
        <f t="shared" si="75"/>
        <v>4438</v>
      </c>
      <c r="C4443" s="12">
        <f>'Simulacion sistema (hoja4)'!AS4448</f>
        <v>0</v>
      </c>
      <c r="D4443" s="12">
        <f>'Simulacion sistema (hoja4)'!AT4448</f>
        <v>0.44311447805038906</v>
      </c>
    </row>
    <row r="4444" spans="2:4" x14ac:dyDescent="0.25">
      <c r="B4444" s="8">
        <f t="shared" si="75"/>
        <v>4439</v>
      </c>
      <c r="C4444" s="12">
        <f>'Simulacion sistema (hoja4)'!AS4449</f>
        <v>0</v>
      </c>
      <c r="D4444" s="12">
        <f>'Simulacion sistema (hoja4)'!AT4449</f>
        <v>0.31614956200066618</v>
      </c>
    </row>
    <row r="4445" spans="2:4" x14ac:dyDescent="0.25">
      <c r="B4445" s="8">
        <f t="shared" si="75"/>
        <v>4440</v>
      </c>
      <c r="C4445" s="12">
        <f>'Simulacion sistema (hoja4)'!AS4450</f>
        <v>0</v>
      </c>
      <c r="D4445" s="12">
        <f>'Simulacion sistema (hoja4)'!AT4450</f>
        <v>0.48457666313132569</v>
      </c>
    </row>
    <row r="4446" spans="2:4" x14ac:dyDescent="0.25">
      <c r="B4446" s="8">
        <f t="shared" si="75"/>
        <v>4441</v>
      </c>
      <c r="C4446" s="12">
        <f>'Simulacion sistema (hoja4)'!AS4451</f>
        <v>0</v>
      </c>
      <c r="D4446" s="12">
        <f>'Simulacion sistema (hoja4)'!AT4451</f>
        <v>0.46394922234060576</v>
      </c>
    </row>
    <row r="4447" spans="2:4" x14ac:dyDescent="0.25">
      <c r="B4447" s="8">
        <f t="shared" si="75"/>
        <v>4442</v>
      </c>
      <c r="C4447" s="12">
        <f>'Simulacion sistema (hoja4)'!AS4452</f>
        <v>0.43186411820740128</v>
      </c>
      <c r="D4447" s="12">
        <f>'Simulacion sistema (hoja4)'!AT4452</f>
        <v>0.94577473098747444</v>
      </c>
    </row>
    <row r="4448" spans="2:4" x14ac:dyDescent="0.25">
      <c r="B4448" s="8">
        <f t="shared" si="75"/>
        <v>4443</v>
      </c>
      <c r="C4448" s="12">
        <f>'Simulacion sistema (hoja4)'!AS4453</f>
        <v>0</v>
      </c>
      <c r="D4448" s="12">
        <f>'Simulacion sistema (hoja4)'!AT4453</f>
        <v>0.49081930264034024</v>
      </c>
    </row>
    <row r="4449" spans="2:4" x14ac:dyDescent="0.25">
      <c r="B4449" s="8">
        <f t="shared" si="75"/>
        <v>4444</v>
      </c>
      <c r="C4449" s="12">
        <f>'Simulacion sistema (hoja4)'!AS4454</f>
        <v>0.74320976735931077</v>
      </c>
      <c r="D4449" s="12">
        <f>'Simulacion sistema (hoja4)'!AT4454</f>
        <v>0.97184733540477142</v>
      </c>
    </row>
    <row r="4450" spans="2:4" x14ac:dyDescent="0.25">
      <c r="B4450" s="8">
        <f t="shared" si="75"/>
        <v>4445</v>
      </c>
      <c r="C4450" s="12">
        <f>'Simulacion sistema (hoja4)'!AS4455</f>
        <v>0</v>
      </c>
      <c r="D4450" s="12">
        <f>'Simulacion sistema (hoja4)'!AT4455</f>
        <v>0.62354247246225836</v>
      </c>
    </row>
    <row r="4451" spans="2:4" x14ac:dyDescent="0.25">
      <c r="B4451" s="8">
        <f t="shared" si="75"/>
        <v>4446</v>
      </c>
      <c r="C4451" s="12">
        <f>'Simulacion sistema (hoja4)'!AS4456</f>
        <v>0</v>
      </c>
      <c r="D4451" s="12">
        <f>'Simulacion sistema (hoja4)'!AT4456</f>
        <v>0.68840604474612954</v>
      </c>
    </row>
    <row r="4452" spans="2:4" x14ac:dyDescent="0.25">
      <c r="B4452" s="8">
        <f t="shared" si="75"/>
        <v>4447</v>
      </c>
      <c r="C4452" s="12">
        <f>'Simulacion sistema (hoja4)'!AS4457</f>
        <v>0</v>
      </c>
      <c r="D4452" s="12">
        <f>'Simulacion sistema (hoja4)'!AT4457</f>
        <v>0.20629794412700792</v>
      </c>
    </row>
    <row r="4453" spans="2:4" x14ac:dyDescent="0.25">
      <c r="B4453" s="8">
        <f t="shared" si="75"/>
        <v>4448</v>
      </c>
      <c r="C4453" s="12">
        <f>'Simulacion sistema (hoja4)'!AS4458</f>
        <v>0</v>
      </c>
      <c r="D4453" s="12">
        <f>'Simulacion sistema (hoja4)'!AT4458</f>
        <v>0.43107770679517382</v>
      </c>
    </row>
    <row r="4454" spans="2:4" x14ac:dyDescent="0.25">
      <c r="B4454" s="8">
        <f t="shared" si="75"/>
        <v>4449</v>
      </c>
      <c r="C4454" s="12">
        <f>'Simulacion sistema (hoja4)'!AS4459</f>
        <v>0</v>
      </c>
      <c r="D4454" s="12">
        <f>'Simulacion sistema (hoja4)'!AT4459</f>
        <v>0.1358166735638244</v>
      </c>
    </row>
    <row r="4455" spans="2:4" x14ac:dyDescent="0.25">
      <c r="B4455" s="8">
        <f t="shared" si="75"/>
        <v>4450</v>
      </c>
      <c r="C4455" s="12">
        <f>'Simulacion sistema (hoja4)'!AS4460</f>
        <v>0</v>
      </c>
      <c r="D4455" s="12">
        <f>'Simulacion sistema (hoja4)'!AT4460</f>
        <v>0.34960034384076444</v>
      </c>
    </row>
    <row r="4456" spans="2:4" x14ac:dyDescent="0.25">
      <c r="B4456" s="8">
        <f t="shared" si="75"/>
        <v>4451</v>
      </c>
      <c r="C4456" s="12">
        <f>'Simulacion sistema (hoja4)'!AS4461</f>
        <v>0</v>
      </c>
      <c r="D4456" s="12">
        <f>'Simulacion sistema (hoja4)'!AT4461</f>
        <v>0.77417556687699929</v>
      </c>
    </row>
    <row r="4457" spans="2:4" x14ac:dyDescent="0.25">
      <c r="B4457" s="8">
        <f t="shared" si="75"/>
        <v>4452</v>
      </c>
      <c r="C4457" s="12">
        <f>'Simulacion sistema (hoja4)'!AS4462</f>
        <v>0</v>
      </c>
      <c r="D4457" s="12">
        <f>'Simulacion sistema (hoja4)'!AT4462</f>
        <v>0.18497518449858283</v>
      </c>
    </row>
    <row r="4458" spans="2:4" x14ac:dyDescent="0.25">
      <c r="B4458" s="8">
        <f t="shared" si="75"/>
        <v>4453</v>
      </c>
      <c r="C4458" s="12">
        <f>'Simulacion sistema (hoja4)'!AS4463</f>
        <v>0</v>
      </c>
      <c r="D4458" s="12">
        <f>'Simulacion sistema (hoja4)'!AT4463</f>
        <v>0.68693997139535357</v>
      </c>
    </row>
    <row r="4459" spans="2:4" x14ac:dyDescent="0.25">
      <c r="B4459" s="8">
        <f t="shared" si="75"/>
        <v>4454</v>
      </c>
      <c r="C4459" s="12">
        <f>'Simulacion sistema (hoja4)'!AS4464</f>
        <v>0</v>
      </c>
      <c r="D4459" s="12">
        <f>'Simulacion sistema (hoja4)'!AT4464</f>
        <v>0.64758851235696158</v>
      </c>
    </row>
    <row r="4460" spans="2:4" x14ac:dyDescent="0.25">
      <c r="B4460" s="8">
        <f t="shared" si="75"/>
        <v>4455</v>
      </c>
      <c r="C4460" s="12">
        <f>'Simulacion sistema (hoja4)'!AS4465</f>
        <v>0</v>
      </c>
      <c r="D4460" s="12">
        <f>'Simulacion sistema (hoja4)'!AT4465</f>
        <v>0.84716588782307245</v>
      </c>
    </row>
    <row r="4461" spans="2:4" x14ac:dyDescent="0.25">
      <c r="B4461" s="8">
        <f t="shared" si="75"/>
        <v>4456</v>
      </c>
      <c r="C4461" s="12">
        <f>'Simulacion sistema (hoja4)'!AS4466</f>
        <v>0.59726114541380437</v>
      </c>
      <c r="D4461" s="12">
        <f>'Simulacion sistema (hoja4)'!AT4466</f>
        <v>0.94086684079945238</v>
      </c>
    </row>
    <row r="4462" spans="2:4" x14ac:dyDescent="0.25">
      <c r="B4462" s="8">
        <f t="shared" si="75"/>
        <v>4457</v>
      </c>
      <c r="C4462" s="12">
        <f>'Simulacion sistema (hoja4)'!AS4467</f>
        <v>0</v>
      </c>
      <c r="D4462" s="12">
        <f>'Simulacion sistema (hoja4)'!AT4467</f>
        <v>0.50450148206678214</v>
      </c>
    </row>
    <row r="4463" spans="2:4" x14ac:dyDescent="0.25">
      <c r="B4463" s="8">
        <f t="shared" si="75"/>
        <v>4458</v>
      </c>
      <c r="C4463" s="12">
        <f>'Simulacion sistema (hoja4)'!AS4468</f>
        <v>0</v>
      </c>
      <c r="D4463" s="12">
        <f>'Simulacion sistema (hoja4)'!AT4468</f>
        <v>6.0621197734862145E-2</v>
      </c>
    </row>
    <row r="4464" spans="2:4" x14ac:dyDescent="0.25">
      <c r="B4464" s="8">
        <f t="shared" si="75"/>
        <v>4459</v>
      </c>
      <c r="C4464" s="12">
        <f>'Simulacion sistema (hoja4)'!AS4469</f>
        <v>0</v>
      </c>
      <c r="D4464" s="12">
        <f>'Simulacion sistema (hoja4)'!AT4469</f>
        <v>0.64564508080776706</v>
      </c>
    </row>
    <row r="4465" spans="2:4" x14ac:dyDescent="0.25">
      <c r="B4465" s="8">
        <f t="shared" si="75"/>
        <v>4460</v>
      </c>
      <c r="C4465" s="12">
        <f>'Simulacion sistema (hoja4)'!AS4470</f>
        <v>0</v>
      </c>
      <c r="D4465" s="12">
        <f>'Simulacion sistema (hoja4)'!AT4470</f>
        <v>0.7600806855949237</v>
      </c>
    </row>
    <row r="4466" spans="2:4" x14ac:dyDescent="0.25">
      <c r="B4466" s="8">
        <f t="shared" si="75"/>
        <v>4461</v>
      </c>
      <c r="C4466" s="12">
        <f>'Simulacion sistema (hoja4)'!AS4471</f>
        <v>0</v>
      </c>
      <c r="D4466" s="12">
        <f>'Simulacion sistema (hoja4)'!AT4471</f>
        <v>0.30343294159829381</v>
      </c>
    </row>
    <row r="4467" spans="2:4" x14ac:dyDescent="0.25">
      <c r="B4467" s="8">
        <f t="shared" si="75"/>
        <v>4462</v>
      </c>
      <c r="C4467" s="12">
        <f>'Simulacion sistema (hoja4)'!AS4472</f>
        <v>0</v>
      </c>
      <c r="D4467" s="12">
        <f>'Simulacion sistema (hoja4)'!AT4472</f>
        <v>0.62585563299127323</v>
      </c>
    </row>
    <row r="4468" spans="2:4" x14ac:dyDescent="0.25">
      <c r="B4468" s="8">
        <f t="shared" si="75"/>
        <v>4463</v>
      </c>
      <c r="C4468" s="12">
        <f>'Simulacion sistema (hoja4)'!AS4473</f>
        <v>0</v>
      </c>
      <c r="D4468" s="12">
        <f>'Simulacion sistema (hoja4)'!AT4473</f>
        <v>0.46351069070471368</v>
      </c>
    </row>
    <row r="4469" spans="2:4" x14ac:dyDescent="0.25">
      <c r="B4469" s="8">
        <f t="shared" si="75"/>
        <v>4464</v>
      </c>
      <c r="C4469" s="12">
        <f>'Simulacion sistema (hoja4)'!AS4474</f>
        <v>1</v>
      </c>
      <c r="D4469" s="12">
        <f>'Simulacion sistema (hoja4)'!AT4474</f>
        <v>1</v>
      </c>
    </row>
    <row r="4470" spans="2:4" x14ac:dyDescent="0.25">
      <c r="B4470" s="8">
        <f t="shared" si="75"/>
        <v>4465</v>
      </c>
      <c r="C4470" s="12">
        <f>'Simulacion sistema (hoja4)'!AS4475</f>
        <v>0</v>
      </c>
      <c r="D4470" s="12">
        <f>'Simulacion sistema (hoja4)'!AT4475</f>
        <v>0.41697105986358396</v>
      </c>
    </row>
    <row r="4471" spans="2:4" x14ac:dyDescent="0.25">
      <c r="B4471" s="8">
        <f t="shared" si="75"/>
        <v>4466</v>
      </c>
      <c r="C4471" s="12">
        <f>'Simulacion sistema (hoja4)'!AS4476</f>
        <v>0</v>
      </c>
      <c r="D4471" s="12">
        <f>'Simulacion sistema (hoja4)'!AT4476</f>
        <v>0.50606410991374962</v>
      </c>
    </row>
    <row r="4472" spans="2:4" x14ac:dyDescent="0.25">
      <c r="B4472" s="8">
        <f t="shared" si="75"/>
        <v>4467</v>
      </c>
      <c r="C4472" s="12">
        <f>'Simulacion sistema (hoja4)'!AS4477</f>
        <v>1</v>
      </c>
      <c r="D4472" s="12">
        <f>'Simulacion sistema (hoja4)'!AT4477</f>
        <v>1</v>
      </c>
    </row>
    <row r="4473" spans="2:4" x14ac:dyDescent="0.25">
      <c r="B4473" s="8">
        <f t="shared" si="75"/>
        <v>4468</v>
      </c>
      <c r="C4473" s="12">
        <f>'Simulacion sistema (hoja4)'!AS4478</f>
        <v>0</v>
      </c>
      <c r="D4473" s="12">
        <f>'Simulacion sistema (hoja4)'!AT4478</f>
        <v>0.58021824232086117</v>
      </c>
    </row>
    <row r="4474" spans="2:4" x14ac:dyDescent="0.25">
      <c r="B4474" s="8">
        <f t="shared" si="75"/>
        <v>4469</v>
      </c>
      <c r="C4474" s="12">
        <f>'Simulacion sistema (hoja4)'!AS4479</f>
        <v>0</v>
      </c>
      <c r="D4474" s="12">
        <f>'Simulacion sistema (hoja4)'!AT4479</f>
        <v>0.82096273553275023</v>
      </c>
    </row>
    <row r="4475" spans="2:4" x14ac:dyDescent="0.25">
      <c r="B4475" s="8">
        <f t="shared" si="75"/>
        <v>4470</v>
      </c>
      <c r="C4475" s="12">
        <f>'Simulacion sistema (hoja4)'!AS4480</f>
        <v>0</v>
      </c>
      <c r="D4475" s="12">
        <f>'Simulacion sistema (hoja4)'!AT4480</f>
        <v>0.620108362350833</v>
      </c>
    </row>
    <row r="4476" spans="2:4" x14ac:dyDescent="0.25">
      <c r="B4476" s="8">
        <f t="shared" si="75"/>
        <v>4471</v>
      </c>
      <c r="C4476" s="12">
        <f>'Simulacion sistema (hoja4)'!AS4481</f>
        <v>0</v>
      </c>
      <c r="D4476" s="12">
        <f>'Simulacion sistema (hoja4)'!AT4481</f>
        <v>0.69578919887641599</v>
      </c>
    </row>
    <row r="4477" spans="2:4" x14ac:dyDescent="0.25">
      <c r="B4477" s="8">
        <f t="shared" si="75"/>
        <v>4472</v>
      </c>
      <c r="C4477" s="12">
        <f>'Simulacion sistema (hoja4)'!AS4482</f>
        <v>0</v>
      </c>
      <c r="D4477" s="12">
        <f>'Simulacion sistema (hoja4)'!AT4482</f>
        <v>0.2777811818336749</v>
      </c>
    </row>
    <row r="4478" spans="2:4" x14ac:dyDescent="0.25">
      <c r="B4478" s="8">
        <f t="shared" si="75"/>
        <v>4473</v>
      </c>
      <c r="C4478" s="12">
        <f>'Simulacion sistema (hoja4)'!AS4483</f>
        <v>0</v>
      </c>
      <c r="D4478" s="12">
        <f>'Simulacion sistema (hoja4)'!AT4483</f>
        <v>0.79964876343898417</v>
      </c>
    </row>
    <row r="4479" spans="2:4" x14ac:dyDescent="0.25">
      <c r="B4479" s="8">
        <f t="shared" si="75"/>
        <v>4474</v>
      </c>
      <c r="C4479" s="12">
        <f>'Simulacion sistema (hoja4)'!AS4484</f>
        <v>0</v>
      </c>
      <c r="D4479" s="12">
        <f>'Simulacion sistema (hoja4)'!AT4484</f>
        <v>0.15655722546954129</v>
      </c>
    </row>
    <row r="4480" spans="2:4" x14ac:dyDescent="0.25">
      <c r="B4480" s="8">
        <f t="shared" si="75"/>
        <v>4475</v>
      </c>
      <c r="C4480" s="12">
        <f>'Simulacion sistema (hoja4)'!AS4485</f>
        <v>0</v>
      </c>
      <c r="D4480" s="12">
        <f>'Simulacion sistema (hoja4)'!AT4485</f>
        <v>0.50854446436455936</v>
      </c>
    </row>
    <row r="4481" spans="2:4" x14ac:dyDescent="0.25">
      <c r="B4481" s="8">
        <f t="shared" si="75"/>
        <v>4476</v>
      </c>
      <c r="C4481" s="12">
        <f>'Simulacion sistema (hoja4)'!AS4486</f>
        <v>0</v>
      </c>
      <c r="D4481" s="12">
        <f>'Simulacion sistema (hoja4)'!AT4486</f>
        <v>0.88130824522891527</v>
      </c>
    </row>
    <row r="4482" spans="2:4" x14ac:dyDescent="0.25">
      <c r="B4482" s="8">
        <f t="shared" si="75"/>
        <v>4477</v>
      </c>
      <c r="C4482" s="12">
        <f>'Simulacion sistema (hoja4)'!AS4487</f>
        <v>0</v>
      </c>
      <c r="D4482" s="12">
        <f>'Simulacion sistema (hoja4)'!AT4487</f>
        <v>0.24831602788368426</v>
      </c>
    </row>
    <row r="4483" spans="2:4" x14ac:dyDescent="0.25">
      <c r="B4483" s="8">
        <f t="shared" si="75"/>
        <v>4478</v>
      </c>
      <c r="C4483" s="12">
        <f>'Simulacion sistema (hoja4)'!AS4488</f>
        <v>0</v>
      </c>
      <c r="D4483" s="12">
        <f>'Simulacion sistema (hoja4)'!AT4488</f>
        <v>0.79854655670249686</v>
      </c>
    </row>
    <row r="4484" spans="2:4" x14ac:dyDescent="0.25">
      <c r="B4484" s="8">
        <f t="shared" si="75"/>
        <v>4479</v>
      </c>
      <c r="C4484" s="12">
        <f>'Simulacion sistema (hoja4)'!AS4489</f>
        <v>0</v>
      </c>
      <c r="D4484" s="12">
        <f>'Simulacion sistema (hoja4)'!AT4489</f>
        <v>0.61813335973749095</v>
      </c>
    </row>
    <row r="4485" spans="2:4" x14ac:dyDescent="0.25">
      <c r="B4485" s="8">
        <f t="shared" si="75"/>
        <v>4480</v>
      </c>
      <c r="C4485" s="12">
        <f>'Simulacion sistema (hoja4)'!AS4490</f>
        <v>1</v>
      </c>
      <c r="D4485" s="12">
        <f>'Simulacion sistema (hoja4)'!AT4490</f>
        <v>1</v>
      </c>
    </row>
    <row r="4486" spans="2:4" x14ac:dyDescent="0.25">
      <c r="B4486" s="8">
        <f t="shared" si="75"/>
        <v>4481</v>
      </c>
      <c r="C4486" s="12">
        <f>'Simulacion sistema (hoja4)'!AS4491</f>
        <v>0</v>
      </c>
      <c r="D4486" s="12">
        <f>'Simulacion sistema (hoja4)'!AT4491</f>
        <v>0.59228367669645809</v>
      </c>
    </row>
    <row r="4487" spans="2:4" x14ac:dyDescent="0.25">
      <c r="B4487" s="8">
        <f t="shared" si="75"/>
        <v>4482</v>
      </c>
      <c r="C4487" s="12">
        <f>'Simulacion sistema (hoja4)'!AS4492</f>
        <v>0</v>
      </c>
      <c r="D4487" s="12">
        <f>'Simulacion sistema (hoja4)'!AT4492</f>
        <v>0.83342865679087352</v>
      </c>
    </row>
    <row r="4488" spans="2:4" x14ac:dyDescent="0.25">
      <c r="B4488" s="8">
        <f t="shared" ref="B4488:B4551" si="76">+B4487+1</f>
        <v>4483</v>
      </c>
      <c r="C4488" s="12">
        <f>'Simulacion sistema (hoja4)'!AS4493</f>
        <v>0</v>
      </c>
      <c r="D4488" s="12">
        <f>'Simulacion sistema (hoja4)'!AT4493</f>
        <v>0.68589333876353853</v>
      </c>
    </row>
    <row r="4489" spans="2:4" x14ac:dyDescent="0.25">
      <c r="B4489" s="8">
        <f t="shared" si="76"/>
        <v>4484</v>
      </c>
      <c r="C4489" s="12">
        <f>'Simulacion sistema (hoja4)'!AS4494</f>
        <v>0</v>
      </c>
      <c r="D4489" s="12">
        <f>'Simulacion sistema (hoja4)'!AT4494</f>
        <v>0.30520451737734033</v>
      </c>
    </row>
    <row r="4490" spans="2:4" x14ac:dyDescent="0.25">
      <c r="B4490" s="8">
        <f t="shared" si="76"/>
        <v>4485</v>
      </c>
      <c r="C4490" s="12">
        <f>'Simulacion sistema (hoja4)'!AS4495</f>
        <v>0</v>
      </c>
      <c r="D4490" s="12">
        <f>'Simulacion sistema (hoja4)'!AT4495</f>
        <v>0.27814350075852717</v>
      </c>
    </row>
    <row r="4491" spans="2:4" x14ac:dyDescent="0.25">
      <c r="B4491" s="8">
        <f t="shared" si="76"/>
        <v>4486</v>
      </c>
      <c r="C4491" s="12">
        <f>'Simulacion sistema (hoja4)'!AS4496</f>
        <v>0</v>
      </c>
      <c r="D4491" s="12">
        <f>'Simulacion sistema (hoja4)'!AT4496</f>
        <v>0.38403806341598717</v>
      </c>
    </row>
    <row r="4492" spans="2:4" x14ac:dyDescent="0.25">
      <c r="B4492" s="8">
        <f t="shared" si="76"/>
        <v>4487</v>
      </c>
      <c r="C4492" s="12">
        <f>'Simulacion sistema (hoja4)'!AS4497</f>
        <v>0</v>
      </c>
      <c r="D4492" s="12">
        <f>'Simulacion sistema (hoja4)'!AT4497</f>
        <v>0.73532379879668031</v>
      </c>
    </row>
    <row r="4493" spans="2:4" x14ac:dyDescent="0.25">
      <c r="B4493" s="8">
        <f t="shared" si="76"/>
        <v>4488</v>
      </c>
      <c r="C4493" s="12">
        <f>'Simulacion sistema (hoja4)'!AS4498</f>
        <v>0</v>
      </c>
      <c r="D4493" s="12">
        <f>'Simulacion sistema (hoja4)'!AT4498</f>
        <v>0.81237989921734366</v>
      </c>
    </row>
    <row r="4494" spans="2:4" x14ac:dyDescent="0.25">
      <c r="B4494" s="8">
        <f t="shared" si="76"/>
        <v>4489</v>
      </c>
      <c r="C4494" s="12">
        <f>'Simulacion sistema (hoja4)'!AS4499</f>
        <v>0</v>
      </c>
      <c r="D4494" s="12">
        <f>'Simulacion sistema (hoja4)'!AT4499</f>
        <v>0.80000717414123224</v>
      </c>
    </row>
    <row r="4495" spans="2:4" x14ac:dyDescent="0.25">
      <c r="B4495" s="8">
        <f t="shared" si="76"/>
        <v>4490</v>
      </c>
      <c r="C4495" s="12">
        <f>'Simulacion sistema (hoja4)'!AS4500</f>
        <v>0</v>
      </c>
      <c r="D4495" s="12">
        <f>'Simulacion sistema (hoja4)'!AT4500</f>
        <v>0.12755995075729093</v>
      </c>
    </row>
    <row r="4496" spans="2:4" x14ac:dyDescent="0.25">
      <c r="B4496" s="8">
        <f t="shared" si="76"/>
        <v>4491</v>
      </c>
      <c r="C4496" s="12">
        <f>'Simulacion sistema (hoja4)'!AS4501</f>
        <v>0</v>
      </c>
      <c r="D4496" s="12">
        <f>'Simulacion sistema (hoja4)'!AT4501</f>
        <v>0.28804542314873577</v>
      </c>
    </row>
    <row r="4497" spans="2:4" x14ac:dyDescent="0.25">
      <c r="B4497" s="8">
        <f t="shared" si="76"/>
        <v>4492</v>
      </c>
      <c r="C4497" s="12">
        <f>'Simulacion sistema (hoja4)'!AS4502</f>
        <v>0</v>
      </c>
      <c r="D4497" s="12">
        <f>'Simulacion sistema (hoja4)'!AT4502</f>
        <v>0.35532328945354158</v>
      </c>
    </row>
    <row r="4498" spans="2:4" x14ac:dyDescent="0.25">
      <c r="B4498" s="8">
        <f t="shared" si="76"/>
        <v>4493</v>
      </c>
      <c r="C4498" s="12">
        <f>'Simulacion sistema (hoja4)'!AS4503</f>
        <v>0</v>
      </c>
      <c r="D4498" s="12">
        <f>'Simulacion sistema (hoja4)'!AT4503</f>
        <v>0.33358433066262488</v>
      </c>
    </row>
    <row r="4499" spans="2:4" x14ac:dyDescent="0.25">
      <c r="B4499" s="8">
        <f t="shared" si="76"/>
        <v>4494</v>
      </c>
      <c r="C4499" s="12">
        <f>'Simulacion sistema (hoja4)'!AS4504</f>
        <v>0</v>
      </c>
      <c r="D4499" s="12">
        <f>'Simulacion sistema (hoja4)'!AT4504</f>
        <v>0.53714666191027227</v>
      </c>
    </row>
    <row r="4500" spans="2:4" x14ac:dyDescent="0.25">
      <c r="B4500" s="8">
        <f t="shared" si="76"/>
        <v>4495</v>
      </c>
      <c r="C4500" s="12">
        <f>'Simulacion sistema (hoja4)'!AS4505</f>
        <v>1</v>
      </c>
      <c r="D4500" s="12">
        <f>'Simulacion sistema (hoja4)'!AT4505</f>
        <v>1</v>
      </c>
    </row>
    <row r="4501" spans="2:4" x14ac:dyDescent="0.25">
      <c r="B4501" s="8">
        <f t="shared" si="76"/>
        <v>4496</v>
      </c>
      <c r="C4501" s="12">
        <f>'Simulacion sistema (hoja4)'!AS4506</f>
        <v>0</v>
      </c>
      <c r="D4501" s="12">
        <f>'Simulacion sistema (hoja4)'!AT4506</f>
        <v>0.5305505176084172</v>
      </c>
    </row>
    <row r="4502" spans="2:4" x14ac:dyDescent="0.25">
      <c r="B4502" s="8">
        <f t="shared" si="76"/>
        <v>4497</v>
      </c>
      <c r="C4502" s="12">
        <f>'Simulacion sistema (hoja4)'!AS4507</f>
        <v>0</v>
      </c>
      <c r="D4502" s="12">
        <f>'Simulacion sistema (hoja4)'!AT4507</f>
        <v>0.68926156672516725</v>
      </c>
    </row>
    <row r="4503" spans="2:4" x14ac:dyDescent="0.25">
      <c r="B4503" s="8">
        <f t="shared" si="76"/>
        <v>4498</v>
      </c>
      <c r="C4503" s="12">
        <f>'Simulacion sistema (hoja4)'!AS4508</f>
        <v>0</v>
      </c>
      <c r="D4503" s="12">
        <f>'Simulacion sistema (hoja4)'!AT4508</f>
        <v>0.84758063603426992</v>
      </c>
    </row>
    <row r="4504" spans="2:4" x14ac:dyDescent="0.25">
      <c r="B4504" s="8">
        <f t="shared" si="76"/>
        <v>4499</v>
      </c>
      <c r="C4504" s="12">
        <f>'Simulacion sistema (hoja4)'!AS4509</f>
        <v>0</v>
      </c>
      <c r="D4504" s="12">
        <f>'Simulacion sistema (hoja4)'!AT4509</f>
        <v>0.80056001629368623</v>
      </c>
    </row>
    <row r="4505" spans="2:4" x14ac:dyDescent="0.25">
      <c r="B4505" s="8">
        <f t="shared" si="76"/>
        <v>4500</v>
      </c>
      <c r="C4505" s="12">
        <f>'Simulacion sistema (hoja4)'!AS4510</f>
        <v>0</v>
      </c>
      <c r="D4505" s="12">
        <f>'Simulacion sistema (hoja4)'!AT4510</f>
        <v>0.27805464078033543</v>
      </c>
    </row>
    <row r="4506" spans="2:4" x14ac:dyDescent="0.25">
      <c r="B4506" s="8">
        <f t="shared" si="76"/>
        <v>4501</v>
      </c>
      <c r="C4506" s="12">
        <f>'Simulacion sistema (hoja4)'!AS4511</f>
        <v>0.86639786441998201</v>
      </c>
      <c r="D4506" s="12">
        <f>'Simulacion sistema (hoja4)'!AT4511</f>
        <v>0.98865296930690261</v>
      </c>
    </row>
    <row r="4507" spans="2:4" x14ac:dyDescent="0.25">
      <c r="B4507" s="8">
        <f t="shared" si="76"/>
        <v>4502</v>
      </c>
      <c r="C4507" s="12">
        <f>'Simulacion sistema (hoja4)'!AS4512</f>
        <v>0</v>
      </c>
      <c r="D4507" s="12">
        <f>'Simulacion sistema (hoja4)'!AT4512</f>
        <v>0.85528250386404614</v>
      </c>
    </row>
    <row r="4508" spans="2:4" x14ac:dyDescent="0.25">
      <c r="B4508" s="8">
        <f t="shared" si="76"/>
        <v>4503</v>
      </c>
      <c r="C4508" s="12">
        <f>'Simulacion sistema (hoja4)'!AS4513</f>
        <v>0</v>
      </c>
      <c r="D4508" s="12">
        <f>'Simulacion sistema (hoja4)'!AT4513</f>
        <v>0.43726699300389815</v>
      </c>
    </row>
    <row r="4509" spans="2:4" x14ac:dyDescent="0.25">
      <c r="B4509" s="8">
        <f t="shared" si="76"/>
        <v>4504</v>
      </c>
      <c r="C4509" s="12">
        <f>'Simulacion sistema (hoja4)'!AS4514</f>
        <v>0</v>
      </c>
      <c r="D4509" s="12">
        <f>'Simulacion sistema (hoja4)'!AT4514</f>
        <v>0.48428080501527226</v>
      </c>
    </row>
    <row r="4510" spans="2:4" x14ac:dyDescent="0.25">
      <c r="B4510" s="8">
        <f t="shared" si="76"/>
        <v>4505</v>
      </c>
      <c r="C4510" s="12">
        <f>'Simulacion sistema (hoja4)'!AS4515</f>
        <v>8.9132383422345876E-2</v>
      </c>
      <c r="D4510" s="12">
        <f>'Simulacion sistema (hoja4)'!AT4515</f>
        <v>0.87094831880349877</v>
      </c>
    </row>
    <row r="4511" spans="2:4" x14ac:dyDescent="0.25">
      <c r="B4511" s="8">
        <f t="shared" si="76"/>
        <v>4506</v>
      </c>
      <c r="C4511" s="12">
        <f>'Simulacion sistema (hoja4)'!AS4516</f>
        <v>0</v>
      </c>
      <c r="D4511" s="12">
        <f>'Simulacion sistema (hoja4)'!AT4516</f>
        <v>0.42915826160984977</v>
      </c>
    </row>
    <row r="4512" spans="2:4" x14ac:dyDescent="0.25">
      <c r="B4512" s="8">
        <f t="shared" si="76"/>
        <v>4507</v>
      </c>
      <c r="C4512" s="12">
        <f>'Simulacion sistema (hoja4)'!AS4517</f>
        <v>0</v>
      </c>
      <c r="D4512" s="12">
        <f>'Simulacion sistema (hoja4)'!AT4517</f>
        <v>0.61484274588691146</v>
      </c>
    </row>
    <row r="4513" spans="2:4" x14ac:dyDescent="0.25">
      <c r="B4513" s="8">
        <f t="shared" si="76"/>
        <v>4508</v>
      </c>
      <c r="C4513" s="12">
        <f>'Simulacion sistema (hoja4)'!AS4518</f>
        <v>0</v>
      </c>
      <c r="D4513" s="12">
        <f>'Simulacion sistema (hoja4)'!AT4518</f>
        <v>0.34810048399757426</v>
      </c>
    </row>
    <row r="4514" spans="2:4" x14ac:dyDescent="0.25">
      <c r="B4514" s="8">
        <f t="shared" si="76"/>
        <v>4509</v>
      </c>
      <c r="C4514" s="12">
        <f>'Simulacion sistema (hoja4)'!AS4519</f>
        <v>0</v>
      </c>
      <c r="D4514" s="12">
        <f>'Simulacion sistema (hoja4)'!AT4519</f>
        <v>0.83988714365203698</v>
      </c>
    </row>
    <row r="4515" spans="2:4" x14ac:dyDescent="0.25">
      <c r="B4515" s="8">
        <f t="shared" si="76"/>
        <v>4510</v>
      </c>
      <c r="C4515" s="12">
        <f>'Simulacion sistema (hoja4)'!AS4520</f>
        <v>1</v>
      </c>
      <c r="D4515" s="12">
        <f>'Simulacion sistema (hoja4)'!AT4520</f>
        <v>1</v>
      </c>
    </row>
    <row r="4516" spans="2:4" x14ac:dyDescent="0.25">
      <c r="B4516" s="8">
        <f t="shared" si="76"/>
        <v>4511</v>
      </c>
      <c r="C4516" s="12">
        <f>'Simulacion sistema (hoja4)'!AS4521</f>
        <v>0</v>
      </c>
      <c r="D4516" s="12">
        <f>'Simulacion sistema (hoja4)'!AT4521</f>
        <v>0.24221312501459791</v>
      </c>
    </row>
    <row r="4517" spans="2:4" x14ac:dyDescent="0.25">
      <c r="B4517" s="8">
        <f t="shared" si="76"/>
        <v>4512</v>
      </c>
      <c r="C4517" s="12">
        <f>'Simulacion sistema (hoja4)'!AS4522</f>
        <v>0</v>
      </c>
      <c r="D4517" s="12">
        <f>'Simulacion sistema (hoja4)'!AT4522</f>
        <v>0.84248957808437674</v>
      </c>
    </row>
    <row r="4518" spans="2:4" x14ac:dyDescent="0.25">
      <c r="B4518" s="8">
        <f t="shared" si="76"/>
        <v>4513</v>
      </c>
      <c r="C4518" s="12">
        <f>'Simulacion sistema (hoja4)'!AS4523</f>
        <v>0</v>
      </c>
      <c r="D4518" s="12">
        <f>'Simulacion sistema (hoja4)'!AT4523</f>
        <v>0.86089382660194469</v>
      </c>
    </row>
    <row r="4519" spans="2:4" x14ac:dyDescent="0.25">
      <c r="B4519" s="8">
        <f t="shared" si="76"/>
        <v>4514</v>
      </c>
      <c r="C4519" s="12">
        <f>'Simulacion sistema (hoja4)'!AS4524</f>
        <v>0</v>
      </c>
      <c r="D4519" s="12">
        <f>'Simulacion sistema (hoja4)'!AT4524</f>
        <v>0.80235074644873228</v>
      </c>
    </row>
    <row r="4520" spans="2:4" x14ac:dyDescent="0.25">
      <c r="B4520" s="8">
        <f t="shared" si="76"/>
        <v>4515</v>
      </c>
      <c r="C4520" s="12">
        <f>'Simulacion sistema (hoja4)'!AS4525</f>
        <v>0</v>
      </c>
      <c r="D4520" s="12">
        <f>'Simulacion sistema (hoja4)'!AT4525</f>
        <v>0.56690160710865323</v>
      </c>
    </row>
    <row r="4521" spans="2:4" x14ac:dyDescent="0.25">
      <c r="B4521" s="8">
        <f t="shared" si="76"/>
        <v>4516</v>
      </c>
      <c r="C4521" s="12">
        <f>'Simulacion sistema (hoja4)'!AS4526</f>
        <v>0</v>
      </c>
      <c r="D4521" s="12">
        <f>'Simulacion sistema (hoja4)'!AT4526</f>
        <v>0.51951028480527806</v>
      </c>
    </row>
    <row r="4522" spans="2:4" x14ac:dyDescent="0.25">
      <c r="B4522" s="8">
        <f t="shared" si="76"/>
        <v>4517</v>
      </c>
      <c r="C4522" s="12">
        <f>'Simulacion sistema (hoja4)'!AS4527</f>
        <v>0</v>
      </c>
      <c r="D4522" s="12">
        <f>'Simulacion sistema (hoja4)'!AT4527</f>
        <v>7.300705062422809E-2</v>
      </c>
    </row>
    <row r="4523" spans="2:4" x14ac:dyDescent="0.25">
      <c r="B4523" s="8">
        <f t="shared" si="76"/>
        <v>4518</v>
      </c>
      <c r="C4523" s="12">
        <f>'Simulacion sistema (hoja4)'!AS4528</f>
        <v>1</v>
      </c>
      <c r="D4523" s="12">
        <f>'Simulacion sistema (hoja4)'!AT4528</f>
        <v>1</v>
      </c>
    </row>
    <row r="4524" spans="2:4" x14ac:dyDescent="0.25">
      <c r="B4524" s="8">
        <f t="shared" si="76"/>
        <v>4519</v>
      </c>
      <c r="C4524" s="12">
        <f>'Simulacion sistema (hoja4)'!AS4529</f>
        <v>0.16015843243897712</v>
      </c>
      <c r="D4524" s="12">
        <f>'Simulacion sistema (hoja4)'!AT4529</f>
        <v>0.91664433676780566</v>
      </c>
    </row>
    <row r="4525" spans="2:4" x14ac:dyDescent="0.25">
      <c r="B4525" s="8">
        <f t="shared" si="76"/>
        <v>4520</v>
      </c>
      <c r="C4525" s="12">
        <f>'Simulacion sistema (hoja4)'!AS4530</f>
        <v>0</v>
      </c>
      <c r="D4525" s="12">
        <f>'Simulacion sistema (hoja4)'!AT4530</f>
        <v>0.74554406716960742</v>
      </c>
    </row>
    <row r="4526" spans="2:4" x14ac:dyDescent="0.25">
      <c r="B4526" s="8">
        <f t="shared" si="76"/>
        <v>4521</v>
      </c>
      <c r="C4526" s="12">
        <f>'Simulacion sistema (hoja4)'!AS4531</f>
        <v>0</v>
      </c>
      <c r="D4526" s="12">
        <f>'Simulacion sistema (hoja4)'!AT4531</f>
        <v>0.63777093059263334</v>
      </c>
    </row>
    <row r="4527" spans="2:4" x14ac:dyDescent="0.25">
      <c r="B4527" s="8">
        <f t="shared" si="76"/>
        <v>4522</v>
      </c>
      <c r="C4527" s="12">
        <f>'Simulacion sistema (hoja4)'!AS4532</f>
        <v>0</v>
      </c>
      <c r="D4527" s="12">
        <f>'Simulacion sistema (hoja4)'!AT4532</f>
        <v>0.64718535120285203</v>
      </c>
    </row>
    <row r="4528" spans="2:4" x14ac:dyDescent="0.25">
      <c r="B4528" s="8">
        <f t="shared" si="76"/>
        <v>4523</v>
      </c>
      <c r="C4528" s="12">
        <f>'Simulacion sistema (hoja4)'!AS4533</f>
        <v>0</v>
      </c>
      <c r="D4528" s="12">
        <f>'Simulacion sistema (hoja4)'!AT4533</f>
        <v>0.7382937726078711</v>
      </c>
    </row>
    <row r="4529" spans="2:4" x14ac:dyDescent="0.25">
      <c r="B4529" s="8">
        <f t="shared" si="76"/>
        <v>4524</v>
      </c>
      <c r="C4529" s="12">
        <f>'Simulacion sistema (hoja4)'!AS4534</f>
        <v>0</v>
      </c>
      <c r="D4529" s="12">
        <f>'Simulacion sistema (hoja4)'!AT4534</f>
        <v>0.48080567153504006</v>
      </c>
    </row>
    <row r="4530" spans="2:4" x14ac:dyDescent="0.25">
      <c r="B4530" s="8">
        <f t="shared" si="76"/>
        <v>4525</v>
      </c>
      <c r="C4530" s="12">
        <f>'Simulacion sistema (hoja4)'!AS4535</f>
        <v>0</v>
      </c>
      <c r="D4530" s="12">
        <f>'Simulacion sistema (hoja4)'!AT4535</f>
        <v>0.39066287243831666</v>
      </c>
    </row>
    <row r="4531" spans="2:4" x14ac:dyDescent="0.25">
      <c r="B4531" s="8">
        <f t="shared" si="76"/>
        <v>4526</v>
      </c>
      <c r="C4531" s="12">
        <f>'Simulacion sistema (hoja4)'!AS4536</f>
        <v>0</v>
      </c>
      <c r="D4531" s="12">
        <f>'Simulacion sistema (hoja4)'!AT4536</f>
        <v>0.81192391412350595</v>
      </c>
    </row>
    <row r="4532" spans="2:4" x14ac:dyDescent="0.25">
      <c r="B4532" s="8">
        <f t="shared" si="76"/>
        <v>4527</v>
      </c>
      <c r="C4532" s="12">
        <f>'Simulacion sistema (hoja4)'!AS4537</f>
        <v>6.6432444213733691E-2</v>
      </c>
      <c r="D4532" s="12">
        <f>'Simulacion sistema (hoja4)'!AT4537</f>
        <v>0.92071070074144035</v>
      </c>
    </row>
    <row r="4533" spans="2:4" x14ac:dyDescent="0.25">
      <c r="B4533" s="8">
        <f t="shared" si="76"/>
        <v>4528</v>
      </c>
      <c r="C4533" s="12">
        <f>'Simulacion sistema (hoja4)'!AS4538</f>
        <v>0</v>
      </c>
      <c r="D4533" s="12">
        <f>'Simulacion sistema (hoja4)'!AT4538</f>
        <v>0.73653653609434422</v>
      </c>
    </row>
    <row r="4534" spans="2:4" x14ac:dyDescent="0.25">
      <c r="B4534" s="8">
        <f t="shared" si="76"/>
        <v>4529</v>
      </c>
      <c r="C4534" s="12">
        <f>'Simulacion sistema (hoja4)'!AS4539</f>
        <v>0</v>
      </c>
      <c r="D4534" s="12">
        <f>'Simulacion sistema (hoja4)'!AT4539</f>
        <v>0.75963242681336607</v>
      </c>
    </row>
    <row r="4535" spans="2:4" x14ac:dyDescent="0.25">
      <c r="B4535" s="8">
        <f t="shared" si="76"/>
        <v>4530</v>
      </c>
      <c r="C4535" s="12">
        <f>'Simulacion sistema (hoja4)'!AS4540</f>
        <v>1</v>
      </c>
      <c r="D4535" s="12">
        <f>'Simulacion sistema (hoja4)'!AT4540</f>
        <v>1</v>
      </c>
    </row>
    <row r="4536" spans="2:4" x14ac:dyDescent="0.25">
      <c r="B4536" s="8">
        <f t="shared" si="76"/>
        <v>4531</v>
      </c>
      <c r="C4536" s="12">
        <f>'Simulacion sistema (hoja4)'!AS4541</f>
        <v>0</v>
      </c>
      <c r="D4536" s="12">
        <f>'Simulacion sistema (hoja4)'!AT4541</f>
        <v>0.33296475196879177</v>
      </c>
    </row>
    <row r="4537" spans="2:4" x14ac:dyDescent="0.25">
      <c r="B4537" s="8">
        <f t="shared" si="76"/>
        <v>4532</v>
      </c>
      <c r="C4537" s="12">
        <f>'Simulacion sistema (hoja4)'!AS4542</f>
        <v>0</v>
      </c>
      <c r="D4537" s="12">
        <f>'Simulacion sistema (hoja4)'!AT4542</f>
        <v>0.57381237898781823</v>
      </c>
    </row>
    <row r="4538" spans="2:4" x14ac:dyDescent="0.25">
      <c r="B4538" s="8">
        <f t="shared" si="76"/>
        <v>4533</v>
      </c>
      <c r="C4538" s="12">
        <f>'Simulacion sistema (hoja4)'!AS4543</f>
        <v>6.7804650799746832E-2</v>
      </c>
      <c r="D4538" s="12">
        <f>'Simulacion sistema (hoja4)'!AT4543</f>
        <v>0.74371338432245293</v>
      </c>
    </row>
    <row r="4539" spans="2:4" x14ac:dyDescent="0.25">
      <c r="B4539" s="8">
        <f t="shared" si="76"/>
        <v>4534</v>
      </c>
      <c r="C4539" s="12">
        <f>'Simulacion sistema (hoja4)'!AS4544</f>
        <v>0</v>
      </c>
      <c r="D4539" s="12">
        <f>'Simulacion sistema (hoja4)'!AT4544</f>
        <v>0.56071538218824923</v>
      </c>
    </row>
    <row r="4540" spans="2:4" x14ac:dyDescent="0.25">
      <c r="B4540" s="8">
        <f t="shared" si="76"/>
        <v>4535</v>
      </c>
      <c r="C4540" s="12">
        <f>'Simulacion sistema (hoja4)'!AS4545</f>
        <v>0</v>
      </c>
      <c r="D4540" s="12">
        <f>'Simulacion sistema (hoja4)'!AT4545</f>
        <v>0.37374722565179819</v>
      </c>
    </row>
    <row r="4541" spans="2:4" x14ac:dyDescent="0.25">
      <c r="B4541" s="8">
        <f t="shared" si="76"/>
        <v>4536</v>
      </c>
      <c r="C4541" s="12">
        <f>'Simulacion sistema (hoja4)'!AS4546</f>
        <v>0</v>
      </c>
      <c r="D4541" s="12">
        <f>'Simulacion sistema (hoja4)'!AT4546</f>
        <v>0.55991094021729837</v>
      </c>
    </row>
    <row r="4542" spans="2:4" x14ac:dyDescent="0.25">
      <c r="B4542" s="8">
        <f t="shared" si="76"/>
        <v>4537</v>
      </c>
      <c r="C4542" s="12">
        <f>'Simulacion sistema (hoja4)'!AS4547</f>
        <v>0</v>
      </c>
      <c r="D4542" s="12">
        <f>'Simulacion sistema (hoja4)'!AT4547</f>
        <v>0.18683355531465079</v>
      </c>
    </row>
    <row r="4543" spans="2:4" x14ac:dyDescent="0.25">
      <c r="B4543" s="8">
        <f t="shared" si="76"/>
        <v>4538</v>
      </c>
      <c r="C4543" s="12">
        <f>'Simulacion sistema (hoja4)'!AS4548</f>
        <v>0</v>
      </c>
      <c r="D4543" s="12">
        <f>'Simulacion sistema (hoja4)'!AT4548</f>
        <v>0.80085563758240252</v>
      </c>
    </row>
    <row r="4544" spans="2:4" x14ac:dyDescent="0.25">
      <c r="B4544" s="8">
        <f t="shared" si="76"/>
        <v>4539</v>
      </c>
      <c r="C4544" s="12">
        <f>'Simulacion sistema (hoja4)'!AS4549</f>
        <v>0</v>
      </c>
      <c r="D4544" s="12">
        <f>'Simulacion sistema (hoja4)'!AT4549</f>
        <v>0.40089958995392894</v>
      </c>
    </row>
    <row r="4545" spans="2:4" x14ac:dyDescent="0.25">
      <c r="B4545" s="8">
        <f t="shared" si="76"/>
        <v>4540</v>
      </c>
      <c r="C4545" s="12">
        <f>'Simulacion sistema (hoja4)'!AS4550</f>
        <v>0</v>
      </c>
      <c r="D4545" s="12">
        <f>'Simulacion sistema (hoja4)'!AT4550</f>
        <v>0.17467417099757507</v>
      </c>
    </row>
    <row r="4546" spans="2:4" x14ac:dyDescent="0.25">
      <c r="B4546" s="8">
        <f t="shared" si="76"/>
        <v>4541</v>
      </c>
      <c r="C4546" s="12">
        <f>'Simulacion sistema (hoja4)'!AS4551</f>
        <v>0</v>
      </c>
      <c r="D4546" s="12">
        <f>'Simulacion sistema (hoja4)'!AT4551</f>
        <v>0.68820012452147428</v>
      </c>
    </row>
    <row r="4547" spans="2:4" x14ac:dyDescent="0.25">
      <c r="B4547" s="8">
        <f t="shared" si="76"/>
        <v>4542</v>
      </c>
      <c r="C4547" s="12">
        <f>'Simulacion sistema (hoja4)'!AS4552</f>
        <v>0</v>
      </c>
      <c r="D4547" s="12">
        <f>'Simulacion sistema (hoja4)'!AT4552</f>
        <v>0.77226667435907947</v>
      </c>
    </row>
    <row r="4548" spans="2:4" x14ac:dyDescent="0.25">
      <c r="B4548" s="8">
        <f t="shared" si="76"/>
        <v>4543</v>
      </c>
      <c r="C4548" s="12">
        <f>'Simulacion sistema (hoja4)'!AS4553</f>
        <v>0</v>
      </c>
      <c r="D4548" s="12">
        <f>'Simulacion sistema (hoja4)'!AT4553</f>
        <v>0.38724759495735395</v>
      </c>
    </row>
    <row r="4549" spans="2:4" x14ac:dyDescent="0.25">
      <c r="B4549" s="8">
        <f t="shared" si="76"/>
        <v>4544</v>
      </c>
      <c r="C4549" s="12">
        <f>'Simulacion sistema (hoja4)'!AS4554</f>
        <v>0</v>
      </c>
      <c r="D4549" s="12">
        <f>'Simulacion sistema (hoja4)'!AT4554</f>
        <v>0.60674132616592058</v>
      </c>
    </row>
    <row r="4550" spans="2:4" x14ac:dyDescent="0.25">
      <c r="B4550" s="8">
        <f t="shared" si="76"/>
        <v>4545</v>
      </c>
      <c r="C4550" s="12">
        <f>'Simulacion sistema (hoja4)'!AS4555</f>
        <v>0</v>
      </c>
      <c r="D4550" s="12">
        <f>'Simulacion sistema (hoja4)'!AT4555</f>
        <v>0.53861427106412152</v>
      </c>
    </row>
    <row r="4551" spans="2:4" x14ac:dyDescent="0.25">
      <c r="B4551" s="8">
        <f t="shared" si="76"/>
        <v>4546</v>
      </c>
      <c r="C4551" s="12">
        <f>'Simulacion sistema (hoja4)'!AS4556</f>
        <v>0</v>
      </c>
      <c r="D4551" s="12">
        <f>'Simulacion sistema (hoja4)'!AT4556</f>
        <v>0.78233688109128163</v>
      </c>
    </row>
    <row r="4552" spans="2:4" x14ac:dyDescent="0.25">
      <c r="B4552" s="8">
        <f t="shared" ref="B4552:B4615" si="77">+B4551+1</f>
        <v>4547</v>
      </c>
      <c r="C4552" s="12">
        <f>'Simulacion sistema (hoja4)'!AS4557</f>
        <v>1</v>
      </c>
      <c r="D4552" s="12">
        <f>'Simulacion sistema (hoja4)'!AT4557</f>
        <v>1</v>
      </c>
    </row>
    <row r="4553" spans="2:4" x14ac:dyDescent="0.25">
      <c r="B4553" s="8">
        <f t="shared" si="77"/>
        <v>4548</v>
      </c>
      <c r="C4553" s="12">
        <f>'Simulacion sistema (hoja4)'!AS4558</f>
        <v>0</v>
      </c>
      <c r="D4553" s="12">
        <f>'Simulacion sistema (hoja4)'!AT4558</f>
        <v>0.15786208772090143</v>
      </c>
    </row>
    <row r="4554" spans="2:4" x14ac:dyDescent="0.25">
      <c r="B4554" s="8">
        <f t="shared" si="77"/>
        <v>4549</v>
      </c>
      <c r="C4554" s="12">
        <f>'Simulacion sistema (hoja4)'!AS4559</f>
        <v>0</v>
      </c>
      <c r="D4554" s="12">
        <f>'Simulacion sistema (hoja4)'!AT4559</f>
        <v>0.8066045494271723</v>
      </c>
    </row>
    <row r="4555" spans="2:4" x14ac:dyDescent="0.25">
      <c r="B4555" s="8">
        <f t="shared" si="77"/>
        <v>4550</v>
      </c>
      <c r="C4555" s="12">
        <f>'Simulacion sistema (hoja4)'!AS4560</f>
        <v>0</v>
      </c>
      <c r="D4555" s="12">
        <f>'Simulacion sistema (hoja4)'!AT4560</f>
        <v>0.79164792511874116</v>
      </c>
    </row>
    <row r="4556" spans="2:4" x14ac:dyDescent="0.25">
      <c r="B4556" s="8">
        <f t="shared" si="77"/>
        <v>4551</v>
      </c>
      <c r="C4556" s="12">
        <f>'Simulacion sistema (hoja4)'!AS4561</f>
        <v>0</v>
      </c>
      <c r="D4556" s="12">
        <f>'Simulacion sistema (hoja4)'!AT4561</f>
        <v>0.60995602699471896</v>
      </c>
    </row>
    <row r="4557" spans="2:4" x14ac:dyDescent="0.25">
      <c r="B4557" s="8">
        <f t="shared" si="77"/>
        <v>4552</v>
      </c>
      <c r="C4557" s="12">
        <f>'Simulacion sistema (hoja4)'!AS4562</f>
        <v>0</v>
      </c>
      <c r="D4557" s="12">
        <f>'Simulacion sistema (hoja4)'!AT4562</f>
        <v>0.19853594176361994</v>
      </c>
    </row>
    <row r="4558" spans="2:4" x14ac:dyDescent="0.25">
      <c r="B4558" s="8">
        <f t="shared" si="77"/>
        <v>4553</v>
      </c>
      <c r="C4558" s="12">
        <f>'Simulacion sistema (hoja4)'!AS4563</f>
        <v>8.8662903428250436E-2</v>
      </c>
      <c r="D4558" s="12">
        <f>'Simulacion sistema (hoja4)'!AT4563</f>
        <v>0.80294425070488329</v>
      </c>
    </row>
    <row r="4559" spans="2:4" x14ac:dyDescent="0.25">
      <c r="B4559" s="8">
        <f t="shared" si="77"/>
        <v>4554</v>
      </c>
      <c r="C4559" s="12">
        <f>'Simulacion sistema (hoja4)'!AS4564</f>
        <v>0.439116331113309</v>
      </c>
      <c r="D4559" s="12">
        <f>'Simulacion sistema (hoja4)'!AT4564</f>
        <v>0.92368780227349301</v>
      </c>
    </row>
    <row r="4560" spans="2:4" x14ac:dyDescent="0.25">
      <c r="B4560" s="8">
        <f t="shared" si="77"/>
        <v>4555</v>
      </c>
      <c r="C4560" s="12">
        <f>'Simulacion sistema (hoja4)'!AS4565</f>
        <v>0.24807557793927468</v>
      </c>
      <c r="D4560" s="12">
        <f>'Simulacion sistema (hoja4)'!AT4565</f>
        <v>0.88639534603876513</v>
      </c>
    </row>
    <row r="4561" spans="2:4" x14ac:dyDescent="0.25">
      <c r="B4561" s="8">
        <f t="shared" si="77"/>
        <v>4556</v>
      </c>
      <c r="C4561" s="12">
        <f>'Simulacion sistema (hoja4)'!AS4566</f>
        <v>0.61166544206888274</v>
      </c>
      <c r="D4561" s="12">
        <f>'Simulacion sistema (hoja4)'!AT4566</f>
        <v>0.92947242173648514</v>
      </c>
    </row>
    <row r="4562" spans="2:4" x14ac:dyDescent="0.25">
      <c r="B4562" s="8">
        <f t="shared" si="77"/>
        <v>4557</v>
      </c>
      <c r="C4562" s="12">
        <f>'Simulacion sistema (hoja4)'!AS4567</f>
        <v>0</v>
      </c>
      <c r="D4562" s="12">
        <f>'Simulacion sistema (hoja4)'!AT4567</f>
        <v>0.28719796360410949</v>
      </c>
    </row>
    <row r="4563" spans="2:4" x14ac:dyDescent="0.25">
      <c r="B4563" s="8">
        <f t="shared" si="77"/>
        <v>4558</v>
      </c>
      <c r="C4563" s="12">
        <f>'Simulacion sistema (hoja4)'!AS4568</f>
        <v>0</v>
      </c>
      <c r="D4563" s="12">
        <f>'Simulacion sistema (hoja4)'!AT4568</f>
        <v>3.2923498023891412E-2</v>
      </c>
    </row>
    <row r="4564" spans="2:4" x14ac:dyDescent="0.25">
      <c r="B4564" s="8">
        <f t="shared" si="77"/>
        <v>4559</v>
      </c>
      <c r="C4564" s="12">
        <f>'Simulacion sistema (hoja4)'!AS4569</f>
        <v>0</v>
      </c>
      <c r="D4564" s="12">
        <f>'Simulacion sistema (hoja4)'!AT4569</f>
        <v>0.49477178298865049</v>
      </c>
    </row>
    <row r="4565" spans="2:4" x14ac:dyDescent="0.25">
      <c r="B4565" s="8">
        <f t="shared" si="77"/>
        <v>4560</v>
      </c>
      <c r="C4565" s="12">
        <f>'Simulacion sistema (hoja4)'!AS4570</f>
        <v>0</v>
      </c>
      <c r="D4565" s="12">
        <f>'Simulacion sistema (hoja4)'!AT4570</f>
        <v>0.55228976707545518</v>
      </c>
    </row>
    <row r="4566" spans="2:4" x14ac:dyDescent="0.25">
      <c r="B4566" s="8">
        <f t="shared" si="77"/>
        <v>4561</v>
      </c>
      <c r="C4566" s="12">
        <f>'Simulacion sistema (hoja4)'!AS4571</f>
        <v>0</v>
      </c>
      <c r="D4566" s="12">
        <f>'Simulacion sistema (hoja4)'!AT4571</f>
        <v>0.82662360600388385</v>
      </c>
    </row>
    <row r="4567" spans="2:4" x14ac:dyDescent="0.25">
      <c r="B4567" s="8">
        <f t="shared" si="77"/>
        <v>4562</v>
      </c>
      <c r="C4567" s="12">
        <f>'Simulacion sistema (hoja4)'!AS4572</f>
        <v>0</v>
      </c>
      <c r="D4567" s="12">
        <f>'Simulacion sistema (hoja4)'!AT4572</f>
        <v>0.27823403734988483</v>
      </c>
    </row>
    <row r="4568" spans="2:4" x14ac:dyDescent="0.25">
      <c r="B4568" s="8">
        <f t="shared" si="77"/>
        <v>4563</v>
      </c>
      <c r="C4568" s="12">
        <f>'Simulacion sistema (hoja4)'!AS4573</f>
        <v>0</v>
      </c>
      <c r="D4568" s="12">
        <f>'Simulacion sistema (hoja4)'!AT4573</f>
        <v>0.86461917631786989</v>
      </c>
    </row>
    <row r="4569" spans="2:4" x14ac:dyDescent="0.25">
      <c r="B4569" s="8">
        <f t="shared" si="77"/>
        <v>4564</v>
      </c>
      <c r="C4569" s="12">
        <f>'Simulacion sistema (hoja4)'!AS4574</f>
        <v>0</v>
      </c>
      <c r="D4569" s="12">
        <f>'Simulacion sistema (hoja4)'!AT4574</f>
        <v>0.48790918091590729</v>
      </c>
    </row>
    <row r="4570" spans="2:4" x14ac:dyDescent="0.25">
      <c r="B4570" s="8">
        <f t="shared" si="77"/>
        <v>4565</v>
      </c>
      <c r="C4570" s="12">
        <f>'Simulacion sistema (hoja4)'!AS4575</f>
        <v>0</v>
      </c>
      <c r="D4570" s="12">
        <f>'Simulacion sistema (hoja4)'!AT4575</f>
        <v>0.61447347427777343</v>
      </c>
    </row>
    <row r="4571" spans="2:4" x14ac:dyDescent="0.25">
      <c r="B4571" s="8">
        <f t="shared" si="77"/>
        <v>4566</v>
      </c>
      <c r="C4571" s="12">
        <f>'Simulacion sistema (hoja4)'!AS4576</f>
        <v>0</v>
      </c>
      <c r="D4571" s="12">
        <f>'Simulacion sistema (hoja4)'!AT4576</f>
        <v>0.56717728594127059</v>
      </c>
    </row>
    <row r="4572" spans="2:4" x14ac:dyDescent="0.25">
      <c r="B4572" s="8">
        <f t="shared" si="77"/>
        <v>4567</v>
      </c>
      <c r="C4572" s="12">
        <f>'Simulacion sistema (hoja4)'!AS4577</f>
        <v>0</v>
      </c>
      <c r="D4572" s="12">
        <f>'Simulacion sistema (hoja4)'!AT4577</f>
        <v>0.17280628781112659</v>
      </c>
    </row>
    <row r="4573" spans="2:4" x14ac:dyDescent="0.25">
      <c r="B4573" s="8">
        <f t="shared" si="77"/>
        <v>4568</v>
      </c>
      <c r="C4573" s="12">
        <f>'Simulacion sistema (hoja4)'!AS4578</f>
        <v>0.30568497404202655</v>
      </c>
      <c r="D4573" s="12">
        <f>'Simulacion sistema (hoja4)'!AT4578</f>
        <v>0.92171914170618563</v>
      </c>
    </row>
    <row r="4574" spans="2:4" x14ac:dyDescent="0.25">
      <c r="B4574" s="8">
        <f t="shared" si="77"/>
        <v>4569</v>
      </c>
      <c r="C4574" s="12">
        <f>'Simulacion sistema (hoja4)'!AS4579</f>
        <v>0</v>
      </c>
      <c r="D4574" s="12">
        <f>'Simulacion sistema (hoja4)'!AT4579</f>
        <v>0.1120286524658608</v>
      </c>
    </row>
    <row r="4575" spans="2:4" x14ac:dyDescent="0.25">
      <c r="B4575" s="8">
        <f t="shared" si="77"/>
        <v>4570</v>
      </c>
      <c r="C4575" s="12">
        <f>'Simulacion sistema (hoja4)'!AS4580</f>
        <v>1</v>
      </c>
      <c r="D4575" s="12">
        <f>'Simulacion sistema (hoja4)'!AT4580</f>
        <v>1</v>
      </c>
    </row>
    <row r="4576" spans="2:4" x14ac:dyDescent="0.25">
      <c r="B4576" s="8">
        <f t="shared" si="77"/>
        <v>4571</v>
      </c>
      <c r="C4576" s="12">
        <f>'Simulacion sistema (hoja4)'!AS4581</f>
        <v>0</v>
      </c>
      <c r="D4576" s="12">
        <f>'Simulacion sistema (hoja4)'!AT4581</f>
        <v>0.37574491314536157</v>
      </c>
    </row>
    <row r="4577" spans="2:4" x14ac:dyDescent="0.25">
      <c r="B4577" s="8">
        <f t="shared" si="77"/>
        <v>4572</v>
      </c>
      <c r="C4577" s="12">
        <f>'Simulacion sistema (hoja4)'!AS4582</f>
        <v>0</v>
      </c>
      <c r="D4577" s="12">
        <f>'Simulacion sistema (hoja4)'!AT4582</f>
        <v>0.47740290749332492</v>
      </c>
    </row>
    <row r="4578" spans="2:4" x14ac:dyDescent="0.25">
      <c r="B4578" s="8">
        <f t="shared" si="77"/>
        <v>4573</v>
      </c>
      <c r="C4578" s="12">
        <f>'Simulacion sistema (hoja4)'!AS4583</f>
        <v>0</v>
      </c>
      <c r="D4578" s="12">
        <f>'Simulacion sistema (hoja4)'!AT4583</f>
        <v>0.50420013951187104</v>
      </c>
    </row>
    <row r="4579" spans="2:4" x14ac:dyDescent="0.25">
      <c r="B4579" s="8">
        <f t="shared" si="77"/>
        <v>4574</v>
      </c>
      <c r="C4579" s="12">
        <f>'Simulacion sistema (hoja4)'!AS4584</f>
        <v>0.98040984833689082</v>
      </c>
      <c r="D4579" s="12">
        <f>'Simulacion sistema (hoja4)'!AT4584</f>
        <v>0.99833617889984549</v>
      </c>
    </row>
    <row r="4580" spans="2:4" x14ac:dyDescent="0.25">
      <c r="B4580" s="8">
        <f t="shared" si="77"/>
        <v>4575</v>
      </c>
      <c r="C4580" s="12">
        <f>'Simulacion sistema (hoja4)'!AS4585</f>
        <v>0</v>
      </c>
      <c r="D4580" s="12">
        <f>'Simulacion sistema (hoja4)'!AT4585</f>
        <v>0.54844549993377611</v>
      </c>
    </row>
    <row r="4581" spans="2:4" x14ac:dyDescent="0.25">
      <c r="B4581" s="8">
        <f t="shared" si="77"/>
        <v>4576</v>
      </c>
      <c r="C4581" s="12">
        <f>'Simulacion sistema (hoja4)'!AS4586</f>
        <v>0</v>
      </c>
      <c r="D4581" s="12">
        <f>'Simulacion sistema (hoja4)'!AT4586</f>
        <v>0.31265614215547316</v>
      </c>
    </row>
    <row r="4582" spans="2:4" x14ac:dyDescent="0.25">
      <c r="B4582" s="8">
        <f t="shared" si="77"/>
        <v>4577</v>
      </c>
      <c r="C4582" s="12">
        <f>'Simulacion sistema (hoja4)'!AS4587</f>
        <v>0</v>
      </c>
      <c r="D4582" s="12">
        <f>'Simulacion sistema (hoja4)'!AT4587</f>
        <v>0.57071444477831346</v>
      </c>
    </row>
    <row r="4583" spans="2:4" x14ac:dyDescent="0.25">
      <c r="B4583" s="8">
        <f t="shared" si="77"/>
        <v>4578</v>
      </c>
      <c r="C4583" s="12">
        <f>'Simulacion sistema (hoja4)'!AS4588</f>
        <v>0</v>
      </c>
      <c r="D4583" s="12">
        <f>'Simulacion sistema (hoja4)'!AT4588</f>
        <v>0.84489487844873346</v>
      </c>
    </row>
    <row r="4584" spans="2:4" x14ac:dyDescent="0.25">
      <c r="B4584" s="8">
        <f t="shared" si="77"/>
        <v>4579</v>
      </c>
      <c r="C4584" s="12">
        <f>'Simulacion sistema (hoja4)'!AS4589</f>
        <v>0</v>
      </c>
      <c r="D4584" s="12">
        <f>'Simulacion sistema (hoja4)'!AT4589</f>
        <v>0.47785109434087841</v>
      </c>
    </row>
    <row r="4585" spans="2:4" x14ac:dyDescent="0.25">
      <c r="B4585" s="8">
        <f t="shared" si="77"/>
        <v>4580</v>
      </c>
      <c r="C4585" s="12">
        <f>'Simulacion sistema (hoja4)'!AS4590</f>
        <v>0</v>
      </c>
      <c r="D4585" s="12">
        <f>'Simulacion sistema (hoja4)'!AT4590</f>
        <v>0.34002978006959494</v>
      </c>
    </row>
    <row r="4586" spans="2:4" x14ac:dyDescent="0.25">
      <c r="B4586" s="8">
        <f t="shared" si="77"/>
        <v>4581</v>
      </c>
      <c r="C4586" s="12">
        <f>'Simulacion sistema (hoja4)'!AS4591</f>
        <v>0</v>
      </c>
      <c r="D4586" s="12">
        <f>'Simulacion sistema (hoja4)'!AT4591</f>
        <v>0.83995129974387117</v>
      </c>
    </row>
    <row r="4587" spans="2:4" x14ac:dyDescent="0.25">
      <c r="B4587" s="8">
        <f t="shared" si="77"/>
        <v>4582</v>
      </c>
      <c r="C4587" s="12">
        <f>'Simulacion sistema (hoja4)'!AS4592</f>
        <v>0</v>
      </c>
      <c r="D4587" s="12">
        <f>'Simulacion sistema (hoja4)'!AT4592</f>
        <v>0.85979531488207106</v>
      </c>
    </row>
    <row r="4588" spans="2:4" x14ac:dyDescent="0.25">
      <c r="B4588" s="8">
        <f t="shared" si="77"/>
        <v>4583</v>
      </c>
      <c r="C4588" s="12">
        <f>'Simulacion sistema (hoja4)'!AS4593</f>
        <v>0</v>
      </c>
      <c r="D4588" s="12">
        <f>'Simulacion sistema (hoja4)'!AT4593</f>
        <v>8.6510124337306885E-2</v>
      </c>
    </row>
    <row r="4589" spans="2:4" x14ac:dyDescent="0.25">
      <c r="B4589" s="8">
        <f t="shared" si="77"/>
        <v>4584</v>
      </c>
      <c r="C4589" s="12">
        <f>'Simulacion sistema (hoja4)'!AS4594</f>
        <v>0</v>
      </c>
      <c r="D4589" s="12">
        <f>'Simulacion sistema (hoja4)'!AT4594</f>
        <v>0.13852347081723665</v>
      </c>
    </row>
    <row r="4590" spans="2:4" x14ac:dyDescent="0.25">
      <c r="B4590" s="8">
        <f t="shared" si="77"/>
        <v>4585</v>
      </c>
      <c r="C4590" s="12">
        <f>'Simulacion sistema (hoja4)'!AS4595</f>
        <v>0</v>
      </c>
      <c r="D4590" s="12">
        <f>'Simulacion sistema (hoja4)'!AT4595</f>
        <v>0.17461508596459505</v>
      </c>
    </row>
    <row r="4591" spans="2:4" x14ac:dyDescent="0.25">
      <c r="B4591" s="8">
        <f t="shared" si="77"/>
        <v>4586</v>
      </c>
      <c r="C4591" s="12">
        <f>'Simulacion sistema (hoja4)'!AS4596</f>
        <v>0</v>
      </c>
      <c r="D4591" s="12">
        <f>'Simulacion sistema (hoja4)'!AT4596</f>
        <v>0.5561435399906931</v>
      </c>
    </row>
    <row r="4592" spans="2:4" x14ac:dyDescent="0.25">
      <c r="B4592" s="8">
        <f t="shared" si="77"/>
        <v>4587</v>
      </c>
      <c r="C4592" s="12">
        <f>'Simulacion sistema (hoja4)'!AS4597</f>
        <v>0</v>
      </c>
      <c r="D4592" s="12">
        <f>'Simulacion sistema (hoja4)'!AT4597</f>
        <v>0.62450222642994602</v>
      </c>
    </row>
    <row r="4593" spans="2:4" x14ac:dyDescent="0.25">
      <c r="B4593" s="8">
        <f t="shared" si="77"/>
        <v>4588</v>
      </c>
      <c r="C4593" s="12">
        <f>'Simulacion sistema (hoja4)'!AS4598</f>
        <v>0</v>
      </c>
      <c r="D4593" s="12">
        <f>'Simulacion sistema (hoja4)'!AT4598</f>
        <v>0.45720290591426382</v>
      </c>
    </row>
    <row r="4594" spans="2:4" x14ac:dyDescent="0.25">
      <c r="B4594" s="8">
        <f t="shared" si="77"/>
        <v>4589</v>
      </c>
      <c r="C4594" s="12">
        <f>'Simulacion sistema (hoja4)'!AS4599</f>
        <v>0</v>
      </c>
      <c r="D4594" s="12">
        <f>'Simulacion sistema (hoja4)'!AT4599</f>
        <v>0.2310542765762601</v>
      </c>
    </row>
    <row r="4595" spans="2:4" x14ac:dyDescent="0.25">
      <c r="B4595" s="8">
        <f t="shared" si="77"/>
        <v>4590</v>
      </c>
      <c r="C4595" s="12">
        <f>'Simulacion sistema (hoja4)'!AS4600</f>
        <v>0</v>
      </c>
      <c r="D4595" s="12">
        <f>'Simulacion sistema (hoja4)'!AT4600</f>
        <v>0.29627214884433306</v>
      </c>
    </row>
    <row r="4596" spans="2:4" x14ac:dyDescent="0.25">
      <c r="B4596" s="8">
        <f t="shared" si="77"/>
        <v>4591</v>
      </c>
      <c r="C4596" s="12">
        <f>'Simulacion sistema (hoja4)'!AS4601</f>
        <v>0</v>
      </c>
      <c r="D4596" s="12">
        <f>'Simulacion sistema (hoja4)'!AT4601</f>
        <v>0.60386363783789865</v>
      </c>
    </row>
    <row r="4597" spans="2:4" x14ac:dyDescent="0.25">
      <c r="B4597" s="8">
        <f t="shared" si="77"/>
        <v>4592</v>
      </c>
      <c r="C4597" s="12">
        <f>'Simulacion sistema (hoja4)'!AS4602</f>
        <v>1</v>
      </c>
      <c r="D4597" s="12">
        <f>'Simulacion sistema (hoja4)'!AT4602</f>
        <v>1</v>
      </c>
    </row>
    <row r="4598" spans="2:4" x14ac:dyDescent="0.25">
      <c r="B4598" s="8">
        <f t="shared" si="77"/>
        <v>4593</v>
      </c>
      <c r="C4598" s="12">
        <f>'Simulacion sistema (hoja4)'!AS4603</f>
        <v>0</v>
      </c>
      <c r="D4598" s="12">
        <f>'Simulacion sistema (hoja4)'!AT4603</f>
        <v>0.48465036043079174</v>
      </c>
    </row>
    <row r="4599" spans="2:4" x14ac:dyDescent="0.25">
      <c r="B4599" s="8">
        <f t="shared" si="77"/>
        <v>4594</v>
      </c>
      <c r="C4599" s="12">
        <f>'Simulacion sistema (hoja4)'!AS4604</f>
        <v>0</v>
      </c>
      <c r="D4599" s="12">
        <f>'Simulacion sistema (hoja4)'!AT4604</f>
        <v>0.90027151525998172</v>
      </c>
    </row>
    <row r="4600" spans="2:4" x14ac:dyDescent="0.25">
      <c r="B4600" s="8">
        <f t="shared" si="77"/>
        <v>4595</v>
      </c>
      <c r="C4600" s="12">
        <f>'Simulacion sistema (hoja4)'!AS4605</f>
        <v>0.17834659762374941</v>
      </c>
      <c r="D4600" s="12">
        <f>'Simulacion sistema (hoja4)'!AT4605</f>
        <v>0.89508397696003128</v>
      </c>
    </row>
    <row r="4601" spans="2:4" x14ac:dyDescent="0.25">
      <c r="B4601" s="8">
        <f t="shared" si="77"/>
        <v>4596</v>
      </c>
      <c r="C4601" s="12">
        <f>'Simulacion sistema (hoja4)'!AS4606</f>
        <v>0</v>
      </c>
      <c r="D4601" s="12">
        <f>'Simulacion sistema (hoja4)'!AT4606</f>
        <v>0.63953196801126011</v>
      </c>
    </row>
    <row r="4602" spans="2:4" x14ac:dyDescent="0.25">
      <c r="B4602" s="8">
        <f t="shared" si="77"/>
        <v>4597</v>
      </c>
      <c r="C4602" s="12">
        <f>'Simulacion sistema (hoja4)'!AS4607</f>
        <v>0</v>
      </c>
      <c r="D4602" s="12">
        <f>'Simulacion sistema (hoja4)'!AT4607</f>
        <v>0.91268057112118761</v>
      </c>
    </row>
    <row r="4603" spans="2:4" x14ac:dyDescent="0.25">
      <c r="B4603" s="8">
        <f t="shared" si="77"/>
        <v>4598</v>
      </c>
      <c r="C4603" s="12">
        <f>'Simulacion sistema (hoja4)'!AS4608</f>
        <v>0</v>
      </c>
      <c r="D4603" s="12">
        <f>'Simulacion sistema (hoja4)'!AT4608</f>
        <v>0.31719023614837977</v>
      </c>
    </row>
    <row r="4604" spans="2:4" x14ac:dyDescent="0.25">
      <c r="B4604" s="8">
        <f t="shared" si="77"/>
        <v>4599</v>
      </c>
      <c r="C4604" s="12">
        <f>'Simulacion sistema (hoja4)'!AS4609</f>
        <v>1</v>
      </c>
      <c r="D4604" s="12">
        <f>'Simulacion sistema (hoja4)'!AT4609</f>
        <v>1</v>
      </c>
    </row>
    <row r="4605" spans="2:4" x14ac:dyDescent="0.25">
      <c r="B4605" s="8">
        <f t="shared" si="77"/>
        <v>4600</v>
      </c>
      <c r="C4605" s="12">
        <f>'Simulacion sistema (hoja4)'!AS4610</f>
        <v>0</v>
      </c>
      <c r="D4605" s="12">
        <f>'Simulacion sistema (hoja4)'!AT4610</f>
        <v>0.38835556338792776</v>
      </c>
    </row>
    <row r="4606" spans="2:4" x14ac:dyDescent="0.25">
      <c r="B4606" s="8">
        <f t="shared" si="77"/>
        <v>4601</v>
      </c>
      <c r="C4606" s="12">
        <f>'Simulacion sistema (hoja4)'!AS4611</f>
        <v>1</v>
      </c>
      <c r="D4606" s="12">
        <f>'Simulacion sistema (hoja4)'!AT4611</f>
        <v>1</v>
      </c>
    </row>
    <row r="4607" spans="2:4" x14ac:dyDescent="0.25">
      <c r="B4607" s="8">
        <f t="shared" si="77"/>
        <v>4602</v>
      </c>
      <c r="C4607" s="12">
        <f>'Simulacion sistema (hoja4)'!AS4612</f>
        <v>0</v>
      </c>
      <c r="D4607" s="12">
        <f>'Simulacion sistema (hoja4)'!AT4612</f>
        <v>0.45852130486546977</v>
      </c>
    </row>
    <row r="4608" spans="2:4" x14ac:dyDescent="0.25">
      <c r="B4608" s="8">
        <f t="shared" si="77"/>
        <v>4603</v>
      </c>
      <c r="C4608" s="12">
        <f>'Simulacion sistema (hoja4)'!AS4613</f>
        <v>0.64895804383042799</v>
      </c>
      <c r="D4608" s="12">
        <f>'Simulacion sistema (hoja4)'!AT4613</f>
        <v>0.97018547769518704</v>
      </c>
    </row>
    <row r="4609" spans="2:4" x14ac:dyDescent="0.25">
      <c r="B4609" s="8">
        <f t="shared" si="77"/>
        <v>4604</v>
      </c>
      <c r="C4609" s="12">
        <f>'Simulacion sistema (hoja4)'!AS4614</f>
        <v>0</v>
      </c>
      <c r="D4609" s="12">
        <f>'Simulacion sistema (hoja4)'!AT4614</f>
        <v>0.68661430813527624</v>
      </c>
    </row>
    <row r="4610" spans="2:4" x14ac:dyDescent="0.25">
      <c r="B4610" s="8">
        <f t="shared" si="77"/>
        <v>4605</v>
      </c>
      <c r="C4610" s="12">
        <f>'Simulacion sistema (hoja4)'!AS4615</f>
        <v>0</v>
      </c>
      <c r="D4610" s="12">
        <f>'Simulacion sistema (hoja4)'!AT4615</f>
        <v>0.63782164459025059</v>
      </c>
    </row>
    <row r="4611" spans="2:4" x14ac:dyDescent="0.25">
      <c r="B4611" s="8">
        <f t="shared" si="77"/>
        <v>4606</v>
      </c>
      <c r="C4611" s="12">
        <f>'Simulacion sistema (hoja4)'!AS4616</f>
        <v>0</v>
      </c>
      <c r="D4611" s="12">
        <f>'Simulacion sistema (hoja4)'!AT4616</f>
        <v>0.75837977526887645</v>
      </c>
    </row>
    <row r="4612" spans="2:4" x14ac:dyDescent="0.25">
      <c r="B4612" s="8">
        <f t="shared" si="77"/>
        <v>4607</v>
      </c>
      <c r="C4612" s="12">
        <f>'Simulacion sistema (hoja4)'!AS4617</f>
        <v>1</v>
      </c>
      <c r="D4612" s="12">
        <f>'Simulacion sistema (hoja4)'!AT4617</f>
        <v>1</v>
      </c>
    </row>
    <row r="4613" spans="2:4" x14ac:dyDescent="0.25">
      <c r="B4613" s="8">
        <f t="shared" si="77"/>
        <v>4608</v>
      </c>
      <c r="C4613" s="12">
        <f>'Simulacion sistema (hoja4)'!AS4618</f>
        <v>0</v>
      </c>
      <c r="D4613" s="12">
        <f>'Simulacion sistema (hoja4)'!AT4618</f>
        <v>0.36615401154807814</v>
      </c>
    </row>
    <row r="4614" spans="2:4" x14ac:dyDescent="0.25">
      <c r="B4614" s="8">
        <f t="shared" si="77"/>
        <v>4609</v>
      </c>
      <c r="C4614" s="12">
        <f>'Simulacion sistema (hoja4)'!AS4619</f>
        <v>0</v>
      </c>
      <c r="D4614" s="12">
        <f>'Simulacion sistema (hoja4)'!AT4619</f>
        <v>0.48383174689019365</v>
      </c>
    </row>
    <row r="4615" spans="2:4" x14ac:dyDescent="0.25">
      <c r="B4615" s="8">
        <f t="shared" si="77"/>
        <v>4610</v>
      </c>
      <c r="C4615" s="12">
        <f>'Simulacion sistema (hoja4)'!AS4620</f>
        <v>0</v>
      </c>
      <c r="D4615" s="12">
        <f>'Simulacion sistema (hoja4)'!AT4620</f>
        <v>0.5996233632672644</v>
      </c>
    </row>
    <row r="4616" spans="2:4" x14ac:dyDescent="0.25">
      <c r="B4616" s="8">
        <f t="shared" ref="B4616:B4679" si="78">+B4615+1</f>
        <v>4611</v>
      </c>
      <c r="C4616" s="12">
        <f>'Simulacion sistema (hoja4)'!AS4621</f>
        <v>0</v>
      </c>
      <c r="D4616" s="12">
        <f>'Simulacion sistema (hoja4)'!AT4621</f>
        <v>0.42155273979376645</v>
      </c>
    </row>
    <row r="4617" spans="2:4" x14ac:dyDescent="0.25">
      <c r="B4617" s="8">
        <f t="shared" si="78"/>
        <v>4612</v>
      </c>
      <c r="C4617" s="12">
        <f>'Simulacion sistema (hoja4)'!AS4622</f>
        <v>0</v>
      </c>
      <c r="D4617" s="12">
        <f>'Simulacion sistema (hoja4)'!AT4622</f>
        <v>0.34703176650966194</v>
      </c>
    </row>
    <row r="4618" spans="2:4" x14ac:dyDescent="0.25">
      <c r="B4618" s="8">
        <f t="shared" si="78"/>
        <v>4613</v>
      </c>
      <c r="C4618" s="12">
        <f>'Simulacion sistema (hoja4)'!AS4623</f>
        <v>0</v>
      </c>
      <c r="D4618" s="12">
        <f>'Simulacion sistema (hoja4)'!AT4623</f>
        <v>4.0429308836520586E-2</v>
      </c>
    </row>
    <row r="4619" spans="2:4" x14ac:dyDescent="0.25">
      <c r="B4619" s="8">
        <f t="shared" si="78"/>
        <v>4614</v>
      </c>
      <c r="C4619" s="12">
        <f>'Simulacion sistema (hoja4)'!AS4624</f>
        <v>0</v>
      </c>
      <c r="D4619" s="12">
        <f>'Simulacion sistema (hoja4)'!AT4624</f>
        <v>0.25314639859628696</v>
      </c>
    </row>
    <row r="4620" spans="2:4" x14ac:dyDescent="0.25">
      <c r="B4620" s="8">
        <f t="shared" si="78"/>
        <v>4615</v>
      </c>
      <c r="C4620" s="12">
        <f>'Simulacion sistema (hoja4)'!AS4625</f>
        <v>0</v>
      </c>
      <c r="D4620" s="12">
        <f>'Simulacion sistema (hoja4)'!AT4625</f>
        <v>0.62877052676196576</v>
      </c>
    </row>
    <row r="4621" spans="2:4" x14ac:dyDescent="0.25">
      <c r="B4621" s="8">
        <f t="shared" si="78"/>
        <v>4616</v>
      </c>
      <c r="C4621" s="12">
        <f>'Simulacion sistema (hoja4)'!AS4626</f>
        <v>0</v>
      </c>
      <c r="D4621" s="12">
        <f>'Simulacion sistema (hoja4)'!AT4626</f>
        <v>0.85002451955521408</v>
      </c>
    </row>
    <row r="4622" spans="2:4" x14ac:dyDescent="0.25">
      <c r="B4622" s="8">
        <f t="shared" si="78"/>
        <v>4617</v>
      </c>
      <c r="C4622" s="12">
        <f>'Simulacion sistema (hoja4)'!AS4627</f>
        <v>0</v>
      </c>
      <c r="D4622" s="12">
        <f>'Simulacion sistema (hoja4)'!AT4627</f>
        <v>0.44608188168881685</v>
      </c>
    </row>
    <row r="4623" spans="2:4" x14ac:dyDescent="0.25">
      <c r="B4623" s="8">
        <f t="shared" si="78"/>
        <v>4618</v>
      </c>
      <c r="C4623" s="12">
        <f>'Simulacion sistema (hoja4)'!AS4628</f>
        <v>0.27303115925878368</v>
      </c>
      <c r="D4623" s="12">
        <f>'Simulacion sistema (hoja4)'!AT4628</f>
        <v>0.93825744092334873</v>
      </c>
    </row>
    <row r="4624" spans="2:4" x14ac:dyDescent="0.25">
      <c r="B4624" s="8">
        <f t="shared" si="78"/>
        <v>4619</v>
      </c>
      <c r="C4624" s="12">
        <f>'Simulacion sistema (hoja4)'!AS4629</f>
        <v>0</v>
      </c>
      <c r="D4624" s="12">
        <f>'Simulacion sistema (hoja4)'!AT4629</f>
        <v>0.18725733993146793</v>
      </c>
    </row>
    <row r="4625" spans="2:4" x14ac:dyDescent="0.25">
      <c r="B4625" s="8">
        <f t="shared" si="78"/>
        <v>4620</v>
      </c>
      <c r="C4625" s="12">
        <f>'Simulacion sistema (hoja4)'!AS4630</f>
        <v>0</v>
      </c>
      <c r="D4625" s="12">
        <f>'Simulacion sistema (hoja4)'!AT4630</f>
        <v>0.78977315747494048</v>
      </c>
    </row>
    <row r="4626" spans="2:4" x14ac:dyDescent="0.25">
      <c r="B4626" s="8">
        <f t="shared" si="78"/>
        <v>4621</v>
      </c>
      <c r="C4626" s="12">
        <f>'Simulacion sistema (hoja4)'!AS4631</f>
        <v>0</v>
      </c>
      <c r="D4626" s="12">
        <f>'Simulacion sistema (hoja4)'!AT4631</f>
        <v>0.74785560379454652</v>
      </c>
    </row>
    <row r="4627" spans="2:4" x14ac:dyDescent="0.25">
      <c r="B4627" s="8">
        <f t="shared" si="78"/>
        <v>4622</v>
      </c>
      <c r="C4627" s="12">
        <f>'Simulacion sistema (hoja4)'!AS4632</f>
        <v>1</v>
      </c>
      <c r="D4627" s="12">
        <f>'Simulacion sistema (hoja4)'!AT4632</f>
        <v>1</v>
      </c>
    </row>
    <row r="4628" spans="2:4" x14ac:dyDescent="0.25">
      <c r="B4628" s="8">
        <f t="shared" si="78"/>
        <v>4623</v>
      </c>
      <c r="C4628" s="12">
        <f>'Simulacion sistema (hoja4)'!AS4633</f>
        <v>0</v>
      </c>
      <c r="D4628" s="12">
        <f>'Simulacion sistema (hoja4)'!AT4633</f>
        <v>0.64635455662652541</v>
      </c>
    </row>
    <row r="4629" spans="2:4" x14ac:dyDescent="0.25">
      <c r="B4629" s="8">
        <f t="shared" si="78"/>
        <v>4624</v>
      </c>
      <c r="C4629" s="12">
        <f>'Simulacion sistema (hoja4)'!AS4634</f>
        <v>0</v>
      </c>
      <c r="D4629" s="12">
        <f>'Simulacion sistema (hoja4)'!AT4634</f>
        <v>0.24850510762416764</v>
      </c>
    </row>
    <row r="4630" spans="2:4" x14ac:dyDescent="0.25">
      <c r="B4630" s="8">
        <f t="shared" si="78"/>
        <v>4625</v>
      </c>
      <c r="C4630" s="12">
        <f>'Simulacion sistema (hoja4)'!AS4635</f>
        <v>1</v>
      </c>
      <c r="D4630" s="12">
        <f>'Simulacion sistema (hoja4)'!AT4635</f>
        <v>1</v>
      </c>
    </row>
    <row r="4631" spans="2:4" x14ac:dyDescent="0.25">
      <c r="B4631" s="8">
        <f t="shared" si="78"/>
        <v>4626</v>
      </c>
      <c r="C4631" s="12">
        <f>'Simulacion sistema (hoja4)'!AS4636</f>
        <v>0</v>
      </c>
      <c r="D4631" s="12">
        <f>'Simulacion sistema (hoja4)'!AT4636</f>
        <v>0.2488895080371063</v>
      </c>
    </row>
    <row r="4632" spans="2:4" x14ac:dyDescent="0.25">
      <c r="B4632" s="8">
        <f t="shared" si="78"/>
        <v>4627</v>
      </c>
      <c r="C4632" s="12">
        <f>'Simulacion sistema (hoja4)'!AS4637</f>
        <v>1</v>
      </c>
      <c r="D4632" s="12">
        <f>'Simulacion sistema (hoja4)'!AT4637</f>
        <v>1</v>
      </c>
    </row>
    <row r="4633" spans="2:4" x14ac:dyDescent="0.25">
      <c r="B4633" s="8">
        <f t="shared" si="78"/>
        <v>4628</v>
      </c>
      <c r="C4633" s="12">
        <f>'Simulacion sistema (hoja4)'!AS4638</f>
        <v>0</v>
      </c>
      <c r="D4633" s="12">
        <f>'Simulacion sistema (hoja4)'!AT4638</f>
        <v>0.35892309773400782</v>
      </c>
    </row>
    <row r="4634" spans="2:4" x14ac:dyDescent="0.25">
      <c r="B4634" s="8">
        <f t="shared" si="78"/>
        <v>4629</v>
      </c>
      <c r="C4634" s="12">
        <f>'Simulacion sistema (hoja4)'!AS4639</f>
        <v>0</v>
      </c>
      <c r="D4634" s="12">
        <f>'Simulacion sistema (hoja4)'!AT4639</f>
        <v>0.60123319875070991</v>
      </c>
    </row>
    <row r="4635" spans="2:4" x14ac:dyDescent="0.25">
      <c r="B4635" s="8">
        <f t="shared" si="78"/>
        <v>4630</v>
      </c>
      <c r="C4635" s="12">
        <f>'Simulacion sistema (hoja4)'!AS4640</f>
        <v>0.11111659877309238</v>
      </c>
      <c r="D4635" s="12">
        <f>'Simulacion sistema (hoja4)'!AT4640</f>
        <v>0.8740317663272934</v>
      </c>
    </row>
    <row r="4636" spans="2:4" x14ac:dyDescent="0.25">
      <c r="B4636" s="8">
        <f t="shared" si="78"/>
        <v>4631</v>
      </c>
      <c r="C4636" s="12">
        <f>'Simulacion sistema (hoja4)'!AS4641</f>
        <v>2.3956892158528188E-2</v>
      </c>
      <c r="D4636" s="12">
        <f>'Simulacion sistema (hoja4)'!AT4641</f>
        <v>0.86480096670799356</v>
      </c>
    </row>
    <row r="4637" spans="2:4" x14ac:dyDescent="0.25">
      <c r="B4637" s="8">
        <f t="shared" si="78"/>
        <v>4632</v>
      </c>
      <c r="C4637" s="12">
        <f>'Simulacion sistema (hoja4)'!AS4642</f>
        <v>0</v>
      </c>
      <c r="D4637" s="12">
        <f>'Simulacion sistema (hoja4)'!AT4642</f>
        <v>0.17932685061141829</v>
      </c>
    </row>
    <row r="4638" spans="2:4" x14ac:dyDescent="0.25">
      <c r="B4638" s="8">
        <f t="shared" si="78"/>
        <v>4633</v>
      </c>
      <c r="C4638" s="12">
        <f>'Simulacion sistema (hoja4)'!AS4643</f>
        <v>1</v>
      </c>
      <c r="D4638" s="12">
        <f>'Simulacion sistema (hoja4)'!AT4643</f>
        <v>1</v>
      </c>
    </row>
    <row r="4639" spans="2:4" x14ac:dyDescent="0.25">
      <c r="B4639" s="8">
        <f t="shared" si="78"/>
        <v>4634</v>
      </c>
      <c r="C4639" s="12">
        <f>'Simulacion sistema (hoja4)'!AS4644</f>
        <v>0</v>
      </c>
      <c r="D4639" s="12">
        <f>'Simulacion sistema (hoja4)'!AT4644</f>
        <v>0.33565130309311014</v>
      </c>
    </row>
    <row r="4640" spans="2:4" x14ac:dyDescent="0.25">
      <c r="B4640" s="8">
        <f t="shared" si="78"/>
        <v>4635</v>
      </c>
      <c r="C4640" s="12">
        <f>'Simulacion sistema (hoja4)'!AS4645</f>
        <v>0.10825366293143053</v>
      </c>
      <c r="D4640" s="12">
        <f>'Simulacion sistema (hoja4)'!AT4645</f>
        <v>0.77970966347706527</v>
      </c>
    </row>
    <row r="4641" spans="2:4" x14ac:dyDescent="0.25">
      <c r="B4641" s="8">
        <f t="shared" si="78"/>
        <v>4636</v>
      </c>
      <c r="C4641" s="12">
        <f>'Simulacion sistema (hoja4)'!AS4646</f>
        <v>2.6173099651108107E-2</v>
      </c>
      <c r="D4641" s="12">
        <f>'Simulacion sistema (hoja4)'!AT4646</f>
        <v>0.88920308100217105</v>
      </c>
    </row>
    <row r="4642" spans="2:4" x14ac:dyDescent="0.25">
      <c r="B4642" s="8">
        <f t="shared" si="78"/>
        <v>4637</v>
      </c>
      <c r="C4642" s="12">
        <f>'Simulacion sistema (hoja4)'!AS4647</f>
        <v>0</v>
      </c>
      <c r="D4642" s="12">
        <f>'Simulacion sistema (hoja4)'!AT4647</f>
        <v>0.77293385039839169</v>
      </c>
    </row>
    <row r="4643" spans="2:4" x14ac:dyDescent="0.25">
      <c r="B4643" s="8">
        <f t="shared" si="78"/>
        <v>4638</v>
      </c>
      <c r="C4643" s="12">
        <f>'Simulacion sistema (hoja4)'!AS4648</f>
        <v>0</v>
      </c>
      <c r="D4643" s="12">
        <f>'Simulacion sistema (hoja4)'!AT4648</f>
        <v>0.41907165529304469</v>
      </c>
    </row>
    <row r="4644" spans="2:4" x14ac:dyDescent="0.25">
      <c r="B4644" s="8">
        <f t="shared" si="78"/>
        <v>4639</v>
      </c>
      <c r="C4644" s="12">
        <f>'Simulacion sistema (hoja4)'!AS4649</f>
        <v>0</v>
      </c>
      <c r="D4644" s="12">
        <f>'Simulacion sistema (hoja4)'!AT4649</f>
        <v>0.63848138326102843</v>
      </c>
    </row>
    <row r="4645" spans="2:4" x14ac:dyDescent="0.25">
      <c r="B4645" s="8">
        <f t="shared" si="78"/>
        <v>4640</v>
      </c>
      <c r="C4645" s="12">
        <f>'Simulacion sistema (hoja4)'!AS4650</f>
        <v>0</v>
      </c>
      <c r="D4645" s="12">
        <f>'Simulacion sistema (hoja4)'!AT4650</f>
        <v>0.33238906525617645</v>
      </c>
    </row>
    <row r="4646" spans="2:4" x14ac:dyDescent="0.25">
      <c r="B4646" s="8">
        <f t="shared" si="78"/>
        <v>4641</v>
      </c>
      <c r="C4646" s="12">
        <f>'Simulacion sistema (hoja4)'!AS4651</f>
        <v>0</v>
      </c>
      <c r="D4646" s="12">
        <f>'Simulacion sistema (hoja4)'!AT4651</f>
        <v>0.18608756874692356</v>
      </c>
    </row>
    <row r="4647" spans="2:4" x14ac:dyDescent="0.25">
      <c r="B4647" s="8">
        <f t="shared" si="78"/>
        <v>4642</v>
      </c>
      <c r="C4647" s="12">
        <f>'Simulacion sistema (hoja4)'!AS4652</f>
        <v>0</v>
      </c>
      <c r="D4647" s="12">
        <f>'Simulacion sistema (hoja4)'!AT4652</f>
        <v>0.77436612478998801</v>
      </c>
    </row>
    <row r="4648" spans="2:4" x14ac:dyDescent="0.25">
      <c r="B4648" s="8">
        <f t="shared" si="78"/>
        <v>4643</v>
      </c>
      <c r="C4648" s="12">
        <f>'Simulacion sistema (hoja4)'!AS4653</f>
        <v>0</v>
      </c>
      <c r="D4648" s="12">
        <f>'Simulacion sistema (hoja4)'!AT4653</f>
        <v>7.642728046086307E-2</v>
      </c>
    </row>
    <row r="4649" spans="2:4" x14ac:dyDescent="0.25">
      <c r="B4649" s="8">
        <f t="shared" si="78"/>
        <v>4644</v>
      </c>
      <c r="C4649" s="12">
        <f>'Simulacion sistema (hoja4)'!AS4654</f>
        <v>0.2601406092766293</v>
      </c>
      <c r="D4649" s="12">
        <f>'Simulacion sistema (hoja4)'!AT4654</f>
        <v>0.86571332867427131</v>
      </c>
    </row>
    <row r="4650" spans="2:4" x14ac:dyDescent="0.25">
      <c r="B4650" s="8">
        <f t="shared" si="78"/>
        <v>4645</v>
      </c>
      <c r="C4650" s="12">
        <f>'Simulacion sistema (hoja4)'!AS4655</f>
        <v>0</v>
      </c>
      <c r="D4650" s="12">
        <f>'Simulacion sistema (hoja4)'!AT4655</f>
        <v>0.40667593029450483</v>
      </c>
    </row>
    <row r="4651" spans="2:4" x14ac:dyDescent="0.25">
      <c r="B4651" s="8">
        <f t="shared" si="78"/>
        <v>4646</v>
      </c>
      <c r="C4651" s="12">
        <f>'Simulacion sistema (hoja4)'!AS4656</f>
        <v>0</v>
      </c>
      <c r="D4651" s="12">
        <f>'Simulacion sistema (hoja4)'!AT4656</f>
        <v>0.41946543848374462</v>
      </c>
    </row>
    <row r="4652" spans="2:4" x14ac:dyDescent="0.25">
      <c r="B4652" s="8">
        <f t="shared" si="78"/>
        <v>4647</v>
      </c>
      <c r="C4652" s="12">
        <f>'Simulacion sistema (hoja4)'!AS4657</f>
        <v>0</v>
      </c>
      <c r="D4652" s="12">
        <f>'Simulacion sistema (hoja4)'!AT4657</f>
        <v>0.59372579677011306</v>
      </c>
    </row>
    <row r="4653" spans="2:4" x14ac:dyDescent="0.25">
      <c r="B4653" s="8">
        <f t="shared" si="78"/>
        <v>4648</v>
      </c>
      <c r="C4653" s="12">
        <f>'Simulacion sistema (hoja4)'!AS4658</f>
        <v>0.74786928135525221</v>
      </c>
      <c r="D4653" s="12">
        <f>'Simulacion sistema (hoja4)'!AT4658</f>
        <v>0.97858615814250083</v>
      </c>
    </row>
    <row r="4654" spans="2:4" x14ac:dyDescent="0.25">
      <c r="B4654" s="8">
        <f t="shared" si="78"/>
        <v>4649</v>
      </c>
      <c r="C4654" s="12">
        <f>'Simulacion sistema (hoja4)'!AS4659</f>
        <v>0</v>
      </c>
      <c r="D4654" s="12">
        <f>'Simulacion sistema (hoja4)'!AT4659</f>
        <v>0.48687964327982625</v>
      </c>
    </row>
    <row r="4655" spans="2:4" x14ac:dyDescent="0.25">
      <c r="B4655" s="8">
        <f t="shared" si="78"/>
        <v>4650</v>
      </c>
      <c r="C4655" s="12">
        <f>'Simulacion sistema (hoja4)'!AS4660</f>
        <v>1</v>
      </c>
      <c r="D4655" s="12">
        <f>'Simulacion sistema (hoja4)'!AT4660</f>
        <v>1</v>
      </c>
    </row>
    <row r="4656" spans="2:4" x14ac:dyDescent="0.25">
      <c r="B4656" s="8">
        <f t="shared" si="78"/>
        <v>4651</v>
      </c>
      <c r="C4656" s="12">
        <f>'Simulacion sistema (hoja4)'!AS4661</f>
        <v>0</v>
      </c>
      <c r="D4656" s="12">
        <f>'Simulacion sistema (hoja4)'!AT4661</f>
        <v>0.472842825271312</v>
      </c>
    </row>
    <row r="4657" spans="2:4" x14ac:dyDescent="0.25">
      <c r="B4657" s="8">
        <f t="shared" si="78"/>
        <v>4652</v>
      </c>
      <c r="C4657" s="12">
        <f>'Simulacion sistema (hoja4)'!AS4662</f>
        <v>1</v>
      </c>
      <c r="D4657" s="12">
        <f>'Simulacion sistema (hoja4)'!AT4662</f>
        <v>1</v>
      </c>
    </row>
    <row r="4658" spans="2:4" x14ac:dyDescent="0.25">
      <c r="B4658" s="8">
        <f t="shared" si="78"/>
        <v>4653</v>
      </c>
      <c r="C4658" s="12">
        <f>'Simulacion sistema (hoja4)'!AS4663</f>
        <v>0</v>
      </c>
      <c r="D4658" s="12">
        <f>'Simulacion sistema (hoja4)'!AT4663</f>
        <v>0.82613461913906949</v>
      </c>
    </row>
    <row r="4659" spans="2:4" x14ac:dyDescent="0.25">
      <c r="B4659" s="8">
        <f t="shared" si="78"/>
        <v>4654</v>
      </c>
      <c r="C4659" s="12">
        <f>'Simulacion sistema (hoja4)'!AS4664</f>
        <v>0</v>
      </c>
      <c r="D4659" s="12">
        <f>'Simulacion sistema (hoja4)'!AT4664</f>
        <v>0.54089332792943035</v>
      </c>
    </row>
    <row r="4660" spans="2:4" x14ac:dyDescent="0.25">
      <c r="B4660" s="8">
        <f t="shared" si="78"/>
        <v>4655</v>
      </c>
      <c r="C4660" s="12">
        <f>'Simulacion sistema (hoja4)'!AS4665</f>
        <v>0</v>
      </c>
      <c r="D4660" s="12">
        <f>'Simulacion sistema (hoja4)'!AT4665</f>
        <v>0.60209132350330585</v>
      </c>
    </row>
    <row r="4661" spans="2:4" x14ac:dyDescent="0.25">
      <c r="B4661" s="8">
        <f t="shared" si="78"/>
        <v>4656</v>
      </c>
      <c r="C4661" s="12">
        <f>'Simulacion sistema (hoja4)'!AS4666</f>
        <v>0</v>
      </c>
      <c r="D4661" s="12">
        <f>'Simulacion sistema (hoja4)'!AT4666</f>
        <v>0.66794339282480419</v>
      </c>
    </row>
    <row r="4662" spans="2:4" x14ac:dyDescent="0.25">
      <c r="B4662" s="8">
        <f t="shared" si="78"/>
        <v>4657</v>
      </c>
      <c r="C4662" s="12">
        <f>'Simulacion sistema (hoja4)'!AS4667</f>
        <v>0</v>
      </c>
      <c r="D4662" s="12">
        <f>'Simulacion sistema (hoja4)'!AT4667</f>
        <v>0.22051686475700094</v>
      </c>
    </row>
    <row r="4663" spans="2:4" x14ac:dyDescent="0.25">
      <c r="B4663" s="8">
        <f t="shared" si="78"/>
        <v>4658</v>
      </c>
      <c r="C4663" s="12">
        <f>'Simulacion sistema (hoja4)'!AS4668</f>
        <v>0</v>
      </c>
      <c r="D4663" s="12">
        <f>'Simulacion sistema (hoja4)'!AT4668</f>
        <v>0.58694848471661243</v>
      </c>
    </row>
    <row r="4664" spans="2:4" x14ac:dyDescent="0.25">
      <c r="B4664" s="8">
        <f t="shared" si="78"/>
        <v>4659</v>
      </c>
      <c r="C4664" s="12">
        <f>'Simulacion sistema (hoja4)'!AS4669</f>
        <v>0</v>
      </c>
      <c r="D4664" s="12">
        <f>'Simulacion sistema (hoja4)'!AT4669</f>
        <v>0.23080040965763907</v>
      </c>
    </row>
    <row r="4665" spans="2:4" x14ac:dyDescent="0.25">
      <c r="B4665" s="8">
        <f t="shared" si="78"/>
        <v>4660</v>
      </c>
      <c r="C4665" s="12">
        <f>'Simulacion sistema (hoja4)'!AS4670</f>
        <v>0</v>
      </c>
      <c r="D4665" s="12">
        <f>'Simulacion sistema (hoja4)'!AT4670</f>
        <v>0.67016391526841501</v>
      </c>
    </row>
    <row r="4666" spans="2:4" x14ac:dyDescent="0.25">
      <c r="B4666" s="8">
        <f t="shared" si="78"/>
        <v>4661</v>
      </c>
      <c r="C4666" s="12">
        <f>'Simulacion sistema (hoja4)'!AS4671</f>
        <v>0</v>
      </c>
      <c r="D4666" s="12">
        <f>'Simulacion sistema (hoja4)'!AT4671</f>
        <v>0.18370481490305854</v>
      </c>
    </row>
    <row r="4667" spans="2:4" x14ac:dyDescent="0.25">
      <c r="B4667" s="8">
        <f t="shared" si="78"/>
        <v>4662</v>
      </c>
      <c r="C4667" s="12">
        <f>'Simulacion sistema (hoja4)'!AS4672</f>
        <v>0</v>
      </c>
      <c r="D4667" s="12">
        <f>'Simulacion sistema (hoja4)'!AT4672</f>
        <v>0.65578167303367629</v>
      </c>
    </row>
    <row r="4668" spans="2:4" x14ac:dyDescent="0.25">
      <c r="B4668" s="8">
        <f t="shared" si="78"/>
        <v>4663</v>
      </c>
      <c r="C4668" s="12">
        <f>'Simulacion sistema (hoja4)'!AS4673</f>
        <v>0</v>
      </c>
      <c r="D4668" s="12">
        <f>'Simulacion sistema (hoja4)'!AT4673</f>
        <v>0.39506578018415595</v>
      </c>
    </row>
    <row r="4669" spans="2:4" x14ac:dyDescent="0.25">
      <c r="B4669" s="8">
        <f t="shared" si="78"/>
        <v>4664</v>
      </c>
      <c r="C4669" s="12">
        <f>'Simulacion sistema (hoja4)'!AS4674</f>
        <v>0</v>
      </c>
      <c r="D4669" s="12">
        <f>'Simulacion sistema (hoja4)'!AT4674</f>
        <v>0.83405241825873411</v>
      </c>
    </row>
    <row r="4670" spans="2:4" x14ac:dyDescent="0.25">
      <c r="B4670" s="8">
        <f t="shared" si="78"/>
        <v>4665</v>
      </c>
      <c r="C4670" s="12">
        <f>'Simulacion sistema (hoja4)'!AS4675</f>
        <v>0</v>
      </c>
      <c r="D4670" s="12">
        <f>'Simulacion sistema (hoja4)'!AT4675</f>
        <v>0.46292523276836256</v>
      </c>
    </row>
    <row r="4671" spans="2:4" x14ac:dyDescent="0.25">
      <c r="B4671" s="8">
        <f t="shared" si="78"/>
        <v>4666</v>
      </c>
      <c r="C4671" s="12">
        <f>'Simulacion sistema (hoja4)'!AS4676</f>
        <v>0</v>
      </c>
      <c r="D4671" s="12">
        <f>'Simulacion sistema (hoja4)'!AT4676</f>
        <v>0.50823814134581546</v>
      </c>
    </row>
    <row r="4672" spans="2:4" x14ac:dyDescent="0.25">
      <c r="B4672" s="8">
        <f t="shared" si="78"/>
        <v>4667</v>
      </c>
      <c r="C4672" s="12">
        <f>'Simulacion sistema (hoja4)'!AS4677</f>
        <v>0</v>
      </c>
      <c r="D4672" s="12">
        <f>'Simulacion sistema (hoja4)'!AT4677</f>
        <v>0.88416431632099435</v>
      </c>
    </row>
    <row r="4673" spans="2:4" x14ac:dyDescent="0.25">
      <c r="B4673" s="8">
        <f t="shared" si="78"/>
        <v>4668</v>
      </c>
      <c r="C4673" s="12">
        <f>'Simulacion sistema (hoja4)'!AS4678</f>
        <v>0</v>
      </c>
      <c r="D4673" s="12">
        <f>'Simulacion sistema (hoja4)'!AT4678</f>
        <v>0.60844123542114648</v>
      </c>
    </row>
    <row r="4674" spans="2:4" x14ac:dyDescent="0.25">
      <c r="B4674" s="8">
        <f t="shared" si="78"/>
        <v>4669</v>
      </c>
      <c r="C4674" s="12">
        <f>'Simulacion sistema (hoja4)'!AS4679</f>
        <v>0</v>
      </c>
      <c r="D4674" s="12">
        <f>'Simulacion sistema (hoja4)'!AT4679</f>
        <v>0.13694913464830391</v>
      </c>
    </row>
    <row r="4675" spans="2:4" x14ac:dyDescent="0.25">
      <c r="B4675" s="8">
        <f t="shared" si="78"/>
        <v>4670</v>
      </c>
      <c r="C4675" s="12">
        <f>'Simulacion sistema (hoja4)'!AS4680</f>
        <v>0</v>
      </c>
      <c r="D4675" s="12">
        <f>'Simulacion sistema (hoja4)'!AT4680</f>
        <v>0.7162764306746906</v>
      </c>
    </row>
    <row r="4676" spans="2:4" x14ac:dyDescent="0.25">
      <c r="B4676" s="8">
        <f t="shared" si="78"/>
        <v>4671</v>
      </c>
      <c r="C4676" s="12">
        <f>'Simulacion sistema (hoja4)'!AS4681</f>
        <v>0</v>
      </c>
      <c r="D4676" s="12">
        <f>'Simulacion sistema (hoja4)'!AT4681</f>
        <v>0.58227366211771092</v>
      </c>
    </row>
    <row r="4677" spans="2:4" x14ac:dyDescent="0.25">
      <c r="B4677" s="8">
        <f t="shared" si="78"/>
        <v>4672</v>
      </c>
      <c r="C4677" s="12">
        <f>'Simulacion sistema (hoja4)'!AS4682</f>
        <v>0</v>
      </c>
      <c r="D4677" s="12">
        <f>'Simulacion sistema (hoja4)'!AT4682</f>
        <v>0.10517027845976186</v>
      </c>
    </row>
    <row r="4678" spans="2:4" x14ac:dyDescent="0.25">
      <c r="B4678" s="8">
        <f t="shared" si="78"/>
        <v>4673</v>
      </c>
      <c r="C4678" s="12">
        <f>'Simulacion sistema (hoja4)'!AS4683</f>
        <v>1</v>
      </c>
      <c r="D4678" s="12">
        <f>'Simulacion sistema (hoja4)'!AT4683</f>
        <v>1</v>
      </c>
    </row>
    <row r="4679" spans="2:4" x14ac:dyDescent="0.25">
      <c r="B4679" s="8">
        <f t="shared" si="78"/>
        <v>4674</v>
      </c>
      <c r="C4679" s="12">
        <f>'Simulacion sistema (hoja4)'!AS4684</f>
        <v>0</v>
      </c>
      <c r="D4679" s="12">
        <f>'Simulacion sistema (hoja4)'!AT4684</f>
        <v>0.55103161591374272</v>
      </c>
    </row>
    <row r="4680" spans="2:4" x14ac:dyDescent="0.25">
      <c r="B4680" s="8">
        <f t="shared" ref="B4680:B4743" si="79">+B4679+1</f>
        <v>4675</v>
      </c>
      <c r="C4680" s="12">
        <f>'Simulacion sistema (hoja4)'!AS4685</f>
        <v>0</v>
      </c>
      <c r="D4680" s="12">
        <f>'Simulacion sistema (hoja4)'!AT4685</f>
        <v>0.86732707014913379</v>
      </c>
    </row>
    <row r="4681" spans="2:4" x14ac:dyDescent="0.25">
      <c r="B4681" s="8">
        <f t="shared" si="79"/>
        <v>4676</v>
      </c>
      <c r="C4681" s="12">
        <f>'Simulacion sistema (hoja4)'!AS4686</f>
        <v>0</v>
      </c>
      <c r="D4681" s="12">
        <f>'Simulacion sistema (hoja4)'!AT4686</f>
        <v>0.74834391819851387</v>
      </c>
    </row>
    <row r="4682" spans="2:4" x14ac:dyDescent="0.25">
      <c r="B4682" s="8">
        <f t="shared" si="79"/>
        <v>4677</v>
      </c>
      <c r="C4682" s="12">
        <f>'Simulacion sistema (hoja4)'!AS4687</f>
        <v>0</v>
      </c>
      <c r="D4682" s="12">
        <f>'Simulacion sistema (hoja4)'!AT4687</f>
        <v>0.81054205050985395</v>
      </c>
    </row>
    <row r="4683" spans="2:4" x14ac:dyDescent="0.25">
      <c r="B4683" s="8">
        <f t="shared" si="79"/>
        <v>4678</v>
      </c>
      <c r="C4683" s="12">
        <f>'Simulacion sistema (hoja4)'!AS4688</f>
        <v>0</v>
      </c>
      <c r="D4683" s="12">
        <f>'Simulacion sistema (hoja4)'!AT4688</f>
        <v>0.41419903825097781</v>
      </c>
    </row>
    <row r="4684" spans="2:4" x14ac:dyDescent="0.25">
      <c r="B4684" s="8">
        <f t="shared" si="79"/>
        <v>4679</v>
      </c>
      <c r="C4684" s="12">
        <f>'Simulacion sistema (hoja4)'!AS4689</f>
        <v>0</v>
      </c>
      <c r="D4684" s="12">
        <f>'Simulacion sistema (hoja4)'!AT4689</f>
        <v>0.87554931549454262</v>
      </c>
    </row>
    <row r="4685" spans="2:4" x14ac:dyDescent="0.25">
      <c r="B4685" s="8">
        <f t="shared" si="79"/>
        <v>4680</v>
      </c>
      <c r="C4685" s="12">
        <f>'Simulacion sistema (hoja4)'!AS4690</f>
        <v>0</v>
      </c>
      <c r="D4685" s="12">
        <f>'Simulacion sistema (hoja4)'!AT4690</f>
        <v>0.68301679576786589</v>
      </c>
    </row>
    <row r="4686" spans="2:4" x14ac:dyDescent="0.25">
      <c r="B4686" s="8">
        <f t="shared" si="79"/>
        <v>4681</v>
      </c>
      <c r="C4686" s="12">
        <f>'Simulacion sistema (hoja4)'!AS4691</f>
        <v>0.13990908713153219</v>
      </c>
      <c r="D4686" s="12">
        <f>'Simulacion sistema (hoja4)'!AT4691</f>
        <v>0.8714773525128281</v>
      </c>
    </row>
    <row r="4687" spans="2:4" x14ac:dyDescent="0.25">
      <c r="B4687" s="8">
        <f t="shared" si="79"/>
        <v>4682</v>
      </c>
      <c r="C4687" s="12">
        <f>'Simulacion sistema (hoja4)'!AS4692</f>
        <v>0</v>
      </c>
      <c r="D4687" s="12">
        <f>'Simulacion sistema (hoja4)'!AT4692</f>
        <v>0.31294373143655696</v>
      </c>
    </row>
    <row r="4688" spans="2:4" x14ac:dyDescent="0.25">
      <c r="B4688" s="8">
        <f t="shared" si="79"/>
        <v>4683</v>
      </c>
      <c r="C4688" s="12">
        <f>'Simulacion sistema (hoja4)'!AS4693</f>
        <v>0</v>
      </c>
      <c r="D4688" s="12">
        <f>'Simulacion sistema (hoja4)'!AT4693</f>
        <v>0.69676686383830466</v>
      </c>
    </row>
    <row r="4689" spans="2:4" x14ac:dyDescent="0.25">
      <c r="B4689" s="8">
        <f t="shared" si="79"/>
        <v>4684</v>
      </c>
      <c r="C4689" s="12">
        <f>'Simulacion sistema (hoja4)'!AS4694</f>
        <v>0</v>
      </c>
      <c r="D4689" s="12">
        <f>'Simulacion sistema (hoja4)'!AT4694</f>
        <v>0.48315429035085811</v>
      </c>
    </row>
    <row r="4690" spans="2:4" x14ac:dyDescent="0.25">
      <c r="B4690" s="8">
        <f t="shared" si="79"/>
        <v>4685</v>
      </c>
      <c r="C4690" s="12">
        <f>'Simulacion sistema (hoja4)'!AS4695</f>
        <v>0</v>
      </c>
      <c r="D4690" s="12">
        <f>'Simulacion sistema (hoja4)'!AT4695</f>
        <v>0.64000145871792635</v>
      </c>
    </row>
    <row r="4691" spans="2:4" x14ac:dyDescent="0.25">
      <c r="B4691" s="8">
        <f t="shared" si="79"/>
        <v>4686</v>
      </c>
      <c r="C4691" s="12">
        <f>'Simulacion sistema (hoja4)'!AS4696</f>
        <v>0</v>
      </c>
      <c r="D4691" s="12">
        <f>'Simulacion sistema (hoja4)'!AT4696</f>
        <v>0.81387806314782063</v>
      </c>
    </row>
    <row r="4692" spans="2:4" x14ac:dyDescent="0.25">
      <c r="B4692" s="8">
        <f t="shared" si="79"/>
        <v>4687</v>
      </c>
      <c r="C4692" s="12">
        <f>'Simulacion sistema (hoja4)'!AS4697</f>
        <v>0</v>
      </c>
      <c r="D4692" s="12">
        <f>'Simulacion sistema (hoja4)'!AT4697</f>
        <v>0.23540720824341207</v>
      </c>
    </row>
    <row r="4693" spans="2:4" x14ac:dyDescent="0.25">
      <c r="B4693" s="8">
        <f t="shared" si="79"/>
        <v>4688</v>
      </c>
      <c r="C4693" s="12">
        <f>'Simulacion sistema (hoja4)'!AS4698</f>
        <v>0</v>
      </c>
      <c r="D4693" s="12">
        <f>'Simulacion sistema (hoja4)'!AT4698</f>
        <v>0.79538618119486149</v>
      </c>
    </row>
    <row r="4694" spans="2:4" x14ac:dyDescent="0.25">
      <c r="B4694" s="8">
        <f t="shared" si="79"/>
        <v>4689</v>
      </c>
      <c r="C4694" s="12">
        <f>'Simulacion sistema (hoja4)'!AS4699</f>
        <v>0</v>
      </c>
      <c r="D4694" s="12">
        <f>'Simulacion sistema (hoja4)'!AT4699</f>
        <v>0</v>
      </c>
    </row>
    <row r="4695" spans="2:4" x14ac:dyDescent="0.25">
      <c r="B4695" s="8">
        <f t="shared" si="79"/>
        <v>4690</v>
      </c>
      <c r="C4695" s="12">
        <f>'Simulacion sistema (hoja4)'!AS4700</f>
        <v>0</v>
      </c>
      <c r="D4695" s="12">
        <f>'Simulacion sistema (hoja4)'!AT4700</f>
        <v>0.62939079708807655</v>
      </c>
    </row>
    <row r="4696" spans="2:4" x14ac:dyDescent="0.25">
      <c r="B4696" s="8">
        <f t="shared" si="79"/>
        <v>4691</v>
      </c>
      <c r="C4696" s="12">
        <f>'Simulacion sistema (hoja4)'!AS4701</f>
        <v>0</v>
      </c>
      <c r="D4696" s="12">
        <f>'Simulacion sistema (hoja4)'!AT4701</f>
        <v>0.41351155324690347</v>
      </c>
    </row>
    <row r="4697" spans="2:4" x14ac:dyDescent="0.25">
      <c r="B4697" s="8">
        <f t="shared" si="79"/>
        <v>4692</v>
      </c>
      <c r="C4697" s="12">
        <f>'Simulacion sistema (hoja4)'!AS4702</f>
        <v>0</v>
      </c>
      <c r="D4697" s="12">
        <f>'Simulacion sistema (hoja4)'!AT4702</f>
        <v>0.82584648564685537</v>
      </c>
    </row>
    <row r="4698" spans="2:4" x14ac:dyDescent="0.25">
      <c r="B4698" s="8">
        <f t="shared" si="79"/>
        <v>4693</v>
      </c>
      <c r="C4698" s="12">
        <f>'Simulacion sistema (hoja4)'!AS4703</f>
        <v>1</v>
      </c>
      <c r="D4698" s="12">
        <f>'Simulacion sistema (hoja4)'!AT4703</f>
        <v>1</v>
      </c>
    </row>
    <row r="4699" spans="2:4" x14ac:dyDescent="0.25">
      <c r="B4699" s="8">
        <f t="shared" si="79"/>
        <v>4694</v>
      </c>
      <c r="C4699" s="12">
        <f>'Simulacion sistema (hoja4)'!AS4704</f>
        <v>0</v>
      </c>
      <c r="D4699" s="12">
        <f>'Simulacion sistema (hoja4)'!AT4704</f>
        <v>0.28538500086323848</v>
      </c>
    </row>
    <row r="4700" spans="2:4" x14ac:dyDescent="0.25">
      <c r="B4700" s="8">
        <f t="shared" si="79"/>
        <v>4695</v>
      </c>
      <c r="C4700" s="12">
        <f>'Simulacion sistema (hoja4)'!AS4705</f>
        <v>0</v>
      </c>
      <c r="D4700" s="12">
        <f>'Simulacion sistema (hoja4)'!AT4705</f>
        <v>0.60218178240994191</v>
      </c>
    </row>
    <row r="4701" spans="2:4" x14ac:dyDescent="0.25">
      <c r="B4701" s="8">
        <f t="shared" si="79"/>
        <v>4696</v>
      </c>
      <c r="C4701" s="12">
        <f>'Simulacion sistema (hoja4)'!AS4706</f>
        <v>0</v>
      </c>
      <c r="D4701" s="12">
        <f>'Simulacion sistema (hoja4)'!AT4706</f>
        <v>0.72889206687405894</v>
      </c>
    </row>
    <row r="4702" spans="2:4" x14ac:dyDescent="0.25">
      <c r="B4702" s="8">
        <f t="shared" si="79"/>
        <v>4697</v>
      </c>
      <c r="C4702" s="12">
        <f>'Simulacion sistema (hoja4)'!AS4707</f>
        <v>1</v>
      </c>
      <c r="D4702" s="12">
        <f>'Simulacion sistema (hoja4)'!AT4707</f>
        <v>1</v>
      </c>
    </row>
    <row r="4703" spans="2:4" x14ac:dyDescent="0.25">
      <c r="B4703" s="8">
        <f t="shared" si="79"/>
        <v>4698</v>
      </c>
      <c r="C4703" s="12">
        <f>'Simulacion sistema (hoja4)'!AS4708</f>
        <v>0</v>
      </c>
      <c r="D4703" s="12">
        <f>'Simulacion sistema (hoja4)'!AT4708</f>
        <v>0.74359698274917585</v>
      </c>
    </row>
    <row r="4704" spans="2:4" x14ac:dyDescent="0.25">
      <c r="B4704" s="8">
        <f t="shared" si="79"/>
        <v>4699</v>
      </c>
      <c r="C4704" s="12">
        <f>'Simulacion sistema (hoja4)'!AS4709</f>
        <v>0</v>
      </c>
      <c r="D4704" s="12">
        <f>'Simulacion sistema (hoja4)'!AT4709</f>
        <v>0.5042476513130193</v>
      </c>
    </row>
    <row r="4705" spans="2:4" x14ac:dyDescent="0.25">
      <c r="B4705" s="8">
        <f t="shared" si="79"/>
        <v>4700</v>
      </c>
      <c r="C4705" s="12">
        <f>'Simulacion sistema (hoja4)'!AS4710</f>
        <v>0</v>
      </c>
      <c r="D4705" s="12">
        <f>'Simulacion sistema (hoja4)'!AT4710</f>
        <v>0.34075213644782332</v>
      </c>
    </row>
    <row r="4706" spans="2:4" x14ac:dyDescent="0.25">
      <c r="B4706" s="8">
        <f t="shared" si="79"/>
        <v>4701</v>
      </c>
      <c r="C4706" s="12">
        <f>'Simulacion sistema (hoja4)'!AS4711</f>
        <v>0</v>
      </c>
      <c r="D4706" s="12">
        <f>'Simulacion sistema (hoja4)'!AT4711</f>
        <v>0.34208662323932776</v>
      </c>
    </row>
    <row r="4707" spans="2:4" x14ac:dyDescent="0.25">
      <c r="B4707" s="8">
        <f t="shared" si="79"/>
        <v>4702</v>
      </c>
      <c r="C4707" s="12">
        <f>'Simulacion sistema (hoja4)'!AS4712</f>
        <v>0.3183296931618374</v>
      </c>
      <c r="D4707" s="12">
        <f>'Simulacion sistema (hoja4)'!AT4712</f>
        <v>0.94210471366579984</v>
      </c>
    </row>
    <row r="4708" spans="2:4" x14ac:dyDescent="0.25">
      <c r="B4708" s="8">
        <f t="shared" si="79"/>
        <v>4703</v>
      </c>
      <c r="C4708" s="12">
        <f>'Simulacion sistema (hoja4)'!AS4713</f>
        <v>0</v>
      </c>
      <c r="D4708" s="12">
        <f>'Simulacion sistema (hoja4)'!AT4713</f>
        <v>0.26963671137890155</v>
      </c>
    </row>
    <row r="4709" spans="2:4" x14ac:dyDescent="0.25">
      <c r="B4709" s="8">
        <f t="shared" si="79"/>
        <v>4704</v>
      </c>
      <c r="C4709" s="12">
        <f>'Simulacion sistema (hoja4)'!AS4714</f>
        <v>0</v>
      </c>
      <c r="D4709" s="12">
        <f>'Simulacion sistema (hoja4)'!AT4714</f>
        <v>0.77508425404515424</v>
      </c>
    </row>
    <row r="4710" spans="2:4" x14ac:dyDescent="0.25">
      <c r="B4710" s="8">
        <f t="shared" si="79"/>
        <v>4705</v>
      </c>
      <c r="C4710" s="12">
        <f>'Simulacion sistema (hoja4)'!AS4715</f>
        <v>0</v>
      </c>
      <c r="D4710" s="12">
        <f>'Simulacion sistema (hoja4)'!AT4715</f>
        <v>0.26456686970831633</v>
      </c>
    </row>
    <row r="4711" spans="2:4" x14ac:dyDescent="0.25">
      <c r="B4711" s="8">
        <f t="shared" si="79"/>
        <v>4706</v>
      </c>
      <c r="C4711" s="12">
        <f>'Simulacion sistema (hoja4)'!AS4716</f>
        <v>0</v>
      </c>
      <c r="D4711" s="12">
        <f>'Simulacion sistema (hoja4)'!AT4716</f>
        <v>0.49551468118020553</v>
      </c>
    </row>
    <row r="4712" spans="2:4" x14ac:dyDescent="0.25">
      <c r="B4712" s="8">
        <f t="shared" si="79"/>
        <v>4707</v>
      </c>
      <c r="C4712" s="12">
        <f>'Simulacion sistema (hoja4)'!AS4717</f>
        <v>0</v>
      </c>
      <c r="D4712" s="12">
        <f>'Simulacion sistema (hoja4)'!AT4717</f>
        <v>0.4413297046337728</v>
      </c>
    </row>
    <row r="4713" spans="2:4" x14ac:dyDescent="0.25">
      <c r="B4713" s="8">
        <f t="shared" si="79"/>
        <v>4708</v>
      </c>
      <c r="C4713" s="12">
        <f>'Simulacion sistema (hoja4)'!AS4718</f>
        <v>1</v>
      </c>
      <c r="D4713" s="12">
        <f>'Simulacion sistema (hoja4)'!AT4718</f>
        <v>1</v>
      </c>
    </row>
    <row r="4714" spans="2:4" x14ac:dyDescent="0.25">
      <c r="B4714" s="8">
        <f t="shared" si="79"/>
        <v>4709</v>
      </c>
      <c r="C4714" s="12">
        <f>'Simulacion sistema (hoja4)'!AS4719</f>
        <v>0.19269864943893364</v>
      </c>
      <c r="D4714" s="12">
        <f>'Simulacion sistema (hoja4)'!AT4719</f>
        <v>0.89510826341152405</v>
      </c>
    </row>
    <row r="4715" spans="2:4" x14ac:dyDescent="0.25">
      <c r="B4715" s="8">
        <f t="shared" si="79"/>
        <v>4710</v>
      </c>
      <c r="C4715" s="12">
        <f>'Simulacion sistema (hoja4)'!AS4720</f>
        <v>0</v>
      </c>
      <c r="D4715" s="12">
        <f>'Simulacion sistema (hoja4)'!AT4720</f>
        <v>0.76108546467047034</v>
      </c>
    </row>
    <row r="4716" spans="2:4" x14ac:dyDescent="0.25">
      <c r="B4716" s="8">
        <f t="shared" si="79"/>
        <v>4711</v>
      </c>
      <c r="C4716" s="12">
        <f>'Simulacion sistema (hoja4)'!AS4721</f>
        <v>0</v>
      </c>
      <c r="D4716" s="12">
        <f>'Simulacion sistema (hoja4)'!AT4721</f>
        <v>0.54347017224465832</v>
      </c>
    </row>
    <row r="4717" spans="2:4" x14ac:dyDescent="0.25">
      <c r="B4717" s="8">
        <f t="shared" si="79"/>
        <v>4712</v>
      </c>
      <c r="C4717" s="12">
        <f>'Simulacion sistema (hoja4)'!AS4722</f>
        <v>0</v>
      </c>
      <c r="D4717" s="12">
        <f>'Simulacion sistema (hoja4)'!AT4722</f>
        <v>0.71663665755078587</v>
      </c>
    </row>
    <row r="4718" spans="2:4" x14ac:dyDescent="0.25">
      <c r="B4718" s="8">
        <f t="shared" si="79"/>
        <v>4713</v>
      </c>
      <c r="C4718" s="12">
        <f>'Simulacion sistema (hoja4)'!AS4723</f>
        <v>0</v>
      </c>
      <c r="D4718" s="12">
        <f>'Simulacion sistema (hoja4)'!AT4723</f>
        <v>0.88957541155852526</v>
      </c>
    </row>
    <row r="4719" spans="2:4" x14ac:dyDescent="0.25">
      <c r="B4719" s="8">
        <f t="shared" si="79"/>
        <v>4714</v>
      </c>
      <c r="C4719" s="12">
        <f>'Simulacion sistema (hoja4)'!AS4724</f>
        <v>0</v>
      </c>
      <c r="D4719" s="12">
        <f>'Simulacion sistema (hoja4)'!AT4724</f>
        <v>0.82614274331809445</v>
      </c>
    </row>
    <row r="4720" spans="2:4" x14ac:dyDescent="0.25">
      <c r="B4720" s="8">
        <f t="shared" si="79"/>
        <v>4715</v>
      </c>
      <c r="C4720" s="12">
        <f>'Simulacion sistema (hoja4)'!AS4725</f>
        <v>0</v>
      </c>
      <c r="D4720" s="12">
        <f>'Simulacion sistema (hoja4)'!AT4725</f>
        <v>0.40343568229141619</v>
      </c>
    </row>
    <row r="4721" spans="2:4" x14ac:dyDescent="0.25">
      <c r="B4721" s="8">
        <f t="shared" si="79"/>
        <v>4716</v>
      </c>
      <c r="C4721" s="12">
        <f>'Simulacion sistema (hoja4)'!AS4726</f>
        <v>0</v>
      </c>
      <c r="D4721" s="12">
        <f>'Simulacion sistema (hoja4)'!AT4726</f>
        <v>0.84962766207824381</v>
      </c>
    </row>
    <row r="4722" spans="2:4" x14ac:dyDescent="0.25">
      <c r="B4722" s="8">
        <f t="shared" si="79"/>
        <v>4717</v>
      </c>
      <c r="C4722" s="12">
        <f>'Simulacion sistema (hoja4)'!AS4727</f>
        <v>0</v>
      </c>
      <c r="D4722" s="12">
        <f>'Simulacion sistema (hoja4)'!AT4727</f>
        <v>5.0563915668626329E-2</v>
      </c>
    </row>
    <row r="4723" spans="2:4" x14ac:dyDescent="0.25">
      <c r="B4723" s="8">
        <f t="shared" si="79"/>
        <v>4718</v>
      </c>
      <c r="C4723" s="12">
        <f>'Simulacion sistema (hoja4)'!AS4728</f>
        <v>0</v>
      </c>
      <c r="D4723" s="12">
        <f>'Simulacion sistema (hoja4)'!AT4728</f>
        <v>0.17003392589418856</v>
      </c>
    </row>
    <row r="4724" spans="2:4" x14ac:dyDescent="0.25">
      <c r="B4724" s="8">
        <f t="shared" si="79"/>
        <v>4719</v>
      </c>
      <c r="C4724" s="12">
        <f>'Simulacion sistema (hoja4)'!AS4729</f>
        <v>0</v>
      </c>
      <c r="D4724" s="12">
        <f>'Simulacion sistema (hoja4)'!AT4729</f>
        <v>0.20313965648281937</v>
      </c>
    </row>
    <row r="4725" spans="2:4" x14ac:dyDescent="0.25">
      <c r="B4725" s="8">
        <f t="shared" si="79"/>
        <v>4720</v>
      </c>
      <c r="C4725" s="12">
        <f>'Simulacion sistema (hoja4)'!AS4730</f>
        <v>0</v>
      </c>
      <c r="D4725" s="12">
        <f>'Simulacion sistema (hoja4)'!AT4730</f>
        <v>0.13612947338563708</v>
      </c>
    </row>
    <row r="4726" spans="2:4" x14ac:dyDescent="0.25">
      <c r="B4726" s="8">
        <f t="shared" si="79"/>
        <v>4721</v>
      </c>
      <c r="C4726" s="12">
        <f>'Simulacion sistema (hoja4)'!AS4731</f>
        <v>0</v>
      </c>
      <c r="D4726" s="12">
        <f>'Simulacion sistema (hoja4)'!AT4731</f>
        <v>0.21782772685626398</v>
      </c>
    </row>
    <row r="4727" spans="2:4" x14ac:dyDescent="0.25">
      <c r="B4727" s="8">
        <f t="shared" si="79"/>
        <v>4722</v>
      </c>
      <c r="C4727" s="12">
        <f>'Simulacion sistema (hoja4)'!AS4732</f>
        <v>0</v>
      </c>
      <c r="D4727" s="12">
        <f>'Simulacion sistema (hoja4)'!AT4732</f>
        <v>0.91244740812422875</v>
      </c>
    </row>
    <row r="4728" spans="2:4" x14ac:dyDescent="0.25">
      <c r="B4728" s="8">
        <f t="shared" si="79"/>
        <v>4723</v>
      </c>
      <c r="C4728" s="12">
        <f>'Simulacion sistema (hoja4)'!AS4733</f>
        <v>0</v>
      </c>
      <c r="D4728" s="12">
        <f>'Simulacion sistema (hoja4)'!AT4733</f>
        <v>0.73621351059916118</v>
      </c>
    </row>
    <row r="4729" spans="2:4" x14ac:dyDescent="0.25">
      <c r="B4729" s="8">
        <f t="shared" si="79"/>
        <v>4724</v>
      </c>
      <c r="C4729" s="12">
        <f>'Simulacion sistema (hoja4)'!AS4734</f>
        <v>0</v>
      </c>
      <c r="D4729" s="12">
        <f>'Simulacion sistema (hoja4)'!AT4734</f>
        <v>0.60374969154542901</v>
      </c>
    </row>
    <row r="4730" spans="2:4" x14ac:dyDescent="0.25">
      <c r="B4730" s="8">
        <f t="shared" si="79"/>
        <v>4725</v>
      </c>
      <c r="C4730" s="12">
        <f>'Simulacion sistema (hoja4)'!AS4735</f>
        <v>0</v>
      </c>
      <c r="D4730" s="12">
        <f>'Simulacion sistema (hoja4)'!AT4735</f>
        <v>0.46151168972597861</v>
      </c>
    </row>
    <row r="4731" spans="2:4" x14ac:dyDescent="0.25">
      <c r="B4731" s="8">
        <f t="shared" si="79"/>
        <v>4726</v>
      </c>
      <c r="C4731" s="12">
        <f>'Simulacion sistema (hoja4)'!AS4736</f>
        <v>0.45537582026060719</v>
      </c>
      <c r="D4731" s="12">
        <f>'Simulacion sistema (hoja4)'!AT4736</f>
        <v>0.95822061086930688</v>
      </c>
    </row>
    <row r="4732" spans="2:4" x14ac:dyDescent="0.25">
      <c r="B4732" s="8">
        <f t="shared" si="79"/>
        <v>4727</v>
      </c>
      <c r="C4732" s="12">
        <f>'Simulacion sistema (hoja4)'!AS4737</f>
        <v>0</v>
      </c>
      <c r="D4732" s="12">
        <f>'Simulacion sistema (hoja4)'!AT4737</f>
        <v>0.69195138302740122</v>
      </c>
    </row>
    <row r="4733" spans="2:4" x14ac:dyDescent="0.25">
      <c r="B4733" s="8">
        <f t="shared" si="79"/>
        <v>4728</v>
      </c>
      <c r="C4733" s="12">
        <f>'Simulacion sistema (hoja4)'!AS4738</f>
        <v>0</v>
      </c>
      <c r="D4733" s="12">
        <f>'Simulacion sistema (hoja4)'!AT4738</f>
        <v>0.31073681231688194</v>
      </c>
    </row>
    <row r="4734" spans="2:4" x14ac:dyDescent="0.25">
      <c r="B4734" s="8">
        <f t="shared" si="79"/>
        <v>4729</v>
      </c>
      <c r="C4734" s="12">
        <f>'Simulacion sistema (hoja4)'!AS4739</f>
        <v>1</v>
      </c>
      <c r="D4734" s="12">
        <f>'Simulacion sistema (hoja4)'!AT4739</f>
        <v>1</v>
      </c>
    </row>
    <row r="4735" spans="2:4" x14ac:dyDescent="0.25">
      <c r="B4735" s="8">
        <f t="shared" si="79"/>
        <v>4730</v>
      </c>
      <c r="C4735" s="12">
        <f>'Simulacion sistema (hoja4)'!AS4740</f>
        <v>0</v>
      </c>
      <c r="D4735" s="12">
        <f>'Simulacion sistema (hoja4)'!AT4740</f>
        <v>0.25387430319505544</v>
      </c>
    </row>
    <row r="4736" spans="2:4" x14ac:dyDescent="0.25">
      <c r="B4736" s="8">
        <f t="shared" si="79"/>
        <v>4731</v>
      </c>
      <c r="C4736" s="12">
        <f>'Simulacion sistema (hoja4)'!AS4741</f>
        <v>0.36681016385667925</v>
      </c>
      <c r="D4736" s="12">
        <f>'Simulacion sistema (hoja4)'!AT4741</f>
        <v>0.94164752924564843</v>
      </c>
    </row>
    <row r="4737" spans="2:4" x14ac:dyDescent="0.25">
      <c r="B4737" s="8">
        <f t="shared" si="79"/>
        <v>4732</v>
      </c>
      <c r="C4737" s="12">
        <f>'Simulacion sistema (hoja4)'!AS4742</f>
        <v>0</v>
      </c>
      <c r="D4737" s="12">
        <f>'Simulacion sistema (hoja4)'!AT4742</f>
        <v>0.67817593831642708</v>
      </c>
    </row>
    <row r="4738" spans="2:4" x14ac:dyDescent="0.25">
      <c r="B4738" s="8">
        <f t="shared" si="79"/>
        <v>4733</v>
      </c>
      <c r="C4738" s="12">
        <f>'Simulacion sistema (hoja4)'!AS4743</f>
        <v>0</v>
      </c>
      <c r="D4738" s="12">
        <f>'Simulacion sistema (hoja4)'!AT4743</f>
        <v>0.43105426563710703</v>
      </c>
    </row>
    <row r="4739" spans="2:4" x14ac:dyDescent="0.25">
      <c r="B4739" s="8">
        <f t="shared" si="79"/>
        <v>4734</v>
      </c>
      <c r="C4739" s="12">
        <f>'Simulacion sistema (hoja4)'!AS4744</f>
        <v>0</v>
      </c>
      <c r="D4739" s="12">
        <f>'Simulacion sistema (hoja4)'!AT4744</f>
        <v>2.2379181908335127E-2</v>
      </c>
    </row>
    <row r="4740" spans="2:4" x14ac:dyDescent="0.25">
      <c r="B4740" s="8">
        <f t="shared" si="79"/>
        <v>4735</v>
      </c>
      <c r="C4740" s="12">
        <f>'Simulacion sistema (hoja4)'!AS4745</f>
        <v>0</v>
      </c>
      <c r="D4740" s="12">
        <f>'Simulacion sistema (hoja4)'!AT4745</f>
        <v>0.27556820152734474</v>
      </c>
    </row>
    <row r="4741" spans="2:4" x14ac:dyDescent="0.25">
      <c r="B4741" s="8">
        <f t="shared" si="79"/>
        <v>4736</v>
      </c>
      <c r="C4741" s="12">
        <f>'Simulacion sistema (hoja4)'!AS4746</f>
        <v>1</v>
      </c>
      <c r="D4741" s="12">
        <f>'Simulacion sistema (hoja4)'!AT4746</f>
        <v>1</v>
      </c>
    </row>
    <row r="4742" spans="2:4" x14ac:dyDescent="0.25">
      <c r="B4742" s="8">
        <f t="shared" si="79"/>
        <v>4737</v>
      </c>
      <c r="C4742" s="12">
        <f>'Simulacion sistema (hoja4)'!AS4747</f>
        <v>0</v>
      </c>
      <c r="D4742" s="12">
        <f>'Simulacion sistema (hoja4)'!AT4747</f>
        <v>0.74992176156512169</v>
      </c>
    </row>
    <row r="4743" spans="2:4" x14ac:dyDescent="0.25">
      <c r="B4743" s="8">
        <f t="shared" si="79"/>
        <v>4738</v>
      </c>
      <c r="C4743" s="12">
        <f>'Simulacion sistema (hoja4)'!AS4748</f>
        <v>0</v>
      </c>
      <c r="D4743" s="12">
        <f>'Simulacion sistema (hoja4)'!AT4748</f>
        <v>0.6284801251848614</v>
      </c>
    </row>
    <row r="4744" spans="2:4" x14ac:dyDescent="0.25">
      <c r="B4744" s="8">
        <f t="shared" ref="B4744:B4807" si="80">+B4743+1</f>
        <v>4739</v>
      </c>
      <c r="C4744" s="12">
        <f>'Simulacion sistema (hoja4)'!AS4749</f>
        <v>0</v>
      </c>
      <c r="D4744" s="12">
        <f>'Simulacion sistema (hoja4)'!AT4749</f>
        <v>0.7944775445245833</v>
      </c>
    </row>
    <row r="4745" spans="2:4" x14ac:dyDescent="0.25">
      <c r="B4745" s="8">
        <f t="shared" si="80"/>
        <v>4740</v>
      </c>
      <c r="C4745" s="12">
        <f>'Simulacion sistema (hoja4)'!AS4750</f>
        <v>1</v>
      </c>
      <c r="D4745" s="12">
        <f>'Simulacion sistema (hoja4)'!AT4750</f>
        <v>1</v>
      </c>
    </row>
    <row r="4746" spans="2:4" x14ac:dyDescent="0.25">
      <c r="B4746" s="8">
        <f t="shared" si="80"/>
        <v>4741</v>
      </c>
      <c r="C4746" s="12">
        <f>'Simulacion sistema (hoja4)'!AS4751</f>
        <v>0</v>
      </c>
      <c r="D4746" s="12">
        <f>'Simulacion sistema (hoja4)'!AT4751</f>
        <v>0.22154894817466225</v>
      </c>
    </row>
    <row r="4747" spans="2:4" x14ac:dyDescent="0.25">
      <c r="B4747" s="8">
        <f t="shared" si="80"/>
        <v>4742</v>
      </c>
      <c r="C4747" s="12">
        <f>'Simulacion sistema (hoja4)'!AS4752</f>
        <v>0</v>
      </c>
      <c r="D4747" s="12">
        <f>'Simulacion sistema (hoja4)'!AT4752</f>
        <v>0.73508506147442099</v>
      </c>
    </row>
    <row r="4748" spans="2:4" x14ac:dyDescent="0.25">
      <c r="B4748" s="8">
        <f t="shared" si="80"/>
        <v>4743</v>
      </c>
      <c r="C4748" s="12">
        <f>'Simulacion sistema (hoja4)'!AS4753</f>
        <v>0</v>
      </c>
      <c r="D4748" s="12">
        <f>'Simulacion sistema (hoja4)'!AT4753</f>
        <v>0.57308915641999247</v>
      </c>
    </row>
    <row r="4749" spans="2:4" x14ac:dyDescent="0.25">
      <c r="B4749" s="8">
        <f t="shared" si="80"/>
        <v>4744</v>
      </c>
      <c r="C4749" s="12">
        <f>'Simulacion sistema (hoja4)'!AS4754</f>
        <v>0</v>
      </c>
      <c r="D4749" s="12">
        <f>'Simulacion sistema (hoja4)'!AT4754</f>
        <v>0.14851299095229079</v>
      </c>
    </row>
    <row r="4750" spans="2:4" x14ac:dyDescent="0.25">
      <c r="B4750" s="8">
        <f t="shared" si="80"/>
        <v>4745</v>
      </c>
      <c r="C4750" s="12">
        <f>'Simulacion sistema (hoja4)'!AS4755</f>
        <v>0</v>
      </c>
      <c r="D4750" s="12">
        <f>'Simulacion sistema (hoja4)'!AT4755</f>
        <v>0.45001688682970953</v>
      </c>
    </row>
    <row r="4751" spans="2:4" x14ac:dyDescent="0.25">
      <c r="B4751" s="8">
        <f t="shared" si="80"/>
        <v>4746</v>
      </c>
      <c r="C4751" s="12">
        <f>'Simulacion sistema (hoja4)'!AS4756</f>
        <v>0</v>
      </c>
      <c r="D4751" s="12">
        <f>'Simulacion sistema (hoja4)'!AT4756</f>
        <v>0.61952657547866297</v>
      </c>
    </row>
    <row r="4752" spans="2:4" x14ac:dyDescent="0.25">
      <c r="B4752" s="8">
        <f t="shared" si="80"/>
        <v>4747</v>
      </c>
      <c r="C4752" s="12">
        <f>'Simulacion sistema (hoja4)'!AS4757</f>
        <v>0</v>
      </c>
      <c r="D4752" s="12">
        <f>'Simulacion sistema (hoja4)'!AT4757</f>
        <v>0.50181222229102418</v>
      </c>
    </row>
    <row r="4753" spans="2:4" x14ac:dyDescent="0.25">
      <c r="B4753" s="8">
        <f t="shared" si="80"/>
        <v>4748</v>
      </c>
      <c r="C4753" s="12">
        <f>'Simulacion sistema (hoja4)'!AS4758</f>
        <v>0</v>
      </c>
      <c r="D4753" s="12">
        <f>'Simulacion sistema (hoja4)'!AT4758</f>
        <v>0.54895906118496263</v>
      </c>
    </row>
    <row r="4754" spans="2:4" x14ac:dyDescent="0.25">
      <c r="B4754" s="8">
        <f t="shared" si="80"/>
        <v>4749</v>
      </c>
      <c r="C4754" s="12">
        <f>'Simulacion sistema (hoja4)'!AS4759</f>
        <v>0</v>
      </c>
      <c r="D4754" s="12">
        <f>'Simulacion sistema (hoja4)'!AT4759</f>
        <v>0.1520442190489569</v>
      </c>
    </row>
    <row r="4755" spans="2:4" x14ac:dyDescent="0.25">
      <c r="B4755" s="8">
        <f t="shared" si="80"/>
        <v>4750</v>
      </c>
      <c r="C4755" s="12">
        <f>'Simulacion sistema (hoja4)'!AS4760</f>
        <v>0</v>
      </c>
      <c r="D4755" s="12">
        <f>'Simulacion sistema (hoja4)'!AT4760</f>
        <v>0.41424164624553023</v>
      </c>
    </row>
    <row r="4756" spans="2:4" x14ac:dyDescent="0.25">
      <c r="B4756" s="8">
        <f t="shared" si="80"/>
        <v>4751</v>
      </c>
      <c r="C4756" s="12">
        <f>'Simulacion sistema (hoja4)'!AS4761</f>
        <v>0</v>
      </c>
      <c r="D4756" s="12">
        <f>'Simulacion sistema (hoja4)'!AT4761</f>
        <v>0.54686962556142171</v>
      </c>
    </row>
    <row r="4757" spans="2:4" x14ac:dyDescent="0.25">
      <c r="B4757" s="8">
        <f t="shared" si="80"/>
        <v>4752</v>
      </c>
      <c r="C4757" s="12">
        <f>'Simulacion sistema (hoja4)'!AS4762</f>
        <v>0</v>
      </c>
      <c r="D4757" s="12">
        <f>'Simulacion sistema (hoja4)'!AT4762</f>
        <v>0.57496013674073321</v>
      </c>
    </row>
    <row r="4758" spans="2:4" x14ac:dyDescent="0.25">
      <c r="B4758" s="8">
        <f t="shared" si="80"/>
        <v>4753</v>
      </c>
      <c r="C4758" s="12">
        <f>'Simulacion sistema (hoja4)'!AS4763</f>
        <v>0</v>
      </c>
      <c r="D4758" s="12">
        <f>'Simulacion sistema (hoja4)'!AT4763</f>
        <v>0.62490367494830112</v>
      </c>
    </row>
    <row r="4759" spans="2:4" x14ac:dyDescent="0.25">
      <c r="B4759" s="8">
        <f t="shared" si="80"/>
        <v>4754</v>
      </c>
      <c r="C4759" s="12">
        <f>'Simulacion sistema (hoja4)'!AS4764</f>
        <v>1</v>
      </c>
      <c r="D4759" s="12">
        <f>'Simulacion sistema (hoja4)'!AT4764</f>
        <v>1</v>
      </c>
    </row>
    <row r="4760" spans="2:4" x14ac:dyDescent="0.25">
      <c r="B4760" s="8">
        <f t="shared" si="80"/>
        <v>4755</v>
      </c>
      <c r="C4760" s="12">
        <f>'Simulacion sistema (hoja4)'!AS4765</f>
        <v>0</v>
      </c>
      <c r="D4760" s="12">
        <f>'Simulacion sistema (hoja4)'!AT4765</f>
        <v>0.81615344895520769</v>
      </c>
    </row>
    <row r="4761" spans="2:4" x14ac:dyDescent="0.25">
      <c r="B4761" s="8">
        <f t="shared" si="80"/>
        <v>4756</v>
      </c>
      <c r="C4761" s="12">
        <f>'Simulacion sistema (hoja4)'!AS4766</f>
        <v>1</v>
      </c>
      <c r="D4761" s="12">
        <f>'Simulacion sistema (hoja4)'!AT4766</f>
        <v>1</v>
      </c>
    </row>
    <row r="4762" spans="2:4" x14ac:dyDescent="0.25">
      <c r="B4762" s="8">
        <f t="shared" si="80"/>
        <v>4757</v>
      </c>
      <c r="C4762" s="12">
        <f>'Simulacion sistema (hoja4)'!AS4767</f>
        <v>0</v>
      </c>
      <c r="D4762" s="12">
        <f>'Simulacion sistema (hoja4)'!AT4767</f>
        <v>0.13169697813910181</v>
      </c>
    </row>
    <row r="4763" spans="2:4" x14ac:dyDescent="0.25">
      <c r="B4763" s="8">
        <f t="shared" si="80"/>
        <v>4758</v>
      </c>
      <c r="C4763" s="12">
        <f>'Simulacion sistema (hoja4)'!AS4768</f>
        <v>0.17429656329383555</v>
      </c>
      <c r="D4763" s="12">
        <f>'Simulacion sistema (hoja4)'!AT4768</f>
        <v>0.92987176290988738</v>
      </c>
    </row>
    <row r="4764" spans="2:4" x14ac:dyDescent="0.25">
      <c r="B4764" s="8">
        <f t="shared" si="80"/>
        <v>4759</v>
      </c>
      <c r="C4764" s="12">
        <f>'Simulacion sistema (hoja4)'!AS4769</f>
        <v>0</v>
      </c>
      <c r="D4764" s="12">
        <f>'Simulacion sistema (hoja4)'!AT4769</f>
        <v>0.3272088461158652</v>
      </c>
    </row>
    <row r="4765" spans="2:4" x14ac:dyDescent="0.25">
      <c r="B4765" s="8">
        <f t="shared" si="80"/>
        <v>4760</v>
      </c>
      <c r="C4765" s="12">
        <f>'Simulacion sistema (hoja4)'!AS4770</f>
        <v>1</v>
      </c>
      <c r="D4765" s="12">
        <f>'Simulacion sistema (hoja4)'!AT4770</f>
        <v>1</v>
      </c>
    </row>
    <row r="4766" spans="2:4" x14ac:dyDescent="0.25">
      <c r="B4766" s="8">
        <f t="shared" si="80"/>
        <v>4761</v>
      </c>
      <c r="C4766" s="12">
        <f>'Simulacion sistema (hoja4)'!AS4771</f>
        <v>0</v>
      </c>
      <c r="D4766" s="12">
        <f>'Simulacion sistema (hoja4)'!AT4771</f>
        <v>0.71428174655164878</v>
      </c>
    </row>
    <row r="4767" spans="2:4" x14ac:dyDescent="0.25">
      <c r="B4767" s="8">
        <f t="shared" si="80"/>
        <v>4762</v>
      </c>
      <c r="C4767" s="12">
        <f>'Simulacion sistema (hoja4)'!AS4772</f>
        <v>0</v>
      </c>
      <c r="D4767" s="12">
        <f>'Simulacion sistema (hoja4)'!AT4772</f>
        <v>0.52490710151756148</v>
      </c>
    </row>
    <row r="4768" spans="2:4" x14ac:dyDescent="0.25">
      <c r="B4768" s="8">
        <f t="shared" si="80"/>
        <v>4763</v>
      </c>
      <c r="C4768" s="12">
        <f>'Simulacion sistema (hoja4)'!AS4773</f>
        <v>1</v>
      </c>
      <c r="D4768" s="12">
        <f>'Simulacion sistema (hoja4)'!AT4773</f>
        <v>1</v>
      </c>
    </row>
    <row r="4769" spans="2:4" x14ac:dyDescent="0.25">
      <c r="B4769" s="8">
        <f t="shared" si="80"/>
        <v>4764</v>
      </c>
      <c r="C4769" s="12">
        <f>'Simulacion sistema (hoja4)'!AS4774</f>
        <v>0</v>
      </c>
      <c r="D4769" s="12">
        <f>'Simulacion sistema (hoja4)'!AT4774</f>
        <v>0.66790618102795007</v>
      </c>
    </row>
    <row r="4770" spans="2:4" x14ac:dyDescent="0.25">
      <c r="B4770" s="8">
        <f t="shared" si="80"/>
        <v>4765</v>
      </c>
      <c r="C4770" s="12">
        <f>'Simulacion sistema (hoja4)'!AS4775</f>
        <v>0</v>
      </c>
      <c r="D4770" s="12">
        <f>'Simulacion sistema (hoja4)'!AT4775</f>
        <v>0.35864401385160194</v>
      </c>
    </row>
    <row r="4771" spans="2:4" x14ac:dyDescent="0.25">
      <c r="B4771" s="8">
        <f t="shared" si="80"/>
        <v>4766</v>
      </c>
      <c r="C4771" s="12">
        <f>'Simulacion sistema (hoja4)'!AS4776</f>
        <v>0</v>
      </c>
      <c r="D4771" s="12">
        <f>'Simulacion sistema (hoja4)'!AT4776</f>
        <v>0.19744374998655786</v>
      </c>
    </row>
    <row r="4772" spans="2:4" x14ac:dyDescent="0.25">
      <c r="B4772" s="8">
        <f t="shared" si="80"/>
        <v>4767</v>
      </c>
      <c r="C4772" s="12">
        <f>'Simulacion sistema (hoja4)'!AS4777</f>
        <v>0.40728010024547751</v>
      </c>
      <c r="D4772" s="12">
        <f>'Simulacion sistema (hoja4)'!AT4777</f>
        <v>0.94965940577427344</v>
      </c>
    </row>
    <row r="4773" spans="2:4" x14ac:dyDescent="0.25">
      <c r="B4773" s="8">
        <f t="shared" si="80"/>
        <v>4768</v>
      </c>
      <c r="C4773" s="12">
        <f>'Simulacion sistema (hoja4)'!AS4778</f>
        <v>0</v>
      </c>
      <c r="D4773" s="12">
        <f>'Simulacion sistema (hoja4)'!AT4778</f>
        <v>0.27900586082862788</v>
      </c>
    </row>
    <row r="4774" spans="2:4" x14ac:dyDescent="0.25">
      <c r="B4774" s="8">
        <f t="shared" si="80"/>
        <v>4769</v>
      </c>
      <c r="C4774" s="12">
        <f>'Simulacion sistema (hoja4)'!AS4779</f>
        <v>0</v>
      </c>
      <c r="D4774" s="12">
        <f>'Simulacion sistema (hoja4)'!AT4779</f>
        <v>0.86266989609452238</v>
      </c>
    </row>
    <row r="4775" spans="2:4" x14ac:dyDescent="0.25">
      <c r="B4775" s="8">
        <f t="shared" si="80"/>
        <v>4770</v>
      </c>
      <c r="C4775" s="12">
        <f>'Simulacion sistema (hoja4)'!AS4780</f>
        <v>0</v>
      </c>
      <c r="D4775" s="12">
        <f>'Simulacion sistema (hoja4)'!AT4780</f>
        <v>0.71088304881356124</v>
      </c>
    </row>
    <row r="4776" spans="2:4" x14ac:dyDescent="0.25">
      <c r="B4776" s="8">
        <f t="shared" si="80"/>
        <v>4771</v>
      </c>
      <c r="C4776" s="12">
        <f>'Simulacion sistema (hoja4)'!AS4781</f>
        <v>0</v>
      </c>
      <c r="D4776" s="12">
        <f>'Simulacion sistema (hoja4)'!AT4781</f>
        <v>0.25315445332807068</v>
      </c>
    </row>
    <row r="4777" spans="2:4" x14ac:dyDescent="0.25">
      <c r="B4777" s="8">
        <f t="shared" si="80"/>
        <v>4772</v>
      </c>
      <c r="C4777" s="12">
        <f>'Simulacion sistema (hoja4)'!AS4782</f>
        <v>0</v>
      </c>
      <c r="D4777" s="12">
        <f>'Simulacion sistema (hoja4)'!AT4782</f>
        <v>0.66982857409728314</v>
      </c>
    </row>
    <row r="4778" spans="2:4" x14ac:dyDescent="0.25">
      <c r="B4778" s="8">
        <f t="shared" si="80"/>
        <v>4773</v>
      </c>
      <c r="C4778" s="12">
        <f>'Simulacion sistema (hoja4)'!AS4783</f>
        <v>0</v>
      </c>
      <c r="D4778" s="12">
        <f>'Simulacion sistema (hoja4)'!AT4783</f>
        <v>0.38862016298130397</v>
      </c>
    </row>
    <row r="4779" spans="2:4" x14ac:dyDescent="0.25">
      <c r="B4779" s="8">
        <f t="shared" si="80"/>
        <v>4774</v>
      </c>
      <c r="C4779" s="12">
        <f>'Simulacion sistema (hoja4)'!AS4784</f>
        <v>0</v>
      </c>
      <c r="D4779" s="12">
        <f>'Simulacion sistema (hoja4)'!AT4784</f>
        <v>0.34624341689295385</v>
      </c>
    </row>
    <row r="4780" spans="2:4" x14ac:dyDescent="0.25">
      <c r="B4780" s="8">
        <f t="shared" si="80"/>
        <v>4775</v>
      </c>
      <c r="C4780" s="12">
        <f>'Simulacion sistema (hoja4)'!AS4785</f>
        <v>0.79502446814367433</v>
      </c>
      <c r="D4780" s="12">
        <f>'Simulacion sistema (hoja4)'!AT4785</f>
        <v>0.98199817905491948</v>
      </c>
    </row>
    <row r="4781" spans="2:4" x14ac:dyDescent="0.25">
      <c r="B4781" s="8">
        <f t="shared" si="80"/>
        <v>4776</v>
      </c>
      <c r="C4781" s="12">
        <f>'Simulacion sistema (hoja4)'!AS4786</f>
        <v>0</v>
      </c>
      <c r="D4781" s="12">
        <f>'Simulacion sistema (hoja4)'!AT4786</f>
        <v>0.39881024238992757</v>
      </c>
    </row>
    <row r="4782" spans="2:4" x14ac:dyDescent="0.25">
      <c r="B4782" s="8">
        <f t="shared" si="80"/>
        <v>4777</v>
      </c>
      <c r="C4782" s="12">
        <f>'Simulacion sistema (hoja4)'!AS4787</f>
        <v>0.31823676380947524</v>
      </c>
      <c r="D4782" s="12">
        <f>'Simulacion sistema (hoja4)'!AT4787</f>
        <v>0.89358509114488149</v>
      </c>
    </row>
    <row r="4783" spans="2:4" x14ac:dyDescent="0.25">
      <c r="B4783" s="8">
        <f t="shared" si="80"/>
        <v>4778</v>
      </c>
      <c r="C4783" s="12">
        <f>'Simulacion sistema (hoja4)'!AS4788</f>
        <v>0</v>
      </c>
      <c r="D4783" s="12">
        <f>'Simulacion sistema (hoja4)'!AT4788</f>
        <v>0.8448398816446121</v>
      </c>
    </row>
    <row r="4784" spans="2:4" x14ac:dyDescent="0.25">
      <c r="B4784" s="8">
        <f t="shared" si="80"/>
        <v>4779</v>
      </c>
      <c r="C4784" s="12">
        <f>'Simulacion sistema (hoja4)'!AS4789</f>
        <v>0</v>
      </c>
      <c r="D4784" s="12">
        <f>'Simulacion sistema (hoja4)'!AT4789</f>
        <v>0.61170965497948515</v>
      </c>
    </row>
    <row r="4785" spans="2:4" x14ac:dyDescent="0.25">
      <c r="B4785" s="8">
        <f t="shared" si="80"/>
        <v>4780</v>
      </c>
      <c r="C4785" s="12">
        <f>'Simulacion sistema (hoja4)'!AS4790</f>
        <v>0</v>
      </c>
      <c r="D4785" s="12">
        <f>'Simulacion sistema (hoja4)'!AT4790</f>
        <v>0.72351754327427853</v>
      </c>
    </row>
    <row r="4786" spans="2:4" x14ac:dyDescent="0.25">
      <c r="B4786" s="8">
        <f t="shared" si="80"/>
        <v>4781</v>
      </c>
      <c r="C4786" s="12">
        <f>'Simulacion sistema (hoja4)'!AS4791</f>
        <v>0</v>
      </c>
      <c r="D4786" s="12">
        <f>'Simulacion sistema (hoja4)'!AT4791</f>
        <v>0.28401710533256697</v>
      </c>
    </row>
    <row r="4787" spans="2:4" x14ac:dyDescent="0.25">
      <c r="B4787" s="8">
        <f t="shared" si="80"/>
        <v>4782</v>
      </c>
      <c r="C4787" s="12">
        <f>'Simulacion sistema (hoja4)'!AS4792</f>
        <v>0</v>
      </c>
      <c r="D4787" s="12">
        <f>'Simulacion sistema (hoja4)'!AT4792</f>
        <v>0.50928508113160309</v>
      </c>
    </row>
    <row r="4788" spans="2:4" x14ac:dyDescent="0.25">
      <c r="B4788" s="8">
        <f t="shared" si="80"/>
        <v>4783</v>
      </c>
      <c r="C4788" s="12">
        <f>'Simulacion sistema (hoja4)'!AS4793</f>
        <v>0</v>
      </c>
      <c r="D4788" s="12">
        <f>'Simulacion sistema (hoja4)'!AT4793</f>
        <v>0.71120594300226825</v>
      </c>
    </row>
    <row r="4789" spans="2:4" x14ac:dyDescent="0.25">
      <c r="B4789" s="8">
        <f t="shared" si="80"/>
        <v>4784</v>
      </c>
      <c r="C4789" s="12">
        <f>'Simulacion sistema (hoja4)'!AS4794</f>
        <v>0</v>
      </c>
      <c r="D4789" s="12">
        <f>'Simulacion sistema (hoja4)'!AT4794</f>
        <v>0.13659308862811423</v>
      </c>
    </row>
    <row r="4790" spans="2:4" x14ac:dyDescent="0.25">
      <c r="B4790" s="8">
        <f t="shared" si="80"/>
        <v>4785</v>
      </c>
      <c r="C4790" s="12">
        <f>'Simulacion sistema (hoja4)'!AS4795</f>
        <v>0</v>
      </c>
      <c r="D4790" s="12">
        <f>'Simulacion sistema (hoja4)'!AT4795</f>
        <v>0.67120065093556758</v>
      </c>
    </row>
    <row r="4791" spans="2:4" x14ac:dyDescent="0.25">
      <c r="B4791" s="8">
        <f t="shared" si="80"/>
        <v>4786</v>
      </c>
      <c r="C4791" s="12">
        <f>'Simulacion sistema (hoja4)'!AS4796</f>
        <v>0.76282568541266238</v>
      </c>
      <c r="D4791" s="12">
        <f>'Simulacion sistema (hoja4)'!AT4796</f>
        <v>0.97793608505969742</v>
      </c>
    </row>
    <row r="4792" spans="2:4" x14ac:dyDescent="0.25">
      <c r="B4792" s="8">
        <f t="shared" si="80"/>
        <v>4787</v>
      </c>
      <c r="C4792" s="12">
        <f>'Simulacion sistema (hoja4)'!AS4797</f>
        <v>1</v>
      </c>
      <c r="D4792" s="12">
        <f>'Simulacion sistema (hoja4)'!AT4797</f>
        <v>1</v>
      </c>
    </row>
    <row r="4793" spans="2:4" x14ac:dyDescent="0.25">
      <c r="B4793" s="8">
        <f t="shared" si="80"/>
        <v>4788</v>
      </c>
      <c r="C4793" s="12">
        <f>'Simulacion sistema (hoja4)'!AS4798</f>
        <v>0</v>
      </c>
      <c r="D4793" s="12">
        <f>'Simulacion sistema (hoja4)'!AT4798</f>
        <v>0.9052653258944876</v>
      </c>
    </row>
    <row r="4794" spans="2:4" x14ac:dyDescent="0.25">
      <c r="B4794" s="8">
        <f t="shared" si="80"/>
        <v>4789</v>
      </c>
      <c r="C4794" s="12">
        <f>'Simulacion sistema (hoja4)'!AS4799</f>
        <v>0</v>
      </c>
      <c r="D4794" s="12">
        <f>'Simulacion sistema (hoja4)'!AT4799</f>
        <v>0.31355992100555974</v>
      </c>
    </row>
    <row r="4795" spans="2:4" x14ac:dyDescent="0.25">
      <c r="B4795" s="8">
        <f t="shared" si="80"/>
        <v>4790</v>
      </c>
      <c r="C4795" s="12">
        <f>'Simulacion sistema (hoja4)'!AS4800</f>
        <v>0</v>
      </c>
      <c r="D4795" s="12">
        <f>'Simulacion sistema (hoja4)'!AT4800</f>
        <v>0.42459278116154181</v>
      </c>
    </row>
    <row r="4796" spans="2:4" x14ac:dyDescent="0.25">
      <c r="B4796" s="8">
        <f t="shared" si="80"/>
        <v>4791</v>
      </c>
      <c r="C4796" s="12">
        <f>'Simulacion sistema (hoja4)'!AS4801</f>
        <v>0</v>
      </c>
      <c r="D4796" s="12">
        <f>'Simulacion sistema (hoja4)'!AT4801</f>
        <v>0.52485354485365798</v>
      </c>
    </row>
    <row r="4797" spans="2:4" x14ac:dyDescent="0.25">
      <c r="B4797" s="8">
        <f t="shared" si="80"/>
        <v>4792</v>
      </c>
      <c r="C4797" s="12">
        <f>'Simulacion sistema (hoja4)'!AS4802</f>
        <v>0</v>
      </c>
      <c r="D4797" s="12">
        <f>'Simulacion sistema (hoja4)'!AT4802</f>
        <v>0.51998963024639067</v>
      </c>
    </row>
    <row r="4798" spans="2:4" x14ac:dyDescent="0.25">
      <c r="B4798" s="8">
        <f t="shared" si="80"/>
        <v>4793</v>
      </c>
      <c r="C4798" s="12">
        <f>'Simulacion sistema (hoja4)'!AS4803</f>
        <v>0</v>
      </c>
      <c r="D4798" s="12">
        <f>'Simulacion sistema (hoja4)'!AT4803</f>
        <v>0.85391954173750961</v>
      </c>
    </row>
    <row r="4799" spans="2:4" x14ac:dyDescent="0.25">
      <c r="B4799" s="8">
        <f t="shared" si="80"/>
        <v>4794</v>
      </c>
      <c r="C4799" s="12">
        <f>'Simulacion sistema (hoja4)'!AS4804</f>
        <v>0</v>
      </c>
      <c r="D4799" s="12">
        <f>'Simulacion sistema (hoja4)'!AT4804</f>
        <v>0.50325413872039326</v>
      </c>
    </row>
    <row r="4800" spans="2:4" x14ac:dyDescent="0.25">
      <c r="B4800" s="8">
        <f t="shared" si="80"/>
        <v>4795</v>
      </c>
      <c r="C4800" s="12">
        <f>'Simulacion sistema (hoja4)'!AS4805</f>
        <v>0</v>
      </c>
      <c r="D4800" s="12">
        <f>'Simulacion sistema (hoja4)'!AT4805</f>
        <v>0.71439230197192205</v>
      </c>
    </row>
    <row r="4801" spans="2:4" x14ac:dyDescent="0.25">
      <c r="B4801" s="8">
        <f t="shared" si="80"/>
        <v>4796</v>
      </c>
      <c r="C4801" s="12">
        <f>'Simulacion sistema (hoja4)'!AS4806</f>
        <v>0</v>
      </c>
      <c r="D4801" s="12">
        <f>'Simulacion sistema (hoja4)'!AT4806</f>
        <v>0.86810405882817376</v>
      </c>
    </row>
    <row r="4802" spans="2:4" x14ac:dyDescent="0.25">
      <c r="B4802" s="8">
        <f t="shared" si="80"/>
        <v>4797</v>
      </c>
      <c r="C4802" s="12">
        <f>'Simulacion sistema (hoja4)'!AS4807</f>
        <v>0</v>
      </c>
      <c r="D4802" s="12">
        <f>'Simulacion sistema (hoja4)'!AT4807</f>
        <v>0.78007821428241875</v>
      </c>
    </row>
    <row r="4803" spans="2:4" x14ac:dyDescent="0.25">
      <c r="B4803" s="8">
        <f t="shared" si="80"/>
        <v>4798</v>
      </c>
      <c r="C4803" s="12">
        <f>'Simulacion sistema (hoja4)'!AS4808</f>
        <v>0</v>
      </c>
      <c r="D4803" s="12">
        <f>'Simulacion sistema (hoja4)'!AT4808</f>
        <v>0.72811858362415793</v>
      </c>
    </row>
    <row r="4804" spans="2:4" x14ac:dyDescent="0.25">
      <c r="B4804" s="8">
        <f t="shared" si="80"/>
        <v>4799</v>
      </c>
      <c r="C4804" s="12">
        <f>'Simulacion sistema (hoja4)'!AS4809</f>
        <v>0</v>
      </c>
      <c r="D4804" s="12">
        <f>'Simulacion sistema (hoja4)'!AT4809</f>
        <v>0.4534700395052213</v>
      </c>
    </row>
    <row r="4805" spans="2:4" x14ac:dyDescent="0.25">
      <c r="B4805" s="8">
        <f t="shared" si="80"/>
        <v>4800</v>
      </c>
      <c r="C4805" s="12">
        <f>'Simulacion sistema (hoja4)'!AS4810</f>
        <v>1.3890903353118727E-2</v>
      </c>
      <c r="D4805" s="12">
        <f>'Simulacion sistema (hoja4)'!AT4810</f>
        <v>0.82269137358689226</v>
      </c>
    </row>
    <row r="4806" spans="2:4" x14ac:dyDescent="0.25">
      <c r="B4806" s="8">
        <f t="shared" si="80"/>
        <v>4801</v>
      </c>
      <c r="C4806" s="12">
        <f>'Simulacion sistema (hoja4)'!AS4811</f>
        <v>0.58958430987578114</v>
      </c>
      <c r="D4806" s="12">
        <f>'Simulacion sistema (hoja4)'!AT4811</f>
        <v>0.91563761749750161</v>
      </c>
    </row>
    <row r="4807" spans="2:4" x14ac:dyDescent="0.25">
      <c r="B4807" s="8">
        <f t="shared" si="80"/>
        <v>4802</v>
      </c>
      <c r="C4807" s="12">
        <f>'Simulacion sistema (hoja4)'!AS4812</f>
        <v>0</v>
      </c>
      <c r="D4807" s="12">
        <f>'Simulacion sistema (hoja4)'!AT4812</f>
        <v>0.89391450787013738</v>
      </c>
    </row>
    <row r="4808" spans="2:4" x14ac:dyDescent="0.25">
      <c r="B4808" s="8">
        <f t="shared" ref="B4808:B4871" si="81">+B4807+1</f>
        <v>4803</v>
      </c>
      <c r="C4808" s="12">
        <f>'Simulacion sistema (hoja4)'!AS4813</f>
        <v>0</v>
      </c>
      <c r="D4808" s="12">
        <f>'Simulacion sistema (hoja4)'!AT4813</f>
        <v>0.12016497137294509</v>
      </c>
    </row>
    <row r="4809" spans="2:4" x14ac:dyDescent="0.25">
      <c r="B4809" s="8">
        <f t="shared" si="81"/>
        <v>4804</v>
      </c>
      <c r="C4809" s="12">
        <f>'Simulacion sistema (hoja4)'!AS4814</f>
        <v>0</v>
      </c>
      <c r="D4809" s="12">
        <f>'Simulacion sistema (hoja4)'!AT4814</f>
        <v>2.15051091204147E-2</v>
      </c>
    </row>
    <row r="4810" spans="2:4" x14ac:dyDescent="0.25">
      <c r="B4810" s="8">
        <f t="shared" si="81"/>
        <v>4805</v>
      </c>
      <c r="C4810" s="12">
        <f>'Simulacion sistema (hoja4)'!AS4815</f>
        <v>0</v>
      </c>
      <c r="D4810" s="12">
        <f>'Simulacion sistema (hoja4)'!AT4815</f>
        <v>0.47072309433201115</v>
      </c>
    </row>
    <row r="4811" spans="2:4" x14ac:dyDescent="0.25">
      <c r="B4811" s="8">
        <f t="shared" si="81"/>
        <v>4806</v>
      </c>
      <c r="C4811" s="12">
        <f>'Simulacion sistema (hoja4)'!AS4816</f>
        <v>0</v>
      </c>
      <c r="D4811" s="12">
        <f>'Simulacion sistema (hoja4)'!AT4816</f>
        <v>0.504853436383355</v>
      </c>
    </row>
    <row r="4812" spans="2:4" x14ac:dyDescent="0.25">
      <c r="B4812" s="8">
        <f t="shared" si="81"/>
        <v>4807</v>
      </c>
      <c r="C4812" s="12">
        <f>'Simulacion sistema (hoja4)'!AS4817</f>
        <v>0</v>
      </c>
      <c r="D4812" s="12">
        <f>'Simulacion sistema (hoja4)'!AT4817</f>
        <v>0.78446754850289702</v>
      </c>
    </row>
    <row r="4813" spans="2:4" x14ac:dyDescent="0.25">
      <c r="B4813" s="8">
        <f t="shared" si="81"/>
        <v>4808</v>
      </c>
      <c r="C4813" s="12">
        <f>'Simulacion sistema (hoja4)'!AS4818</f>
        <v>0</v>
      </c>
      <c r="D4813" s="12">
        <f>'Simulacion sistema (hoja4)'!AT4818</f>
        <v>0.62117832097508352</v>
      </c>
    </row>
    <row r="4814" spans="2:4" x14ac:dyDescent="0.25">
      <c r="B4814" s="8">
        <f t="shared" si="81"/>
        <v>4809</v>
      </c>
      <c r="C4814" s="12">
        <f>'Simulacion sistema (hoja4)'!AS4819</f>
        <v>0.19030063390309807</v>
      </c>
      <c r="D4814" s="12">
        <f>'Simulacion sistema (hoja4)'!AT4819</f>
        <v>0.8792026987552487</v>
      </c>
    </row>
    <row r="4815" spans="2:4" x14ac:dyDescent="0.25">
      <c r="B4815" s="8">
        <f t="shared" si="81"/>
        <v>4810</v>
      </c>
      <c r="C4815" s="12">
        <f>'Simulacion sistema (hoja4)'!AS4820</f>
        <v>1</v>
      </c>
      <c r="D4815" s="12">
        <f>'Simulacion sistema (hoja4)'!AT4820</f>
        <v>1</v>
      </c>
    </row>
    <row r="4816" spans="2:4" x14ac:dyDescent="0.25">
      <c r="B4816" s="8">
        <f t="shared" si="81"/>
        <v>4811</v>
      </c>
      <c r="C4816" s="12">
        <f>'Simulacion sistema (hoja4)'!AS4821</f>
        <v>0</v>
      </c>
      <c r="D4816" s="12">
        <f>'Simulacion sistema (hoja4)'!AT4821</f>
        <v>0.9127262627359477</v>
      </c>
    </row>
    <row r="4817" spans="2:4" x14ac:dyDescent="0.25">
      <c r="B4817" s="8">
        <f t="shared" si="81"/>
        <v>4812</v>
      </c>
      <c r="C4817" s="12">
        <f>'Simulacion sistema (hoja4)'!AS4822</f>
        <v>0</v>
      </c>
      <c r="D4817" s="12">
        <f>'Simulacion sistema (hoja4)'!AT4822</f>
        <v>0.77911410706774775</v>
      </c>
    </row>
    <row r="4818" spans="2:4" x14ac:dyDescent="0.25">
      <c r="B4818" s="8">
        <f t="shared" si="81"/>
        <v>4813</v>
      </c>
      <c r="C4818" s="12">
        <f>'Simulacion sistema (hoja4)'!AS4823</f>
        <v>0.71981221422781039</v>
      </c>
      <c r="D4818" s="12">
        <f>'Simulacion sistema (hoja4)'!AT4823</f>
        <v>0.95352135320562448</v>
      </c>
    </row>
    <row r="4819" spans="2:4" x14ac:dyDescent="0.25">
      <c r="B4819" s="8">
        <f t="shared" si="81"/>
        <v>4814</v>
      </c>
      <c r="C4819" s="12">
        <f>'Simulacion sistema (hoja4)'!AS4824</f>
        <v>0</v>
      </c>
      <c r="D4819" s="12">
        <f>'Simulacion sistema (hoja4)'!AT4824</f>
        <v>0.57582950523441689</v>
      </c>
    </row>
    <row r="4820" spans="2:4" x14ac:dyDescent="0.25">
      <c r="B4820" s="8">
        <f t="shared" si="81"/>
        <v>4815</v>
      </c>
      <c r="C4820" s="12">
        <f>'Simulacion sistema (hoja4)'!AS4825</f>
        <v>0</v>
      </c>
      <c r="D4820" s="12">
        <f>'Simulacion sistema (hoja4)'!AT4825</f>
        <v>0.60577927941798504</v>
      </c>
    </row>
    <row r="4821" spans="2:4" x14ac:dyDescent="0.25">
      <c r="B4821" s="8">
        <f t="shared" si="81"/>
        <v>4816</v>
      </c>
      <c r="C4821" s="12">
        <f>'Simulacion sistema (hoja4)'!AS4826</f>
        <v>0</v>
      </c>
      <c r="D4821" s="12">
        <f>'Simulacion sistema (hoja4)'!AT4826</f>
        <v>0.50136841656121889</v>
      </c>
    </row>
    <row r="4822" spans="2:4" x14ac:dyDescent="0.25">
      <c r="B4822" s="8">
        <f t="shared" si="81"/>
        <v>4817</v>
      </c>
      <c r="C4822" s="12">
        <f>'Simulacion sistema (hoja4)'!AS4827</f>
        <v>0</v>
      </c>
      <c r="D4822" s="12">
        <f>'Simulacion sistema (hoja4)'!AT4827</f>
        <v>0.60778671980148569</v>
      </c>
    </row>
    <row r="4823" spans="2:4" x14ac:dyDescent="0.25">
      <c r="B4823" s="8">
        <f t="shared" si="81"/>
        <v>4818</v>
      </c>
      <c r="C4823" s="12">
        <f>'Simulacion sistema (hoja4)'!AS4828</f>
        <v>0</v>
      </c>
      <c r="D4823" s="12">
        <f>'Simulacion sistema (hoja4)'!AT4828</f>
        <v>0.47819482940904978</v>
      </c>
    </row>
    <row r="4824" spans="2:4" x14ac:dyDescent="0.25">
      <c r="B4824" s="8">
        <f t="shared" si="81"/>
        <v>4819</v>
      </c>
      <c r="C4824" s="12">
        <f>'Simulacion sistema (hoja4)'!AS4829</f>
        <v>1</v>
      </c>
      <c r="D4824" s="12">
        <f>'Simulacion sistema (hoja4)'!AT4829</f>
        <v>1</v>
      </c>
    </row>
    <row r="4825" spans="2:4" x14ac:dyDescent="0.25">
      <c r="B4825" s="8">
        <f t="shared" si="81"/>
        <v>4820</v>
      </c>
      <c r="C4825" s="12">
        <f>'Simulacion sistema (hoja4)'!AS4830</f>
        <v>1</v>
      </c>
      <c r="D4825" s="12">
        <f>'Simulacion sistema (hoja4)'!AT4830</f>
        <v>1</v>
      </c>
    </row>
    <row r="4826" spans="2:4" x14ac:dyDescent="0.25">
      <c r="B4826" s="8">
        <f t="shared" si="81"/>
        <v>4821</v>
      </c>
      <c r="C4826" s="12">
        <f>'Simulacion sistema (hoja4)'!AS4831</f>
        <v>0</v>
      </c>
      <c r="D4826" s="12">
        <f>'Simulacion sistema (hoja4)'!AT4831</f>
        <v>0.51696722820185503</v>
      </c>
    </row>
    <row r="4827" spans="2:4" x14ac:dyDescent="0.25">
      <c r="B4827" s="8">
        <f t="shared" si="81"/>
        <v>4822</v>
      </c>
      <c r="C4827" s="12">
        <f>'Simulacion sistema (hoja4)'!AS4832</f>
        <v>0</v>
      </c>
      <c r="D4827" s="12">
        <f>'Simulacion sistema (hoja4)'!AT4832</f>
        <v>0.6705523249588361</v>
      </c>
    </row>
    <row r="4828" spans="2:4" x14ac:dyDescent="0.25">
      <c r="B4828" s="8">
        <f t="shared" si="81"/>
        <v>4823</v>
      </c>
      <c r="C4828" s="12">
        <f>'Simulacion sistema (hoja4)'!AS4833</f>
        <v>0</v>
      </c>
      <c r="D4828" s="12">
        <f>'Simulacion sistema (hoja4)'!AT4833</f>
        <v>0.90005765910478064</v>
      </c>
    </row>
    <row r="4829" spans="2:4" x14ac:dyDescent="0.25">
      <c r="B4829" s="8">
        <f t="shared" si="81"/>
        <v>4824</v>
      </c>
      <c r="C4829" s="12">
        <f>'Simulacion sistema (hoja4)'!AS4834</f>
        <v>0</v>
      </c>
      <c r="D4829" s="12">
        <f>'Simulacion sistema (hoja4)'!AT4834</f>
        <v>0.27217887962926324</v>
      </c>
    </row>
    <row r="4830" spans="2:4" x14ac:dyDescent="0.25">
      <c r="B4830" s="8">
        <f t="shared" si="81"/>
        <v>4825</v>
      </c>
      <c r="C4830" s="12">
        <f>'Simulacion sistema (hoja4)'!AS4835</f>
        <v>0</v>
      </c>
      <c r="D4830" s="12">
        <f>'Simulacion sistema (hoja4)'!AT4835</f>
        <v>0.8896125046914477</v>
      </c>
    </row>
    <row r="4831" spans="2:4" x14ac:dyDescent="0.25">
      <c r="B4831" s="8">
        <f t="shared" si="81"/>
        <v>4826</v>
      </c>
      <c r="C4831" s="12">
        <f>'Simulacion sistema (hoja4)'!AS4836</f>
        <v>0</v>
      </c>
      <c r="D4831" s="12">
        <f>'Simulacion sistema (hoja4)'!AT4836</f>
        <v>0.57039205004034121</v>
      </c>
    </row>
    <row r="4832" spans="2:4" x14ac:dyDescent="0.25">
      <c r="B4832" s="8">
        <f t="shared" si="81"/>
        <v>4827</v>
      </c>
      <c r="C4832" s="12">
        <f>'Simulacion sistema (hoja4)'!AS4837</f>
        <v>0</v>
      </c>
      <c r="D4832" s="12">
        <f>'Simulacion sistema (hoja4)'!AT4837</f>
        <v>2.4296548896830382E-2</v>
      </c>
    </row>
    <row r="4833" spans="2:4" x14ac:dyDescent="0.25">
      <c r="B4833" s="8">
        <f t="shared" si="81"/>
        <v>4828</v>
      </c>
      <c r="C4833" s="12">
        <f>'Simulacion sistema (hoja4)'!AS4838</f>
        <v>1</v>
      </c>
      <c r="D4833" s="12">
        <f>'Simulacion sistema (hoja4)'!AT4838</f>
        <v>1</v>
      </c>
    </row>
    <row r="4834" spans="2:4" x14ac:dyDescent="0.25">
      <c r="B4834" s="8">
        <f t="shared" si="81"/>
        <v>4829</v>
      </c>
      <c r="C4834" s="12">
        <f>'Simulacion sistema (hoja4)'!AS4839</f>
        <v>0</v>
      </c>
      <c r="D4834" s="12">
        <f>'Simulacion sistema (hoja4)'!AT4839</f>
        <v>0.7946215642411828</v>
      </c>
    </row>
    <row r="4835" spans="2:4" x14ac:dyDescent="0.25">
      <c r="B4835" s="8">
        <f t="shared" si="81"/>
        <v>4830</v>
      </c>
      <c r="C4835" s="12">
        <f>'Simulacion sistema (hoja4)'!AS4840</f>
        <v>0</v>
      </c>
      <c r="D4835" s="12">
        <f>'Simulacion sistema (hoja4)'!AT4840</f>
        <v>0.64111376856300228</v>
      </c>
    </row>
    <row r="4836" spans="2:4" x14ac:dyDescent="0.25">
      <c r="B4836" s="8">
        <f t="shared" si="81"/>
        <v>4831</v>
      </c>
      <c r="C4836" s="12">
        <f>'Simulacion sistema (hoja4)'!AS4841</f>
        <v>1</v>
      </c>
      <c r="D4836" s="12">
        <f>'Simulacion sistema (hoja4)'!AT4841</f>
        <v>1</v>
      </c>
    </row>
    <row r="4837" spans="2:4" x14ac:dyDescent="0.25">
      <c r="B4837" s="8">
        <f t="shared" si="81"/>
        <v>4832</v>
      </c>
      <c r="C4837" s="12">
        <f>'Simulacion sistema (hoja4)'!AS4842</f>
        <v>0</v>
      </c>
      <c r="D4837" s="12">
        <f>'Simulacion sistema (hoja4)'!AT4842</f>
        <v>0.41682710524404037</v>
      </c>
    </row>
    <row r="4838" spans="2:4" x14ac:dyDescent="0.25">
      <c r="B4838" s="8">
        <f t="shared" si="81"/>
        <v>4833</v>
      </c>
      <c r="C4838" s="12">
        <f>'Simulacion sistema (hoja4)'!AS4843</f>
        <v>0</v>
      </c>
      <c r="D4838" s="12">
        <f>'Simulacion sistema (hoja4)'!AT4843</f>
        <v>0.5378771208267944</v>
      </c>
    </row>
    <row r="4839" spans="2:4" x14ac:dyDescent="0.25">
      <c r="B4839" s="8">
        <f t="shared" si="81"/>
        <v>4834</v>
      </c>
      <c r="C4839" s="12">
        <f>'Simulacion sistema (hoja4)'!AS4844</f>
        <v>1</v>
      </c>
      <c r="D4839" s="12">
        <f>'Simulacion sistema (hoja4)'!AT4844</f>
        <v>1</v>
      </c>
    </row>
    <row r="4840" spans="2:4" x14ac:dyDescent="0.25">
      <c r="B4840" s="8">
        <f t="shared" si="81"/>
        <v>4835</v>
      </c>
      <c r="C4840" s="12">
        <f>'Simulacion sistema (hoja4)'!AS4845</f>
        <v>0</v>
      </c>
      <c r="D4840" s="12">
        <f>'Simulacion sistema (hoja4)'!AT4845</f>
        <v>0.63551574493866025</v>
      </c>
    </row>
    <row r="4841" spans="2:4" x14ac:dyDescent="0.25">
      <c r="B4841" s="8">
        <f t="shared" si="81"/>
        <v>4836</v>
      </c>
      <c r="C4841" s="12">
        <f>'Simulacion sistema (hoja4)'!AS4846</f>
        <v>0</v>
      </c>
      <c r="D4841" s="12">
        <f>'Simulacion sistema (hoja4)'!AT4846</f>
        <v>0.74067114305392234</v>
      </c>
    </row>
    <row r="4842" spans="2:4" x14ac:dyDescent="0.25">
      <c r="B4842" s="8">
        <f t="shared" si="81"/>
        <v>4837</v>
      </c>
      <c r="C4842" s="12">
        <f>'Simulacion sistema (hoja4)'!AS4847</f>
        <v>0</v>
      </c>
      <c r="D4842" s="12">
        <f>'Simulacion sistema (hoja4)'!AT4847</f>
        <v>0.78487251061445407</v>
      </c>
    </row>
    <row r="4843" spans="2:4" x14ac:dyDescent="0.25">
      <c r="B4843" s="8">
        <f t="shared" si="81"/>
        <v>4838</v>
      </c>
      <c r="C4843" s="12">
        <f>'Simulacion sistema (hoja4)'!AS4848</f>
        <v>0</v>
      </c>
      <c r="D4843" s="12">
        <f>'Simulacion sistema (hoja4)'!AT4848</f>
        <v>0.48889014730461211</v>
      </c>
    </row>
    <row r="4844" spans="2:4" x14ac:dyDescent="0.25">
      <c r="B4844" s="8">
        <f t="shared" si="81"/>
        <v>4839</v>
      </c>
      <c r="C4844" s="12">
        <f>'Simulacion sistema (hoja4)'!AS4849</f>
        <v>0.33076948005726725</v>
      </c>
      <c r="D4844" s="12">
        <f>'Simulacion sistema (hoja4)'!AT4849</f>
        <v>0.94316124351171315</v>
      </c>
    </row>
    <row r="4845" spans="2:4" x14ac:dyDescent="0.25">
      <c r="B4845" s="8">
        <f t="shared" si="81"/>
        <v>4840</v>
      </c>
      <c r="C4845" s="12">
        <f>'Simulacion sistema (hoja4)'!AS4850</f>
        <v>0</v>
      </c>
      <c r="D4845" s="12">
        <f>'Simulacion sistema (hoja4)'!AT4850</f>
        <v>0.56710978235707743</v>
      </c>
    </row>
    <row r="4846" spans="2:4" x14ac:dyDescent="0.25">
      <c r="B4846" s="8">
        <f t="shared" si="81"/>
        <v>4841</v>
      </c>
      <c r="C4846" s="12">
        <f>'Simulacion sistema (hoja4)'!AS4851</f>
        <v>0</v>
      </c>
      <c r="D4846" s="12">
        <f>'Simulacion sistema (hoja4)'!AT4851</f>
        <v>0.68913400685789439</v>
      </c>
    </row>
    <row r="4847" spans="2:4" x14ac:dyDescent="0.25">
      <c r="B4847" s="8">
        <f t="shared" si="81"/>
        <v>4842</v>
      </c>
      <c r="C4847" s="12">
        <f>'Simulacion sistema (hoja4)'!AS4852</f>
        <v>0</v>
      </c>
      <c r="D4847" s="12">
        <f>'Simulacion sistema (hoja4)'!AT4852</f>
        <v>0.84838511064271471</v>
      </c>
    </row>
    <row r="4848" spans="2:4" x14ac:dyDescent="0.25">
      <c r="B4848" s="8">
        <f t="shared" si="81"/>
        <v>4843</v>
      </c>
      <c r="C4848" s="12">
        <f>'Simulacion sistema (hoja4)'!AS4853</f>
        <v>0</v>
      </c>
      <c r="D4848" s="12">
        <f>'Simulacion sistema (hoja4)'!AT4853</f>
        <v>0.42810874996160247</v>
      </c>
    </row>
    <row r="4849" spans="2:4" x14ac:dyDescent="0.25">
      <c r="B4849" s="8">
        <f t="shared" si="81"/>
        <v>4844</v>
      </c>
      <c r="C4849" s="12">
        <f>'Simulacion sistema (hoja4)'!AS4854</f>
        <v>0</v>
      </c>
      <c r="D4849" s="12">
        <f>'Simulacion sistema (hoja4)'!AT4854</f>
        <v>0.52909723103306761</v>
      </c>
    </row>
    <row r="4850" spans="2:4" x14ac:dyDescent="0.25">
      <c r="B4850" s="8">
        <f t="shared" si="81"/>
        <v>4845</v>
      </c>
      <c r="C4850" s="12">
        <f>'Simulacion sistema (hoja4)'!AS4855</f>
        <v>0.27021061912115152</v>
      </c>
      <c r="D4850" s="12">
        <f>'Simulacion sistema (hoja4)'!AT4855</f>
        <v>0.88168280121080145</v>
      </c>
    </row>
    <row r="4851" spans="2:4" x14ac:dyDescent="0.25">
      <c r="B4851" s="8">
        <f t="shared" si="81"/>
        <v>4846</v>
      </c>
      <c r="C4851" s="12">
        <f>'Simulacion sistema (hoja4)'!AS4856</f>
        <v>0</v>
      </c>
      <c r="D4851" s="12">
        <f>'Simulacion sistema (hoja4)'!AT4856</f>
        <v>0.71959383251635467</v>
      </c>
    </row>
    <row r="4852" spans="2:4" x14ac:dyDescent="0.25">
      <c r="B4852" s="8">
        <f t="shared" si="81"/>
        <v>4847</v>
      </c>
      <c r="C4852" s="12">
        <f>'Simulacion sistema (hoja4)'!AS4857</f>
        <v>1</v>
      </c>
      <c r="D4852" s="12">
        <f>'Simulacion sistema (hoja4)'!AT4857</f>
        <v>1</v>
      </c>
    </row>
    <row r="4853" spans="2:4" x14ac:dyDescent="0.25">
      <c r="B4853" s="8">
        <f t="shared" si="81"/>
        <v>4848</v>
      </c>
      <c r="C4853" s="12">
        <f>'Simulacion sistema (hoja4)'!AS4858</f>
        <v>0</v>
      </c>
      <c r="D4853" s="12">
        <f>'Simulacion sistema (hoja4)'!AT4858</f>
        <v>0.83984005709148046</v>
      </c>
    </row>
    <row r="4854" spans="2:4" x14ac:dyDescent="0.25">
      <c r="B4854" s="8">
        <f t="shared" si="81"/>
        <v>4849</v>
      </c>
      <c r="C4854" s="12">
        <f>'Simulacion sistema (hoja4)'!AS4859</f>
        <v>0</v>
      </c>
      <c r="D4854" s="12">
        <f>'Simulacion sistema (hoja4)'!AT4859</f>
        <v>0.64524890242201483</v>
      </c>
    </row>
    <row r="4855" spans="2:4" x14ac:dyDescent="0.25">
      <c r="B4855" s="8">
        <f t="shared" si="81"/>
        <v>4850</v>
      </c>
      <c r="C4855" s="12">
        <f>'Simulacion sistema (hoja4)'!AS4860</f>
        <v>0</v>
      </c>
      <c r="D4855" s="12">
        <f>'Simulacion sistema (hoja4)'!AT4860</f>
        <v>0.34611573197583073</v>
      </c>
    </row>
    <row r="4856" spans="2:4" x14ac:dyDescent="0.25">
      <c r="B4856" s="8">
        <f t="shared" si="81"/>
        <v>4851</v>
      </c>
      <c r="C4856" s="12">
        <f>'Simulacion sistema (hoja4)'!AS4861</f>
        <v>1.5476904106288847E-2</v>
      </c>
      <c r="D4856" s="12">
        <f>'Simulacion sistema (hoja4)'!AT4861</f>
        <v>0.87678868918151798</v>
      </c>
    </row>
    <row r="4857" spans="2:4" x14ac:dyDescent="0.25">
      <c r="B4857" s="8">
        <f t="shared" si="81"/>
        <v>4852</v>
      </c>
      <c r="C4857" s="12">
        <f>'Simulacion sistema (hoja4)'!AS4862</f>
        <v>0</v>
      </c>
      <c r="D4857" s="12">
        <f>'Simulacion sistema (hoja4)'!AT4862</f>
        <v>0.19300303624395507</v>
      </c>
    </row>
    <row r="4858" spans="2:4" x14ac:dyDescent="0.25">
      <c r="B4858" s="8">
        <f t="shared" si="81"/>
        <v>4853</v>
      </c>
      <c r="C4858" s="12">
        <f>'Simulacion sistema (hoja4)'!AS4863</f>
        <v>0</v>
      </c>
      <c r="D4858" s="12">
        <f>'Simulacion sistema (hoja4)'!AT4863</f>
        <v>0.61353513591235886</v>
      </c>
    </row>
    <row r="4859" spans="2:4" x14ac:dyDescent="0.25">
      <c r="B4859" s="8">
        <f t="shared" si="81"/>
        <v>4854</v>
      </c>
      <c r="C4859" s="12">
        <f>'Simulacion sistema (hoja4)'!AS4864</f>
        <v>0</v>
      </c>
      <c r="D4859" s="12">
        <f>'Simulacion sistema (hoja4)'!AT4864</f>
        <v>0.26723400028823152</v>
      </c>
    </row>
    <row r="4860" spans="2:4" x14ac:dyDescent="0.25">
      <c r="B4860" s="8">
        <f t="shared" si="81"/>
        <v>4855</v>
      </c>
      <c r="C4860" s="12">
        <f>'Simulacion sistema (hoja4)'!AS4865</f>
        <v>0</v>
      </c>
      <c r="D4860" s="12">
        <f>'Simulacion sistema (hoja4)'!AT4865</f>
        <v>0.61739206672841462</v>
      </c>
    </row>
    <row r="4861" spans="2:4" x14ac:dyDescent="0.25">
      <c r="B4861" s="8">
        <f t="shared" si="81"/>
        <v>4856</v>
      </c>
      <c r="C4861" s="12">
        <f>'Simulacion sistema (hoja4)'!AS4866</f>
        <v>0</v>
      </c>
      <c r="D4861" s="12">
        <f>'Simulacion sistema (hoja4)'!AT4866</f>
        <v>0.71361744240421099</v>
      </c>
    </row>
    <row r="4862" spans="2:4" x14ac:dyDescent="0.25">
      <c r="B4862" s="8">
        <f t="shared" si="81"/>
        <v>4857</v>
      </c>
      <c r="C4862" s="12">
        <f>'Simulacion sistema (hoja4)'!AS4867</f>
        <v>0</v>
      </c>
      <c r="D4862" s="12">
        <f>'Simulacion sistema (hoja4)'!AT4867</f>
        <v>0.63206460717258173</v>
      </c>
    </row>
    <row r="4863" spans="2:4" x14ac:dyDescent="0.25">
      <c r="B4863" s="8">
        <f t="shared" si="81"/>
        <v>4858</v>
      </c>
      <c r="C4863" s="12">
        <f>'Simulacion sistema (hoja4)'!AS4868</f>
        <v>0</v>
      </c>
      <c r="D4863" s="12">
        <f>'Simulacion sistema (hoja4)'!AT4868</f>
        <v>0.60652977401410202</v>
      </c>
    </row>
    <row r="4864" spans="2:4" x14ac:dyDescent="0.25">
      <c r="B4864" s="8">
        <f t="shared" si="81"/>
        <v>4859</v>
      </c>
      <c r="C4864" s="12">
        <f>'Simulacion sistema (hoja4)'!AS4869</f>
        <v>0</v>
      </c>
      <c r="D4864" s="12">
        <f>'Simulacion sistema (hoja4)'!AT4869</f>
        <v>0.63834910341662077</v>
      </c>
    </row>
    <row r="4865" spans="2:4" x14ac:dyDescent="0.25">
      <c r="B4865" s="8">
        <f t="shared" si="81"/>
        <v>4860</v>
      </c>
      <c r="C4865" s="12">
        <f>'Simulacion sistema (hoja4)'!AS4870</f>
        <v>0</v>
      </c>
      <c r="D4865" s="12">
        <f>'Simulacion sistema (hoja4)'!AT4870</f>
        <v>0.43119808259547276</v>
      </c>
    </row>
    <row r="4866" spans="2:4" x14ac:dyDescent="0.25">
      <c r="B4866" s="8">
        <f t="shared" si="81"/>
        <v>4861</v>
      </c>
      <c r="C4866" s="12">
        <f>'Simulacion sistema (hoja4)'!AS4871</f>
        <v>0</v>
      </c>
      <c r="D4866" s="12">
        <f>'Simulacion sistema (hoja4)'!AT4871</f>
        <v>0.84002308152388372</v>
      </c>
    </row>
    <row r="4867" spans="2:4" x14ac:dyDescent="0.25">
      <c r="B4867" s="8">
        <f t="shared" si="81"/>
        <v>4862</v>
      </c>
      <c r="C4867" s="12">
        <f>'Simulacion sistema (hoja4)'!AS4872</f>
        <v>0</v>
      </c>
      <c r="D4867" s="12">
        <f>'Simulacion sistema (hoja4)'!AT4872</f>
        <v>0.24430795435589173</v>
      </c>
    </row>
    <row r="4868" spans="2:4" x14ac:dyDescent="0.25">
      <c r="B4868" s="8">
        <f t="shared" si="81"/>
        <v>4863</v>
      </c>
      <c r="C4868" s="12">
        <f>'Simulacion sistema (hoja4)'!AS4873</f>
        <v>0</v>
      </c>
      <c r="D4868" s="12">
        <f>'Simulacion sistema (hoja4)'!AT4873</f>
        <v>0.65419804498994616</v>
      </c>
    </row>
    <row r="4869" spans="2:4" x14ac:dyDescent="0.25">
      <c r="B4869" s="8">
        <f t="shared" si="81"/>
        <v>4864</v>
      </c>
      <c r="C4869" s="12">
        <f>'Simulacion sistema (hoja4)'!AS4874</f>
        <v>0</v>
      </c>
      <c r="D4869" s="12">
        <f>'Simulacion sistema (hoja4)'!AT4874</f>
        <v>0.48937939538288311</v>
      </c>
    </row>
    <row r="4870" spans="2:4" x14ac:dyDescent="0.25">
      <c r="B4870" s="8">
        <f t="shared" si="81"/>
        <v>4865</v>
      </c>
      <c r="C4870" s="12">
        <f>'Simulacion sistema (hoja4)'!AS4875</f>
        <v>0</v>
      </c>
      <c r="D4870" s="12">
        <f>'Simulacion sistema (hoja4)'!AT4875</f>
        <v>0.60391431349440883</v>
      </c>
    </row>
    <row r="4871" spans="2:4" x14ac:dyDescent="0.25">
      <c r="B4871" s="8">
        <f t="shared" si="81"/>
        <v>4866</v>
      </c>
      <c r="C4871" s="12">
        <f>'Simulacion sistema (hoja4)'!AS4876</f>
        <v>0</v>
      </c>
      <c r="D4871" s="12">
        <f>'Simulacion sistema (hoja4)'!AT4876</f>
        <v>0.22675041379983144</v>
      </c>
    </row>
    <row r="4872" spans="2:4" x14ac:dyDescent="0.25">
      <c r="B4872" s="8">
        <f t="shared" ref="B4872:B4935" si="82">+B4871+1</f>
        <v>4867</v>
      </c>
      <c r="C4872" s="12">
        <f>'Simulacion sistema (hoja4)'!AS4877</f>
        <v>0</v>
      </c>
      <c r="D4872" s="12">
        <f>'Simulacion sistema (hoja4)'!AT4877</f>
        <v>0.76096814237610755</v>
      </c>
    </row>
    <row r="4873" spans="2:4" x14ac:dyDescent="0.25">
      <c r="B4873" s="8">
        <f t="shared" si="82"/>
        <v>4868</v>
      </c>
      <c r="C4873" s="12">
        <f>'Simulacion sistema (hoja4)'!AS4878</f>
        <v>0</v>
      </c>
      <c r="D4873" s="12">
        <f>'Simulacion sistema (hoja4)'!AT4878</f>
        <v>0.41084409672380201</v>
      </c>
    </row>
    <row r="4874" spans="2:4" x14ac:dyDescent="0.25">
      <c r="B4874" s="8">
        <f t="shared" si="82"/>
        <v>4869</v>
      </c>
      <c r="C4874" s="12">
        <f>'Simulacion sistema (hoja4)'!AS4879</f>
        <v>1</v>
      </c>
      <c r="D4874" s="12">
        <f>'Simulacion sistema (hoja4)'!AT4879</f>
        <v>1</v>
      </c>
    </row>
    <row r="4875" spans="2:4" x14ac:dyDescent="0.25">
      <c r="B4875" s="8">
        <f t="shared" si="82"/>
        <v>4870</v>
      </c>
      <c r="C4875" s="12">
        <f>'Simulacion sistema (hoja4)'!AS4880</f>
        <v>0</v>
      </c>
      <c r="D4875" s="12">
        <f>'Simulacion sistema (hoja4)'!AT4880</f>
        <v>0.80163361727274407</v>
      </c>
    </row>
    <row r="4876" spans="2:4" x14ac:dyDescent="0.25">
      <c r="B4876" s="8">
        <f t="shared" si="82"/>
        <v>4871</v>
      </c>
      <c r="C4876" s="12">
        <f>'Simulacion sistema (hoja4)'!AS4881</f>
        <v>0</v>
      </c>
      <c r="D4876" s="12">
        <f>'Simulacion sistema (hoja4)'!AT4881</f>
        <v>0.7655845491762181</v>
      </c>
    </row>
    <row r="4877" spans="2:4" x14ac:dyDescent="0.25">
      <c r="B4877" s="8">
        <f t="shared" si="82"/>
        <v>4872</v>
      </c>
      <c r="C4877" s="12">
        <f>'Simulacion sistema (hoja4)'!AS4882</f>
        <v>0</v>
      </c>
      <c r="D4877" s="12">
        <f>'Simulacion sistema (hoja4)'!AT4882</f>
        <v>0.17601022828975932</v>
      </c>
    </row>
    <row r="4878" spans="2:4" x14ac:dyDescent="0.25">
      <c r="B4878" s="8">
        <f t="shared" si="82"/>
        <v>4873</v>
      </c>
      <c r="C4878" s="12">
        <f>'Simulacion sistema (hoja4)'!AS4883</f>
        <v>1</v>
      </c>
      <c r="D4878" s="12">
        <f>'Simulacion sistema (hoja4)'!AT4883</f>
        <v>1</v>
      </c>
    </row>
    <row r="4879" spans="2:4" x14ac:dyDescent="0.25">
      <c r="B4879" s="8">
        <f t="shared" si="82"/>
        <v>4874</v>
      </c>
      <c r="C4879" s="12">
        <f>'Simulacion sistema (hoja4)'!AS4884</f>
        <v>0</v>
      </c>
      <c r="D4879" s="12">
        <f>'Simulacion sistema (hoja4)'!AT4884</f>
        <v>0.42064247694829709</v>
      </c>
    </row>
    <row r="4880" spans="2:4" x14ac:dyDescent="0.25">
      <c r="B4880" s="8">
        <f t="shared" si="82"/>
        <v>4875</v>
      </c>
      <c r="C4880" s="12">
        <f>'Simulacion sistema (hoja4)'!AS4885</f>
        <v>0</v>
      </c>
      <c r="D4880" s="12">
        <f>'Simulacion sistema (hoja4)'!AT4885</f>
        <v>0.31673285768471804</v>
      </c>
    </row>
    <row r="4881" spans="2:4" x14ac:dyDescent="0.25">
      <c r="B4881" s="8">
        <f t="shared" si="82"/>
        <v>4876</v>
      </c>
      <c r="C4881" s="12">
        <f>'Simulacion sistema (hoja4)'!AS4886</f>
        <v>0</v>
      </c>
      <c r="D4881" s="12">
        <f>'Simulacion sistema (hoja4)'!AT4886</f>
        <v>0.60562885498240504</v>
      </c>
    </row>
    <row r="4882" spans="2:4" x14ac:dyDescent="0.25">
      <c r="B4882" s="8">
        <f t="shared" si="82"/>
        <v>4877</v>
      </c>
      <c r="C4882" s="12">
        <f>'Simulacion sistema (hoja4)'!AS4887</f>
        <v>0</v>
      </c>
      <c r="D4882" s="12">
        <f>'Simulacion sistema (hoja4)'!AT4887</f>
        <v>0.67532501670945366</v>
      </c>
    </row>
    <row r="4883" spans="2:4" x14ac:dyDescent="0.25">
      <c r="B4883" s="8">
        <f t="shared" si="82"/>
        <v>4878</v>
      </c>
      <c r="C4883" s="12">
        <f>'Simulacion sistema (hoja4)'!AS4888</f>
        <v>0</v>
      </c>
      <c r="D4883" s="12">
        <f>'Simulacion sistema (hoja4)'!AT4888</f>
        <v>0.41305887341058384</v>
      </c>
    </row>
    <row r="4884" spans="2:4" x14ac:dyDescent="0.25">
      <c r="B4884" s="8">
        <f t="shared" si="82"/>
        <v>4879</v>
      </c>
      <c r="C4884" s="12">
        <f>'Simulacion sistema (hoja4)'!AS4889</f>
        <v>0</v>
      </c>
      <c r="D4884" s="12">
        <f>'Simulacion sistema (hoja4)'!AT4889</f>
        <v>0.60178614523485452</v>
      </c>
    </row>
    <row r="4885" spans="2:4" x14ac:dyDescent="0.25">
      <c r="B4885" s="8">
        <f t="shared" si="82"/>
        <v>4880</v>
      </c>
      <c r="C4885" s="12">
        <f>'Simulacion sistema (hoja4)'!AS4890</f>
        <v>0</v>
      </c>
      <c r="D4885" s="12">
        <f>'Simulacion sistema (hoja4)'!AT4890</f>
        <v>0.55022392813764176</v>
      </c>
    </row>
    <row r="4886" spans="2:4" x14ac:dyDescent="0.25">
      <c r="B4886" s="8">
        <f t="shared" si="82"/>
        <v>4881</v>
      </c>
      <c r="C4886" s="12">
        <f>'Simulacion sistema (hoja4)'!AS4891</f>
        <v>0</v>
      </c>
      <c r="D4886" s="12">
        <f>'Simulacion sistema (hoja4)'!AT4891</f>
        <v>0.85547405376114205</v>
      </c>
    </row>
    <row r="4887" spans="2:4" x14ac:dyDescent="0.25">
      <c r="B4887" s="8">
        <f t="shared" si="82"/>
        <v>4882</v>
      </c>
      <c r="C4887" s="12">
        <f>'Simulacion sistema (hoja4)'!AS4892</f>
        <v>0</v>
      </c>
      <c r="D4887" s="12">
        <f>'Simulacion sistema (hoja4)'!AT4892</f>
        <v>0.57219993152292059</v>
      </c>
    </row>
    <row r="4888" spans="2:4" x14ac:dyDescent="0.25">
      <c r="B4888" s="8">
        <f t="shared" si="82"/>
        <v>4883</v>
      </c>
      <c r="C4888" s="12">
        <f>'Simulacion sistema (hoja4)'!AS4893</f>
        <v>0</v>
      </c>
      <c r="D4888" s="12">
        <f>'Simulacion sistema (hoja4)'!AT4893</f>
        <v>0.78990313742086149</v>
      </c>
    </row>
    <row r="4889" spans="2:4" x14ac:dyDescent="0.25">
      <c r="B4889" s="8">
        <f t="shared" si="82"/>
        <v>4884</v>
      </c>
      <c r="C4889" s="12">
        <f>'Simulacion sistema (hoja4)'!AS4894</f>
        <v>0</v>
      </c>
      <c r="D4889" s="12">
        <f>'Simulacion sistema (hoja4)'!AT4894</f>
        <v>0.28081077496108142</v>
      </c>
    </row>
    <row r="4890" spans="2:4" x14ac:dyDescent="0.25">
      <c r="B4890" s="8">
        <f t="shared" si="82"/>
        <v>4885</v>
      </c>
      <c r="C4890" s="12">
        <f>'Simulacion sistema (hoja4)'!AS4895</f>
        <v>0</v>
      </c>
      <c r="D4890" s="12">
        <f>'Simulacion sistema (hoja4)'!AT4895</f>
        <v>0.43700892831127508</v>
      </c>
    </row>
    <row r="4891" spans="2:4" x14ac:dyDescent="0.25">
      <c r="B4891" s="8">
        <f t="shared" si="82"/>
        <v>4886</v>
      </c>
      <c r="C4891" s="12">
        <f>'Simulacion sistema (hoja4)'!AS4896</f>
        <v>0</v>
      </c>
      <c r="D4891" s="12">
        <f>'Simulacion sistema (hoja4)'!AT4896</f>
        <v>0.61938942065757496</v>
      </c>
    </row>
    <row r="4892" spans="2:4" x14ac:dyDescent="0.25">
      <c r="B4892" s="8">
        <f t="shared" si="82"/>
        <v>4887</v>
      </c>
      <c r="C4892" s="12">
        <f>'Simulacion sistema (hoja4)'!AS4897</f>
        <v>0</v>
      </c>
      <c r="D4892" s="12">
        <f>'Simulacion sistema (hoja4)'!AT4897</f>
        <v>0.35387489644390746</v>
      </c>
    </row>
    <row r="4893" spans="2:4" x14ac:dyDescent="0.25">
      <c r="B4893" s="8">
        <f t="shared" si="82"/>
        <v>4888</v>
      </c>
      <c r="C4893" s="12">
        <f>'Simulacion sistema (hoja4)'!AS4898</f>
        <v>0</v>
      </c>
      <c r="D4893" s="12">
        <f>'Simulacion sistema (hoja4)'!AT4898</f>
        <v>0.8211960300558393</v>
      </c>
    </row>
    <row r="4894" spans="2:4" x14ac:dyDescent="0.25">
      <c r="B4894" s="8">
        <f t="shared" si="82"/>
        <v>4889</v>
      </c>
      <c r="C4894" s="12">
        <f>'Simulacion sistema (hoja4)'!AS4899</f>
        <v>0</v>
      </c>
      <c r="D4894" s="12">
        <f>'Simulacion sistema (hoja4)'!AT4899</f>
        <v>0.56325766687693668</v>
      </c>
    </row>
    <row r="4895" spans="2:4" x14ac:dyDescent="0.25">
      <c r="B4895" s="8">
        <f t="shared" si="82"/>
        <v>4890</v>
      </c>
      <c r="C4895" s="12">
        <f>'Simulacion sistema (hoja4)'!AS4900</f>
        <v>0</v>
      </c>
      <c r="D4895" s="12">
        <f>'Simulacion sistema (hoja4)'!AT4900</f>
        <v>0.7281002260571543</v>
      </c>
    </row>
    <row r="4896" spans="2:4" x14ac:dyDescent="0.25">
      <c r="B4896" s="8">
        <f t="shared" si="82"/>
        <v>4891</v>
      </c>
      <c r="C4896" s="12">
        <f>'Simulacion sistema (hoja4)'!AS4901</f>
        <v>0</v>
      </c>
      <c r="D4896" s="12">
        <f>'Simulacion sistema (hoja4)'!AT4901</f>
        <v>0.7190731383471396</v>
      </c>
    </row>
    <row r="4897" spans="2:4" x14ac:dyDescent="0.25">
      <c r="B4897" s="8">
        <f t="shared" si="82"/>
        <v>4892</v>
      </c>
      <c r="C4897" s="12">
        <f>'Simulacion sistema (hoja4)'!AS4902</f>
        <v>0</v>
      </c>
      <c r="D4897" s="12">
        <f>'Simulacion sistema (hoja4)'!AT4902</f>
        <v>0.35907573494822992</v>
      </c>
    </row>
    <row r="4898" spans="2:4" x14ac:dyDescent="0.25">
      <c r="B4898" s="8">
        <f t="shared" si="82"/>
        <v>4893</v>
      </c>
      <c r="C4898" s="12">
        <f>'Simulacion sistema (hoja4)'!AS4903</f>
        <v>0</v>
      </c>
      <c r="D4898" s="12">
        <f>'Simulacion sistema (hoja4)'!AT4903</f>
        <v>0.12910410621991278</v>
      </c>
    </row>
    <row r="4899" spans="2:4" x14ac:dyDescent="0.25">
      <c r="B4899" s="8">
        <f t="shared" si="82"/>
        <v>4894</v>
      </c>
      <c r="C4899" s="12">
        <f>'Simulacion sistema (hoja4)'!AS4904</f>
        <v>0</v>
      </c>
      <c r="D4899" s="12">
        <f>'Simulacion sistema (hoja4)'!AT4904</f>
        <v>0.13169411505073747</v>
      </c>
    </row>
    <row r="4900" spans="2:4" x14ac:dyDescent="0.25">
      <c r="B4900" s="8">
        <f t="shared" si="82"/>
        <v>4895</v>
      </c>
      <c r="C4900" s="12">
        <f>'Simulacion sistema (hoja4)'!AS4905</f>
        <v>0</v>
      </c>
      <c r="D4900" s="12">
        <f>'Simulacion sistema (hoja4)'!AT4905</f>
        <v>0.59941753608572113</v>
      </c>
    </row>
    <row r="4901" spans="2:4" x14ac:dyDescent="0.25">
      <c r="B4901" s="8">
        <f t="shared" si="82"/>
        <v>4896</v>
      </c>
      <c r="C4901" s="12">
        <f>'Simulacion sistema (hoja4)'!AS4906</f>
        <v>0</v>
      </c>
      <c r="D4901" s="12">
        <f>'Simulacion sistema (hoja4)'!AT4906</f>
        <v>0.19774237293718153</v>
      </c>
    </row>
    <row r="4902" spans="2:4" x14ac:dyDescent="0.25">
      <c r="B4902" s="8">
        <f t="shared" si="82"/>
        <v>4897</v>
      </c>
      <c r="C4902" s="12">
        <f>'Simulacion sistema (hoja4)'!AS4907</f>
        <v>0</v>
      </c>
      <c r="D4902" s="12">
        <f>'Simulacion sistema (hoja4)'!AT4907</f>
        <v>0.28907049345416702</v>
      </c>
    </row>
    <row r="4903" spans="2:4" x14ac:dyDescent="0.25">
      <c r="B4903" s="8">
        <f t="shared" si="82"/>
        <v>4898</v>
      </c>
      <c r="C4903" s="12">
        <f>'Simulacion sistema (hoja4)'!AS4908</f>
        <v>0.8583797093118436</v>
      </c>
      <c r="D4903" s="12">
        <f>'Simulacion sistema (hoja4)'!AT4908</f>
        <v>0.98797197531141689</v>
      </c>
    </row>
    <row r="4904" spans="2:4" x14ac:dyDescent="0.25">
      <c r="B4904" s="8">
        <f t="shared" si="82"/>
        <v>4899</v>
      </c>
      <c r="C4904" s="12">
        <f>'Simulacion sistema (hoja4)'!AS4909</f>
        <v>0</v>
      </c>
      <c r="D4904" s="12">
        <f>'Simulacion sistema (hoja4)'!AT4909</f>
        <v>0.8330892337228798</v>
      </c>
    </row>
    <row r="4905" spans="2:4" x14ac:dyDescent="0.25">
      <c r="B4905" s="8">
        <f t="shared" si="82"/>
        <v>4900</v>
      </c>
      <c r="C4905" s="12">
        <f>'Simulacion sistema (hoja4)'!AS4910</f>
        <v>0</v>
      </c>
      <c r="D4905" s="12">
        <f>'Simulacion sistema (hoja4)'!AT4910</f>
        <v>0.91018088620976534</v>
      </c>
    </row>
    <row r="4906" spans="2:4" x14ac:dyDescent="0.25">
      <c r="B4906" s="8">
        <f t="shared" si="82"/>
        <v>4901</v>
      </c>
      <c r="C4906" s="12">
        <f>'Simulacion sistema (hoja4)'!AS4911</f>
        <v>0</v>
      </c>
      <c r="D4906" s="12">
        <f>'Simulacion sistema (hoja4)'!AT4911</f>
        <v>0.86598397451602416</v>
      </c>
    </row>
    <row r="4907" spans="2:4" x14ac:dyDescent="0.25">
      <c r="B4907" s="8">
        <f t="shared" si="82"/>
        <v>4902</v>
      </c>
      <c r="C4907" s="12">
        <f>'Simulacion sistema (hoja4)'!AS4912</f>
        <v>0</v>
      </c>
      <c r="D4907" s="12">
        <f>'Simulacion sistema (hoja4)'!AT4912</f>
        <v>0.71906525312535374</v>
      </c>
    </row>
    <row r="4908" spans="2:4" x14ac:dyDescent="0.25">
      <c r="B4908" s="8">
        <f t="shared" si="82"/>
        <v>4903</v>
      </c>
      <c r="C4908" s="12">
        <f>'Simulacion sistema (hoja4)'!AS4913</f>
        <v>0</v>
      </c>
      <c r="D4908" s="12">
        <f>'Simulacion sistema (hoja4)'!AT4913</f>
        <v>0.32131091940060436</v>
      </c>
    </row>
    <row r="4909" spans="2:4" x14ac:dyDescent="0.25">
      <c r="B4909" s="8">
        <f t="shared" si="82"/>
        <v>4904</v>
      </c>
      <c r="C4909" s="12">
        <f>'Simulacion sistema (hoja4)'!AS4914</f>
        <v>0</v>
      </c>
      <c r="D4909" s="12">
        <f>'Simulacion sistema (hoja4)'!AT4914</f>
        <v>0.55517951403581056</v>
      </c>
    </row>
    <row r="4910" spans="2:4" x14ac:dyDescent="0.25">
      <c r="B4910" s="8">
        <f t="shared" si="82"/>
        <v>4905</v>
      </c>
      <c r="C4910" s="12">
        <f>'Simulacion sistema (hoja4)'!AS4915</f>
        <v>0</v>
      </c>
      <c r="D4910" s="12">
        <f>'Simulacion sistema (hoja4)'!AT4915</f>
        <v>0.33877807600124282</v>
      </c>
    </row>
    <row r="4911" spans="2:4" x14ac:dyDescent="0.25">
      <c r="B4911" s="8">
        <f t="shared" si="82"/>
        <v>4906</v>
      </c>
      <c r="C4911" s="12">
        <f>'Simulacion sistema (hoja4)'!AS4916</f>
        <v>0</v>
      </c>
      <c r="D4911" s="12">
        <f>'Simulacion sistema (hoja4)'!AT4916</f>
        <v>0.86781249378300718</v>
      </c>
    </row>
    <row r="4912" spans="2:4" x14ac:dyDescent="0.25">
      <c r="B4912" s="8">
        <f t="shared" si="82"/>
        <v>4907</v>
      </c>
      <c r="C4912" s="12">
        <f>'Simulacion sistema (hoja4)'!AS4917</f>
        <v>0</v>
      </c>
      <c r="D4912" s="12">
        <f>'Simulacion sistema (hoja4)'!AT4917</f>
        <v>0.83558000585451808</v>
      </c>
    </row>
    <row r="4913" spans="2:4" x14ac:dyDescent="0.25">
      <c r="B4913" s="8">
        <f t="shared" si="82"/>
        <v>4908</v>
      </c>
      <c r="C4913" s="12">
        <f>'Simulacion sistema (hoja4)'!AS4918</f>
        <v>0</v>
      </c>
      <c r="D4913" s="12">
        <f>'Simulacion sistema (hoja4)'!AT4918</f>
        <v>0.68630620586362501</v>
      </c>
    </row>
    <row r="4914" spans="2:4" x14ac:dyDescent="0.25">
      <c r="B4914" s="8">
        <f t="shared" si="82"/>
        <v>4909</v>
      </c>
      <c r="C4914" s="12">
        <f>'Simulacion sistema (hoja4)'!AS4919</f>
        <v>0</v>
      </c>
      <c r="D4914" s="12">
        <f>'Simulacion sistema (hoja4)'!AT4919</f>
        <v>0.48065712015351442</v>
      </c>
    </row>
    <row r="4915" spans="2:4" x14ac:dyDescent="0.25">
      <c r="B4915" s="8">
        <f t="shared" si="82"/>
        <v>4910</v>
      </c>
      <c r="C4915" s="12">
        <f>'Simulacion sistema (hoja4)'!AS4920</f>
        <v>0</v>
      </c>
      <c r="D4915" s="12">
        <f>'Simulacion sistema (hoja4)'!AT4920</f>
        <v>0.65055058467897986</v>
      </c>
    </row>
    <row r="4916" spans="2:4" x14ac:dyDescent="0.25">
      <c r="B4916" s="8">
        <f t="shared" si="82"/>
        <v>4911</v>
      </c>
      <c r="C4916" s="12">
        <f>'Simulacion sistema (hoja4)'!AS4921</f>
        <v>0</v>
      </c>
      <c r="D4916" s="12">
        <f>'Simulacion sistema (hoja4)'!AT4921</f>
        <v>0.6564913615938005</v>
      </c>
    </row>
    <row r="4917" spans="2:4" x14ac:dyDescent="0.25">
      <c r="B4917" s="8">
        <f t="shared" si="82"/>
        <v>4912</v>
      </c>
      <c r="C4917" s="12">
        <f>'Simulacion sistema (hoja4)'!AS4922</f>
        <v>0</v>
      </c>
      <c r="D4917" s="12">
        <f>'Simulacion sistema (hoja4)'!AT4922</f>
        <v>0.60071350787937716</v>
      </c>
    </row>
    <row r="4918" spans="2:4" x14ac:dyDescent="0.25">
      <c r="B4918" s="8">
        <f t="shared" si="82"/>
        <v>4913</v>
      </c>
      <c r="C4918" s="12">
        <f>'Simulacion sistema (hoja4)'!AS4923</f>
        <v>0.76107777280318967</v>
      </c>
      <c r="D4918" s="12">
        <f>'Simulacion sistema (hoja4)'!AT4923</f>
        <v>0.97404075620310426</v>
      </c>
    </row>
    <row r="4919" spans="2:4" x14ac:dyDescent="0.25">
      <c r="B4919" s="8">
        <f t="shared" si="82"/>
        <v>4914</v>
      </c>
      <c r="C4919" s="12">
        <f>'Simulacion sistema (hoja4)'!AS4924</f>
        <v>0</v>
      </c>
      <c r="D4919" s="12">
        <f>'Simulacion sistema (hoja4)'!AT4924</f>
        <v>0.64986536161703368</v>
      </c>
    </row>
    <row r="4920" spans="2:4" x14ac:dyDescent="0.25">
      <c r="B4920" s="8">
        <f t="shared" si="82"/>
        <v>4915</v>
      </c>
      <c r="C4920" s="12">
        <f>'Simulacion sistema (hoja4)'!AS4925</f>
        <v>0</v>
      </c>
      <c r="D4920" s="12">
        <f>'Simulacion sistema (hoja4)'!AT4925</f>
        <v>0.7483969105030841</v>
      </c>
    </row>
    <row r="4921" spans="2:4" x14ac:dyDescent="0.25">
      <c r="B4921" s="8">
        <f t="shared" si="82"/>
        <v>4916</v>
      </c>
      <c r="C4921" s="12">
        <f>'Simulacion sistema (hoja4)'!AS4926</f>
        <v>0</v>
      </c>
      <c r="D4921" s="12">
        <f>'Simulacion sistema (hoja4)'!AT4926</f>
        <v>0.38253654194955894</v>
      </c>
    </row>
    <row r="4922" spans="2:4" x14ac:dyDescent="0.25">
      <c r="B4922" s="8">
        <f t="shared" si="82"/>
        <v>4917</v>
      </c>
      <c r="C4922" s="12">
        <f>'Simulacion sistema (hoja4)'!AS4927</f>
        <v>0</v>
      </c>
      <c r="D4922" s="12">
        <f>'Simulacion sistema (hoja4)'!AT4927</f>
        <v>0.28475494706582227</v>
      </c>
    </row>
    <row r="4923" spans="2:4" x14ac:dyDescent="0.25">
      <c r="B4923" s="8">
        <f t="shared" si="82"/>
        <v>4918</v>
      </c>
      <c r="C4923" s="12">
        <f>'Simulacion sistema (hoja4)'!AS4928</f>
        <v>0</v>
      </c>
      <c r="D4923" s="12">
        <f>'Simulacion sistema (hoja4)'!AT4928</f>
        <v>0.33927056354620855</v>
      </c>
    </row>
    <row r="4924" spans="2:4" x14ac:dyDescent="0.25">
      <c r="B4924" s="8">
        <f t="shared" si="82"/>
        <v>4919</v>
      </c>
      <c r="C4924" s="12">
        <f>'Simulacion sistema (hoja4)'!AS4929</f>
        <v>0</v>
      </c>
      <c r="D4924" s="12">
        <f>'Simulacion sistema (hoja4)'!AT4929</f>
        <v>0.20481852120319174</v>
      </c>
    </row>
    <row r="4925" spans="2:4" x14ac:dyDescent="0.25">
      <c r="B4925" s="8">
        <f t="shared" si="82"/>
        <v>4920</v>
      </c>
      <c r="C4925" s="12">
        <f>'Simulacion sistema (hoja4)'!AS4930</f>
        <v>0</v>
      </c>
      <c r="D4925" s="12">
        <f>'Simulacion sistema (hoja4)'!AT4930</f>
        <v>0.46252901079597619</v>
      </c>
    </row>
    <row r="4926" spans="2:4" x14ac:dyDescent="0.25">
      <c r="B4926" s="8">
        <f t="shared" si="82"/>
        <v>4921</v>
      </c>
      <c r="C4926" s="12">
        <f>'Simulacion sistema (hoja4)'!AS4931</f>
        <v>0</v>
      </c>
      <c r="D4926" s="12">
        <f>'Simulacion sistema (hoja4)'!AT4931</f>
        <v>0.89286719694452943</v>
      </c>
    </row>
    <row r="4927" spans="2:4" x14ac:dyDescent="0.25">
      <c r="B4927" s="8">
        <f t="shared" si="82"/>
        <v>4922</v>
      </c>
      <c r="C4927" s="12">
        <f>'Simulacion sistema (hoja4)'!AS4932</f>
        <v>0</v>
      </c>
      <c r="D4927" s="12">
        <f>'Simulacion sistema (hoja4)'!AT4932</f>
        <v>0.76816324073857589</v>
      </c>
    </row>
    <row r="4928" spans="2:4" x14ac:dyDescent="0.25">
      <c r="B4928" s="8">
        <f t="shared" si="82"/>
        <v>4923</v>
      </c>
      <c r="C4928" s="12">
        <f>'Simulacion sistema (hoja4)'!AS4933</f>
        <v>0</v>
      </c>
      <c r="D4928" s="12">
        <f>'Simulacion sistema (hoja4)'!AT4933</f>
        <v>0.60502374963587702</v>
      </c>
    </row>
    <row r="4929" spans="2:4" x14ac:dyDescent="0.25">
      <c r="B4929" s="8">
        <f t="shared" si="82"/>
        <v>4924</v>
      </c>
      <c r="C4929" s="12">
        <f>'Simulacion sistema (hoja4)'!AS4934</f>
        <v>0.6358844212084096</v>
      </c>
      <c r="D4929" s="12">
        <f>'Simulacion sistema (hoja4)'!AT4934</f>
        <v>0.95180156801311755</v>
      </c>
    </row>
    <row r="4930" spans="2:4" x14ac:dyDescent="0.25">
      <c r="B4930" s="8">
        <f t="shared" si="82"/>
        <v>4925</v>
      </c>
      <c r="C4930" s="12">
        <f>'Simulacion sistema (hoja4)'!AS4935</f>
        <v>0</v>
      </c>
      <c r="D4930" s="12">
        <f>'Simulacion sistema (hoja4)'!AT4935</f>
        <v>0.64447006066983614</v>
      </c>
    </row>
    <row r="4931" spans="2:4" x14ac:dyDescent="0.25">
      <c r="B4931" s="8">
        <f t="shared" si="82"/>
        <v>4926</v>
      </c>
      <c r="C4931" s="12">
        <f>'Simulacion sistema (hoja4)'!AS4936</f>
        <v>0</v>
      </c>
      <c r="D4931" s="12">
        <f>'Simulacion sistema (hoja4)'!AT4936</f>
        <v>0.80244345136711615</v>
      </c>
    </row>
    <row r="4932" spans="2:4" x14ac:dyDescent="0.25">
      <c r="B4932" s="8">
        <f t="shared" si="82"/>
        <v>4927</v>
      </c>
      <c r="C4932" s="12">
        <f>'Simulacion sistema (hoja4)'!AS4937</f>
        <v>0</v>
      </c>
      <c r="D4932" s="12">
        <f>'Simulacion sistema (hoja4)'!AT4937</f>
        <v>0.68276783410578967</v>
      </c>
    </row>
    <row r="4933" spans="2:4" x14ac:dyDescent="0.25">
      <c r="B4933" s="8">
        <f t="shared" si="82"/>
        <v>4928</v>
      </c>
      <c r="C4933" s="12">
        <f>'Simulacion sistema (hoja4)'!AS4938</f>
        <v>0</v>
      </c>
      <c r="D4933" s="12">
        <f>'Simulacion sistema (hoja4)'!AT4938</f>
        <v>0.37076722020795649</v>
      </c>
    </row>
    <row r="4934" spans="2:4" x14ac:dyDescent="0.25">
      <c r="B4934" s="8">
        <f t="shared" si="82"/>
        <v>4929</v>
      </c>
      <c r="C4934" s="12">
        <f>'Simulacion sistema (hoja4)'!AS4939</f>
        <v>0</v>
      </c>
      <c r="D4934" s="12">
        <f>'Simulacion sistema (hoja4)'!AT4939</f>
        <v>0.75708690429798464</v>
      </c>
    </row>
    <row r="4935" spans="2:4" x14ac:dyDescent="0.25">
      <c r="B4935" s="8">
        <f t="shared" si="82"/>
        <v>4930</v>
      </c>
      <c r="C4935" s="12">
        <f>'Simulacion sistema (hoja4)'!AS4940</f>
        <v>0</v>
      </c>
      <c r="D4935" s="12">
        <f>'Simulacion sistema (hoja4)'!AT4940</f>
        <v>0.86000593836480677</v>
      </c>
    </row>
    <row r="4936" spans="2:4" x14ac:dyDescent="0.25">
      <c r="B4936" s="8">
        <f t="shared" ref="B4936:B4999" si="83">+B4935+1</f>
        <v>4931</v>
      </c>
      <c r="C4936" s="12">
        <f>'Simulacion sistema (hoja4)'!AS4941</f>
        <v>0.51084402670142781</v>
      </c>
      <c r="D4936" s="12">
        <f>'Simulacion sistema (hoja4)'!AT4941</f>
        <v>0.93233666000784099</v>
      </c>
    </row>
    <row r="4937" spans="2:4" x14ac:dyDescent="0.25">
      <c r="B4937" s="8">
        <f t="shared" si="83"/>
        <v>4932</v>
      </c>
      <c r="C4937" s="12">
        <f>'Simulacion sistema (hoja4)'!AS4942</f>
        <v>0</v>
      </c>
      <c r="D4937" s="12">
        <f>'Simulacion sistema (hoja4)'!AT4942</f>
        <v>0.19709245119335955</v>
      </c>
    </row>
    <row r="4938" spans="2:4" x14ac:dyDescent="0.25">
      <c r="B4938" s="8">
        <f t="shared" si="83"/>
        <v>4933</v>
      </c>
      <c r="C4938" s="12">
        <f>'Simulacion sistema (hoja4)'!AS4943</f>
        <v>0.51044994499849661</v>
      </c>
      <c r="D4938" s="12">
        <f>'Simulacion sistema (hoja4)'!AT4943</f>
        <v>0.91941936444074523</v>
      </c>
    </row>
    <row r="4939" spans="2:4" x14ac:dyDescent="0.25">
      <c r="B4939" s="8">
        <f t="shared" si="83"/>
        <v>4934</v>
      </c>
      <c r="C4939" s="12">
        <f>'Simulacion sistema (hoja4)'!AS4944</f>
        <v>0</v>
      </c>
      <c r="D4939" s="12">
        <f>'Simulacion sistema (hoja4)'!AT4944</f>
        <v>0.55847858893063096</v>
      </c>
    </row>
    <row r="4940" spans="2:4" x14ac:dyDescent="0.25">
      <c r="B4940" s="8">
        <f t="shared" si="83"/>
        <v>4935</v>
      </c>
      <c r="C4940" s="12">
        <f>'Simulacion sistema (hoja4)'!AS4945</f>
        <v>1</v>
      </c>
      <c r="D4940" s="12">
        <f>'Simulacion sistema (hoja4)'!AT4945</f>
        <v>1</v>
      </c>
    </row>
    <row r="4941" spans="2:4" x14ac:dyDescent="0.25">
      <c r="B4941" s="8">
        <f t="shared" si="83"/>
        <v>4936</v>
      </c>
      <c r="C4941" s="12">
        <f>'Simulacion sistema (hoja4)'!AS4946</f>
        <v>0</v>
      </c>
      <c r="D4941" s="12">
        <f>'Simulacion sistema (hoja4)'!AT4946</f>
        <v>0.6328293081799965</v>
      </c>
    </row>
    <row r="4942" spans="2:4" x14ac:dyDescent="0.25">
      <c r="B4942" s="8">
        <f t="shared" si="83"/>
        <v>4937</v>
      </c>
      <c r="C4942" s="12">
        <f>'Simulacion sistema (hoja4)'!AS4947</f>
        <v>0</v>
      </c>
      <c r="D4942" s="12">
        <f>'Simulacion sistema (hoja4)'!AT4947</f>
        <v>0.59791858662091268</v>
      </c>
    </row>
    <row r="4943" spans="2:4" x14ac:dyDescent="0.25">
      <c r="B4943" s="8">
        <f t="shared" si="83"/>
        <v>4938</v>
      </c>
      <c r="C4943" s="12">
        <f>'Simulacion sistema (hoja4)'!AS4948</f>
        <v>0</v>
      </c>
      <c r="D4943" s="12">
        <f>'Simulacion sistema (hoja4)'!AT4948</f>
        <v>0.71689741580473176</v>
      </c>
    </row>
    <row r="4944" spans="2:4" x14ac:dyDescent="0.25">
      <c r="B4944" s="8">
        <f t="shared" si="83"/>
        <v>4939</v>
      </c>
      <c r="C4944" s="12">
        <f>'Simulacion sistema (hoja4)'!AS4949</f>
        <v>0.33903621164908176</v>
      </c>
      <c r="D4944" s="12">
        <f>'Simulacion sistema (hoja4)'!AT4949</f>
        <v>0.91178450244548648</v>
      </c>
    </row>
    <row r="4945" spans="2:4" x14ac:dyDescent="0.25">
      <c r="B4945" s="8">
        <f t="shared" si="83"/>
        <v>4940</v>
      </c>
      <c r="C4945" s="12">
        <f>'Simulacion sistema (hoja4)'!AS4950</f>
        <v>0</v>
      </c>
      <c r="D4945" s="12">
        <f>'Simulacion sistema (hoja4)'!AT4950</f>
        <v>0.37071738086051981</v>
      </c>
    </row>
    <row r="4946" spans="2:4" x14ac:dyDescent="0.25">
      <c r="B4946" s="8">
        <f t="shared" si="83"/>
        <v>4941</v>
      </c>
      <c r="C4946" s="12">
        <f>'Simulacion sistema (hoja4)'!AS4951</f>
        <v>1</v>
      </c>
      <c r="D4946" s="12">
        <f>'Simulacion sistema (hoja4)'!AT4951</f>
        <v>1</v>
      </c>
    </row>
    <row r="4947" spans="2:4" x14ac:dyDescent="0.25">
      <c r="B4947" s="8">
        <f t="shared" si="83"/>
        <v>4942</v>
      </c>
      <c r="C4947" s="12">
        <f>'Simulacion sistema (hoja4)'!AS4952</f>
        <v>0</v>
      </c>
      <c r="D4947" s="12">
        <f>'Simulacion sistema (hoja4)'!AT4952</f>
        <v>0.61459603944485564</v>
      </c>
    </row>
    <row r="4948" spans="2:4" x14ac:dyDescent="0.25">
      <c r="B4948" s="8">
        <f t="shared" si="83"/>
        <v>4943</v>
      </c>
      <c r="C4948" s="12">
        <f>'Simulacion sistema (hoja4)'!AS4953</f>
        <v>0</v>
      </c>
      <c r="D4948" s="12">
        <f>'Simulacion sistema (hoja4)'!AT4953</f>
        <v>0.8084432231852775</v>
      </c>
    </row>
    <row r="4949" spans="2:4" x14ac:dyDescent="0.25">
      <c r="B4949" s="8">
        <f t="shared" si="83"/>
        <v>4944</v>
      </c>
      <c r="C4949" s="12">
        <f>'Simulacion sistema (hoja4)'!AS4954</f>
        <v>0</v>
      </c>
      <c r="D4949" s="12">
        <f>'Simulacion sistema (hoja4)'!AT4954</f>
        <v>0.31155439366162707</v>
      </c>
    </row>
    <row r="4950" spans="2:4" x14ac:dyDescent="0.25">
      <c r="B4950" s="8">
        <f t="shared" si="83"/>
        <v>4945</v>
      </c>
      <c r="C4950" s="12">
        <f>'Simulacion sistema (hoja4)'!AS4955</f>
        <v>0</v>
      </c>
      <c r="D4950" s="12">
        <f>'Simulacion sistema (hoja4)'!AT4955</f>
        <v>9.5382700648979274E-2</v>
      </c>
    </row>
    <row r="4951" spans="2:4" x14ac:dyDescent="0.25">
      <c r="B4951" s="8">
        <f t="shared" si="83"/>
        <v>4946</v>
      </c>
      <c r="C4951" s="12">
        <f>'Simulacion sistema (hoja4)'!AS4956</f>
        <v>0</v>
      </c>
      <c r="D4951" s="12">
        <f>'Simulacion sistema (hoja4)'!AT4956</f>
        <v>0.7190873737668233</v>
      </c>
    </row>
    <row r="4952" spans="2:4" x14ac:dyDescent="0.25">
      <c r="B4952" s="8">
        <f t="shared" si="83"/>
        <v>4947</v>
      </c>
      <c r="C4952" s="12">
        <f>'Simulacion sistema (hoja4)'!AS4957</f>
        <v>0</v>
      </c>
      <c r="D4952" s="12">
        <f>'Simulacion sistema (hoja4)'!AT4957</f>
        <v>0.50277633727540116</v>
      </c>
    </row>
    <row r="4953" spans="2:4" x14ac:dyDescent="0.25">
      <c r="B4953" s="8">
        <f t="shared" si="83"/>
        <v>4948</v>
      </c>
      <c r="C4953" s="12">
        <f>'Simulacion sistema (hoja4)'!AS4958</f>
        <v>0</v>
      </c>
      <c r="D4953" s="12">
        <f>'Simulacion sistema (hoja4)'!AT4958</f>
        <v>0.4843851376221035</v>
      </c>
    </row>
    <row r="4954" spans="2:4" x14ac:dyDescent="0.25">
      <c r="B4954" s="8">
        <f t="shared" si="83"/>
        <v>4949</v>
      </c>
      <c r="C4954" s="12">
        <f>'Simulacion sistema (hoja4)'!AS4959</f>
        <v>0</v>
      </c>
      <c r="D4954" s="12">
        <f>'Simulacion sistema (hoja4)'!AT4959</f>
        <v>0.48241322163529521</v>
      </c>
    </row>
    <row r="4955" spans="2:4" x14ac:dyDescent="0.25">
      <c r="B4955" s="8">
        <f t="shared" si="83"/>
        <v>4950</v>
      </c>
      <c r="C4955" s="12">
        <f>'Simulacion sistema (hoja4)'!AS4960</f>
        <v>3.289760043602049E-2</v>
      </c>
      <c r="D4955" s="12">
        <f>'Simulacion sistema (hoja4)'!AT4960</f>
        <v>0.88400070521825436</v>
      </c>
    </row>
    <row r="4956" spans="2:4" x14ac:dyDescent="0.25">
      <c r="B4956" s="8">
        <f t="shared" si="83"/>
        <v>4951</v>
      </c>
      <c r="C4956" s="12">
        <f>'Simulacion sistema (hoja4)'!AS4961</f>
        <v>0</v>
      </c>
      <c r="D4956" s="12">
        <f>'Simulacion sistema (hoja4)'!AT4961</f>
        <v>0.5410623051980048</v>
      </c>
    </row>
    <row r="4957" spans="2:4" x14ac:dyDescent="0.25">
      <c r="B4957" s="8">
        <f t="shared" si="83"/>
        <v>4952</v>
      </c>
      <c r="C4957" s="12">
        <f>'Simulacion sistema (hoja4)'!AS4962</f>
        <v>0</v>
      </c>
      <c r="D4957" s="12">
        <f>'Simulacion sistema (hoja4)'!AT4962</f>
        <v>0.42018348900112884</v>
      </c>
    </row>
    <row r="4958" spans="2:4" x14ac:dyDescent="0.25">
      <c r="B4958" s="8">
        <f t="shared" si="83"/>
        <v>4953</v>
      </c>
      <c r="C4958" s="12">
        <f>'Simulacion sistema (hoja4)'!AS4963</f>
        <v>0</v>
      </c>
      <c r="D4958" s="12">
        <f>'Simulacion sistema (hoja4)'!AT4963</f>
        <v>0.66991990053673811</v>
      </c>
    </row>
    <row r="4959" spans="2:4" x14ac:dyDescent="0.25">
      <c r="B4959" s="8">
        <f t="shared" si="83"/>
        <v>4954</v>
      </c>
      <c r="C4959" s="12">
        <f>'Simulacion sistema (hoja4)'!AS4964</f>
        <v>0</v>
      </c>
      <c r="D4959" s="12">
        <f>'Simulacion sistema (hoja4)'!AT4964</f>
        <v>0.59654970005822805</v>
      </c>
    </row>
    <row r="4960" spans="2:4" x14ac:dyDescent="0.25">
      <c r="B4960" s="8">
        <f t="shared" si="83"/>
        <v>4955</v>
      </c>
      <c r="C4960" s="12">
        <f>'Simulacion sistema (hoja4)'!AS4965</f>
        <v>0</v>
      </c>
      <c r="D4960" s="12">
        <f>'Simulacion sistema (hoja4)'!AT4965</f>
        <v>0.41544442598607106</v>
      </c>
    </row>
    <row r="4961" spans="2:4" x14ac:dyDescent="0.25">
      <c r="B4961" s="8">
        <f t="shared" si="83"/>
        <v>4956</v>
      </c>
      <c r="C4961" s="12">
        <f>'Simulacion sistema (hoja4)'!AS4966</f>
        <v>0.12140029059810331</v>
      </c>
      <c r="D4961" s="12">
        <f>'Simulacion sistema (hoja4)'!AT4966</f>
        <v>0.92537920276312657</v>
      </c>
    </row>
    <row r="4962" spans="2:4" x14ac:dyDescent="0.25">
      <c r="B4962" s="8">
        <f t="shared" si="83"/>
        <v>4957</v>
      </c>
      <c r="C4962" s="12">
        <f>'Simulacion sistema (hoja4)'!AS4967</f>
        <v>0</v>
      </c>
      <c r="D4962" s="12">
        <f>'Simulacion sistema (hoja4)'!AT4967</f>
        <v>0.1159495690510184</v>
      </c>
    </row>
    <row r="4963" spans="2:4" x14ac:dyDescent="0.25">
      <c r="B4963" s="8">
        <f t="shared" si="83"/>
        <v>4958</v>
      </c>
      <c r="C4963" s="12">
        <f>'Simulacion sistema (hoja4)'!AS4968</f>
        <v>0.20004643575192593</v>
      </c>
      <c r="D4963" s="12">
        <f>'Simulacion sistema (hoja4)'!AT4968</f>
        <v>0.93205873837893072</v>
      </c>
    </row>
    <row r="4964" spans="2:4" x14ac:dyDescent="0.25">
      <c r="B4964" s="8">
        <f t="shared" si="83"/>
        <v>4959</v>
      </c>
      <c r="C4964" s="12">
        <f>'Simulacion sistema (hoja4)'!AS4969</f>
        <v>1</v>
      </c>
      <c r="D4964" s="12">
        <f>'Simulacion sistema (hoja4)'!AT4969</f>
        <v>1</v>
      </c>
    </row>
    <row r="4965" spans="2:4" x14ac:dyDescent="0.25">
      <c r="B4965" s="8">
        <f t="shared" si="83"/>
        <v>4960</v>
      </c>
      <c r="C4965" s="12">
        <f>'Simulacion sistema (hoja4)'!AS4970</f>
        <v>0</v>
      </c>
      <c r="D4965" s="12">
        <f>'Simulacion sistema (hoja4)'!AT4970</f>
        <v>0.16339056484966558</v>
      </c>
    </row>
    <row r="4966" spans="2:4" x14ac:dyDescent="0.25">
      <c r="B4966" s="8">
        <f t="shared" si="83"/>
        <v>4961</v>
      </c>
      <c r="C4966" s="12">
        <f>'Simulacion sistema (hoja4)'!AS4971</f>
        <v>0</v>
      </c>
      <c r="D4966" s="12">
        <f>'Simulacion sistema (hoja4)'!AT4971</f>
        <v>0.38651862416355809</v>
      </c>
    </row>
    <row r="4967" spans="2:4" x14ac:dyDescent="0.25">
      <c r="B4967" s="8">
        <f t="shared" si="83"/>
        <v>4962</v>
      </c>
      <c r="C4967" s="12">
        <f>'Simulacion sistema (hoja4)'!AS4972</f>
        <v>0</v>
      </c>
      <c r="D4967" s="12">
        <f>'Simulacion sistema (hoja4)'!AT4972</f>
        <v>0.58020961290880824</v>
      </c>
    </row>
    <row r="4968" spans="2:4" x14ac:dyDescent="0.25">
      <c r="B4968" s="8">
        <f t="shared" si="83"/>
        <v>4963</v>
      </c>
      <c r="C4968" s="12">
        <f>'Simulacion sistema (hoja4)'!AS4973</f>
        <v>0.54791423561701158</v>
      </c>
      <c r="D4968" s="12">
        <f>'Simulacion sistema (hoja4)'!AT4973</f>
        <v>0.95186795790140333</v>
      </c>
    </row>
    <row r="4969" spans="2:4" x14ac:dyDescent="0.25">
      <c r="B4969" s="8">
        <f t="shared" si="83"/>
        <v>4964</v>
      </c>
      <c r="C4969" s="12">
        <f>'Simulacion sistema (hoja4)'!AS4974</f>
        <v>0</v>
      </c>
      <c r="D4969" s="12">
        <f>'Simulacion sistema (hoja4)'!AT4974</f>
        <v>0.47337553305511543</v>
      </c>
    </row>
    <row r="4970" spans="2:4" x14ac:dyDescent="0.25">
      <c r="B4970" s="8">
        <f t="shared" si="83"/>
        <v>4965</v>
      </c>
      <c r="C4970" s="12">
        <f>'Simulacion sistema (hoja4)'!AS4975</f>
        <v>0</v>
      </c>
      <c r="D4970" s="12">
        <f>'Simulacion sistema (hoja4)'!AT4975</f>
        <v>0.27922320648029525</v>
      </c>
    </row>
    <row r="4971" spans="2:4" x14ac:dyDescent="0.25">
      <c r="B4971" s="8">
        <f t="shared" si="83"/>
        <v>4966</v>
      </c>
      <c r="C4971" s="12">
        <f>'Simulacion sistema (hoja4)'!AS4976</f>
        <v>0</v>
      </c>
      <c r="D4971" s="12">
        <f>'Simulacion sistema (hoja4)'!AT4976</f>
        <v>0.8591588515417542</v>
      </c>
    </row>
    <row r="4972" spans="2:4" x14ac:dyDescent="0.25">
      <c r="B4972" s="8">
        <f t="shared" si="83"/>
        <v>4967</v>
      </c>
      <c r="C4972" s="12">
        <f>'Simulacion sistema (hoja4)'!AS4977</f>
        <v>0.93018180625621161</v>
      </c>
      <c r="D4972" s="12">
        <f>'Simulacion sistema (hoja4)'!AT4977</f>
        <v>0.99407023559984264</v>
      </c>
    </row>
    <row r="4973" spans="2:4" x14ac:dyDescent="0.25">
      <c r="B4973" s="8">
        <f t="shared" si="83"/>
        <v>4968</v>
      </c>
      <c r="C4973" s="12">
        <f>'Simulacion sistema (hoja4)'!AS4978</f>
        <v>0</v>
      </c>
      <c r="D4973" s="12">
        <f>'Simulacion sistema (hoja4)'!AT4978</f>
        <v>0.50683503497393134</v>
      </c>
    </row>
    <row r="4974" spans="2:4" x14ac:dyDescent="0.25">
      <c r="B4974" s="8">
        <f t="shared" si="83"/>
        <v>4969</v>
      </c>
      <c r="C4974" s="12">
        <f>'Simulacion sistema (hoja4)'!AS4979</f>
        <v>0</v>
      </c>
      <c r="D4974" s="12">
        <f>'Simulacion sistema (hoja4)'!AT4979</f>
        <v>0.49899115926216914</v>
      </c>
    </row>
    <row r="4975" spans="2:4" x14ac:dyDescent="0.25">
      <c r="B4975" s="8">
        <f t="shared" si="83"/>
        <v>4970</v>
      </c>
      <c r="C4975" s="12">
        <f>'Simulacion sistema (hoja4)'!AS4980</f>
        <v>0</v>
      </c>
      <c r="D4975" s="12">
        <f>'Simulacion sistema (hoja4)'!AT4980</f>
        <v>0.42409289851689025</v>
      </c>
    </row>
    <row r="4976" spans="2:4" x14ac:dyDescent="0.25">
      <c r="B4976" s="8">
        <f t="shared" si="83"/>
        <v>4971</v>
      </c>
      <c r="C4976" s="12">
        <f>'Simulacion sistema (hoja4)'!AS4981</f>
        <v>0</v>
      </c>
      <c r="D4976" s="12">
        <f>'Simulacion sistema (hoja4)'!AT4981</f>
        <v>0.58541581491618389</v>
      </c>
    </row>
    <row r="4977" spans="2:4" x14ac:dyDescent="0.25">
      <c r="B4977" s="8">
        <f t="shared" si="83"/>
        <v>4972</v>
      </c>
      <c r="C4977" s="12">
        <f>'Simulacion sistema (hoja4)'!AS4982</f>
        <v>0.62455698965406492</v>
      </c>
      <c r="D4977" s="12">
        <f>'Simulacion sistema (hoja4)'!AT4982</f>
        <v>0.9681130593952767</v>
      </c>
    </row>
    <row r="4978" spans="2:4" x14ac:dyDescent="0.25">
      <c r="B4978" s="8">
        <f t="shared" si="83"/>
        <v>4973</v>
      </c>
      <c r="C4978" s="12">
        <f>'Simulacion sistema (hoja4)'!AS4983</f>
        <v>0.14899464634612331</v>
      </c>
      <c r="D4978" s="12">
        <f>'Simulacion sistema (hoja4)'!AT4983</f>
        <v>0.92772283297734193</v>
      </c>
    </row>
    <row r="4979" spans="2:4" x14ac:dyDescent="0.25">
      <c r="B4979" s="8">
        <f t="shared" si="83"/>
        <v>4974</v>
      </c>
      <c r="C4979" s="12">
        <f>'Simulacion sistema (hoja4)'!AS4984</f>
        <v>0</v>
      </c>
      <c r="D4979" s="12">
        <f>'Simulacion sistema (hoja4)'!AT4984</f>
        <v>0.33931574795914621</v>
      </c>
    </row>
    <row r="4980" spans="2:4" x14ac:dyDescent="0.25">
      <c r="B4980" s="8">
        <f t="shared" si="83"/>
        <v>4975</v>
      </c>
      <c r="C4980" s="12">
        <f>'Simulacion sistema (hoja4)'!AS4985</f>
        <v>0</v>
      </c>
      <c r="D4980" s="12">
        <f>'Simulacion sistema (hoja4)'!AT4985</f>
        <v>0.49477161483530974</v>
      </c>
    </row>
    <row r="4981" spans="2:4" x14ac:dyDescent="0.25">
      <c r="B4981" s="8">
        <f t="shared" si="83"/>
        <v>4976</v>
      </c>
      <c r="C4981" s="12">
        <f>'Simulacion sistema (hoja4)'!AS4986</f>
        <v>0</v>
      </c>
      <c r="D4981" s="12">
        <f>'Simulacion sistema (hoja4)'!AT4986</f>
        <v>0.67107634158533513</v>
      </c>
    </row>
    <row r="4982" spans="2:4" x14ac:dyDescent="0.25">
      <c r="B4982" s="8">
        <f t="shared" si="83"/>
        <v>4977</v>
      </c>
      <c r="C4982" s="12">
        <f>'Simulacion sistema (hoja4)'!AS4987</f>
        <v>0</v>
      </c>
      <c r="D4982" s="12">
        <f>'Simulacion sistema (hoja4)'!AT4987</f>
        <v>0</v>
      </c>
    </row>
    <row r="4983" spans="2:4" x14ac:dyDescent="0.25">
      <c r="B4983" s="8">
        <f t="shared" si="83"/>
        <v>4978</v>
      </c>
      <c r="C4983" s="12">
        <f>'Simulacion sistema (hoja4)'!AS4988</f>
        <v>0</v>
      </c>
      <c r="D4983" s="12">
        <f>'Simulacion sistema (hoja4)'!AT4988</f>
        <v>0.42035199994068234</v>
      </c>
    </row>
    <row r="4984" spans="2:4" x14ac:dyDescent="0.25">
      <c r="B4984" s="8">
        <f t="shared" si="83"/>
        <v>4979</v>
      </c>
      <c r="C4984" s="12">
        <f>'Simulacion sistema (hoja4)'!AS4989</f>
        <v>0</v>
      </c>
      <c r="D4984" s="12">
        <f>'Simulacion sistema (hoja4)'!AT4989</f>
        <v>0.37238241505274094</v>
      </c>
    </row>
    <row r="4985" spans="2:4" x14ac:dyDescent="0.25">
      <c r="B4985" s="8">
        <f t="shared" si="83"/>
        <v>4980</v>
      </c>
      <c r="C4985" s="12">
        <f>'Simulacion sistema (hoja4)'!AS4990</f>
        <v>0</v>
      </c>
      <c r="D4985" s="12">
        <f>'Simulacion sistema (hoja4)'!AT4990</f>
        <v>0.66858672584962797</v>
      </c>
    </row>
    <row r="4986" spans="2:4" x14ac:dyDescent="0.25">
      <c r="B4986" s="8">
        <f t="shared" si="83"/>
        <v>4981</v>
      </c>
      <c r="C4986" s="12">
        <f>'Simulacion sistema (hoja4)'!AS4991</f>
        <v>0</v>
      </c>
      <c r="D4986" s="12">
        <f>'Simulacion sistema (hoja4)'!AT4991</f>
        <v>0.72804100046349751</v>
      </c>
    </row>
    <row r="4987" spans="2:4" x14ac:dyDescent="0.25">
      <c r="B4987" s="8">
        <f t="shared" si="83"/>
        <v>4982</v>
      </c>
      <c r="C4987" s="12">
        <f>'Simulacion sistema (hoja4)'!AS4992</f>
        <v>0</v>
      </c>
      <c r="D4987" s="12">
        <f>'Simulacion sistema (hoja4)'!AT4992</f>
        <v>0.73360498192919854</v>
      </c>
    </row>
    <row r="4988" spans="2:4" x14ac:dyDescent="0.25">
      <c r="B4988" s="8">
        <f t="shared" si="83"/>
        <v>4983</v>
      </c>
      <c r="C4988" s="12">
        <f>'Simulacion sistema (hoja4)'!AS4993</f>
        <v>0</v>
      </c>
      <c r="D4988" s="12">
        <f>'Simulacion sistema (hoja4)'!AT4993</f>
        <v>0.16129001385760763</v>
      </c>
    </row>
    <row r="4989" spans="2:4" x14ac:dyDescent="0.25">
      <c r="B4989" s="8">
        <f t="shared" si="83"/>
        <v>4984</v>
      </c>
      <c r="C4989" s="12">
        <f>'Simulacion sistema (hoja4)'!AS4994</f>
        <v>0</v>
      </c>
      <c r="D4989" s="12">
        <f>'Simulacion sistema (hoja4)'!AT4994</f>
        <v>0.75069565269818983</v>
      </c>
    </row>
    <row r="4990" spans="2:4" x14ac:dyDescent="0.25">
      <c r="B4990" s="8">
        <f t="shared" si="83"/>
        <v>4985</v>
      </c>
      <c r="C4990" s="12">
        <f>'Simulacion sistema (hoja4)'!AS4995</f>
        <v>0</v>
      </c>
      <c r="D4990" s="12">
        <f>'Simulacion sistema (hoja4)'!AT4995</f>
        <v>0.18262716378007571</v>
      </c>
    </row>
    <row r="4991" spans="2:4" x14ac:dyDescent="0.25">
      <c r="B4991" s="8">
        <f t="shared" si="83"/>
        <v>4986</v>
      </c>
      <c r="C4991" s="12">
        <f>'Simulacion sistema (hoja4)'!AS4996</f>
        <v>0</v>
      </c>
      <c r="D4991" s="12">
        <f>'Simulacion sistema (hoja4)'!AT4996</f>
        <v>0.44921094744610968</v>
      </c>
    </row>
    <row r="4992" spans="2:4" x14ac:dyDescent="0.25">
      <c r="B4992" s="8">
        <f t="shared" si="83"/>
        <v>4987</v>
      </c>
      <c r="C4992" s="12">
        <f>'Simulacion sistema (hoja4)'!AS4997</f>
        <v>1</v>
      </c>
      <c r="D4992" s="12">
        <f>'Simulacion sistema (hoja4)'!AT4997</f>
        <v>1</v>
      </c>
    </row>
    <row r="4993" spans="2:4" x14ac:dyDescent="0.25">
      <c r="B4993" s="8">
        <f t="shared" si="83"/>
        <v>4988</v>
      </c>
      <c r="C4993" s="12">
        <f>'Simulacion sistema (hoja4)'!AS4998</f>
        <v>0</v>
      </c>
      <c r="D4993" s="12">
        <f>'Simulacion sistema (hoja4)'!AT4998</f>
        <v>0.29878115021130902</v>
      </c>
    </row>
    <row r="4994" spans="2:4" x14ac:dyDescent="0.25">
      <c r="B4994" s="8">
        <f t="shared" si="83"/>
        <v>4989</v>
      </c>
      <c r="C4994" s="12">
        <f>'Simulacion sistema (hoja4)'!AS4999</f>
        <v>0</v>
      </c>
      <c r="D4994" s="12">
        <f>'Simulacion sistema (hoja4)'!AT4999</f>
        <v>0.64024512129779965</v>
      </c>
    </row>
    <row r="4995" spans="2:4" x14ac:dyDescent="0.25">
      <c r="B4995" s="8">
        <f t="shared" si="83"/>
        <v>4990</v>
      </c>
      <c r="C4995" s="12">
        <f>'Simulacion sistema (hoja4)'!AS5000</f>
        <v>0</v>
      </c>
      <c r="D4995" s="12">
        <f>'Simulacion sistema (hoja4)'!AT5000</f>
        <v>0.27091807707624305</v>
      </c>
    </row>
    <row r="4996" spans="2:4" x14ac:dyDescent="0.25">
      <c r="B4996" s="8">
        <f t="shared" si="83"/>
        <v>4991</v>
      </c>
      <c r="C4996" s="12">
        <f>'Simulacion sistema (hoja4)'!AS5001</f>
        <v>0</v>
      </c>
      <c r="D4996" s="12">
        <f>'Simulacion sistema (hoja4)'!AT5001</f>
        <v>0.69482700505919037</v>
      </c>
    </row>
    <row r="4997" spans="2:4" x14ac:dyDescent="0.25">
      <c r="B4997" s="8">
        <f t="shared" si="83"/>
        <v>4992</v>
      </c>
      <c r="C4997" s="12">
        <f>'Simulacion sistema (hoja4)'!AS5002</f>
        <v>0</v>
      </c>
      <c r="D4997" s="12">
        <f>'Simulacion sistema (hoja4)'!AT5002</f>
        <v>0.8805769148383773</v>
      </c>
    </row>
    <row r="4998" spans="2:4" x14ac:dyDescent="0.25">
      <c r="B4998" s="8">
        <f t="shared" si="83"/>
        <v>4993</v>
      </c>
      <c r="C4998" s="12">
        <f>'Simulacion sistema (hoja4)'!AS5003</f>
        <v>1</v>
      </c>
      <c r="D4998" s="12">
        <f>'Simulacion sistema (hoja4)'!AT5003</f>
        <v>1</v>
      </c>
    </row>
    <row r="4999" spans="2:4" x14ac:dyDescent="0.25">
      <c r="B4999" s="8">
        <f t="shared" si="83"/>
        <v>4994</v>
      </c>
      <c r="C4999" s="12">
        <f>'Simulacion sistema (hoja4)'!AS5004</f>
        <v>0</v>
      </c>
      <c r="D4999" s="12">
        <f>'Simulacion sistema (hoja4)'!AT5004</f>
        <v>0.66006678687655751</v>
      </c>
    </row>
    <row r="5000" spans="2:4" x14ac:dyDescent="0.25">
      <c r="B5000" s="8">
        <f t="shared" ref="B5000:B5005" si="84">+B4999+1</f>
        <v>4995</v>
      </c>
      <c r="C5000" s="12">
        <f>'Simulacion sistema (hoja4)'!AS5005</f>
        <v>0</v>
      </c>
      <c r="D5000" s="12">
        <f>'Simulacion sistema (hoja4)'!AT5005</f>
        <v>0.34687272987782169</v>
      </c>
    </row>
    <row r="5001" spans="2:4" x14ac:dyDescent="0.25">
      <c r="B5001" s="8">
        <f t="shared" si="84"/>
        <v>4996</v>
      </c>
      <c r="C5001" s="12">
        <f>'Simulacion sistema (hoja4)'!AS5006</f>
        <v>0</v>
      </c>
      <c r="D5001" s="12">
        <f>'Simulacion sistema (hoja4)'!AT5006</f>
        <v>0.62623360991387866</v>
      </c>
    </row>
    <row r="5002" spans="2:4" x14ac:dyDescent="0.25">
      <c r="B5002" s="8">
        <f t="shared" si="84"/>
        <v>4997</v>
      </c>
      <c r="C5002" s="12">
        <f>'Simulacion sistema (hoja4)'!AS5007</f>
        <v>0</v>
      </c>
      <c r="D5002" s="12">
        <f>'Simulacion sistema (hoja4)'!AT5007</f>
        <v>0.47247366141759128</v>
      </c>
    </row>
    <row r="5003" spans="2:4" x14ac:dyDescent="0.25">
      <c r="B5003" s="8">
        <f t="shared" si="84"/>
        <v>4998</v>
      </c>
      <c r="C5003" s="12">
        <f>'Simulacion sistema (hoja4)'!AS5008</f>
        <v>0</v>
      </c>
      <c r="D5003" s="12">
        <f>'Simulacion sistema (hoja4)'!AT5008</f>
        <v>0.73125247318384934</v>
      </c>
    </row>
    <row r="5004" spans="2:4" x14ac:dyDescent="0.25">
      <c r="B5004" s="8">
        <f t="shared" si="84"/>
        <v>4999</v>
      </c>
      <c r="C5004" s="12">
        <f>'Simulacion sistema (hoja4)'!AS5009</f>
        <v>0</v>
      </c>
      <c r="D5004" s="12">
        <f>'Simulacion sistema (hoja4)'!AT5009</f>
        <v>0.71561039847509988</v>
      </c>
    </row>
    <row r="5005" spans="2:4" x14ac:dyDescent="0.25">
      <c r="B5005" s="8">
        <f t="shared" si="84"/>
        <v>5000</v>
      </c>
      <c r="C5005" s="12">
        <f>'Simulacion sistema (hoja4)'!AS5010</f>
        <v>0</v>
      </c>
      <c r="D5005" s="12">
        <f>'Simulacion sistema (hoja4)'!AT5010</f>
        <v>0.53073263293411665</v>
      </c>
    </row>
  </sheetData>
  <mergeCells count="10">
    <mergeCell ref="C4:D4"/>
    <mergeCell ref="E4:E5"/>
    <mergeCell ref="H1:J1"/>
    <mergeCell ref="H41:J41"/>
    <mergeCell ref="H42:H43"/>
    <mergeCell ref="I42:I43"/>
    <mergeCell ref="J42:J43"/>
    <mergeCell ref="H2:H3"/>
    <mergeCell ref="I2:I3"/>
    <mergeCell ref="J2:J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1"/>
  <sheetViews>
    <sheetView topLeftCell="A7" workbookViewId="0">
      <selection activeCell="D15" sqref="D15:D16"/>
    </sheetView>
  </sheetViews>
  <sheetFormatPr baseColWidth="10" defaultRowHeight="15" x14ac:dyDescent="0.25"/>
  <cols>
    <col min="1" max="1" width="19.85546875" style="33" bestFit="1" customWidth="1"/>
    <col min="2" max="2" width="3.28515625" style="33" customWidth="1"/>
    <col min="3" max="3" width="18.85546875" style="33" customWidth="1"/>
    <col min="4" max="4" width="13.140625" style="33" bestFit="1" customWidth="1"/>
    <col min="5" max="5" width="3.85546875" style="33" customWidth="1"/>
    <col min="6" max="7" width="12.7109375" style="33" bestFit="1" customWidth="1"/>
    <col min="8" max="8" width="12.28515625" style="33" bestFit="1" customWidth="1"/>
  </cols>
  <sheetData>
    <row r="1" spans="1:8" ht="15.75" thickBot="1" x14ac:dyDescent="0.3">
      <c r="A1" s="30" t="s">
        <v>142</v>
      </c>
      <c r="F1" s="26" t="s">
        <v>143</v>
      </c>
      <c r="G1" s="26" t="s">
        <v>144</v>
      </c>
      <c r="H1" s="26" t="s">
        <v>145</v>
      </c>
    </row>
    <row r="2" spans="1:8" x14ac:dyDescent="0.25">
      <c r="A2" s="12">
        <f>Riesgo!D6</f>
        <v>0.47558545543706965</v>
      </c>
      <c r="C2" s="73" t="s">
        <v>146</v>
      </c>
      <c r="D2" s="74">
        <f>COUNT(A2:A5001)</f>
        <v>5000</v>
      </c>
      <c r="E2" s="75"/>
      <c r="F2" s="76">
        <f>A2-$D$4</f>
        <v>-0.12999648215278026</v>
      </c>
      <c r="G2" s="26">
        <f>IF(A2=0,0,(A2-D$4)^3)</f>
        <v>-2.1968216499722629E-3</v>
      </c>
      <c r="H2" s="26">
        <f>IF(A2=0,0,(A2-D$4)^4)</f>
        <v>2.8557908641346059E-4</v>
      </c>
    </row>
    <row r="3" spans="1:8" x14ac:dyDescent="0.25">
      <c r="A3" s="12">
        <f>Riesgo!D7</f>
        <v>0.65673459784073152</v>
      </c>
      <c r="C3" s="77" t="s">
        <v>147</v>
      </c>
      <c r="D3" s="78">
        <f>SUM(A2:A5001)</f>
        <v>3027.9096879492495</v>
      </c>
      <c r="E3" s="75"/>
      <c r="F3" s="76">
        <f t="shared" ref="F3:F66" si="0">A3-$D$4</f>
        <v>5.115266025088161E-2</v>
      </c>
      <c r="G3" s="26">
        <f t="shared" ref="G3:G66" si="1">IF(A3=0,0,(A3-D$4)^3)</f>
        <v>1.3384577718368606E-4</v>
      </c>
      <c r="H3" s="26">
        <f t="shared" ref="H3:H66" si="2">IF(A3=0,0,(A3-D$4)^4)</f>
        <v>6.8465675662922942E-6</v>
      </c>
    </row>
    <row r="4" spans="1:8" x14ac:dyDescent="0.25">
      <c r="A4" s="12">
        <f>Riesgo!D8</f>
        <v>0.16582499667976214</v>
      </c>
      <c r="C4" s="77" t="s">
        <v>148</v>
      </c>
      <c r="D4" s="79">
        <f>AVERAGE(A2:A5001)</f>
        <v>0.60558193758984991</v>
      </c>
      <c r="E4" s="75"/>
      <c r="F4" s="76">
        <f t="shared" si="0"/>
        <v>-0.43975694091008777</v>
      </c>
      <c r="G4" s="26">
        <f t="shared" si="1"/>
        <v>-8.5042909248811568E-2</v>
      </c>
      <c r="H4" s="26">
        <f t="shared" si="2"/>
        <v>3.7398209617351588E-2</v>
      </c>
    </row>
    <row r="5" spans="1:8" x14ac:dyDescent="0.25">
      <c r="A5" s="12">
        <f>Riesgo!D9</f>
        <v>0.39403030177817938</v>
      </c>
      <c r="C5" s="77" t="s">
        <v>149</v>
      </c>
      <c r="D5" s="79">
        <f>MEDIAN(A2:A5001)</f>
        <v>0.62103247943968987</v>
      </c>
      <c r="E5" s="75"/>
      <c r="F5" s="76">
        <f t="shared" si="0"/>
        <v>-0.21155163581167052</v>
      </c>
      <c r="G5" s="26">
        <f t="shared" si="1"/>
        <v>-9.4678019249875671E-3</v>
      </c>
      <c r="H5" s="26">
        <f t="shared" si="2"/>
        <v>2.0029289847720028E-3</v>
      </c>
    </row>
    <row r="6" spans="1:8" x14ac:dyDescent="0.25">
      <c r="A6" s="12">
        <f>Riesgo!D10</f>
        <v>0.6896796438304591</v>
      </c>
      <c r="C6" s="77"/>
      <c r="D6" s="105"/>
      <c r="E6" s="75"/>
      <c r="F6" s="76">
        <f t="shared" si="0"/>
        <v>8.4097706240609194E-2</v>
      </c>
      <c r="G6" s="26">
        <f t="shared" si="1"/>
        <v>5.9477465235435137E-4</v>
      </c>
      <c r="H6" s="26">
        <f t="shared" si="2"/>
        <v>5.0019183993056702E-5</v>
      </c>
    </row>
    <row r="7" spans="1:8" x14ac:dyDescent="0.25">
      <c r="A7" s="12">
        <f>Riesgo!D11</f>
        <v>0.91211718883026915</v>
      </c>
      <c r="C7" s="77" t="s">
        <v>47</v>
      </c>
      <c r="D7" s="107">
        <f>MAX(A2:A5001)-MIN(A2:A5001)</f>
        <v>1</v>
      </c>
      <c r="E7" s="75"/>
      <c r="F7" s="76">
        <f t="shared" si="0"/>
        <v>0.30653525124041925</v>
      </c>
      <c r="G7" s="26">
        <f t="shared" si="1"/>
        <v>2.8803235510181262E-2</v>
      </c>
      <c r="H7" s="26">
        <f t="shared" si="2"/>
        <v>8.8292070336503797E-3</v>
      </c>
    </row>
    <row r="8" spans="1:8" x14ac:dyDescent="0.25">
      <c r="A8" s="12">
        <f>Riesgo!D12</f>
        <v>0.41697686166390507</v>
      </c>
      <c r="C8" s="77"/>
      <c r="D8" s="105"/>
      <c r="E8" s="75"/>
      <c r="F8" s="76">
        <f t="shared" si="0"/>
        <v>-0.18860507592594483</v>
      </c>
      <c r="G8" s="26">
        <f t="shared" si="1"/>
        <v>-6.7090361220264435E-3</v>
      </c>
      <c r="H8" s="26">
        <f t="shared" si="2"/>
        <v>1.2653582671847039E-3</v>
      </c>
    </row>
    <row r="9" spans="1:8" x14ac:dyDescent="0.25">
      <c r="A9" s="12">
        <f>Riesgo!D13</f>
        <v>0.12124943946620166</v>
      </c>
      <c r="C9" s="77" t="s">
        <v>150</v>
      </c>
      <c r="D9" s="105">
        <f>VAR(A2:A5001)*((D2-1)/D2)</f>
        <v>6.7778780010695358E-2</v>
      </c>
      <c r="E9" s="75"/>
      <c r="F9" s="76">
        <f t="shared" si="0"/>
        <v>-0.48433249812364826</v>
      </c>
      <c r="G9" s="26">
        <f t="shared" si="1"/>
        <v>-0.11361373360398261</v>
      </c>
      <c r="H9" s="26">
        <f t="shared" si="2"/>
        <v>5.5026823417571577E-2</v>
      </c>
    </row>
    <row r="10" spans="1:8" x14ac:dyDescent="0.25">
      <c r="A10" s="12">
        <f>Riesgo!D14</f>
        <v>1</v>
      </c>
      <c r="C10" s="77" t="s">
        <v>151</v>
      </c>
      <c r="D10" s="105">
        <f>SQRT(D9)</f>
        <v>0.26034358069807551</v>
      </c>
      <c r="E10" s="75"/>
      <c r="F10" s="76">
        <f t="shared" si="0"/>
        <v>0.39441806241015009</v>
      </c>
      <c r="G10" s="26">
        <f t="shared" si="1"/>
        <v>6.1357885667416845E-2</v>
      </c>
      <c r="H10" s="26">
        <f t="shared" si="2"/>
        <v>2.4200658378526071E-2</v>
      </c>
    </row>
    <row r="11" spans="1:8" x14ac:dyDescent="0.25">
      <c r="A11" s="12">
        <f>Riesgo!D15</f>
        <v>0.63543926406921247</v>
      </c>
      <c r="C11" s="77"/>
      <c r="D11" s="105"/>
      <c r="E11" s="75"/>
      <c r="F11" s="76">
        <f t="shared" si="0"/>
        <v>2.9857326479362567E-2</v>
      </c>
      <c r="G11" s="26">
        <f t="shared" si="1"/>
        <v>2.6616610606068966E-5</v>
      </c>
      <c r="H11" s="26">
        <f t="shared" si="2"/>
        <v>7.9470083263946545E-7</v>
      </c>
    </row>
    <row r="12" spans="1:8" ht="15.75" thickBot="1" x14ac:dyDescent="0.3">
      <c r="A12" s="12">
        <f>Riesgo!D16</f>
        <v>0.85696859711052353</v>
      </c>
      <c r="C12" s="80" t="s">
        <v>152</v>
      </c>
      <c r="D12" s="106">
        <f>D10/ABS(D4)</f>
        <v>0.42990644954539853</v>
      </c>
      <c r="E12" s="75"/>
      <c r="F12" s="76">
        <f t="shared" si="0"/>
        <v>0.25138665952067363</v>
      </c>
      <c r="G12" s="26">
        <f t="shared" si="1"/>
        <v>1.5886443444899086E-2</v>
      </c>
      <c r="H12" s="26">
        <f t="shared" si="2"/>
        <v>3.9936399492772837E-3</v>
      </c>
    </row>
    <row r="13" spans="1:8" x14ac:dyDescent="0.25">
      <c r="A13" s="12">
        <f>Riesgo!D17</f>
        <v>0.58811577853271479</v>
      </c>
      <c r="C13" s="100" t="s">
        <v>153</v>
      </c>
      <c r="D13" s="101"/>
      <c r="E13" s="75"/>
      <c r="F13" s="76">
        <f t="shared" si="0"/>
        <v>-1.7466159057135111E-2</v>
      </c>
      <c r="G13" s="26">
        <f t="shared" si="1"/>
        <v>-5.3283437184821513E-6</v>
      </c>
      <c r="H13" s="26">
        <f t="shared" si="2"/>
        <v>9.3065698898096008E-8</v>
      </c>
    </row>
    <row r="14" spans="1:8" x14ac:dyDescent="0.25">
      <c r="A14" s="12">
        <f>Riesgo!D18</f>
        <v>1</v>
      </c>
      <c r="C14" s="81" t="s">
        <v>154</v>
      </c>
      <c r="D14" s="108">
        <f>SUM(G2:G5001)/D2</f>
        <v>-2.69731942018234E-3</v>
      </c>
      <c r="E14" s="75"/>
      <c r="F14" s="76">
        <f t="shared" si="0"/>
        <v>0.39441806241015009</v>
      </c>
      <c r="G14" s="26">
        <f t="shared" si="1"/>
        <v>6.1357885667416845E-2</v>
      </c>
      <c r="H14" s="26">
        <f t="shared" si="2"/>
        <v>2.4200658378526071E-2</v>
      </c>
    </row>
    <row r="15" spans="1:8" x14ac:dyDescent="0.25">
      <c r="A15" s="12">
        <f>Riesgo!D19</f>
        <v>1</v>
      </c>
      <c r="C15" s="81" t="s">
        <v>155</v>
      </c>
      <c r="D15" s="108">
        <f>(3*(D4-D5))/D10</f>
        <v>-0.17804020911610102</v>
      </c>
      <c r="E15" s="75"/>
      <c r="F15" s="76">
        <f t="shared" si="0"/>
        <v>0.39441806241015009</v>
      </c>
      <c r="G15" s="26">
        <f t="shared" si="1"/>
        <v>6.1357885667416845E-2</v>
      </c>
      <c r="H15" s="26">
        <f t="shared" si="2"/>
        <v>2.4200658378526071E-2</v>
      </c>
    </row>
    <row r="16" spans="1:8" ht="15.75" thickBot="1" x14ac:dyDescent="0.3">
      <c r="A16" s="12">
        <f>Riesgo!D20</f>
        <v>0.74205123871498679</v>
      </c>
      <c r="C16" s="83" t="s">
        <v>156</v>
      </c>
      <c r="D16" s="109">
        <f>D14/(D10^3)</f>
        <v>-0.15285926184419749</v>
      </c>
      <c r="E16" s="75"/>
      <c r="F16" s="76">
        <f t="shared" si="0"/>
        <v>0.13646930112513689</v>
      </c>
      <c r="G16" s="26">
        <f t="shared" si="1"/>
        <v>2.5415865435589298E-3</v>
      </c>
      <c r="H16" s="26">
        <f t="shared" si="2"/>
        <v>3.4684853934853943E-4</v>
      </c>
    </row>
    <row r="17" spans="1:8" x14ac:dyDescent="0.25">
      <c r="A17" s="12">
        <f>Riesgo!D21</f>
        <v>0.1725490800662593</v>
      </c>
      <c r="C17" s="102" t="s">
        <v>157</v>
      </c>
      <c r="D17" s="103"/>
      <c r="E17" s="75"/>
      <c r="F17" s="76">
        <f t="shared" si="0"/>
        <v>-0.43303285752359061</v>
      </c>
      <c r="G17" s="26">
        <f t="shared" si="1"/>
        <v>-8.1201219675179209E-2</v>
      </c>
      <c r="H17" s="26">
        <f t="shared" si="2"/>
        <v>3.5162796190343661E-2</v>
      </c>
    </row>
    <row r="18" spans="1:8" x14ac:dyDescent="0.25">
      <c r="A18" s="12">
        <f>Riesgo!D22</f>
        <v>0.60796895191055078</v>
      </c>
      <c r="C18" s="81" t="s">
        <v>158</v>
      </c>
      <c r="D18" s="82">
        <f>SUM(H2:H5001)/D2</f>
        <v>9.1223724497497584E-3</v>
      </c>
      <c r="E18" s="75"/>
      <c r="F18" s="76">
        <f t="shared" si="0"/>
        <v>2.3870143207008754E-3</v>
      </c>
      <c r="G18" s="26">
        <f t="shared" si="1"/>
        <v>1.3600819392605117E-8</v>
      </c>
      <c r="H18" s="26">
        <f t="shared" si="2"/>
        <v>3.2465350663414596E-11</v>
      </c>
    </row>
    <row r="19" spans="1:8" ht="15.75" thickBot="1" x14ac:dyDescent="0.3">
      <c r="A19" s="12">
        <f>Riesgo!D23</f>
        <v>0.429321324074109</v>
      </c>
      <c r="C19" s="83" t="s">
        <v>156</v>
      </c>
      <c r="D19" s="84">
        <f>(D18/(D10^4))-3</f>
        <v>-1.014269507491693</v>
      </c>
      <c r="E19" s="75"/>
      <c r="F19" s="76">
        <f t="shared" si="0"/>
        <v>-0.1762606135157409</v>
      </c>
      <c r="G19" s="26">
        <f t="shared" si="1"/>
        <v>-5.4760301719371076E-3</v>
      </c>
      <c r="H19" s="26">
        <f t="shared" si="2"/>
        <v>9.6520843773634278E-4</v>
      </c>
    </row>
    <row r="20" spans="1:8" x14ac:dyDescent="0.25">
      <c r="A20" s="12">
        <f>Riesgo!D24</f>
        <v>0.18279086409504636</v>
      </c>
      <c r="C20" s="85"/>
      <c r="D20" s="85"/>
      <c r="E20" s="75"/>
      <c r="F20" s="76">
        <f t="shared" si="0"/>
        <v>-0.42279107349480355</v>
      </c>
      <c r="G20" s="26">
        <f t="shared" si="1"/>
        <v>-7.5574873351146529E-2</v>
      </c>
      <c r="H20" s="26">
        <f t="shared" si="2"/>
        <v>3.1952381833365066E-2</v>
      </c>
    </row>
    <row r="21" spans="1:8" x14ac:dyDescent="0.25">
      <c r="A21" s="12">
        <f>Riesgo!D25</f>
        <v>0.83054349748260259</v>
      </c>
      <c r="C21" s="86"/>
      <c r="F21" s="76">
        <f t="shared" si="0"/>
        <v>0.22496155989275268</v>
      </c>
      <c r="G21" s="26">
        <f t="shared" si="1"/>
        <v>1.138478790606326E-2</v>
      </c>
      <c r="H21" s="26">
        <f t="shared" si="2"/>
        <v>2.5611396463961363E-3</v>
      </c>
    </row>
    <row r="22" spans="1:8" x14ac:dyDescent="0.25">
      <c r="A22" s="12">
        <f>Riesgo!D26</f>
        <v>0.61852990202159197</v>
      </c>
      <c r="F22" s="76">
        <f t="shared" si="0"/>
        <v>1.2947964431742065E-2</v>
      </c>
      <c r="G22" s="26">
        <f t="shared" si="1"/>
        <v>2.1707234263106928E-6</v>
      </c>
      <c r="H22" s="26">
        <f t="shared" si="2"/>
        <v>2.8106449715020121E-8</v>
      </c>
    </row>
    <row r="23" spans="1:8" x14ac:dyDescent="0.25">
      <c r="A23" s="12">
        <f>Riesgo!D27</f>
        <v>0.59301375305341486</v>
      </c>
      <c r="F23" s="76">
        <f t="shared" si="0"/>
        <v>-1.2568184536435045E-2</v>
      </c>
      <c r="G23" s="26">
        <f t="shared" si="1"/>
        <v>-1.9852611608656025E-6</v>
      </c>
      <c r="H23" s="26">
        <f t="shared" si="2"/>
        <v>2.4951128622776148E-8</v>
      </c>
    </row>
    <row r="24" spans="1:8" x14ac:dyDescent="0.25">
      <c r="A24" s="12">
        <f>Riesgo!D28</f>
        <v>0.71469577843527077</v>
      </c>
      <c r="F24" s="76">
        <f t="shared" si="0"/>
        <v>0.10911384084542086</v>
      </c>
      <c r="G24" s="26">
        <f t="shared" si="1"/>
        <v>1.2990908685630376E-3</v>
      </c>
      <c r="H24" s="26">
        <f t="shared" si="2"/>
        <v>1.4174879427612683E-4</v>
      </c>
    </row>
    <row r="25" spans="1:8" x14ac:dyDescent="0.25">
      <c r="A25" s="12">
        <f>Riesgo!D29</f>
        <v>0.17083518781710402</v>
      </c>
      <c r="F25" s="76">
        <f t="shared" si="0"/>
        <v>-0.43474674977274586</v>
      </c>
      <c r="G25" s="26">
        <f t="shared" si="1"/>
        <v>-8.2169194858060401E-2</v>
      </c>
      <c r="H25" s="26">
        <f t="shared" si="2"/>
        <v>3.5722790395985179E-2</v>
      </c>
    </row>
    <row r="26" spans="1:8" x14ac:dyDescent="0.25">
      <c r="A26" s="12">
        <f>Riesgo!D30</f>
        <v>0.89340242269562165</v>
      </c>
      <c r="F26" s="76">
        <f t="shared" si="0"/>
        <v>0.28782048510577174</v>
      </c>
      <c r="G26" s="26">
        <f t="shared" si="1"/>
        <v>2.3843230786970444E-2</v>
      </c>
      <c r="H26" s="26">
        <f t="shared" si="2"/>
        <v>6.8625702515947053E-3</v>
      </c>
    </row>
    <row r="27" spans="1:8" x14ac:dyDescent="0.25">
      <c r="A27" s="12">
        <f>Riesgo!D31</f>
        <v>0.75795770804455576</v>
      </c>
      <c r="F27" s="76">
        <f t="shared" si="0"/>
        <v>0.15237577045470585</v>
      </c>
      <c r="G27" s="26">
        <f t="shared" si="1"/>
        <v>3.5379178435828423E-3</v>
      </c>
      <c r="H27" s="26">
        <f t="shared" si="2"/>
        <v>5.3909295722138703E-4</v>
      </c>
    </row>
    <row r="28" spans="1:8" x14ac:dyDescent="0.25">
      <c r="A28" s="12">
        <f>Riesgo!D32</f>
        <v>0.41929544656501988</v>
      </c>
      <c r="F28" s="76">
        <f t="shared" si="0"/>
        <v>-0.18628649102483003</v>
      </c>
      <c r="G28" s="26">
        <f t="shared" si="1"/>
        <v>-6.4646361530252914E-3</v>
      </c>
      <c r="H28" s="26">
        <f t="shared" si="2"/>
        <v>1.2042743846993377E-3</v>
      </c>
    </row>
    <row r="29" spans="1:8" x14ac:dyDescent="0.25">
      <c r="A29" s="12">
        <f>Riesgo!D33</f>
        <v>0.52447459121888151</v>
      </c>
      <c r="F29" s="76">
        <f t="shared" si="0"/>
        <v>-8.1107346370968392E-2</v>
      </c>
      <c r="G29" s="26">
        <f t="shared" si="1"/>
        <v>-5.3355670000488579E-4</v>
      </c>
      <c r="H29" s="26">
        <f t="shared" si="2"/>
        <v>4.327536807584714E-5</v>
      </c>
    </row>
    <row r="30" spans="1:8" x14ac:dyDescent="0.25">
      <c r="A30" s="12">
        <f>Riesgo!D34</f>
        <v>0.77691473776180764</v>
      </c>
      <c r="F30" s="76">
        <f t="shared" si="0"/>
        <v>0.17133280017195773</v>
      </c>
      <c r="G30" s="26">
        <f t="shared" si="1"/>
        <v>5.0294620841488842E-3</v>
      </c>
      <c r="H30" s="26">
        <f t="shared" si="2"/>
        <v>8.6171182223591892E-4</v>
      </c>
    </row>
    <row r="31" spans="1:8" x14ac:dyDescent="0.25">
      <c r="A31" s="12">
        <f>Riesgo!D35</f>
        <v>0.61298882545259847</v>
      </c>
      <c r="F31" s="76">
        <f t="shared" si="0"/>
        <v>7.4068878627485679E-3</v>
      </c>
      <c r="G31" s="26">
        <f t="shared" si="1"/>
        <v>4.0635659164601521E-7</v>
      </c>
      <c r="H31" s="26">
        <f t="shared" si="2"/>
        <v>3.0098377066107461E-9</v>
      </c>
    </row>
    <row r="32" spans="1:8" x14ac:dyDescent="0.25">
      <c r="A32" s="12">
        <f>Riesgo!D36</f>
        <v>0.34052847831371263</v>
      </c>
      <c r="F32" s="76">
        <f t="shared" si="0"/>
        <v>-0.26505345927613727</v>
      </c>
      <c r="G32" s="26">
        <f t="shared" si="1"/>
        <v>-1.8620889805178894E-2</v>
      </c>
      <c r="H32" s="26">
        <f t="shared" si="2"/>
        <v>4.9355312576624235E-3</v>
      </c>
    </row>
    <row r="33" spans="1:8" x14ac:dyDescent="0.25">
      <c r="A33" s="12">
        <f>Riesgo!D37</f>
        <v>0.6660958117965492</v>
      </c>
      <c r="F33" s="76">
        <f t="shared" si="0"/>
        <v>6.0513874206699292E-2</v>
      </c>
      <c r="G33" s="26">
        <f t="shared" si="1"/>
        <v>2.2159750913547442E-4</v>
      </c>
      <c r="H33" s="26">
        <f t="shared" si="2"/>
        <v>1.3409723792341996E-5</v>
      </c>
    </row>
    <row r="34" spans="1:8" x14ac:dyDescent="0.25">
      <c r="A34" s="12">
        <f>Riesgo!D38</f>
        <v>0.39206532029327795</v>
      </c>
      <c r="F34" s="76">
        <f t="shared" si="0"/>
        <v>-0.21351661729657195</v>
      </c>
      <c r="G34" s="26">
        <f t="shared" si="1"/>
        <v>-9.7340829131687661E-3</v>
      </c>
      <c r="H34" s="26">
        <f t="shared" si="2"/>
        <v>2.0783884561041558E-3</v>
      </c>
    </row>
    <row r="35" spans="1:8" x14ac:dyDescent="0.25">
      <c r="A35" s="12">
        <f>Riesgo!D39</f>
        <v>0.49249123928804117</v>
      </c>
      <c r="F35" s="76">
        <f t="shared" si="0"/>
        <v>-0.11309069830180873</v>
      </c>
      <c r="G35" s="26">
        <f t="shared" si="1"/>
        <v>-1.4463741692691693E-3</v>
      </c>
      <c r="H35" s="26">
        <f t="shared" si="2"/>
        <v>1.6357146480834887E-4</v>
      </c>
    </row>
    <row r="36" spans="1:8" x14ac:dyDescent="0.25">
      <c r="A36" s="12">
        <f>Riesgo!D40</f>
        <v>0.67598487218654135</v>
      </c>
      <c r="F36" s="76">
        <f t="shared" si="0"/>
        <v>7.0402934596691447E-2</v>
      </c>
      <c r="G36" s="26">
        <f t="shared" si="1"/>
        <v>3.4895729881106443E-4</v>
      </c>
      <c r="H36" s="26">
        <f t="shared" si="2"/>
        <v>2.4567617885233481E-5</v>
      </c>
    </row>
    <row r="37" spans="1:8" x14ac:dyDescent="0.25">
      <c r="A37" s="12">
        <f>Riesgo!D41</f>
        <v>0.29937042053133067</v>
      </c>
      <c r="F37" s="76">
        <f t="shared" si="0"/>
        <v>-0.30621151705851923</v>
      </c>
      <c r="G37" s="26">
        <f t="shared" si="1"/>
        <v>-2.871207391416751E-2</v>
      </c>
      <c r="H37" s="26">
        <f t="shared" si="2"/>
        <v>8.7919677111535696E-3</v>
      </c>
    </row>
    <row r="38" spans="1:8" x14ac:dyDescent="0.25">
      <c r="A38" s="12">
        <f>Riesgo!D42</f>
        <v>1</v>
      </c>
      <c r="F38" s="76">
        <f t="shared" si="0"/>
        <v>0.39441806241015009</v>
      </c>
      <c r="G38" s="26">
        <f t="shared" si="1"/>
        <v>6.1357885667416845E-2</v>
      </c>
      <c r="H38" s="26">
        <f t="shared" si="2"/>
        <v>2.4200658378526071E-2</v>
      </c>
    </row>
    <row r="39" spans="1:8" x14ac:dyDescent="0.25">
      <c r="A39" s="12">
        <f>Riesgo!D43</f>
        <v>0.7716556011937552</v>
      </c>
      <c r="F39" s="76">
        <f t="shared" si="0"/>
        <v>0.1660736636039053</v>
      </c>
      <c r="G39" s="26">
        <f t="shared" si="1"/>
        <v>4.5803883255179827E-3</v>
      </c>
      <c r="H39" s="26">
        <f t="shared" si="2"/>
        <v>7.6068186994732851E-4</v>
      </c>
    </row>
    <row r="40" spans="1:8" x14ac:dyDescent="0.25">
      <c r="A40" s="12">
        <f>Riesgo!D44</f>
        <v>0.50702622157217747</v>
      </c>
      <c r="F40" s="76">
        <f t="shared" si="0"/>
        <v>-9.8555716017672435E-2</v>
      </c>
      <c r="G40" s="26">
        <f t="shared" si="1"/>
        <v>-9.5729425468349665E-4</v>
      </c>
      <c r="H40" s="26">
        <f t="shared" si="2"/>
        <v>9.4346820709936081E-5</v>
      </c>
    </row>
    <row r="41" spans="1:8" x14ac:dyDescent="0.25">
      <c r="A41" s="12">
        <f>Riesgo!D45</f>
        <v>0.53598766591398317</v>
      </c>
      <c r="F41" s="76">
        <f t="shared" si="0"/>
        <v>-6.9594271675866737E-2</v>
      </c>
      <c r="G41" s="26">
        <f t="shared" si="1"/>
        <v>-3.3707029609541183E-4</v>
      </c>
      <c r="H41" s="26">
        <f t="shared" si="2"/>
        <v>2.3458161760328935E-5</v>
      </c>
    </row>
    <row r="42" spans="1:8" x14ac:dyDescent="0.25">
      <c r="A42" s="12">
        <f>Riesgo!D46</f>
        <v>0.6313207350614678</v>
      </c>
      <c r="F42" s="76">
        <f t="shared" si="0"/>
        <v>2.5738797471617891E-2</v>
      </c>
      <c r="G42" s="26">
        <f t="shared" si="1"/>
        <v>1.7051585138783641E-5</v>
      </c>
      <c r="H42" s="26">
        <f t="shared" si="2"/>
        <v>4.3888729645720162E-7</v>
      </c>
    </row>
    <row r="43" spans="1:8" x14ac:dyDescent="0.25">
      <c r="A43" s="12">
        <f>Riesgo!D47</f>
        <v>0.97978002329042801</v>
      </c>
      <c r="F43" s="76">
        <f t="shared" si="0"/>
        <v>0.37419808570057811</v>
      </c>
      <c r="G43" s="26">
        <f t="shared" si="1"/>
        <v>5.2396790339108705E-2</v>
      </c>
      <c r="H43" s="26">
        <f t="shared" si="2"/>
        <v>1.9606778641749024E-2</v>
      </c>
    </row>
    <row r="44" spans="1:8" x14ac:dyDescent="0.25">
      <c r="A44" s="12">
        <f>Riesgo!D48</f>
        <v>0.90798048082103611</v>
      </c>
      <c r="F44" s="76">
        <f t="shared" si="0"/>
        <v>0.3023985432311862</v>
      </c>
      <c r="G44" s="26">
        <f t="shared" si="1"/>
        <v>2.7652798179931267E-2</v>
      </c>
      <c r="H44" s="26">
        <f t="shared" si="2"/>
        <v>8.3621658858772131E-3</v>
      </c>
    </row>
    <row r="45" spans="1:8" x14ac:dyDescent="0.25">
      <c r="A45" s="12">
        <f>Riesgo!D49</f>
        <v>0.54067968577102676</v>
      </c>
      <c r="F45" s="76">
        <f t="shared" si="0"/>
        <v>-6.4902251818823142E-2</v>
      </c>
      <c r="G45" s="26">
        <f t="shared" si="1"/>
        <v>-2.7338790403747817E-4</v>
      </c>
      <c r="H45" s="26">
        <f t="shared" si="2"/>
        <v>1.7743490592060665E-5</v>
      </c>
    </row>
    <row r="46" spans="1:8" x14ac:dyDescent="0.25">
      <c r="A46" s="12">
        <f>Riesgo!D50</f>
        <v>0.57952944788187166</v>
      </c>
      <c r="F46" s="76">
        <f t="shared" si="0"/>
        <v>-2.6052489707978244E-2</v>
      </c>
      <c r="G46" s="26">
        <f t="shared" si="1"/>
        <v>-1.7682664175614522E-5</v>
      </c>
      <c r="H46" s="26">
        <f t="shared" si="2"/>
        <v>4.6067742644483285E-7</v>
      </c>
    </row>
    <row r="47" spans="1:8" x14ac:dyDescent="0.25">
      <c r="A47" s="12">
        <f>Riesgo!D51</f>
        <v>0.92097270989163427</v>
      </c>
      <c r="F47" s="76">
        <f t="shared" si="0"/>
        <v>0.31539077230178436</v>
      </c>
      <c r="G47" s="26">
        <f t="shared" si="1"/>
        <v>3.1372342508933053E-2</v>
      </c>
      <c r="H47" s="26">
        <f t="shared" si="2"/>
        <v>9.8945473328084944E-3</v>
      </c>
    </row>
    <row r="48" spans="1:8" x14ac:dyDescent="0.25">
      <c r="A48" s="12">
        <f>Riesgo!D52</f>
        <v>0.80667123526922024</v>
      </c>
      <c r="F48" s="76">
        <f t="shared" si="0"/>
        <v>0.20108929767937034</v>
      </c>
      <c r="G48" s="26">
        <f t="shared" si="1"/>
        <v>8.1314289557123404E-3</v>
      </c>
      <c r="H48" s="26">
        <f t="shared" si="2"/>
        <v>1.6351433378338901E-3</v>
      </c>
    </row>
    <row r="49" spans="1:8" x14ac:dyDescent="0.25">
      <c r="A49" s="12">
        <f>Riesgo!D53</f>
        <v>0.60605431555797051</v>
      </c>
      <c r="F49" s="76">
        <f t="shared" si="0"/>
        <v>4.7237796812060751E-4</v>
      </c>
      <c r="G49" s="26">
        <f t="shared" si="1"/>
        <v>1.0540686609295944E-10</v>
      </c>
      <c r="H49" s="26">
        <f t="shared" si="2"/>
        <v>4.9791881230953139E-14</v>
      </c>
    </row>
    <row r="50" spans="1:8" x14ac:dyDescent="0.25">
      <c r="A50" s="12">
        <f>Riesgo!D54</f>
        <v>1</v>
      </c>
      <c r="F50" s="76">
        <f t="shared" si="0"/>
        <v>0.39441806241015009</v>
      </c>
      <c r="G50" s="26">
        <f t="shared" si="1"/>
        <v>6.1357885667416845E-2</v>
      </c>
      <c r="H50" s="26">
        <f t="shared" si="2"/>
        <v>2.4200658378526071E-2</v>
      </c>
    </row>
    <row r="51" spans="1:8" x14ac:dyDescent="0.25">
      <c r="A51" s="12">
        <f>Riesgo!D55</f>
        <v>0.90711333045892639</v>
      </c>
      <c r="F51" s="76">
        <f t="shared" si="0"/>
        <v>0.30153139286907649</v>
      </c>
      <c r="G51" s="26">
        <f t="shared" si="1"/>
        <v>2.7415590313725771E-2</v>
      </c>
      <c r="H51" s="26">
        <f t="shared" si="2"/>
        <v>8.2666611336256936E-3</v>
      </c>
    </row>
    <row r="52" spans="1:8" x14ac:dyDescent="0.25">
      <c r="A52" s="12">
        <f>Riesgo!D56</f>
        <v>0.49957660855294833</v>
      </c>
      <c r="F52" s="76">
        <f t="shared" si="0"/>
        <v>-0.10600532903690157</v>
      </c>
      <c r="G52" s="26">
        <f t="shared" si="1"/>
        <v>-1.1911956402067953E-3</v>
      </c>
      <c r="H52" s="26">
        <f t="shared" si="2"/>
        <v>1.2627308578744395E-4</v>
      </c>
    </row>
    <row r="53" spans="1:8" x14ac:dyDescent="0.25">
      <c r="A53" s="12">
        <f>Riesgo!D57</f>
        <v>0.79091568162436721</v>
      </c>
      <c r="F53" s="76">
        <f t="shared" si="0"/>
        <v>0.1853337440345173</v>
      </c>
      <c r="G53" s="26">
        <f t="shared" si="1"/>
        <v>6.3659540246378899E-3</v>
      </c>
      <c r="H53" s="26">
        <f t="shared" si="2"/>
        <v>1.1798260937377438E-3</v>
      </c>
    </row>
    <row r="54" spans="1:8" x14ac:dyDescent="0.25">
      <c r="A54" s="12">
        <f>Riesgo!D58</f>
        <v>0.45362037100840347</v>
      </c>
      <c r="F54" s="76">
        <f t="shared" si="0"/>
        <v>-0.15196156658144644</v>
      </c>
      <c r="G54" s="26">
        <f t="shared" si="1"/>
        <v>-3.5091447764066582E-3</v>
      </c>
      <c r="H54" s="26">
        <f t="shared" si="2"/>
        <v>5.3325513758385539E-4</v>
      </c>
    </row>
    <row r="55" spans="1:8" x14ac:dyDescent="0.25">
      <c r="A55" s="12">
        <f>Riesgo!D59</f>
        <v>9.3299750807557147E-2</v>
      </c>
      <c r="F55" s="76">
        <f t="shared" si="0"/>
        <v>-0.51228218678229276</v>
      </c>
      <c r="G55" s="26">
        <f t="shared" si="1"/>
        <v>-0.13443977104877028</v>
      </c>
      <c r="H55" s="26">
        <f t="shared" si="2"/>
        <v>6.8871099903374811E-2</v>
      </c>
    </row>
    <row r="56" spans="1:8" x14ac:dyDescent="0.25">
      <c r="A56" s="12">
        <f>Riesgo!D60</f>
        <v>0.16693646453816544</v>
      </c>
      <c r="F56" s="76">
        <f t="shared" si="0"/>
        <v>-0.43864547305168444</v>
      </c>
      <c r="G56" s="26">
        <f t="shared" si="1"/>
        <v>-8.4399710124304056E-2</v>
      </c>
      <c r="H56" s="26">
        <f t="shared" si="2"/>
        <v>3.702155077290039E-2</v>
      </c>
    </row>
    <row r="57" spans="1:8" x14ac:dyDescent="0.25">
      <c r="A57" s="12">
        <f>Riesgo!D61</f>
        <v>0.70020910702802863</v>
      </c>
      <c r="F57" s="76">
        <f t="shared" si="0"/>
        <v>9.4627169438178727E-2</v>
      </c>
      <c r="G57" s="26">
        <f t="shared" si="1"/>
        <v>8.4732017646319219E-4</v>
      </c>
      <c r="H57" s="26">
        <f t="shared" si="2"/>
        <v>8.017950990656999E-5</v>
      </c>
    </row>
    <row r="58" spans="1:8" x14ac:dyDescent="0.25">
      <c r="A58" s="12">
        <f>Riesgo!D62</f>
        <v>0.76672169775831633</v>
      </c>
      <c r="F58" s="76">
        <f t="shared" si="0"/>
        <v>0.16113976016846643</v>
      </c>
      <c r="G58" s="26">
        <f t="shared" si="1"/>
        <v>4.1841586071033419E-3</v>
      </c>
      <c r="H58" s="26">
        <f t="shared" si="2"/>
        <v>6.7423431445545713E-4</v>
      </c>
    </row>
    <row r="59" spans="1:8" x14ac:dyDescent="0.25">
      <c r="A59" s="12">
        <f>Riesgo!D63</f>
        <v>0.67111821845070174</v>
      </c>
      <c r="F59" s="76">
        <f t="shared" si="0"/>
        <v>6.5536280860851837E-2</v>
      </c>
      <c r="G59" s="26">
        <f t="shared" si="1"/>
        <v>2.8147859559068511E-4</v>
      </c>
      <c r="H59" s="26">
        <f t="shared" si="2"/>
        <v>1.8447060296949272E-5</v>
      </c>
    </row>
    <row r="60" spans="1:8" x14ac:dyDescent="0.25">
      <c r="A60" s="12">
        <f>Riesgo!D64</f>
        <v>0.49572185046292289</v>
      </c>
      <c r="F60" s="76">
        <f t="shared" si="0"/>
        <v>-0.10986008712692702</v>
      </c>
      <c r="G60" s="26">
        <f t="shared" si="1"/>
        <v>-1.3259276199205478E-3</v>
      </c>
      <c r="H60" s="26">
        <f t="shared" si="2"/>
        <v>1.4566652384847035E-4</v>
      </c>
    </row>
    <row r="61" spans="1:8" x14ac:dyDescent="0.25">
      <c r="A61" s="12">
        <f>Riesgo!D65</f>
        <v>0.57541550172623235</v>
      </c>
      <c r="F61" s="76">
        <f t="shared" si="0"/>
        <v>-3.0166435863617558E-2</v>
      </c>
      <c r="G61" s="26">
        <f t="shared" si="1"/>
        <v>-2.7451874522892903E-5</v>
      </c>
      <c r="H61" s="26">
        <f t="shared" si="2"/>
        <v>8.2812521213092561E-7</v>
      </c>
    </row>
    <row r="62" spans="1:8" x14ac:dyDescent="0.25">
      <c r="A62" s="12">
        <f>Riesgo!D66</f>
        <v>0.46944532499224834</v>
      </c>
      <c r="F62" s="76">
        <f t="shared" si="0"/>
        <v>-0.13613661259760157</v>
      </c>
      <c r="G62" s="26">
        <f t="shared" si="1"/>
        <v>-2.5230439768700614E-3</v>
      </c>
      <c r="H62" s="26">
        <f t="shared" si="2"/>
        <v>3.4347866044587158E-4</v>
      </c>
    </row>
    <row r="63" spans="1:8" x14ac:dyDescent="0.25">
      <c r="A63" s="12">
        <f>Riesgo!D67</f>
        <v>0.4948320803255814</v>
      </c>
      <c r="F63" s="76">
        <f t="shared" si="0"/>
        <v>-0.1107498572642685</v>
      </c>
      <c r="G63" s="26">
        <f t="shared" si="1"/>
        <v>-1.3584057946796619E-3</v>
      </c>
      <c r="H63" s="26">
        <f t="shared" si="2"/>
        <v>1.5044324786772778E-4</v>
      </c>
    </row>
    <row r="64" spans="1:8" x14ac:dyDescent="0.25">
      <c r="A64" s="12">
        <f>Riesgo!D68</f>
        <v>0.7820054425979559</v>
      </c>
      <c r="F64" s="76">
        <f t="shared" si="0"/>
        <v>0.176423505008106</v>
      </c>
      <c r="G64" s="26">
        <f t="shared" si="1"/>
        <v>5.4912262495793651E-3</v>
      </c>
      <c r="H64" s="26">
        <f t="shared" si="2"/>
        <v>9.6878138174330824E-4</v>
      </c>
    </row>
    <row r="65" spans="1:8" x14ac:dyDescent="0.25">
      <c r="A65" s="12">
        <f>Riesgo!D69</f>
        <v>0.79163026565525196</v>
      </c>
      <c r="F65" s="76">
        <f t="shared" si="0"/>
        <v>0.18604832806540206</v>
      </c>
      <c r="G65" s="26">
        <f t="shared" si="1"/>
        <v>6.4398731766306871E-3</v>
      </c>
      <c r="H65" s="26">
        <f t="shared" si="2"/>
        <v>1.1981276374653689E-3</v>
      </c>
    </row>
    <row r="66" spans="1:8" x14ac:dyDescent="0.25">
      <c r="A66" s="12">
        <f>Riesgo!D70</f>
        <v>0.60627378895368478</v>
      </c>
      <c r="F66" s="76">
        <f t="shared" si="0"/>
        <v>6.9185136383487222E-4</v>
      </c>
      <c r="G66" s="26">
        <f t="shared" si="1"/>
        <v>3.3116040433544808E-10</v>
      </c>
      <c r="H66" s="26">
        <f t="shared" si="2"/>
        <v>2.2911377738758745E-13</v>
      </c>
    </row>
    <row r="67" spans="1:8" x14ac:dyDescent="0.25">
      <c r="A67" s="12">
        <f>Riesgo!D71</f>
        <v>0.34665392727211553</v>
      </c>
      <c r="F67" s="76">
        <f t="shared" ref="F67:F130" si="3">A67-$D$4</f>
        <v>-0.25892801031773438</v>
      </c>
      <c r="G67" s="26">
        <f t="shared" ref="G67:G130" si="4">IF(A67=0,0,(A67-D$4)^3)</f>
        <v>-1.7359495606812384E-2</v>
      </c>
      <c r="H67" s="26">
        <f t="shared" ref="H67:H130" si="5">IF(A67=0,0,(A67-D$4)^4)</f>
        <v>4.494859657591381E-3</v>
      </c>
    </row>
    <row r="68" spans="1:8" x14ac:dyDescent="0.25">
      <c r="A68" s="12">
        <f>Riesgo!D72</f>
        <v>0.4458102319845475</v>
      </c>
      <c r="F68" s="76">
        <f t="shared" si="3"/>
        <v>-0.15977170560530241</v>
      </c>
      <c r="G68" s="26">
        <f t="shared" si="4"/>
        <v>-4.0784919953876144E-3</v>
      </c>
      <c r="H68" s="26">
        <f t="shared" si="5"/>
        <v>6.5162762240065228E-4</v>
      </c>
    </row>
    <row r="69" spans="1:8" x14ac:dyDescent="0.25">
      <c r="A69" s="12">
        <f>Riesgo!D73</f>
        <v>0.84244240184471231</v>
      </c>
      <c r="F69" s="76">
        <f t="shared" si="3"/>
        <v>0.2368604642548624</v>
      </c>
      <c r="G69" s="26">
        <f t="shared" si="4"/>
        <v>1.3288554090806691E-2</v>
      </c>
      <c r="H69" s="26">
        <f t="shared" si="5"/>
        <v>3.1475330912243242E-3</v>
      </c>
    </row>
    <row r="70" spans="1:8" x14ac:dyDescent="0.25">
      <c r="A70" s="12">
        <f>Riesgo!D74</f>
        <v>0.47852178384944211</v>
      </c>
      <c r="F70" s="76">
        <f t="shared" si="3"/>
        <v>-0.1270601537404078</v>
      </c>
      <c r="G70" s="26">
        <f t="shared" si="4"/>
        <v>-2.0512950378927938E-3</v>
      </c>
      <c r="H70" s="26">
        <f t="shared" si="5"/>
        <v>2.6063786288159401E-4</v>
      </c>
    </row>
    <row r="71" spans="1:8" x14ac:dyDescent="0.25">
      <c r="A71" s="12">
        <f>Riesgo!D75</f>
        <v>0.99161653736395339</v>
      </c>
      <c r="F71" s="76">
        <f t="shared" si="3"/>
        <v>0.38603459977410348</v>
      </c>
      <c r="G71" s="26">
        <f t="shared" si="4"/>
        <v>5.7527923070161566E-2</v>
      </c>
      <c r="H71" s="26">
        <f t="shared" si="5"/>
        <v>2.2207768758225235E-2</v>
      </c>
    </row>
    <row r="72" spans="1:8" x14ac:dyDescent="0.25">
      <c r="A72" s="12">
        <f>Riesgo!D76</f>
        <v>0.44901449013300471</v>
      </c>
      <c r="F72" s="76">
        <f t="shared" si="3"/>
        <v>-0.1565674474568452</v>
      </c>
      <c r="G72" s="26">
        <f t="shared" si="4"/>
        <v>-3.8379950810619344E-3</v>
      </c>
      <c r="H72" s="26">
        <f t="shared" si="5"/>
        <v>6.0090509319379469E-4</v>
      </c>
    </row>
    <row r="73" spans="1:8" x14ac:dyDescent="0.25">
      <c r="A73" s="12">
        <f>Riesgo!D77</f>
        <v>0.17920134345508876</v>
      </c>
      <c r="F73" s="76">
        <f t="shared" si="3"/>
        <v>-0.42638059413476115</v>
      </c>
      <c r="G73" s="26">
        <f t="shared" si="4"/>
        <v>-7.7516167279451875E-2</v>
      </c>
      <c r="H73" s="26">
        <f t="shared" si="5"/>
        <v>3.3051389459662218E-2</v>
      </c>
    </row>
    <row r="74" spans="1:8" x14ac:dyDescent="0.25">
      <c r="A74" s="12">
        <f>Riesgo!D78</f>
        <v>0.38605480075154808</v>
      </c>
      <c r="F74" s="76">
        <f t="shared" si="3"/>
        <v>-0.21952713683830183</v>
      </c>
      <c r="G74" s="26">
        <f t="shared" si="4"/>
        <v>-1.0579487738905423E-2</v>
      </c>
      <c r="H74" s="26">
        <f t="shared" si="5"/>
        <v>2.3224846525378273E-3</v>
      </c>
    </row>
    <row r="75" spans="1:8" x14ac:dyDescent="0.25">
      <c r="A75" s="12">
        <f>Riesgo!D79</f>
        <v>0.66869552315359104</v>
      </c>
      <c r="F75" s="76">
        <f t="shared" si="3"/>
        <v>6.3113585563741137E-2</v>
      </c>
      <c r="G75" s="26">
        <f t="shared" si="4"/>
        <v>2.5140190319048524E-4</v>
      </c>
      <c r="H75" s="26">
        <f t="shared" si="5"/>
        <v>1.5866875527900054E-5</v>
      </c>
    </row>
    <row r="76" spans="1:8" x14ac:dyDescent="0.25">
      <c r="A76" s="12">
        <f>Riesgo!D80</f>
        <v>1</v>
      </c>
      <c r="F76" s="76">
        <f t="shared" si="3"/>
        <v>0.39441806241015009</v>
      </c>
      <c r="G76" s="26">
        <f t="shared" si="4"/>
        <v>6.1357885667416845E-2</v>
      </c>
      <c r="H76" s="26">
        <f t="shared" si="5"/>
        <v>2.4200658378526071E-2</v>
      </c>
    </row>
    <row r="77" spans="1:8" x14ac:dyDescent="0.25">
      <c r="A77" s="12">
        <f>Riesgo!D81</f>
        <v>0.38840913882715089</v>
      </c>
      <c r="F77" s="76">
        <f t="shared" si="3"/>
        <v>-0.21717279876269902</v>
      </c>
      <c r="G77" s="26">
        <f t="shared" si="4"/>
        <v>-1.0242743206447337E-2</v>
      </c>
      <c r="H77" s="26">
        <f t="shared" si="5"/>
        <v>2.2244452091517899E-3</v>
      </c>
    </row>
    <row r="78" spans="1:8" x14ac:dyDescent="0.25">
      <c r="A78" s="12">
        <f>Riesgo!D82</f>
        <v>0.72192719686520845</v>
      </c>
      <c r="F78" s="76">
        <f t="shared" si="3"/>
        <v>0.11634525927535855</v>
      </c>
      <c r="G78" s="26">
        <f t="shared" si="4"/>
        <v>1.5748749505645422E-3</v>
      </c>
      <c r="H78" s="26">
        <f t="shared" si="5"/>
        <v>1.8322923444969916E-4</v>
      </c>
    </row>
    <row r="79" spans="1:8" x14ac:dyDescent="0.25">
      <c r="A79" s="12">
        <f>Riesgo!D83</f>
        <v>0.29388458947677004</v>
      </c>
      <c r="F79" s="76">
        <f t="shared" si="3"/>
        <v>-0.31169734811307986</v>
      </c>
      <c r="G79" s="26">
        <f t="shared" si="4"/>
        <v>-3.02830296723187E-2</v>
      </c>
      <c r="H79" s="26">
        <f t="shared" si="5"/>
        <v>9.4391400416914493E-3</v>
      </c>
    </row>
    <row r="80" spans="1:8" x14ac:dyDescent="0.25">
      <c r="A80" s="12">
        <f>Riesgo!D84</f>
        <v>0.59408005393693886</v>
      </c>
      <c r="F80" s="76">
        <f t="shared" si="3"/>
        <v>-1.1501883652911049E-2</v>
      </c>
      <c r="G80" s="26">
        <f t="shared" si="4"/>
        <v>-1.5216224617102581E-6</v>
      </c>
      <c r="H80" s="26">
        <f t="shared" si="5"/>
        <v>1.7501524518247488E-8</v>
      </c>
    </row>
    <row r="81" spans="1:8" x14ac:dyDescent="0.25">
      <c r="A81" s="12">
        <f>Riesgo!D85</f>
        <v>1</v>
      </c>
      <c r="F81" s="76">
        <f t="shared" si="3"/>
        <v>0.39441806241015009</v>
      </c>
      <c r="G81" s="26">
        <f t="shared" si="4"/>
        <v>6.1357885667416845E-2</v>
      </c>
      <c r="H81" s="26">
        <f t="shared" si="5"/>
        <v>2.4200658378526071E-2</v>
      </c>
    </row>
    <row r="82" spans="1:8" x14ac:dyDescent="0.25">
      <c r="A82" s="12">
        <f>Riesgo!D86</f>
        <v>0.78731816690167966</v>
      </c>
      <c r="F82" s="76">
        <f t="shared" si="3"/>
        <v>0.18173622931182976</v>
      </c>
      <c r="G82" s="26">
        <f t="shared" si="4"/>
        <v>6.0023945487601687E-3</v>
      </c>
      <c r="H82" s="26">
        <f t="shared" si="5"/>
        <v>1.0908525521335548E-3</v>
      </c>
    </row>
    <row r="83" spans="1:8" x14ac:dyDescent="0.25">
      <c r="A83" s="12">
        <f>Riesgo!D87</f>
        <v>0.74953153039510556</v>
      </c>
      <c r="F83" s="76">
        <f t="shared" si="3"/>
        <v>0.14394959280525566</v>
      </c>
      <c r="G83" s="26">
        <f t="shared" si="4"/>
        <v>2.9828493667637067E-3</v>
      </c>
      <c r="H83" s="26">
        <f t="shared" si="5"/>
        <v>4.2937995174505031E-4</v>
      </c>
    </row>
    <row r="84" spans="1:8" x14ac:dyDescent="0.25">
      <c r="A84" s="12">
        <f>Riesgo!D88</f>
        <v>0.19396777489664724</v>
      </c>
      <c r="F84" s="76">
        <f t="shared" si="3"/>
        <v>-0.41161416269320267</v>
      </c>
      <c r="G84" s="26">
        <f t="shared" si="4"/>
        <v>-6.9738231242993373E-2</v>
      </c>
      <c r="H84" s="26">
        <f t="shared" si="5"/>
        <v>2.8705243660789664E-2</v>
      </c>
    </row>
    <row r="85" spans="1:8" x14ac:dyDescent="0.25">
      <c r="A85" s="12">
        <f>Riesgo!D89</f>
        <v>0.76187590843382325</v>
      </c>
      <c r="F85" s="76">
        <f t="shared" si="3"/>
        <v>0.15629397084397334</v>
      </c>
      <c r="G85" s="26">
        <f t="shared" si="4"/>
        <v>3.8179186928065561E-3</v>
      </c>
      <c r="H85" s="26">
        <f t="shared" si="5"/>
        <v>5.9671767285816868E-4</v>
      </c>
    </row>
    <row r="86" spans="1:8" x14ac:dyDescent="0.25">
      <c r="A86" s="12">
        <f>Riesgo!D90</f>
        <v>0.8999005415426824</v>
      </c>
      <c r="F86" s="76">
        <f t="shared" si="3"/>
        <v>0.29431860395283249</v>
      </c>
      <c r="G86" s="26">
        <f t="shared" si="4"/>
        <v>2.5494890116620358E-2</v>
      </c>
      <c r="H86" s="26">
        <f t="shared" si="5"/>
        <v>7.5036204670545711E-3</v>
      </c>
    </row>
    <row r="87" spans="1:8" x14ac:dyDescent="0.25">
      <c r="A87" s="12">
        <f>Riesgo!D91</f>
        <v>0.21466912861691376</v>
      </c>
      <c r="F87" s="76">
        <f t="shared" si="3"/>
        <v>-0.39091280897293612</v>
      </c>
      <c r="G87" s="26">
        <f t="shared" si="4"/>
        <v>-5.9736490362580302E-2</v>
      </c>
      <c r="H87" s="26">
        <f t="shared" si="5"/>
        <v>2.3351759245820992E-2</v>
      </c>
    </row>
    <row r="88" spans="1:8" x14ac:dyDescent="0.25">
      <c r="A88" s="12">
        <f>Riesgo!D92</f>
        <v>0.64725906026261792</v>
      </c>
      <c r="F88" s="76">
        <f t="shared" si="3"/>
        <v>4.1677122672768019E-2</v>
      </c>
      <c r="G88" s="26">
        <f t="shared" si="4"/>
        <v>7.2392434995225259E-5</v>
      </c>
      <c r="H88" s="26">
        <f t="shared" si="5"/>
        <v>3.0171083938763874E-6</v>
      </c>
    </row>
    <row r="89" spans="1:8" x14ac:dyDescent="0.25">
      <c r="A89" s="12">
        <f>Riesgo!D93</f>
        <v>0</v>
      </c>
      <c r="F89" s="76">
        <f t="shared" si="3"/>
        <v>-0.60558193758984991</v>
      </c>
      <c r="G89" s="26">
        <f t="shared" si="4"/>
        <v>0</v>
      </c>
      <c r="H89" s="26">
        <f t="shared" si="5"/>
        <v>0</v>
      </c>
    </row>
    <row r="90" spans="1:8" x14ac:dyDescent="0.25">
      <c r="A90" s="12">
        <f>Riesgo!D94</f>
        <v>0.48375903484818195</v>
      </c>
      <c r="F90" s="76">
        <f t="shared" si="3"/>
        <v>-0.12182290274166796</v>
      </c>
      <c r="G90" s="26">
        <f t="shared" si="4"/>
        <v>-1.8079517266852193E-3</v>
      </c>
      <c r="H90" s="26">
        <f t="shared" si="5"/>
        <v>2.2024992736160415E-4</v>
      </c>
    </row>
    <row r="91" spans="1:8" x14ac:dyDescent="0.25">
      <c r="A91" s="12">
        <f>Riesgo!D95</f>
        <v>1</v>
      </c>
      <c r="F91" s="76">
        <f t="shared" si="3"/>
        <v>0.39441806241015009</v>
      </c>
      <c r="G91" s="26">
        <f t="shared" si="4"/>
        <v>6.1357885667416845E-2</v>
      </c>
      <c r="H91" s="26">
        <f t="shared" si="5"/>
        <v>2.4200658378526071E-2</v>
      </c>
    </row>
    <row r="92" spans="1:8" x14ac:dyDescent="0.25">
      <c r="A92" s="12">
        <f>Riesgo!D96</f>
        <v>0.78070836985993686</v>
      </c>
      <c r="F92" s="76">
        <f t="shared" si="3"/>
        <v>0.17512643227008695</v>
      </c>
      <c r="G92" s="26">
        <f t="shared" si="4"/>
        <v>5.3709993590227061E-3</v>
      </c>
      <c r="H92" s="26">
        <f t="shared" si="5"/>
        <v>9.4060395547057043E-4</v>
      </c>
    </row>
    <row r="93" spans="1:8" x14ac:dyDescent="0.25">
      <c r="A93" s="12">
        <f>Riesgo!D97</f>
        <v>0.66861273418360057</v>
      </c>
      <c r="F93" s="76">
        <f t="shared" si="3"/>
        <v>6.303079659375066E-2</v>
      </c>
      <c r="G93" s="26">
        <f t="shared" si="4"/>
        <v>2.5041387432430279E-4</v>
      </c>
      <c r="H93" s="26">
        <f t="shared" si="5"/>
        <v>1.5783785976788168E-5</v>
      </c>
    </row>
    <row r="94" spans="1:8" x14ac:dyDescent="0.25">
      <c r="A94" s="12">
        <f>Riesgo!D98</f>
        <v>0.46889196984824322</v>
      </c>
      <c r="F94" s="76">
        <f t="shared" si="3"/>
        <v>-0.13668996774160669</v>
      </c>
      <c r="G94" s="26">
        <f t="shared" si="4"/>
        <v>-2.5539354891468582E-3</v>
      </c>
      <c r="H94" s="26">
        <f t="shared" si="5"/>
        <v>3.4909735962562852E-4</v>
      </c>
    </row>
    <row r="95" spans="1:8" x14ac:dyDescent="0.25">
      <c r="A95" s="12">
        <f>Riesgo!D99</f>
        <v>0.78061404400453294</v>
      </c>
      <c r="F95" s="76">
        <f t="shared" si="3"/>
        <v>0.17503210641468303</v>
      </c>
      <c r="G95" s="26">
        <f t="shared" si="4"/>
        <v>5.3623253180635775E-3</v>
      </c>
      <c r="H95" s="26">
        <f t="shared" si="5"/>
        <v>9.385790957014532E-4</v>
      </c>
    </row>
    <row r="96" spans="1:8" x14ac:dyDescent="0.25">
      <c r="A96" s="12">
        <f>Riesgo!D100</f>
        <v>0.38889753260872606</v>
      </c>
      <c r="F96" s="76">
        <f t="shared" si="3"/>
        <v>-0.21668440498112385</v>
      </c>
      <c r="G96" s="26">
        <f t="shared" si="4"/>
        <v>-1.0173794646775668E-2</v>
      </c>
      <c r="H96" s="26">
        <f t="shared" si="5"/>
        <v>2.2045026394367285E-3</v>
      </c>
    </row>
    <row r="97" spans="1:8" x14ac:dyDescent="0.25">
      <c r="A97" s="12">
        <f>Riesgo!D101</f>
        <v>0.33241131441766947</v>
      </c>
      <c r="F97" s="76">
        <f t="shared" si="3"/>
        <v>-0.27317062317218044</v>
      </c>
      <c r="G97" s="26">
        <f t="shared" si="4"/>
        <v>-2.0384589971112112E-2</v>
      </c>
      <c r="H97" s="26">
        <f t="shared" si="5"/>
        <v>5.5684711455180761E-3</v>
      </c>
    </row>
    <row r="98" spans="1:8" x14ac:dyDescent="0.25">
      <c r="A98" s="12">
        <f>Riesgo!D102</f>
        <v>0.6644813466506766</v>
      </c>
      <c r="F98" s="76">
        <f t="shared" si="3"/>
        <v>5.8899409060826691E-2</v>
      </c>
      <c r="G98" s="26">
        <f t="shared" si="4"/>
        <v>2.0433031878543673E-4</v>
      </c>
      <c r="H98" s="26">
        <f t="shared" si="5"/>
        <v>1.203493502967256E-5</v>
      </c>
    </row>
    <row r="99" spans="1:8" x14ac:dyDescent="0.25">
      <c r="A99" s="12">
        <f>Riesgo!D103</f>
        <v>0.5449865789706253</v>
      </c>
      <c r="F99" s="76">
        <f t="shared" si="3"/>
        <v>-6.0595358619224604E-2</v>
      </c>
      <c r="G99" s="26">
        <f t="shared" si="4"/>
        <v>-2.2249388545299815E-4</v>
      </c>
      <c r="H99" s="26">
        <f t="shared" si="5"/>
        <v>1.3482096779609103E-5</v>
      </c>
    </row>
    <row r="100" spans="1:8" x14ac:dyDescent="0.25">
      <c r="A100" s="12">
        <f>Riesgo!D104</f>
        <v>0.74764197461172688</v>
      </c>
      <c r="F100" s="76">
        <f t="shared" si="3"/>
        <v>0.14206003702187697</v>
      </c>
      <c r="G100" s="26">
        <f t="shared" si="4"/>
        <v>2.8669212952369245E-3</v>
      </c>
      <c r="H100" s="26">
        <f t="shared" si="5"/>
        <v>4.0727494534016493E-4</v>
      </c>
    </row>
    <row r="101" spans="1:8" x14ac:dyDescent="0.25">
      <c r="A101" s="12">
        <f>Riesgo!D105</f>
        <v>0.56948589340044897</v>
      </c>
      <c r="F101" s="76">
        <f t="shared" si="3"/>
        <v>-3.6096044189400933E-2</v>
      </c>
      <c r="G101" s="26">
        <f t="shared" si="4"/>
        <v>-4.7030416938871444E-5</v>
      </c>
      <c r="H101" s="26">
        <f t="shared" si="5"/>
        <v>1.6976120080714538E-6</v>
      </c>
    </row>
    <row r="102" spans="1:8" x14ac:dyDescent="0.25">
      <c r="A102" s="12">
        <f>Riesgo!D106</f>
        <v>0.20479760766890512</v>
      </c>
      <c r="F102" s="76">
        <f t="shared" si="3"/>
        <v>-0.40078432992094482</v>
      </c>
      <c r="G102" s="26">
        <f t="shared" si="4"/>
        <v>-6.4377217052662306E-2</v>
      </c>
      <c r="H102" s="26">
        <f t="shared" si="5"/>
        <v>2.580137979862648E-2</v>
      </c>
    </row>
    <row r="103" spans="1:8" x14ac:dyDescent="0.25">
      <c r="A103" s="12">
        <f>Riesgo!D107</f>
        <v>0.18036125848212914</v>
      </c>
      <c r="F103" s="76">
        <f t="shared" si="3"/>
        <v>-0.42522067910772077</v>
      </c>
      <c r="G103" s="26">
        <f t="shared" si="4"/>
        <v>-7.6885267593810536E-2</v>
      </c>
      <c r="H103" s="26">
        <f t="shared" si="5"/>
        <v>3.2693205699618949E-2</v>
      </c>
    </row>
    <row r="104" spans="1:8" x14ac:dyDescent="0.25">
      <c r="A104" s="12">
        <f>Riesgo!D108</f>
        <v>0.62278179337369433</v>
      </c>
      <c r="F104" s="76">
        <f t="shared" si="3"/>
        <v>1.719985578384442E-2</v>
      </c>
      <c r="G104" s="26">
        <f t="shared" si="4"/>
        <v>5.0883200063507894E-6</v>
      </c>
      <c r="H104" s="26">
        <f t="shared" si="5"/>
        <v>8.7518370291283892E-8</v>
      </c>
    </row>
    <row r="105" spans="1:8" x14ac:dyDescent="0.25">
      <c r="A105" s="12">
        <f>Riesgo!D109</f>
        <v>0.80279092928055795</v>
      </c>
      <c r="F105" s="76">
        <f t="shared" si="3"/>
        <v>0.19720899169070805</v>
      </c>
      <c r="G105" s="26">
        <f t="shared" si="4"/>
        <v>7.6697310981206357E-3</v>
      </c>
      <c r="H105" s="26">
        <f t="shared" si="5"/>
        <v>1.5125399363992375E-3</v>
      </c>
    </row>
    <row r="106" spans="1:8" x14ac:dyDescent="0.25">
      <c r="A106" s="12">
        <f>Riesgo!D110</f>
        <v>0.54857958648537208</v>
      </c>
      <c r="F106" s="76">
        <f t="shared" si="3"/>
        <v>-5.7002351104477822E-2</v>
      </c>
      <c r="G106" s="26">
        <f t="shared" si="4"/>
        <v>-1.8521591716059372E-4</v>
      </c>
      <c r="H106" s="26">
        <f t="shared" si="5"/>
        <v>1.0557742740126043E-5</v>
      </c>
    </row>
    <row r="107" spans="1:8" x14ac:dyDescent="0.25">
      <c r="A107" s="12">
        <f>Riesgo!D111</f>
        <v>0.19190800676159386</v>
      </c>
      <c r="F107" s="76">
        <f t="shared" si="3"/>
        <v>-0.41367393082825604</v>
      </c>
      <c r="G107" s="26">
        <f t="shared" si="4"/>
        <v>-7.0790415160863387E-2</v>
      </c>
      <c r="H107" s="26">
        <f t="shared" si="5"/>
        <v>2.928414930455853E-2</v>
      </c>
    </row>
    <row r="108" spans="1:8" x14ac:dyDescent="0.25">
      <c r="A108" s="12">
        <f>Riesgo!D112</f>
        <v>0.52735163630151805</v>
      </c>
      <c r="F108" s="76">
        <f t="shared" si="3"/>
        <v>-7.823030128833186E-2</v>
      </c>
      <c r="G108" s="26">
        <f t="shared" si="4"/>
        <v>-4.7876788238142759E-4</v>
      </c>
      <c r="H108" s="26">
        <f t="shared" si="5"/>
        <v>3.7454155685875715E-5</v>
      </c>
    </row>
    <row r="109" spans="1:8" x14ac:dyDescent="0.25">
      <c r="A109" s="12">
        <f>Riesgo!D113</f>
        <v>0.36285336134191409</v>
      </c>
      <c r="F109" s="76">
        <f t="shared" si="3"/>
        <v>-0.24272857624793581</v>
      </c>
      <c r="G109" s="26">
        <f t="shared" si="4"/>
        <v>-1.4300878782649037E-2</v>
      </c>
      <c r="H109" s="26">
        <f t="shared" si="5"/>
        <v>3.4712319460067143E-3</v>
      </c>
    </row>
    <row r="110" spans="1:8" x14ac:dyDescent="0.25">
      <c r="A110" s="12">
        <f>Riesgo!D114</f>
        <v>0.12872334467346799</v>
      </c>
      <c r="F110" s="76">
        <f t="shared" si="3"/>
        <v>-0.47685859291638188</v>
      </c>
      <c r="G110" s="26">
        <f t="shared" si="4"/>
        <v>-0.10843483897441027</v>
      </c>
      <c r="H110" s="26">
        <f t="shared" si="5"/>
        <v>5.1708084736451727E-2</v>
      </c>
    </row>
    <row r="111" spans="1:8" x14ac:dyDescent="0.25">
      <c r="A111" s="12">
        <f>Riesgo!D115</f>
        <v>0.74374288767243313</v>
      </c>
      <c r="F111" s="76">
        <f t="shared" si="3"/>
        <v>0.13816095008258322</v>
      </c>
      <c r="G111" s="26">
        <f t="shared" si="4"/>
        <v>2.6372781289281857E-3</v>
      </c>
      <c r="H111" s="26">
        <f t="shared" si="5"/>
        <v>3.6436885192473551E-4</v>
      </c>
    </row>
    <row r="112" spans="1:8" x14ac:dyDescent="0.25">
      <c r="A112" s="12">
        <f>Riesgo!D116</f>
        <v>0.91381845364816749</v>
      </c>
      <c r="F112" s="76">
        <f t="shared" si="3"/>
        <v>0.30823651605831759</v>
      </c>
      <c r="G112" s="26">
        <f t="shared" si="4"/>
        <v>2.928547427971695E-2</v>
      </c>
      <c r="H112" s="26">
        <f t="shared" si="5"/>
        <v>9.0268525630954194E-3</v>
      </c>
    </row>
    <row r="113" spans="1:8" x14ac:dyDescent="0.25">
      <c r="A113" s="12">
        <f>Riesgo!D117</f>
        <v>0.64081364632586146</v>
      </c>
      <c r="F113" s="76">
        <f t="shared" si="3"/>
        <v>3.5231708736011558E-2</v>
      </c>
      <c r="G113" s="26">
        <f t="shared" si="4"/>
        <v>4.3732179383564644E-5</v>
      </c>
      <c r="H113" s="26">
        <f t="shared" si="5"/>
        <v>1.5407594064327591E-6</v>
      </c>
    </row>
    <row r="114" spans="1:8" x14ac:dyDescent="0.25">
      <c r="A114" s="12">
        <f>Riesgo!D118</f>
        <v>0.94533353295836642</v>
      </c>
      <c r="F114" s="76">
        <f t="shared" si="3"/>
        <v>0.33975159536851651</v>
      </c>
      <c r="G114" s="26">
        <f t="shared" si="4"/>
        <v>3.9217916197431917E-2</v>
      </c>
      <c r="H114" s="26">
        <f t="shared" si="5"/>
        <v>1.3324349595106278E-2</v>
      </c>
    </row>
    <row r="115" spans="1:8" x14ac:dyDescent="0.25">
      <c r="A115" s="12">
        <f>Riesgo!D119</f>
        <v>0.50460303236303006</v>
      </c>
      <c r="F115" s="76">
        <f t="shared" si="3"/>
        <v>-0.10097890522681985</v>
      </c>
      <c r="G115" s="26">
        <f t="shared" si="4"/>
        <v>-1.0296555714787859E-3</v>
      </c>
      <c r="H115" s="26">
        <f t="shared" si="5"/>
        <v>1.0397349236862335E-4</v>
      </c>
    </row>
    <row r="116" spans="1:8" x14ac:dyDescent="0.25">
      <c r="A116" s="12">
        <f>Riesgo!D120</f>
        <v>0.85404021288718779</v>
      </c>
      <c r="F116" s="76">
        <f t="shared" si="3"/>
        <v>0.24845827529733788</v>
      </c>
      <c r="G116" s="26">
        <f t="shared" si="4"/>
        <v>1.5337705639996289E-2</v>
      </c>
      <c r="H116" s="26">
        <f t="shared" si="5"/>
        <v>3.81077989033173E-3</v>
      </c>
    </row>
    <row r="117" spans="1:8" x14ac:dyDescent="0.25">
      <c r="A117" s="12">
        <f>Riesgo!D121</f>
        <v>0.96440083547750466</v>
      </c>
      <c r="F117" s="76">
        <f t="shared" si="3"/>
        <v>0.35881889788765475</v>
      </c>
      <c r="G117" s="26">
        <f t="shared" si="4"/>
        <v>4.6198292453455893E-2</v>
      </c>
      <c r="H117" s="26">
        <f t="shared" si="5"/>
        <v>1.6576820382440603E-2</v>
      </c>
    </row>
    <row r="118" spans="1:8" x14ac:dyDescent="0.25">
      <c r="A118" s="12">
        <f>Riesgo!D122</f>
        <v>0.51255408056241414</v>
      </c>
      <c r="F118" s="76">
        <f t="shared" si="3"/>
        <v>-9.3027857027435767E-2</v>
      </c>
      <c r="G118" s="26">
        <f t="shared" si="4"/>
        <v>-8.0508002282039305E-4</v>
      </c>
      <c r="H118" s="26">
        <f t="shared" si="5"/>
        <v>7.4894869258580242E-5</v>
      </c>
    </row>
    <row r="119" spans="1:8" x14ac:dyDescent="0.25">
      <c r="A119" s="12">
        <f>Riesgo!D123</f>
        <v>0.8098350715863738</v>
      </c>
      <c r="F119" s="76">
        <f t="shared" si="3"/>
        <v>0.20425313399652389</v>
      </c>
      <c r="G119" s="26">
        <f t="shared" si="4"/>
        <v>8.5213065044319972E-3</v>
      </c>
      <c r="H119" s="26">
        <f t="shared" si="5"/>
        <v>1.7405035592751993E-3</v>
      </c>
    </row>
    <row r="120" spans="1:8" x14ac:dyDescent="0.25">
      <c r="A120" s="12">
        <f>Riesgo!D124</f>
        <v>0.45454213396472259</v>
      </c>
      <c r="F120" s="76">
        <f t="shared" si="3"/>
        <v>-0.15103980362512731</v>
      </c>
      <c r="G120" s="26">
        <f t="shared" si="4"/>
        <v>-3.445674405133489E-3</v>
      </c>
      <c r="H120" s="26">
        <f t="shared" si="5"/>
        <v>5.2043398550748947E-4</v>
      </c>
    </row>
    <row r="121" spans="1:8" x14ac:dyDescent="0.25">
      <c r="A121" s="12">
        <f>Riesgo!D125</f>
        <v>0.6413536840680012</v>
      </c>
      <c r="F121" s="76">
        <f t="shared" si="3"/>
        <v>3.5771746478151289E-2</v>
      </c>
      <c r="G121" s="26">
        <f t="shared" si="4"/>
        <v>4.577416517950452E-5</v>
      </c>
      <c r="H121" s="26">
        <f t="shared" si="5"/>
        <v>1.6374218320502564E-6</v>
      </c>
    </row>
    <row r="122" spans="1:8" x14ac:dyDescent="0.25">
      <c r="A122" s="12">
        <f>Riesgo!D126</f>
        <v>0.48849121279201602</v>
      </c>
      <c r="F122" s="76">
        <f t="shared" si="3"/>
        <v>-0.11709072479783389</v>
      </c>
      <c r="G122" s="26">
        <f t="shared" si="4"/>
        <v>-1.6053416850965176E-3</v>
      </c>
      <c r="H122" s="26">
        <f t="shared" si="5"/>
        <v>1.8797062145612726E-4</v>
      </c>
    </row>
    <row r="123" spans="1:8" x14ac:dyDescent="0.25">
      <c r="A123" s="12">
        <f>Riesgo!D127</f>
        <v>1</v>
      </c>
      <c r="F123" s="76">
        <f t="shared" si="3"/>
        <v>0.39441806241015009</v>
      </c>
      <c r="G123" s="26">
        <f t="shared" si="4"/>
        <v>6.1357885667416845E-2</v>
      </c>
      <c r="H123" s="26">
        <f t="shared" si="5"/>
        <v>2.4200658378526071E-2</v>
      </c>
    </row>
    <row r="124" spans="1:8" x14ac:dyDescent="0.25">
      <c r="A124" s="12">
        <f>Riesgo!D128</f>
        <v>0.52111291817039784</v>
      </c>
      <c r="F124" s="76">
        <f t="shared" si="3"/>
        <v>-8.4469019419452063E-2</v>
      </c>
      <c r="G124" s="26">
        <f t="shared" si="4"/>
        <v>-6.0268774100787287E-4</v>
      </c>
      <c r="H124" s="26">
        <f t="shared" si="5"/>
        <v>5.0908442499059707E-5</v>
      </c>
    </row>
    <row r="125" spans="1:8" x14ac:dyDescent="0.25">
      <c r="A125" s="12">
        <f>Riesgo!D129</f>
        <v>0.25250886435830194</v>
      </c>
      <c r="F125" s="76">
        <f t="shared" si="3"/>
        <v>-0.35307307323154796</v>
      </c>
      <c r="G125" s="26">
        <f t="shared" si="4"/>
        <v>-4.4014299402059372E-2</v>
      </c>
      <c r="H125" s="26">
        <f t="shared" si="5"/>
        <v>1.5540263956018584E-2</v>
      </c>
    </row>
    <row r="126" spans="1:8" x14ac:dyDescent="0.25">
      <c r="A126" s="12">
        <f>Riesgo!D130</f>
        <v>0.25730671905320412</v>
      </c>
      <c r="F126" s="76">
        <f t="shared" si="3"/>
        <v>-0.34827521853664578</v>
      </c>
      <c r="G126" s="26">
        <f t="shared" si="4"/>
        <v>-4.2244261295865948E-2</v>
      </c>
      <c r="H126" s="26">
        <f t="shared" si="5"/>
        <v>1.4712629334736882E-2</v>
      </c>
    </row>
    <row r="127" spans="1:8" x14ac:dyDescent="0.25">
      <c r="A127" s="12">
        <f>Riesgo!D131</f>
        <v>0.77520363425504268</v>
      </c>
      <c r="F127" s="76">
        <f t="shared" si="3"/>
        <v>0.16962169666519278</v>
      </c>
      <c r="G127" s="26">
        <f t="shared" si="4"/>
        <v>4.8802740345726264E-3</v>
      </c>
      <c r="H127" s="26">
        <f t="shared" si="5"/>
        <v>8.2780036193529462E-4</v>
      </c>
    </row>
    <row r="128" spans="1:8" x14ac:dyDescent="0.25">
      <c r="A128" s="12">
        <f>Riesgo!D132</f>
        <v>0.42556548964799135</v>
      </c>
      <c r="F128" s="76">
        <f t="shared" si="3"/>
        <v>-0.18001644794185856</v>
      </c>
      <c r="G128" s="26">
        <f t="shared" si="4"/>
        <v>-5.8335988860418889E-3</v>
      </c>
      <c r="H128" s="26">
        <f t="shared" si="5"/>
        <v>1.0501437501828437E-3</v>
      </c>
    </row>
    <row r="129" spans="1:8" x14ac:dyDescent="0.25">
      <c r="A129" s="12">
        <f>Riesgo!D133</f>
        <v>0.62810188090185115</v>
      </c>
      <c r="F129" s="76">
        <f t="shared" si="3"/>
        <v>2.2519943312001245E-2</v>
      </c>
      <c r="G129" s="26">
        <f t="shared" si="4"/>
        <v>1.1420940760193373E-5</v>
      </c>
      <c r="H129" s="26">
        <f t="shared" si="5"/>
        <v>2.5719893848927917E-7</v>
      </c>
    </row>
    <row r="130" spans="1:8" x14ac:dyDescent="0.25">
      <c r="A130" s="12">
        <f>Riesgo!D134</f>
        <v>0.77621335565010463</v>
      </c>
      <c r="F130" s="76">
        <f t="shared" si="3"/>
        <v>0.17063141806025472</v>
      </c>
      <c r="G130" s="26">
        <f t="shared" si="4"/>
        <v>4.9679475288344479E-3</v>
      </c>
      <c r="H130" s="26">
        <f t="shared" si="5"/>
        <v>8.4768793169396012E-4</v>
      </c>
    </row>
    <row r="131" spans="1:8" x14ac:dyDescent="0.25">
      <c r="A131" s="12">
        <f>Riesgo!D135</f>
        <v>0.52990837908989419</v>
      </c>
      <c r="F131" s="76">
        <f t="shared" ref="F131:F194" si="6">A131-$D$4</f>
        <v>-7.5673558499955718E-2</v>
      </c>
      <c r="G131" s="26">
        <f t="shared" ref="G131:G194" si="7">IF(A131=0,0,(A131-D$4)^3)</f>
        <v>-4.3334368350437624E-4</v>
      </c>
      <c r="H131" s="26">
        <f t="shared" ref="H131:H194" si="8">IF(A131=0,0,(A131-D$4)^4)</f>
        <v>3.2792658584254711E-5</v>
      </c>
    </row>
    <row r="132" spans="1:8" x14ac:dyDescent="0.25">
      <c r="A132" s="12">
        <f>Riesgo!D136</f>
        <v>0.57311776367282063</v>
      </c>
      <c r="F132" s="76">
        <f t="shared" si="6"/>
        <v>-3.2464173917029271E-2</v>
      </c>
      <c r="G132" s="26">
        <f t="shared" si="7"/>
        <v>-3.4214726195654976E-5</v>
      </c>
      <c r="H132" s="26">
        <f t="shared" si="8"/>
        <v>1.1107528217392803E-6</v>
      </c>
    </row>
    <row r="133" spans="1:8" x14ac:dyDescent="0.25">
      <c r="A133" s="12">
        <f>Riesgo!D137</f>
        <v>1</v>
      </c>
      <c r="F133" s="76">
        <f t="shared" si="6"/>
        <v>0.39441806241015009</v>
      </c>
      <c r="G133" s="26">
        <f t="shared" si="7"/>
        <v>6.1357885667416845E-2</v>
      </c>
      <c r="H133" s="26">
        <f t="shared" si="8"/>
        <v>2.4200658378526071E-2</v>
      </c>
    </row>
    <row r="134" spans="1:8" x14ac:dyDescent="0.25">
      <c r="A134" s="12">
        <f>Riesgo!D138</f>
        <v>0.89138578435382965</v>
      </c>
      <c r="F134" s="76">
        <f t="shared" si="6"/>
        <v>0.28580384676397974</v>
      </c>
      <c r="G134" s="26">
        <f t="shared" si="7"/>
        <v>2.3345555354659188E-2</v>
      </c>
      <c r="H134" s="26">
        <f t="shared" si="8"/>
        <v>6.6722495252030207E-3</v>
      </c>
    </row>
    <row r="135" spans="1:8" x14ac:dyDescent="0.25">
      <c r="A135" s="12">
        <f>Riesgo!D139</f>
        <v>0.58611011262817625</v>
      </c>
      <c r="F135" s="76">
        <f t="shared" si="6"/>
        <v>-1.9471824961673656E-2</v>
      </c>
      <c r="G135" s="26">
        <f t="shared" si="7"/>
        <v>-7.3827807418808586E-6</v>
      </c>
      <c r="H135" s="26">
        <f t="shared" si="8"/>
        <v>1.4375621433631926E-7</v>
      </c>
    </row>
    <row r="136" spans="1:8" x14ac:dyDescent="0.25">
      <c r="A136" s="12">
        <f>Riesgo!D140</f>
        <v>0.44087493555257112</v>
      </c>
      <c r="F136" s="76">
        <f t="shared" si="6"/>
        <v>-0.16470700203727878</v>
      </c>
      <c r="G136" s="26">
        <f t="shared" si="7"/>
        <v>-4.4682368609055608E-3</v>
      </c>
      <c r="H136" s="26">
        <f t="shared" si="8"/>
        <v>7.3594989775221638E-4</v>
      </c>
    </row>
    <row r="137" spans="1:8" x14ac:dyDescent="0.25">
      <c r="A137" s="12">
        <f>Riesgo!D141</f>
        <v>0.41473911093162813</v>
      </c>
      <c r="F137" s="76">
        <f t="shared" si="6"/>
        <v>-0.19084282665822178</v>
      </c>
      <c r="G137" s="26">
        <f t="shared" si="7"/>
        <v>-6.9506836291552574E-3</v>
      </c>
      <c r="H137" s="26">
        <f t="shared" si="8"/>
        <v>1.3264881109950168E-3</v>
      </c>
    </row>
    <row r="138" spans="1:8" x14ac:dyDescent="0.25">
      <c r="A138" s="12">
        <f>Riesgo!D142</f>
        <v>0.35615661493988948</v>
      </c>
      <c r="F138" s="76">
        <f t="shared" si="6"/>
        <v>-0.24942532264996042</v>
      </c>
      <c r="G138" s="26">
        <f t="shared" si="7"/>
        <v>-1.5517495497620539E-2</v>
      </c>
      <c r="H138" s="26">
        <f t="shared" si="8"/>
        <v>3.8704563212133116E-3</v>
      </c>
    </row>
    <row r="139" spans="1:8" x14ac:dyDescent="0.25">
      <c r="A139" s="12">
        <f>Riesgo!D143</f>
        <v>0.4761869661683617</v>
      </c>
      <c r="F139" s="76">
        <f t="shared" si="6"/>
        <v>-0.1293949714214882</v>
      </c>
      <c r="G139" s="26">
        <f t="shared" si="7"/>
        <v>-2.1664675928294622E-3</v>
      </c>
      <c r="H139" s="26">
        <f t="shared" si="8"/>
        <v>2.8033001225974858E-4</v>
      </c>
    </row>
    <row r="140" spans="1:8" x14ac:dyDescent="0.25">
      <c r="A140" s="12">
        <f>Riesgo!D144</f>
        <v>0.33711573857284222</v>
      </c>
      <c r="F140" s="76">
        <f t="shared" si="6"/>
        <v>-0.26846619901700769</v>
      </c>
      <c r="G140" s="26">
        <f t="shared" si="7"/>
        <v>-1.9349459678501948E-2</v>
      </c>
      <c r="H140" s="26">
        <f t="shared" si="8"/>
        <v>5.19467589292027E-3</v>
      </c>
    </row>
    <row r="141" spans="1:8" x14ac:dyDescent="0.25">
      <c r="A141" s="12">
        <f>Riesgo!D145</f>
        <v>0.67521401901860167</v>
      </c>
      <c r="F141" s="76">
        <f t="shared" si="6"/>
        <v>6.9632081428751769E-2</v>
      </c>
      <c r="G141" s="26">
        <f t="shared" si="7"/>
        <v>3.3761997365545844E-4</v>
      </c>
      <c r="H141" s="26">
        <f t="shared" si="8"/>
        <v>2.3509181497549911E-5</v>
      </c>
    </row>
    <row r="142" spans="1:8" x14ac:dyDescent="0.25">
      <c r="A142" s="12">
        <f>Riesgo!D146</f>
        <v>0.74618281647114459</v>
      </c>
      <c r="F142" s="76">
        <f t="shared" si="6"/>
        <v>0.14060087888129469</v>
      </c>
      <c r="G142" s="26">
        <f t="shared" si="7"/>
        <v>2.7794835384513045E-3</v>
      </c>
      <c r="H142" s="26">
        <f t="shared" si="8"/>
        <v>3.9079782834234423E-4</v>
      </c>
    </row>
    <row r="143" spans="1:8" x14ac:dyDescent="0.25">
      <c r="A143" s="12">
        <f>Riesgo!D147</f>
        <v>0.45244404222124118</v>
      </c>
      <c r="F143" s="76">
        <f t="shared" si="6"/>
        <v>-0.15313789536860872</v>
      </c>
      <c r="G143" s="26">
        <f t="shared" si="7"/>
        <v>-3.5912697086192854E-3</v>
      </c>
      <c r="H143" s="26">
        <f t="shared" si="8"/>
        <v>5.4995948487899409E-4</v>
      </c>
    </row>
    <row r="144" spans="1:8" x14ac:dyDescent="0.25">
      <c r="A144" s="12">
        <f>Riesgo!D148</f>
        <v>0.25490985170153468</v>
      </c>
      <c r="F144" s="76">
        <f t="shared" si="6"/>
        <v>-0.35067208588831522</v>
      </c>
      <c r="G144" s="26">
        <f t="shared" si="7"/>
        <v>-4.3122466151949999E-2</v>
      </c>
      <c r="H144" s="26">
        <f t="shared" si="8"/>
        <v>1.5121845154152574E-2</v>
      </c>
    </row>
    <row r="145" spans="1:8" x14ac:dyDescent="0.25">
      <c r="A145" s="12">
        <f>Riesgo!D149</f>
        <v>0.65038524876288473</v>
      </c>
      <c r="F145" s="76">
        <f t="shared" si="6"/>
        <v>4.4803311173034821E-2</v>
      </c>
      <c r="G145" s="26">
        <f t="shared" si="7"/>
        <v>8.9935330443763442E-5</v>
      </c>
      <c r="H145" s="26">
        <f t="shared" si="8"/>
        <v>4.0294005953216451E-6</v>
      </c>
    </row>
    <row r="146" spans="1:8" x14ac:dyDescent="0.25">
      <c r="A146" s="12">
        <f>Riesgo!D150</f>
        <v>0.62659302156712393</v>
      </c>
      <c r="F146" s="76">
        <f t="shared" si="6"/>
        <v>2.1011083977274025E-2</v>
      </c>
      <c r="G146" s="26">
        <f t="shared" si="7"/>
        <v>9.2756718431320427E-6</v>
      </c>
      <c r="H146" s="26">
        <f t="shared" si="8"/>
        <v>1.9489192004168347E-7</v>
      </c>
    </row>
    <row r="147" spans="1:8" x14ac:dyDescent="0.25">
      <c r="A147" s="12">
        <f>Riesgo!D151</f>
        <v>0.54571550191198281</v>
      </c>
      <c r="F147" s="76">
        <f t="shared" si="6"/>
        <v>-5.9866435677867091E-2</v>
      </c>
      <c r="G147" s="26">
        <f t="shared" si="7"/>
        <v>-2.1456071403531989E-4</v>
      </c>
      <c r="H147" s="26">
        <f t="shared" si="8"/>
        <v>1.2844985185792713E-5</v>
      </c>
    </row>
    <row r="148" spans="1:8" x14ac:dyDescent="0.25">
      <c r="A148" s="12">
        <f>Riesgo!D152</f>
        <v>0.40163824149771843</v>
      </c>
      <c r="F148" s="76">
        <f t="shared" si="6"/>
        <v>-0.20394369609213148</v>
      </c>
      <c r="G148" s="26">
        <f t="shared" si="7"/>
        <v>-8.4826365096515258E-3</v>
      </c>
      <c r="H148" s="26">
        <f t="shared" si="8"/>
        <v>1.7299802423843896E-3</v>
      </c>
    </row>
    <row r="149" spans="1:8" x14ac:dyDescent="0.25">
      <c r="A149" s="12">
        <f>Riesgo!D153</f>
        <v>0.78541355433202853</v>
      </c>
      <c r="F149" s="76">
        <f t="shared" si="6"/>
        <v>0.17983161674217862</v>
      </c>
      <c r="G149" s="26">
        <f t="shared" si="7"/>
        <v>5.8156484531432231E-3</v>
      </c>
      <c r="H149" s="26">
        <f t="shared" si="8"/>
        <v>1.045837463732896E-3</v>
      </c>
    </row>
    <row r="150" spans="1:8" x14ac:dyDescent="0.25">
      <c r="A150" s="12">
        <f>Riesgo!D154</f>
        <v>0.67019942922050002</v>
      </c>
      <c r="F150" s="76">
        <f t="shared" si="6"/>
        <v>6.4617491630650115E-2</v>
      </c>
      <c r="G150" s="26">
        <f t="shared" si="7"/>
        <v>2.6980518141993747E-4</v>
      </c>
      <c r="H150" s="26">
        <f t="shared" si="8"/>
        <v>1.7434134052308848E-5</v>
      </c>
    </row>
    <row r="151" spans="1:8" x14ac:dyDescent="0.25">
      <c r="A151" s="12">
        <f>Riesgo!D155</f>
        <v>0.78762380639408092</v>
      </c>
      <c r="F151" s="76">
        <f t="shared" si="6"/>
        <v>0.18204186880423101</v>
      </c>
      <c r="G151" s="26">
        <f t="shared" si="7"/>
        <v>6.0327295440236756E-3</v>
      </c>
      <c r="H151" s="26">
        <f t="shared" si="8"/>
        <v>1.0982093601845664E-3</v>
      </c>
    </row>
    <row r="152" spans="1:8" x14ac:dyDescent="0.25">
      <c r="A152" s="12">
        <f>Riesgo!D156</f>
        <v>0.84323293585461812</v>
      </c>
      <c r="F152" s="76">
        <f t="shared" si="6"/>
        <v>0.23765099826476821</v>
      </c>
      <c r="G152" s="26">
        <f t="shared" si="7"/>
        <v>1.3422052361398202E-2</v>
      </c>
      <c r="H152" s="26">
        <f t="shared" si="8"/>
        <v>3.1897641424482718E-3</v>
      </c>
    </row>
    <row r="153" spans="1:8" x14ac:dyDescent="0.25">
      <c r="A153" s="12">
        <f>Riesgo!D157</f>
        <v>1</v>
      </c>
      <c r="F153" s="76">
        <f t="shared" si="6"/>
        <v>0.39441806241015009</v>
      </c>
      <c r="G153" s="26">
        <f t="shared" si="7"/>
        <v>6.1357885667416845E-2</v>
      </c>
      <c r="H153" s="26">
        <f t="shared" si="8"/>
        <v>2.4200658378526071E-2</v>
      </c>
    </row>
    <row r="154" spans="1:8" x14ac:dyDescent="0.25">
      <c r="A154" s="12">
        <f>Riesgo!D158</f>
        <v>0.53521450821408756</v>
      </c>
      <c r="F154" s="76">
        <f t="shared" si="6"/>
        <v>-7.0367429375762347E-2</v>
      </c>
      <c r="G154" s="26">
        <f t="shared" si="7"/>
        <v>-3.4842961234096551E-4</v>
      </c>
      <c r="H154" s="26">
        <f t="shared" si="8"/>
        <v>2.4518096138827146E-5</v>
      </c>
    </row>
    <row r="155" spans="1:8" x14ac:dyDescent="0.25">
      <c r="A155" s="12">
        <f>Riesgo!D159</f>
        <v>0.29979185882763626</v>
      </c>
      <c r="F155" s="76">
        <f t="shared" si="6"/>
        <v>-0.30579007876221365</v>
      </c>
      <c r="G155" s="26">
        <f t="shared" si="7"/>
        <v>-2.8593687889123465E-2</v>
      </c>
      <c r="H155" s="26">
        <f t="shared" si="8"/>
        <v>8.7436660717172196E-3</v>
      </c>
    </row>
    <row r="156" spans="1:8" x14ac:dyDescent="0.25">
      <c r="A156" s="12">
        <f>Riesgo!D160</f>
        <v>0.70230814573093481</v>
      </c>
      <c r="F156" s="76">
        <f t="shared" si="6"/>
        <v>9.6726208141084902E-2</v>
      </c>
      <c r="G156" s="26">
        <f t="shared" si="7"/>
        <v>9.049664706111876E-4</v>
      </c>
      <c r="H156" s="26">
        <f t="shared" si="8"/>
        <v>8.7533975197040732E-5</v>
      </c>
    </row>
    <row r="157" spans="1:8" x14ac:dyDescent="0.25">
      <c r="A157" s="12">
        <f>Riesgo!D161</f>
        <v>0.27227824597194078</v>
      </c>
      <c r="F157" s="76">
        <f t="shared" si="6"/>
        <v>-0.33330369161790913</v>
      </c>
      <c r="G157" s="26">
        <f t="shared" si="7"/>
        <v>-3.7027157343834216E-2</v>
      </c>
      <c r="H157" s="26">
        <f t="shared" si="8"/>
        <v>1.234128823281712E-2</v>
      </c>
    </row>
    <row r="158" spans="1:8" x14ac:dyDescent="0.25">
      <c r="A158" s="12">
        <f>Riesgo!D162</f>
        <v>0.6943761945200394</v>
      </c>
      <c r="F158" s="76">
        <f t="shared" si="6"/>
        <v>8.8794256930189497E-2</v>
      </c>
      <c r="G158" s="26">
        <f t="shared" si="7"/>
        <v>7.000912208892224E-4</v>
      </c>
      <c r="H158" s="26">
        <f t="shared" si="8"/>
        <v>6.2164079742207666E-5</v>
      </c>
    </row>
    <row r="159" spans="1:8" x14ac:dyDescent="0.25">
      <c r="A159" s="12">
        <f>Riesgo!D163</f>
        <v>0.67696818535282732</v>
      </c>
      <c r="F159" s="76">
        <f t="shared" si="6"/>
        <v>7.1386247762977417E-2</v>
      </c>
      <c r="G159" s="26">
        <f t="shared" si="7"/>
        <v>3.6378405944500992E-4</v>
      </c>
      <c r="H159" s="26">
        <f t="shared" si="8"/>
        <v>2.5969178999763181E-5</v>
      </c>
    </row>
    <row r="160" spans="1:8" x14ac:dyDescent="0.25">
      <c r="A160" s="12">
        <f>Riesgo!D164</f>
        <v>0.52796540294214922</v>
      </c>
      <c r="F160" s="76">
        <f t="shared" si="6"/>
        <v>-7.7616534647700686E-2</v>
      </c>
      <c r="G160" s="26">
        <f t="shared" si="7"/>
        <v>-4.6758734269119166E-4</v>
      </c>
      <c r="H160" s="26">
        <f t="shared" si="8"/>
        <v>3.6292509184817171E-5</v>
      </c>
    </row>
    <row r="161" spans="1:8" x14ac:dyDescent="0.25">
      <c r="A161" s="12">
        <f>Riesgo!D165</f>
        <v>0.52479370381766433</v>
      </c>
      <c r="F161" s="76">
        <f t="shared" si="6"/>
        <v>-8.078823377218558E-2</v>
      </c>
      <c r="G161" s="26">
        <f t="shared" si="7"/>
        <v>-5.2728369316055004E-4</v>
      </c>
      <c r="H161" s="26">
        <f t="shared" si="8"/>
        <v>4.2598318267315884E-5</v>
      </c>
    </row>
    <row r="162" spans="1:8" x14ac:dyDescent="0.25">
      <c r="A162" s="12">
        <f>Riesgo!D166</f>
        <v>0.85185509536601522</v>
      </c>
      <c r="F162" s="76">
        <f t="shared" si="6"/>
        <v>0.24627315777616532</v>
      </c>
      <c r="G162" s="26">
        <f t="shared" si="7"/>
        <v>1.4936582334324938E-2</v>
      </c>
      <c r="H162" s="26">
        <f t="shared" si="8"/>
        <v>3.6784792978578891E-3</v>
      </c>
    </row>
    <row r="163" spans="1:8" x14ac:dyDescent="0.25">
      <c r="A163" s="12">
        <f>Riesgo!D167</f>
        <v>0.86693333867398703</v>
      </c>
      <c r="F163" s="76">
        <f t="shared" si="6"/>
        <v>0.26135140108413712</v>
      </c>
      <c r="G163" s="26">
        <f t="shared" si="7"/>
        <v>1.785149111012075E-2</v>
      </c>
      <c r="H163" s="26">
        <f t="shared" si="8"/>
        <v>4.6655122130710757E-3</v>
      </c>
    </row>
    <row r="164" spans="1:8" x14ac:dyDescent="0.25">
      <c r="A164" s="12">
        <f>Riesgo!D168</f>
        <v>0.12705697179287562</v>
      </c>
      <c r="F164" s="76">
        <f t="shared" si="6"/>
        <v>-0.47852496579697429</v>
      </c>
      <c r="G164" s="26">
        <f t="shared" si="7"/>
        <v>-0.10957558619489464</v>
      </c>
      <c r="H164" s="26">
        <f t="shared" si="8"/>
        <v>5.2434653636095375E-2</v>
      </c>
    </row>
    <row r="165" spans="1:8" x14ac:dyDescent="0.25">
      <c r="A165" s="12">
        <f>Riesgo!D169</f>
        <v>0.25347383692262582</v>
      </c>
      <c r="F165" s="76">
        <f t="shared" si="6"/>
        <v>-0.35210810066722409</v>
      </c>
      <c r="G165" s="26">
        <f t="shared" si="7"/>
        <v>-4.3654402656634929E-2</v>
      </c>
      <c r="H165" s="26">
        <f t="shared" si="8"/>
        <v>1.5371068805189946E-2</v>
      </c>
    </row>
    <row r="166" spans="1:8" x14ac:dyDescent="0.25">
      <c r="A166" s="12">
        <f>Riesgo!D170</f>
        <v>0.36597265751393709</v>
      </c>
      <c r="F166" s="76">
        <f t="shared" si="6"/>
        <v>-0.23960928007591281</v>
      </c>
      <c r="G166" s="26">
        <f t="shared" si="7"/>
        <v>-1.3756593454152163E-2</v>
      </c>
      <c r="H166" s="26">
        <f t="shared" si="8"/>
        <v>3.2962074538464142E-3</v>
      </c>
    </row>
    <row r="167" spans="1:8" x14ac:dyDescent="0.25">
      <c r="A167" s="12">
        <f>Riesgo!D171</f>
        <v>1</v>
      </c>
      <c r="F167" s="76">
        <f t="shared" si="6"/>
        <v>0.39441806241015009</v>
      </c>
      <c r="G167" s="26">
        <f t="shared" si="7"/>
        <v>6.1357885667416845E-2</v>
      </c>
      <c r="H167" s="26">
        <f t="shared" si="8"/>
        <v>2.4200658378526071E-2</v>
      </c>
    </row>
    <row r="168" spans="1:8" x14ac:dyDescent="0.25">
      <c r="A168" s="12">
        <f>Riesgo!D172</f>
        <v>0.97119849330804642</v>
      </c>
      <c r="F168" s="76">
        <f t="shared" si="6"/>
        <v>0.36561655571819651</v>
      </c>
      <c r="G168" s="26">
        <f t="shared" si="7"/>
        <v>4.8873963395392503E-2</v>
      </c>
      <c r="H168" s="26">
        <f t="shared" si="8"/>
        <v>1.7869130160920621E-2</v>
      </c>
    </row>
    <row r="169" spans="1:8" x14ac:dyDescent="0.25">
      <c r="A169" s="12">
        <f>Riesgo!D173</f>
        <v>0.56916068963746758</v>
      </c>
      <c r="F169" s="76">
        <f t="shared" si="6"/>
        <v>-3.642124795238233E-2</v>
      </c>
      <c r="G169" s="26">
        <f t="shared" si="7"/>
        <v>-4.8313051371680872E-5</v>
      </c>
      <c r="H169" s="26">
        <f t="shared" si="8"/>
        <v>1.7596216233441743E-6</v>
      </c>
    </row>
    <row r="170" spans="1:8" x14ac:dyDescent="0.25">
      <c r="A170" s="12">
        <f>Riesgo!D174</f>
        <v>0.64944318094538378</v>
      </c>
      <c r="F170" s="76">
        <f t="shared" si="6"/>
        <v>4.3861243355533874E-2</v>
      </c>
      <c r="G170" s="26">
        <f t="shared" si="7"/>
        <v>8.4380640187045304E-5</v>
      </c>
      <c r="H170" s="26">
        <f t="shared" si="8"/>
        <v>3.7010397937397355E-6</v>
      </c>
    </row>
    <row r="171" spans="1:8" x14ac:dyDescent="0.25">
      <c r="A171" s="12">
        <f>Riesgo!D175</f>
        <v>0.89233008927435609</v>
      </c>
      <c r="F171" s="76">
        <f t="shared" si="6"/>
        <v>0.28674815168450618</v>
      </c>
      <c r="G171" s="26">
        <f t="shared" si="7"/>
        <v>2.3577724113470366E-2</v>
      </c>
      <c r="H171" s="26">
        <f t="shared" si="8"/>
        <v>6.7608688104648399E-3</v>
      </c>
    </row>
    <row r="172" spans="1:8" x14ac:dyDescent="0.25">
      <c r="A172" s="12">
        <f>Riesgo!D176</f>
        <v>0.45031140848525003</v>
      </c>
      <c r="F172" s="76">
        <f t="shared" si="6"/>
        <v>-0.15527052910459987</v>
      </c>
      <c r="G172" s="26">
        <f t="shared" si="7"/>
        <v>-3.7434074365013206E-3</v>
      </c>
      <c r="H172" s="26">
        <f t="shared" si="8"/>
        <v>5.8124085331965399E-4</v>
      </c>
    </row>
    <row r="173" spans="1:8" x14ac:dyDescent="0.25">
      <c r="A173" s="12">
        <f>Riesgo!D177</f>
        <v>0.97976596770751889</v>
      </c>
      <c r="F173" s="76">
        <f t="shared" si="6"/>
        <v>0.37418403011766899</v>
      </c>
      <c r="G173" s="26">
        <f t="shared" si="7"/>
        <v>5.2390886195318252E-2</v>
      </c>
      <c r="H173" s="26">
        <f t="shared" si="8"/>
        <v>1.9603832938000332E-2</v>
      </c>
    </row>
    <row r="174" spans="1:8" x14ac:dyDescent="0.25">
      <c r="A174" s="12">
        <f>Riesgo!D178</f>
        <v>0.6898614875062079</v>
      </c>
      <c r="F174" s="76">
        <f t="shared" si="6"/>
        <v>8.4279549916357999E-2</v>
      </c>
      <c r="G174" s="26">
        <f t="shared" si="7"/>
        <v>5.9864122781102191E-4</v>
      </c>
      <c r="H174" s="26">
        <f t="shared" si="8"/>
        <v>5.0453213241288864E-5</v>
      </c>
    </row>
    <row r="175" spans="1:8" x14ac:dyDescent="0.25">
      <c r="A175" s="12">
        <f>Riesgo!D179</f>
        <v>0.63499944439147482</v>
      </c>
      <c r="F175" s="76">
        <f t="shared" si="6"/>
        <v>2.9417506801624915E-2</v>
      </c>
      <c r="G175" s="26">
        <f t="shared" si="7"/>
        <v>2.5457607574773858E-5</v>
      </c>
      <c r="H175" s="26">
        <f t="shared" si="8"/>
        <v>7.488993439840079E-7</v>
      </c>
    </row>
    <row r="176" spans="1:8" x14ac:dyDescent="0.25">
      <c r="A176" s="12">
        <f>Riesgo!D180</f>
        <v>0.96033045818432383</v>
      </c>
      <c r="F176" s="76">
        <f t="shared" si="6"/>
        <v>0.35474852059447393</v>
      </c>
      <c r="G176" s="26">
        <f t="shared" si="7"/>
        <v>4.4643864260466043E-2</v>
      </c>
      <c r="H176" s="26">
        <f t="shared" si="8"/>
        <v>1.5837344800020837E-2</v>
      </c>
    </row>
    <row r="177" spans="1:8" x14ac:dyDescent="0.25">
      <c r="A177" s="12">
        <f>Riesgo!D181</f>
        <v>0.85706272887836266</v>
      </c>
      <c r="F177" s="76">
        <f t="shared" si="6"/>
        <v>0.25148079128851275</v>
      </c>
      <c r="G177" s="26">
        <f t="shared" si="7"/>
        <v>1.5904296170720738E-2</v>
      </c>
      <c r="H177" s="26">
        <f t="shared" si="8"/>
        <v>3.9996249858997145E-3</v>
      </c>
    </row>
    <row r="178" spans="1:8" x14ac:dyDescent="0.25">
      <c r="A178" s="12">
        <f>Riesgo!D182</f>
        <v>0.90659997208932597</v>
      </c>
      <c r="F178" s="76">
        <f t="shared" si="6"/>
        <v>0.30101803449947606</v>
      </c>
      <c r="G178" s="26">
        <f t="shared" si="7"/>
        <v>2.7275803124761539E-2</v>
      </c>
      <c r="H178" s="26">
        <f t="shared" si="8"/>
        <v>8.2105086460103859E-3</v>
      </c>
    </row>
    <row r="179" spans="1:8" x14ac:dyDescent="0.25">
      <c r="A179" s="12">
        <f>Riesgo!D183</f>
        <v>0.17240706273144882</v>
      </c>
      <c r="F179" s="76">
        <f t="shared" si="6"/>
        <v>-0.43317487485840112</v>
      </c>
      <c r="G179" s="26">
        <f t="shared" si="7"/>
        <v>-8.128113806732791E-2</v>
      </c>
      <c r="H179" s="26">
        <f t="shared" si="8"/>
        <v>3.5208946810663194E-2</v>
      </c>
    </row>
    <row r="180" spans="1:8" x14ac:dyDescent="0.25">
      <c r="A180" s="12">
        <f>Riesgo!D184</f>
        <v>0.47298804597565519</v>
      </c>
      <c r="F180" s="76">
        <f t="shared" si="6"/>
        <v>-0.13259389161419471</v>
      </c>
      <c r="G180" s="26">
        <f t="shared" si="7"/>
        <v>-2.3311517839978307E-3</v>
      </c>
      <c r="H180" s="26">
        <f t="shared" si="8"/>
        <v>3.09096486983645E-4</v>
      </c>
    </row>
    <row r="181" spans="1:8" x14ac:dyDescent="0.25">
      <c r="A181" s="12">
        <f>Riesgo!D185</f>
        <v>0.6617568574017727</v>
      </c>
      <c r="F181" s="76">
        <f t="shared" si="6"/>
        <v>5.6174919811922797E-2</v>
      </c>
      <c r="G181" s="26">
        <f t="shared" si="7"/>
        <v>1.7726679122860209E-4</v>
      </c>
      <c r="H181" s="26">
        <f t="shared" si="8"/>
        <v>9.9579477825835827E-6</v>
      </c>
    </row>
    <row r="182" spans="1:8" x14ac:dyDescent="0.25">
      <c r="A182" s="12">
        <f>Riesgo!D186</f>
        <v>0.82900243984467159</v>
      </c>
      <c r="F182" s="76">
        <f t="shared" si="6"/>
        <v>0.22342050225482168</v>
      </c>
      <c r="G182" s="26">
        <f t="shared" si="7"/>
        <v>1.1152418838260075E-2</v>
      </c>
      <c r="H182" s="26">
        <f t="shared" si="8"/>
        <v>2.491679018200201E-3</v>
      </c>
    </row>
    <row r="183" spans="1:8" x14ac:dyDescent="0.25">
      <c r="A183" s="12">
        <f>Riesgo!D187</f>
        <v>0.55588403855337221</v>
      </c>
      <c r="F183" s="76">
        <f t="shared" si="6"/>
        <v>-4.96978990364777E-2</v>
      </c>
      <c r="G183" s="26">
        <f t="shared" si="7"/>
        <v>-1.2274790495116485E-4</v>
      </c>
      <c r="H183" s="26">
        <f t="shared" si="8"/>
        <v>6.1003129872021525E-6</v>
      </c>
    </row>
    <row r="184" spans="1:8" x14ac:dyDescent="0.25">
      <c r="A184" s="12">
        <f>Riesgo!D188</f>
        <v>0.19905985729359824</v>
      </c>
      <c r="F184" s="76">
        <f t="shared" si="6"/>
        <v>-0.4065220802962517</v>
      </c>
      <c r="G184" s="26">
        <f t="shared" si="7"/>
        <v>-6.7181921013065055E-2</v>
      </c>
      <c r="H184" s="26">
        <f t="shared" si="8"/>
        <v>2.7310934288529674E-2</v>
      </c>
    </row>
    <row r="185" spans="1:8" x14ac:dyDescent="0.25">
      <c r="A185" s="12">
        <f>Riesgo!D189</f>
        <v>0.68741698783388994</v>
      </c>
      <c r="F185" s="76">
        <f t="shared" si="6"/>
        <v>8.1835050244040031E-2</v>
      </c>
      <c r="G185" s="26">
        <f t="shared" si="7"/>
        <v>5.4804732230656281E-4</v>
      </c>
      <c r="H185" s="26">
        <f t="shared" si="8"/>
        <v>4.4849480157069172E-5</v>
      </c>
    </row>
    <row r="186" spans="1:8" x14ac:dyDescent="0.25">
      <c r="A186" s="12">
        <f>Riesgo!D190</f>
        <v>0.88418138137486701</v>
      </c>
      <c r="F186" s="76">
        <f t="shared" si="6"/>
        <v>0.27859944378501711</v>
      </c>
      <c r="G186" s="26">
        <f t="shared" si="7"/>
        <v>2.1624234139441697E-2</v>
      </c>
      <c r="H186" s="26">
        <f t="shared" si="8"/>
        <v>6.0244996035254345E-3</v>
      </c>
    </row>
    <row r="187" spans="1:8" x14ac:dyDescent="0.25">
      <c r="A187" s="12">
        <f>Riesgo!D191</f>
        <v>0.55234614671837878</v>
      </c>
      <c r="F187" s="76">
        <f t="shared" si="6"/>
        <v>-5.3235790871471123E-2</v>
      </c>
      <c r="G187" s="26">
        <f t="shared" si="7"/>
        <v>-1.5087286275950723E-4</v>
      </c>
      <c r="H187" s="26">
        <f t="shared" si="8"/>
        <v>8.0318361700452896E-6</v>
      </c>
    </row>
    <row r="188" spans="1:8" x14ac:dyDescent="0.25">
      <c r="A188" s="12">
        <f>Riesgo!D192</f>
        <v>0.75398372182445539</v>
      </c>
      <c r="F188" s="76">
        <f t="shared" si="6"/>
        <v>0.14840178423460548</v>
      </c>
      <c r="G188" s="26">
        <f t="shared" si="7"/>
        <v>3.2682657856582566E-3</v>
      </c>
      <c r="H188" s="26">
        <f t="shared" si="8"/>
        <v>4.8501647394459999E-4</v>
      </c>
    </row>
    <row r="189" spans="1:8" x14ac:dyDescent="0.25">
      <c r="A189" s="12">
        <f>Riesgo!D193</f>
        <v>0.37371421056143361</v>
      </c>
      <c r="F189" s="76">
        <f t="shared" si="6"/>
        <v>-0.23186772702841629</v>
      </c>
      <c r="G189" s="26">
        <f t="shared" si="7"/>
        <v>-1.2465821793730921E-2</v>
      </c>
      <c r="H189" s="26">
        <f t="shared" si="8"/>
        <v>2.8904217648536845E-3</v>
      </c>
    </row>
    <row r="190" spans="1:8" x14ac:dyDescent="0.25">
      <c r="A190" s="12">
        <f>Riesgo!D194</f>
        <v>0.51072039301832106</v>
      </c>
      <c r="F190" s="76">
        <f t="shared" si="6"/>
        <v>-9.4861544571528844E-2</v>
      </c>
      <c r="G190" s="26">
        <f t="shared" si="7"/>
        <v>-8.5363178004308285E-4</v>
      </c>
      <c r="H190" s="26">
        <f t="shared" si="8"/>
        <v>8.0976829150230414E-5</v>
      </c>
    </row>
    <row r="191" spans="1:8" x14ac:dyDescent="0.25">
      <c r="A191" s="12">
        <f>Riesgo!D195</f>
        <v>0.37660375743337321</v>
      </c>
      <c r="F191" s="76">
        <f t="shared" si="6"/>
        <v>-0.2289781801564767</v>
      </c>
      <c r="G191" s="26">
        <f t="shared" si="7"/>
        <v>-1.2005556563831524E-2</v>
      </c>
      <c r="H191" s="26">
        <f t="shared" si="8"/>
        <v>2.7490104937517861E-3</v>
      </c>
    </row>
    <row r="192" spans="1:8" x14ac:dyDescent="0.25">
      <c r="A192" s="12">
        <f>Riesgo!D196</f>
        <v>0.42449223328711089</v>
      </c>
      <c r="F192" s="76">
        <f t="shared" si="6"/>
        <v>-0.18108970430273902</v>
      </c>
      <c r="G192" s="26">
        <f t="shared" si="7"/>
        <v>-5.9385617781539659E-3</v>
      </c>
      <c r="H192" s="26">
        <f t="shared" si="8"/>
        <v>1.0754123963894497E-3</v>
      </c>
    </row>
    <row r="193" spans="1:8" x14ac:dyDescent="0.25">
      <c r="A193" s="12">
        <f>Riesgo!D197</f>
        <v>0.58092450580855892</v>
      </c>
      <c r="F193" s="76">
        <f t="shared" si="6"/>
        <v>-2.4657431781290984E-2</v>
      </c>
      <c r="G193" s="26">
        <f t="shared" si="7"/>
        <v>-1.4991445862352954E-5</v>
      </c>
      <c r="H193" s="26">
        <f t="shared" si="8"/>
        <v>3.696505536538849E-7</v>
      </c>
    </row>
    <row r="194" spans="1:8" x14ac:dyDescent="0.25">
      <c r="A194" s="12">
        <f>Riesgo!D198</f>
        <v>0.71399338610138596</v>
      </c>
      <c r="F194" s="76">
        <f t="shared" si="6"/>
        <v>0.10841144851153606</v>
      </c>
      <c r="G194" s="26">
        <f t="shared" si="7"/>
        <v>1.2741643258900948E-3</v>
      </c>
      <c r="H194" s="26">
        <f t="shared" si="8"/>
        <v>1.3813400021147007E-4</v>
      </c>
    </row>
    <row r="195" spans="1:8" x14ac:dyDescent="0.25">
      <c r="A195" s="12">
        <f>Riesgo!D199</f>
        <v>0.53634036137106067</v>
      </c>
      <c r="F195" s="76">
        <f t="shared" ref="F195:F258" si="9">A195-$D$4</f>
        <v>-6.9241576218789236E-2</v>
      </c>
      <c r="G195" s="26">
        <f t="shared" ref="G195:G258" si="10">IF(A195=0,0,(A195-D$4)^3)</f>
        <v>-3.3197152755851328E-4</v>
      </c>
      <c r="H195" s="26">
        <f t="shared" ref="H195:H258" si="11">IF(A195=0,0,(A195-D$4)^4)</f>
        <v>2.2986231827910689E-5</v>
      </c>
    </row>
    <row r="196" spans="1:8" x14ac:dyDescent="0.25">
      <c r="A196" s="12">
        <f>Riesgo!D200</f>
        <v>0.41380425254893666</v>
      </c>
      <c r="F196" s="76">
        <f t="shared" si="9"/>
        <v>-0.19177768504091325</v>
      </c>
      <c r="G196" s="26">
        <f t="shared" si="10"/>
        <v>-7.0533302012470321E-3</v>
      </c>
      <c r="H196" s="26">
        <f t="shared" si="11"/>
        <v>1.3526713378243147E-3</v>
      </c>
    </row>
    <row r="197" spans="1:8" x14ac:dyDescent="0.25">
      <c r="A197" s="12">
        <f>Riesgo!D201</f>
        <v>0.66287200176198924</v>
      </c>
      <c r="F197" s="76">
        <f t="shared" si="9"/>
        <v>5.7290064172139332E-2</v>
      </c>
      <c r="G197" s="26">
        <f t="shared" si="10"/>
        <v>1.8803466735633324E-4</v>
      </c>
      <c r="H197" s="26">
        <f t="shared" si="11"/>
        <v>1.0772518159431204E-5</v>
      </c>
    </row>
    <row r="198" spans="1:8" x14ac:dyDescent="0.25">
      <c r="A198" s="12">
        <f>Riesgo!D202</f>
        <v>0.4139892791595417</v>
      </c>
      <c r="F198" s="76">
        <f t="shared" si="9"/>
        <v>-0.1915926584303082</v>
      </c>
      <c r="G198" s="26">
        <f t="shared" si="10"/>
        <v>-7.0329347875765511E-3</v>
      </c>
      <c r="H198" s="26">
        <f t="shared" si="11"/>
        <v>1.3474586725187865E-3</v>
      </c>
    </row>
    <row r="199" spans="1:8" x14ac:dyDescent="0.25">
      <c r="A199" s="12">
        <f>Riesgo!D203</f>
        <v>0.74746198778948503</v>
      </c>
      <c r="F199" s="76">
        <f t="shared" si="9"/>
        <v>0.14188005019963512</v>
      </c>
      <c r="G199" s="26">
        <f t="shared" si="10"/>
        <v>2.8560381242191584E-3</v>
      </c>
      <c r="H199" s="26">
        <f t="shared" si="11"/>
        <v>4.0521483243628596E-4</v>
      </c>
    </row>
    <row r="200" spans="1:8" x14ac:dyDescent="0.25">
      <c r="A200" s="12">
        <f>Riesgo!D204</f>
        <v>0.77666405590136667</v>
      </c>
      <c r="F200" s="76">
        <f t="shared" si="9"/>
        <v>0.17108211831151676</v>
      </c>
      <c r="G200" s="26">
        <f t="shared" si="10"/>
        <v>5.0074181245679085E-3</v>
      </c>
      <c r="H200" s="26">
        <f t="shared" si="11"/>
        <v>8.5667970002256026E-4</v>
      </c>
    </row>
    <row r="201" spans="1:8" x14ac:dyDescent="0.25">
      <c r="A201" s="12">
        <f>Riesgo!D205</f>
        <v>0.56103737111813756</v>
      </c>
      <c r="F201" s="76">
        <f t="shared" si="9"/>
        <v>-4.4544566471712344E-2</v>
      </c>
      <c r="G201" s="26">
        <f t="shared" si="10"/>
        <v>-8.8386148509090242E-5</v>
      </c>
      <c r="H201" s="26">
        <f t="shared" si="11"/>
        <v>3.9371226674418091E-6</v>
      </c>
    </row>
    <row r="202" spans="1:8" x14ac:dyDescent="0.25">
      <c r="A202" s="12">
        <f>Riesgo!D206</f>
        <v>2.4718362340912518E-2</v>
      </c>
      <c r="F202" s="76">
        <f t="shared" si="9"/>
        <v>-0.58086357524893739</v>
      </c>
      <c r="G202" s="26">
        <f t="shared" si="10"/>
        <v>-0.19598481841149581</v>
      </c>
      <c r="H202" s="26">
        <f t="shared" si="11"/>
        <v>0.11384044231701523</v>
      </c>
    </row>
    <row r="203" spans="1:8" x14ac:dyDescent="0.25">
      <c r="A203" s="12">
        <f>Riesgo!D207</f>
        <v>1</v>
      </c>
      <c r="F203" s="76">
        <f t="shared" si="9"/>
        <v>0.39441806241015009</v>
      </c>
      <c r="G203" s="26">
        <f t="shared" si="10"/>
        <v>6.1357885667416845E-2</v>
      </c>
      <c r="H203" s="26">
        <f t="shared" si="11"/>
        <v>2.4200658378526071E-2</v>
      </c>
    </row>
    <row r="204" spans="1:8" x14ac:dyDescent="0.25">
      <c r="A204" s="12">
        <f>Riesgo!D208</f>
        <v>0.33587335909956789</v>
      </c>
      <c r="F204" s="76">
        <f t="shared" si="9"/>
        <v>-0.26970857849028201</v>
      </c>
      <c r="G204" s="26">
        <f t="shared" si="10"/>
        <v>-1.9619334881537293E-2</v>
      </c>
      <c r="H204" s="26">
        <f t="shared" si="11"/>
        <v>5.2915029218242281E-3</v>
      </c>
    </row>
    <row r="205" spans="1:8" x14ac:dyDescent="0.25">
      <c r="A205" s="12">
        <f>Riesgo!D209</f>
        <v>0.76136324501900188</v>
      </c>
      <c r="F205" s="76">
        <f t="shared" si="9"/>
        <v>0.15578130742915197</v>
      </c>
      <c r="G205" s="26">
        <f t="shared" si="10"/>
        <v>3.7804720651024143E-3</v>
      </c>
      <c r="H205" s="26">
        <f t="shared" si="11"/>
        <v>5.8892688100104027E-4</v>
      </c>
    </row>
    <row r="206" spans="1:8" x14ac:dyDescent="0.25">
      <c r="A206" s="12">
        <f>Riesgo!D210</f>
        <v>0.5885601270700086</v>
      </c>
      <c r="F206" s="76">
        <f t="shared" si="9"/>
        <v>-1.7021810519841307E-2</v>
      </c>
      <c r="G206" s="26">
        <f t="shared" si="10"/>
        <v>-4.9319339917152138E-6</v>
      </c>
      <c r="H206" s="26">
        <f t="shared" si="11"/>
        <v>8.3950445903340952E-8</v>
      </c>
    </row>
    <row r="207" spans="1:8" x14ac:dyDescent="0.25">
      <c r="A207" s="12">
        <f>Riesgo!D211</f>
        <v>0.95131941996857661</v>
      </c>
      <c r="F207" s="76">
        <f t="shared" si="9"/>
        <v>0.3457374823787267</v>
      </c>
      <c r="G207" s="26">
        <f t="shared" si="10"/>
        <v>4.132752483755394E-2</v>
      </c>
      <c r="H207" s="26">
        <f t="shared" si="11"/>
        <v>1.4288474390280196E-2</v>
      </c>
    </row>
    <row r="208" spans="1:8" x14ac:dyDescent="0.25">
      <c r="A208" s="12">
        <f>Riesgo!D212</f>
        <v>0.55206095172797587</v>
      </c>
      <c r="F208" s="76">
        <f t="shared" si="9"/>
        <v>-5.3520985861874038E-2</v>
      </c>
      <c r="G208" s="26">
        <f t="shared" si="10"/>
        <v>-1.5331064604391618E-4</v>
      </c>
      <c r="H208" s="26">
        <f t="shared" si="11"/>
        <v>8.2053369193912121E-6</v>
      </c>
    </row>
    <row r="209" spans="1:8" x14ac:dyDescent="0.25">
      <c r="A209" s="12">
        <f>Riesgo!D213</f>
        <v>0.32894299803672467</v>
      </c>
      <c r="F209" s="76">
        <f t="shared" si="9"/>
        <v>-0.27663893955312524</v>
      </c>
      <c r="G209" s="26">
        <f t="shared" si="10"/>
        <v>-2.1170929864866794E-2</v>
      </c>
      <c r="H209" s="26">
        <f t="shared" si="11"/>
        <v>5.8567035871703388E-3</v>
      </c>
    </row>
    <row r="210" spans="1:8" x14ac:dyDescent="0.25">
      <c r="A210" s="12">
        <f>Riesgo!D214</f>
        <v>0.268794623927962</v>
      </c>
      <c r="F210" s="76">
        <f t="shared" si="9"/>
        <v>-0.33678731366188791</v>
      </c>
      <c r="G210" s="26">
        <f t="shared" si="10"/>
        <v>-3.8200334999248554E-2</v>
      </c>
      <c r="H210" s="26">
        <f t="shared" si="11"/>
        <v>1.2865388205381119E-2</v>
      </c>
    </row>
    <row r="211" spans="1:8" x14ac:dyDescent="0.25">
      <c r="A211" s="12">
        <f>Riesgo!D215</f>
        <v>0.5150338866677947</v>
      </c>
      <c r="F211" s="76">
        <f t="shared" si="9"/>
        <v>-9.0548050922055201E-2</v>
      </c>
      <c r="G211" s="26">
        <f t="shared" si="10"/>
        <v>-7.4239889916796861E-4</v>
      </c>
      <c r="H211" s="26">
        <f t="shared" si="11"/>
        <v>6.7222773326338947E-5</v>
      </c>
    </row>
    <row r="212" spans="1:8" x14ac:dyDescent="0.25">
      <c r="A212" s="12">
        <f>Riesgo!D216</f>
        <v>0.89549623992479854</v>
      </c>
      <c r="F212" s="76">
        <f t="shared" si="9"/>
        <v>0.28991430233494864</v>
      </c>
      <c r="G212" s="26">
        <f t="shared" si="10"/>
        <v>2.4367384867836291E-2</v>
      </c>
      <c r="H212" s="26">
        <f t="shared" si="11"/>
        <v>7.0644533836859424E-3</v>
      </c>
    </row>
    <row r="213" spans="1:8" x14ac:dyDescent="0.25">
      <c r="A213" s="12">
        <f>Riesgo!D217</f>
        <v>0.22878595876235561</v>
      </c>
      <c r="F213" s="76">
        <f t="shared" si="9"/>
        <v>-0.37679597882749427</v>
      </c>
      <c r="G213" s="26">
        <f t="shared" si="10"/>
        <v>-5.3495688093293005E-2</v>
      </c>
      <c r="H213" s="26">
        <f t="shared" si="11"/>
        <v>2.0156960158162669E-2</v>
      </c>
    </row>
    <row r="214" spans="1:8" x14ac:dyDescent="0.25">
      <c r="A214" s="12">
        <f>Riesgo!D218</f>
        <v>0.72007449103986976</v>
      </c>
      <c r="F214" s="76">
        <f t="shared" si="9"/>
        <v>0.11449255345001985</v>
      </c>
      <c r="G214" s="26">
        <f t="shared" si="10"/>
        <v>1.5008307656514104E-3</v>
      </c>
      <c r="H214" s="26">
        <f t="shared" si="11"/>
        <v>1.7183394665577832E-4</v>
      </c>
    </row>
    <row r="215" spans="1:8" x14ac:dyDescent="0.25">
      <c r="A215" s="12">
        <f>Riesgo!D219</f>
        <v>1</v>
      </c>
      <c r="F215" s="76">
        <f t="shared" si="9"/>
        <v>0.39441806241015009</v>
      </c>
      <c r="G215" s="26">
        <f t="shared" si="10"/>
        <v>6.1357885667416845E-2</v>
      </c>
      <c r="H215" s="26">
        <f t="shared" si="11"/>
        <v>2.4200658378526071E-2</v>
      </c>
    </row>
    <row r="216" spans="1:8" x14ac:dyDescent="0.25">
      <c r="A216" s="12">
        <f>Riesgo!D220</f>
        <v>0.89747041409481587</v>
      </c>
      <c r="F216" s="76">
        <f t="shared" si="9"/>
        <v>0.29188847650496597</v>
      </c>
      <c r="G216" s="26">
        <f t="shared" si="10"/>
        <v>2.4868572076012372E-2</v>
      </c>
      <c r="H216" s="26">
        <f t="shared" si="11"/>
        <v>7.2588496161211892E-3</v>
      </c>
    </row>
    <row r="217" spans="1:8" x14ac:dyDescent="0.25">
      <c r="A217" s="12">
        <f>Riesgo!D221</f>
        <v>0.28303144150012899</v>
      </c>
      <c r="F217" s="76">
        <f t="shared" si="9"/>
        <v>-0.32255049608972092</v>
      </c>
      <c r="G217" s="26">
        <f t="shared" si="10"/>
        <v>-3.3557773818908156E-2</v>
      </c>
      <c r="H217" s="26">
        <f t="shared" si="11"/>
        <v>1.0824076592955475E-2</v>
      </c>
    </row>
    <row r="218" spans="1:8" x14ac:dyDescent="0.25">
      <c r="A218" s="12">
        <f>Riesgo!D222</f>
        <v>0.6512646311943695</v>
      </c>
      <c r="F218" s="76">
        <f t="shared" si="9"/>
        <v>4.5682693604519597E-2</v>
      </c>
      <c r="G218" s="26">
        <f t="shared" si="10"/>
        <v>9.533560135612853E-5</v>
      </c>
      <c r="H218" s="26">
        <f t="shared" si="11"/>
        <v>4.3551870663546422E-6</v>
      </c>
    </row>
    <row r="219" spans="1:8" x14ac:dyDescent="0.25">
      <c r="A219" s="12">
        <f>Riesgo!D223</f>
        <v>0.88443163760649901</v>
      </c>
      <c r="F219" s="76">
        <f t="shared" si="9"/>
        <v>0.2788497000166491</v>
      </c>
      <c r="G219" s="26">
        <f t="shared" si="10"/>
        <v>2.1682559401493801E-2</v>
      </c>
      <c r="H219" s="26">
        <f t="shared" si="11"/>
        <v>6.0461751846997208E-3</v>
      </c>
    </row>
    <row r="220" spans="1:8" x14ac:dyDescent="0.25">
      <c r="A220" s="12">
        <f>Riesgo!D224</f>
        <v>0.67721045420529824</v>
      </c>
      <c r="F220" s="76">
        <f t="shared" si="9"/>
        <v>7.1628516615448334E-2</v>
      </c>
      <c r="G220" s="26">
        <f t="shared" si="10"/>
        <v>3.6750044711826032E-4</v>
      </c>
      <c r="H220" s="26">
        <f t="shared" si="11"/>
        <v>2.6323511882595002E-5</v>
      </c>
    </row>
    <row r="221" spans="1:8" x14ac:dyDescent="0.25">
      <c r="A221" s="12">
        <f>Riesgo!D225</f>
        <v>0.88596348740066377</v>
      </c>
      <c r="F221" s="76">
        <f t="shared" si="9"/>
        <v>0.28038154981081387</v>
      </c>
      <c r="G221" s="26">
        <f t="shared" si="10"/>
        <v>2.2041862858466373E-2</v>
      </c>
      <c r="H221" s="26">
        <f t="shared" si="11"/>
        <v>6.1801316689742173E-3</v>
      </c>
    </row>
    <row r="222" spans="1:8" x14ac:dyDescent="0.25">
      <c r="A222" s="12">
        <f>Riesgo!D226</f>
        <v>0.76813841127347571</v>
      </c>
      <c r="F222" s="76">
        <f t="shared" si="9"/>
        <v>0.1625564736836258</v>
      </c>
      <c r="G222" s="26">
        <f t="shared" si="10"/>
        <v>4.2954909545773511E-3</v>
      </c>
      <c r="H222" s="26">
        <f t="shared" si="11"/>
        <v>6.9825986231600594E-4</v>
      </c>
    </row>
    <row r="223" spans="1:8" x14ac:dyDescent="0.25">
      <c r="A223" s="12">
        <f>Riesgo!D227</f>
        <v>0.7235625822417604</v>
      </c>
      <c r="F223" s="76">
        <f t="shared" si="9"/>
        <v>0.11798064465191049</v>
      </c>
      <c r="G223" s="26">
        <f t="shared" si="10"/>
        <v>1.6422236210111971E-3</v>
      </c>
      <c r="H223" s="26">
        <f t="shared" si="11"/>
        <v>1.9375060146949576E-4</v>
      </c>
    </row>
    <row r="224" spans="1:8" x14ac:dyDescent="0.25">
      <c r="A224" s="12">
        <f>Riesgo!D228</f>
        <v>0.90312869123993311</v>
      </c>
      <c r="F224" s="76">
        <f t="shared" si="9"/>
        <v>0.29754675365008321</v>
      </c>
      <c r="G224" s="26">
        <f t="shared" si="10"/>
        <v>2.6343025296749371E-2</v>
      </c>
      <c r="H224" s="26">
        <f t="shared" si="11"/>
        <v>7.8382816583697952E-3</v>
      </c>
    </row>
    <row r="225" spans="1:8" x14ac:dyDescent="0.25">
      <c r="A225" s="12">
        <f>Riesgo!D229</f>
        <v>0.92659485323608959</v>
      </c>
      <c r="F225" s="76">
        <f t="shared" si="9"/>
        <v>0.32101291564623968</v>
      </c>
      <c r="G225" s="26">
        <f t="shared" si="10"/>
        <v>3.3080153683956504E-2</v>
      </c>
      <c r="H225" s="26">
        <f t="shared" si="11"/>
        <v>1.0619156584112575E-2</v>
      </c>
    </row>
    <row r="226" spans="1:8" x14ac:dyDescent="0.25">
      <c r="A226" s="12">
        <f>Riesgo!D230</f>
        <v>0.18204962286022922</v>
      </c>
      <c r="F226" s="76">
        <f t="shared" si="9"/>
        <v>-0.42353231472962072</v>
      </c>
      <c r="G226" s="26">
        <f t="shared" si="10"/>
        <v>-7.5973066360139743E-2</v>
      </c>
      <c r="H226" s="26">
        <f t="shared" si="11"/>
        <v>3.2177048652617064E-2</v>
      </c>
    </row>
    <row r="227" spans="1:8" x14ac:dyDescent="0.25">
      <c r="A227" s="12">
        <f>Riesgo!D231</f>
        <v>0.49950458324946501</v>
      </c>
      <c r="F227" s="76">
        <f t="shared" si="9"/>
        <v>-0.1060773543403849</v>
      </c>
      <c r="G227" s="26">
        <f t="shared" si="10"/>
        <v>-1.1936253633832434E-3</v>
      </c>
      <c r="H227" s="26">
        <f t="shared" si="11"/>
        <v>1.2661662062127499E-4</v>
      </c>
    </row>
    <row r="228" spans="1:8" x14ac:dyDescent="0.25">
      <c r="A228" s="12">
        <f>Riesgo!D232</f>
        <v>8.7279669372687815E-2</v>
      </c>
      <c r="F228" s="76">
        <f t="shared" si="9"/>
        <v>-0.51830226821716208</v>
      </c>
      <c r="G228" s="26">
        <f t="shared" si="10"/>
        <v>-0.13923529146180316</v>
      </c>
      <c r="H228" s="26">
        <f t="shared" si="11"/>
        <v>7.2165967380530244E-2</v>
      </c>
    </row>
    <row r="229" spans="1:8" x14ac:dyDescent="0.25">
      <c r="A229" s="12">
        <f>Riesgo!D233</f>
        <v>0.89081743845920647</v>
      </c>
      <c r="F229" s="76">
        <f t="shared" si="9"/>
        <v>0.28523550086935656</v>
      </c>
      <c r="G229" s="26">
        <f t="shared" si="10"/>
        <v>2.3206558106265339E-2</v>
      </c>
      <c r="H229" s="26">
        <f t="shared" si="11"/>
        <v>6.6193342248944209E-3</v>
      </c>
    </row>
    <row r="230" spans="1:8" x14ac:dyDescent="0.25">
      <c r="A230" s="12">
        <f>Riesgo!D234</f>
        <v>0.4870923700680827</v>
      </c>
      <c r="F230" s="76">
        <f t="shared" si="9"/>
        <v>-0.1184895675217672</v>
      </c>
      <c r="G230" s="26">
        <f t="shared" si="10"/>
        <v>-1.6635671772878831E-3</v>
      </c>
      <c r="H230" s="26">
        <f t="shared" si="11"/>
        <v>1.971153553802483E-4</v>
      </c>
    </row>
    <row r="231" spans="1:8" x14ac:dyDescent="0.25">
      <c r="A231" s="12">
        <f>Riesgo!D235</f>
        <v>0.30481759853898677</v>
      </c>
      <c r="F231" s="76">
        <f t="shared" si="9"/>
        <v>-0.30076433905086314</v>
      </c>
      <c r="G231" s="26">
        <f t="shared" si="10"/>
        <v>-2.7206897783036969E-2</v>
      </c>
      <c r="H231" s="26">
        <f t="shared" si="11"/>
        <v>8.1828646293395074E-3</v>
      </c>
    </row>
    <row r="232" spans="1:8" x14ac:dyDescent="0.25">
      <c r="A232" s="12">
        <f>Riesgo!D236</f>
        <v>0.34800451205868344</v>
      </c>
      <c r="F232" s="76">
        <f t="shared" si="9"/>
        <v>-0.25757742553116647</v>
      </c>
      <c r="G232" s="26">
        <f t="shared" si="10"/>
        <v>-1.7089265396257561E-2</v>
      </c>
      <c r="H232" s="26">
        <f t="shared" si="11"/>
        <v>4.4018089849868726E-3</v>
      </c>
    </row>
    <row r="233" spans="1:8" x14ac:dyDescent="0.25">
      <c r="A233" s="12">
        <f>Riesgo!D237</f>
        <v>0.35650746592783772</v>
      </c>
      <c r="F233" s="76">
        <f t="shared" si="9"/>
        <v>-0.24907447166201219</v>
      </c>
      <c r="G233" s="26">
        <f t="shared" si="10"/>
        <v>-1.5452105095845521E-2</v>
      </c>
      <c r="H233" s="26">
        <f t="shared" si="11"/>
        <v>3.8487249128136098E-3</v>
      </c>
    </row>
    <row r="234" spans="1:8" x14ac:dyDescent="0.25">
      <c r="A234" s="12">
        <f>Riesgo!D238</f>
        <v>1</v>
      </c>
      <c r="F234" s="76">
        <f t="shared" si="9"/>
        <v>0.39441806241015009</v>
      </c>
      <c r="G234" s="26">
        <f t="shared" si="10"/>
        <v>6.1357885667416845E-2</v>
      </c>
      <c r="H234" s="26">
        <f t="shared" si="11"/>
        <v>2.4200658378526071E-2</v>
      </c>
    </row>
    <row r="235" spans="1:8" x14ac:dyDescent="0.25">
      <c r="A235" s="12">
        <f>Riesgo!D239</f>
        <v>0.29179750096650109</v>
      </c>
      <c r="F235" s="76">
        <f t="shared" si="9"/>
        <v>-0.31378443662334882</v>
      </c>
      <c r="G235" s="26">
        <f t="shared" si="10"/>
        <v>-3.0895426702380727E-2</v>
      </c>
      <c r="H235" s="26">
        <f t="shared" si="11"/>
        <v>9.6945040620445046E-3</v>
      </c>
    </row>
    <row r="236" spans="1:8" x14ac:dyDescent="0.25">
      <c r="A236" s="12">
        <f>Riesgo!D240</f>
        <v>0.76792386591602724</v>
      </c>
      <c r="F236" s="76">
        <f t="shared" si="9"/>
        <v>0.16234192832617733</v>
      </c>
      <c r="G236" s="26">
        <f t="shared" si="10"/>
        <v>4.278505561633535E-3</v>
      </c>
      <c r="H236" s="26">
        <f t="shared" si="11"/>
        <v>6.9458084322986243E-4</v>
      </c>
    </row>
    <row r="237" spans="1:8" x14ac:dyDescent="0.25">
      <c r="A237" s="12">
        <f>Riesgo!D241</f>
        <v>0.8844551835973804</v>
      </c>
      <c r="F237" s="76">
        <f t="shared" si="9"/>
        <v>0.2788732460075305</v>
      </c>
      <c r="G237" s="26">
        <f t="shared" si="10"/>
        <v>2.1688052473102987E-2</v>
      </c>
      <c r="H237" s="26">
        <f t="shared" si="11"/>
        <v>6.0482175927558798E-3</v>
      </c>
    </row>
    <row r="238" spans="1:8" x14ac:dyDescent="0.25">
      <c r="A238" s="12">
        <f>Riesgo!D242</f>
        <v>0.52888238430920231</v>
      </c>
      <c r="F238" s="76">
        <f t="shared" si="9"/>
        <v>-7.6699553280647592E-2</v>
      </c>
      <c r="G238" s="26">
        <f t="shared" si="10"/>
        <v>-4.5120977904348499E-4</v>
      </c>
      <c r="H238" s="26">
        <f t="shared" si="11"/>
        <v>3.4607588488495005E-5</v>
      </c>
    </row>
    <row r="239" spans="1:8" x14ac:dyDescent="0.25">
      <c r="A239" s="12">
        <f>Riesgo!D243</f>
        <v>0.81557364782465191</v>
      </c>
      <c r="F239" s="76">
        <f t="shared" si="9"/>
        <v>0.20999171023480201</v>
      </c>
      <c r="G239" s="26">
        <f t="shared" si="10"/>
        <v>9.2599033073574658E-3</v>
      </c>
      <c r="H239" s="26">
        <f t="shared" si="11"/>
        <v>1.9445029321208938E-3</v>
      </c>
    </row>
    <row r="240" spans="1:8" x14ac:dyDescent="0.25">
      <c r="A240" s="12">
        <f>Riesgo!D244</f>
        <v>0.21310396132092088</v>
      </c>
      <c r="F240" s="76">
        <f t="shared" si="9"/>
        <v>-0.392477976268929</v>
      </c>
      <c r="G240" s="26">
        <f t="shared" si="10"/>
        <v>-6.0456900015870063E-2</v>
      </c>
      <c r="H240" s="26">
        <f t="shared" si="11"/>
        <v>2.3728001769721663E-2</v>
      </c>
    </row>
    <row r="241" spans="1:8" x14ac:dyDescent="0.25">
      <c r="A241" s="12">
        <f>Riesgo!D245</f>
        <v>1</v>
      </c>
      <c r="F241" s="76">
        <f t="shared" si="9"/>
        <v>0.39441806241015009</v>
      </c>
      <c r="G241" s="26">
        <f t="shared" si="10"/>
        <v>6.1357885667416845E-2</v>
      </c>
      <c r="H241" s="26">
        <f t="shared" si="11"/>
        <v>2.4200658378526071E-2</v>
      </c>
    </row>
    <row r="242" spans="1:8" x14ac:dyDescent="0.25">
      <c r="A242" s="12">
        <f>Riesgo!D246</f>
        <v>0.88978644035725096</v>
      </c>
      <c r="F242" s="76">
        <f t="shared" si="9"/>
        <v>0.28420450276740106</v>
      </c>
      <c r="G242" s="26">
        <f t="shared" si="10"/>
        <v>2.2955822765992444E-2</v>
      </c>
      <c r="H242" s="26">
        <f t="shared" si="11"/>
        <v>6.5241481948254678E-3</v>
      </c>
    </row>
    <row r="243" spans="1:8" x14ac:dyDescent="0.25">
      <c r="A243" s="12">
        <f>Riesgo!D247</f>
        <v>0.7281471757459046</v>
      </c>
      <c r="F243" s="76">
        <f t="shared" si="9"/>
        <v>0.12256523815605469</v>
      </c>
      <c r="G243" s="26">
        <f t="shared" si="10"/>
        <v>1.8412041296017913E-3</v>
      </c>
      <c r="H243" s="26">
        <f t="shared" si="11"/>
        <v>2.2566762263855492E-4</v>
      </c>
    </row>
    <row r="244" spans="1:8" x14ac:dyDescent="0.25">
      <c r="A244" s="12">
        <f>Riesgo!D248</f>
        <v>0.22697047220332922</v>
      </c>
      <c r="F244" s="76">
        <f t="shared" si="9"/>
        <v>-0.37861146538652068</v>
      </c>
      <c r="G244" s="26">
        <f t="shared" si="10"/>
        <v>-5.4272682080651655E-2</v>
      </c>
      <c r="H244" s="26">
        <f t="shared" si="11"/>
        <v>2.0548259693012286E-2</v>
      </c>
    </row>
    <row r="245" spans="1:8" x14ac:dyDescent="0.25">
      <c r="A245" s="12">
        <f>Riesgo!D249</f>
        <v>0.96977236738068862</v>
      </c>
      <c r="F245" s="76">
        <f t="shared" si="9"/>
        <v>0.36419042979083871</v>
      </c>
      <c r="G245" s="26">
        <f t="shared" si="10"/>
        <v>4.8304277163354267E-2</v>
      </c>
      <c r="H245" s="26">
        <f t="shared" si="11"/>
        <v>1.7591955460857785E-2</v>
      </c>
    </row>
    <row r="246" spans="1:8" x14ac:dyDescent="0.25">
      <c r="A246" s="12">
        <f>Riesgo!D250</f>
        <v>0.15718275137354895</v>
      </c>
      <c r="F246" s="76">
        <f t="shared" si="9"/>
        <v>-0.44839918621630093</v>
      </c>
      <c r="G246" s="26">
        <f t="shared" si="10"/>
        <v>-9.0155961040589386E-2</v>
      </c>
      <c r="H246" s="26">
        <f t="shared" si="11"/>
        <v>4.0425859563148807E-2</v>
      </c>
    </row>
    <row r="247" spans="1:8" x14ac:dyDescent="0.25">
      <c r="A247" s="12">
        <f>Riesgo!D251</f>
        <v>0.90277727709240707</v>
      </c>
      <c r="F247" s="76">
        <f t="shared" si="9"/>
        <v>0.29719533950255717</v>
      </c>
      <c r="G247" s="26">
        <f t="shared" si="10"/>
        <v>2.6249799112348308E-2</v>
      </c>
      <c r="H247" s="26">
        <f t="shared" si="11"/>
        <v>7.80131795906828E-3</v>
      </c>
    </row>
    <row r="248" spans="1:8" x14ac:dyDescent="0.25">
      <c r="A248" s="12">
        <f>Riesgo!D252</f>
        <v>0.2133647407675186</v>
      </c>
      <c r="F248" s="76">
        <f t="shared" si="9"/>
        <v>-0.3922171968223313</v>
      </c>
      <c r="G248" s="26">
        <f t="shared" si="10"/>
        <v>-6.0336469484930828E-2</v>
      </c>
      <c r="H248" s="26">
        <f t="shared" si="11"/>
        <v>2.3665000927535703E-2</v>
      </c>
    </row>
    <row r="249" spans="1:8" x14ac:dyDescent="0.25">
      <c r="A249" s="12">
        <f>Riesgo!D253</f>
        <v>0.91374783887057831</v>
      </c>
      <c r="F249" s="76">
        <f t="shared" si="9"/>
        <v>0.3081659012807284</v>
      </c>
      <c r="G249" s="26">
        <f t="shared" si="10"/>
        <v>2.9265351613320292E-2</v>
      </c>
      <c r="H249" s="26">
        <f t="shared" si="11"/>
        <v>9.0185834562162663E-3</v>
      </c>
    </row>
    <row r="250" spans="1:8" x14ac:dyDescent="0.25">
      <c r="A250" s="12">
        <f>Riesgo!D254</f>
        <v>0.2979608794505435</v>
      </c>
      <c r="F250" s="76">
        <f t="shared" si="9"/>
        <v>-0.3076210581393064</v>
      </c>
      <c r="G250" s="26">
        <f t="shared" si="10"/>
        <v>-2.9110400807133414E-2</v>
      </c>
      <c r="H250" s="26">
        <f t="shared" si="11"/>
        <v>8.9549722991497001E-3</v>
      </c>
    </row>
    <row r="251" spans="1:8" x14ac:dyDescent="0.25">
      <c r="A251" s="12">
        <f>Riesgo!D255</f>
        <v>1</v>
      </c>
      <c r="F251" s="76">
        <f t="shared" si="9"/>
        <v>0.39441806241015009</v>
      </c>
      <c r="G251" s="26">
        <f t="shared" si="10"/>
        <v>6.1357885667416845E-2</v>
      </c>
      <c r="H251" s="26">
        <f t="shared" si="11"/>
        <v>2.4200658378526071E-2</v>
      </c>
    </row>
    <row r="252" spans="1:8" x14ac:dyDescent="0.25">
      <c r="A252" s="12">
        <f>Riesgo!D256</f>
        <v>0.53326426132297866</v>
      </c>
      <c r="F252" s="76">
        <f t="shared" si="9"/>
        <v>-7.2317676266871245E-2</v>
      </c>
      <c r="G252" s="26">
        <f t="shared" si="10"/>
        <v>-3.7821033169517716E-4</v>
      </c>
      <c r="H252" s="26">
        <f t="shared" si="11"/>
        <v>2.7351292328317819E-5</v>
      </c>
    </row>
    <row r="253" spans="1:8" x14ac:dyDescent="0.25">
      <c r="A253" s="12">
        <f>Riesgo!D257</f>
        <v>0.65394478774057818</v>
      </c>
      <c r="F253" s="76">
        <f t="shared" si="9"/>
        <v>4.8362850150728276E-2</v>
      </c>
      <c r="G253" s="26">
        <f t="shared" si="10"/>
        <v>1.1311902708816006E-4</v>
      </c>
      <c r="H253" s="26">
        <f t="shared" si="11"/>
        <v>5.4707585562608567E-6</v>
      </c>
    </row>
    <row r="254" spans="1:8" x14ac:dyDescent="0.25">
      <c r="A254" s="12">
        <f>Riesgo!D258</f>
        <v>0.73856632369426911</v>
      </c>
      <c r="F254" s="76">
        <f t="shared" si="9"/>
        <v>0.13298438610441921</v>
      </c>
      <c r="G254" s="26">
        <f t="shared" si="10"/>
        <v>2.3518085146731075E-3</v>
      </c>
      <c r="H254" s="26">
        <f t="shared" si="11"/>
        <v>3.1275381155894914E-4</v>
      </c>
    </row>
    <row r="255" spans="1:8" x14ac:dyDescent="0.25">
      <c r="A255" s="12">
        <f>Riesgo!D259</f>
        <v>0.50023001543162882</v>
      </c>
      <c r="F255" s="76">
        <f t="shared" si="9"/>
        <v>-0.10535192215822109</v>
      </c>
      <c r="G255" s="26">
        <f t="shared" si="10"/>
        <v>-1.169303881468158E-3</v>
      </c>
      <c r="H255" s="26">
        <f t="shared" si="11"/>
        <v>1.2318841149973919E-4</v>
      </c>
    </row>
    <row r="256" spans="1:8" x14ac:dyDescent="0.25">
      <c r="A256" s="12">
        <f>Riesgo!D260</f>
        <v>0.60775622457011891</v>
      </c>
      <c r="F256" s="76">
        <f t="shared" si="9"/>
        <v>2.1742869802690024E-3</v>
      </c>
      <c r="G256" s="26">
        <f t="shared" si="10"/>
        <v>1.0278993605033968E-8</v>
      </c>
      <c r="H256" s="26">
        <f t="shared" si="11"/>
        <v>2.2349481965693693E-11</v>
      </c>
    </row>
    <row r="257" spans="1:8" x14ac:dyDescent="0.25">
      <c r="A257" s="12">
        <f>Riesgo!D261</f>
        <v>0.86513943832819362</v>
      </c>
      <c r="F257" s="76">
        <f t="shared" si="9"/>
        <v>0.25955750073834372</v>
      </c>
      <c r="G257" s="26">
        <f t="shared" si="10"/>
        <v>1.7486413791457593E-2</v>
      </c>
      <c r="H257" s="26">
        <f t="shared" si="11"/>
        <v>4.5387298605872378E-3</v>
      </c>
    </row>
    <row r="258" spans="1:8" x14ac:dyDescent="0.25">
      <c r="A258" s="12">
        <f>Riesgo!D262</f>
        <v>0.73742596642148106</v>
      </c>
      <c r="F258" s="76">
        <f t="shared" si="9"/>
        <v>0.13184402883163115</v>
      </c>
      <c r="G258" s="26">
        <f t="shared" si="10"/>
        <v>2.2918247047868357E-3</v>
      </c>
      <c r="H258" s="26">
        <f t="shared" si="11"/>
        <v>3.0216340245496008E-4</v>
      </c>
    </row>
    <row r="259" spans="1:8" x14ac:dyDescent="0.25">
      <c r="A259" s="12">
        <f>Riesgo!D263</f>
        <v>0.95806982366061988</v>
      </c>
      <c r="F259" s="76">
        <f t="shared" ref="F259:F322" si="12">A259-$D$4</f>
        <v>0.35248788607076997</v>
      </c>
      <c r="G259" s="26">
        <f t="shared" ref="G259:G322" si="13">IF(A259=0,0,(A259-D$4)^3)</f>
        <v>4.379581258592681E-2</v>
      </c>
      <c r="H259" s="26">
        <f t="shared" ref="H259:H322" si="14">IF(A259=0,0,(A259-D$4)^4)</f>
        <v>1.5437493397164962E-2</v>
      </c>
    </row>
    <row r="260" spans="1:8" x14ac:dyDescent="0.25">
      <c r="A260" s="12">
        <f>Riesgo!D264</f>
        <v>0.64610975019640549</v>
      </c>
      <c r="F260" s="76">
        <f t="shared" si="12"/>
        <v>4.052781260655558E-2</v>
      </c>
      <c r="G260" s="26">
        <f t="shared" si="13"/>
        <v>6.6567077890464208E-5</v>
      </c>
      <c r="H260" s="26">
        <f t="shared" si="14"/>
        <v>2.6978180585107222E-6</v>
      </c>
    </row>
    <row r="261" spans="1:8" x14ac:dyDescent="0.25">
      <c r="A261" s="12">
        <f>Riesgo!D265</f>
        <v>0.13242382708660244</v>
      </c>
      <c r="F261" s="76">
        <f t="shared" si="12"/>
        <v>-0.47315811050324746</v>
      </c>
      <c r="G261" s="26">
        <f t="shared" si="13"/>
        <v>-0.10592997419177917</v>
      </c>
      <c r="H261" s="26">
        <f t="shared" si="14"/>
        <v>5.0121626434240001E-2</v>
      </c>
    </row>
    <row r="262" spans="1:8" x14ac:dyDescent="0.25">
      <c r="A262" s="12">
        <f>Riesgo!D266</f>
        <v>0.89757266455255802</v>
      </c>
      <c r="F262" s="76">
        <f t="shared" si="12"/>
        <v>0.29199072696270811</v>
      </c>
      <c r="G262" s="26">
        <f t="shared" si="13"/>
        <v>2.4894716106570791E-2</v>
      </c>
      <c r="H262" s="26">
        <f t="shared" si="14"/>
        <v>7.269026253487844E-3</v>
      </c>
    </row>
    <row r="263" spans="1:8" x14ac:dyDescent="0.25">
      <c r="A263" s="12">
        <f>Riesgo!D267</f>
        <v>0.67108651812197095</v>
      </c>
      <c r="F263" s="76">
        <f t="shared" si="12"/>
        <v>6.5504580532121048E-2</v>
      </c>
      <c r="G263" s="26">
        <f t="shared" si="13"/>
        <v>2.8107033400671353E-4</v>
      </c>
      <c r="H263" s="26">
        <f t="shared" si="14"/>
        <v>1.8411394329132932E-5</v>
      </c>
    </row>
    <row r="264" spans="1:8" x14ac:dyDescent="0.25">
      <c r="A264" s="12">
        <f>Riesgo!D268</f>
        <v>0.52685560589990732</v>
      </c>
      <c r="F264" s="76">
        <f t="shared" si="12"/>
        <v>-7.8726331689942586E-2</v>
      </c>
      <c r="G264" s="26">
        <f t="shared" si="13"/>
        <v>-4.8793283769409785E-4</v>
      </c>
      <c r="H264" s="26">
        <f t="shared" si="14"/>
        <v>3.8413162422720469E-5</v>
      </c>
    </row>
    <row r="265" spans="1:8" x14ac:dyDescent="0.25">
      <c r="A265" s="12">
        <f>Riesgo!D269</f>
        <v>0.97753651676440778</v>
      </c>
      <c r="F265" s="76">
        <f t="shared" si="12"/>
        <v>0.37195457917455788</v>
      </c>
      <c r="G265" s="26">
        <f t="shared" si="13"/>
        <v>5.1459993755747689E-2</v>
      </c>
      <c r="H265" s="26">
        <f t="shared" si="14"/>
        <v>1.9140780321744509E-2</v>
      </c>
    </row>
    <row r="266" spans="1:8" x14ac:dyDescent="0.25">
      <c r="A266" s="12">
        <f>Riesgo!D270</f>
        <v>0.39197528285539729</v>
      </c>
      <c r="F266" s="76">
        <f t="shared" si="12"/>
        <v>-0.21360665473445262</v>
      </c>
      <c r="G266" s="26">
        <f t="shared" si="13"/>
        <v>-9.7464023503580702E-3</v>
      </c>
      <c r="H266" s="26">
        <f t="shared" si="14"/>
        <v>2.0818964017559937E-3</v>
      </c>
    </row>
    <row r="267" spans="1:8" x14ac:dyDescent="0.25">
      <c r="A267" s="12">
        <f>Riesgo!D271</f>
        <v>7.6062339959524203E-2</v>
      </c>
      <c r="F267" s="76">
        <f t="shared" si="12"/>
        <v>-0.52951959763032574</v>
      </c>
      <c r="G267" s="26">
        <f t="shared" si="13"/>
        <v>-0.14847253176263964</v>
      </c>
      <c r="H267" s="26">
        <f t="shared" si="14"/>
        <v>7.8619115278108706E-2</v>
      </c>
    </row>
    <row r="268" spans="1:8" x14ac:dyDescent="0.25">
      <c r="A268" s="12">
        <f>Riesgo!D272</f>
        <v>0.43999147604953986</v>
      </c>
      <c r="F268" s="76">
        <f t="shared" si="12"/>
        <v>-0.16559046154031004</v>
      </c>
      <c r="G268" s="26">
        <f t="shared" si="13"/>
        <v>-4.5405237313573257E-3</v>
      </c>
      <c r="H268" s="26">
        <f t="shared" si="14"/>
        <v>7.5186742031019022E-4</v>
      </c>
    </row>
    <row r="269" spans="1:8" x14ac:dyDescent="0.25">
      <c r="A269" s="12">
        <f>Riesgo!D273</f>
        <v>1</v>
      </c>
      <c r="F269" s="76">
        <f t="shared" si="12"/>
        <v>0.39441806241015009</v>
      </c>
      <c r="G269" s="26">
        <f t="shared" si="13"/>
        <v>6.1357885667416845E-2</v>
      </c>
      <c r="H269" s="26">
        <f t="shared" si="14"/>
        <v>2.4200658378526071E-2</v>
      </c>
    </row>
    <row r="270" spans="1:8" x14ac:dyDescent="0.25">
      <c r="A270" s="12">
        <f>Riesgo!D274</f>
        <v>0.67868962302287306</v>
      </c>
      <c r="F270" s="76">
        <f t="shared" si="12"/>
        <v>7.3107685433023151E-2</v>
      </c>
      <c r="G270" s="26">
        <f t="shared" si="13"/>
        <v>3.9074110782387212E-4</v>
      </c>
      <c r="H270" s="26">
        <f t="shared" si="14"/>
        <v>2.8566177996538621E-5</v>
      </c>
    </row>
    <row r="271" spans="1:8" x14ac:dyDescent="0.25">
      <c r="A271" s="12">
        <f>Riesgo!D275</f>
        <v>0.49365157108306995</v>
      </c>
      <c r="F271" s="76">
        <f t="shared" si="12"/>
        <v>-0.11193036650677995</v>
      </c>
      <c r="G271" s="26">
        <f t="shared" si="13"/>
        <v>-1.4023091812501579E-3</v>
      </c>
      <c r="H271" s="26">
        <f t="shared" si="14"/>
        <v>1.5696098061315271E-4</v>
      </c>
    </row>
    <row r="272" spans="1:8" x14ac:dyDescent="0.25">
      <c r="A272" s="12">
        <f>Riesgo!D276</f>
        <v>0.37914418495572744</v>
      </c>
      <c r="F272" s="76">
        <f t="shared" si="12"/>
        <v>-0.22643775263412247</v>
      </c>
      <c r="G272" s="26">
        <f t="shared" si="13"/>
        <v>-1.1610381967862668E-2</v>
      </c>
      <c r="H272" s="26">
        <f t="shared" si="14"/>
        <v>2.6290288000265626E-3</v>
      </c>
    </row>
    <row r="273" spans="1:8" x14ac:dyDescent="0.25">
      <c r="A273" s="12">
        <f>Riesgo!D277</f>
        <v>0.4619837563936216</v>
      </c>
      <c r="F273" s="76">
        <f t="shared" si="12"/>
        <v>-0.1435981811962283</v>
      </c>
      <c r="G273" s="26">
        <f t="shared" si="13"/>
        <v>-2.9610573409856286E-3</v>
      </c>
      <c r="H273" s="26">
        <f t="shared" si="14"/>
        <v>4.2520244858327628E-4</v>
      </c>
    </row>
    <row r="274" spans="1:8" x14ac:dyDescent="0.25">
      <c r="A274" s="12">
        <f>Riesgo!D278</f>
        <v>0.50540812689225323</v>
      </c>
      <c r="F274" s="76">
        <f t="shared" si="12"/>
        <v>-0.10017381069759668</v>
      </c>
      <c r="G274" s="26">
        <f t="shared" si="13"/>
        <v>-1.0052233892263289E-3</v>
      </c>
      <c r="H274" s="26">
        <f t="shared" si="14"/>
        <v>1.0069705750115481E-4</v>
      </c>
    </row>
    <row r="275" spans="1:8" x14ac:dyDescent="0.25">
      <c r="A275" s="12">
        <f>Riesgo!D279</f>
        <v>0.60125782253383742</v>
      </c>
      <c r="F275" s="76">
        <f t="shared" si="12"/>
        <v>-4.3241150560124897E-3</v>
      </c>
      <c r="G275" s="26">
        <f t="shared" si="13"/>
        <v>-8.0852177994235913E-8</v>
      </c>
      <c r="H275" s="26">
        <f t="shared" si="14"/>
        <v>3.4961412017627725E-10</v>
      </c>
    </row>
    <row r="276" spans="1:8" x14ac:dyDescent="0.25">
      <c r="A276" s="12">
        <f>Riesgo!D280</f>
        <v>0.37837247856781414</v>
      </c>
      <c r="F276" s="76">
        <f t="shared" si="12"/>
        <v>-0.22720945902203576</v>
      </c>
      <c r="G276" s="26">
        <f t="shared" si="13"/>
        <v>-1.1729492528597838E-2</v>
      </c>
      <c r="H276" s="26">
        <f t="shared" si="14"/>
        <v>2.665051652025725E-3</v>
      </c>
    </row>
    <row r="277" spans="1:8" x14ac:dyDescent="0.25">
      <c r="A277" s="12">
        <f>Riesgo!D281</f>
        <v>0.85736714758992372</v>
      </c>
      <c r="F277" s="76">
        <f t="shared" si="12"/>
        <v>0.25178521000007381</v>
      </c>
      <c r="G277" s="26">
        <f t="shared" si="13"/>
        <v>1.5962122795491293E-2</v>
      </c>
      <c r="H277" s="26">
        <f t="shared" si="14"/>
        <v>4.0190264401097405E-3</v>
      </c>
    </row>
    <row r="278" spans="1:8" x14ac:dyDescent="0.25">
      <c r="A278" s="12">
        <f>Riesgo!D282</f>
        <v>0.59228509830287812</v>
      </c>
      <c r="F278" s="76">
        <f t="shared" si="12"/>
        <v>-1.3296839286971784E-2</v>
      </c>
      <c r="G278" s="26">
        <f t="shared" si="13"/>
        <v>-2.3509601029910043E-6</v>
      </c>
      <c r="H278" s="26">
        <f t="shared" si="14"/>
        <v>3.1260338659554015E-8</v>
      </c>
    </row>
    <row r="279" spans="1:8" x14ac:dyDescent="0.25">
      <c r="A279" s="12">
        <f>Riesgo!D283</f>
        <v>0.63640348016872861</v>
      </c>
      <c r="F279" s="76">
        <f t="shared" si="12"/>
        <v>3.0821542578878702E-2</v>
      </c>
      <c r="G279" s="26">
        <f t="shared" si="13"/>
        <v>2.9279463347321932E-5</v>
      </c>
      <c r="H279" s="26">
        <f t="shared" si="14"/>
        <v>9.0243822624620124E-7</v>
      </c>
    </row>
    <row r="280" spans="1:8" x14ac:dyDescent="0.25">
      <c r="A280" s="12">
        <f>Riesgo!D284</f>
        <v>0.61710904616496143</v>
      </c>
      <c r="F280" s="76">
        <f t="shared" si="12"/>
        <v>1.1527108575111522E-2</v>
      </c>
      <c r="G280" s="26">
        <f t="shared" si="13"/>
        <v>1.5316557002790443E-6</v>
      </c>
      <c r="H280" s="26">
        <f t="shared" si="14"/>
        <v>1.7655561556805014E-8</v>
      </c>
    </row>
    <row r="281" spans="1:8" x14ac:dyDescent="0.25">
      <c r="A281" s="12">
        <f>Riesgo!D285</f>
        <v>0.64535320332410984</v>
      </c>
      <c r="F281" s="76">
        <f t="shared" si="12"/>
        <v>3.9771265734259931E-2</v>
      </c>
      <c r="G281" s="26">
        <f t="shared" si="13"/>
        <v>6.2908341880935117E-5</v>
      </c>
      <c r="H281" s="26">
        <f t="shared" si="14"/>
        <v>2.5019443818483438E-6</v>
      </c>
    </row>
    <row r="282" spans="1:8" x14ac:dyDescent="0.25">
      <c r="A282" s="12">
        <f>Riesgo!D286</f>
        <v>0.67954249466067318</v>
      </c>
      <c r="F282" s="76">
        <f t="shared" si="12"/>
        <v>7.3960557070823274E-2</v>
      </c>
      <c r="G282" s="26">
        <f t="shared" si="13"/>
        <v>4.0457637687343662E-4</v>
      </c>
      <c r="H282" s="26">
        <f t="shared" si="14"/>
        <v>2.9922694211254714E-5</v>
      </c>
    </row>
    <row r="283" spans="1:8" x14ac:dyDescent="0.25">
      <c r="A283" s="12">
        <f>Riesgo!D287</f>
        <v>0.18930480934965363</v>
      </c>
      <c r="F283" s="76">
        <f t="shared" si="12"/>
        <v>-0.41627712824019625</v>
      </c>
      <c r="G283" s="26">
        <f t="shared" si="13"/>
        <v>-7.2135267981966442E-2</v>
      </c>
      <c r="H283" s="26">
        <f t="shared" si="14"/>
        <v>3.0028262200369971E-2</v>
      </c>
    </row>
    <row r="284" spans="1:8" x14ac:dyDescent="0.25">
      <c r="A284" s="12">
        <f>Riesgo!D288</f>
        <v>0.32261461182591133</v>
      </c>
      <c r="F284" s="76">
        <f t="shared" si="12"/>
        <v>-0.28296732576393857</v>
      </c>
      <c r="G284" s="26">
        <f t="shared" si="13"/>
        <v>-2.2657337365686585E-2</v>
      </c>
      <c r="H284" s="26">
        <f t="shared" si="14"/>
        <v>6.4112861632996936E-3</v>
      </c>
    </row>
    <row r="285" spans="1:8" x14ac:dyDescent="0.25">
      <c r="A285" s="12">
        <f>Riesgo!D289</f>
        <v>0.94733773817141598</v>
      </c>
      <c r="F285" s="76">
        <f t="shared" si="12"/>
        <v>0.34175580058156607</v>
      </c>
      <c r="G285" s="26">
        <f t="shared" si="13"/>
        <v>3.9916061546927672E-2</v>
      </c>
      <c r="H285" s="26">
        <f t="shared" si="14"/>
        <v>1.3641545570033329E-2</v>
      </c>
    </row>
    <row r="286" spans="1:8" x14ac:dyDescent="0.25">
      <c r="A286" s="12">
        <f>Riesgo!D290</f>
        <v>0.73277953442055355</v>
      </c>
      <c r="F286" s="76">
        <f t="shared" si="12"/>
        <v>0.12719759683070364</v>
      </c>
      <c r="G286" s="26">
        <f t="shared" si="13"/>
        <v>2.057959001519687E-3</v>
      </c>
      <c r="H286" s="26">
        <f t="shared" si="14"/>
        <v>2.617674393694186E-4</v>
      </c>
    </row>
    <row r="287" spans="1:8" x14ac:dyDescent="0.25">
      <c r="A287" s="12">
        <f>Riesgo!D291</f>
        <v>0.13281473873975713</v>
      </c>
      <c r="F287" s="76">
        <f t="shared" si="12"/>
        <v>-0.47276719885009277</v>
      </c>
      <c r="G287" s="26">
        <f t="shared" si="13"/>
        <v>-0.10566764078663693</v>
      </c>
      <c r="H287" s="26">
        <f t="shared" si="14"/>
        <v>4.9956194543796156E-2</v>
      </c>
    </row>
    <row r="288" spans="1:8" x14ac:dyDescent="0.25">
      <c r="A288" s="12">
        <f>Riesgo!D292</f>
        <v>0.7806532286980854</v>
      </c>
      <c r="F288" s="76">
        <f t="shared" si="12"/>
        <v>0.17507129110823549</v>
      </c>
      <c r="G288" s="26">
        <f t="shared" si="13"/>
        <v>5.3659275392030775E-3</v>
      </c>
      <c r="H288" s="26">
        <f t="shared" si="14"/>
        <v>9.3941986228151966E-4</v>
      </c>
    </row>
    <row r="289" spans="1:8" x14ac:dyDescent="0.25">
      <c r="A289" s="12">
        <f>Riesgo!D293</f>
        <v>0.6139508508371464</v>
      </c>
      <c r="F289" s="76">
        <f t="shared" si="12"/>
        <v>8.3689132472964944E-3</v>
      </c>
      <c r="G289" s="26">
        <f t="shared" si="13"/>
        <v>5.8614787907799334E-7</v>
      </c>
      <c r="H289" s="26">
        <f t="shared" si="14"/>
        <v>4.9054207500905623E-9</v>
      </c>
    </row>
    <row r="290" spans="1:8" x14ac:dyDescent="0.25">
      <c r="A290" s="12">
        <f>Riesgo!D294</f>
        <v>0.76436314611216893</v>
      </c>
      <c r="F290" s="76">
        <f t="shared" si="12"/>
        <v>0.15878120852231903</v>
      </c>
      <c r="G290" s="26">
        <f t="shared" si="13"/>
        <v>4.003108021336764E-3</v>
      </c>
      <c r="H290" s="26">
        <f t="shared" si="14"/>
        <v>6.3561832947324069E-4</v>
      </c>
    </row>
    <row r="291" spans="1:8" x14ac:dyDescent="0.25">
      <c r="A291" s="12">
        <f>Riesgo!D295</f>
        <v>0.41448049736564041</v>
      </c>
      <c r="F291" s="76">
        <f t="shared" si="12"/>
        <v>-0.1911014402242095</v>
      </c>
      <c r="G291" s="26">
        <f t="shared" si="13"/>
        <v>-6.9789788197402291E-3</v>
      </c>
      <c r="H291" s="26">
        <f t="shared" si="14"/>
        <v>1.3336929037466117E-3</v>
      </c>
    </row>
    <row r="292" spans="1:8" x14ac:dyDescent="0.25">
      <c r="A292" s="12">
        <f>Riesgo!D296</f>
        <v>0.44356335882713049</v>
      </c>
      <c r="F292" s="76">
        <f t="shared" si="12"/>
        <v>-0.16201857876271941</v>
      </c>
      <c r="G292" s="26">
        <f t="shared" si="13"/>
        <v>-4.2529909109056633E-3</v>
      </c>
      <c r="H292" s="26">
        <f t="shared" si="14"/>
        <v>6.89063542875699E-4</v>
      </c>
    </row>
    <row r="293" spans="1:8" x14ac:dyDescent="0.25">
      <c r="A293" s="12">
        <f>Riesgo!D297</f>
        <v>0.83549997579148483</v>
      </c>
      <c r="F293" s="76">
        <f t="shared" si="12"/>
        <v>0.22991803820163492</v>
      </c>
      <c r="G293" s="26">
        <f t="shared" si="13"/>
        <v>1.2153997297286974E-2</v>
      </c>
      <c r="H293" s="26">
        <f t="shared" si="14"/>
        <v>2.7944232149001943E-3</v>
      </c>
    </row>
    <row r="294" spans="1:8" x14ac:dyDescent="0.25">
      <c r="A294" s="12">
        <f>Riesgo!D298</f>
        <v>0.16939427051467945</v>
      </c>
      <c r="F294" s="76">
        <f t="shared" si="12"/>
        <v>-0.43618766707517043</v>
      </c>
      <c r="G294" s="26">
        <f t="shared" si="13"/>
        <v>-8.2988926353936107E-2</v>
      </c>
      <c r="H294" s="26">
        <f t="shared" si="14"/>
        <v>3.6198746179396522E-2</v>
      </c>
    </row>
    <row r="295" spans="1:8" x14ac:dyDescent="0.25">
      <c r="A295" s="12">
        <f>Riesgo!D299</f>
        <v>0.91999414351893183</v>
      </c>
      <c r="F295" s="76">
        <f t="shared" si="12"/>
        <v>0.31441220592908192</v>
      </c>
      <c r="G295" s="26">
        <f t="shared" si="13"/>
        <v>3.1081229696122478E-2</v>
      </c>
      <c r="H295" s="26">
        <f t="shared" si="14"/>
        <v>9.772317991746356E-3</v>
      </c>
    </row>
    <row r="296" spans="1:8" x14ac:dyDescent="0.25">
      <c r="A296" s="12">
        <f>Riesgo!D300</f>
        <v>0.67301855123496601</v>
      </c>
      <c r="F296" s="76">
        <f t="shared" si="12"/>
        <v>6.7436613645116106E-2</v>
      </c>
      <c r="G296" s="26">
        <f t="shared" si="13"/>
        <v>3.0668127611757721E-4</v>
      </c>
      <c r="H296" s="26">
        <f t="shared" si="14"/>
        <v>2.0681546729732224E-5</v>
      </c>
    </row>
    <row r="297" spans="1:8" x14ac:dyDescent="0.25">
      <c r="A297" s="12">
        <f>Riesgo!D301</f>
        <v>0.7841174532545927</v>
      </c>
      <c r="F297" s="76">
        <f t="shared" si="12"/>
        <v>0.17853551566474279</v>
      </c>
      <c r="G297" s="26">
        <f t="shared" si="13"/>
        <v>5.6908071274712393E-3</v>
      </c>
      <c r="H297" s="26">
        <f t="shared" si="14"/>
        <v>1.0160111850516713E-3</v>
      </c>
    </row>
    <row r="298" spans="1:8" x14ac:dyDescent="0.25">
      <c r="A298" s="12">
        <f>Riesgo!D302</f>
        <v>0.86494882403008166</v>
      </c>
      <c r="F298" s="76">
        <f t="shared" si="12"/>
        <v>0.25936688644023176</v>
      </c>
      <c r="G298" s="26">
        <f t="shared" si="13"/>
        <v>1.7447916965874392E-2</v>
      </c>
      <c r="H298" s="26">
        <f t="shared" si="14"/>
        <v>4.5254118983065368E-3</v>
      </c>
    </row>
    <row r="299" spans="1:8" x14ac:dyDescent="0.25">
      <c r="A299" s="12">
        <f>Riesgo!D303</f>
        <v>0.14843549486144034</v>
      </c>
      <c r="F299" s="76">
        <f t="shared" si="12"/>
        <v>-0.45714644272840954</v>
      </c>
      <c r="G299" s="26">
        <f t="shared" si="13"/>
        <v>-9.5535775657040425E-2</v>
      </c>
      <c r="H299" s="26">
        <f t="shared" si="14"/>
        <v>4.3673839994915413E-2</v>
      </c>
    </row>
    <row r="300" spans="1:8" x14ac:dyDescent="0.25">
      <c r="A300" s="12">
        <f>Riesgo!D304</f>
        <v>0.63298793975608691</v>
      </c>
      <c r="F300" s="76">
        <f t="shared" si="12"/>
        <v>2.7406002166237009E-2</v>
      </c>
      <c r="G300" s="26">
        <f t="shared" si="13"/>
        <v>2.0584345520525685E-5</v>
      </c>
      <c r="H300" s="26">
        <f t="shared" si="14"/>
        <v>5.64134617926098E-7</v>
      </c>
    </row>
    <row r="301" spans="1:8" x14ac:dyDescent="0.25">
      <c r="A301" s="12">
        <f>Riesgo!D305</f>
        <v>0.31064630309636115</v>
      </c>
      <c r="F301" s="76">
        <f t="shared" si="12"/>
        <v>-0.29493563449348875</v>
      </c>
      <c r="G301" s="26">
        <f t="shared" si="13"/>
        <v>-2.5655574441603723E-2</v>
      </c>
      <c r="H301" s="26">
        <f t="shared" si="14"/>
        <v>7.5667431262293272E-3</v>
      </c>
    </row>
    <row r="302" spans="1:8" x14ac:dyDescent="0.25">
      <c r="A302" s="12">
        <f>Riesgo!D306</f>
        <v>0.94701233990783473</v>
      </c>
      <c r="F302" s="76">
        <f t="shared" si="12"/>
        <v>0.34143040231798483</v>
      </c>
      <c r="G302" s="26">
        <f t="shared" si="13"/>
        <v>3.9802153422360056E-2</v>
      </c>
      <c r="H302" s="26">
        <f t="shared" si="14"/>
        <v>1.3589665256118551E-2</v>
      </c>
    </row>
    <row r="303" spans="1:8" x14ac:dyDescent="0.25">
      <c r="A303" s="12">
        <f>Riesgo!D307</f>
        <v>0.70285261046579539</v>
      </c>
      <c r="F303" s="76">
        <f t="shared" si="12"/>
        <v>9.7270672875945485E-2</v>
      </c>
      <c r="G303" s="26">
        <f t="shared" si="13"/>
        <v>9.2033462286731803E-4</v>
      </c>
      <c r="H303" s="26">
        <f t="shared" si="14"/>
        <v>8.9521568037333546E-5</v>
      </c>
    </row>
    <row r="304" spans="1:8" x14ac:dyDescent="0.25">
      <c r="A304" s="12">
        <f>Riesgo!D308</f>
        <v>0.34061708876255931</v>
      </c>
      <c r="F304" s="76">
        <f t="shared" si="12"/>
        <v>-0.2649648488272906</v>
      </c>
      <c r="G304" s="26">
        <f t="shared" si="13"/>
        <v>-1.8602220508951946E-2</v>
      </c>
      <c r="H304" s="26">
        <f t="shared" si="14"/>
        <v>4.9289345450063771E-3</v>
      </c>
    </row>
    <row r="305" spans="1:8" x14ac:dyDescent="0.25">
      <c r="A305" s="12">
        <f>Riesgo!D309</f>
        <v>0.6427169318413577</v>
      </c>
      <c r="F305" s="76">
        <f t="shared" si="12"/>
        <v>3.7134994251507791E-2</v>
      </c>
      <c r="G305" s="26">
        <f t="shared" si="13"/>
        <v>5.1209446653724569E-5</v>
      </c>
      <c r="H305" s="26">
        <f t="shared" si="14"/>
        <v>1.9016625071089568E-6</v>
      </c>
    </row>
    <row r="306" spans="1:8" x14ac:dyDescent="0.25">
      <c r="A306" s="12">
        <f>Riesgo!D310</f>
        <v>0.15721040729238742</v>
      </c>
      <c r="F306" s="76">
        <f t="shared" si="12"/>
        <v>-0.44837153029746246</v>
      </c>
      <c r="G306" s="26">
        <f t="shared" si="13"/>
        <v>-9.0139280420469856E-2</v>
      </c>
      <c r="H306" s="26">
        <f t="shared" si="14"/>
        <v>4.041588710203816E-2</v>
      </c>
    </row>
    <row r="307" spans="1:8" x14ac:dyDescent="0.25">
      <c r="A307" s="12">
        <f>Riesgo!D311</f>
        <v>0.42429709801801613</v>
      </c>
      <c r="F307" s="76">
        <f t="shared" si="12"/>
        <v>-0.18128483957183378</v>
      </c>
      <c r="G307" s="26">
        <f t="shared" si="13"/>
        <v>-5.9577799662834481E-3</v>
      </c>
      <c r="H307" s="26">
        <f t="shared" si="14"/>
        <v>1.0800551853919801E-3</v>
      </c>
    </row>
    <row r="308" spans="1:8" x14ac:dyDescent="0.25">
      <c r="A308" s="12">
        <f>Riesgo!D312</f>
        <v>0.31642786335779755</v>
      </c>
      <c r="F308" s="76">
        <f t="shared" si="12"/>
        <v>-0.28915407423205236</v>
      </c>
      <c r="G308" s="26">
        <f t="shared" si="13"/>
        <v>-2.4176194887062689E-2</v>
      </c>
      <c r="H308" s="26">
        <f t="shared" si="14"/>
        <v>6.9906452510222891E-3</v>
      </c>
    </row>
    <row r="309" spans="1:8" x14ac:dyDescent="0.25">
      <c r="A309" s="12">
        <f>Riesgo!D313</f>
        <v>0.90539927591247982</v>
      </c>
      <c r="F309" s="76">
        <f t="shared" si="12"/>
        <v>0.29981733832262991</v>
      </c>
      <c r="G309" s="26">
        <f t="shared" si="13"/>
        <v>2.695071136977506E-2</v>
      </c>
      <c r="H309" s="26">
        <f t="shared" si="14"/>
        <v>8.0802905487873979E-3</v>
      </c>
    </row>
    <row r="310" spans="1:8" x14ac:dyDescent="0.25">
      <c r="A310" s="12">
        <f>Riesgo!D314</f>
        <v>0.44353800734360732</v>
      </c>
      <c r="F310" s="76">
        <f t="shared" si="12"/>
        <v>-0.16204393024624258</v>
      </c>
      <c r="G310" s="26">
        <f t="shared" si="13"/>
        <v>-4.2549876541470863E-3</v>
      </c>
      <c r="H310" s="26">
        <f t="shared" si="14"/>
        <v>6.8949492262723386E-4</v>
      </c>
    </row>
    <row r="311" spans="1:8" x14ac:dyDescent="0.25">
      <c r="A311" s="12">
        <f>Riesgo!D315</f>
        <v>0.80762989897963078</v>
      </c>
      <c r="F311" s="76">
        <f t="shared" si="12"/>
        <v>0.20204796138978087</v>
      </c>
      <c r="G311" s="26">
        <f t="shared" si="13"/>
        <v>8.2482804437348962E-3</v>
      </c>
      <c r="H311" s="26">
        <f t="shared" si="14"/>
        <v>1.6665482486278331E-3</v>
      </c>
    </row>
    <row r="312" spans="1:8" x14ac:dyDescent="0.25">
      <c r="A312" s="12">
        <f>Riesgo!D316</f>
        <v>0.76200715145100173</v>
      </c>
      <c r="F312" s="76">
        <f t="shared" si="12"/>
        <v>0.15642521386115182</v>
      </c>
      <c r="G312" s="26">
        <f t="shared" si="13"/>
        <v>3.8275447080519122E-3</v>
      </c>
      <c r="H312" s="26">
        <f t="shared" si="14"/>
        <v>5.9872449952014033E-4</v>
      </c>
    </row>
    <row r="313" spans="1:8" x14ac:dyDescent="0.25">
      <c r="A313" s="12">
        <f>Riesgo!D317</f>
        <v>0.79583309453265016</v>
      </c>
      <c r="F313" s="76">
        <f t="shared" si="12"/>
        <v>0.19025115694280026</v>
      </c>
      <c r="G313" s="26">
        <f t="shared" si="13"/>
        <v>6.8862362682398526E-3</v>
      </c>
      <c r="H313" s="26">
        <f t="shared" si="14"/>
        <v>1.3101144170141034E-3</v>
      </c>
    </row>
    <row r="314" spans="1:8" x14ac:dyDescent="0.25">
      <c r="A314" s="12">
        <f>Riesgo!D318</f>
        <v>0.28840539695803485</v>
      </c>
      <c r="F314" s="76">
        <f t="shared" si="12"/>
        <v>-0.31717654063181505</v>
      </c>
      <c r="G314" s="26">
        <f t="shared" si="13"/>
        <v>-3.19082638195851E-2</v>
      </c>
      <c r="H314" s="26">
        <f t="shared" si="14"/>
        <v>1.0120552735863307E-2</v>
      </c>
    </row>
    <row r="315" spans="1:8" x14ac:dyDescent="0.25">
      <c r="A315" s="12">
        <f>Riesgo!D319</f>
        <v>1</v>
      </c>
      <c r="F315" s="76">
        <f t="shared" si="12"/>
        <v>0.39441806241015009</v>
      </c>
      <c r="G315" s="26">
        <f t="shared" si="13"/>
        <v>6.1357885667416845E-2</v>
      </c>
      <c r="H315" s="26">
        <f t="shared" si="14"/>
        <v>2.4200658378526071E-2</v>
      </c>
    </row>
    <row r="316" spans="1:8" x14ac:dyDescent="0.25">
      <c r="A316" s="12">
        <f>Riesgo!D320</f>
        <v>0.34077251509038498</v>
      </c>
      <c r="F316" s="76">
        <f t="shared" si="12"/>
        <v>-0.26480942249946493</v>
      </c>
      <c r="G316" s="26">
        <f t="shared" si="13"/>
        <v>-1.8569503952381088E-2</v>
      </c>
      <c r="H316" s="26">
        <f t="shared" si="14"/>
        <v>4.9173796177315677E-3</v>
      </c>
    </row>
    <row r="317" spans="1:8" x14ac:dyDescent="0.25">
      <c r="A317" s="12">
        <f>Riesgo!D321</f>
        <v>0.60734988798998135</v>
      </c>
      <c r="F317" s="76">
        <f t="shared" si="12"/>
        <v>1.7679504001314461E-3</v>
      </c>
      <c r="G317" s="26">
        <f t="shared" si="13"/>
        <v>5.5259917236699296E-9</v>
      </c>
      <c r="H317" s="26">
        <f t="shared" si="14"/>
        <v>9.7696792789853114E-12</v>
      </c>
    </row>
    <row r="318" spans="1:8" x14ac:dyDescent="0.25">
      <c r="A318" s="12">
        <f>Riesgo!D322</f>
        <v>0.25738255222107137</v>
      </c>
      <c r="F318" s="76">
        <f t="shared" si="12"/>
        <v>-0.34819938536877854</v>
      </c>
      <c r="G318" s="26">
        <f t="shared" si="13"/>
        <v>-4.2216672608752531E-2</v>
      </c>
      <c r="H318" s="26">
        <f t="shared" si="14"/>
        <v>1.4699819454682581E-2</v>
      </c>
    </row>
    <row r="319" spans="1:8" x14ac:dyDescent="0.25">
      <c r="A319" s="12">
        <f>Riesgo!D323</f>
        <v>0.64908307575954005</v>
      </c>
      <c r="F319" s="76">
        <f t="shared" si="12"/>
        <v>4.3501138169690146E-2</v>
      </c>
      <c r="G319" s="26">
        <f t="shared" si="13"/>
        <v>8.231933627384366E-5</v>
      </c>
      <c r="H319" s="26">
        <f t="shared" si="14"/>
        <v>3.5809848212856585E-6</v>
      </c>
    </row>
    <row r="320" spans="1:8" x14ac:dyDescent="0.25">
      <c r="A320" s="12">
        <f>Riesgo!D324</f>
        <v>1</v>
      </c>
      <c r="F320" s="76">
        <f t="shared" si="12"/>
        <v>0.39441806241015009</v>
      </c>
      <c r="G320" s="26">
        <f t="shared" si="13"/>
        <v>6.1357885667416845E-2</v>
      </c>
      <c r="H320" s="26">
        <f t="shared" si="14"/>
        <v>2.4200658378526071E-2</v>
      </c>
    </row>
    <row r="321" spans="1:8" x14ac:dyDescent="0.25">
      <c r="A321" s="12">
        <f>Riesgo!D325</f>
        <v>0.47649324908130963</v>
      </c>
      <c r="F321" s="76">
        <f t="shared" si="12"/>
        <v>-0.12908868850854027</v>
      </c>
      <c r="G321" s="26">
        <f t="shared" si="13"/>
        <v>-2.1511196411165977E-3</v>
      </c>
      <c r="H321" s="26">
        <f t="shared" si="14"/>
        <v>2.7768521329670344E-4</v>
      </c>
    </row>
    <row r="322" spans="1:8" x14ac:dyDescent="0.25">
      <c r="A322" s="12">
        <f>Riesgo!D326</f>
        <v>0.85631742920859699</v>
      </c>
      <c r="F322" s="76">
        <f t="shared" si="12"/>
        <v>0.25073549161874709</v>
      </c>
      <c r="G322" s="26">
        <f t="shared" si="13"/>
        <v>1.5763310787318678E-2</v>
      </c>
      <c r="H322" s="26">
        <f t="shared" si="14"/>
        <v>3.9524214797974477E-3</v>
      </c>
    </row>
    <row r="323" spans="1:8" x14ac:dyDescent="0.25">
      <c r="A323" s="12">
        <f>Riesgo!D327</f>
        <v>4.8128952675404138E-2</v>
      </c>
      <c r="F323" s="76">
        <f t="shared" ref="F323:F386" si="15">A323-$D$4</f>
        <v>-0.55745298491444573</v>
      </c>
      <c r="G323" s="26">
        <f t="shared" ref="G323:G386" si="16">IF(A323=0,0,(A323-D$4)^3)</f>
        <v>-0.17323065032451695</v>
      </c>
      <c r="H323" s="26">
        <f t="shared" ref="H323:H386" si="17">IF(A323=0,0,(A323-D$4)^4)</f>
        <v>9.6567943102072576E-2</v>
      </c>
    </row>
    <row r="324" spans="1:8" x14ac:dyDescent="0.25">
      <c r="A324" s="12">
        <f>Riesgo!D328</f>
        <v>0.90425277497674805</v>
      </c>
      <c r="F324" s="76">
        <f t="shared" si="15"/>
        <v>0.29867083738689815</v>
      </c>
      <c r="G324" s="26">
        <f t="shared" si="16"/>
        <v>2.6642713752193327E-2</v>
      </c>
      <c r="H324" s="26">
        <f t="shared" si="17"/>
        <v>7.9574016266270083E-3</v>
      </c>
    </row>
    <row r="325" spans="1:8" x14ac:dyDescent="0.25">
      <c r="A325" s="12">
        <f>Riesgo!D329</f>
        <v>0.14670952280039648</v>
      </c>
      <c r="F325" s="76">
        <f t="shared" si="15"/>
        <v>-0.4588724147894534</v>
      </c>
      <c r="G325" s="26">
        <f t="shared" si="16"/>
        <v>-9.6621962073480311E-2</v>
      </c>
      <c r="H325" s="26">
        <f t="shared" si="17"/>
        <v>4.4337153058352889E-2</v>
      </c>
    </row>
    <row r="326" spans="1:8" x14ac:dyDescent="0.25">
      <c r="A326" s="12">
        <f>Riesgo!D330</f>
        <v>0.72379790213756812</v>
      </c>
      <c r="F326" s="76">
        <f t="shared" si="15"/>
        <v>0.11821596454771821</v>
      </c>
      <c r="G326" s="26">
        <f t="shared" si="16"/>
        <v>1.6520697919628182E-3</v>
      </c>
      <c r="H326" s="26">
        <f t="shared" si="17"/>
        <v>1.9530102395703272E-4</v>
      </c>
    </row>
    <row r="327" spans="1:8" x14ac:dyDescent="0.25">
      <c r="A327" s="12">
        <f>Riesgo!D331</f>
        <v>0.78218230335500361</v>
      </c>
      <c r="F327" s="76">
        <f t="shared" si="15"/>
        <v>0.1766003657651537</v>
      </c>
      <c r="G327" s="26">
        <f t="shared" si="16"/>
        <v>5.5077573180389097E-3</v>
      </c>
      <c r="H327" s="26">
        <f t="shared" si="17"/>
        <v>9.7267195691137342E-4</v>
      </c>
    </row>
    <row r="328" spans="1:8" x14ac:dyDescent="0.25">
      <c r="A328" s="12">
        <f>Riesgo!D332</f>
        <v>0.36298920090538722</v>
      </c>
      <c r="F328" s="76">
        <f t="shared" si="15"/>
        <v>-0.24259273668446268</v>
      </c>
      <c r="G328" s="26">
        <f t="shared" si="16"/>
        <v>-1.4276882372316994E-2</v>
      </c>
      <c r="H328" s="26">
        <f t="shared" si="17"/>
        <v>3.4634679660225437E-3</v>
      </c>
    </row>
    <row r="329" spans="1:8" x14ac:dyDescent="0.25">
      <c r="A329" s="12">
        <f>Riesgo!D333</f>
        <v>0.67020202411156493</v>
      </c>
      <c r="F329" s="76">
        <f t="shared" si="15"/>
        <v>6.4620086521715026E-2</v>
      </c>
      <c r="G329" s="26">
        <f t="shared" si="16"/>
        <v>2.6983768700715222E-4</v>
      </c>
      <c r="H329" s="26">
        <f t="shared" si="17"/>
        <v>1.7436934681221632E-5</v>
      </c>
    </row>
    <row r="330" spans="1:8" x14ac:dyDescent="0.25">
      <c r="A330" s="12">
        <f>Riesgo!D334</f>
        <v>0.2945914735006725</v>
      </c>
      <c r="F330" s="76">
        <f t="shared" si="15"/>
        <v>-0.31099046408917741</v>
      </c>
      <c r="G330" s="26">
        <f t="shared" si="16"/>
        <v>-3.0077464116348162E-2</v>
      </c>
      <c r="H330" s="26">
        <f t="shared" si="17"/>
        <v>9.3538045241686948E-3</v>
      </c>
    </row>
    <row r="331" spans="1:8" x14ac:dyDescent="0.25">
      <c r="A331" s="12">
        <f>Riesgo!D335</f>
        <v>0.52340749025130362</v>
      </c>
      <c r="F331" s="76">
        <f t="shared" si="15"/>
        <v>-8.2174447338546286E-2</v>
      </c>
      <c r="G331" s="26">
        <f t="shared" si="16"/>
        <v>-5.5489444326290089E-4</v>
      </c>
      <c r="H331" s="26">
        <f t="shared" si="17"/>
        <v>4.5598144206359215E-5</v>
      </c>
    </row>
    <row r="332" spans="1:8" x14ac:dyDescent="0.25">
      <c r="A332" s="12">
        <f>Riesgo!D336</f>
        <v>0.69661384945564297</v>
      </c>
      <c r="F332" s="76">
        <f t="shared" si="15"/>
        <v>9.1031911865793069E-2</v>
      </c>
      <c r="G332" s="26">
        <f t="shared" si="16"/>
        <v>7.5436406452863492E-4</v>
      </c>
      <c r="H332" s="26">
        <f t="shared" si="17"/>
        <v>6.8671203036892129E-5</v>
      </c>
    </row>
    <row r="333" spans="1:8" x14ac:dyDescent="0.25">
      <c r="A333" s="12">
        <f>Riesgo!D337</f>
        <v>0.36828714635833931</v>
      </c>
      <c r="F333" s="76">
        <f t="shared" si="15"/>
        <v>-0.23729479123151059</v>
      </c>
      <c r="G333" s="26">
        <f t="shared" si="16"/>
        <v>-1.336178919889576E-2</v>
      </c>
      <c r="H333" s="26">
        <f t="shared" si="17"/>
        <v>3.1706829784314224E-3</v>
      </c>
    </row>
    <row r="334" spans="1:8" x14ac:dyDescent="0.25">
      <c r="A334" s="12">
        <f>Riesgo!D338</f>
        <v>0.49109310872786222</v>
      </c>
      <c r="F334" s="76">
        <f t="shared" si="15"/>
        <v>-0.11448882886198769</v>
      </c>
      <c r="G334" s="26">
        <f t="shared" si="16"/>
        <v>-1.5006842986290789E-3</v>
      </c>
      <c r="H334" s="26">
        <f t="shared" si="17"/>
        <v>1.7181158784161665E-4</v>
      </c>
    </row>
    <row r="335" spans="1:8" x14ac:dyDescent="0.25">
      <c r="A335" s="12">
        <f>Riesgo!D339</f>
        <v>0.26732804458871429</v>
      </c>
      <c r="F335" s="76">
        <f t="shared" si="15"/>
        <v>-0.33825389300113562</v>
      </c>
      <c r="G335" s="26">
        <f t="shared" si="16"/>
        <v>-3.870155463655079E-2</v>
      </c>
      <c r="H335" s="26">
        <f t="shared" si="17"/>
        <v>1.3090951521009456E-2</v>
      </c>
    </row>
    <row r="336" spans="1:8" x14ac:dyDescent="0.25">
      <c r="A336" s="12">
        <f>Riesgo!D340</f>
        <v>0.40287536579859601</v>
      </c>
      <c r="F336" s="76">
        <f t="shared" si="15"/>
        <v>-0.2027065717912539</v>
      </c>
      <c r="G336" s="26">
        <f t="shared" si="16"/>
        <v>-8.3292037605423794E-3</v>
      </c>
      <c r="H336" s="26">
        <f t="shared" si="17"/>
        <v>1.6883843400503655E-3</v>
      </c>
    </row>
    <row r="337" spans="1:8" x14ac:dyDescent="0.25">
      <c r="A337" s="12">
        <f>Riesgo!D341</f>
        <v>0.67344318047414653</v>
      </c>
      <c r="F337" s="76">
        <f t="shared" si="15"/>
        <v>6.7861242884296624E-2</v>
      </c>
      <c r="G337" s="26">
        <f t="shared" si="16"/>
        <v>3.1251108634097779E-4</v>
      </c>
      <c r="H337" s="26">
        <f t="shared" si="17"/>
        <v>2.120739073422049E-5</v>
      </c>
    </row>
    <row r="338" spans="1:8" x14ac:dyDescent="0.25">
      <c r="A338" s="12">
        <f>Riesgo!D342</f>
        <v>0.49502372602160305</v>
      </c>
      <c r="F338" s="76">
        <f t="shared" si="15"/>
        <v>-0.11055821156824686</v>
      </c>
      <c r="G338" s="26">
        <f t="shared" si="16"/>
        <v>-1.3513660819172971E-3</v>
      </c>
      <c r="H338" s="26">
        <f t="shared" si="17"/>
        <v>1.4940461719076533E-4</v>
      </c>
    </row>
    <row r="339" spans="1:8" x14ac:dyDescent="0.25">
      <c r="A339" s="12">
        <f>Riesgo!D343</f>
        <v>0.7201153402979612</v>
      </c>
      <c r="F339" s="76">
        <f t="shared" si="15"/>
        <v>0.1145334027081113</v>
      </c>
      <c r="G339" s="26">
        <f t="shared" si="16"/>
        <v>1.5024377618563195E-3</v>
      </c>
      <c r="H339" s="26">
        <f t="shared" si="17"/>
        <v>1.7207930922256325E-4</v>
      </c>
    </row>
    <row r="340" spans="1:8" x14ac:dyDescent="0.25">
      <c r="A340" s="12">
        <f>Riesgo!D344</f>
        <v>0.90731265156915375</v>
      </c>
      <c r="F340" s="76">
        <f t="shared" si="15"/>
        <v>0.30173071397930384</v>
      </c>
      <c r="G340" s="26">
        <f t="shared" si="16"/>
        <v>2.7469993792332628E-2</v>
      </c>
      <c r="H340" s="26">
        <f t="shared" si="17"/>
        <v>8.2885408399675682E-3</v>
      </c>
    </row>
    <row r="341" spans="1:8" x14ac:dyDescent="0.25">
      <c r="A341" s="12">
        <f>Riesgo!D345</f>
        <v>0.61009444527785306</v>
      </c>
      <c r="F341" s="76">
        <f t="shared" si="15"/>
        <v>4.5125076880031534E-3</v>
      </c>
      <c r="G341" s="26">
        <f t="shared" si="16"/>
        <v>9.1886955973421516E-8</v>
      </c>
      <c r="H341" s="26">
        <f t="shared" si="17"/>
        <v>4.1464059525727188E-10</v>
      </c>
    </row>
    <row r="342" spans="1:8" x14ac:dyDescent="0.25">
      <c r="A342" s="12">
        <f>Riesgo!D346</f>
        <v>0.64442851383760114</v>
      </c>
      <c r="F342" s="76">
        <f t="shared" si="15"/>
        <v>3.884657624775123E-2</v>
      </c>
      <c r="G342" s="26">
        <f t="shared" si="16"/>
        <v>5.8621677852257743E-5</v>
      </c>
      <c r="H342" s="26">
        <f t="shared" si="17"/>
        <v>2.2772514784588396E-6</v>
      </c>
    </row>
    <row r="343" spans="1:8" x14ac:dyDescent="0.25">
      <c r="A343" s="12">
        <f>Riesgo!D347</f>
        <v>0.75661017931266195</v>
      </c>
      <c r="F343" s="76">
        <f t="shared" si="15"/>
        <v>0.15102824172281204</v>
      </c>
      <c r="G343" s="26">
        <f t="shared" si="16"/>
        <v>3.4448831798985302E-3</v>
      </c>
      <c r="H343" s="26">
        <f t="shared" si="17"/>
        <v>5.2027464960056457E-4</v>
      </c>
    </row>
    <row r="344" spans="1:8" x14ac:dyDescent="0.25">
      <c r="A344" s="12">
        <f>Riesgo!D348</f>
        <v>0.34063032854014325</v>
      </c>
      <c r="F344" s="76">
        <f t="shared" si="15"/>
        <v>-0.26495160904970666</v>
      </c>
      <c r="G344" s="26">
        <f t="shared" si="16"/>
        <v>-1.8599432098072469E-2</v>
      </c>
      <c r="H344" s="26">
        <f t="shared" si="17"/>
        <v>4.9279494617950614E-3</v>
      </c>
    </row>
    <row r="345" spans="1:8" x14ac:dyDescent="0.25">
      <c r="A345" s="12">
        <f>Riesgo!D349</f>
        <v>0.3582752756623524</v>
      </c>
      <c r="F345" s="76">
        <f t="shared" si="15"/>
        <v>-0.24730666192749751</v>
      </c>
      <c r="G345" s="26">
        <f t="shared" si="16"/>
        <v>-1.5125420126222536E-2</v>
      </c>
      <c r="H345" s="26">
        <f t="shared" si="17"/>
        <v>3.7406171616670837E-3</v>
      </c>
    </row>
    <row r="346" spans="1:8" x14ac:dyDescent="0.25">
      <c r="A346" s="12">
        <f>Riesgo!D350</f>
        <v>0.65436936456110883</v>
      </c>
      <c r="F346" s="76">
        <f t="shared" si="15"/>
        <v>4.8787426971258929E-2</v>
      </c>
      <c r="G346" s="26">
        <f t="shared" si="16"/>
        <v>1.1612446940038301E-4</v>
      </c>
      <c r="H346" s="26">
        <f t="shared" si="17"/>
        <v>5.6654140704473787E-6</v>
      </c>
    </row>
    <row r="347" spans="1:8" x14ac:dyDescent="0.25">
      <c r="A347" s="12">
        <f>Riesgo!D351</f>
        <v>0.47313486998545945</v>
      </c>
      <c r="F347" s="76">
        <f t="shared" si="15"/>
        <v>-0.13244706760439046</v>
      </c>
      <c r="G347" s="26">
        <f t="shared" si="16"/>
        <v>-2.3234163554712375E-3</v>
      </c>
      <c r="H347" s="26">
        <f t="shared" si="17"/>
        <v>3.0772968310624553E-4</v>
      </c>
    </row>
    <row r="348" spans="1:8" x14ac:dyDescent="0.25">
      <c r="A348" s="12">
        <f>Riesgo!D352</f>
        <v>0.54633190540978782</v>
      </c>
      <c r="F348" s="76">
        <f t="shared" si="15"/>
        <v>-5.9250032180062084E-2</v>
      </c>
      <c r="G348" s="26">
        <f t="shared" si="16"/>
        <v>-2.0800116703554168E-4</v>
      </c>
      <c r="H348" s="26">
        <f t="shared" si="17"/>
        <v>1.2324075840346314E-5</v>
      </c>
    </row>
    <row r="349" spans="1:8" x14ac:dyDescent="0.25">
      <c r="A349" s="12">
        <f>Riesgo!D353</f>
        <v>0.57591245109241296</v>
      </c>
      <c r="F349" s="76">
        <f t="shared" si="15"/>
        <v>-2.9669486497436948E-2</v>
      </c>
      <c r="G349" s="26">
        <f t="shared" si="16"/>
        <v>-2.6117408963841173E-5</v>
      </c>
      <c r="H349" s="26">
        <f t="shared" si="17"/>
        <v>7.7489011260072446E-7</v>
      </c>
    </row>
    <row r="350" spans="1:8" x14ac:dyDescent="0.25">
      <c r="A350" s="12">
        <f>Riesgo!D354</f>
        <v>0.31244919458876624</v>
      </c>
      <c r="F350" s="76">
        <f t="shared" si="15"/>
        <v>-0.29313274300108366</v>
      </c>
      <c r="G350" s="26">
        <f t="shared" si="16"/>
        <v>-2.5187960052638229E-2</v>
      </c>
      <c r="H350" s="26">
        <f t="shared" si="17"/>
        <v>7.3834158208315633E-3</v>
      </c>
    </row>
    <row r="351" spans="1:8" x14ac:dyDescent="0.25">
      <c r="A351" s="12">
        <f>Riesgo!D355</f>
        <v>0.54438625965699994</v>
      </c>
      <c r="F351" s="76">
        <f t="shared" si="15"/>
        <v>-6.1195677932849968E-2</v>
      </c>
      <c r="G351" s="26">
        <f t="shared" si="16"/>
        <v>-2.2917236730005656E-4</v>
      </c>
      <c r="H351" s="26">
        <f t="shared" si="17"/>
        <v>1.402435838040306E-5</v>
      </c>
    </row>
    <row r="352" spans="1:8" x14ac:dyDescent="0.25">
      <c r="A352" s="12">
        <f>Riesgo!D356</f>
        <v>0.42444874488105533</v>
      </c>
      <c r="F352" s="76">
        <f t="shared" si="15"/>
        <v>-0.18113319270879458</v>
      </c>
      <c r="G352" s="26">
        <f t="shared" si="16"/>
        <v>-5.9428412143429747E-3</v>
      </c>
      <c r="H352" s="26">
        <f t="shared" si="17"/>
        <v>1.0764458029153528E-3</v>
      </c>
    </row>
    <row r="353" spans="1:8" x14ac:dyDescent="0.25">
      <c r="A353" s="12">
        <f>Riesgo!D357</f>
        <v>0.889152348498923</v>
      </c>
      <c r="F353" s="76">
        <f t="shared" si="15"/>
        <v>0.28357041090907309</v>
      </c>
      <c r="G353" s="26">
        <f t="shared" si="16"/>
        <v>2.280251434142987E-2</v>
      </c>
      <c r="H353" s="26">
        <f t="shared" si="17"/>
        <v>6.4661183615592997E-3</v>
      </c>
    </row>
    <row r="354" spans="1:8" x14ac:dyDescent="0.25">
      <c r="A354" s="12">
        <f>Riesgo!D358</f>
        <v>0.59491505229340114</v>
      </c>
      <c r="F354" s="76">
        <f t="shared" si="15"/>
        <v>-1.0666885296448769E-2</v>
      </c>
      <c r="G354" s="26">
        <f t="shared" si="16"/>
        <v>-1.2137042567914984E-6</v>
      </c>
      <c r="H354" s="26">
        <f t="shared" si="17"/>
        <v>1.2946444091006517E-8</v>
      </c>
    </row>
    <row r="355" spans="1:8" x14ac:dyDescent="0.25">
      <c r="A355" s="12">
        <f>Riesgo!D359</f>
        <v>0.61237879177903887</v>
      </c>
      <c r="F355" s="76">
        <f t="shared" si="15"/>
        <v>6.7968541891889611E-3</v>
      </c>
      <c r="G355" s="26">
        <f t="shared" si="16"/>
        <v>3.1399581497412478E-7</v>
      </c>
      <c r="H355" s="26">
        <f t="shared" si="17"/>
        <v>2.134183770394682E-9</v>
      </c>
    </row>
    <row r="356" spans="1:8" x14ac:dyDescent="0.25">
      <c r="A356" s="12">
        <f>Riesgo!D360</f>
        <v>0.62773001103170378</v>
      </c>
      <c r="F356" s="76">
        <f t="shared" si="15"/>
        <v>2.2148073441853877E-2</v>
      </c>
      <c r="G356" s="26">
        <f t="shared" si="16"/>
        <v>1.0864452983308276E-5</v>
      </c>
      <c r="H356" s="26">
        <f t="shared" si="17"/>
        <v>2.4062670257988014E-7</v>
      </c>
    </row>
    <row r="357" spans="1:8" x14ac:dyDescent="0.25">
      <c r="A357" s="12">
        <f>Riesgo!D361</f>
        <v>0.22906981017833261</v>
      </c>
      <c r="F357" s="76">
        <f t="shared" si="15"/>
        <v>-0.37651212741151729</v>
      </c>
      <c r="G357" s="26">
        <f t="shared" si="16"/>
        <v>-5.3374879554729748E-2</v>
      </c>
      <c r="H357" s="26">
        <f t="shared" si="17"/>
        <v>2.0096289451484797E-2</v>
      </c>
    </row>
    <row r="358" spans="1:8" x14ac:dyDescent="0.25">
      <c r="A358" s="12">
        <f>Riesgo!D362</f>
        <v>0.90245556239429814</v>
      </c>
      <c r="F358" s="76">
        <f t="shared" si="15"/>
        <v>0.29687362480444823</v>
      </c>
      <c r="G358" s="26">
        <f t="shared" si="16"/>
        <v>2.6164644938993259E-2</v>
      </c>
      <c r="H358" s="26">
        <f t="shared" si="17"/>
        <v>7.7675929847602901E-3</v>
      </c>
    </row>
    <row r="359" spans="1:8" x14ac:dyDescent="0.25">
      <c r="A359" s="12">
        <f>Riesgo!D363</f>
        <v>0.58445067203700163</v>
      </c>
      <c r="F359" s="76">
        <f t="shared" si="15"/>
        <v>-2.1131265552848277E-2</v>
      </c>
      <c r="G359" s="26">
        <f t="shared" si="16"/>
        <v>-9.435752118866428E-6</v>
      </c>
      <c r="H359" s="26">
        <f t="shared" si="17"/>
        <v>1.9938938371461729E-7</v>
      </c>
    </row>
    <row r="360" spans="1:8" x14ac:dyDescent="0.25">
      <c r="A360" s="12">
        <f>Riesgo!D364</f>
        <v>0.2061311091308734</v>
      </c>
      <c r="F360" s="76">
        <f t="shared" si="15"/>
        <v>-0.3994508284589765</v>
      </c>
      <c r="G360" s="26">
        <f t="shared" si="16"/>
        <v>-6.3736759401942178E-2</v>
      </c>
      <c r="H360" s="26">
        <f t="shared" si="17"/>
        <v>2.5459701346396264E-2</v>
      </c>
    </row>
    <row r="361" spans="1:8" x14ac:dyDescent="0.25">
      <c r="A361" s="12">
        <f>Riesgo!D365</f>
        <v>1</v>
      </c>
      <c r="F361" s="76">
        <f t="shared" si="15"/>
        <v>0.39441806241015009</v>
      </c>
      <c r="G361" s="26">
        <f t="shared" si="16"/>
        <v>6.1357885667416845E-2</v>
      </c>
      <c r="H361" s="26">
        <f t="shared" si="17"/>
        <v>2.4200658378526071E-2</v>
      </c>
    </row>
    <row r="362" spans="1:8" x14ac:dyDescent="0.25">
      <c r="A362" s="12">
        <f>Riesgo!D366</f>
        <v>0.7577639403856441</v>
      </c>
      <c r="F362" s="76">
        <f t="shared" si="15"/>
        <v>0.15218200279579419</v>
      </c>
      <c r="G362" s="26">
        <f t="shared" si="16"/>
        <v>3.5244380888189938E-3</v>
      </c>
      <c r="H362" s="26">
        <f t="shared" si="17"/>
        <v>5.3635604708625567E-4</v>
      </c>
    </row>
    <row r="363" spans="1:8" x14ac:dyDescent="0.25">
      <c r="A363" s="12">
        <f>Riesgo!D367</f>
        <v>0.23176944631198501</v>
      </c>
      <c r="F363" s="76">
        <f t="shared" si="15"/>
        <v>-0.37381249127786487</v>
      </c>
      <c r="G363" s="26">
        <f t="shared" si="16"/>
        <v>-5.2234979532337585E-2</v>
      </c>
      <c r="H363" s="26">
        <f t="shared" si="17"/>
        <v>1.9526087830831394E-2</v>
      </c>
    </row>
    <row r="364" spans="1:8" x14ac:dyDescent="0.25">
      <c r="A364" s="12">
        <f>Riesgo!D368</f>
        <v>1</v>
      </c>
      <c r="F364" s="76">
        <f t="shared" si="15"/>
        <v>0.39441806241015009</v>
      </c>
      <c r="G364" s="26">
        <f t="shared" si="16"/>
        <v>6.1357885667416845E-2</v>
      </c>
      <c r="H364" s="26">
        <f t="shared" si="17"/>
        <v>2.4200658378526071E-2</v>
      </c>
    </row>
    <row r="365" spans="1:8" x14ac:dyDescent="0.25">
      <c r="A365" s="12">
        <f>Riesgo!D369</f>
        <v>0.75788370990866161</v>
      </c>
      <c r="F365" s="76">
        <f t="shared" si="15"/>
        <v>0.1523017723188117</v>
      </c>
      <c r="G365" s="26">
        <f t="shared" si="16"/>
        <v>3.5327659967816102E-3</v>
      </c>
      <c r="H365" s="26">
        <f t="shared" si="17"/>
        <v>5.3804652249747262E-4</v>
      </c>
    </row>
    <row r="366" spans="1:8" x14ac:dyDescent="0.25">
      <c r="A366" s="12">
        <f>Riesgo!D370</f>
        <v>0.5952970320468709</v>
      </c>
      <c r="F366" s="76">
        <f t="shared" si="15"/>
        <v>-1.0284905542979006E-2</v>
      </c>
      <c r="G366" s="26">
        <f t="shared" si="16"/>
        <v>-1.0879299240621196E-6</v>
      </c>
      <c r="H366" s="26">
        <f t="shared" si="17"/>
        <v>1.1189256506359223E-8</v>
      </c>
    </row>
    <row r="367" spans="1:8" x14ac:dyDescent="0.25">
      <c r="A367" s="12">
        <f>Riesgo!D371</f>
        <v>0.60535551871672233</v>
      </c>
      <c r="F367" s="76">
        <f t="shared" si="15"/>
        <v>-2.2641887312757625E-4</v>
      </c>
      <c r="G367" s="26">
        <f t="shared" si="16"/>
        <v>-1.1607478123370081E-11</v>
      </c>
      <c r="H367" s="26">
        <f t="shared" si="17"/>
        <v>2.6281521165464474E-15</v>
      </c>
    </row>
    <row r="368" spans="1:8" x14ac:dyDescent="0.25">
      <c r="A368" s="12">
        <f>Riesgo!D372</f>
        <v>0.57604186653549472</v>
      </c>
      <c r="F368" s="76">
        <f t="shared" si="15"/>
        <v>-2.9540071054355188E-2</v>
      </c>
      <c r="G368" s="26">
        <f t="shared" si="16"/>
        <v>-2.5777132673011121E-5</v>
      </c>
      <c r="H368" s="26">
        <f t="shared" si="17"/>
        <v>7.6145833073828924E-7</v>
      </c>
    </row>
    <row r="369" spans="1:8" x14ac:dyDescent="0.25">
      <c r="A369" s="12">
        <f>Riesgo!D373</f>
        <v>0.56160974830753019</v>
      </c>
      <c r="F369" s="76">
        <f t="shared" si="15"/>
        <v>-4.3972189282319718E-2</v>
      </c>
      <c r="G369" s="26">
        <f t="shared" si="16"/>
        <v>-8.5022577423757477E-5</v>
      </c>
      <c r="H369" s="26">
        <f t="shared" si="17"/>
        <v>3.7386288677481468E-6</v>
      </c>
    </row>
    <row r="370" spans="1:8" x14ac:dyDescent="0.25">
      <c r="A370" s="12">
        <f>Riesgo!D374</f>
        <v>0.77948974899025492</v>
      </c>
      <c r="F370" s="76">
        <f t="shared" si="15"/>
        <v>0.17390781140040501</v>
      </c>
      <c r="G370" s="26">
        <f t="shared" si="16"/>
        <v>5.259655129433681E-3</v>
      </c>
      <c r="H370" s="26">
        <f t="shared" si="17"/>
        <v>9.1469511228072528E-4</v>
      </c>
    </row>
    <row r="371" spans="1:8" x14ac:dyDescent="0.25">
      <c r="A371" s="12">
        <f>Riesgo!D375</f>
        <v>0.71010973371413044</v>
      </c>
      <c r="F371" s="76">
        <f t="shared" si="15"/>
        <v>0.10452779612428054</v>
      </c>
      <c r="G371" s="26">
        <f t="shared" si="16"/>
        <v>1.1420769891177882E-3</v>
      </c>
      <c r="H371" s="26">
        <f t="shared" si="17"/>
        <v>1.1937879067673633E-4</v>
      </c>
    </row>
    <row r="372" spans="1:8" x14ac:dyDescent="0.25">
      <c r="A372" s="12">
        <f>Riesgo!D376</f>
        <v>0.54725273103965122</v>
      </c>
      <c r="F372" s="76">
        <f t="shared" si="15"/>
        <v>-5.8329206550198687E-2</v>
      </c>
      <c r="G372" s="26">
        <f t="shared" si="16"/>
        <v>-1.9845324577277658E-4</v>
      </c>
      <c r="H372" s="26">
        <f t="shared" si="17"/>
        <v>1.1575620363237629E-5</v>
      </c>
    </row>
    <row r="373" spans="1:8" x14ac:dyDescent="0.25">
      <c r="A373" s="12">
        <f>Riesgo!D377</f>
        <v>0.540354982418489</v>
      </c>
      <c r="F373" s="76">
        <f t="shared" si="15"/>
        <v>-6.5226955171360901E-2</v>
      </c>
      <c r="G373" s="26">
        <f t="shared" si="16"/>
        <v>-2.7751171267386635E-4</v>
      </c>
      <c r="H373" s="26">
        <f t="shared" si="17"/>
        <v>1.8101244042105868E-5</v>
      </c>
    </row>
    <row r="374" spans="1:8" x14ac:dyDescent="0.25">
      <c r="A374" s="12">
        <f>Riesgo!D378</f>
        <v>0.62977944789998541</v>
      </c>
      <c r="F374" s="76">
        <f t="shared" si="15"/>
        <v>2.4197510310135506E-2</v>
      </c>
      <c r="G374" s="26">
        <f t="shared" si="16"/>
        <v>1.4168114264082978E-5</v>
      </c>
      <c r="H374" s="26">
        <f t="shared" si="17"/>
        <v>3.4283309098032575E-7</v>
      </c>
    </row>
    <row r="375" spans="1:8" x14ac:dyDescent="0.25">
      <c r="A375" s="12">
        <f>Riesgo!D379</f>
        <v>0.6669581275618689</v>
      </c>
      <c r="F375" s="76">
        <f t="shared" si="15"/>
        <v>6.1376189972018991E-2</v>
      </c>
      <c r="G375" s="26">
        <f t="shared" si="16"/>
        <v>2.3120635985343088E-4</v>
      </c>
      <c r="H375" s="26">
        <f t="shared" si="17"/>
        <v>1.4190565465103157E-5</v>
      </c>
    </row>
    <row r="376" spans="1:8" x14ac:dyDescent="0.25">
      <c r="A376" s="12">
        <f>Riesgo!D380</f>
        <v>0.42431791641861871</v>
      </c>
      <c r="F376" s="76">
        <f t="shared" si="15"/>
        <v>-0.18126402117123119</v>
      </c>
      <c r="G376" s="26">
        <f t="shared" si="16"/>
        <v>-5.9557276621744057E-3</v>
      </c>
      <c r="H376" s="26">
        <f t="shared" si="17"/>
        <v>1.0795591450464687E-3</v>
      </c>
    </row>
    <row r="377" spans="1:8" x14ac:dyDescent="0.25">
      <c r="A377" s="12">
        <f>Riesgo!D381</f>
        <v>0.39258285715477542</v>
      </c>
      <c r="F377" s="76">
        <f t="shared" si="15"/>
        <v>-0.21299908043507448</v>
      </c>
      <c r="G377" s="26">
        <f t="shared" si="16"/>
        <v>-9.6634718413170194E-3</v>
      </c>
      <c r="H377" s="26">
        <f t="shared" si="17"/>
        <v>2.0583106160107609E-3</v>
      </c>
    </row>
    <row r="378" spans="1:8" x14ac:dyDescent="0.25">
      <c r="A378" s="12">
        <f>Riesgo!D382</f>
        <v>0.61717441843845322</v>
      </c>
      <c r="F378" s="76">
        <f t="shared" si="15"/>
        <v>1.1592480848603315E-2</v>
      </c>
      <c r="G378" s="26">
        <f t="shared" si="16"/>
        <v>1.557862636048864E-6</v>
      </c>
      <c r="H378" s="26">
        <f t="shared" si="17"/>
        <v>1.8059492773151135E-8</v>
      </c>
    </row>
    <row r="379" spans="1:8" x14ac:dyDescent="0.25">
      <c r="A379" s="12">
        <f>Riesgo!D383</f>
        <v>0.4880665534137858</v>
      </c>
      <c r="F379" s="76">
        <f t="shared" si="15"/>
        <v>-0.11751538417606411</v>
      </c>
      <c r="G379" s="26">
        <f t="shared" si="16"/>
        <v>-1.6228716517731842E-3</v>
      </c>
      <c r="H379" s="26">
        <f t="shared" si="17"/>
        <v>1.9071238562656947E-4</v>
      </c>
    </row>
    <row r="380" spans="1:8" x14ac:dyDescent="0.25">
      <c r="A380" s="12">
        <f>Riesgo!D384</f>
        <v>0.37555369706334041</v>
      </c>
      <c r="F380" s="76">
        <f t="shared" si="15"/>
        <v>-0.2300282405265095</v>
      </c>
      <c r="G380" s="26">
        <f t="shared" si="16"/>
        <v>-1.2171482321873442E-2</v>
      </c>
      <c r="H380" s="26">
        <f t="shared" si="17"/>
        <v>2.7997846631000623E-3</v>
      </c>
    </row>
    <row r="381" spans="1:8" x14ac:dyDescent="0.25">
      <c r="A381" s="12">
        <f>Riesgo!D385</f>
        <v>0.31156500828301309</v>
      </c>
      <c r="F381" s="76">
        <f t="shared" si="15"/>
        <v>-0.29401692930683682</v>
      </c>
      <c r="G381" s="26">
        <f t="shared" si="16"/>
        <v>-2.5416574157484554E-2</v>
      </c>
      <c r="H381" s="26">
        <f t="shared" si="17"/>
        <v>7.4729030872831108E-3</v>
      </c>
    </row>
    <row r="382" spans="1:8" x14ac:dyDescent="0.25">
      <c r="A382" s="12">
        <f>Riesgo!D386</f>
        <v>0.36052498372990482</v>
      </c>
      <c r="F382" s="76">
        <f t="shared" si="15"/>
        <v>-0.24505695385994508</v>
      </c>
      <c r="G382" s="26">
        <f t="shared" si="16"/>
        <v>-1.4716383350664844E-2</v>
      </c>
      <c r="H382" s="26">
        <f t="shared" si="17"/>
        <v>3.6063520757491385E-3</v>
      </c>
    </row>
    <row r="383" spans="1:8" x14ac:dyDescent="0.25">
      <c r="A383" s="12">
        <f>Riesgo!D387</f>
        <v>1</v>
      </c>
      <c r="F383" s="76">
        <f t="shared" si="15"/>
        <v>0.39441806241015009</v>
      </c>
      <c r="G383" s="26">
        <f t="shared" si="16"/>
        <v>6.1357885667416845E-2</v>
      </c>
      <c r="H383" s="26">
        <f t="shared" si="17"/>
        <v>2.4200658378526071E-2</v>
      </c>
    </row>
    <row r="384" spans="1:8" x14ac:dyDescent="0.25">
      <c r="A384" s="12">
        <f>Riesgo!D388</f>
        <v>0.93810699665934894</v>
      </c>
      <c r="F384" s="76">
        <f t="shared" si="15"/>
        <v>0.33252505906949903</v>
      </c>
      <c r="G384" s="26">
        <f t="shared" si="16"/>
        <v>3.6768265061659713E-2</v>
      </c>
      <c r="H384" s="26">
        <f t="shared" si="17"/>
        <v>1.2226369511511393E-2</v>
      </c>
    </row>
    <row r="385" spans="1:8" x14ac:dyDescent="0.25">
      <c r="A385" s="12">
        <f>Riesgo!D389</f>
        <v>1</v>
      </c>
      <c r="F385" s="76">
        <f t="shared" si="15"/>
        <v>0.39441806241015009</v>
      </c>
      <c r="G385" s="26">
        <f t="shared" si="16"/>
        <v>6.1357885667416845E-2</v>
      </c>
      <c r="H385" s="26">
        <f t="shared" si="17"/>
        <v>2.4200658378526071E-2</v>
      </c>
    </row>
    <row r="386" spans="1:8" x14ac:dyDescent="0.25">
      <c r="A386" s="12">
        <f>Riesgo!D390</f>
        <v>0.87808607167587061</v>
      </c>
      <c r="F386" s="76">
        <f t="shared" si="15"/>
        <v>0.2725041340860207</v>
      </c>
      <c r="G386" s="26">
        <f t="shared" si="16"/>
        <v>2.0235749084146912E-2</v>
      </c>
      <c r="H386" s="26">
        <f t="shared" si="17"/>
        <v>5.5143252817574408E-3</v>
      </c>
    </row>
    <row r="387" spans="1:8" x14ac:dyDescent="0.25">
      <c r="A387" s="12">
        <f>Riesgo!D391</f>
        <v>0.76867468929851557</v>
      </c>
      <c r="F387" s="76">
        <f t="shared" ref="F387:F450" si="18">A387-$D$4</f>
        <v>0.16309275170866566</v>
      </c>
      <c r="G387" s="26">
        <f t="shared" ref="G387:G450" si="19">IF(A387=0,0,(A387-D$4)^3)</f>
        <v>4.3381441680486015E-3</v>
      </c>
      <c r="H387" s="26">
        <f t="shared" ref="H387:H450" si="20">IF(A387=0,0,(A387-D$4)^4)</f>
        <v>7.0751986967594648E-4</v>
      </c>
    </row>
    <row r="388" spans="1:8" x14ac:dyDescent="0.25">
      <c r="A388" s="12">
        <f>Riesgo!D392</f>
        <v>0.8710433172248423</v>
      </c>
      <c r="F388" s="76">
        <f t="shared" si="18"/>
        <v>0.26546137963499239</v>
      </c>
      <c r="G388" s="26">
        <f t="shared" si="19"/>
        <v>1.8706995485394676E-2</v>
      </c>
      <c r="H388" s="26">
        <f t="shared" si="20"/>
        <v>4.9659848303784454E-3</v>
      </c>
    </row>
    <row r="389" spans="1:8" x14ac:dyDescent="0.25">
      <c r="A389" s="12">
        <f>Riesgo!D393</f>
        <v>0.13879862641973487</v>
      </c>
      <c r="F389" s="76">
        <f t="shared" si="18"/>
        <v>-0.46678331117011507</v>
      </c>
      <c r="G389" s="26">
        <f t="shared" si="19"/>
        <v>-0.10170585642178591</v>
      </c>
      <c r="H389" s="26">
        <f t="shared" si="20"/>
        <v>4.7474596425953537E-2</v>
      </c>
    </row>
    <row r="390" spans="1:8" x14ac:dyDescent="0.25">
      <c r="A390" s="12">
        <f>Riesgo!D394</f>
        <v>1</v>
      </c>
      <c r="F390" s="76">
        <f t="shared" si="18"/>
        <v>0.39441806241015009</v>
      </c>
      <c r="G390" s="26">
        <f t="shared" si="19"/>
        <v>6.1357885667416845E-2</v>
      </c>
      <c r="H390" s="26">
        <f t="shared" si="20"/>
        <v>2.4200658378526071E-2</v>
      </c>
    </row>
    <row r="391" spans="1:8" x14ac:dyDescent="0.25">
      <c r="A391" s="12">
        <f>Riesgo!D395</f>
        <v>0.56076953374018834</v>
      </c>
      <c r="F391" s="76">
        <f t="shared" si="18"/>
        <v>-4.4812403849661564E-2</v>
      </c>
      <c r="G391" s="26">
        <f t="shared" si="19"/>
        <v>-8.9990097747360008E-5</v>
      </c>
      <c r="H391" s="26">
        <f t="shared" si="20"/>
        <v>4.0326726027252159E-6</v>
      </c>
    </row>
    <row r="392" spans="1:8" x14ac:dyDescent="0.25">
      <c r="A392" s="12">
        <f>Riesgo!D396</f>
        <v>0.11398959110440345</v>
      </c>
      <c r="F392" s="76">
        <f t="shared" si="18"/>
        <v>-0.49159234648544647</v>
      </c>
      <c r="G392" s="26">
        <f t="shared" si="19"/>
        <v>-0.1187996984949435</v>
      </c>
      <c r="H392" s="26">
        <f t="shared" si="20"/>
        <v>5.8401022544892836E-2</v>
      </c>
    </row>
    <row r="393" spans="1:8" x14ac:dyDescent="0.25">
      <c r="A393" s="12">
        <f>Riesgo!D397</f>
        <v>0.79946079056750674</v>
      </c>
      <c r="F393" s="76">
        <f t="shared" si="18"/>
        <v>0.19387885297765683</v>
      </c>
      <c r="G393" s="26">
        <f t="shared" si="19"/>
        <v>7.2877140720050467E-3</v>
      </c>
      <c r="H393" s="26">
        <f t="shared" si="20"/>
        <v>1.4129336451094673E-3</v>
      </c>
    </row>
    <row r="394" spans="1:8" x14ac:dyDescent="0.25">
      <c r="A394" s="12">
        <f>Riesgo!D398</f>
        <v>0.95179956045335845</v>
      </c>
      <c r="F394" s="76">
        <f t="shared" si="18"/>
        <v>0.34621762286350855</v>
      </c>
      <c r="G394" s="26">
        <f t="shared" si="19"/>
        <v>4.1499943985869647E-2</v>
      </c>
      <c r="H394" s="26">
        <f t="shared" si="20"/>
        <v>1.4368011955756549E-2</v>
      </c>
    </row>
    <row r="395" spans="1:8" x14ac:dyDescent="0.25">
      <c r="A395" s="12">
        <f>Riesgo!D399</f>
        <v>0.27754469436329426</v>
      </c>
      <c r="F395" s="76">
        <f t="shared" si="18"/>
        <v>-0.32803724322655564</v>
      </c>
      <c r="G395" s="26">
        <f t="shared" si="19"/>
        <v>-3.5299573690773946E-2</v>
      </c>
      <c r="H395" s="26">
        <f t="shared" si="20"/>
        <v>1.1579574840594138E-2</v>
      </c>
    </row>
    <row r="396" spans="1:8" x14ac:dyDescent="0.25">
      <c r="A396" s="12">
        <f>Riesgo!D400</f>
        <v>0.37832102747765617</v>
      </c>
      <c r="F396" s="76">
        <f t="shared" si="18"/>
        <v>-0.22726091011219374</v>
      </c>
      <c r="G396" s="26">
        <f t="shared" si="19"/>
        <v>-1.1737462687727917E-2</v>
      </c>
      <c r="H396" s="26">
        <f t="shared" si="20"/>
        <v>2.667466452820962E-3</v>
      </c>
    </row>
    <row r="397" spans="1:8" x14ac:dyDescent="0.25">
      <c r="A397" s="12">
        <f>Riesgo!D401</f>
        <v>0.85676922732330252</v>
      </c>
      <c r="F397" s="76">
        <f t="shared" si="18"/>
        <v>0.25118728973345261</v>
      </c>
      <c r="G397" s="26">
        <f t="shared" si="19"/>
        <v>1.5848675741376914E-2</v>
      </c>
      <c r="H397" s="26">
        <f t="shared" si="20"/>
        <v>3.9809859053407844E-3</v>
      </c>
    </row>
    <row r="398" spans="1:8" x14ac:dyDescent="0.25">
      <c r="A398" s="12">
        <f>Riesgo!D402</f>
        <v>0.75783705441903149</v>
      </c>
      <c r="F398" s="76">
        <f t="shared" si="18"/>
        <v>0.15225511682918158</v>
      </c>
      <c r="G398" s="26">
        <f t="shared" si="19"/>
        <v>3.5295203528444277E-3</v>
      </c>
      <c r="H398" s="26">
        <f t="shared" si="20"/>
        <v>5.3738753367330255E-4</v>
      </c>
    </row>
    <row r="399" spans="1:8" x14ac:dyDescent="0.25">
      <c r="A399" s="12">
        <f>Riesgo!D403</f>
        <v>0.12107883261148707</v>
      </c>
      <c r="F399" s="76">
        <f t="shared" si="18"/>
        <v>-0.48450310497836285</v>
      </c>
      <c r="G399" s="26">
        <f t="shared" si="19"/>
        <v>-0.11373383772920448</v>
      </c>
      <c r="H399" s="26">
        <f t="shared" si="20"/>
        <v>5.5104397520904846E-2</v>
      </c>
    </row>
    <row r="400" spans="1:8" x14ac:dyDescent="0.25">
      <c r="A400" s="12">
        <f>Riesgo!D404</f>
        <v>0.57409310761559273</v>
      </c>
      <c r="F400" s="76">
        <f t="shared" si="18"/>
        <v>-3.1488829974257171E-2</v>
      </c>
      <c r="G400" s="26">
        <f t="shared" si="19"/>
        <v>-3.1222636415191753E-5</v>
      </c>
      <c r="H400" s="26">
        <f t="shared" si="20"/>
        <v>9.831642894260236E-7</v>
      </c>
    </row>
    <row r="401" spans="1:8" x14ac:dyDescent="0.25">
      <c r="A401" s="12">
        <f>Riesgo!D405</f>
        <v>8.4431602870200267E-2</v>
      </c>
      <c r="F401" s="76">
        <f t="shared" si="18"/>
        <v>-0.52115033471964967</v>
      </c>
      <c r="G401" s="26">
        <f t="shared" si="19"/>
        <v>-0.1415432173479321</v>
      </c>
      <c r="H401" s="26">
        <f t="shared" si="20"/>
        <v>7.3765295098170938E-2</v>
      </c>
    </row>
    <row r="402" spans="1:8" x14ac:dyDescent="0.25">
      <c r="A402" s="12">
        <f>Riesgo!D406</f>
        <v>0.20174767838492799</v>
      </c>
      <c r="F402" s="76">
        <f t="shared" si="18"/>
        <v>-0.40383425920492189</v>
      </c>
      <c r="G402" s="26">
        <f t="shared" si="19"/>
        <v>-6.5858142640272205E-2</v>
      </c>
      <c r="H402" s="26">
        <f t="shared" si="20"/>
        <v>2.6595774245746405E-2</v>
      </c>
    </row>
    <row r="403" spans="1:8" x14ac:dyDescent="0.25">
      <c r="A403" s="12">
        <f>Riesgo!D407</f>
        <v>0.36517794762502032</v>
      </c>
      <c r="F403" s="76">
        <f t="shared" si="18"/>
        <v>-0.24040398996482959</v>
      </c>
      <c r="G403" s="26">
        <f t="shared" si="19"/>
        <v>-1.3893927041538915E-2</v>
      </c>
      <c r="H403" s="26">
        <f t="shared" si="20"/>
        <v>3.3401554970661955E-3</v>
      </c>
    </row>
    <row r="404" spans="1:8" x14ac:dyDescent="0.25">
      <c r="A404" s="12">
        <f>Riesgo!D408</f>
        <v>0</v>
      </c>
      <c r="F404" s="76">
        <f t="shared" si="18"/>
        <v>-0.60558193758984991</v>
      </c>
      <c r="G404" s="26">
        <f t="shared" si="19"/>
        <v>0</v>
      </c>
      <c r="H404" s="26">
        <f t="shared" si="20"/>
        <v>0</v>
      </c>
    </row>
    <row r="405" spans="1:8" x14ac:dyDescent="0.25">
      <c r="A405" s="12">
        <f>Riesgo!D409</f>
        <v>0.17754590518847155</v>
      </c>
      <c r="F405" s="76">
        <f t="shared" si="18"/>
        <v>-0.42803603240137833</v>
      </c>
      <c r="G405" s="26">
        <f t="shared" si="19"/>
        <v>-7.8422555345349837E-2</v>
      </c>
      <c r="H405" s="26">
        <f t="shared" si="20"/>
        <v>3.3567679440801051E-2</v>
      </c>
    </row>
    <row r="406" spans="1:8" x14ac:dyDescent="0.25">
      <c r="A406" s="12">
        <f>Riesgo!D410</f>
        <v>0.20969861016859148</v>
      </c>
      <c r="F406" s="76">
        <f t="shared" si="18"/>
        <v>-0.39588332742125842</v>
      </c>
      <c r="G406" s="26">
        <f t="shared" si="19"/>
        <v>-6.2044263788726843E-2</v>
      </c>
      <c r="H406" s="26">
        <f t="shared" si="20"/>
        <v>2.4562289596083475E-2</v>
      </c>
    </row>
    <row r="407" spans="1:8" x14ac:dyDescent="0.25">
      <c r="A407" s="12">
        <f>Riesgo!D411</f>
        <v>0.5957711860940198</v>
      </c>
      <c r="F407" s="76">
        <f t="shared" si="18"/>
        <v>-9.8107514958301056E-3</v>
      </c>
      <c r="G407" s="26">
        <f t="shared" si="19"/>
        <v>-9.4429312070446548E-7</v>
      </c>
      <c r="H407" s="26">
        <f t="shared" si="20"/>
        <v>9.2642251464534127E-9</v>
      </c>
    </row>
    <row r="408" spans="1:8" x14ac:dyDescent="0.25">
      <c r="A408" s="12">
        <f>Riesgo!D412</f>
        <v>0.7809220301635621</v>
      </c>
      <c r="F408" s="76">
        <f t="shared" si="18"/>
        <v>0.17534009257371219</v>
      </c>
      <c r="G408" s="26">
        <f t="shared" si="19"/>
        <v>5.3906817675992355E-3</v>
      </c>
      <c r="H408" s="26">
        <f t="shared" si="20"/>
        <v>9.4520264016627234E-4</v>
      </c>
    </row>
    <row r="409" spans="1:8" x14ac:dyDescent="0.25">
      <c r="A409" s="12">
        <f>Riesgo!D413</f>
        <v>0.72562757646441711</v>
      </c>
      <c r="F409" s="76">
        <f t="shared" si="18"/>
        <v>0.12004563887456721</v>
      </c>
      <c r="G409" s="26">
        <f t="shared" si="19"/>
        <v>1.7299723493228386E-3</v>
      </c>
      <c r="H409" s="26">
        <f t="shared" si="20"/>
        <v>2.0767563590979611E-4</v>
      </c>
    </row>
    <row r="410" spans="1:8" x14ac:dyDescent="0.25">
      <c r="A410" s="12">
        <f>Riesgo!D414</f>
        <v>0.64490582323491608</v>
      </c>
      <c r="F410" s="76">
        <f t="shared" si="18"/>
        <v>3.932388564506617E-2</v>
      </c>
      <c r="G410" s="26">
        <f t="shared" si="19"/>
        <v>6.0809197698256427E-5</v>
      </c>
      <c r="H410" s="26">
        <f t="shared" si="20"/>
        <v>2.3912539364544565E-6</v>
      </c>
    </row>
    <row r="411" spans="1:8" x14ac:dyDescent="0.25">
      <c r="A411" s="12">
        <f>Riesgo!D415</f>
        <v>0.39067094912042855</v>
      </c>
      <c r="F411" s="76">
        <f t="shared" si="18"/>
        <v>-0.21491098846942136</v>
      </c>
      <c r="G411" s="26">
        <f t="shared" si="19"/>
        <v>-9.9260364356606751E-3</v>
      </c>
      <c r="H411" s="26">
        <f t="shared" si="20"/>
        <v>2.1332143019713277E-3</v>
      </c>
    </row>
    <row r="412" spans="1:8" x14ac:dyDescent="0.25">
      <c r="A412" s="12">
        <f>Riesgo!D416</f>
        <v>0.6501271040735197</v>
      </c>
      <c r="F412" s="76">
        <f t="shared" si="18"/>
        <v>4.4545166483669796E-2</v>
      </c>
      <c r="G412" s="26">
        <f t="shared" si="19"/>
        <v>8.8389720221502958E-5</v>
      </c>
      <c r="H412" s="26">
        <f t="shared" si="20"/>
        <v>3.9373348027118442E-6</v>
      </c>
    </row>
    <row r="413" spans="1:8" x14ac:dyDescent="0.25">
      <c r="A413" s="12">
        <f>Riesgo!D417</f>
        <v>0.35736210400277307</v>
      </c>
      <c r="F413" s="76">
        <f t="shared" si="18"/>
        <v>-0.24821983358707683</v>
      </c>
      <c r="G413" s="26">
        <f t="shared" si="19"/>
        <v>-1.5293589900586244E-2</v>
      </c>
      <c r="H413" s="26">
        <f t="shared" si="20"/>
        <v>3.7961723400725162E-3</v>
      </c>
    </row>
    <row r="414" spans="1:8" x14ac:dyDescent="0.25">
      <c r="A414" s="12">
        <f>Riesgo!D418</f>
        <v>0.17661942781359022</v>
      </c>
      <c r="F414" s="76">
        <f t="shared" si="18"/>
        <v>-0.42896250977625972</v>
      </c>
      <c r="G414" s="26">
        <f t="shared" si="19"/>
        <v>-7.8932891594045373E-2</v>
      </c>
      <c r="H414" s="26">
        <f t="shared" si="20"/>
        <v>3.3859251282079131E-2</v>
      </c>
    </row>
    <row r="415" spans="1:8" x14ac:dyDescent="0.25">
      <c r="A415" s="12">
        <f>Riesgo!D419</f>
        <v>0.2549490412311271</v>
      </c>
      <c r="F415" s="76">
        <f t="shared" si="18"/>
        <v>-0.3506328963587228</v>
      </c>
      <c r="G415" s="26">
        <f t="shared" si="19"/>
        <v>-4.3108010251033127E-2</v>
      </c>
      <c r="H415" s="26">
        <f t="shared" si="20"/>
        <v>1.5115086490581259E-2</v>
      </c>
    </row>
    <row r="416" spans="1:8" x14ac:dyDescent="0.25">
      <c r="A416" s="12">
        <f>Riesgo!D420</f>
        <v>0.32713787839861591</v>
      </c>
      <c r="F416" s="76">
        <f t="shared" si="18"/>
        <v>-0.27844405919123399</v>
      </c>
      <c r="G416" s="26">
        <f t="shared" si="19"/>
        <v>-2.1588072554432854E-2</v>
      </c>
      <c r="H416" s="26">
        <f t="shared" si="20"/>
        <v>6.0110705521711555E-3</v>
      </c>
    </row>
    <row r="417" spans="1:8" x14ac:dyDescent="0.25">
      <c r="A417" s="12">
        <f>Riesgo!D421</f>
        <v>0.56296196667860621</v>
      </c>
      <c r="F417" s="76">
        <f t="shared" si="18"/>
        <v>-4.2619970911243699E-2</v>
      </c>
      <c r="G417" s="26">
        <f t="shared" si="19"/>
        <v>-7.7417554212037408E-5</v>
      </c>
      <c r="H417" s="26">
        <f t="shared" si="20"/>
        <v>3.2995339085366662E-6</v>
      </c>
    </row>
    <row r="418" spans="1:8" x14ac:dyDescent="0.25">
      <c r="A418" s="12">
        <f>Riesgo!D422</f>
        <v>0.82707722010712892</v>
      </c>
      <c r="F418" s="76">
        <f t="shared" si="18"/>
        <v>0.22149528251727901</v>
      </c>
      <c r="G418" s="26">
        <f t="shared" si="19"/>
        <v>1.0866594038838223E-2</v>
      </c>
      <c r="H418" s="26">
        <f t="shared" si="20"/>
        <v>2.4068993166330519E-3</v>
      </c>
    </row>
    <row r="419" spans="1:8" x14ac:dyDescent="0.25">
      <c r="A419" s="12">
        <f>Riesgo!D423</f>
        <v>0.66777570052935553</v>
      </c>
      <c r="F419" s="76">
        <f t="shared" si="18"/>
        <v>6.2193762939505626E-2</v>
      </c>
      <c r="G419" s="26">
        <f t="shared" si="19"/>
        <v>2.4056946469130054E-4</v>
      </c>
      <c r="H419" s="26">
        <f t="shared" si="20"/>
        <v>1.4961920257494514E-5</v>
      </c>
    </row>
    <row r="420" spans="1:8" x14ac:dyDescent="0.25">
      <c r="A420" s="12">
        <f>Riesgo!D424</f>
        <v>0.4317581219460308</v>
      </c>
      <c r="F420" s="76">
        <f t="shared" si="18"/>
        <v>-0.1738238156438191</v>
      </c>
      <c r="G420" s="26">
        <f t="shared" si="19"/>
        <v>-5.2520377251919588E-3</v>
      </c>
      <c r="H420" s="26">
        <f t="shared" si="20"/>
        <v>9.1292923729815014E-4</v>
      </c>
    </row>
    <row r="421" spans="1:8" x14ac:dyDescent="0.25">
      <c r="A421" s="12">
        <f>Riesgo!D425</f>
        <v>0.7015804945548465</v>
      </c>
      <c r="F421" s="76">
        <f t="shared" si="18"/>
        <v>9.5998556964996595E-2</v>
      </c>
      <c r="G421" s="26">
        <f t="shared" si="19"/>
        <v>8.8469610356793973E-4</v>
      </c>
      <c r="H421" s="26">
        <f t="shared" si="20"/>
        <v>8.49295492950774E-5</v>
      </c>
    </row>
    <row r="422" spans="1:8" x14ac:dyDescent="0.25">
      <c r="A422" s="12">
        <f>Riesgo!D426</f>
        <v>0.89779642325164577</v>
      </c>
      <c r="F422" s="76">
        <f t="shared" si="18"/>
        <v>0.29221448566179586</v>
      </c>
      <c r="G422" s="26">
        <f t="shared" si="19"/>
        <v>2.4951992025860133E-2</v>
      </c>
      <c r="H422" s="26">
        <f t="shared" si="20"/>
        <v>7.2913335160739506E-3</v>
      </c>
    </row>
    <row r="423" spans="1:8" x14ac:dyDescent="0.25">
      <c r="A423" s="12">
        <f>Riesgo!D427</f>
        <v>0.77538834664241441</v>
      </c>
      <c r="F423" s="76">
        <f t="shared" si="18"/>
        <v>0.1698064090525645</v>
      </c>
      <c r="G423" s="26">
        <f t="shared" si="19"/>
        <v>4.8962347711040601E-3</v>
      </c>
      <c r="H423" s="26">
        <f t="shared" si="20"/>
        <v>8.3141204435948561E-4</v>
      </c>
    </row>
    <row r="424" spans="1:8" x14ac:dyDescent="0.25">
      <c r="A424" s="12">
        <f>Riesgo!D428</f>
        <v>0.95134894056100161</v>
      </c>
      <c r="F424" s="76">
        <f t="shared" si="18"/>
        <v>0.3457670029711517</v>
      </c>
      <c r="G424" s="26">
        <f t="shared" si="19"/>
        <v>4.1338111920979179E-2</v>
      </c>
      <c r="H424" s="26">
        <f t="shared" si="20"/>
        <v>1.4293355067403009E-2</v>
      </c>
    </row>
    <row r="425" spans="1:8" x14ac:dyDescent="0.25">
      <c r="A425" s="12">
        <f>Riesgo!D429</f>
        <v>0</v>
      </c>
      <c r="F425" s="76">
        <f t="shared" si="18"/>
        <v>-0.60558193758984991</v>
      </c>
      <c r="G425" s="26">
        <f t="shared" si="19"/>
        <v>0</v>
      </c>
      <c r="H425" s="26">
        <f t="shared" si="20"/>
        <v>0</v>
      </c>
    </row>
    <row r="426" spans="1:8" x14ac:dyDescent="0.25">
      <c r="A426" s="12">
        <f>Riesgo!D430</f>
        <v>0.14042396707863353</v>
      </c>
      <c r="F426" s="76">
        <f t="shared" si="18"/>
        <v>-0.46515797051121638</v>
      </c>
      <c r="G426" s="26">
        <f t="shared" si="19"/>
        <v>-0.10064713133708734</v>
      </c>
      <c r="H426" s="26">
        <f t="shared" si="20"/>
        <v>4.6816815350535397E-2</v>
      </c>
    </row>
    <row r="427" spans="1:8" x14ac:dyDescent="0.25">
      <c r="A427" s="12">
        <f>Riesgo!D431</f>
        <v>0.39272373363663515</v>
      </c>
      <c r="F427" s="76">
        <f t="shared" si="18"/>
        <v>-0.21285820395321475</v>
      </c>
      <c r="G427" s="26">
        <f t="shared" si="19"/>
        <v>-9.6443104104191983E-3</v>
      </c>
      <c r="H427" s="26">
        <f t="shared" si="20"/>
        <v>2.052870592329122E-3</v>
      </c>
    </row>
    <row r="428" spans="1:8" x14ac:dyDescent="0.25">
      <c r="A428" s="12">
        <f>Riesgo!D432</f>
        <v>0.21935753042363937</v>
      </c>
      <c r="F428" s="76">
        <f t="shared" si="18"/>
        <v>-0.38622440716621054</v>
      </c>
      <c r="G428" s="26">
        <f t="shared" si="19"/>
        <v>-5.761282163694223E-2</v>
      </c>
      <c r="H428" s="26">
        <f t="shared" si="20"/>
        <v>2.2251477881900638E-2</v>
      </c>
    </row>
    <row r="429" spans="1:8" x14ac:dyDescent="0.25">
      <c r="A429" s="12">
        <f>Riesgo!D433</f>
        <v>0.75400644678499695</v>
      </c>
      <c r="F429" s="76">
        <f t="shared" si="18"/>
        <v>0.14842450919514705</v>
      </c>
      <c r="G429" s="26">
        <f t="shared" si="19"/>
        <v>3.2697674371086837E-3</v>
      </c>
      <c r="H429" s="26">
        <f t="shared" si="20"/>
        <v>4.8531362703513022E-4</v>
      </c>
    </row>
    <row r="430" spans="1:8" x14ac:dyDescent="0.25">
      <c r="A430" s="12">
        <f>Riesgo!D434</f>
        <v>0.45329503413945221</v>
      </c>
      <c r="F430" s="76">
        <f t="shared" si="18"/>
        <v>-0.15228690345039769</v>
      </c>
      <c r="G430" s="26">
        <f t="shared" si="19"/>
        <v>-3.5317314105669895E-3</v>
      </c>
      <c r="H430" s="26">
        <f t="shared" si="20"/>
        <v>5.3783644033375208E-4</v>
      </c>
    </row>
    <row r="431" spans="1:8" x14ac:dyDescent="0.25">
      <c r="A431" s="12">
        <f>Riesgo!D435</f>
        <v>0.16596681429902474</v>
      </c>
      <c r="F431" s="76">
        <f t="shared" si="18"/>
        <v>-0.43961512329082519</v>
      </c>
      <c r="G431" s="26">
        <f t="shared" si="19"/>
        <v>-8.4960659082006729E-2</v>
      </c>
      <c r="H431" s="26">
        <f t="shared" si="20"/>
        <v>3.7349990617206154E-2</v>
      </c>
    </row>
    <row r="432" spans="1:8" x14ac:dyDescent="0.25">
      <c r="A432" s="12">
        <f>Riesgo!D436</f>
        <v>0.77880266107740803</v>
      </c>
      <c r="F432" s="76">
        <f t="shared" si="18"/>
        <v>0.17322072348755813</v>
      </c>
      <c r="G432" s="26">
        <f t="shared" si="19"/>
        <v>5.1975603956180587E-3</v>
      </c>
      <c r="H432" s="26">
        <f t="shared" si="20"/>
        <v>9.0032517209923894E-4</v>
      </c>
    </row>
    <row r="433" spans="1:8" x14ac:dyDescent="0.25">
      <c r="A433" s="12">
        <f>Riesgo!D437</f>
        <v>0.26823851070721627</v>
      </c>
      <c r="F433" s="76">
        <f t="shared" si="18"/>
        <v>-0.33734342688263363</v>
      </c>
      <c r="G433" s="26">
        <f t="shared" si="19"/>
        <v>-3.8389880222791897E-2</v>
      </c>
      <c r="H433" s="26">
        <f t="shared" si="20"/>
        <v>1.2950573751970462E-2</v>
      </c>
    </row>
    <row r="434" spans="1:8" x14ac:dyDescent="0.25">
      <c r="A434" s="12">
        <f>Riesgo!D438</f>
        <v>0.65045459898828994</v>
      </c>
      <c r="F434" s="76">
        <f t="shared" si="18"/>
        <v>4.4872661398440039E-2</v>
      </c>
      <c r="G434" s="26">
        <f t="shared" si="19"/>
        <v>9.0353604971837986E-5</v>
      </c>
      <c r="H434" s="26">
        <f t="shared" si="20"/>
        <v>4.0544067220296946E-6</v>
      </c>
    </row>
    <row r="435" spans="1:8" x14ac:dyDescent="0.25">
      <c r="A435" s="12">
        <f>Riesgo!D439</f>
        <v>0.6409010630256452</v>
      </c>
      <c r="F435" s="76">
        <f t="shared" si="18"/>
        <v>3.5319125435795296E-2</v>
      </c>
      <c r="G435" s="26">
        <f t="shared" si="19"/>
        <v>4.4058511786211199E-5</v>
      </c>
      <c r="H435" s="26">
        <f t="shared" si="20"/>
        <v>1.5561081042916586E-6</v>
      </c>
    </row>
    <row r="436" spans="1:8" x14ac:dyDescent="0.25">
      <c r="A436" s="12">
        <f>Riesgo!D440</f>
        <v>0.81394656583404068</v>
      </c>
      <c r="F436" s="76">
        <f t="shared" si="18"/>
        <v>0.20836462824419077</v>
      </c>
      <c r="G436" s="26">
        <f t="shared" si="19"/>
        <v>9.046320840692736E-3</v>
      </c>
      <c r="H436" s="26">
        <f t="shared" si="20"/>
        <v>1.8849332789486176E-3</v>
      </c>
    </row>
    <row r="437" spans="1:8" x14ac:dyDescent="0.25">
      <c r="A437" s="12">
        <f>Riesgo!D441</f>
        <v>1</v>
      </c>
      <c r="F437" s="76">
        <f t="shared" si="18"/>
        <v>0.39441806241015009</v>
      </c>
      <c r="G437" s="26">
        <f t="shared" si="19"/>
        <v>6.1357885667416845E-2</v>
      </c>
      <c r="H437" s="26">
        <f t="shared" si="20"/>
        <v>2.4200658378526071E-2</v>
      </c>
    </row>
    <row r="438" spans="1:8" x14ac:dyDescent="0.25">
      <c r="A438" s="12">
        <f>Riesgo!D442</f>
        <v>0.63931137137017324</v>
      </c>
      <c r="F438" s="76">
        <f t="shared" si="18"/>
        <v>3.3729433780323337E-2</v>
      </c>
      <c r="G438" s="26">
        <f t="shared" si="19"/>
        <v>3.8373123563150692E-5</v>
      </c>
      <c r="H438" s="26">
        <f t="shared" si="20"/>
        <v>1.2943037301674565E-6</v>
      </c>
    </row>
    <row r="439" spans="1:8" x14ac:dyDescent="0.25">
      <c r="A439" s="12">
        <f>Riesgo!D443</f>
        <v>0.36842154349002681</v>
      </c>
      <c r="F439" s="76">
        <f t="shared" si="18"/>
        <v>-0.23716039409982309</v>
      </c>
      <c r="G439" s="26">
        <f t="shared" si="19"/>
        <v>-1.3339098824081252E-2</v>
      </c>
      <c r="H439" s="26">
        <f t="shared" si="20"/>
        <v>3.1635059340555964E-3</v>
      </c>
    </row>
    <row r="440" spans="1:8" x14ac:dyDescent="0.25">
      <c r="A440" s="12">
        <f>Riesgo!D444</f>
        <v>0.59733626111173344</v>
      </c>
      <c r="F440" s="76">
        <f t="shared" si="18"/>
        <v>-8.2456764781164704E-3</v>
      </c>
      <c r="G440" s="26">
        <f t="shared" si="19"/>
        <v>-5.6063327844241451E-7</v>
      </c>
      <c r="H440" s="26">
        <f t="shared" si="20"/>
        <v>4.6228006369019387E-9</v>
      </c>
    </row>
    <row r="441" spans="1:8" x14ac:dyDescent="0.25">
      <c r="A441" s="12">
        <f>Riesgo!D445</f>
        <v>0.69446229486738587</v>
      </c>
      <c r="F441" s="76">
        <f t="shared" si="18"/>
        <v>8.888035727753596E-2</v>
      </c>
      <c r="G441" s="26">
        <f t="shared" si="19"/>
        <v>7.0212975021321275E-4</v>
      </c>
      <c r="H441" s="26">
        <f t="shared" si="20"/>
        <v>6.2405543054137435E-5</v>
      </c>
    </row>
    <row r="442" spans="1:8" x14ac:dyDescent="0.25">
      <c r="A442" s="12">
        <f>Riesgo!D446</f>
        <v>1</v>
      </c>
      <c r="F442" s="76">
        <f t="shared" si="18"/>
        <v>0.39441806241015009</v>
      </c>
      <c r="G442" s="26">
        <f t="shared" si="19"/>
        <v>6.1357885667416845E-2</v>
      </c>
      <c r="H442" s="26">
        <f t="shared" si="20"/>
        <v>2.4200658378526071E-2</v>
      </c>
    </row>
    <row r="443" spans="1:8" x14ac:dyDescent="0.25">
      <c r="A443" s="12">
        <f>Riesgo!D447</f>
        <v>0.88161514293016108</v>
      </c>
      <c r="F443" s="76">
        <f t="shared" si="18"/>
        <v>0.27603320534031117</v>
      </c>
      <c r="G443" s="26">
        <f t="shared" si="19"/>
        <v>2.1032165262995593E-2</v>
      </c>
      <c r="H443" s="26">
        <f t="shared" si="20"/>
        <v>5.8055759927918222E-3</v>
      </c>
    </row>
    <row r="444" spans="1:8" x14ac:dyDescent="0.25">
      <c r="A444" s="12">
        <f>Riesgo!D448</f>
        <v>0.79329673840220993</v>
      </c>
      <c r="F444" s="76">
        <f t="shared" si="18"/>
        <v>0.18771480081236003</v>
      </c>
      <c r="G444" s="26">
        <f t="shared" si="19"/>
        <v>6.6144776114956819E-3</v>
      </c>
      <c r="H444" s="26">
        <f t="shared" si="20"/>
        <v>1.2416353473197268E-3</v>
      </c>
    </row>
    <row r="445" spans="1:8" x14ac:dyDescent="0.25">
      <c r="A445" s="12">
        <f>Riesgo!D449</f>
        <v>1</v>
      </c>
      <c r="F445" s="76">
        <f t="shared" si="18"/>
        <v>0.39441806241015009</v>
      </c>
      <c r="G445" s="26">
        <f t="shared" si="19"/>
        <v>6.1357885667416845E-2</v>
      </c>
      <c r="H445" s="26">
        <f t="shared" si="20"/>
        <v>2.4200658378526071E-2</v>
      </c>
    </row>
    <row r="446" spans="1:8" x14ac:dyDescent="0.25">
      <c r="A446" s="12">
        <f>Riesgo!D450</f>
        <v>0.71222260381692737</v>
      </c>
      <c r="F446" s="76">
        <f t="shared" si="18"/>
        <v>0.10664066622707746</v>
      </c>
      <c r="G446" s="26">
        <f t="shared" si="19"/>
        <v>1.212742364268056E-3</v>
      </c>
      <c r="H446" s="26">
        <f t="shared" si="20"/>
        <v>1.2932765368734657E-4</v>
      </c>
    </row>
    <row r="447" spans="1:8" x14ac:dyDescent="0.25">
      <c r="A447" s="12">
        <f>Riesgo!D451</f>
        <v>0.44557459773314395</v>
      </c>
      <c r="F447" s="76">
        <f t="shared" si="18"/>
        <v>-0.16000733985670595</v>
      </c>
      <c r="G447" s="26">
        <f t="shared" si="19"/>
        <v>-4.0965637268546911E-3</v>
      </c>
      <c r="H447" s="26">
        <f t="shared" si="20"/>
        <v>6.5548026448749251E-4</v>
      </c>
    </row>
    <row r="448" spans="1:8" x14ac:dyDescent="0.25">
      <c r="A448" s="12">
        <f>Riesgo!D452</f>
        <v>0.50033887596850757</v>
      </c>
      <c r="F448" s="76">
        <f t="shared" si="18"/>
        <v>-0.10524306162134234</v>
      </c>
      <c r="G448" s="26">
        <f t="shared" si="19"/>
        <v>-1.165682887355531E-3</v>
      </c>
      <c r="H448" s="26">
        <f t="shared" si="20"/>
        <v>1.2268003594490242E-4</v>
      </c>
    </row>
    <row r="449" spans="1:8" x14ac:dyDescent="0.25">
      <c r="A449" s="12">
        <f>Riesgo!D453</f>
        <v>0.30619200961472953</v>
      </c>
      <c r="F449" s="76">
        <f t="shared" si="18"/>
        <v>-0.29938992797512037</v>
      </c>
      <c r="G449" s="26">
        <f t="shared" si="19"/>
        <v>-2.6835615295309076E-2</v>
      </c>
      <c r="H449" s="26">
        <f t="shared" si="20"/>
        <v>8.0343129304306232E-3</v>
      </c>
    </row>
    <row r="450" spans="1:8" x14ac:dyDescent="0.25">
      <c r="A450" s="12">
        <f>Riesgo!D454</f>
        <v>0.89351982094667615</v>
      </c>
      <c r="F450" s="76">
        <f t="shared" si="18"/>
        <v>0.28793788335682624</v>
      </c>
      <c r="G450" s="26">
        <f t="shared" si="19"/>
        <v>2.3872418724930549E-2</v>
      </c>
      <c r="H450" s="26">
        <f t="shared" si="20"/>
        <v>6.8737737182643669E-3</v>
      </c>
    </row>
    <row r="451" spans="1:8" x14ac:dyDescent="0.25">
      <c r="A451" s="12">
        <f>Riesgo!D455</f>
        <v>0.68893944186155287</v>
      </c>
      <c r="F451" s="76">
        <f t="shared" ref="F451:F514" si="21">A451-$D$4</f>
        <v>8.3357504271702965E-2</v>
      </c>
      <c r="G451" s="26">
        <f t="shared" ref="G451:G514" si="22">IF(A451=0,0,(A451-D$4)^3)</f>
        <v>5.7920741099242465E-4</v>
      </c>
      <c r="H451" s="26">
        <f t="shared" ref="H451:H514" si="23">IF(A451=0,0,(A451-D$4)^4)</f>
        <v>4.8281284236003048E-5</v>
      </c>
    </row>
    <row r="452" spans="1:8" x14ac:dyDescent="0.25">
      <c r="A452" s="12">
        <f>Riesgo!D456</f>
        <v>1</v>
      </c>
      <c r="F452" s="76">
        <f t="shared" si="21"/>
        <v>0.39441806241015009</v>
      </c>
      <c r="G452" s="26">
        <f t="shared" si="22"/>
        <v>6.1357885667416845E-2</v>
      </c>
      <c r="H452" s="26">
        <f t="shared" si="23"/>
        <v>2.4200658378526071E-2</v>
      </c>
    </row>
    <row r="453" spans="1:8" x14ac:dyDescent="0.25">
      <c r="A453" s="12">
        <f>Riesgo!D457</f>
        <v>0.52474160683981208</v>
      </c>
      <c r="F453" s="76">
        <f t="shared" si="21"/>
        <v>-8.0840330750037825E-2</v>
      </c>
      <c r="G453" s="26">
        <f t="shared" si="22"/>
        <v>-5.2830442118980379E-4</v>
      </c>
      <c r="H453" s="26">
        <f t="shared" si="23"/>
        <v>4.2708304145691032E-5</v>
      </c>
    </row>
    <row r="454" spans="1:8" x14ac:dyDescent="0.25">
      <c r="A454" s="12">
        <f>Riesgo!D458</f>
        <v>0.15615623762927971</v>
      </c>
      <c r="F454" s="76">
        <f t="shared" si="21"/>
        <v>-0.44942569996057019</v>
      </c>
      <c r="G454" s="26">
        <f t="shared" si="22"/>
        <v>-9.0776557794353077E-2</v>
      </c>
      <c r="H454" s="26">
        <f t="shared" si="23"/>
        <v>4.0797318026738284E-2</v>
      </c>
    </row>
    <row r="455" spans="1:8" x14ac:dyDescent="0.25">
      <c r="A455" s="12">
        <f>Riesgo!D459</f>
        <v>0.72921408653759223</v>
      </c>
      <c r="F455" s="76">
        <f t="shared" si="21"/>
        <v>0.12363214894774233</v>
      </c>
      <c r="G455" s="26">
        <f t="shared" si="22"/>
        <v>1.8897060538414674E-3</v>
      </c>
      <c r="H455" s="26">
        <f t="shared" si="23"/>
        <v>2.3362842031597868E-4</v>
      </c>
    </row>
    <row r="456" spans="1:8" x14ac:dyDescent="0.25">
      <c r="A456" s="12">
        <f>Riesgo!D460</f>
        <v>0.32866986378930085</v>
      </c>
      <c r="F456" s="76">
        <f t="shared" si="21"/>
        <v>-0.27691207380054905</v>
      </c>
      <c r="G456" s="26">
        <f t="shared" si="22"/>
        <v>-2.1233699955721975E-2</v>
      </c>
      <c r="H456" s="26">
        <f t="shared" si="23"/>
        <v>5.8798678891975988E-3</v>
      </c>
    </row>
    <row r="457" spans="1:8" x14ac:dyDescent="0.25">
      <c r="A457" s="12">
        <f>Riesgo!D461</f>
        <v>0.69834438655983933</v>
      </c>
      <c r="F457" s="76">
        <f t="shared" si="21"/>
        <v>9.2762448969989419E-2</v>
      </c>
      <c r="G457" s="26">
        <f t="shared" si="22"/>
        <v>7.9820899412642269E-4</v>
      </c>
      <c r="H457" s="26">
        <f t="shared" si="23"/>
        <v>7.4043821085038864E-5</v>
      </c>
    </row>
    <row r="458" spans="1:8" x14ac:dyDescent="0.25">
      <c r="A458" s="12">
        <f>Riesgo!D462</f>
        <v>0.63735789700394518</v>
      </c>
      <c r="F458" s="76">
        <f t="shared" si="21"/>
        <v>3.1775959414095278E-2</v>
      </c>
      <c r="G458" s="26">
        <f t="shared" si="22"/>
        <v>3.2084554716242998E-5</v>
      </c>
      <c r="H458" s="26">
        <f t="shared" si="23"/>
        <v>1.0195175084826567E-6</v>
      </c>
    </row>
    <row r="459" spans="1:8" x14ac:dyDescent="0.25">
      <c r="A459" s="12">
        <f>Riesgo!D463</f>
        <v>0.53571088765638208</v>
      </c>
      <c r="F459" s="76">
        <f t="shared" si="21"/>
        <v>-6.9871049933467821E-2</v>
      </c>
      <c r="G459" s="26">
        <f t="shared" si="22"/>
        <v>-3.4110792378290813E-4</v>
      </c>
      <c r="H459" s="26">
        <f t="shared" si="23"/>
        <v>2.3833568775337108E-5</v>
      </c>
    </row>
    <row r="460" spans="1:8" x14ac:dyDescent="0.25">
      <c r="A460" s="12">
        <f>Riesgo!D464</f>
        <v>1</v>
      </c>
      <c r="F460" s="76">
        <f t="shared" si="21"/>
        <v>0.39441806241015009</v>
      </c>
      <c r="G460" s="26">
        <f t="shared" si="22"/>
        <v>6.1357885667416845E-2</v>
      </c>
      <c r="H460" s="26">
        <f t="shared" si="23"/>
        <v>2.4200658378526071E-2</v>
      </c>
    </row>
    <row r="461" spans="1:8" x14ac:dyDescent="0.25">
      <c r="A461" s="12">
        <f>Riesgo!D465</f>
        <v>0.93320656932893609</v>
      </c>
      <c r="F461" s="76">
        <f t="shared" si="21"/>
        <v>0.32762463173908618</v>
      </c>
      <c r="G461" s="26">
        <f t="shared" si="22"/>
        <v>3.5166539737073656E-2</v>
      </c>
      <c r="H461" s="26">
        <f t="shared" si="23"/>
        <v>1.1521424630896697E-2</v>
      </c>
    </row>
    <row r="462" spans="1:8" x14ac:dyDescent="0.25">
      <c r="A462" s="12">
        <f>Riesgo!D466</f>
        <v>0.39963082702888642</v>
      </c>
      <c r="F462" s="76">
        <f t="shared" si="21"/>
        <v>-0.20595111056096349</v>
      </c>
      <c r="G462" s="26">
        <f t="shared" si="22"/>
        <v>-8.7355934603078264E-3</v>
      </c>
      <c r="H462" s="26">
        <f t="shared" si="23"/>
        <v>1.7991051745594867E-3</v>
      </c>
    </row>
    <row r="463" spans="1:8" x14ac:dyDescent="0.25">
      <c r="A463" s="12">
        <f>Riesgo!D467</f>
        <v>0.1401642649925684</v>
      </c>
      <c r="F463" s="76">
        <f t="shared" si="21"/>
        <v>-0.46541767259728151</v>
      </c>
      <c r="G463" s="26">
        <f t="shared" si="22"/>
        <v>-0.10081580220321067</v>
      </c>
      <c r="H463" s="26">
        <f t="shared" si="23"/>
        <v>4.6921456022446191E-2</v>
      </c>
    </row>
    <row r="464" spans="1:8" x14ac:dyDescent="0.25">
      <c r="A464" s="12">
        <f>Riesgo!D468</f>
        <v>0.39947916132905076</v>
      </c>
      <c r="F464" s="76">
        <f t="shared" si="21"/>
        <v>-0.20610277626079915</v>
      </c>
      <c r="G464" s="26">
        <f t="shared" si="22"/>
        <v>-8.7549067692045852E-3</v>
      </c>
      <c r="H464" s="26">
        <f t="shared" si="23"/>
        <v>1.8044105910375286E-3</v>
      </c>
    </row>
    <row r="465" spans="1:8" x14ac:dyDescent="0.25">
      <c r="A465" s="12">
        <f>Riesgo!D469</f>
        <v>7.9668840726005066E-2</v>
      </c>
      <c r="F465" s="76">
        <f t="shared" si="21"/>
        <v>-0.5259130968638448</v>
      </c>
      <c r="G465" s="26">
        <f t="shared" si="22"/>
        <v>-0.14545945588034778</v>
      </c>
      <c r="H465" s="26">
        <f t="shared" si="23"/>
        <v>7.6499032910163495E-2</v>
      </c>
    </row>
    <row r="466" spans="1:8" x14ac:dyDescent="0.25">
      <c r="A466" s="12">
        <f>Riesgo!D470</f>
        <v>0.27678919700046123</v>
      </c>
      <c r="F466" s="76">
        <f t="shared" si="21"/>
        <v>-0.32879274058938868</v>
      </c>
      <c r="G466" s="26">
        <f t="shared" si="22"/>
        <v>-3.5544029491534193E-2</v>
      </c>
      <c r="H466" s="26">
        <f t="shared" si="23"/>
        <v>1.168661886811158E-2</v>
      </c>
    </row>
    <row r="467" spans="1:8" x14ac:dyDescent="0.25">
      <c r="A467" s="12">
        <f>Riesgo!D471</f>
        <v>0.62443176795019251</v>
      </c>
      <c r="F467" s="76">
        <f t="shared" si="21"/>
        <v>1.8849830360342601E-2</v>
      </c>
      <c r="G467" s="26">
        <f t="shared" si="22"/>
        <v>6.6976482962658708E-6</v>
      </c>
      <c r="H467" s="26">
        <f t="shared" si="23"/>
        <v>1.2624953419784931E-7</v>
      </c>
    </row>
    <row r="468" spans="1:8" x14ac:dyDescent="0.25">
      <c r="A468" s="12">
        <f>Riesgo!D472</f>
        <v>0.45723408624154677</v>
      </c>
      <c r="F468" s="76">
        <f t="shared" si="21"/>
        <v>-0.14834785134830314</v>
      </c>
      <c r="G468" s="26">
        <f t="shared" si="22"/>
        <v>-3.2647037741387729E-3</v>
      </c>
      <c r="H468" s="26">
        <f t="shared" si="23"/>
        <v>4.8431179018218294E-4</v>
      </c>
    </row>
    <row r="469" spans="1:8" x14ac:dyDescent="0.25">
      <c r="A469" s="12">
        <f>Riesgo!D473</f>
        <v>0.87672802839248376</v>
      </c>
      <c r="F469" s="76">
        <f t="shared" si="21"/>
        <v>0.27114609080263385</v>
      </c>
      <c r="G469" s="26">
        <f t="shared" si="22"/>
        <v>1.9934715518497532E-2</v>
      </c>
      <c r="H469" s="26">
        <f t="shared" si="23"/>
        <v>5.4052201841032063E-3</v>
      </c>
    </row>
    <row r="470" spans="1:8" x14ac:dyDescent="0.25">
      <c r="A470" s="12">
        <f>Riesgo!D474</f>
        <v>0.62847860061522887</v>
      </c>
      <c r="F470" s="76">
        <f t="shared" si="21"/>
        <v>2.289666302537896E-2</v>
      </c>
      <c r="G470" s="26">
        <f t="shared" si="22"/>
        <v>1.2003739936381738E-5</v>
      </c>
      <c r="H470" s="26">
        <f t="shared" si="23"/>
        <v>2.7484558836761652E-7</v>
      </c>
    </row>
    <row r="471" spans="1:8" x14ac:dyDescent="0.25">
      <c r="A471" s="12">
        <f>Riesgo!D475</f>
        <v>0.87549760249343278</v>
      </c>
      <c r="F471" s="76">
        <f t="shared" si="21"/>
        <v>0.26991566490358287</v>
      </c>
      <c r="G471" s="26">
        <f t="shared" si="22"/>
        <v>1.9664561674864627E-2</v>
      </c>
      <c r="H471" s="26">
        <f t="shared" si="23"/>
        <v>5.3077732395085987E-3</v>
      </c>
    </row>
    <row r="472" spans="1:8" x14ac:dyDescent="0.25">
      <c r="A472" s="12">
        <f>Riesgo!D476</f>
        <v>0.94921649711964851</v>
      </c>
      <c r="F472" s="76">
        <f t="shared" si="21"/>
        <v>0.3436345595297986</v>
      </c>
      <c r="G472" s="26">
        <f t="shared" si="22"/>
        <v>4.0577987480984214E-2</v>
      </c>
      <c r="H472" s="26">
        <f t="shared" si="23"/>
        <v>1.3943998854633691E-2</v>
      </c>
    </row>
    <row r="473" spans="1:8" x14ac:dyDescent="0.25">
      <c r="A473" s="12">
        <f>Riesgo!D477</f>
        <v>0.73734364822897214</v>
      </c>
      <c r="F473" s="76">
        <f t="shared" si="21"/>
        <v>0.13176171063912223</v>
      </c>
      <c r="G473" s="26">
        <f t="shared" si="22"/>
        <v>2.287534610598219E-3</v>
      </c>
      <c r="H473" s="26">
        <f t="shared" si="23"/>
        <v>3.0140947343861973E-4</v>
      </c>
    </row>
    <row r="474" spans="1:8" x14ac:dyDescent="0.25">
      <c r="A474" s="12">
        <f>Riesgo!D478</f>
        <v>0.777965225102356</v>
      </c>
      <c r="F474" s="76">
        <f t="shared" si="21"/>
        <v>0.17238328751250609</v>
      </c>
      <c r="G474" s="26">
        <f t="shared" si="22"/>
        <v>5.1225413948261453E-3</v>
      </c>
      <c r="H474" s="26">
        <f t="shared" si="23"/>
        <v>8.8304052605902932E-4</v>
      </c>
    </row>
    <row r="475" spans="1:8" x14ac:dyDescent="0.25">
      <c r="A475" s="12">
        <f>Riesgo!D479</f>
        <v>0.2332463985855798</v>
      </c>
      <c r="F475" s="76">
        <f t="shared" si="21"/>
        <v>-0.37233553900427008</v>
      </c>
      <c r="G475" s="26">
        <f t="shared" si="22"/>
        <v>-5.1618273372926363E-2</v>
      </c>
      <c r="H475" s="26">
        <f t="shared" si="23"/>
        <v>1.9219317638778301E-2</v>
      </c>
    </row>
    <row r="476" spans="1:8" x14ac:dyDescent="0.25">
      <c r="A476" s="12">
        <f>Riesgo!D480</f>
        <v>0.37096292692711436</v>
      </c>
      <c r="F476" s="76">
        <f t="shared" si="21"/>
        <v>-0.23461901066273555</v>
      </c>
      <c r="G476" s="26">
        <f t="shared" si="22"/>
        <v>-1.2914856869023968E-2</v>
      </c>
      <c r="H476" s="26">
        <f t="shared" si="23"/>
        <v>3.0300709414612377E-3</v>
      </c>
    </row>
    <row r="477" spans="1:8" x14ac:dyDescent="0.25">
      <c r="A477" s="12">
        <f>Riesgo!D481</f>
        <v>0.66696850434037358</v>
      </c>
      <c r="F477" s="76">
        <f t="shared" si="21"/>
        <v>6.1386566750523675E-2</v>
      </c>
      <c r="G477" s="26">
        <f t="shared" si="22"/>
        <v>2.313236487972823E-4</v>
      </c>
      <c r="H477" s="26">
        <f t="shared" si="23"/>
        <v>1.4200164607869066E-5</v>
      </c>
    </row>
    <row r="478" spans="1:8" x14ac:dyDescent="0.25">
      <c r="A478" s="12">
        <f>Riesgo!D482</f>
        <v>0.62329318959348479</v>
      </c>
      <c r="F478" s="76">
        <f t="shared" si="21"/>
        <v>1.7711252003634881E-2</v>
      </c>
      <c r="G478" s="26">
        <f t="shared" si="22"/>
        <v>5.55581514494371E-6</v>
      </c>
      <c r="H478" s="26">
        <f t="shared" si="23"/>
        <v>9.8400442117709293E-8</v>
      </c>
    </row>
    <row r="479" spans="1:8" x14ac:dyDescent="0.25">
      <c r="A479" s="12">
        <f>Riesgo!D483</f>
        <v>0.22017270037643244</v>
      </c>
      <c r="F479" s="76">
        <f t="shared" si="21"/>
        <v>-0.38540923721341747</v>
      </c>
      <c r="G479" s="26">
        <f t="shared" si="22"/>
        <v>-5.7248796060150313E-2</v>
      </c>
      <c r="H479" s="26">
        <f t="shared" si="23"/>
        <v>2.2064214820929032E-2</v>
      </c>
    </row>
    <row r="480" spans="1:8" x14ac:dyDescent="0.25">
      <c r="A480" s="12">
        <f>Riesgo!D484</f>
        <v>0.48787011345848441</v>
      </c>
      <c r="F480" s="76">
        <f t="shared" si="21"/>
        <v>-0.11771182413136549</v>
      </c>
      <c r="G480" s="26">
        <f t="shared" si="22"/>
        <v>-1.6310236917310061E-3</v>
      </c>
      <c r="H480" s="26">
        <f t="shared" si="23"/>
        <v>1.9199077395513065E-4</v>
      </c>
    </row>
    <row r="481" spans="1:8" x14ac:dyDescent="0.25">
      <c r="A481" s="12">
        <f>Riesgo!D485</f>
        <v>0.82843501437134481</v>
      </c>
      <c r="F481" s="76">
        <f t="shared" si="21"/>
        <v>0.22285307678149491</v>
      </c>
      <c r="G481" s="26">
        <f t="shared" si="22"/>
        <v>1.1067662403952431E-2</v>
      </c>
      <c r="H481" s="26">
        <f t="shared" si="23"/>
        <v>2.4664626194996759E-3</v>
      </c>
    </row>
    <row r="482" spans="1:8" x14ac:dyDescent="0.25">
      <c r="A482" s="12">
        <f>Riesgo!D486</f>
        <v>0.99771901095965365</v>
      </c>
      <c r="F482" s="76">
        <f t="shared" si="21"/>
        <v>0.39213707336980375</v>
      </c>
      <c r="G482" s="26">
        <f t="shared" si="22"/>
        <v>6.0299499825459901E-2</v>
      </c>
      <c r="H482" s="26">
        <f t="shared" si="23"/>
        <v>2.3645669387218838E-2</v>
      </c>
    </row>
    <row r="483" spans="1:8" x14ac:dyDescent="0.25">
      <c r="A483" s="12">
        <f>Riesgo!D487</f>
        <v>0.89266028856880142</v>
      </c>
      <c r="F483" s="76">
        <f t="shared" si="21"/>
        <v>0.28707835097895151</v>
      </c>
      <c r="G483" s="26">
        <f t="shared" si="22"/>
        <v>2.365926936140891E-2</v>
      </c>
      <c r="H483" s="26">
        <f t="shared" si="23"/>
        <v>6.7920640336401007E-3</v>
      </c>
    </row>
    <row r="484" spans="1:8" x14ac:dyDescent="0.25">
      <c r="A484" s="12">
        <f>Riesgo!D488</f>
        <v>0.55721271714847054</v>
      </c>
      <c r="F484" s="76">
        <f t="shared" si="21"/>
        <v>-4.8369220441379368E-2</v>
      </c>
      <c r="G484" s="26">
        <f t="shared" si="22"/>
        <v>-1.131637326420674E-4</v>
      </c>
      <c r="H484" s="26">
        <f t="shared" si="23"/>
        <v>5.4736415301334755E-6</v>
      </c>
    </row>
    <row r="485" spans="1:8" x14ac:dyDescent="0.25">
      <c r="A485" s="12">
        <f>Riesgo!D489</f>
        <v>0.43158515454758334</v>
      </c>
      <c r="F485" s="76">
        <f t="shared" si="21"/>
        <v>-0.17399678304226657</v>
      </c>
      <c r="G485" s="26">
        <f t="shared" si="22"/>
        <v>-5.2677318155650368E-3</v>
      </c>
      <c r="H485" s="26">
        <f t="shared" si="23"/>
        <v>9.1656838983771461E-4</v>
      </c>
    </row>
    <row r="486" spans="1:8" x14ac:dyDescent="0.25">
      <c r="A486" s="12">
        <f>Riesgo!D490</f>
        <v>0.69650804999065963</v>
      </c>
      <c r="F486" s="76">
        <f t="shared" si="21"/>
        <v>9.0926112400809722E-2</v>
      </c>
      <c r="G486" s="26">
        <f t="shared" si="22"/>
        <v>7.5173690037994229E-4</v>
      </c>
      <c r="H486" s="26">
        <f t="shared" si="23"/>
        <v>6.8352513899782929E-5</v>
      </c>
    </row>
    <row r="487" spans="1:8" x14ac:dyDescent="0.25">
      <c r="A487" s="12">
        <f>Riesgo!D491</f>
        <v>0.83206159667046553</v>
      </c>
      <c r="F487" s="76">
        <f t="shared" si="21"/>
        <v>0.22647965908061563</v>
      </c>
      <c r="G487" s="26">
        <f t="shared" si="22"/>
        <v>1.1616829301342288E-2</v>
      </c>
      <c r="H487" s="26">
        <f t="shared" si="23"/>
        <v>2.6309755397657076E-3</v>
      </c>
    </row>
    <row r="488" spans="1:8" x14ac:dyDescent="0.25">
      <c r="A488" s="12">
        <f>Riesgo!D492</f>
        <v>0.86476103297174811</v>
      </c>
      <c r="F488" s="76">
        <f t="shared" si="21"/>
        <v>0.25917909538189821</v>
      </c>
      <c r="G488" s="26">
        <f t="shared" si="22"/>
        <v>1.7410045620079924E-2</v>
      </c>
      <c r="H488" s="26">
        <f t="shared" si="23"/>
        <v>4.5123198743698941E-3</v>
      </c>
    </row>
    <row r="489" spans="1:8" x14ac:dyDescent="0.25">
      <c r="A489" s="12">
        <f>Riesgo!D493</f>
        <v>0.34380900320211866</v>
      </c>
      <c r="F489" s="76">
        <f t="shared" si="21"/>
        <v>-0.26177293438773125</v>
      </c>
      <c r="G489" s="26">
        <f t="shared" si="22"/>
        <v>-1.7938008437837768E-2</v>
      </c>
      <c r="H489" s="26">
        <f t="shared" si="23"/>
        <v>4.6956851058446757E-3</v>
      </c>
    </row>
    <row r="490" spans="1:8" x14ac:dyDescent="0.25">
      <c r="A490" s="12">
        <f>Riesgo!D494</f>
        <v>0.48569343503361667</v>
      </c>
      <c r="F490" s="76">
        <f t="shared" si="21"/>
        <v>-0.11988850255623323</v>
      </c>
      <c r="G490" s="26">
        <f t="shared" si="22"/>
        <v>-1.7231877844479631E-3</v>
      </c>
      <c r="H490" s="26">
        <f t="shared" si="23"/>
        <v>2.065904031006595E-4</v>
      </c>
    </row>
    <row r="491" spans="1:8" x14ac:dyDescent="0.25">
      <c r="A491" s="12">
        <f>Riesgo!D495</f>
        <v>0.6523328373094619</v>
      </c>
      <c r="F491" s="76">
        <f t="shared" si="21"/>
        <v>4.6750899719611994E-2</v>
      </c>
      <c r="G491" s="26">
        <f t="shared" si="22"/>
        <v>1.0218094616886593E-4</v>
      </c>
      <c r="H491" s="26">
        <f t="shared" si="23"/>
        <v>4.7770511675957225E-6</v>
      </c>
    </row>
    <row r="492" spans="1:8" x14ac:dyDescent="0.25">
      <c r="A492" s="12">
        <f>Riesgo!D496</f>
        <v>0.6212164989779847</v>
      </c>
      <c r="F492" s="76">
        <f t="shared" si="21"/>
        <v>1.5634561388134793E-2</v>
      </c>
      <c r="G492" s="26">
        <f t="shared" si="22"/>
        <v>3.8217045216435976E-6</v>
      </c>
      <c r="H492" s="26">
        <f t="shared" si="23"/>
        <v>5.9750673950949141E-8</v>
      </c>
    </row>
    <row r="493" spans="1:8" x14ac:dyDescent="0.25">
      <c r="A493" s="12">
        <f>Riesgo!D497</f>
        <v>0.4007540347359792</v>
      </c>
      <c r="F493" s="76">
        <f t="shared" si="21"/>
        <v>-0.2048279028538707</v>
      </c>
      <c r="G493" s="26">
        <f t="shared" si="22"/>
        <v>-8.5934460619227129E-3</v>
      </c>
      <c r="H493" s="26">
        <f t="shared" si="23"/>
        <v>1.7601775351514832E-3</v>
      </c>
    </row>
    <row r="494" spans="1:8" x14ac:dyDescent="0.25">
      <c r="A494" s="12">
        <f>Riesgo!D498</f>
        <v>0.49212933761747046</v>
      </c>
      <c r="F494" s="76">
        <f t="shared" si="21"/>
        <v>-0.11345259997237944</v>
      </c>
      <c r="G494" s="26">
        <f t="shared" si="22"/>
        <v>-1.4603042828987302E-3</v>
      </c>
      <c r="H494" s="26">
        <f t="shared" si="23"/>
        <v>1.6567531764566205E-4</v>
      </c>
    </row>
    <row r="495" spans="1:8" x14ac:dyDescent="0.25">
      <c r="A495" s="12">
        <f>Riesgo!D499</f>
        <v>0.70340099847825299</v>
      </c>
      <c r="F495" s="76">
        <f t="shared" si="21"/>
        <v>9.7819060888403087E-2</v>
      </c>
      <c r="G495" s="26">
        <f t="shared" si="22"/>
        <v>9.3598840164776996E-4</v>
      </c>
      <c r="H495" s="26">
        <f t="shared" si="23"/>
        <v>9.1557506451622289E-5</v>
      </c>
    </row>
    <row r="496" spans="1:8" x14ac:dyDescent="0.25">
      <c r="A496" s="12">
        <f>Riesgo!D500</f>
        <v>0.36009348678129105</v>
      </c>
      <c r="F496" s="76">
        <f t="shared" si="21"/>
        <v>-0.24548845080855886</v>
      </c>
      <c r="G496" s="26">
        <f t="shared" si="22"/>
        <v>-1.4794258255269279E-2</v>
      </c>
      <c r="H496" s="26">
        <f t="shared" si="23"/>
        <v>3.631819539947788E-3</v>
      </c>
    </row>
    <row r="497" spans="1:8" x14ac:dyDescent="0.25">
      <c r="A497" s="12">
        <f>Riesgo!D501</f>
        <v>0.66942857063169292</v>
      </c>
      <c r="F497" s="76">
        <f t="shared" si="21"/>
        <v>6.3846633041843015E-2</v>
      </c>
      <c r="G497" s="26">
        <f t="shared" si="22"/>
        <v>2.6026393932413778E-4</v>
      </c>
      <c r="H497" s="26">
        <f t="shared" si="23"/>
        <v>1.6616976228052719E-5</v>
      </c>
    </row>
    <row r="498" spans="1:8" x14ac:dyDescent="0.25">
      <c r="A498" s="12">
        <f>Riesgo!D502</f>
        <v>0.97369427831681232</v>
      </c>
      <c r="F498" s="76">
        <f t="shared" si="21"/>
        <v>0.36811234072696242</v>
      </c>
      <c r="G498" s="26">
        <f t="shared" si="22"/>
        <v>4.9881686826206847E-2</v>
      </c>
      <c r="H498" s="26">
        <f t="shared" si="23"/>
        <v>1.8362064497004286E-2</v>
      </c>
    </row>
    <row r="499" spans="1:8" x14ac:dyDescent="0.25">
      <c r="A499" s="12">
        <f>Riesgo!D503</f>
        <v>0.53434236664729662</v>
      </c>
      <c r="F499" s="76">
        <f t="shared" si="21"/>
        <v>-7.1239570942553287E-2</v>
      </c>
      <c r="G499" s="26">
        <f t="shared" si="22"/>
        <v>-3.6154627008660258E-4</v>
      </c>
      <c r="H499" s="26">
        <f t="shared" si="23"/>
        <v>2.5756401156850057E-5</v>
      </c>
    </row>
    <row r="500" spans="1:8" x14ac:dyDescent="0.25">
      <c r="A500" s="12">
        <f>Riesgo!D504</f>
        <v>0.89323281565137291</v>
      </c>
      <c r="F500" s="76">
        <f t="shared" si="21"/>
        <v>0.28765087806152301</v>
      </c>
      <c r="G500" s="26">
        <f t="shared" si="22"/>
        <v>2.38011045568663E-2</v>
      </c>
      <c r="H500" s="26">
        <f t="shared" si="23"/>
        <v>6.8464086246167073E-3</v>
      </c>
    </row>
    <row r="501" spans="1:8" x14ac:dyDescent="0.25">
      <c r="A501" s="12">
        <f>Riesgo!D505</f>
        <v>0.38533679736893361</v>
      </c>
      <c r="F501" s="76">
        <f t="shared" si="21"/>
        <v>-0.22024514022091629</v>
      </c>
      <c r="G501" s="26">
        <f t="shared" si="22"/>
        <v>-1.0683634036668856E-2</v>
      </c>
      <c r="H501" s="26">
        <f t="shared" si="23"/>
        <v>2.3530184764750865E-3</v>
      </c>
    </row>
    <row r="502" spans="1:8" x14ac:dyDescent="0.25">
      <c r="A502" s="12">
        <f>Riesgo!D506</f>
        <v>0.14830242321046694</v>
      </c>
      <c r="F502" s="76">
        <f t="shared" si="21"/>
        <v>-0.45727951437938297</v>
      </c>
      <c r="G502" s="26">
        <f t="shared" si="22"/>
        <v>-9.5619229031580474E-2</v>
      </c>
      <c r="H502" s="26">
        <f t="shared" si="23"/>
        <v>4.3724714616892119E-2</v>
      </c>
    </row>
    <row r="503" spans="1:8" x14ac:dyDescent="0.25">
      <c r="A503" s="12">
        <f>Riesgo!D507</f>
        <v>0.15499120219983401</v>
      </c>
      <c r="F503" s="76">
        <f t="shared" si="21"/>
        <v>-0.45059073539001593</v>
      </c>
      <c r="G503" s="26">
        <f t="shared" si="22"/>
        <v>-9.1484343062788978E-2</v>
      </c>
      <c r="H503" s="26">
        <f t="shared" si="23"/>
        <v>4.1221997417334587E-2</v>
      </c>
    </row>
    <row r="504" spans="1:8" x14ac:dyDescent="0.25">
      <c r="A504" s="12">
        <f>Riesgo!D508</f>
        <v>1</v>
      </c>
      <c r="F504" s="76">
        <f t="shared" si="21"/>
        <v>0.39441806241015009</v>
      </c>
      <c r="G504" s="26">
        <f t="shared" si="22"/>
        <v>6.1357885667416845E-2</v>
      </c>
      <c r="H504" s="26">
        <f t="shared" si="23"/>
        <v>2.4200658378526071E-2</v>
      </c>
    </row>
    <row r="505" spans="1:8" x14ac:dyDescent="0.25">
      <c r="A505" s="12">
        <f>Riesgo!D509</f>
        <v>0.39824034035624856</v>
      </c>
      <c r="F505" s="76">
        <f t="shared" si="21"/>
        <v>-0.20734159723360135</v>
      </c>
      <c r="G505" s="26">
        <f t="shared" si="22"/>
        <v>-8.913726803112353E-3</v>
      </c>
      <c r="H505" s="26">
        <f t="shared" si="23"/>
        <v>1.8481863526612786E-3</v>
      </c>
    </row>
    <row r="506" spans="1:8" x14ac:dyDescent="0.25">
      <c r="A506" s="12">
        <f>Riesgo!D510</f>
        <v>0.18469757419019739</v>
      </c>
      <c r="F506" s="76">
        <f t="shared" si="21"/>
        <v>-0.42088436339965252</v>
      </c>
      <c r="G506" s="26">
        <f t="shared" si="22"/>
        <v>-7.4556991247020032E-2</v>
      </c>
      <c r="H506" s="26">
        <f t="shared" si="23"/>
        <v>3.1379871797995493E-2</v>
      </c>
    </row>
    <row r="507" spans="1:8" x14ac:dyDescent="0.25">
      <c r="A507" s="12">
        <f>Riesgo!D511</f>
        <v>0.27593227109306873</v>
      </c>
      <c r="F507" s="76">
        <f t="shared" si="21"/>
        <v>-0.32964966649678118</v>
      </c>
      <c r="G507" s="26">
        <f t="shared" si="22"/>
        <v>-3.582266750772857E-2</v>
      </c>
      <c r="H507" s="26">
        <f t="shared" si="23"/>
        <v>1.1808930396947803E-2</v>
      </c>
    </row>
    <row r="508" spans="1:8" x14ac:dyDescent="0.25">
      <c r="A508" s="12">
        <f>Riesgo!D512</f>
        <v>1</v>
      </c>
      <c r="F508" s="76">
        <f t="shared" si="21"/>
        <v>0.39441806241015009</v>
      </c>
      <c r="G508" s="26">
        <f t="shared" si="22"/>
        <v>6.1357885667416845E-2</v>
      </c>
      <c r="H508" s="26">
        <f t="shared" si="23"/>
        <v>2.4200658378526071E-2</v>
      </c>
    </row>
    <row r="509" spans="1:8" x14ac:dyDescent="0.25">
      <c r="A509" s="12">
        <f>Riesgo!D513</f>
        <v>0.33093877882056405</v>
      </c>
      <c r="F509" s="76">
        <f t="shared" si="21"/>
        <v>-0.27464315876928586</v>
      </c>
      <c r="G509" s="26">
        <f t="shared" si="22"/>
        <v>-2.0716021652265864E-2</v>
      </c>
      <c r="H509" s="26">
        <f t="shared" si="23"/>
        <v>5.6895136237112174E-3</v>
      </c>
    </row>
    <row r="510" spans="1:8" x14ac:dyDescent="0.25">
      <c r="A510" s="12">
        <f>Riesgo!D514</f>
        <v>0.80072599493679975</v>
      </c>
      <c r="F510" s="76">
        <f t="shared" si="21"/>
        <v>0.19514405734694984</v>
      </c>
      <c r="G510" s="26">
        <f t="shared" si="22"/>
        <v>7.4313204850665945E-3</v>
      </c>
      <c r="H510" s="26">
        <f t="shared" si="23"/>
        <v>1.4501780309013987E-3</v>
      </c>
    </row>
    <row r="511" spans="1:8" x14ac:dyDescent="0.25">
      <c r="A511" s="12">
        <f>Riesgo!D515</f>
        <v>0.58316801552396036</v>
      </c>
      <c r="F511" s="76">
        <f t="shared" si="21"/>
        <v>-2.2413922065889547E-2</v>
      </c>
      <c r="G511" s="26">
        <f t="shared" si="22"/>
        <v>-1.1260393635007979E-5</v>
      </c>
      <c r="H511" s="26">
        <f t="shared" si="23"/>
        <v>2.5238958536630758E-7</v>
      </c>
    </row>
    <row r="512" spans="1:8" x14ac:dyDescent="0.25">
      <c r="A512" s="12">
        <f>Riesgo!D516</f>
        <v>0.92311200320039721</v>
      </c>
      <c r="F512" s="76">
        <f t="shared" si="21"/>
        <v>0.31753006561054731</v>
      </c>
      <c r="G512" s="26">
        <f t="shared" si="22"/>
        <v>3.2015077640390625E-2</v>
      </c>
      <c r="H512" s="26">
        <f t="shared" si="23"/>
        <v>1.0165749703680003E-2</v>
      </c>
    </row>
    <row r="513" spans="1:8" x14ac:dyDescent="0.25">
      <c r="A513" s="12">
        <f>Riesgo!D517</f>
        <v>0.32915365586903711</v>
      </c>
      <c r="F513" s="76">
        <f t="shared" si="21"/>
        <v>-0.2764282817208128</v>
      </c>
      <c r="G513" s="26">
        <f t="shared" si="22"/>
        <v>-2.1122602319743996E-2</v>
      </c>
      <c r="H513" s="26">
        <f t="shared" si="23"/>
        <v>5.8388846647188875E-3</v>
      </c>
    </row>
    <row r="514" spans="1:8" x14ac:dyDescent="0.25">
      <c r="A514" s="12">
        <f>Riesgo!D518</f>
        <v>1</v>
      </c>
      <c r="F514" s="76">
        <f t="shared" si="21"/>
        <v>0.39441806241015009</v>
      </c>
      <c r="G514" s="26">
        <f t="shared" si="22"/>
        <v>6.1357885667416845E-2</v>
      </c>
      <c r="H514" s="26">
        <f t="shared" si="23"/>
        <v>2.4200658378526071E-2</v>
      </c>
    </row>
    <row r="515" spans="1:8" x14ac:dyDescent="0.25">
      <c r="A515" s="12">
        <f>Riesgo!D519</f>
        <v>0.7705033507128326</v>
      </c>
      <c r="F515" s="76">
        <f t="shared" ref="F515:F578" si="24">A515-$D$4</f>
        <v>0.1649214131229827</v>
      </c>
      <c r="G515" s="26">
        <f t="shared" ref="G515:G578" si="25">IF(A515=0,0,(A515-D$4)^3)</f>
        <v>4.4857094734034007E-3</v>
      </c>
      <c r="H515" s="26">
        <f t="shared" ref="H515:H578" si="26">IF(A515=0,0,(A515-D$4)^4)</f>
        <v>7.3978954521283931E-4</v>
      </c>
    </row>
    <row r="516" spans="1:8" x14ac:dyDescent="0.25">
      <c r="A516" s="12">
        <f>Riesgo!D520</f>
        <v>0.11717290214842188</v>
      </c>
      <c r="F516" s="76">
        <f t="shared" si="24"/>
        <v>-0.488409035441428</v>
      </c>
      <c r="G516" s="26">
        <f t="shared" si="25"/>
        <v>-0.1165067450187548</v>
      </c>
      <c r="H516" s="26">
        <f t="shared" si="26"/>
        <v>5.690294695703043E-2</v>
      </c>
    </row>
    <row r="517" spans="1:8" x14ac:dyDescent="0.25">
      <c r="A517" s="12">
        <f>Riesgo!D521</f>
        <v>0.55107390515648602</v>
      </c>
      <c r="F517" s="76">
        <f t="shared" si="24"/>
        <v>-5.4508032433363884E-2</v>
      </c>
      <c r="G517" s="26">
        <f t="shared" si="25"/>
        <v>-1.6195021055513315E-4</v>
      </c>
      <c r="H517" s="26">
        <f t="shared" si="26"/>
        <v>8.8275873295293076E-6</v>
      </c>
    </row>
    <row r="518" spans="1:8" x14ac:dyDescent="0.25">
      <c r="A518" s="12">
        <f>Riesgo!D522</f>
        <v>0.89806985083530089</v>
      </c>
      <c r="F518" s="76">
        <f t="shared" si="24"/>
        <v>0.29248791324545098</v>
      </c>
      <c r="G518" s="26">
        <f t="shared" si="25"/>
        <v>2.5022100961010235E-2</v>
      </c>
      <c r="H518" s="26">
        <f t="shared" si="26"/>
        <v>7.3186620951028779E-3</v>
      </c>
    </row>
    <row r="519" spans="1:8" x14ac:dyDescent="0.25">
      <c r="A519" s="12">
        <f>Riesgo!D523</f>
        <v>0.22753851367882294</v>
      </c>
      <c r="F519" s="76">
        <f t="shared" si="24"/>
        <v>-0.37804342391102697</v>
      </c>
      <c r="G519" s="26">
        <f t="shared" si="25"/>
        <v>-5.4028767884702691E-2</v>
      </c>
      <c r="H519" s="26">
        <f t="shared" si="26"/>
        <v>2.042522040082714E-2</v>
      </c>
    </row>
    <row r="520" spans="1:8" x14ac:dyDescent="0.25">
      <c r="A520" s="12">
        <f>Riesgo!D524</f>
        <v>0.77325615066379527</v>
      </c>
      <c r="F520" s="76">
        <f t="shared" si="24"/>
        <v>0.16767421307394537</v>
      </c>
      <c r="G520" s="26">
        <f t="shared" si="25"/>
        <v>4.7141004279280946E-3</v>
      </c>
      <c r="H520" s="26">
        <f t="shared" si="26"/>
        <v>7.9043307960439241E-4</v>
      </c>
    </row>
    <row r="521" spans="1:8" x14ac:dyDescent="0.25">
      <c r="A521" s="12">
        <f>Riesgo!D525</f>
        <v>0.78881863771901106</v>
      </c>
      <c r="F521" s="76">
        <f t="shared" si="24"/>
        <v>0.18323670012916116</v>
      </c>
      <c r="G521" s="26">
        <f t="shared" si="25"/>
        <v>6.1522983239341994E-3</v>
      </c>
      <c r="H521" s="26">
        <f t="shared" si="26"/>
        <v>1.1273268430878718E-3</v>
      </c>
    </row>
    <row r="522" spans="1:8" x14ac:dyDescent="0.25">
      <c r="A522" s="12">
        <f>Riesgo!D526</f>
        <v>0.53526357945960978</v>
      </c>
      <c r="F522" s="76">
        <f t="shared" si="24"/>
        <v>-7.0318358130240122E-2</v>
      </c>
      <c r="G522" s="26">
        <f t="shared" si="25"/>
        <v>-3.4770118067953981E-4</v>
      </c>
      <c r="H522" s="26">
        <f t="shared" si="26"/>
        <v>2.4449776145331208E-5</v>
      </c>
    </row>
    <row r="523" spans="1:8" x14ac:dyDescent="0.25">
      <c r="A523" s="12">
        <f>Riesgo!D527</f>
        <v>0.51832421464809253</v>
      </c>
      <c r="F523" s="76">
        <f t="shared" si="24"/>
        <v>-8.7257722941757376E-2</v>
      </c>
      <c r="G523" s="26">
        <f t="shared" si="25"/>
        <v>-6.6437246786766864E-4</v>
      </c>
      <c r="H523" s="26">
        <f t="shared" si="26"/>
        <v>5.7971628731328635E-5</v>
      </c>
    </row>
    <row r="524" spans="1:8" x14ac:dyDescent="0.25">
      <c r="A524" s="12">
        <f>Riesgo!D528</f>
        <v>0.27008787895676806</v>
      </c>
      <c r="F524" s="76">
        <f t="shared" si="24"/>
        <v>-0.33549405863308185</v>
      </c>
      <c r="G524" s="26">
        <f t="shared" si="25"/>
        <v>-3.7761957625292136E-2</v>
      </c>
      <c r="H524" s="26">
        <f t="shared" si="26"/>
        <v>1.2668912425639712E-2</v>
      </c>
    </row>
    <row r="525" spans="1:8" x14ac:dyDescent="0.25">
      <c r="A525" s="12">
        <f>Riesgo!D529</f>
        <v>0.64316199653401607</v>
      </c>
      <c r="F525" s="76">
        <f t="shared" si="24"/>
        <v>3.7580058944166161E-2</v>
      </c>
      <c r="G525" s="26">
        <f t="shared" si="25"/>
        <v>5.3072845245219421E-5</v>
      </c>
      <c r="H525" s="26">
        <f t="shared" si="26"/>
        <v>1.9944806526499545E-6</v>
      </c>
    </row>
    <row r="526" spans="1:8" x14ac:dyDescent="0.25">
      <c r="A526" s="12">
        <f>Riesgo!D530</f>
        <v>0.55180327607323143</v>
      </c>
      <c r="F526" s="76">
        <f t="shared" si="24"/>
        <v>-5.3778661516618476E-2</v>
      </c>
      <c r="G526" s="26">
        <f t="shared" si="25"/>
        <v>-1.5553565660117037E-4</v>
      </c>
      <c r="H526" s="26">
        <f t="shared" si="26"/>
        <v>8.3644994301193495E-6</v>
      </c>
    </row>
    <row r="527" spans="1:8" x14ac:dyDescent="0.25">
      <c r="A527" s="12">
        <f>Riesgo!D531</f>
        <v>0.97959260238515533</v>
      </c>
      <c r="F527" s="76">
        <f t="shared" si="24"/>
        <v>0.37401066479530543</v>
      </c>
      <c r="G527" s="26">
        <f t="shared" si="25"/>
        <v>5.2318099374339518E-2</v>
      </c>
      <c r="H527" s="26">
        <f t="shared" si="26"/>
        <v>1.9567527127823579E-2</v>
      </c>
    </row>
    <row r="528" spans="1:8" x14ac:dyDescent="0.25">
      <c r="A528" s="12">
        <f>Riesgo!D532</f>
        <v>0.5216528507429159</v>
      </c>
      <c r="F528" s="76">
        <f t="shared" si="24"/>
        <v>-8.3929086846934009E-2</v>
      </c>
      <c r="G528" s="26">
        <f t="shared" si="25"/>
        <v>-5.9120417724546983E-4</v>
      </c>
      <c r="H528" s="26">
        <f t="shared" si="26"/>
        <v>4.9619226736305208E-5</v>
      </c>
    </row>
    <row r="529" spans="1:8" x14ac:dyDescent="0.25">
      <c r="A529" s="12">
        <f>Riesgo!D533</f>
        <v>0.7354279129873772</v>
      </c>
      <c r="F529" s="76">
        <f t="shared" si="24"/>
        <v>0.12984597539752729</v>
      </c>
      <c r="G529" s="26">
        <f t="shared" si="25"/>
        <v>2.1892002011961041E-3</v>
      </c>
      <c r="H529" s="26">
        <f t="shared" si="26"/>
        <v>2.8425883546477111E-4</v>
      </c>
    </row>
    <row r="530" spans="1:8" x14ac:dyDescent="0.25">
      <c r="A530" s="12">
        <f>Riesgo!D534</f>
        <v>0.5480846723991929</v>
      </c>
      <c r="F530" s="76">
        <f t="shared" si="24"/>
        <v>-5.749726519065701E-2</v>
      </c>
      <c r="G530" s="26">
        <f t="shared" si="25"/>
        <v>-1.9008225039996769E-4</v>
      </c>
      <c r="H530" s="26">
        <f t="shared" si="26"/>
        <v>1.0929209559283812E-5</v>
      </c>
    </row>
    <row r="531" spans="1:8" x14ac:dyDescent="0.25">
      <c r="A531" s="12">
        <f>Riesgo!D535</f>
        <v>0.72354996384855852</v>
      </c>
      <c r="F531" s="76">
        <f t="shared" si="24"/>
        <v>0.11796802625870861</v>
      </c>
      <c r="G531" s="26">
        <f t="shared" si="25"/>
        <v>1.6416967547474156E-3</v>
      </c>
      <c r="H531" s="26">
        <f t="shared" si="26"/>
        <v>1.9366772587287983E-4</v>
      </c>
    </row>
    <row r="532" spans="1:8" x14ac:dyDescent="0.25">
      <c r="A532" s="12">
        <f>Riesgo!D536</f>
        <v>0.8033809198841233</v>
      </c>
      <c r="F532" s="76">
        <f t="shared" si="24"/>
        <v>0.1977989822942734</v>
      </c>
      <c r="G532" s="26">
        <f t="shared" si="25"/>
        <v>7.7387738998934367E-3</v>
      </c>
      <c r="H532" s="26">
        <f t="shared" si="26"/>
        <v>1.530721601604407E-3</v>
      </c>
    </row>
    <row r="533" spans="1:8" x14ac:dyDescent="0.25">
      <c r="A533" s="12">
        <f>Riesgo!D537</f>
        <v>0.30361666840478008</v>
      </c>
      <c r="F533" s="76">
        <f t="shared" si="24"/>
        <v>-0.30196526918506983</v>
      </c>
      <c r="G533" s="26">
        <f t="shared" si="25"/>
        <v>-2.7534106325067365E-2</v>
      </c>
      <c r="H533" s="26">
        <f t="shared" si="26"/>
        <v>8.3143438282193005E-3</v>
      </c>
    </row>
    <row r="534" spans="1:8" x14ac:dyDescent="0.25">
      <c r="A534" s="12">
        <f>Riesgo!D538</f>
        <v>0.40681580436198289</v>
      </c>
      <c r="F534" s="76">
        <f t="shared" si="24"/>
        <v>-0.19876613322786701</v>
      </c>
      <c r="G534" s="26">
        <f t="shared" si="25"/>
        <v>-7.8528475651985161E-3</v>
      </c>
      <c r="H534" s="26">
        <f t="shared" si="26"/>
        <v>1.5608801453623794E-3</v>
      </c>
    </row>
    <row r="535" spans="1:8" x14ac:dyDescent="0.25">
      <c r="A535" s="12">
        <f>Riesgo!D539</f>
        <v>0.48437100307978465</v>
      </c>
      <c r="F535" s="76">
        <f t="shared" si="24"/>
        <v>-0.12121093451006526</v>
      </c>
      <c r="G535" s="26">
        <f t="shared" si="25"/>
        <v>-1.7808420369631989E-3</v>
      </c>
      <c r="H535" s="26">
        <f t="shared" si="26"/>
        <v>2.1585752751511754E-4</v>
      </c>
    </row>
    <row r="536" spans="1:8" x14ac:dyDescent="0.25">
      <c r="A536" s="12">
        <f>Riesgo!D540</f>
        <v>0.78490798781828852</v>
      </c>
      <c r="F536" s="76">
        <f t="shared" si="24"/>
        <v>0.17932605022843862</v>
      </c>
      <c r="G536" s="26">
        <f t="shared" si="25"/>
        <v>5.7667370485697351E-3</v>
      </c>
      <c r="H536" s="26">
        <f t="shared" si="26"/>
        <v>1.0341261776260142E-3</v>
      </c>
    </row>
    <row r="537" spans="1:8" x14ac:dyDescent="0.25">
      <c r="A537" s="12">
        <f>Riesgo!D541</f>
        <v>0.79166906937296588</v>
      </c>
      <c r="F537" s="76">
        <f t="shared" si="24"/>
        <v>0.18608713178311598</v>
      </c>
      <c r="G537" s="26">
        <f t="shared" si="25"/>
        <v>6.4439034704743183E-3</v>
      </c>
      <c r="H537" s="26">
        <f t="shared" si="26"/>
        <v>1.199127514307833E-3</v>
      </c>
    </row>
    <row r="538" spans="1:8" x14ac:dyDescent="0.25">
      <c r="A538" s="12">
        <f>Riesgo!D542</f>
        <v>0.16323454545993016</v>
      </c>
      <c r="F538" s="76">
        <f t="shared" si="24"/>
        <v>-0.44234739212991975</v>
      </c>
      <c r="G538" s="26">
        <f t="shared" si="25"/>
        <v>-8.6554651813525743E-2</v>
      </c>
      <c r="H538" s="26">
        <f t="shared" si="26"/>
        <v>3.828722450642634E-2</v>
      </c>
    </row>
    <row r="539" spans="1:8" x14ac:dyDescent="0.25">
      <c r="A539" s="12">
        <f>Riesgo!D543</f>
        <v>0.67539807513532824</v>
      </c>
      <c r="F539" s="76">
        <f t="shared" si="24"/>
        <v>6.981613754547833E-2</v>
      </c>
      <c r="G539" s="26">
        <f t="shared" si="25"/>
        <v>3.403043148374456E-4</v>
      </c>
      <c r="H539" s="26">
        <f t="shared" si="26"/>
        <v>2.3758732852010863E-5</v>
      </c>
    </row>
    <row r="540" spans="1:8" x14ac:dyDescent="0.25">
      <c r="A540" s="12">
        <f>Riesgo!D544</f>
        <v>0.37029199031195986</v>
      </c>
      <c r="F540" s="76">
        <f t="shared" si="24"/>
        <v>-0.23528994727789004</v>
      </c>
      <c r="G540" s="26">
        <f t="shared" si="25"/>
        <v>-1.3025971308584022E-2</v>
      </c>
      <c r="H540" s="26">
        <f t="shared" si="26"/>
        <v>3.0648801024400429E-3</v>
      </c>
    </row>
    <row r="541" spans="1:8" x14ac:dyDescent="0.25">
      <c r="A541" s="12">
        <f>Riesgo!D545</f>
        <v>0.43287857778090105</v>
      </c>
      <c r="F541" s="76">
        <f t="shared" si="24"/>
        <v>-0.17270335980894885</v>
      </c>
      <c r="G541" s="26">
        <f t="shared" si="25"/>
        <v>-5.151128210677247E-3</v>
      </c>
      <c r="H541" s="26">
        <f t="shared" si="26"/>
        <v>8.8961714879061957E-4</v>
      </c>
    </row>
    <row r="542" spans="1:8" x14ac:dyDescent="0.25">
      <c r="A542" s="12">
        <f>Riesgo!D546</f>
        <v>0.94935781578640999</v>
      </c>
      <c r="F542" s="76">
        <f t="shared" si="24"/>
        <v>0.34377587819656008</v>
      </c>
      <c r="G542" s="26">
        <f t="shared" si="25"/>
        <v>4.062807079350806E-2</v>
      </c>
      <c r="H542" s="26">
        <f t="shared" si="26"/>
        <v>1.3966950716470247E-2</v>
      </c>
    </row>
    <row r="543" spans="1:8" x14ac:dyDescent="0.25">
      <c r="A543" s="12">
        <f>Riesgo!D547</f>
        <v>0.85622973883194031</v>
      </c>
      <c r="F543" s="76">
        <f t="shared" si="24"/>
        <v>0.25064780124209041</v>
      </c>
      <c r="G543" s="26">
        <f t="shared" si="25"/>
        <v>1.5746777739576383E-2</v>
      </c>
      <c r="H543" s="26">
        <f t="shared" si="26"/>
        <v>3.9468952170727154E-3</v>
      </c>
    </row>
    <row r="544" spans="1:8" x14ac:dyDescent="0.25">
      <c r="A544" s="12">
        <f>Riesgo!D548</f>
        <v>0.54907180614957241</v>
      </c>
      <c r="F544" s="76">
        <f t="shared" si="24"/>
        <v>-5.65101314402775E-2</v>
      </c>
      <c r="G544" s="26">
        <f t="shared" si="25"/>
        <v>-1.8045916867022842E-4</v>
      </c>
      <c r="H544" s="26">
        <f t="shared" si="26"/>
        <v>1.0197771341157815E-5</v>
      </c>
    </row>
    <row r="545" spans="1:8" x14ac:dyDescent="0.25">
      <c r="A545" s="12">
        <f>Riesgo!D549</f>
        <v>0.65912626296340027</v>
      </c>
      <c r="F545" s="76">
        <f t="shared" si="24"/>
        <v>5.3544325373550361E-2</v>
      </c>
      <c r="G545" s="26">
        <f t="shared" si="25"/>
        <v>1.5351130132898919E-4</v>
      </c>
      <c r="H545" s="26">
        <f t="shared" si="26"/>
        <v>8.2196590668765307E-6</v>
      </c>
    </row>
    <row r="546" spans="1:8" x14ac:dyDescent="0.25">
      <c r="A546" s="12">
        <f>Riesgo!D550</f>
        <v>0.53680411395162331</v>
      </c>
      <c r="F546" s="76">
        <f t="shared" si="24"/>
        <v>-6.8777823638226598E-2</v>
      </c>
      <c r="G546" s="26">
        <f t="shared" si="25"/>
        <v>-3.2534586206114263E-4</v>
      </c>
      <c r="H546" s="26">
        <f t="shared" si="26"/>
        <v>2.2376580322268068E-5</v>
      </c>
    </row>
    <row r="547" spans="1:8" x14ac:dyDescent="0.25">
      <c r="A547" s="12">
        <f>Riesgo!D551</f>
        <v>0.83947556584799177</v>
      </c>
      <c r="F547" s="76">
        <f t="shared" si="24"/>
        <v>0.23389362825814186</v>
      </c>
      <c r="G547" s="26">
        <f t="shared" si="25"/>
        <v>1.2795438468597977E-2</v>
      </c>
      <c r="H547" s="26">
        <f t="shared" si="26"/>
        <v>2.9927715285741831E-3</v>
      </c>
    </row>
    <row r="548" spans="1:8" x14ac:dyDescent="0.25">
      <c r="A548" s="12">
        <f>Riesgo!D552</f>
        <v>0.97668818107896649</v>
      </c>
      <c r="F548" s="76">
        <f t="shared" si="24"/>
        <v>0.37110624348911658</v>
      </c>
      <c r="G548" s="26">
        <f t="shared" si="25"/>
        <v>5.110869394464243E-2</v>
      </c>
      <c r="H548" s="26">
        <f t="shared" si="26"/>
        <v>1.896675541943121E-2</v>
      </c>
    </row>
    <row r="549" spans="1:8" x14ac:dyDescent="0.25">
      <c r="A549" s="12">
        <f>Riesgo!D553</f>
        <v>0.65784687615152804</v>
      </c>
      <c r="F549" s="76">
        <f t="shared" si="24"/>
        <v>5.2264938561678131E-2</v>
      </c>
      <c r="G549" s="26">
        <f t="shared" si="25"/>
        <v>1.4276815022988589E-4</v>
      </c>
      <c r="H549" s="26">
        <f t="shared" si="26"/>
        <v>7.4617686003294203E-6</v>
      </c>
    </row>
    <row r="550" spans="1:8" x14ac:dyDescent="0.25">
      <c r="A550" s="12">
        <f>Riesgo!D554</f>
        <v>0.27246817614313468</v>
      </c>
      <c r="F550" s="76">
        <f t="shared" si="24"/>
        <v>-0.33311376144671523</v>
      </c>
      <c r="G550" s="26">
        <f t="shared" si="25"/>
        <v>-3.696389460939177E-2</v>
      </c>
      <c r="H550" s="26">
        <f t="shared" si="26"/>
        <v>1.2313181971054452E-2</v>
      </c>
    </row>
    <row r="551" spans="1:8" x14ac:dyDescent="0.25">
      <c r="A551" s="12">
        <f>Riesgo!D555</f>
        <v>0.43337984057801154</v>
      </c>
      <c r="F551" s="76">
        <f t="shared" si="24"/>
        <v>-0.17220209701183836</v>
      </c>
      <c r="G551" s="26">
        <f t="shared" si="25"/>
        <v>-5.1064055973412993E-3</v>
      </c>
      <c r="H551" s="26">
        <f t="shared" si="26"/>
        <v>8.7933375205516092E-4</v>
      </c>
    </row>
    <row r="552" spans="1:8" x14ac:dyDescent="0.25">
      <c r="A552" s="12">
        <f>Riesgo!D556</f>
        <v>0.78700601695456673</v>
      </c>
      <c r="F552" s="76">
        <f t="shared" si="24"/>
        <v>0.18142407936471683</v>
      </c>
      <c r="G552" s="26">
        <f t="shared" si="25"/>
        <v>5.9715185233863146E-3</v>
      </c>
      <c r="H552" s="26">
        <f t="shared" si="26"/>
        <v>1.0833772505147153E-3</v>
      </c>
    </row>
    <row r="553" spans="1:8" x14ac:dyDescent="0.25">
      <c r="A553" s="12">
        <f>Riesgo!D557</f>
        <v>0.46418627318178624</v>
      </c>
      <c r="F553" s="76">
        <f t="shared" si="24"/>
        <v>-0.14139566440806367</v>
      </c>
      <c r="G553" s="26">
        <f t="shared" si="25"/>
        <v>-2.8268858950185037E-3</v>
      </c>
      <c r="H553" s="26">
        <f t="shared" si="26"/>
        <v>3.9970940933192501E-4</v>
      </c>
    </row>
    <row r="554" spans="1:8" x14ac:dyDescent="0.25">
      <c r="A554" s="12">
        <f>Riesgo!D558</f>
        <v>0.34195816569661797</v>
      </c>
      <c r="F554" s="76">
        <f t="shared" si="24"/>
        <v>-0.26362377189323194</v>
      </c>
      <c r="G554" s="26">
        <f t="shared" si="25"/>
        <v>-1.8321191270047849E-2</v>
      </c>
      <c r="H554" s="26">
        <f t="shared" si="26"/>
        <v>4.8299015481873663E-3</v>
      </c>
    </row>
    <row r="555" spans="1:8" x14ac:dyDescent="0.25">
      <c r="A555" s="12">
        <f>Riesgo!D559</f>
        <v>0.32360226690939831</v>
      </c>
      <c r="F555" s="76">
        <f t="shared" si="24"/>
        <v>-0.2819796706804516</v>
      </c>
      <c r="G555" s="26">
        <f t="shared" si="25"/>
        <v>-2.242091834320422E-2</v>
      </c>
      <c r="H555" s="26">
        <f t="shared" si="26"/>
        <v>6.3222431707700222E-3</v>
      </c>
    </row>
    <row r="556" spans="1:8" x14ac:dyDescent="0.25">
      <c r="A556" s="12">
        <f>Riesgo!D560</f>
        <v>0.63411571082753948</v>
      </c>
      <c r="F556" s="76">
        <f t="shared" si="24"/>
        <v>2.8533773237689575E-2</v>
      </c>
      <c r="G556" s="26">
        <f t="shared" si="25"/>
        <v>2.3231519499463326E-5</v>
      </c>
      <c r="H556" s="26">
        <f t="shared" si="26"/>
        <v>6.628829093646501E-7</v>
      </c>
    </row>
    <row r="557" spans="1:8" x14ac:dyDescent="0.25">
      <c r="A557" s="12">
        <f>Riesgo!D561</f>
        <v>0.34833790765401879</v>
      </c>
      <c r="F557" s="76">
        <f t="shared" si="24"/>
        <v>-0.25724402993583112</v>
      </c>
      <c r="G557" s="26">
        <f t="shared" si="25"/>
        <v>-1.7022992727747249E-2</v>
      </c>
      <c r="H557" s="26">
        <f t="shared" si="26"/>
        <v>4.3790632508540492E-3</v>
      </c>
    </row>
    <row r="558" spans="1:8" x14ac:dyDescent="0.25">
      <c r="A558" s="12">
        <f>Riesgo!D562</f>
        <v>0</v>
      </c>
      <c r="F558" s="76">
        <f t="shared" si="24"/>
        <v>-0.60558193758984991</v>
      </c>
      <c r="G558" s="26">
        <f t="shared" si="25"/>
        <v>0</v>
      </c>
      <c r="H558" s="26">
        <f t="shared" si="26"/>
        <v>0</v>
      </c>
    </row>
    <row r="559" spans="1:8" x14ac:dyDescent="0.25">
      <c r="A559" s="12">
        <f>Riesgo!D563</f>
        <v>0.29275103257791607</v>
      </c>
      <c r="F559" s="76">
        <f t="shared" si="24"/>
        <v>-0.31283090501193384</v>
      </c>
      <c r="G559" s="26">
        <f t="shared" si="25"/>
        <v>-3.0614625643442459E-2</v>
      </c>
      <c r="H559" s="26">
        <f t="shared" si="26"/>
        <v>9.5772010466396613E-3</v>
      </c>
    </row>
    <row r="560" spans="1:8" x14ac:dyDescent="0.25">
      <c r="A560" s="12">
        <f>Riesgo!D564</f>
        <v>0.28612985892240467</v>
      </c>
      <c r="F560" s="76">
        <f t="shared" si="24"/>
        <v>-0.31945207866744524</v>
      </c>
      <c r="G560" s="26">
        <f t="shared" si="25"/>
        <v>-3.2599966611218646E-2</v>
      </c>
      <c r="H560" s="26">
        <f t="shared" si="26"/>
        <v>1.0414127098443107E-2</v>
      </c>
    </row>
    <row r="561" spans="1:8" x14ac:dyDescent="0.25">
      <c r="A561" s="12">
        <f>Riesgo!D565</f>
        <v>0.39765525182744182</v>
      </c>
      <c r="F561" s="76">
        <f t="shared" si="24"/>
        <v>-0.20792668576240808</v>
      </c>
      <c r="G561" s="26">
        <f t="shared" si="25"/>
        <v>-8.9893997520663262E-3</v>
      </c>
      <c r="H561" s="26">
        <f t="shared" si="26"/>
        <v>1.8691360974405641E-3</v>
      </c>
    </row>
    <row r="562" spans="1:8" x14ac:dyDescent="0.25">
      <c r="A562" s="12">
        <f>Riesgo!D566</f>
        <v>0.47832561350576674</v>
      </c>
      <c r="F562" s="76">
        <f t="shared" si="24"/>
        <v>-0.12725632408408316</v>
      </c>
      <c r="G562" s="26">
        <f t="shared" si="25"/>
        <v>-2.0608108027732933E-3</v>
      </c>
      <c r="H562" s="26">
        <f t="shared" si="26"/>
        <v>2.6225120739369783E-4</v>
      </c>
    </row>
    <row r="563" spans="1:8" x14ac:dyDescent="0.25">
      <c r="A563" s="12">
        <f>Riesgo!D567</f>
        <v>0.69523512454137715</v>
      </c>
      <c r="F563" s="76">
        <f t="shared" si="24"/>
        <v>8.9653186951527242E-2</v>
      </c>
      <c r="G563" s="26">
        <f t="shared" si="25"/>
        <v>7.2060487661614416E-4</v>
      </c>
      <c r="H563" s="26">
        <f t="shared" si="26"/>
        <v>6.4604523721449394E-5</v>
      </c>
    </row>
    <row r="564" spans="1:8" x14ac:dyDescent="0.25">
      <c r="A564" s="12">
        <f>Riesgo!D568</f>
        <v>0.10679824190032478</v>
      </c>
      <c r="F564" s="76">
        <f t="shared" si="24"/>
        <v>-0.49878369568952513</v>
      </c>
      <c r="G564" s="26">
        <f t="shared" si="25"/>
        <v>-0.12408998906201142</v>
      </c>
      <c r="H564" s="26">
        <f t="shared" si="26"/>
        <v>6.1894063342422805E-2</v>
      </c>
    </row>
    <row r="565" spans="1:8" x14ac:dyDescent="0.25">
      <c r="A565" s="12">
        <f>Riesgo!D569</f>
        <v>0.50858373220135655</v>
      </c>
      <c r="F565" s="76">
        <f t="shared" si="24"/>
        <v>-9.6998205388493353E-2</v>
      </c>
      <c r="G565" s="26">
        <f t="shared" si="25"/>
        <v>-9.1262234443819951E-4</v>
      </c>
      <c r="H565" s="26">
        <f t="shared" si="26"/>
        <v>8.8522729607944797E-5</v>
      </c>
    </row>
    <row r="566" spans="1:8" x14ac:dyDescent="0.25">
      <c r="A566" s="12">
        <f>Riesgo!D570</f>
        <v>0.72085603404497534</v>
      </c>
      <c r="F566" s="76">
        <f t="shared" si="24"/>
        <v>0.11527409645512543</v>
      </c>
      <c r="G566" s="26">
        <f t="shared" si="25"/>
        <v>1.5317757169086732E-3</v>
      </c>
      <c r="H566" s="26">
        <f t="shared" si="26"/>
        <v>1.7657406173854931E-4</v>
      </c>
    </row>
    <row r="567" spans="1:8" x14ac:dyDescent="0.25">
      <c r="A567" s="12">
        <f>Riesgo!D571</f>
        <v>0.43811435575281232</v>
      </c>
      <c r="F567" s="76">
        <f t="shared" si="24"/>
        <v>-0.16746758183703758</v>
      </c>
      <c r="G567" s="26">
        <f t="shared" si="25"/>
        <v>-4.6966938068080753E-3</v>
      </c>
      <c r="H567" s="26">
        <f t="shared" si="26"/>
        <v>7.8654395445513896E-4</v>
      </c>
    </row>
    <row r="568" spans="1:8" x14ac:dyDescent="0.25">
      <c r="A568" s="12">
        <f>Riesgo!D572</f>
        <v>0.52412889929197659</v>
      </c>
      <c r="F568" s="76">
        <f t="shared" si="24"/>
        <v>-8.1453038297873315E-2</v>
      </c>
      <c r="G568" s="26">
        <f t="shared" si="25"/>
        <v>-5.4040812001923634E-4</v>
      </c>
      <c r="H568" s="26">
        <f t="shared" si="26"/>
        <v>4.4017883296408573E-5</v>
      </c>
    </row>
    <row r="569" spans="1:8" x14ac:dyDescent="0.25">
      <c r="A569" s="12">
        <f>Riesgo!D573</f>
        <v>0.24547821310080098</v>
      </c>
      <c r="F569" s="76">
        <f t="shared" si="24"/>
        <v>-0.36010372448904893</v>
      </c>
      <c r="G569" s="26">
        <f t="shared" si="25"/>
        <v>-4.6696339701929372E-2</v>
      </c>
      <c r="H569" s="26">
        <f t="shared" si="26"/>
        <v>1.6815525846670613E-2</v>
      </c>
    </row>
    <row r="570" spans="1:8" x14ac:dyDescent="0.25">
      <c r="A570" s="12">
        <f>Riesgo!D574</f>
        <v>0.15198345775159844</v>
      </c>
      <c r="F570" s="76">
        <f t="shared" si="24"/>
        <v>-0.45359847983825147</v>
      </c>
      <c r="G570" s="26">
        <f t="shared" si="25"/>
        <v>-9.3328604325806336E-2</v>
      </c>
      <c r="H570" s="26">
        <f t="shared" si="26"/>
        <v>4.233371304761141E-2</v>
      </c>
    </row>
    <row r="571" spans="1:8" x14ac:dyDescent="0.25">
      <c r="A571" s="12">
        <f>Riesgo!D575</f>
        <v>0.78738414299230197</v>
      </c>
      <c r="F571" s="76">
        <f t="shared" si="24"/>
        <v>0.18180220540245207</v>
      </c>
      <c r="G571" s="26">
        <f t="shared" si="25"/>
        <v>6.0089341085099472E-3</v>
      </c>
      <c r="H571" s="26">
        <f t="shared" si="26"/>
        <v>1.0924374730451258E-3</v>
      </c>
    </row>
    <row r="572" spans="1:8" x14ac:dyDescent="0.25">
      <c r="A572" s="12">
        <f>Riesgo!D576</f>
        <v>1</v>
      </c>
      <c r="F572" s="76">
        <f t="shared" si="24"/>
        <v>0.39441806241015009</v>
      </c>
      <c r="G572" s="26">
        <f t="shared" si="25"/>
        <v>6.1357885667416845E-2</v>
      </c>
      <c r="H572" s="26">
        <f t="shared" si="26"/>
        <v>2.4200658378526071E-2</v>
      </c>
    </row>
    <row r="573" spans="1:8" x14ac:dyDescent="0.25">
      <c r="A573" s="12">
        <f>Riesgo!D577</f>
        <v>0.31757238757671397</v>
      </c>
      <c r="F573" s="76">
        <f t="shared" si="24"/>
        <v>-0.28800955001313594</v>
      </c>
      <c r="G573" s="26">
        <f t="shared" si="25"/>
        <v>-2.3890248427668691E-2</v>
      </c>
      <c r="H573" s="26">
        <f t="shared" si="26"/>
        <v>6.8806196993548884E-3</v>
      </c>
    </row>
    <row r="574" spans="1:8" x14ac:dyDescent="0.25">
      <c r="A574" s="12">
        <f>Riesgo!D578</f>
        <v>0.96238223671405221</v>
      </c>
      <c r="F574" s="76">
        <f t="shared" si="24"/>
        <v>0.3568002991242023</v>
      </c>
      <c r="G574" s="26">
        <f t="shared" si="25"/>
        <v>4.5422980673228239E-2</v>
      </c>
      <c r="H574" s="26">
        <f t="shared" si="26"/>
        <v>1.6206933091320694E-2</v>
      </c>
    </row>
    <row r="575" spans="1:8" x14ac:dyDescent="0.25">
      <c r="A575" s="12">
        <f>Riesgo!D579</f>
        <v>0.88867883823115512</v>
      </c>
      <c r="F575" s="76">
        <f t="shared" si="24"/>
        <v>0.28309690064130522</v>
      </c>
      <c r="G575" s="26">
        <f t="shared" si="25"/>
        <v>2.268847699917876E-2</v>
      </c>
      <c r="H575" s="26">
        <f t="shared" si="26"/>
        <v>6.4230375187390477E-3</v>
      </c>
    </row>
    <row r="576" spans="1:8" x14ac:dyDescent="0.25">
      <c r="A576" s="12">
        <f>Riesgo!D580</f>
        <v>0.47250145586695497</v>
      </c>
      <c r="F576" s="76">
        <f t="shared" si="24"/>
        <v>-0.13308048172289494</v>
      </c>
      <c r="G576" s="26">
        <f t="shared" si="25"/>
        <v>-2.3569105085559511E-3</v>
      </c>
      <c r="H576" s="26">
        <f t="shared" si="26"/>
        <v>3.1365878585637929E-4</v>
      </c>
    </row>
    <row r="577" spans="1:8" x14ac:dyDescent="0.25">
      <c r="A577" s="12">
        <f>Riesgo!D581</f>
        <v>1</v>
      </c>
      <c r="F577" s="76">
        <f t="shared" si="24"/>
        <v>0.39441806241015009</v>
      </c>
      <c r="G577" s="26">
        <f t="shared" si="25"/>
        <v>6.1357885667416845E-2</v>
      </c>
      <c r="H577" s="26">
        <f t="shared" si="26"/>
        <v>2.4200658378526071E-2</v>
      </c>
    </row>
    <row r="578" spans="1:8" x14ac:dyDescent="0.25">
      <c r="A578" s="12">
        <f>Riesgo!D582</f>
        <v>0.87679224710401993</v>
      </c>
      <c r="F578" s="76">
        <f t="shared" si="24"/>
        <v>0.27121030951417002</v>
      </c>
      <c r="G578" s="26">
        <f t="shared" si="25"/>
        <v>1.9948882991457084E-2</v>
      </c>
      <c r="H578" s="26">
        <f t="shared" si="26"/>
        <v>5.4103427305750382E-3</v>
      </c>
    </row>
    <row r="579" spans="1:8" x14ac:dyDescent="0.25">
      <c r="A579" s="12">
        <f>Riesgo!D583</f>
        <v>0.31425915828653633</v>
      </c>
      <c r="F579" s="76">
        <f t="shared" ref="F579:F642" si="27">A579-$D$4</f>
        <v>-0.29132277930331357</v>
      </c>
      <c r="G579" s="26">
        <f t="shared" ref="G579:G642" si="28">IF(A579=0,0,(A579-D$4)^3)</f>
        <v>-2.472426181097679E-2</v>
      </c>
      <c r="H579" s="26">
        <f t="shared" ref="H579:H642" si="29">IF(A579=0,0,(A579-D$4)^4)</f>
        <v>7.2027406669965353E-3</v>
      </c>
    </row>
    <row r="580" spans="1:8" x14ac:dyDescent="0.25">
      <c r="A580" s="12">
        <f>Riesgo!D584</f>
        <v>0.72332241964942701</v>
      </c>
      <c r="F580" s="76">
        <f t="shared" si="27"/>
        <v>0.1177404820595771</v>
      </c>
      <c r="G580" s="26">
        <f t="shared" si="28"/>
        <v>1.6322152408589712E-3</v>
      </c>
      <c r="H580" s="26">
        <f t="shared" si="29"/>
        <v>1.9217780928372399E-4</v>
      </c>
    </row>
    <row r="581" spans="1:8" x14ac:dyDescent="0.25">
      <c r="A581" s="12">
        <f>Riesgo!D585</f>
        <v>0.98244710212325426</v>
      </c>
      <c r="F581" s="76">
        <f t="shared" si="27"/>
        <v>0.37686516453340435</v>
      </c>
      <c r="G581" s="26">
        <f t="shared" si="28"/>
        <v>5.3525161469715338E-2</v>
      </c>
      <c r="H581" s="26">
        <f t="shared" si="29"/>
        <v>2.0171768783961305E-2</v>
      </c>
    </row>
    <row r="582" spans="1:8" x14ac:dyDescent="0.25">
      <c r="A582" s="12">
        <f>Riesgo!D586</f>
        <v>0.98232572422572573</v>
      </c>
      <c r="F582" s="76">
        <f t="shared" si="27"/>
        <v>0.37674378663587582</v>
      </c>
      <c r="G582" s="26">
        <f t="shared" si="28"/>
        <v>5.3473461180312667E-2</v>
      </c>
      <c r="H582" s="26">
        <f t="shared" si="29"/>
        <v>2.0145794249597504E-2</v>
      </c>
    </row>
    <row r="583" spans="1:8" x14ac:dyDescent="0.25">
      <c r="A583" s="12">
        <f>Riesgo!D587</f>
        <v>0.73702577046943551</v>
      </c>
      <c r="F583" s="76">
        <f t="shared" si="27"/>
        <v>0.13144383287958561</v>
      </c>
      <c r="G583" s="26">
        <f t="shared" si="28"/>
        <v>2.2710183517059162E-3</v>
      </c>
      <c r="H583" s="26">
        <f t="shared" si="29"/>
        <v>2.985113566881044E-4</v>
      </c>
    </row>
    <row r="584" spans="1:8" x14ac:dyDescent="0.25">
      <c r="A584" s="12">
        <f>Riesgo!D588</f>
        <v>0.59979298498074063</v>
      </c>
      <c r="F584" s="76">
        <f t="shared" si="27"/>
        <v>-5.7889526091092769E-3</v>
      </c>
      <c r="G584" s="26">
        <f t="shared" si="28"/>
        <v>-1.9399921954334269E-7</v>
      </c>
      <c r="H584" s="26">
        <f t="shared" si="29"/>
        <v>1.1230522881405973E-9</v>
      </c>
    </row>
    <row r="585" spans="1:8" x14ac:dyDescent="0.25">
      <c r="A585" s="12">
        <f>Riesgo!D589</f>
        <v>0.90369777638086024</v>
      </c>
      <c r="F585" s="76">
        <f t="shared" si="27"/>
        <v>0.29811583879101033</v>
      </c>
      <c r="G585" s="26">
        <f t="shared" si="28"/>
        <v>2.6494464841796243E-2</v>
      </c>
      <c r="H585" s="26">
        <f t="shared" si="29"/>
        <v>7.8984196096310196E-3</v>
      </c>
    </row>
    <row r="586" spans="1:8" x14ac:dyDescent="0.25">
      <c r="A586" s="12">
        <f>Riesgo!D590</f>
        <v>0.74145237138113707</v>
      </c>
      <c r="F586" s="76">
        <f t="shared" si="27"/>
        <v>0.13587043379128716</v>
      </c>
      <c r="G586" s="26">
        <f t="shared" si="28"/>
        <v>2.5082734772960574E-3</v>
      </c>
      <c r="H586" s="26">
        <f t="shared" si="29"/>
        <v>3.4080020542739557E-4</v>
      </c>
    </row>
    <row r="587" spans="1:8" x14ac:dyDescent="0.25">
      <c r="A587" s="12">
        <f>Riesgo!D591</f>
        <v>0.82858675126283754</v>
      </c>
      <c r="F587" s="76">
        <f t="shared" si="27"/>
        <v>0.22300481367298763</v>
      </c>
      <c r="G587" s="26">
        <f t="shared" si="28"/>
        <v>1.1090285152933815E-2</v>
      </c>
      <c r="H587" s="26">
        <f t="shared" si="29"/>
        <v>2.4731869741103068E-3</v>
      </c>
    </row>
    <row r="588" spans="1:8" x14ac:dyDescent="0.25">
      <c r="A588" s="12">
        <f>Riesgo!D592</f>
        <v>0.46563444161027739</v>
      </c>
      <c r="F588" s="76">
        <f t="shared" si="27"/>
        <v>-0.13994749597957251</v>
      </c>
      <c r="G588" s="26">
        <f t="shared" si="28"/>
        <v>-2.7409139212564346E-3</v>
      </c>
      <c r="H588" s="26">
        <f t="shared" si="29"/>
        <v>3.8358403997538923E-4</v>
      </c>
    </row>
    <row r="589" spans="1:8" x14ac:dyDescent="0.25">
      <c r="A589" s="12">
        <f>Riesgo!D593</f>
        <v>0.26453855976514989</v>
      </c>
      <c r="F589" s="76">
        <f t="shared" si="27"/>
        <v>-0.34104337782470001</v>
      </c>
      <c r="G589" s="26">
        <f t="shared" si="28"/>
        <v>-3.9666954975496743E-2</v>
      </c>
      <c r="H589" s="26">
        <f t="shared" si="29"/>
        <v>1.3528152312863702E-2</v>
      </c>
    </row>
    <row r="590" spans="1:8" x14ac:dyDescent="0.25">
      <c r="A590" s="12">
        <f>Riesgo!D594</f>
        <v>0.55496791959251834</v>
      </c>
      <c r="F590" s="76">
        <f t="shared" si="27"/>
        <v>-5.0614017997331562E-2</v>
      </c>
      <c r="G590" s="26">
        <f t="shared" si="28"/>
        <v>-1.2966191919104315E-4</v>
      </c>
      <c r="H590" s="26">
        <f t="shared" si="29"/>
        <v>6.5627107115040086E-6</v>
      </c>
    </row>
    <row r="591" spans="1:8" x14ac:dyDescent="0.25">
      <c r="A591" s="12">
        <f>Riesgo!D595</f>
        <v>0.10188409725446509</v>
      </c>
      <c r="F591" s="76">
        <f t="shared" si="27"/>
        <v>-0.50369784033538478</v>
      </c>
      <c r="G591" s="26">
        <f t="shared" si="28"/>
        <v>-0.12779394185061194</v>
      </c>
      <c r="H591" s="26">
        <f t="shared" si="29"/>
        <v>6.4369532518098974E-2</v>
      </c>
    </row>
    <row r="592" spans="1:8" x14ac:dyDescent="0.25">
      <c r="A592" s="12">
        <f>Riesgo!D596</f>
        <v>0.67063622847530346</v>
      </c>
      <c r="F592" s="76">
        <f t="shared" si="27"/>
        <v>6.5054290885453558E-2</v>
      </c>
      <c r="G592" s="26">
        <f t="shared" si="28"/>
        <v>2.7531371189569372E-4</v>
      </c>
      <c r="H592" s="26">
        <f t="shared" si="29"/>
        <v>1.7910338298416413E-5</v>
      </c>
    </row>
    <row r="593" spans="1:8" x14ac:dyDescent="0.25">
      <c r="A593" s="12">
        <f>Riesgo!D597</f>
        <v>0.58093843193398231</v>
      </c>
      <c r="F593" s="76">
        <f t="shared" si="27"/>
        <v>-2.4643505655867592E-2</v>
      </c>
      <c r="G593" s="26">
        <f t="shared" si="28"/>
        <v>-1.4966059414825906E-5</v>
      </c>
      <c r="H593" s="26">
        <f t="shared" si="29"/>
        <v>3.6881616983531262E-7</v>
      </c>
    </row>
    <row r="594" spans="1:8" x14ac:dyDescent="0.25">
      <c r="A594" s="12">
        <f>Riesgo!D598</f>
        <v>1</v>
      </c>
      <c r="F594" s="76">
        <f t="shared" si="27"/>
        <v>0.39441806241015009</v>
      </c>
      <c r="G594" s="26">
        <f t="shared" si="28"/>
        <v>6.1357885667416845E-2</v>
      </c>
      <c r="H594" s="26">
        <f t="shared" si="29"/>
        <v>2.4200658378526071E-2</v>
      </c>
    </row>
    <row r="595" spans="1:8" x14ac:dyDescent="0.25">
      <c r="A595" s="12">
        <f>Riesgo!D599</f>
        <v>0.35321403940372514</v>
      </c>
      <c r="F595" s="76">
        <f t="shared" si="27"/>
        <v>-0.25236789818612476</v>
      </c>
      <c r="G595" s="26">
        <f t="shared" si="28"/>
        <v>-1.6073199392930646E-2</v>
      </c>
      <c r="H595" s="26">
        <f t="shared" si="29"/>
        <v>4.0563595479204033E-3</v>
      </c>
    </row>
    <row r="596" spans="1:8" x14ac:dyDescent="0.25">
      <c r="A596" s="12">
        <f>Riesgo!D600</f>
        <v>0.92245249784956618</v>
      </c>
      <c r="F596" s="76">
        <f t="shared" si="27"/>
        <v>0.31687056025971627</v>
      </c>
      <c r="G596" s="26">
        <f t="shared" si="28"/>
        <v>3.181600712131586E-2</v>
      </c>
      <c r="H596" s="26">
        <f t="shared" si="29"/>
        <v>1.0081556001758479E-2</v>
      </c>
    </row>
    <row r="597" spans="1:8" x14ac:dyDescent="0.25">
      <c r="A597" s="12">
        <f>Riesgo!D601</f>
        <v>0.76976647571599177</v>
      </c>
      <c r="F597" s="76">
        <f t="shared" si="27"/>
        <v>0.16418453812614187</v>
      </c>
      <c r="G597" s="26">
        <f t="shared" si="28"/>
        <v>4.4258507733318953E-3</v>
      </c>
      <c r="H597" s="26">
        <f t="shared" si="29"/>
        <v>7.2665626503472496E-4</v>
      </c>
    </row>
    <row r="598" spans="1:8" x14ac:dyDescent="0.25">
      <c r="A598" s="12">
        <f>Riesgo!D602</f>
        <v>0.74327947806952877</v>
      </c>
      <c r="F598" s="76">
        <f t="shared" si="27"/>
        <v>0.13769754047967886</v>
      </c>
      <c r="G598" s="26">
        <f t="shared" si="28"/>
        <v>2.6108297284647163E-3</v>
      </c>
      <c r="H598" s="26">
        <f t="shared" si="29"/>
        <v>3.595048322208193E-4</v>
      </c>
    </row>
    <row r="599" spans="1:8" x14ac:dyDescent="0.25">
      <c r="A599" s="12">
        <f>Riesgo!D603</f>
        <v>0.85081803471265416</v>
      </c>
      <c r="F599" s="76">
        <f t="shared" si="27"/>
        <v>0.24523609712280425</v>
      </c>
      <c r="G599" s="26">
        <f t="shared" si="28"/>
        <v>1.4748681172810243E-2</v>
      </c>
      <c r="H599" s="26">
        <f t="shared" si="29"/>
        <v>3.6169090085285674E-3</v>
      </c>
    </row>
    <row r="600" spans="1:8" x14ac:dyDescent="0.25">
      <c r="A600" s="12">
        <f>Riesgo!D604</f>
        <v>0.19337246956990248</v>
      </c>
      <c r="F600" s="76">
        <f t="shared" si="27"/>
        <v>-0.4122094680199474</v>
      </c>
      <c r="G600" s="26">
        <f t="shared" si="28"/>
        <v>-7.0041250059712956E-2</v>
      </c>
      <c r="H600" s="26">
        <f t="shared" si="29"/>
        <v>2.8871666426566387E-2</v>
      </c>
    </row>
    <row r="601" spans="1:8" x14ac:dyDescent="0.25">
      <c r="A601" s="12">
        <f>Riesgo!D605</f>
        <v>0.98443263374007473</v>
      </c>
      <c r="F601" s="76">
        <f t="shared" si="27"/>
        <v>0.37885069615022482</v>
      </c>
      <c r="G601" s="26">
        <f t="shared" si="28"/>
        <v>5.4375625879409285E-2</v>
      </c>
      <c r="H601" s="26">
        <f t="shared" si="29"/>
        <v>2.0600243718018389E-2</v>
      </c>
    </row>
    <row r="602" spans="1:8" x14ac:dyDescent="0.25">
      <c r="A602" s="12">
        <f>Riesgo!D606</f>
        <v>0.67152905619313719</v>
      </c>
      <c r="F602" s="76">
        <f t="shared" si="27"/>
        <v>6.594711860328728E-2</v>
      </c>
      <c r="G602" s="26">
        <f t="shared" si="28"/>
        <v>2.8680549945541784E-4</v>
      </c>
      <c r="H602" s="26">
        <f t="shared" si="29"/>
        <v>1.8913996288661484E-5</v>
      </c>
    </row>
    <row r="603" spans="1:8" x14ac:dyDescent="0.25">
      <c r="A603" s="12">
        <f>Riesgo!D607</f>
        <v>0.67124154717860385</v>
      </c>
      <c r="F603" s="76">
        <f t="shared" si="27"/>
        <v>6.5659609588753942E-2</v>
      </c>
      <c r="G603" s="26">
        <f t="shared" si="28"/>
        <v>2.8307068006143583E-4</v>
      </c>
      <c r="H603" s="26">
        <f t="shared" si="29"/>
        <v>1.8586310338856953E-5</v>
      </c>
    </row>
    <row r="604" spans="1:8" x14ac:dyDescent="0.25">
      <c r="A604" s="12">
        <f>Riesgo!D608</f>
        <v>0.96261997681273759</v>
      </c>
      <c r="F604" s="76">
        <f t="shared" si="27"/>
        <v>0.35703803922288768</v>
      </c>
      <c r="G604" s="26">
        <f t="shared" si="28"/>
        <v>4.5513838732526714E-2</v>
      </c>
      <c r="H604" s="26">
        <f t="shared" si="29"/>
        <v>1.6250171738568058E-2</v>
      </c>
    </row>
    <row r="605" spans="1:8" x14ac:dyDescent="0.25">
      <c r="A605" s="12">
        <f>Riesgo!D609</f>
        <v>7.8995411741277777E-2</v>
      </c>
      <c r="F605" s="76">
        <f t="shared" si="27"/>
        <v>-0.52658652584857213</v>
      </c>
      <c r="G605" s="26">
        <f t="shared" si="28"/>
        <v>-0.14601895193064801</v>
      </c>
      <c r="H605" s="26">
        <f t="shared" si="29"/>
        <v>7.6891612605209589E-2</v>
      </c>
    </row>
    <row r="606" spans="1:8" x14ac:dyDescent="0.25">
      <c r="A606" s="12">
        <f>Riesgo!D610</f>
        <v>0.64784352766391373</v>
      </c>
      <c r="F606" s="76">
        <f t="shared" si="27"/>
        <v>4.2261590074063826E-2</v>
      </c>
      <c r="G606" s="26">
        <f t="shared" si="28"/>
        <v>7.5480974672611855E-5</v>
      </c>
      <c r="H606" s="26">
        <f t="shared" si="29"/>
        <v>3.1899460100047158E-6</v>
      </c>
    </row>
    <row r="607" spans="1:8" x14ac:dyDescent="0.25">
      <c r="A607" s="12">
        <f>Riesgo!D611</f>
        <v>0.60785037596518265</v>
      </c>
      <c r="F607" s="76">
        <f t="shared" si="27"/>
        <v>2.2684383753327486E-3</v>
      </c>
      <c r="G607" s="26">
        <f t="shared" si="28"/>
        <v>1.1672958916301677E-8</v>
      </c>
      <c r="H607" s="26">
        <f t="shared" si="29"/>
        <v>2.6479387959421299E-11</v>
      </c>
    </row>
    <row r="608" spans="1:8" x14ac:dyDescent="0.25">
      <c r="A608" s="12">
        <f>Riesgo!D612</f>
        <v>0.98898479585975974</v>
      </c>
      <c r="F608" s="76">
        <f t="shared" si="27"/>
        <v>0.38340285826990983</v>
      </c>
      <c r="G608" s="26">
        <f t="shared" si="28"/>
        <v>5.6359358172354893E-2</v>
      </c>
      <c r="H608" s="26">
        <f t="shared" si="29"/>
        <v>2.1608339013538466E-2</v>
      </c>
    </row>
    <row r="609" spans="1:8" x14ac:dyDescent="0.25">
      <c r="A609" s="12">
        <f>Riesgo!D613</f>
        <v>0.15407227956187952</v>
      </c>
      <c r="F609" s="76">
        <f t="shared" si="27"/>
        <v>-0.45150965802797038</v>
      </c>
      <c r="G609" s="26">
        <f t="shared" si="28"/>
        <v>-9.2045197433542253E-2</v>
      </c>
      <c r="H609" s="26">
        <f t="shared" si="29"/>
        <v>4.155929561633568E-2</v>
      </c>
    </row>
    <row r="610" spans="1:8" x14ac:dyDescent="0.25">
      <c r="A610" s="12">
        <f>Riesgo!D614</f>
        <v>0.72838430100699492</v>
      </c>
      <c r="F610" s="76">
        <f t="shared" si="27"/>
        <v>0.12280236341714501</v>
      </c>
      <c r="G610" s="26">
        <f t="shared" si="28"/>
        <v>1.8519112739150002E-3</v>
      </c>
      <c r="H610" s="26">
        <f t="shared" si="29"/>
        <v>2.2741908127561783E-4</v>
      </c>
    </row>
    <row r="611" spans="1:8" x14ac:dyDescent="0.25">
      <c r="A611" s="12">
        <f>Riesgo!D615</f>
        <v>0.67120725224175326</v>
      </c>
      <c r="F611" s="76">
        <f t="shared" si="27"/>
        <v>6.5625314651903355E-2</v>
      </c>
      <c r="G611" s="26">
        <f t="shared" si="28"/>
        <v>2.8262735631312601E-4</v>
      </c>
      <c r="H611" s="26">
        <f t="shared" si="29"/>
        <v>1.8547509187284497E-5</v>
      </c>
    </row>
    <row r="612" spans="1:8" x14ac:dyDescent="0.25">
      <c r="A612" s="12">
        <f>Riesgo!D616</f>
        <v>1</v>
      </c>
      <c r="F612" s="76">
        <f t="shared" si="27"/>
        <v>0.39441806241015009</v>
      </c>
      <c r="G612" s="26">
        <f t="shared" si="28"/>
        <v>6.1357885667416845E-2</v>
      </c>
      <c r="H612" s="26">
        <f t="shared" si="29"/>
        <v>2.4200658378526071E-2</v>
      </c>
    </row>
    <row r="613" spans="1:8" x14ac:dyDescent="0.25">
      <c r="A613" s="12">
        <f>Riesgo!D617</f>
        <v>0.59852922895629423</v>
      </c>
      <c r="F613" s="76">
        <f t="shared" si="27"/>
        <v>-7.052708633555671E-3</v>
      </c>
      <c r="G613" s="26">
        <f t="shared" si="28"/>
        <v>-3.508066577688895E-7</v>
      </c>
      <c r="H613" s="26">
        <f t="shared" si="29"/>
        <v>2.4741371439554565E-9</v>
      </c>
    </row>
    <row r="614" spans="1:8" x14ac:dyDescent="0.25">
      <c r="A614" s="12">
        <f>Riesgo!D618</f>
        <v>0.84608685667754135</v>
      </c>
      <c r="F614" s="76">
        <f t="shared" si="27"/>
        <v>0.24050491908769145</v>
      </c>
      <c r="G614" s="26">
        <f t="shared" si="28"/>
        <v>1.3911433706244097E-2</v>
      </c>
      <c r="H614" s="26">
        <f t="shared" si="29"/>
        <v>3.3457682379140199E-3</v>
      </c>
    </row>
    <row r="615" spans="1:8" x14ac:dyDescent="0.25">
      <c r="A615" s="12">
        <f>Riesgo!D619</f>
        <v>0.74178749315182713</v>
      </c>
      <c r="F615" s="76">
        <f t="shared" si="27"/>
        <v>0.13620555556197722</v>
      </c>
      <c r="G615" s="26">
        <f t="shared" si="28"/>
        <v>2.5268791149686857E-3</v>
      </c>
      <c r="H615" s="26">
        <f t="shared" si="29"/>
        <v>3.441749736922671E-4</v>
      </c>
    </row>
    <row r="616" spans="1:8" x14ac:dyDescent="0.25">
      <c r="A616" s="12">
        <f>Riesgo!D620</f>
        <v>0.1640174128303156</v>
      </c>
      <c r="F616" s="76">
        <f t="shared" si="27"/>
        <v>-0.44156452475953434</v>
      </c>
      <c r="G616" s="26">
        <f t="shared" si="28"/>
        <v>-8.6095910823678429E-2</v>
      </c>
      <c r="H616" s="26">
        <f t="shared" si="29"/>
        <v>3.8016899946596815E-2</v>
      </c>
    </row>
    <row r="617" spans="1:8" x14ac:dyDescent="0.25">
      <c r="A617" s="12">
        <f>Riesgo!D621</f>
        <v>0.6927930427893394</v>
      </c>
      <c r="F617" s="76">
        <f t="shared" si="27"/>
        <v>8.7211105199489491E-2</v>
      </c>
      <c r="G617" s="26">
        <f t="shared" si="28"/>
        <v>6.6330820674356729E-4</v>
      </c>
      <c r="H617" s="26">
        <f t="shared" si="29"/>
        <v>5.7847841797997977E-5</v>
      </c>
    </row>
    <row r="618" spans="1:8" x14ac:dyDescent="0.25">
      <c r="A618" s="12">
        <f>Riesgo!D622</f>
        <v>0.9866029077902243</v>
      </c>
      <c r="F618" s="76">
        <f t="shared" si="27"/>
        <v>0.3810209702003744</v>
      </c>
      <c r="G618" s="26">
        <f t="shared" si="28"/>
        <v>5.5315473668412322E-2</v>
      </c>
      <c r="H618" s="26">
        <f t="shared" si="29"/>
        <v>2.1076355444231726E-2</v>
      </c>
    </row>
    <row r="619" spans="1:8" x14ac:dyDescent="0.25">
      <c r="A619" s="12">
        <f>Riesgo!D623</f>
        <v>0.33707378148880696</v>
      </c>
      <c r="F619" s="76">
        <f t="shared" si="27"/>
        <v>-0.26850815610104295</v>
      </c>
      <c r="G619" s="26">
        <f t="shared" si="28"/>
        <v>-1.9358533153610243E-2</v>
      </c>
      <c r="H619" s="26">
        <f t="shared" si="29"/>
        <v>5.1979240418967947E-3</v>
      </c>
    </row>
    <row r="620" spans="1:8" x14ac:dyDescent="0.25">
      <c r="A620" s="12">
        <f>Riesgo!D624</f>
        <v>0.7526779246092925</v>
      </c>
      <c r="F620" s="76">
        <f t="shared" si="27"/>
        <v>0.1470959870194426</v>
      </c>
      <c r="G620" s="26">
        <f t="shared" si="28"/>
        <v>3.182749614550767E-3</v>
      </c>
      <c r="H620" s="26">
        <f t="shared" si="29"/>
        <v>4.6816969598809555E-4</v>
      </c>
    </row>
    <row r="621" spans="1:8" x14ac:dyDescent="0.25">
      <c r="A621" s="12">
        <f>Riesgo!D625</f>
        <v>0.8759891579220469</v>
      </c>
      <c r="F621" s="76">
        <f t="shared" si="27"/>
        <v>0.270407220332197</v>
      </c>
      <c r="G621" s="26">
        <f t="shared" si="28"/>
        <v>1.9772193475183334E-2</v>
      </c>
      <c r="H621" s="26">
        <f t="shared" si="29"/>
        <v>5.3465438774947275E-3</v>
      </c>
    </row>
    <row r="622" spans="1:8" x14ac:dyDescent="0.25">
      <c r="A622" s="12">
        <f>Riesgo!D626</f>
        <v>0.28210896321437606</v>
      </c>
      <c r="F622" s="76">
        <f t="shared" si="27"/>
        <v>-0.32347297437547384</v>
      </c>
      <c r="G622" s="26">
        <f t="shared" si="28"/>
        <v>-3.3846518706575346E-2</v>
      </c>
      <c r="H622" s="26">
        <f t="shared" si="29"/>
        <v>1.0948434078271042E-2</v>
      </c>
    </row>
    <row r="623" spans="1:8" x14ac:dyDescent="0.25">
      <c r="A623" s="12">
        <f>Riesgo!D627</f>
        <v>0.57230377431003276</v>
      </c>
      <c r="F623" s="76">
        <f t="shared" si="27"/>
        <v>-3.3278163279817141E-2</v>
      </c>
      <c r="G623" s="26">
        <f t="shared" si="28"/>
        <v>-3.6853441064207219E-5</v>
      </c>
      <c r="H623" s="26">
        <f t="shared" si="29"/>
        <v>1.2264148291578058E-6</v>
      </c>
    </row>
    <row r="624" spans="1:8" x14ac:dyDescent="0.25">
      <c r="A624" s="12">
        <f>Riesgo!D628</f>
        <v>1</v>
      </c>
      <c r="F624" s="76">
        <f t="shared" si="27"/>
        <v>0.39441806241015009</v>
      </c>
      <c r="G624" s="26">
        <f t="shared" si="28"/>
        <v>6.1357885667416845E-2</v>
      </c>
      <c r="H624" s="26">
        <f t="shared" si="29"/>
        <v>2.4200658378526071E-2</v>
      </c>
    </row>
    <row r="625" spans="1:8" x14ac:dyDescent="0.25">
      <c r="A625" s="12">
        <f>Riesgo!D629</f>
        <v>0.81931386083852475</v>
      </c>
      <c r="F625" s="76">
        <f t="shared" si="27"/>
        <v>0.21373192324867485</v>
      </c>
      <c r="G625" s="26">
        <f t="shared" si="28"/>
        <v>9.7635595894463995E-3</v>
      </c>
      <c r="H625" s="26">
        <f t="shared" si="29"/>
        <v>2.0867843688054215E-3</v>
      </c>
    </row>
    <row r="626" spans="1:8" x14ac:dyDescent="0.25">
      <c r="A626" s="12">
        <f>Riesgo!D630</f>
        <v>0.89649939643827503</v>
      </c>
      <c r="F626" s="76">
        <f t="shared" si="27"/>
        <v>0.29091745884842513</v>
      </c>
      <c r="G626" s="26">
        <f t="shared" si="28"/>
        <v>2.4621207945453513E-2</v>
      </c>
      <c r="H626" s="26">
        <f t="shared" si="29"/>
        <v>7.1627392492699896E-3</v>
      </c>
    </row>
    <row r="627" spans="1:8" x14ac:dyDescent="0.25">
      <c r="A627" s="12">
        <f>Riesgo!D631</f>
        <v>1</v>
      </c>
      <c r="F627" s="76">
        <f t="shared" si="27"/>
        <v>0.39441806241015009</v>
      </c>
      <c r="G627" s="26">
        <f t="shared" si="28"/>
        <v>6.1357885667416845E-2</v>
      </c>
      <c r="H627" s="26">
        <f t="shared" si="29"/>
        <v>2.4200658378526071E-2</v>
      </c>
    </row>
    <row r="628" spans="1:8" x14ac:dyDescent="0.25">
      <c r="A628" s="12">
        <f>Riesgo!D632</f>
        <v>0.93404190938212917</v>
      </c>
      <c r="F628" s="76">
        <f t="shared" si="27"/>
        <v>0.32845997179227926</v>
      </c>
      <c r="G628" s="26">
        <f t="shared" si="28"/>
        <v>3.5436217102084708E-2</v>
      </c>
      <c r="H628" s="26">
        <f t="shared" si="29"/>
        <v>1.1639378869775828E-2</v>
      </c>
    </row>
    <row r="629" spans="1:8" x14ac:dyDescent="0.25">
      <c r="A629" s="12">
        <f>Riesgo!D633</f>
        <v>0.46984381811824477</v>
      </c>
      <c r="F629" s="76">
        <f t="shared" si="27"/>
        <v>-0.13573811947160513</v>
      </c>
      <c r="G629" s="26">
        <f t="shared" si="28"/>
        <v>-2.5009527364960394E-3</v>
      </c>
      <c r="H629" s="26">
        <f t="shared" si="29"/>
        <v>3.3947462133933722E-4</v>
      </c>
    </row>
    <row r="630" spans="1:8" x14ac:dyDescent="0.25">
      <c r="A630" s="12">
        <f>Riesgo!D634</f>
        <v>0.79909743394755295</v>
      </c>
      <c r="F630" s="76">
        <f t="shared" si="27"/>
        <v>0.19351549635770304</v>
      </c>
      <c r="G630" s="26">
        <f t="shared" si="28"/>
        <v>7.2468161699009298E-3</v>
      </c>
      <c r="H630" s="26">
        <f t="shared" si="29"/>
        <v>1.4023712281314069E-3</v>
      </c>
    </row>
    <row r="631" spans="1:8" x14ac:dyDescent="0.25">
      <c r="A631" s="12">
        <f>Riesgo!D635</f>
        <v>0.59175920289267758</v>
      </c>
      <c r="F631" s="76">
        <f t="shared" si="27"/>
        <v>-1.3822734697172323E-2</v>
      </c>
      <c r="G631" s="26">
        <f t="shared" si="28"/>
        <v>-2.6410821972105526E-6</v>
      </c>
      <c r="H631" s="26">
        <f t="shared" si="29"/>
        <v>3.6506978525466421E-8</v>
      </c>
    </row>
    <row r="632" spans="1:8" x14ac:dyDescent="0.25">
      <c r="A632" s="12">
        <f>Riesgo!D636</f>
        <v>0.96232644648469379</v>
      </c>
      <c r="F632" s="76">
        <f t="shared" si="27"/>
        <v>0.35674450889484388</v>
      </c>
      <c r="G632" s="26">
        <f t="shared" si="28"/>
        <v>4.5401676636019371E-2</v>
      </c>
      <c r="H632" s="26">
        <f t="shared" si="29"/>
        <v>1.6196798834519237E-2</v>
      </c>
    </row>
    <row r="633" spans="1:8" x14ac:dyDescent="0.25">
      <c r="A633" s="12">
        <f>Riesgo!D637</f>
        <v>1</v>
      </c>
      <c r="F633" s="76">
        <f t="shared" si="27"/>
        <v>0.39441806241015009</v>
      </c>
      <c r="G633" s="26">
        <f t="shared" si="28"/>
        <v>6.1357885667416845E-2</v>
      </c>
      <c r="H633" s="26">
        <f t="shared" si="29"/>
        <v>2.4200658378526071E-2</v>
      </c>
    </row>
    <row r="634" spans="1:8" x14ac:dyDescent="0.25">
      <c r="A634" s="12">
        <f>Riesgo!D638</f>
        <v>0.72555922695133779</v>
      </c>
      <c r="F634" s="76">
        <f t="shared" si="27"/>
        <v>0.11997728936148788</v>
      </c>
      <c r="G634" s="26">
        <f t="shared" si="28"/>
        <v>1.7270190860828795E-3</v>
      </c>
      <c r="H634" s="26">
        <f t="shared" si="29"/>
        <v>2.0720306862377801E-4</v>
      </c>
    </row>
    <row r="635" spans="1:8" x14ac:dyDescent="0.25">
      <c r="A635" s="12">
        <f>Riesgo!D639</f>
        <v>0.22557731895190855</v>
      </c>
      <c r="F635" s="76">
        <f t="shared" si="27"/>
        <v>-0.38000461863794133</v>
      </c>
      <c r="G635" s="26">
        <f t="shared" si="28"/>
        <v>-5.4874000818274558E-2</v>
      </c>
      <c r="H635" s="26">
        <f t="shared" si="29"/>
        <v>2.0852373754086505E-2</v>
      </c>
    </row>
    <row r="636" spans="1:8" x14ac:dyDescent="0.25">
      <c r="A636" s="12">
        <f>Riesgo!D640</f>
        <v>0.36705483251186694</v>
      </c>
      <c r="F636" s="76">
        <f t="shared" si="27"/>
        <v>-0.23852710507798297</v>
      </c>
      <c r="G636" s="26">
        <f t="shared" si="28"/>
        <v>-1.3571042544153502E-2</v>
      </c>
      <c r="H636" s="26">
        <f t="shared" si="29"/>
        <v>3.2370614909470801E-3</v>
      </c>
    </row>
    <row r="637" spans="1:8" x14ac:dyDescent="0.25">
      <c r="A637" s="12">
        <f>Riesgo!D641</f>
        <v>0.35940563585431784</v>
      </c>
      <c r="F637" s="76">
        <f t="shared" si="27"/>
        <v>-0.24617630173553207</v>
      </c>
      <c r="G637" s="26">
        <f t="shared" si="28"/>
        <v>-1.4918966171701079E-2</v>
      </c>
      <c r="H637" s="26">
        <f t="shared" si="29"/>
        <v>3.6726959178668807E-3</v>
      </c>
    </row>
    <row r="638" spans="1:8" x14ac:dyDescent="0.25">
      <c r="A638" s="12">
        <f>Riesgo!D642</f>
        <v>0.17727492559726721</v>
      </c>
      <c r="F638" s="76">
        <f t="shared" si="27"/>
        <v>-0.4283070119925827</v>
      </c>
      <c r="G638" s="26">
        <f t="shared" si="28"/>
        <v>-7.8571592108656482E-2</v>
      </c>
      <c r="H638" s="26">
        <f t="shared" si="29"/>
        <v>3.3652763843558649E-2</v>
      </c>
    </row>
    <row r="639" spans="1:8" x14ac:dyDescent="0.25">
      <c r="A639" s="12">
        <f>Riesgo!D643</f>
        <v>0.25395212073265</v>
      </c>
      <c r="F639" s="76">
        <f t="shared" si="27"/>
        <v>-0.35162981685719991</v>
      </c>
      <c r="G639" s="26">
        <f t="shared" si="28"/>
        <v>-4.3476751142445764E-2</v>
      </c>
      <c r="H639" s="26">
        <f t="shared" si="29"/>
        <v>1.5287722041764262E-2</v>
      </c>
    </row>
    <row r="640" spans="1:8" x14ac:dyDescent="0.25">
      <c r="A640" s="12">
        <f>Riesgo!D644</f>
        <v>0.63468468980351378</v>
      </c>
      <c r="F640" s="76">
        <f t="shared" si="27"/>
        <v>2.9102752213663874E-2</v>
      </c>
      <c r="G640" s="26">
        <f t="shared" si="28"/>
        <v>2.4649163467448532E-5</v>
      </c>
      <c r="H640" s="26">
        <f t="shared" si="29"/>
        <v>7.1735849666725043E-7</v>
      </c>
    </row>
    <row r="641" spans="1:8" x14ac:dyDescent="0.25">
      <c r="A641" s="12">
        <f>Riesgo!D645</f>
        <v>0.80477523003544971</v>
      </c>
      <c r="F641" s="76">
        <f t="shared" si="27"/>
        <v>0.1991932924455998</v>
      </c>
      <c r="G641" s="26">
        <f t="shared" si="28"/>
        <v>7.903585034732187E-3</v>
      </c>
      <c r="H641" s="26">
        <f t="shared" si="29"/>
        <v>1.5743411251920745E-3</v>
      </c>
    </row>
    <row r="642" spans="1:8" x14ac:dyDescent="0.25">
      <c r="A642" s="12">
        <f>Riesgo!D646</f>
        <v>0.68318189475557778</v>
      </c>
      <c r="F642" s="76">
        <f t="shared" si="27"/>
        <v>7.7599957165727873E-2</v>
      </c>
      <c r="G642" s="26">
        <f t="shared" si="28"/>
        <v>4.6728780218730756E-4</v>
      </c>
      <c r="H642" s="26">
        <f t="shared" si="29"/>
        <v>3.6261513433802192E-5</v>
      </c>
    </row>
    <row r="643" spans="1:8" x14ac:dyDescent="0.25">
      <c r="A643" s="12">
        <f>Riesgo!D647</f>
        <v>0.3097191510016572</v>
      </c>
      <c r="F643" s="76">
        <f t="shared" ref="F643:F706" si="30">A643-$D$4</f>
        <v>-0.29586278658819271</v>
      </c>
      <c r="G643" s="26">
        <f t="shared" ref="G643:G706" si="31">IF(A643=0,0,(A643-D$4)^3)</f>
        <v>-2.5898286445387983E-2</v>
      </c>
      <c r="H643" s="26">
        <f t="shared" ref="H643:H706" si="32">IF(A643=0,0,(A643-D$4)^4)</f>
        <v>7.6623391955917084E-3</v>
      </c>
    </row>
    <row r="644" spans="1:8" x14ac:dyDescent="0.25">
      <c r="A644" s="12">
        <f>Riesgo!D648</f>
        <v>0.39875230278521984</v>
      </c>
      <c r="F644" s="76">
        <f t="shared" si="30"/>
        <v>-0.20682963480463007</v>
      </c>
      <c r="G644" s="26">
        <f t="shared" si="31"/>
        <v>-8.8478610843762216E-3</v>
      </c>
      <c r="H644" s="26">
        <f t="shared" si="32"/>
        <v>1.8299998768836322E-3</v>
      </c>
    </row>
    <row r="645" spans="1:8" x14ac:dyDescent="0.25">
      <c r="A645" s="12">
        <f>Riesgo!D649</f>
        <v>0.51311115998737289</v>
      </c>
      <c r="F645" s="76">
        <f t="shared" si="30"/>
        <v>-9.2470777602477017E-2</v>
      </c>
      <c r="G645" s="26">
        <f t="shared" si="31"/>
        <v>-7.9070325952934097E-4</v>
      </c>
      <c r="H645" s="26">
        <f t="shared" si="32"/>
        <v>7.311694526149135E-5</v>
      </c>
    </row>
    <row r="646" spans="1:8" x14ac:dyDescent="0.25">
      <c r="A646" s="12">
        <f>Riesgo!D650</f>
        <v>0.76117245035932946</v>
      </c>
      <c r="F646" s="76">
        <f t="shared" si="30"/>
        <v>0.15559051276947955</v>
      </c>
      <c r="G646" s="26">
        <f t="shared" si="31"/>
        <v>3.7665985617540663E-3</v>
      </c>
      <c r="H646" s="26">
        <f t="shared" si="32"/>
        <v>5.8604700162009937E-4</v>
      </c>
    </row>
    <row r="647" spans="1:8" x14ac:dyDescent="0.25">
      <c r="A647" s="12">
        <f>Riesgo!D651</f>
        <v>0.32825757842921582</v>
      </c>
      <c r="F647" s="76">
        <f t="shared" si="30"/>
        <v>-0.27732435916063408</v>
      </c>
      <c r="G647" s="26">
        <f t="shared" si="31"/>
        <v>-2.1328683724801227E-2</v>
      </c>
      <c r="H647" s="26">
        <f t="shared" si="32"/>
        <v>5.9149635457203462E-3</v>
      </c>
    </row>
    <row r="648" spans="1:8" x14ac:dyDescent="0.25">
      <c r="A648" s="12">
        <f>Riesgo!D652</f>
        <v>0.88364848231056337</v>
      </c>
      <c r="F648" s="76">
        <f t="shared" si="30"/>
        <v>0.27806654472071346</v>
      </c>
      <c r="G648" s="26">
        <f t="shared" si="31"/>
        <v>2.150038422000021E-2</v>
      </c>
      <c r="H648" s="26">
        <f t="shared" si="32"/>
        <v>5.9785375502232098E-3</v>
      </c>
    </row>
    <row r="649" spans="1:8" x14ac:dyDescent="0.25">
      <c r="A649" s="12">
        <f>Riesgo!D653</f>
        <v>0.12170793130218006</v>
      </c>
      <c r="F649" s="76">
        <f t="shared" si="30"/>
        <v>-0.48387400628766986</v>
      </c>
      <c r="G649" s="26">
        <f t="shared" si="31"/>
        <v>-0.11329138269842447</v>
      </c>
      <c r="H649" s="26">
        <f t="shared" si="32"/>
        <v>5.4818755224156253E-2</v>
      </c>
    </row>
    <row r="650" spans="1:8" x14ac:dyDescent="0.25">
      <c r="A650" s="12">
        <f>Riesgo!D654</f>
        <v>0.65820653849109534</v>
      </c>
      <c r="F650" s="76">
        <f t="shared" si="30"/>
        <v>5.2624600901245433E-2</v>
      </c>
      <c r="G650" s="26">
        <f t="shared" si="31"/>
        <v>1.4573586588472319E-4</v>
      </c>
      <c r="H650" s="26">
        <f t="shared" si="32"/>
        <v>7.6692917791809867E-6</v>
      </c>
    </row>
    <row r="651" spans="1:8" x14ac:dyDescent="0.25">
      <c r="A651" s="12">
        <f>Riesgo!D655</f>
        <v>0.49761320405702703</v>
      </c>
      <c r="F651" s="76">
        <f t="shared" si="30"/>
        <v>-0.10796873353282288</v>
      </c>
      <c r="G651" s="26">
        <f t="shared" si="31"/>
        <v>-1.2586182404897707E-3</v>
      </c>
      <c r="H651" s="26">
        <f t="shared" si="32"/>
        <v>1.3589141742699045E-4</v>
      </c>
    </row>
    <row r="652" spans="1:8" x14ac:dyDescent="0.25">
      <c r="A652" s="12">
        <f>Riesgo!D656</f>
        <v>0.46104376005869574</v>
      </c>
      <c r="F652" s="76">
        <f t="shared" si="30"/>
        <v>-0.14453817753115417</v>
      </c>
      <c r="G652" s="26">
        <f t="shared" si="31"/>
        <v>-3.0195882260768939E-3</v>
      </c>
      <c r="H652" s="26">
        <f t="shared" si="32"/>
        <v>4.3644577909168498E-4</v>
      </c>
    </row>
    <row r="653" spans="1:8" x14ac:dyDescent="0.25">
      <c r="A653" s="12">
        <f>Riesgo!D657</f>
        <v>0.48940729444094194</v>
      </c>
      <c r="F653" s="76">
        <f t="shared" si="30"/>
        <v>-0.11617464314890796</v>
      </c>
      <c r="G653" s="26">
        <f t="shared" si="31"/>
        <v>-1.567956614041625E-3</v>
      </c>
      <c r="H653" s="26">
        <f t="shared" si="32"/>
        <v>1.8215680010925578E-4</v>
      </c>
    </row>
    <row r="654" spans="1:8" x14ac:dyDescent="0.25">
      <c r="A654" s="12">
        <f>Riesgo!D658</f>
        <v>0.32392918864511872</v>
      </c>
      <c r="F654" s="76">
        <f t="shared" si="30"/>
        <v>-0.28165274894473119</v>
      </c>
      <c r="G654" s="26">
        <f t="shared" si="31"/>
        <v>-2.2343025592837632E-2</v>
      </c>
      <c r="H654" s="26">
        <f t="shared" si="32"/>
        <v>6.2929745779652015E-3</v>
      </c>
    </row>
    <row r="655" spans="1:8" x14ac:dyDescent="0.25">
      <c r="A655" s="12">
        <f>Riesgo!D659</f>
        <v>0.50959988299478964</v>
      </c>
      <c r="F655" s="76">
        <f t="shared" si="30"/>
        <v>-9.5982054595060262E-2</v>
      </c>
      <c r="G655" s="26">
        <f t="shared" si="31"/>
        <v>-8.8423993818526395E-4</v>
      </c>
      <c r="H655" s="26">
        <f t="shared" si="32"/>
        <v>8.4871166022030726E-5</v>
      </c>
    </row>
    <row r="656" spans="1:8" x14ac:dyDescent="0.25">
      <c r="A656" s="12">
        <f>Riesgo!D660</f>
        <v>0.81084495819672509</v>
      </c>
      <c r="F656" s="76">
        <f t="shared" si="30"/>
        <v>0.20526302060687518</v>
      </c>
      <c r="G656" s="26">
        <f t="shared" si="31"/>
        <v>8.648327886808891E-3</v>
      </c>
      <c r="H656" s="26">
        <f t="shared" si="32"/>
        <v>1.7751819052450664E-3</v>
      </c>
    </row>
    <row r="657" spans="1:8" x14ac:dyDescent="0.25">
      <c r="A657" s="12">
        <f>Riesgo!D661</f>
        <v>0.48265791019324727</v>
      </c>
      <c r="F657" s="76">
        <f t="shared" si="30"/>
        <v>-0.12292402739660263</v>
      </c>
      <c r="G657" s="26">
        <f t="shared" si="31"/>
        <v>-1.8574209608187584E-3</v>
      </c>
      <c r="H657" s="26">
        <f t="shared" si="32"/>
        <v>2.2832166507470903E-4</v>
      </c>
    </row>
    <row r="658" spans="1:8" x14ac:dyDescent="0.25">
      <c r="A658" s="12">
        <f>Riesgo!D662</f>
        <v>0.47039798718497589</v>
      </c>
      <c r="F658" s="76">
        <f t="shared" si="30"/>
        <v>-0.13518395040487402</v>
      </c>
      <c r="G658" s="26">
        <f t="shared" si="31"/>
        <v>-2.4704461989002941E-3</v>
      </c>
      <c r="H658" s="26">
        <f t="shared" si="32"/>
        <v>3.3396467643004687E-4</v>
      </c>
    </row>
    <row r="659" spans="1:8" x14ac:dyDescent="0.25">
      <c r="A659" s="12">
        <f>Riesgo!D663</f>
        <v>0.41767133503621251</v>
      </c>
      <c r="F659" s="76">
        <f t="shared" si="30"/>
        <v>-0.1879106025536374</v>
      </c>
      <c r="G659" s="26">
        <f t="shared" si="31"/>
        <v>-6.6351975166863515E-3</v>
      </c>
      <c r="H659" s="26">
        <f t="shared" si="32"/>
        <v>1.2468239634229308E-3</v>
      </c>
    </row>
    <row r="660" spans="1:8" x14ac:dyDescent="0.25">
      <c r="A660" s="12">
        <f>Riesgo!D664</f>
        <v>0</v>
      </c>
      <c r="F660" s="76">
        <f t="shared" si="30"/>
        <v>-0.60558193758984991</v>
      </c>
      <c r="G660" s="26">
        <f t="shared" si="31"/>
        <v>0</v>
      </c>
      <c r="H660" s="26">
        <f t="shared" si="32"/>
        <v>0</v>
      </c>
    </row>
    <row r="661" spans="1:8" x14ac:dyDescent="0.25">
      <c r="A661" s="12">
        <f>Riesgo!D665</f>
        <v>0.63365364343706165</v>
      </c>
      <c r="F661" s="76">
        <f t="shared" si="30"/>
        <v>2.8071705847211748E-2</v>
      </c>
      <c r="G661" s="26">
        <f t="shared" si="31"/>
        <v>2.2121084426530075E-5</v>
      </c>
      <c r="H661" s="26">
        <f t="shared" si="32"/>
        <v>6.2097657504288899E-7</v>
      </c>
    </row>
    <row r="662" spans="1:8" x14ac:dyDescent="0.25">
      <c r="A662" s="12">
        <f>Riesgo!D666</f>
        <v>0.37474505349338672</v>
      </c>
      <c r="F662" s="76">
        <f t="shared" si="30"/>
        <v>-0.23083688409646319</v>
      </c>
      <c r="G662" s="26">
        <f t="shared" si="31"/>
        <v>-1.230029735098513E-2</v>
      </c>
      <c r="H662" s="26">
        <f t="shared" si="32"/>
        <v>2.8393623139613875E-3</v>
      </c>
    </row>
    <row r="663" spans="1:8" x14ac:dyDescent="0.25">
      <c r="A663" s="12">
        <f>Riesgo!D667</f>
        <v>0.9242583436037658</v>
      </c>
      <c r="F663" s="76">
        <f t="shared" si="30"/>
        <v>0.31867640601391589</v>
      </c>
      <c r="G663" s="26">
        <f t="shared" si="31"/>
        <v>3.2363071433667678E-2</v>
      </c>
      <c r="H663" s="26">
        <f t="shared" si="32"/>
        <v>1.0313347292052844E-2</v>
      </c>
    </row>
    <row r="664" spans="1:8" x14ac:dyDescent="0.25">
      <c r="A664" s="12">
        <f>Riesgo!D668</f>
        <v>0.38848988752906238</v>
      </c>
      <c r="F664" s="76">
        <f t="shared" si="30"/>
        <v>-0.21709205006078752</v>
      </c>
      <c r="G664" s="26">
        <f t="shared" si="31"/>
        <v>-1.0231322152779344E-2</v>
      </c>
      <c r="H664" s="26">
        <f t="shared" si="32"/>
        <v>2.2211387009792179E-3</v>
      </c>
    </row>
    <row r="665" spans="1:8" x14ac:dyDescent="0.25">
      <c r="A665" s="12">
        <f>Riesgo!D669</f>
        <v>0.84103053860252319</v>
      </c>
      <c r="F665" s="76">
        <f t="shared" si="30"/>
        <v>0.23544860101267329</v>
      </c>
      <c r="G665" s="26">
        <f t="shared" si="31"/>
        <v>1.3052338939274745E-2</v>
      </c>
      <c r="H665" s="26">
        <f t="shared" si="32"/>
        <v>3.0731549431954786E-3</v>
      </c>
    </row>
    <row r="666" spans="1:8" x14ac:dyDescent="0.25">
      <c r="A666" s="12">
        <f>Riesgo!D670</f>
        <v>0.34571757566533451</v>
      </c>
      <c r="F666" s="76">
        <f t="shared" si="30"/>
        <v>-0.2598643619245154</v>
      </c>
      <c r="G666" s="26">
        <f t="shared" si="31"/>
        <v>-1.7548506945992561E-2</v>
      </c>
      <c r="H666" s="26">
        <f t="shared" si="32"/>
        <v>4.5602315602482832E-3</v>
      </c>
    </row>
    <row r="667" spans="1:8" x14ac:dyDescent="0.25">
      <c r="A667" s="12">
        <f>Riesgo!D671</f>
        <v>0.8566433910724599</v>
      </c>
      <c r="F667" s="76">
        <f t="shared" si="30"/>
        <v>0.25106145348261</v>
      </c>
      <c r="G667" s="26">
        <f t="shared" si="31"/>
        <v>1.5824868736533305E-2</v>
      </c>
      <c r="H667" s="26">
        <f t="shared" si="32"/>
        <v>3.9730145461655663E-3</v>
      </c>
    </row>
    <row r="668" spans="1:8" x14ac:dyDescent="0.25">
      <c r="A668" s="12">
        <f>Riesgo!D672</f>
        <v>0.9980836448754018</v>
      </c>
      <c r="F668" s="76">
        <f t="shared" si="30"/>
        <v>0.39250170728555189</v>
      </c>
      <c r="G668" s="26">
        <f t="shared" si="31"/>
        <v>6.0467867182461617E-2</v>
      </c>
      <c r="H668" s="26">
        <f t="shared" si="32"/>
        <v>2.3733741105032177E-2</v>
      </c>
    </row>
    <row r="669" spans="1:8" x14ac:dyDescent="0.25">
      <c r="A669" s="12">
        <f>Riesgo!D673</f>
        <v>1</v>
      </c>
      <c r="F669" s="76">
        <f t="shared" si="30"/>
        <v>0.39441806241015009</v>
      </c>
      <c r="G669" s="26">
        <f t="shared" si="31"/>
        <v>6.1357885667416845E-2</v>
      </c>
      <c r="H669" s="26">
        <f t="shared" si="32"/>
        <v>2.4200658378526071E-2</v>
      </c>
    </row>
    <row r="670" spans="1:8" x14ac:dyDescent="0.25">
      <c r="A670" s="12">
        <f>Riesgo!D674</f>
        <v>1</v>
      </c>
      <c r="F670" s="76">
        <f t="shared" si="30"/>
        <v>0.39441806241015009</v>
      </c>
      <c r="G670" s="26">
        <f t="shared" si="31"/>
        <v>6.1357885667416845E-2</v>
      </c>
      <c r="H670" s="26">
        <f t="shared" si="32"/>
        <v>2.4200658378526071E-2</v>
      </c>
    </row>
    <row r="671" spans="1:8" x14ac:dyDescent="0.25">
      <c r="A671" s="12">
        <f>Riesgo!D675</f>
        <v>0.49227039451393528</v>
      </c>
      <c r="F671" s="76">
        <f t="shared" si="30"/>
        <v>-0.11331154307591462</v>
      </c>
      <c r="G671" s="26">
        <f t="shared" si="31"/>
        <v>-1.4548642138780313E-3</v>
      </c>
      <c r="H671" s="26">
        <f t="shared" si="32"/>
        <v>1.6485290904044719E-4</v>
      </c>
    </row>
    <row r="672" spans="1:8" x14ac:dyDescent="0.25">
      <c r="A672" s="12">
        <f>Riesgo!D676</f>
        <v>0.12087397796216688</v>
      </c>
      <c r="F672" s="76">
        <f t="shared" si="30"/>
        <v>-0.48470795962768304</v>
      </c>
      <c r="G672" s="26">
        <f t="shared" si="31"/>
        <v>-0.11387816347878535</v>
      </c>
      <c r="H672" s="26">
        <f t="shared" si="32"/>
        <v>5.5197652265949783E-2</v>
      </c>
    </row>
    <row r="673" spans="1:8" x14ac:dyDescent="0.25">
      <c r="A673" s="12">
        <f>Riesgo!D677</f>
        <v>0.52961677840796428</v>
      </c>
      <c r="F673" s="76">
        <f t="shared" si="30"/>
        <v>-7.5965159181885622E-2</v>
      </c>
      <c r="G673" s="26">
        <f t="shared" si="31"/>
        <v>-4.3837255502665574E-4</v>
      </c>
      <c r="H673" s="26">
        <f t="shared" si="32"/>
        <v>3.3301040923569816E-5</v>
      </c>
    </row>
    <row r="674" spans="1:8" x14ac:dyDescent="0.25">
      <c r="A674" s="12">
        <f>Riesgo!D678</f>
        <v>0.48450233565457246</v>
      </c>
      <c r="F674" s="76">
        <f t="shared" si="30"/>
        <v>-0.12107960193527745</v>
      </c>
      <c r="G674" s="26">
        <f t="shared" si="31"/>
        <v>-1.7750596564455067E-3</v>
      </c>
      <c r="H674" s="26">
        <f t="shared" si="32"/>
        <v>2.149235166137923E-4</v>
      </c>
    </row>
    <row r="675" spans="1:8" x14ac:dyDescent="0.25">
      <c r="A675" s="12">
        <f>Riesgo!D679</f>
        <v>0.20619112259679639</v>
      </c>
      <c r="F675" s="76">
        <f t="shared" si="30"/>
        <v>-0.39939081499305351</v>
      </c>
      <c r="G675" s="26">
        <f t="shared" si="31"/>
        <v>-6.370803629824047E-2</v>
      </c>
      <c r="H675" s="26">
        <f t="shared" si="32"/>
        <v>2.54444045387613E-2</v>
      </c>
    </row>
    <row r="676" spans="1:8" x14ac:dyDescent="0.25">
      <c r="A676" s="12">
        <f>Riesgo!D680</f>
        <v>0.5720400795824937</v>
      </c>
      <c r="F676" s="76">
        <f t="shared" si="30"/>
        <v>-3.3541858007356207E-2</v>
      </c>
      <c r="G676" s="26">
        <f t="shared" si="31"/>
        <v>-3.7736476604929994E-5</v>
      </c>
      <c r="H676" s="26">
        <f t="shared" si="32"/>
        <v>1.2657515399804814E-6</v>
      </c>
    </row>
    <row r="677" spans="1:8" x14ac:dyDescent="0.25">
      <c r="A677" s="12">
        <f>Riesgo!D681</f>
        <v>0.33384890931246608</v>
      </c>
      <c r="F677" s="76">
        <f t="shared" si="30"/>
        <v>-0.27173302827738383</v>
      </c>
      <c r="G677" s="26">
        <f t="shared" si="31"/>
        <v>-2.006445123269673E-2</v>
      </c>
      <c r="H677" s="26">
        <f t="shared" si="32"/>
        <v>5.4521740941845705E-3</v>
      </c>
    </row>
    <row r="678" spans="1:8" x14ac:dyDescent="0.25">
      <c r="A678" s="12">
        <f>Riesgo!D682</f>
        <v>0.28969683302450794</v>
      </c>
      <c r="F678" s="76">
        <f t="shared" si="30"/>
        <v>-0.31588510456534197</v>
      </c>
      <c r="G678" s="26">
        <f t="shared" si="31"/>
        <v>-3.152008951742457E-2</v>
      </c>
      <c r="H678" s="26">
        <f t="shared" si="32"/>
        <v>9.9567267731205996E-3</v>
      </c>
    </row>
    <row r="679" spans="1:8" x14ac:dyDescent="0.25">
      <c r="A679" s="12">
        <f>Riesgo!D683</f>
        <v>0.79986125218465909</v>
      </c>
      <c r="F679" s="76">
        <f t="shared" si="30"/>
        <v>0.19427931459480918</v>
      </c>
      <c r="G679" s="26">
        <f t="shared" si="31"/>
        <v>7.3329662797480544E-3</v>
      </c>
      <c r="H679" s="26">
        <f t="shared" si="32"/>
        <v>1.4246436627762997E-3</v>
      </c>
    </row>
    <row r="680" spans="1:8" x14ac:dyDescent="0.25">
      <c r="A680" s="12">
        <f>Riesgo!D684</f>
        <v>0.8670711369257682</v>
      </c>
      <c r="F680" s="76">
        <f t="shared" si="30"/>
        <v>0.2614891993359183</v>
      </c>
      <c r="G680" s="26">
        <f t="shared" si="31"/>
        <v>1.7879742745379869E-2</v>
      </c>
      <c r="H680" s="26">
        <f t="shared" si="32"/>
        <v>4.6753596148215752E-3</v>
      </c>
    </row>
    <row r="681" spans="1:8" x14ac:dyDescent="0.25">
      <c r="A681" s="12">
        <f>Riesgo!D685</f>
        <v>0.44786537445623953</v>
      </c>
      <c r="F681" s="76">
        <f t="shared" si="30"/>
        <v>-0.15771656313361038</v>
      </c>
      <c r="G681" s="26">
        <f t="shared" si="31"/>
        <v>-3.9231229029127613E-3</v>
      </c>
      <c r="H681" s="26">
        <f t="shared" si="32"/>
        <v>6.187414609981533E-4</v>
      </c>
    </row>
    <row r="682" spans="1:8" x14ac:dyDescent="0.25">
      <c r="A682" s="12">
        <f>Riesgo!D686</f>
        <v>0.88156258450533587</v>
      </c>
      <c r="F682" s="76">
        <f t="shared" si="30"/>
        <v>0.27598064691548596</v>
      </c>
      <c r="G682" s="26">
        <f t="shared" si="31"/>
        <v>2.1020153588415604E-2</v>
      </c>
      <c r="H682" s="26">
        <f t="shared" si="32"/>
        <v>5.8011555855938127E-3</v>
      </c>
    </row>
    <row r="683" spans="1:8" x14ac:dyDescent="0.25">
      <c r="A683" s="12">
        <f>Riesgo!D687</f>
        <v>0.85935176495079524</v>
      </c>
      <c r="F683" s="76">
        <f t="shared" si="30"/>
        <v>0.25376982736094533</v>
      </c>
      <c r="G683" s="26">
        <f t="shared" si="31"/>
        <v>1.6342554904197979E-2</v>
      </c>
      <c r="H683" s="26">
        <f t="shared" si="32"/>
        <v>4.1472473366750921E-3</v>
      </c>
    </row>
    <row r="684" spans="1:8" x14ac:dyDescent="0.25">
      <c r="A684" s="12">
        <f>Riesgo!D688</f>
        <v>0.95957098544983122</v>
      </c>
      <c r="F684" s="76">
        <f t="shared" si="30"/>
        <v>0.35398904785998131</v>
      </c>
      <c r="G684" s="26">
        <f t="shared" si="31"/>
        <v>4.4357746692249171E-2</v>
      </c>
      <c r="H684" s="26">
        <f t="shared" si="32"/>
        <v>1.5702156516803518E-2</v>
      </c>
    </row>
    <row r="685" spans="1:8" x14ac:dyDescent="0.25">
      <c r="A685" s="12">
        <f>Riesgo!D689</f>
        <v>0.28531719702688663</v>
      </c>
      <c r="F685" s="76">
        <f t="shared" si="30"/>
        <v>-0.32026474056296328</v>
      </c>
      <c r="G685" s="26">
        <f t="shared" si="31"/>
        <v>-3.2849395603560393E-2</v>
      </c>
      <c r="H685" s="26">
        <f t="shared" si="32"/>
        <v>1.0520503160624415E-2</v>
      </c>
    </row>
    <row r="686" spans="1:8" x14ac:dyDescent="0.25">
      <c r="A686" s="12">
        <f>Riesgo!D690</f>
        <v>0.43566483678611168</v>
      </c>
      <c r="F686" s="76">
        <f t="shared" si="30"/>
        <v>-0.16991710080373823</v>
      </c>
      <c r="G686" s="26">
        <f t="shared" si="31"/>
        <v>-4.9058161439755358E-3</v>
      </c>
      <c r="H686" s="26">
        <f t="shared" si="32"/>
        <v>8.3358205626049759E-4</v>
      </c>
    </row>
    <row r="687" spans="1:8" x14ac:dyDescent="0.25">
      <c r="A687" s="12">
        <f>Riesgo!D691</f>
        <v>0.71495780326985781</v>
      </c>
      <c r="F687" s="76">
        <f t="shared" si="30"/>
        <v>0.1093758656800079</v>
      </c>
      <c r="G687" s="26">
        <f t="shared" si="31"/>
        <v>1.3084722304610255E-3</v>
      </c>
      <c r="H687" s="26">
        <f t="shared" si="32"/>
        <v>1.4311528292492546E-4</v>
      </c>
    </row>
    <row r="688" spans="1:8" x14ac:dyDescent="0.25">
      <c r="A688" s="12">
        <f>Riesgo!D692</f>
        <v>2.0382537711244268E-3</v>
      </c>
      <c r="F688" s="76">
        <f t="shared" si="30"/>
        <v>-0.60354368381872547</v>
      </c>
      <c r="G688" s="26">
        <f t="shared" si="31"/>
        <v>-0.2198498268757369</v>
      </c>
      <c r="H688" s="26">
        <f t="shared" si="32"/>
        <v>0.13268897439949129</v>
      </c>
    </row>
    <row r="689" spans="1:8" x14ac:dyDescent="0.25">
      <c r="A689" s="12">
        <f>Riesgo!D693</f>
        <v>1</v>
      </c>
      <c r="F689" s="76">
        <f t="shared" si="30"/>
        <v>0.39441806241015009</v>
      </c>
      <c r="G689" s="26">
        <f t="shared" si="31"/>
        <v>6.1357885667416845E-2</v>
      </c>
      <c r="H689" s="26">
        <f t="shared" si="32"/>
        <v>2.4200658378526071E-2</v>
      </c>
    </row>
    <row r="690" spans="1:8" x14ac:dyDescent="0.25">
      <c r="A690" s="12">
        <f>Riesgo!D694</f>
        <v>0.34269444861278664</v>
      </c>
      <c r="F690" s="76">
        <f t="shared" si="30"/>
        <v>-0.26288748897706327</v>
      </c>
      <c r="G690" s="26">
        <f t="shared" si="31"/>
        <v>-1.8168110161477413E-2</v>
      </c>
      <c r="H690" s="26">
        <f t="shared" si="32"/>
        <v>4.7761688598094649E-3</v>
      </c>
    </row>
    <row r="691" spans="1:8" x14ac:dyDescent="0.25">
      <c r="A691" s="12">
        <f>Riesgo!D695</f>
        <v>0.73226090990852533</v>
      </c>
      <c r="F691" s="76">
        <f t="shared" si="30"/>
        <v>0.12667897231867542</v>
      </c>
      <c r="G691" s="26">
        <f t="shared" si="31"/>
        <v>2.0328886658912281E-3</v>
      </c>
      <c r="H691" s="26">
        <f t="shared" si="32"/>
        <v>2.575242470333839E-4</v>
      </c>
    </row>
    <row r="692" spans="1:8" x14ac:dyDescent="0.25">
      <c r="A692" s="12">
        <f>Riesgo!D696</f>
        <v>0.88998107155483963</v>
      </c>
      <c r="F692" s="76">
        <f t="shared" si="30"/>
        <v>0.28439913396498973</v>
      </c>
      <c r="G692" s="26">
        <f t="shared" si="31"/>
        <v>2.3003017441175385E-2</v>
      </c>
      <c r="H692" s="26">
        <f t="shared" si="32"/>
        <v>6.5420382388518333E-3</v>
      </c>
    </row>
    <row r="693" spans="1:8" x14ac:dyDescent="0.25">
      <c r="A693" s="12">
        <f>Riesgo!D697</f>
        <v>0.91714572710123021</v>
      </c>
      <c r="F693" s="76">
        <f t="shared" si="30"/>
        <v>0.31156378951138031</v>
      </c>
      <c r="G693" s="26">
        <f t="shared" si="31"/>
        <v>3.0244118597282058E-2</v>
      </c>
      <c r="H693" s="26">
        <f t="shared" si="32"/>
        <v>9.4229722006008102E-3</v>
      </c>
    </row>
    <row r="694" spans="1:8" x14ac:dyDescent="0.25">
      <c r="A694" s="12">
        <f>Riesgo!D698</f>
        <v>0.51362449420884748</v>
      </c>
      <c r="F694" s="76">
        <f t="shared" si="30"/>
        <v>-9.1957443381002424E-2</v>
      </c>
      <c r="G694" s="26">
        <f t="shared" si="31"/>
        <v>-7.7760790210750722E-4</v>
      </c>
      <c r="H694" s="26">
        <f t="shared" si="32"/>
        <v>7.1506834630671179E-5</v>
      </c>
    </row>
    <row r="695" spans="1:8" x14ac:dyDescent="0.25">
      <c r="A695" s="12">
        <f>Riesgo!D699</f>
        <v>0.91976407774461333</v>
      </c>
      <c r="F695" s="76">
        <f t="shared" si="30"/>
        <v>0.31418214015476342</v>
      </c>
      <c r="G695" s="26">
        <f t="shared" si="31"/>
        <v>3.101305012902356E-2</v>
      </c>
      <c r="H695" s="26">
        <f t="shared" si="32"/>
        <v>9.7437464622635844E-3</v>
      </c>
    </row>
    <row r="696" spans="1:8" x14ac:dyDescent="0.25">
      <c r="A696" s="12">
        <f>Riesgo!D700</f>
        <v>0.84017242407747172</v>
      </c>
      <c r="F696" s="76">
        <f t="shared" si="30"/>
        <v>0.23459048648762182</v>
      </c>
      <c r="G696" s="26">
        <f t="shared" si="31"/>
        <v>1.2910147009589147E-2</v>
      </c>
      <c r="H696" s="26">
        <f t="shared" si="32"/>
        <v>3.0285976676062338E-3</v>
      </c>
    </row>
    <row r="697" spans="1:8" x14ac:dyDescent="0.25">
      <c r="A697" s="12">
        <f>Riesgo!D701</f>
        <v>0.7184970113152378</v>
      </c>
      <c r="F697" s="76">
        <f t="shared" si="30"/>
        <v>0.11291507372538789</v>
      </c>
      <c r="G697" s="26">
        <f t="shared" si="31"/>
        <v>1.4396461736139541E-3</v>
      </c>
      <c r="H697" s="26">
        <f t="shared" si="32"/>
        <v>1.625577538320922E-4</v>
      </c>
    </row>
    <row r="698" spans="1:8" x14ac:dyDescent="0.25">
      <c r="A698" s="12">
        <f>Riesgo!D702</f>
        <v>0.43672995652845176</v>
      </c>
      <c r="F698" s="76">
        <f t="shared" si="30"/>
        <v>-0.16885198106139815</v>
      </c>
      <c r="G698" s="26">
        <f t="shared" si="31"/>
        <v>-4.8141373982110765E-3</v>
      </c>
      <c r="H698" s="26">
        <f t="shared" si="32"/>
        <v>8.1287663678970541E-4</v>
      </c>
    </row>
    <row r="699" spans="1:8" x14ac:dyDescent="0.25">
      <c r="A699" s="12">
        <f>Riesgo!D703</f>
        <v>1</v>
      </c>
      <c r="F699" s="76">
        <f t="shared" si="30"/>
        <v>0.39441806241015009</v>
      </c>
      <c r="G699" s="26">
        <f t="shared" si="31"/>
        <v>6.1357885667416845E-2</v>
      </c>
      <c r="H699" s="26">
        <f t="shared" si="32"/>
        <v>2.4200658378526071E-2</v>
      </c>
    </row>
    <row r="700" spans="1:8" x14ac:dyDescent="0.25">
      <c r="A700" s="12">
        <f>Riesgo!D704</f>
        <v>0.47145228076158874</v>
      </c>
      <c r="F700" s="76">
        <f t="shared" si="30"/>
        <v>-0.13412965682826117</v>
      </c>
      <c r="G700" s="26">
        <f t="shared" si="31"/>
        <v>-2.4130951141834518E-3</v>
      </c>
      <c r="H700" s="26">
        <f t="shared" si="32"/>
        <v>3.2366761955938012E-4</v>
      </c>
    </row>
    <row r="701" spans="1:8" x14ac:dyDescent="0.25">
      <c r="A701" s="12">
        <f>Riesgo!D705</f>
        <v>0.16290868686616566</v>
      </c>
      <c r="F701" s="76">
        <f t="shared" si="30"/>
        <v>-0.44267325072368424</v>
      </c>
      <c r="G701" s="26">
        <f t="shared" si="31"/>
        <v>-8.6746076199735553E-2</v>
      </c>
      <c r="H701" s="26">
        <f t="shared" si="32"/>
        <v>3.8400167538861357E-2</v>
      </c>
    </row>
    <row r="702" spans="1:8" x14ac:dyDescent="0.25">
      <c r="A702" s="12">
        <f>Riesgo!D706</f>
        <v>0.4975219450319307</v>
      </c>
      <c r="F702" s="76">
        <f t="shared" si="30"/>
        <v>-0.1080599925579192</v>
      </c>
      <c r="G702" s="26">
        <f t="shared" si="31"/>
        <v>-1.2618124259132983E-3</v>
      </c>
      <c r="H702" s="26">
        <f t="shared" si="32"/>
        <v>1.3635144135368097E-4</v>
      </c>
    </row>
    <row r="703" spans="1:8" x14ac:dyDescent="0.25">
      <c r="A703" s="12">
        <f>Riesgo!D707</f>
        <v>0.75696696457987311</v>
      </c>
      <c r="F703" s="76">
        <f t="shared" si="30"/>
        <v>0.15138502699002321</v>
      </c>
      <c r="G703" s="26">
        <f t="shared" si="31"/>
        <v>3.4693552136169053E-3</v>
      </c>
      <c r="H703" s="26">
        <f t="shared" si="32"/>
        <v>5.2520843265137294E-4</v>
      </c>
    </row>
    <row r="704" spans="1:8" x14ac:dyDescent="0.25">
      <c r="A704" s="12">
        <f>Riesgo!D708</f>
        <v>0.97175101605957626</v>
      </c>
      <c r="F704" s="76">
        <f t="shared" si="30"/>
        <v>0.36616907846972635</v>
      </c>
      <c r="G704" s="26">
        <f t="shared" si="31"/>
        <v>4.9095874620412282E-2</v>
      </c>
      <c r="H704" s="26">
        <f t="shared" si="32"/>
        <v>1.7977391166421591E-2</v>
      </c>
    </row>
    <row r="705" spans="1:8" x14ac:dyDescent="0.25">
      <c r="A705" s="12">
        <f>Riesgo!D709</f>
        <v>0.28667812724262859</v>
      </c>
      <c r="F705" s="76">
        <f t="shared" si="30"/>
        <v>-0.31890381034722132</v>
      </c>
      <c r="G705" s="26">
        <f t="shared" si="31"/>
        <v>-3.2432402787934758E-2</v>
      </c>
      <c r="H705" s="26">
        <f t="shared" si="32"/>
        <v>1.0342816827788237E-2</v>
      </c>
    </row>
    <row r="706" spans="1:8" x14ac:dyDescent="0.25">
      <c r="A706" s="12">
        <f>Riesgo!D710</f>
        <v>0.6711666738146187</v>
      </c>
      <c r="F706" s="76">
        <f t="shared" si="30"/>
        <v>6.5584736224768792E-2</v>
      </c>
      <c r="G706" s="26">
        <f t="shared" si="31"/>
        <v>2.8210340528812865E-4</v>
      </c>
      <c r="H706" s="26">
        <f t="shared" si="32"/>
        <v>1.8501677423930964E-5</v>
      </c>
    </row>
    <row r="707" spans="1:8" x14ac:dyDescent="0.25">
      <c r="A707" s="12">
        <f>Riesgo!D711</f>
        <v>0.24109847521579231</v>
      </c>
      <c r="F707" s="76">
        <f t="shared" ref="F707:F770" si="33">A707-$D$4</f>
        <v>-0.3644834623740576</v>
      </c>
      <c r="G707" s="26">
        <f t="shared" ref="G707:G770" si="34">IF(A707=0,0,(A707-D$4)^3)</f>
        <v>-4.8420969844708804E-2</v>
      </c>
      <c r="H707" s="26">
        <f t="shared" ref="H707:H770" si="35">IF(A707=0,0,(A707-D$4)^4)</f>
        <v>1.7648642740509299E-2</v>
      </c>
    </row>
    <row r="708" spans="1:8" x14ac:dyDescent="0.25">
      <c r="A708" s="12">
        <f>Riesgo!D712</f>
        <v>0.43142005748166112</v>
      </c>
      <c r="F708" s="76">
        <f t="shared" si="33"/>
        <v>-0.17416188010818878</v>
      </c>
      <c r="G708" s="26">
        <f t="shared" si="34"/>
        <v>-5.2827409298071074E-3</v>
      </c>
      <c r="H708" s="26">
        <f t="shared" si="35"/>
        <v>9.2005209245968724E-4</v>
      </c>
    </row>
    <row r="709" spans="1:8" x14ac:dyDescent="0.25">
      <c r="A709" s="12">
        <f>Riesgo!D713</f>
        <v>0.347300080215871</v>
      </c>
      <c r="F709" s="76">
        <f t="shared" si="33"/>
        <v>-0.25828185737397891</v>
      </c>
      <c r="G709" s="26">
        <f t="shared" si="34"/>
        <v>-1.7229858174446704E-2</v>
      </c>
      <c r="H709" s="26">
        <f t="shared" si="35"/>
        <v>4.4501597715863282E-3</v>
      </c>
    </row>
    <row r="710" spans="1:8" x14ac:dyDescent="0.25">
      <c r="A710" s="12">
        <f>Riesgo!D714</f>
        <v>0.12513981688837839</v>
      </c>
      <c r="F710" s="76">
        <f t="shared" si="33"/>
        <v>-0.48044212070147152</v>
      </c>
      <c r="G710" s="26">
        <f t="shared" si="34"/>
        <v>-0.1108978753931079</v>
      </c>
      <c r="H710" s="26">
        <f t="shared" si="35"/>
        <v>5.3280010435152292E-2</v>
      </c>
    </row>
    <row r="711" spans="1:8" x14ac:dyDescent="0.25">
      <c r="A711" s="12">
        <f>Riesgo!D715</f>
        <v>0.99009308338780055</v>
      </c>
      <c r="F711" s="76">
        <f t="shared" si="33"/>
        <v>0.38451114579795065</v>
      </c>
      <c r="G711" s="26">
        <f t="shared" si="34"/>
        <v>5.6849519660965742E-2</v>
      </c>
      <c r="H711" s="26">
        <f t="shared" si="35"/>
        <v>2.1859273942901061E-2</v>
      </c>
    </row>
    <row r="712" spans="1:8" x14ac:dyDescent="0.25">
      <c r="A712" s="12">
        <f>Riesgo!D716</f>
        <v>0.42297739047235777</v>
      </c>
      <c r="F712" s="76">
        <f t="shared" si="33"/>
        <v>-0.18260454711749213</v>
      </c>
      <c r="G712" s="26">
        <f t="shared" si="34"/>
        <v>-6.0888428276682557E-3</v>
      </c>
      <c r="H712" s="26">
        <f t="shared" si="35"/>
        <v>1.111850387015952E-3</v>
      </c>
    </row>
    <row r="713" spans="1:8" x14ac:dyDescent="0.25">
      <c r="A713" s="12">
        <f>Riesgo!D717</f>
        <v>0.50993772089789935</v>
      </c>
      <c r="F713" s="76">
        <f t="shared" si="33"/>
        <v>-9.5644216691950557E-2</v>
      </c>
      <c r="G713" s="26">
        <f t="shared" si="34"/>
        <v>-8.7493571361090938E-4</v>
      </c>
      <c r="H713" s="26">
        <f t="shared" si="35"/>
        <v>8.3682540984128198E-5</v>
      </c>
    </row>
    <row r="714" spans="1:8" x14ac:dyDescent="0.25">
      <c r="A714" s="12">
        <f>Riesgo!D718</f>
        <v>0.66710415581697347</v>
      </c>
      <c r="F714" s="76">
        <f t="shared" si="33"/>
        <v>6.152221822712356E-2</v>
      </c>
      <c r="G714" s="26">
        <f t="shared" si="34"/>
        <v>2.3286057075793651E-4</v>
      </c>
      <c r="H714" s="26">
        <f t="shared" si="35"/>
        <v>1.4326098850662317E-5</v>
      </c>
    </row>
    <row r="715" spans="1:8" x14ac:dyDescent="0.25">
      <c r="A715" s="12">
        <f>Riesgo!D719</f>
        <v>0.45231152976733913</v>
      </c>
      <c r="F715" s="76">
        <f t="shared" si="33"/>
        <v>-0.15327040782251078</v>
      </c>
      <c r="G715" s="26">
        <f t="shared" si="34"/>
        <v>-3.600600512183018E-3</v>
      </c>
      <c r="H715" s="26">
        <f t="shared" si="35"/>
        <v>5.518655089082323E-4</v>
      </c>
    </row>
    <row r="716" spans="1:8" x14ac:dyDescent="0.25">
      <c r="A716" s="12">
        <f>Riesgo!D720</f>
        <v>0.8442053420561858</v>
      </c>
      <c r="F716" s="76">
        <f t="shared" si="33"/>
        <v>0.2386234044663359</v>
      </c>
      <c r="G716" s="26">
        <f t="shared" si="34"/>
        <v>1.3587486094102874E-2</v>
      </c>
      <c r="H716" s="26">
        <f t="shared" si="35"/>
        <v>3.2422921899138246E-3</v>
      </c>
    </row>
    <row r="717" spans="1:8" x14ac:dyDescent="0.25">
      <c r="A717" s="12">
        <f>Riesgo!D721</f>
        <v>0.44925200266252058</v>
      </c>
      <c r="F717" s="76">
        <f t="shared" si="33"/>
        <v>-0.15632993492732933</v>
      </c>
      <c r="G717" s="26">
        <f t="shared" si="34"/>
        <v>-3.8205548701925399E-3</v>
      </c>
      <c r="H717" s="26">
        <f t="shared" si="35"/>
        <v>5.972670942434909E-4</v>
      </c>
    </row>
    <row r="718" spans="1:8" x14ac:dyDescent="0.25">
      <c r="A718" s="12">
        <f>Riesgo!D722</f>
        <v>0.65369336432807246</v>
      </c>
      <c r="F718" s="76">
        <f t="shared" si="33"/>
        <v>4.8111426738222551E-2</v>
      </c>
      <c r="G718" s="26">
        <f t="shared" si="34"/>
        <v>1.1136397089025022E-4</v>
      </c>
      <c r="H718" s="26">
        <f t="shared" si="35"/>
        <v>5.3578795267638226E-6</v>
      </c>
    </row>
    <row r="719" spans="1:8" x14ac:dyDescent="0.25">
      <c r="A719" s="12">
        <f>Riesgo!D723</f>
        <v>0.90099667492372459</v>
      </c>
      <c r="F719" s="76">
        <f t="shared" si="33"/>
        <v>0.29541473733387469</v>
      </c>
      <c r="G719" s="26">
        <f t="shared" si="34"/>
        <v>2.5780804847023737E-2</v>
      </c>
      <c r="H719" s="26">
        <f t="shared" si="35"/>
        <v>7.6160296921394012E-3</v>
      </c>
    </row>
    <row r="720" spans="1:8" x14ac:dyDescent="0.25">
      <c r="A720" s="12">
        <f>Riesgo!D724</f>
        <v>0.75667634913257298</v>
      </c>
      <c r="F720" s="76">
        <f t="shared" si="33"/>
        <v>0.15109441154272307</v>
      </c>
      <c r="G720" s="26">
        <f t="shared" si="34"/>
        <v>3.4494130714317751E-3</v>
      </c>
      <c r="H720" s="26">
        <f t="shared" si="35"/>
        <v>5.2118703819576111E-4</v>
      </c>
    </row>
    <row r="721" spans="1:8" x14ac:dyDescent="0.25">
      <c r="A721" s="12">
        <f>Riesgo!D725</f>
        <v>0.13629057096602071</v>
      </c>
      <c r="F721" s="76">
        <f t="shared" si="33"/>
        <v>-0.4692913666238292</v>
      </c>
      <c r="G721" s="26">
        <f t="shared" si="34"/>
        <v>-0.10335409635314255</v>
      </c>
      <c r="H721" s="26">
        <f t="shared" si="35"/>
        <v>4.8503185123737191E-2</v>
      </c>
    </row>
    <row r="722" spans="1:8" x14ac:dyDescent="0.25">
      <c r="A722" s="12">
        <f>Riesgo!D726</f>
        <v>0.14113285222251451</v>
      </c>
      <c r="F722" s="76">
        <f t="shared" si="33"/>
        <v>-0.46444908536733542</v>
      </c>
      <c r="G722" s="26">
        <f t="shared" si="34"/>
        <v>-0.10018768367562071</v>
      </c>
      <c r="H722" s="26">
        <f t="shared" si="35"/>
        <v>4.6532078048213965E-2</v>
      </c>
    </row>
    <row r="723" spans="1:8" x14ac:dyDescent="0.25">
      <c r="A723" s="12">
        <f>Riesgo!D727</f>
        <v>0.14249757447944594</v>
      </c>
      <c r="F723" s="76">
        <f t="shared" si="33"/>
        <v>-0.46308436311040396</v>
      </c>
      <c r="G723" s="26">
        <f t="shared" si="34"/>
        <v>-9.9307111393142661E-2</v>
      </c>
      <c r="H723" s="26">
        <f t="shared" si="35"/>
        <v>4.5987570431827406E-2</v>
      </c>
    </row>
    <row r="724" spans="1:8" x14ac:dyDescent="0.25">
      <c r="A724" s="12">
        <f>Riesgo!D728</f>
        <v>0.89421909125774945</v>
      </c>
      <c r="F724" s="76">
        <f t="shared" si="33"/>
        <v>0.28863715366789955</v>
      </c>
      <c r="G724" s="26">
        <f t="shared" si="34"/>
        <v>2.4046767233736933E-2</v>
      </c>
      <c r="H724" s="26">
        <f t="shared" si="35"/>
        <v>6.9407904492603395E-3</v>
      </c>
    </row>
    <row r="725" spans="1:8" x14ac:dyDescent="0.25">
      <c r="A725" s="12">
        <f>Riesgo!D729</f>
        <v>0.83028907273209906</v>
      </c>
      <c r="F725" s="76">
        <f t="shared" si="33"/>
        <v>0.22470713514224916</v>
      </c>
      <c r="G725" s="26">
        <f t="shared" si="34"/>
        <v>1.1346204019241935E-2</v>
      </c>
      <c r="H725" s="26">
        <f t="shared" si="35"/>
        <v>2.5495729999033281E-3</v>
      </c>
    </row>
    <row r="726" spans="1:8" x14ac:dyDescent="0.25">
      <c r="A726" s="12">
        <f>Riesgo!D730</f>
        <v>1</v>
      </c>
      <c r="F726" s="76">
        <f t="shared" si="33"/>
        <v>0.39441806241015009</v>
      </c>
      <c r="G726" s="26">
        <f t="shared" si="34"/>
        <v>6.1357885667416845E-2</v>
      </c>
      <c r="H726" s="26">
        <f t="shared" si="35"/>
        <v>2.4200658378526071E-2</v>
      </c>
    </row>
    <row r="727" spans="1:8" x14ac:dyDescent="0.25">
      <c r="A727" s="12">
        <f>Riesgo!D731</f>
        <v>0.17827028693176394</v>
      </c>
      <c r="F727" s="76">
        <f t="shared" si="33"/>
        <v>-0.42731165065808596</v>
      </c>
      <c r="G727" s="26">
        <f t="shared" si="34"/>
        <v>-7.8025076307359859E-2</v>
      </c>
      <c r="H727" s="26">
        <f t="shared" si="35"/>
        <v>3.3341024149621055E-2</v>
      </c>
    </row>
    <row r="728" spans="1:8" x14ac:dyDescent="0.25">
      <c r="A728" s="12">
        <f>Riesgo!D732</f>
        <v>0.89895514806053578</v>
      </c>
      <c r="F728" s="76">
        <f t="shared" si="33"/>
        <v>0.29337321047068587</v>
      </c>
      <c r="G728" s="26">
        <f t="shared" si="34"/>
        <v>2.5249998721519472E-2</v>
      </c>
      <c r="H728" s="26">
        <f t="shared" si="35"/>
        <v>7.4076731893128805E-3</v>
      </c>
    </row>
    <row r="729" spans="1:8" x14ac:dyDescent="0.25">
      <c r="A729" s="12">
        <f>Riesgo!D733</f>
        <v>0.79223874827682628</v>
      </c>
      <c r="F729" s="76">
        <f t="shared" si="33"/>
        <v>0.18665681068697637</v>
      </c>
      <c r="G729" s="26">
        <f t="shared" si="34"/>
        <v>6.5032660722836345E-3</v>
      </c>
      <c r="H729" s="26">
        <f t="shared" si="35"/>
        <v>1.2138789041012828E-3</v>
      </c>
    </row>
    <row r="730" spans="1:8" x14ac:dyDescent="0.25">
      <c r="A730" s="12">
        <f>Riesgo!D734</f>
        <v>0.25636229164025681</v>
      </c>
      <c r="F730" s="76">
        <f t="shared" si="33"/>
        <v>-0.34921964594959309</v>
      </c>
      <c r="G730" s="26">
        <f t="shared" si="34"/>
        <v>-4.2588858811343146E-2</v>
      </c>
      <c r="H730" s="26">
        <f t="shared" si="35"/>
        <v>1.4872866195494461E-2</v>
      </c>
    </row>
    <row r="731" spans="1:8" x14ac:dyDescent="0.25">
      <c r="A731" s="12">
        <f>Riesgo!D735</f>
        <v>3.4360441454500436E-2</v>
      </c>
      <c r="F731" s="76">
        <f t="shared" si="33"/>
        <v>-0.57122149613534945</v>
      </c>
      <c r="G731" s="26">
        <f t="shared" si="34"/>
        <v>-0.18638614551596466</v>
      </c>
      <c r="H731" s="26">
        <f t="shared" si="35"/>
        <v>0.10646777290053029</v>
      </c>
    </row>
    <row r="732" spans="1:8" x14ac:dyDescent="0.25">
      <c r="A732" s="12">
        <f>Riesgo!D736</f>
        <v>0.50838233495810092</v>
      </c>
      <c r="F732" s="76">
        <f t="shared" si="33"/>
        <v>-9.7199602631748983E-2</v>
      </c>
      <c r="G732" s="26">
        <f t="shared" si="34"/>
        <v>-9.1831878523107396E-4</v>
      </c>
      <c r="H732" s="26">
        <f t="shared" si="35"/>
        <v>8.9260221013730818E-5</v>
      </c>
    </row>
    <row r="733" spans="1:8" x14ac:dyDescent="0.25">
      <c r="A733" s="12">
        <f>Riesgo!D737</f>
        <v>0.89558443874754623</v>
      </c>
      <c r="F733" s="76">
        <f t="shared" si="33"/>
        <v>0.29000250115769632</v>
      </c>
      <c r="G733" s="26">
        <f t="shared" si="34"/>
        <v>2.4389631047529333E-2</v>
      </c>
      <c r="H733" s="26">
        <f t="shared" si="35"/>
        <v>7.0730540060969117E-3</v>
      </c>
    </row>
    <row r="734" spans="1:8" x14ac:dyDescent="0.25">
      <c r="A734" s="12">
        <f>Riesgo!D738</f>
        <v>0.83629067153049941</v>
      </c>
      <c r="F734" s="76">
        <f t="shared" si="33"/>
        <v>0.2307087339406495</v>
      </c>
      <c r="G734" s="26">
        <f t="shared" si="34"/>
        <v>1.227982302200188E-2</v>
      </c>
      <c r="H734" s="26">
        <f t="shared" si="35"/>
        <v>2.8330624224212945E-3</v>
      </c>
    </row>
    <row r="735" spans="1:8" x14ac:dyDescent="0.25">
      <c r="A735" s="12">
        <f>Riesgo!D739</f>
        <v>0.59676812780974753</v>
      </c>
      <c r="F735" s="76">
        <f t="shared" si="33"/>
        <v>-8.8138097801023774E-3</v>
      </c>
      <c r="G735" s="26">
        <f t="shared" si="34"/>
        <v>-6.8468532549174678E-7</v>
      </c>
      <c r="H735" s="26">
        <f t="shared" si="35"/>
        <v>6.0346862181117374E-9</v>
      </c>
    </row>
    <row r="736" spans="1:8" x14ac:dyDescent="0.25">
      <c r="A736" s="12">
        <f>Riesgo!D740</f>
        <v>0.51750810921494372</v>
      </c>
      <c r="F736" s="76">
        <f t="shared" si="33"/>
        <v>-8.8073828374906182E-2</v>
      </c>
      <c r="G736" s="26">
        <f t="shared" si="34"/>
        <v>-6.8318862017427201E-4</v>
      </c>
      <c r="H736" s="26">
        <f t="shared" si="35"/>
        <v>6.0171037280917804E-5</v>
      </c>
    </row>
    <row r="737" spans="1:8" x14ac:dyDescent="0.25">
      <c r="A737" s="12">
        <f>Riesgo!D741</f>
        <v>0.89262755151438589</v>
      </c>
      <c r="F737" s="76">
        <f t="shared" si="33"/>
        <v>0.28704561392453598</v>
      </c>
      <c r="G737" s="26">
        <f t="shared" si="34"/>
        <v>2.3651176311567743E-2</v>
      </c>
      <c r="H737" s="26">
        <f t="shared" si="35"/>
        <v>6.7889664243914044E-3</v>
      </c>
    </row>
    <row r="738" spans="1:8" x14ac:dyDescent="0.25">
      <c r="A738" s="12">
        <f>Riesgo!D742</f>
        <v>0.16707880711268669</v>
      </c>
      <c r="F738" s="76">
        <f t="shared" si="33"/>
        <v>-0.43850313047716322</v>
      </c>
      <c r="G738" s="26">
        <f t="shared" si="34"/>
        <v>-8.4317572443469324E-2</v>
      </c>
      <c r="H738" s="26">
        <f t="shared" si="35"/>
        <v>3.6973519470696291E-2</v>
      </c>
    </row>
    <row r="739" spans="1:8" x14ac:dyDescent="0.25">
      <c r="A739" s="12">
        <f>Riesgo!D743</f>
        <v>0.88151143770625062</v>
      </c>
      <c r="F739" s="76">
        <f t="shared" si="33"/>
        <v>0.27592950011640072</v>
      </c>
      <c r="G739" s="26">
        <f t="shared" si="34"/>
        <v>2.1008468917603832E-2</v>
      </c>
      <c r="H739" s="26">
        <f t="shared" si="35"/>
        <v>5.7968563266453674E-3</v>
      </c>
    </row>
    <row r="740" spans="1:8" x14ac:dyDescent="0.25">
      <c r="A740" s="12">
        <f>Riesgo!D744</f>
        <v>0.36515952347550934</v>
      </c>
      <c r="F740" s="76">
        <f t="shared" si="33"/>
        <v>-0.24042241411434057</v>
      </c>
      <c r="G740" s="26">
        <f t="shared" si="34"/>
        <v>-1.3897121706583433E-2</v>
      </c>
      <c r="H740" s="26">
        <f t="shared" si="35"/>
        <v>3.3411795499375934E-3</v>
      </c>
    </row>
    <row r="741" spans="1:8" x14ac:dyDescent="0.25">
      <c r="A741" s="12">
        <f>Riesgo!D745</f>
        <v>0</v>
      </c>
      <c r="F741" s="76">
        <f t="shared" si="33"/>
        <v>-0.60558193758984991</v>
      </c>
      <c r="G741" s="26">
        <f t="shared" si="34"/>
        <v>0</v>
      </c>
      <c r="H741" s="26">
        <f t="shared" si="35"/>
        <v>0</v>
      </c>
    </row>
    <row r="742" spans="1:8" x14ac:dyDescent="0.25">
      <c r="A742" s="12">
        <f>Riesgo!D746</f>
        <v>0.5577932032048647</v>
      </c>
      <c r="F742" s="76">
        <f t="shared" si="33"/>
        <v>-4.778873438498521E-2</v>
      </c>
      <c r="G742" s="26">
        <f t="shared" si="34"/>
        <v>-1.0913814981461838E-4</v>
      </c>
      <c r="H742" s="26">
        <f t="shared" si="35"/>
        <v>5.2155740527595209E-6</v>
      </c>
    </row>
    <row r="743" spans="1:8" x14ac:dyDescent="0.25">
      <c r="A743" s="12">
        <f>Riesgo!D747</f>
        <v>0.76387003382595342</v>
      </c>
      <c r="F743" s="76">
        <f t="shared" si="33"/>
        <v>0.15828809623610351</v>
      </c>
      <c r="G743" s="26">
        <f t="shared" si="34"/>
        <v>3.9659274689612467E-3</v>
      </c>
      <c r="H743" s="26">
        <f t="shared" si="35"/>
        <v>6.2775910887234439E-4</v>
      </c>
    </row>
    <row r="744" spans="1:8" x14ac:dyDescent="0.25">
      <c r="A744" s="12">
        <f>Riesgo!D748</f>
        <v>0.68051496786503951</v>
      </c>
      <c r="F744" s="76">
        <f t="shared" si="33"/>
        <v>7.4933030275189605E-2</v>
      </c>
      <c r="G744" s="26">
        <f t="shared" si="34"/>
        <v>4.2074589470587838E-4</v>
      </c>
      <c r="H744" s="26">
        <f t="shared" si="35"/>
        <v>3.152776486615732E-5</v>
      </c>
    </row>
    <row r="745" spans="1:8" x14ac:dyDescent="0.25">
      <c r="A745" s="12">
        <f>Riesgo!D749</f>
        <v>1</v>
      </c>
      <c r="F745" s="76">
        <f t="shared" si="33"/>
        <v>0.39441806241015009</v>
      </c>
      <c r="G745" s="26">
        <f t="shared" si="34"/>
        <v>6.1357885667416845E-2</v>
      </c>
      <c r="H745" s="26">
        <f t="shared" si="35"/>
        <v>2.4200658378526071E-2</v>
      </c>
    </row>
    <row r="746" spans="1:8" x14ac:dyDescent="0.25">
      <c r="A746" s="12">
        <f>Riesgo!D750</f>
        <v>0.51425130991733625</v>
      </c>
      <c r="F746" s="76">
        <f t="shared" si="33"/>
        <v>-9.1330627672513653E-2</v>
      </c>
      <c r="G746" s="26">
        <f t="shared" si="34"/>
        <v>-7.618146623122957E-4</v>
      </c>
      <c r="H746" s="26">
        <f t="shared" si="35"/>
        <v>6.9577011279106001E-5</v>
      </c>
    </row>
    <row r="747" spans="1:8" x14ac:dyDescent="0.25">
      <c r="A747" s="12">
        <f>Riesgo!D751</f>
        <v>0.18274463452883177</v>
      </c>
      <c r="F747" s="76">
        <f t="shared" si="33"/>
        <v>-0.42283730306101813</v>
      </c>
      <c r="G747" s="26">
        <f t="shared" si="34"/>
        <v>-7.5599666984711142E-2</v>
      </c>
      <c r="H747" s="26">
        <f t="shared" si="35"/>
        <v>3.1966359300126354E-2</v>
      </c>
    </row>
    <row r="748" spans="1:8" x14ac:dyDescent="0.25">
      <c r="A748" s="12">
        <f>Riesgo!D752</f>
        <v>0.48905032258522652</v>
      </c>
      <c r="F748" s="76">
        <f t="shared" si="33"/>
        <v>-0.11653161500462339</v>
      </c>
      <c r="G748" s="26">
        <f t="shared" si="34"/>
        <v>-1.5824547345993257E-3</v>
      </c>
      <c r="H748" s="26">
        <f t="shared" si="35"/>
        <v>1.8440600589457207E-4</v>
      </c>
    </row>
    <row r="749" spans="1:8" x14ac:dyDescent="0.25">
      <c r="A749" s="12">
        <f>Riesgo!D753</f>
        <v>0.492178221461395</v>
      </c>
      <c r="F749" s="76">
        <f t="shared" si="33"/>
        <v>-0.1134037161284549</v>
      </c>
      <c r="G749" s="26">
        <f t="shared" si="34"/>
        <v>-1.4584174720285814E-3</v>
      </c>
      <c r="H749" s="26">
        <f t="shared" si="35"/>
        <v>1.6538996099470807E-4</v>
      </c>
    </row>
    <row r="750" spans="1:8" x14ac:dyDescent="0.25">
      <c r="A750" s="12">
        <f>Riesgo!D754</f>
        <v>0.29656689700063349</v>
      </c>
      <c r="F750" s="76">
        <f t="shared" si="33"/>
        <v>-0.30901504058921642</v>
      </c>
      <c r="G750" s="26">
        <f t="shared" si="34"/>
        <v>-2.9507937481205632E-2</v>
      </c>
      <c r="H750" s="26">
        <f t="shared" si="35"/>
        <v>9.1183964984588185E-3</v>
      </c>
    </row>
    <row r="751" spans="1:8" x14ac:dyDescent="0.25">
      <c r="A751" s="12">
        <f>Riesgo!D755</f>
        <v>0.24019369168563073</v>
      </c>
      <c r="F751" s="76">
        <f t="shared" si="33"/>
        <v>-0.36538824590421914</v>
      </c>
      <c r="G751" s="26">
        <f t="shared" si="34"/>
        <v>-4.8782462294986936E-2</v>
      </c>
      <c r="H751" s="26">
        <f t="shared" si="35"/>
        <v>1.7824538328853987E-2</v>
      </c>
    </row>
    <row r="752" spans="1:8" x14ac:dyDescent="0.25">
      <c r="A752" s="12">
        <f>Riesgo!D756</f>
        <v>0.8377623683960761</v>
      </c>
      <c r="F752" s="76">
        <f t="shared" si="33"/>
        <v>0.23218043080622619</v>
      </c>
      <c r="G752" s="26">
        <f t="shared" si="34"/>
        <v>1.2516325187488912E-2</v>
      </c>
      <c r="H752" s="26">
        <f t="shared" si="35"/>
        <v>2.9060457741419948E-3</v>
      </c>
    </row>
    <row r="753" spans="1:8" x14ac:dyDescent="0.25">
      <c r="A753" s="12">
        <f>Riesgo!D757</f>
        <v>0.7359822253597349</v>
      </c>
      <c r="F753" s="76">
        <f t="shared" si="33"/>
        <v>0.13040028776988499</v>
      </c>
      <c r="G753" s="26">
        <f t="shared" si="34"/>
        <v>2.2173571438878987E-3</v>
      </c>
      <c r="H753" s="26">
        <f t="shared" si="35"/>
        <v>2.8914400965159221E-4</v>
      </c>
    </row>
    <row r="754" spans="1:8" x14ac:dyDescent="0.25">
      <c r="A754" s="12">
        <f>Riesgo!D758</f>
        <v>0.9851689133614705</v>
      </c>
      <c r="F754" s="76">
        <f t="shared" si="33"/>
        <v>0.37958697577162059</v>
      </c>
      <c r="G754" s="26">
        <f t="shared" si="34"/>
        <v>5.4693272305283723E-2</v>
      </c>
      <c r="H754" s="26">
        <f t="shared" si="35"/>
        <v>2.0760853829416379E-2</v>
      </c>
    </row>
    <row r="755" spans="1:8" x14ac:dyDescent="0.25">
      <c r="A755" s="12">
        <f>Riesgo!D759</f>
        <v>0.85851644796079296</v>
      </c>
      <c r="F755" s="76">
        <f t="shared" si="33"/>
        <v>0.25293451037094306</v>
      </c>
      <c r="G755" s="26">
        <f t="shared" si="34"/>
        <v>1.6181704477988862E-2</v>
      </c>
      <c r="H755" s="26">
        <f t="shared" si="35"/>
        <v>4.0929114991074093E-3</v>
      </c>
    </row>
    <row r="756" spans="1:8" x14ac:dyDescent="0.25">
      <c r="A756" s="12">
        <f>Riesgo!D760</f>
        <v>1</v>
      </c>
      <c r="F756" s="76">
        <f t="shared" si="33"/>
        <v>0.39441806241015009</v>
      </c>
      <c r="G756" s="26">
        <f t="shared" si="34"/>
        <v>6.1357885667416845E-2</v>
      </c>
      <c r="H756" s="26">
        <f t="shared" si="35"/>
        <v>2.4200658378526071E-2</v>
      </c>
    </row>
    <row r="757" spans="1:8" x14ac:dyDescent="0.25">
      <c r="A757" s="12">
        <f>Riesgo!D761</f>
        <v>0.49848006881023149</v>
      </c>
      <c r="F757" s="76">
        <f t="shared" si="33"/>
        <v>-0.10710186877961841</v>
      </c>
      <c r="G757" s="26">
        <f t="shared" si="34"/>
        <v>-1.2285452191273629E-3</v>
      </c>
      <c r="H757" s="26">
        <f t="shared" si="35"/>
        <v>1.3157948884880637E-4</v>
      </c>
    </row>
    <row r="758" spans="1:8" x14ac:dyDescent="0.25">
      <c r="A758" s="12">
        <f>Riesgo!D762</f>
        <v>0.78449165991538172</v>
      </c>
      <c r="F758" s="76">
        <f t="shared" si="33"/>
        <v>0.17890972232553182</v>
      </c>
      <c r="G758" s="26">
        <f t="shared" si="34"/>
        <v>5.7266656149427449E-3</v>
      </c>
      <c r="H758" s="26">
        <f t="shared" si="35"/>
        <v>1.0245561550205776E-3</v>
      </c>
    </row>
    <row r="759" spans="1:8" x14ac:dyDescent="0.25">
      <c r="A759" s="12">
        <f>Riesgo!D763</f>
        <v>0.79974282671574248</v>
      </c>
      <c r="F759" s="76">
        <f t="shared" si="33"/>
        <v>0.19416088912589258</v>
      </c>
      <c r="G759" s="26">
        <f t="shared" si="34"/>
        <v>7.3195647388418468E-3</v>
      </c>
      <c r="H759" s="26">
        <f t="shared" si="35"/>
        <v>1.4211731977080645E-3</v>
      </c>
    </row>
    <row r="760" spans="1:8" x14ac:dyDescent="0.25">
      <c r="A760" s="12">
        <f>Riesgo!D764</f>
        <v>0.36777910988567369</v>
      </c>
      <c r="F760" s="76">
        <f t="shared" si="33"/>
        <v>-0.23780282770417621</v>
      </c>
      <c r="G760" s="26">
        <f t="shared" si="34"/>
        <v>-1.3447793867877389E-2</v>
      </c>
      <c r="H760" s="26">
        <f t="shared" si="35"/>
        <v>3.1979234081641245E-3</v>
      </c>
    </row>
    <row r="761" spans="1:8" x14ac:dyDescent="0.25">
      <c r="A761" s="12">
        <f>Riesgo!D765</f>
        <v>0.80054625727683593</v>
      </c>
      <c r="F761" s="76">
        <f t="shared" si="33"/>
        <v>0.19496431968698602</v>
      </c>
      <c r="G761" s="26">
        <f t="shared" si="34"/>
        <v>7.4108055130020769E-3</v>
      </c>
      <c r="H761" s="26">
        <f t="shared" si="35"/>
        <v>1.4448426551750154E-3</v>
      </c>
    </row>
    <row r="762" spans="1:8" x14ac:dyDescent="0.25">
      <c r="A762" s="12">
        <f>Riesgo!D766</f>
        <v>0.17499399876109586</v>
      </c>
      <c r="F762" s="76">
        <f t="shared" si="33"/>
        <v>-0.43058793882875401</v>
      </c>
      <c r="G762" s="26">
        <f t="shared" si="34"/>
        <v>-7.9833575788509484E-2</v>
      </c>
      <c r="H762" s="26">
        <f t="shared" si="35"/>
        <v>3.4375374848103421E-2</v>
      </c>
    </row>
    <row r="763" spans="1:8" x14ac:dyDescent="0.25">
      <c r="A763" s="12">
        <f>Riesgo!D767</f>
        <v>0.48308620090189325</v>
      </c>
      <c r="F763" s="76">
        <f t="shared" si="33"/>
        <v>-0.12249573668795666</v>
      </c>
      <c r="G763" s="26">
        <f t="shared" si="34"/>
        <v>-1.8380737027004887E-3</v>
      </c>
      <c r="H763" s="26">
        <f t="shared" si="35"/>
        <v>2.251561922990566E-4</v>
      </c>
    </row>
    <row r="764" spans="1:8" x14ac:dyDescent="0.25">
      <c r="A764" s="12">
        <f>Riesgo!D768</f>
        <v>0.25861998782301804</v>
      </c>
      <c r="F764" s="76">
        <f t="shared" si="33"/>
        <v>-0.34696194976683187</v>
      </c>
      <c r="G764" s="26">
        <f t="shared" si="34"/>
        <v>-4.1768179735549159E-2</v>
      </c>
      <c r="H764" s="26">
        <f t="shared" si="35"/>
        <v>1.4491969079257613E-2</v>
      </c>
    </row>
    <row r="765" spans="1:8" x14ac:dyDescent="0.25">
      <c r="A765" s="12">
        <f>Riesgo!D769</f>
        <v>0.92853420092253813</v>
      </c>
      <c r="F765" s="76">
        <f t="shared" si="33"/>
        <v>0.32295226333268823</v>
      </c>
      <c r="G765" s="26">
        <f t="shared" si="34"/>
        <v>3.368332825174624E-2</v>
      </c>
      <c r="H765" s="26">
        <f t="shared" si="35"/>
        <v>1.0878107095479329E-2</v>
      </c>
    </row>
    <row r="766" spans="1:8" x14ac:dyDescent="0.25">
      <c r="A766" s="12">
        <f>Riesgo!D770</f>
        <v>0.47630622512722715</v>
      </c>
      <c r="F766" s="76">
        <f t="shared" si="33"/>
        <v>-0.12927571246262276</v>
      </c>
      <c r="G766" s="26">
        <f t="shared" si="34"/>
        <v>-2.1604828329495618E-3</v>
      </c>
      <c r="H766" s="26">
        <f t="shared" si="35"/>
        <v>2.7929795749282024E-4</v>
      </c>
    </row>
    <row r="767" spans="1:8" x14ac:dyDescent="0.25">
      <c r="A767" s="12">
        <f>Riesgo!D771</f>
        <v>0.53794071883366246</v>
      </c>
      <c r="F767" s="76">
        <f t="shared" si="33"/>
        <v>-6.7641218756187449E-2</v>
      </c>
      <c r="G767" s="26">
        <f t="shared" si="34"/>
        <v>-3.094812000941883E-4</v>
      </c>
      <c r="H767" s="26">
        <f t="shared" si="35"/>
        <v>2.0933685556498412E-5</v>
      </c>
    </row>
    <row r="768" spans="1:8" x14ac:dyDescent="0.25">
      <c r="A768" s="12">
        <f>Riesgo!D772</f>
        <v>0.63788509493233625</v>
      </c>
      <c r="F768" s="76">
        <f t="shared" si="33"/>
        <v>3.2303157342486344E-2</v>
      </c>
      <c r="G768" s="26">
        <f t="shared" si="34"/>
        <v>3.3708150037537044E-5</v>
      </c>
      <c r="H768" s="26">
        <f t="shared" si="35"/>
        <v>1.088879674386696E-6</v>
      </c>
    </row>
    <row r="769" spans="1:8" x14ac:dyDescent="0.25">
      <c r="A769" s="12">
        <f>Riesgo!D773</f>
        <v>0.8919231088785774</v>
      </c>
      <c r="F769" s="76">
        <f t="shared" si="33"/>
        <v>0.28634117128872749</v>
      </c>
      <c r="G769" s="26">
        <f t="shared" si="34"/>
        <v>2.3477475249263663E-2</v>
      </c>
      <c r="H769" s="26">
        <f t="shared" si="35"/>
        <v>6.7225677617762667E-3</v>
      </c>
    </row>
    <row r="770" spans="1:8" x14ac:dyDescent="0.25">
      <c r="A770" s="12">
        <f>Riesgo!D774</f>
        <v>0.4114792706227976</v>
      </c>
      <c r="F770" s="76">
        <f t="shared" si="33"/>
        <v>-0.19410266696705231</v>
      </c>
      <c r="G770" s="26">
        <f t="shared" si="34"/>
        <v>-7.3129820575726671E-3</v>
      </c>
      <c r="H770" s="26">
        <f t="shared" si="35"/>
        <v>1.4194693208570562E-3</v>
      </c>
    </row>
    <row r="771" spans="1:8" x14ac:dyDescent="0.25">
      <c r="A771" s="12">
        <f>Riesgo!D775</f>
        <v>0.84139876826827764</v>
      </c>
      <c r="F771" s="76">
        <f t="shared" ref="F771:F834" si="36">A771-$D$4</f>
        <v>0.23581683067842774</v>
      </c>
      <c r="G771" s="26">
        <f t="shared" ref="G771:G834" si="37">IF(A771=0,0,(A771-D$4)^3)</f>
        <v>1.3113674352359878E-2</v>
      </c>
      <c r="H771" s="26">
        <f t="shared" ref="H771:H834" si="38">IF(A771=0,0,(A771-D$4)^4)</f>
        <v>3.09242512432249E-3</v>
      </c>
    </row>
    <row r="772" spans="1:8" x14ac:dyDescent="0.25">
      <c r="A772" s="12">
        <f>Riesgo!D776</f>
        <v>0.28645789077573647</v>
      </c>
      <c r="F772" s="76">
        <f t="shared" si="36"/>
        <v>-0.31912404681411344</v>
      </c>
      <c r="G772" s="26">
        <f t="shared" si="37"/>
        <v>-3.2499643111406552E-2</v>
      </c>
      <c r="H772" s="26">
        <f t="shared" si="38"/>
        <v>1.0371417629726484E-2</v>
      </c>
    </row>
    <row r="773" spans="1:8" x14ac:dyDescent="0.25">
      <c r="A773" s="12">
        <f>Riesgo!D777</f>
        <v>0.39685983287983045</v>
      </c>
      <c r="F773" s="76">
        <f t="shared" si="36"/>
        <v>-0.20872210471001945</v>
      </c>
      <c r="G773" s="26">
        <f t="shared" si="37"/>
        <v>-9.0929611666261002E-3</v>
      </c>
      <c r="H773" s="26">
        <f t="shared" si="38"/>
        <v>1.8979019927446734E-3</v>
      </c>
    </row>
    <row r="774" spans="1:8" x14ac:dyDescent="0.25">
      <c r="A774" s="12">
        <f>Riesgo!D778</f>
        <v>0.9457267073398713</v>
      </c>
      <c r="F774" s="76">
        <f t="shared" si="36"/>
        <v>0.34014476975002139</v>
      </c>
      <c r="G774" s="26">
        <f t="shared" si="37"/>
        <v>3.9354227529787671E-2</v>
      </c>
      <c r="H774" s="26">
        <f t="shared" si="38"/>
        <v>1.338613466180958E-2</v>
      </c>
    </row>
    <row r="775" spans="1:8" x14ac:dyDescent="0.25">
      <c r="A775" s="12">
        <f>Riesgo!D779</f>
        <v>0.90137358926633715</v>
      </c>
      <c r="F775" s="76">
        <f t="shared" si="36"/>
        <v>0.29579165167648724</v>
      </c>
      <c r="G775" s="26">
        <f t="shared" si="37"/>
        <v>2.5879610598030355E-2</v>
      </c>
      <c r="H775" s="26">
        <f t="shared" si="38"/>
        <v>7.6549727635357228E-3</v>
      </c>
    </row>
    <row r="776" spans="1:8" x14ac:dyDescent="0.25">
      <c r="A776" s="12">
        <f>Riesgo!D780</f>
        <v>0.10984082717116769</v>
      </c>
      <c r="F776" s="76">
        <f t="shared" si="36"/>
        <v>-0.49574111041868218</v>
      </c>
      <c r="G776" s="26">
        <f t="shared" si="37"/>
        <v>-0.12183296277637297</v>
      </c>
      <c r="H776" s="26">
        <f t="shared" si="38"/>
        <v>6.0397608252357113E-2</v>
      </c>
    </row>
    <row r="777" spans="1:8" x14ac:dyDescent="0.25">
      <c r="A777" s="12">
        <f>Riesgo!D781</f>
        <v>1</v>
      </c>
      <c r="F777" s="76">
        <f t="shared" si="36"/>
        <v>0.39441806241015009</v>
      </c>
      <c r="G777" s="26">
        <f t="shared" si="37"/>
        <v>6.1357885667416845E-2</v>
      </c>
      <c r="H777" s="26">
        <f t="shared" si="38"/>
        <v>2.4200658378526071E-2</v>
      </c>
    </row>
    <row r="778" spans="1:8" x14ac:dyDescent="0.25">
      <c r="A778" s="12">
        <f>Riesgo!D782</f>
        <v>0.69469126705457029</v>
      </c>
      <c r="F778" s="76">
        <f t="shared" si="36"/>
        <v>8.9109329464720388E-2</v>
      </c>
      <c r="G778" s="26">
        <f t="shared" si="37"/>
        <v>7.0757018880976375E-4</v>
      </c>
      <c r="H778" s="26">
        <f t="shared" si="38"/>
        <v>6.3051105074063643E-5</v>
      </c>
    </row>
    <row r="779" spans="1:8" x14ac:dyDescent="0.25">
      <c r="A779" s="12">
        <f>Riesgo!D783</f>
        <v>0.59961527013851801</v>
      </c>
      <c r="F779" s="76">
        <f t="shared" si="36"/>
        <v>-5.9666674513318974E-3</v>
      </c>
      <c r="G779" s="26">
        <f t="shared" si="37"/>
        <v>-2.1242004676783616E-7</v>
      </c>
      <c r="H779" s="26">
        <f t="shared" si="38"/>
        <v>1.2674397790600473E-9</v>
      </c>
    </row>
    <row r="780" spans="1:8" x14ac:dyDescent="0.25">
      <c r="A780" s="12">
        <f>Riesgo!D784</f>
        <v>0.36573441274438617</v>
      </c>
      <c r="F780" s="76">
        <f t="shared" si="36"/>
        <v>-0.23984752484546373</v>
      </c>
      <c r="G780" s="26">
        <f t="shared" si="37"/>
        <v>-1.3797669028795667E-2</v>
      </c>
      <c r="H780" s="26">
        <f t="shared" si="38"/>
        <v>3.3093367651935543E-3</v>
      </c>
    </row>
    <row r="781" spans="1:8" x14ac:dyDescent="0.25">
      <c r="A781" s="12">
        <f>Riesgo!D785</f>
        <v>0.37683708169009161</v>
      </c>
      <c r="F781" s="76">
        <f t="shared" si="36"/>
        <v>-0.22874485589975829</v>
      </c>
      <c r="G781" s="26">
        <f t="shared" si="37"/>
        <v>-1.196889367078584E-2</v>
      </c>
      <c r="H781" s="26">
        <f t="shared" si="38"/>
        <v>2.7378228580034357E-3</v>
      </c>
    </row>
    <row r="782" spans="1:8" x14ac:dyDescent="0.25">
      <c r="A782" s="12">
        <f>Riesgo!D786</f>
        <v>0.63433199706624899</v>
      </c>
      <c r="F782" s="76">
        <f t="shared" si="36"/>
        <v>2.8750059476399081E-2</v>
      </c>
      <c r="G782" s="26">
        <f t="shared" si="37"/>
        <v>2.3763819358188451E-5</v>
      </c>
      <c r="H782" s="26">
        <f t="shared" si="38"/>
        <v>6.8321121993432183E-7</v>
      </c>
    </row>
    <row r="783" spans="1:8" x14ac:dyDescent="0.25">
      <c r="A783" s="12">
        <f>Riesgo!D787</f>
        <v>0.32184222883354291</v>
      </c>
      <c r="F783" s="76">
        <f t="shared" si="36"/>
        <v>-0.283739708756307</v>
      </c>
      <c r="G783" s="26">
        <f t="shared" si="37"/>
        <v>-2.2843379555015836E-2</v>
      </c>
      <c r="H783" s="26">
        <f t="shared" si="38"/>
        <v>6.4815738619499698E-3</v>
      </c>
    </row>
    <row r="784" spans="1:8" x14ac:dyDescent="0.25">
      <c r="A784" s="12">
        <f>Riesgo!D788</f>
        <v>0.85280036560849015</v>
      </c>
      <c r="F784" s="76">
        <f t="shared" si="36"/>
        <v>0.24721842801864025</v>
      </c>
      <c r="G784" s="26">
        <f t="shared" si="37"/>
        <v>1.5109236589091345E-2</v>
      </c>
      <c r="H784" s="26">
        <f t="shared" si="38"/>
        <v>3.7352817181168846E-3</v>
      </c>
    </row>
    <row r="785" spans="1:8" x14ac:dyDescent="0.25">
      <c r="A785" s="12">
        <f>Riesgo!D789</f>
        <v>0.31356680071488108</v>
      </c>
      <c r="F785" s="76">
        <f t="shared" si="36"/>
        <v>-0.29201513687496883</v>
      </c>
      <c r="G785" s="26">
        <f t="shared" si="37"/>
        <v>-2.4900960092238984E-2</v>
      </c>
      <c r="H785" s="26">
        <f t="shared" si="38"/>
        <v>7.2714572696533034E-3</v>
      </c>
    </row>
    <row r="786" spans="1:8" x14ac:dyDescent="0.25">
      <c r="A786" s="12">
        <f>Riesgo!D790</f>
        <v>0.33496920572464634</v>
      </c>
      <c r="F786" s="76">
        <f t="shared" si="36"/>
        <v>-0.27061273186520357</v>
      </c>
      <c r="G786" s="26">
        <f t="shared" si="37"/>
        <v>-1.9817308795638575E-2</v>
      </c>
      <c r="H786" s="26">
        <f t="shared" si="38"/>
        <v>5.3628160714040826E-3</v>
      </c>
    </row>
    <row r="787" spans="1:8" x14ac:dyDescent="0.25">
      <c r="A787" s="12">
        <f>Riesgo!D791</f>
        <v>1</v>
      </c>
      <c r="F787" s="76">
        <f t="shared" si="36"/>
        <v>0.39441806241015009</v>
      </c>
      <c r="G787" s="26">
        <f t="shared" si="37"/>
        <v>6.1357885667416845E-2</v>
      </c>
      <c r="H787" s="26">
        <f t="shared" si="38"/>
        <v>2.4200658378526071E-2</v>
      </c>
    </row>
    <row r="788" spans="1:8" x14ac:dyDescent="0.25">
      <c r="A788" s="12">
        <f>Riesgo!D792</f>
        <v>0.668918378087066</v>
      </c>
      <c r="F788" s="76">
        <f t="shared" si="36"/>
        <v>6.3336440497216095E-2</v>
      </c>
      <c r="G788" s="26">
        <f t="shared" si="37"/>
        <v>2.5407442841013839E-4</v>
      </c>
      <c r="H788" s="26">
        <f t="shared" si="38"/>
        <v>1.6092169916862919E-5</v>
      </c>
    </row>
    <row r="789" spans="1:8" x14ac:dyDescent="0.25">
      <c r="A789" s="12">
        <f>Riesgo!D793</f>
        <v>0.24570123964236101</v>
      </c>
      <c r="F789" s="76">
        <f t="shared" si="36"/>
        <v>-0.35988069794748889</v>
      </c>
      <c r="G789" s="26">
        <f t="shared" si="37"/>
        <v>-4.6609630731903773E-2</v>
      </c>
      <c r="H789" s="26">
        <f t="shared" si="38"/>
        <v>1.677390643887226E-2</v>
      </c>
    </row>
    <row r="790" spans="1:8" x14ac:dyDescent="0.25">
      <c r="A790" s="12">
        <f>Riesgo!D794</f>
        <v>0.95908070871862028</v>
      </c>
      <c r="F790" s="76">
        <f t="shared" si="36"/>
        <v>0.35349877112877037</v>
      </c>
      <c r="G790" s="26">
        <f t="shared" si="37"/>
        <v>4.4173694689060038E-2</v>
      </c>
      <c r="H790" s="26">
        <f t="shared" si="38"/>
        <v>1.5615346788800215E-2</v>
      </c>
    </row>
    <row r="791" spans="1:8" x14ac:dyDescent="0.25">
      <c r="A791" s="12">
        <f>Riesgo!D795</f>
        <v>0.9085967563845222</v>
      </c>
      <c r="F791" s="76">
        <f t="shared" si="36"/>
        <v>0.30301481879467229</v>
      </c>
      <c r="G791" s="26">
        <f t="shared" si="37"/>
        <v>2.7822208695776837E-2</v>
      </c>
      <c r="H791" s="26">
        <f t="shared" si="38"/>
        <v>8.4305415264183739E-3</v>
      </c>
    </row>
    <row r="792" spans="1:8" x14ac:dyDescent="0.25">
      <c r="A792" s="12">
        <f>Riesgo!D796</f>
        <v>0.2200856033499729</v>
      </c>
      <c r="F792" s="76">
        <f t="shared" si="36"/>
        <v>-0.385496334239877</v>
      </c>
      <c r="G792" s="26">
        <f t="shared" si="37"/>
        <v>-5.7287617081955809E-2</v>
      </c>
      <c r="H792" s="26">
        <f t="shared" si="38"/>
        <v>2.2084166382431724E-2</v>
      </c>
    </row>
    <row r="793" spans="1:8" x14ac:dyDescent="0.25">
      <c r="A793" s="12">
        <f>Riesgo!D797</f>
        <v>0.39312804491296632</v>
      </c>
      <c r="F793" s="76">
        <f t="shared" si="36"/>
        <v>-0.21245389267688358</v>
      </c>
      <c r="G793" s="26">
        <f t="shared" si="37"/>
        <v>-9.5894583787253969E-3</v>
      </c>
      <c r="H793" s="26">
        <f t="shared" si="38"/>
        <v>2.0373177612231677E-3</v>
      </c>
    </row>
    <row r="794" spans="1:8" x14ac:dyDescent="0.25">
      <c r="A794" s="12">
        <f>Riesgo!D798</f>
        <v>0.43529329076355516</v>
      </c>
      <c r="F794" s="76">
        <f t="shared" si="36"/>
        <v>-0.17028864682629474</v>
      </c>
      <c r="G794" s="26">
        <f t="shared" si="37"/>
        <v>-4.9380681955540073E-3</v>
      </c>
      <c r="H794" s="26">
        <f t="shared" si="38"/>
        <v>8.4089695095685498E-4</v>
      </c>
    </row>
    <row r="795" spans="1:8" x14ac:dyDescent="0.25">
      <c r="A795" s="12">
        <f>Riesgo!D799</f>
        <v>0.29250637147528175</v>
      </c>
      <c r="F795" s="76">
        <f t="shared" si="36"/>
        <v>-0.31307556611456816</v>
      </c>
      <c r="G795" s="26">
        <f t="shared" si="37"/>
        <v>-3.068651177237906E-2</v>
      </c>
      <c r="H795" s="26">
        <f t="shared" si="38"/>
        <v>9.6071970452189358E-3</v>
      </c>
    </row>
    <row r="796" spans="1:8" x14ac:dyDescent="0.25">
      <c r="A796" s="12">
        <f>Riesgo!D800</f>
        <v>0.80012662941514201</v>
      </c>
      <c r="F796" s="76">
        <f t="shared" si="36"/>
        <v>0.1945446918252921</v>
      </c>
      <c r="G796" s="26">
        <f t="shared" si="37"/>
        <v>7.3630568993196576E-3</v>
      </c>
      <c r="H796" s="26">
        <f t="shared" si="38"/>
        <v>1.4324436353702337E-3</v>
      </c>
    </row>
    <row r="797" spans="1:8" x14ac:dyDescent="0.25">
      <c r="A797" s="12">
        <f>Riesgo!D801</f>
        <v>1</v>
      </c>
      <c r="F797" s="76">
        <f t="shared" si="36"/>
        <v>0.39441806241015009</v>
      </c>
      <c r="G797" s="26">
        <f t="shared" si="37"/>
        <v>6.1357885667416845E-2</v>
      </c>
      <c r="H797" s="26">
        <f t="shared" si="38"/>
        <v>2.4200658378526071E-2</v>
      </c>
    </row>
    <row r="798" spans="1:8" x14ac:dyDescent="0.25">
      <c r="A798" s="12">
        <f>Riesgo!D802</f>
        <v>0.53101601522128428</v>
      </c>
      <c r="F798" s="76">
        <f t="shared" si="36"/>
        <v>-7.4565922368565629E-2</v>
      </c>
      <c r="G798" s="26">
        <f t="shared" si="37"/>
        <v>-4.1459225344194124E-4</v>
      </c>
      <c r="H798" s="26">
        <f t="shared" si="38"/>
        <v>3.0914453784760476E-5</v>
      </c>
    </row>
    <row r="799" spans="1:8" x14ac:dyDescent="0.25">
      <c r="A799" s="12">
        <f>Riesgo!D803</f>
        <v>0.82071769362353808</v>
      </c>
      <c r="F799" s="76">
        <f t="shared" si="36"/>
        <v>0.21513575603368817</v>
      </c>
      <c r="G799" s="26">
        <f t="shared" si="37"/>
        <v>9.9572128576305898E-3</v>
      </c>
      <c r="H799" s="26">
        <f t="shared" si="38"/>
        <v>2.1421525161147178E-3</v>
      </c>
    </row>
    <row r="800" spans="1:8" x14ac:dyDescent="0.25">
      <c r="A800" s="12">
        <f>Riesgo!D804</f>
        <v>0.6510402009052173</v>
      </c>
      <c r="F800" s="76">
        <f t="shared" si="36"/>
        <v>4.5458263315367398E-2</v>
      </c>
      <c r="G800" s="26">
        <f t="shared" si="37"/>
        <v>9.3937396589505043E-5</v>
      </c>
      <c r="H800" s="26">
        <f t="shared" si="38"/>
        <v>4.2702309093258159E-6</v>
      </c>
    </row>
    <row r="801" spans="1:8" x14ac:dyDescent="0.25">
      <c r="A801" s="12">
        <f>Riesgo!D805</f>
        <v>0.57755335613850767</v>
      </c>
      <c r="F801" s="76">
        <f t="shared" si="36"/>
        <v>-2.8028581451342238E-2</v>
      </c>
      <c r="G801" s="26">
        <f t="shared" si="37"/>
        <v>-2.2019292216451422E-5</v>
      </c>
      <c r="H801" s="26">
        <f t="shared" si="38"/>
        <v>6.1716952538971476E-7</v>
      </c>
    </row>
    <row r="802" spans="1:8" x14ac:dyDescent="0.25">
      <c r="A802" s="12">
        <f>Riesgo!D806</f>
        <v>0.73904331459985551</v>
      </c>
      <c r="F802" s="76">
        <f t="shared" si="36"/>
        <v>0.1334613770100056</v>
      </c>
      <c r="G802" s="26">
        <f t="shared" si="37"/>
        <v>2.377205926632112E-3</v>
      </c>
      <c r="H802" s="26">
        <f t="shared" si="38"/>
        <v>3.1726517640466801E-4</v>
      </c>
    </row>
    <row r="803" spans="1:8" x14ac:dyDescent="0.25">
      <c r="A803" s="12">
        <f>Riesgo!D807</f>
        <v>0.97862644150162637</v>
      </c>
      <c r="F803" s="76">
        <f t="shared" si="36"/>
        <v>0.37304450391177646</v>
      </c>
      <c r="G803" s="26">
        <f t="shared" si="37"/>
        <v>5.1913694570602124E-2</v>
      </c>
      <c r="H803" s="26">
        <f t="shared" si="38"/>
        <v>1.9366118437317753E-2</v>
      </c>
    </row>
    <row r="804" spans="1:8" x14ac:dyDescent="0.25">
      <c r="A804" s="12">
        <f>Riesgo!D808</f>
        <v>0.40650456032348153</v>
      </c>
      <c r="F804" s="76">
        <f t="shared" si="36"/>
        <v>-0.19907737726636837</v>
      </c>
      <c r="G804" s="26">
        <f t="shared" si="37"/>
        <v>-7.8897952262227244E-3</v>
      </c>
      <c r="H804" s="26">
        <f t="shared" si="38"/>
        <v>1.5706797408051333E-3</v>
      </c>
    </row>
    <row r="805" spans="1:8" x14ac:dyDescent="0.25">
      <c r="A805" s="12">
        <f>Riesgo!D809</f>
        <v>0.6750605007539876</v>
      </c>
      <c r="F805" s="76">
        <f t="shared" si="36"/>
        <v>6.9478563164137697E-2</v>
      </c>
      <c r="G805" s="26">
        <f t="shared" si="37"/>
        <v>3.3539183497453606E-4</v>
      </c>
      <c r="H805" s="26">
        <f t="shared" si="38"/>
        <v>2.330254279101435E-5</v>
      </c>
    </row>
    <row r="806" spans="1:8" x14ac:dyDescent="0.25">
      <c r="A806" s="12">
        <f>Riesgo!D810</f>
        <v>0.73995863764205139</v>
      </c>
      <c r="F806" s="76">
        <f t="shared" si="36"/>
        <v>0.13437670005220148</v>
      </c>
      <c r="G806" s="26">
        <f t="shared" si="37"/>
        <v>2.42645317684442E-3</v>
      </c>
      <c r="H806" s="26">
        <f t="shared" si="38"/>
        <v>3.2605877073553404E-4</v>
      </c>
    </row>
    <row r="807" spans="1:8" x14ac:dyDescent="0.25">
      <c r="A807" s="12">
        <f>Riesgo!D811</f>
        <v>0.57107168409430376</v>
      </c>
      <c r="F807" s="76">
        <f t="shared" si="36"/>
        <v>-3.451025349554615E-2</v>
      </c>
      <c r="G807" s="26">
        <f t="shared" si="37"/>
        <v>-4.1100248551686099E-5</v>
      </c>
      <c r="H807" s="26">
        <f t="shared" si="38"/>
        <v>1.4183799962486409E-6</v>
      </c>
    </row>
    <row r="808" spans="1:8" x14ac:dyDescent="0.25">
      <c r="A808" s="12">
        <f>Riesgo!D812</f>
        <v>0.63024132399563038</v>
      </c>
      <c r="F808" s="76">
        <f t="shared" si="36"/>
        <v>2.465938640578047E-2</v>
      </c>
      <c r="G808" s="26">
        <f t="shared" si="37"/>
        <v>1.4995011315202184E-5</v>
      </c>
      <c r="H808" s="26">
        <f t="shared" si="38"/>
        <v>3.6976777818062109E-7</v>
      </c>
    </row>
    <row r="809" spans="1:8" x14ac:dyDescent="0.25">
      <c r="A809" s="12">
        <f>Riesgo!D813</f>
        <v>0.83429658759017766</v>
      </c>
      <c r="F809" s="76">
        <f t="shared" si="36"/>
        <v>0.22871465000032776</v>
      </c>
      <c r="G809" s="26">
        <f t="shared" si="37"/>
        <v>1.1964152797482577E-2</v>
      </c>
      <c r="H809" s="26">
        <f t="shared" si="38"/>
        <v>2.73637701962667E-3</v>
      </c>
    </row>
    <row r="810" spans="1:8" x14ac:dyDescent="0.25">
      <c r="A810" s="12">
        <f>Riesgo!D814</f>
        <v>0.84550455936106328</v>
      </c>
      <c r="F810" s="76">
        <f t="shared" si="36"/>
        <v>0.23992262177121337</v>
      </c>
      <c r="G810" s="26">
        <f t="shared" si="37"/>
        <v>1.3810633352523386E-2</v>
      </c>
      <c r="H810" s="26">
        <f t="shared" si="38"/>
        <v>3.3134833622583734E-3</v>
      </c>
    </row>
    <row r="811" spans="1:8" x14ac:dyDescent="0.25">
      <c r="A811" s="12">
        <f>Riesgo!D815</f>
        <v>0.9032130152998733</v>
      </c>
      <c r="F811" s="76">
        <f t="shared" si="36"/>
        <v>0.2976310777100234</v>
      </c>
      <c r="G811" s="26">
        <f t="shared" si="37"/>
        <v>2.6365428301339582E-2</v>
      </c>
      <c r="H811" s="26">
        <f t="shared" si="38"/>
        <v>7.8471708396140507E-3</v>
      </c>
    </row>
    <row r="812" spans="1:8" x14ac:dyDescent="0.25">
      <c r="A812" s="12">
        <f>Riesgo!D816</f>
        <v>0.86201820485323766</v>
      </c>
      <c r="F812" s="76">
        <f t="shared" si="36"/>
        <v>0.25643626726338775</v>
      </c>
      <c r="G812" s="26">
        <f t="shared" si="37"/>
        <v>1.6863135889922588E-2</v>
      </c>
      <c r="H812" s="26">
        <f t="shared" si="38"/>
        <v>4.3243196219670153E-3</v>
      </c>
    </row>
    <row r="813" spans="1:8" x14ac:dyDescent="0.25">
      <c r="A813" s="12">
        <f>Riesgo!D817</f>
        <v>1</v>
      </c>
      <c r="F813" s="76">
        <f t="shared" si="36"/>
        <v>0.39441806241015009</v>
      </c>
      <c r="G813" s="26">
        <f t="shared" si="37"/>
        <v>6.1357885667416845E-2</v>
      </c>
      <c r="H813" s="26">
        <f t="shared" si="38"/>
        <v>2.4200658378526071E-2</v>
      </c>
    </row>
    <row r="814" spans="1:8" x14ac:dyDescent="0.25">
      <c r="A814" s="12">
        <f>Riesgo!D818</f>
        <v>1</v>
      </c>
      <c r="F814" s="76">
        <f t="shared" si="36"/>
        <v>0.39441806241015009</v>
      </c>
      <c r="G814" s="26">
        <f t="shared" si="37"/>
        <v>6.1357885667416845E-2</v>
      </c>
      <c r="H814" s="26">
        <f t="shared" si="38"/>
        <v>2.4200658378526071E-2</v>
      </c>
    </row>
    <row r="815" spans="1:8" x14ac:dyDescent="0.25">
      <c r="A815" s="12">
        <f>Riesgo!D819</f>
        <v>0.60125397954651227</v>
      </c>
      <c r="F815" s="76">
        <f t="shared" si="36"/>
        <v>-4.3279580433376319E-3</v>
      </c>
      <c r="G815" s="26">
        <f t="shared" si="37"/>
        <v>-8.1067937830619928E-8</v>
      </c>
      <c r="H815" s="26">
        <f t="shared" si="38"/>
        <v>3.5085863359082662E-10</v>
      </c>
    </row>
    <row r="816" spans="1:8" x14ac:dyDescent="0.25">
      <c r="A816" s="12">
        <f>Riesgo!D820</f>
        <v>0.46992459973760509</v>
      </c>
      <c r="F816" s="76">
        <f t="shared" si="36"/>
        <v>-0.13565733785224482</v>
      </c>
      <c r="G816" s="26">
        <f t="shared" si="37"/>
        <v>-2.4964902287886621E-3</v>
      </c>
      <c r="H816" s="26">
        <f t="shared" si="38"/>
        <v>3.3866721841161151E-4</v>
      </c>
    </row>
    <row r="817" spans="1:8" x14ac:dyDescent="0.25">
      <c r="A817" s="12">
        <f>Riesgo!D821</f>
        <v>0.37058474397434682</v>
      </c>
      <c r="F817" s="76">
        <f t="shared" si="36"/>
        <v>-0.23499719361550309</v>
      </c>
      <c r="G817" s="26">
        <f t="shared" si="37"/>
        <v>-1.2977410057800887E-2</v>
      </c>
      <c r="H817" s="26">
        <f t="shared" si="38"/>
        <v>3.0496549439808121E-3</v>
      </c>
    </row>
    <row r="818" spans="1:8" x14ac:dyDescent="0.25">
      <c r="A818" s="12">
        <f>Riesgo!D822</f>
        <v>0.88131273786887387</v>
      </c>
      <c r="F818" s="76">
        <f t="shared" si="36"/>
        <v>0.27573080027902397</v>
      </c>
      <c r="G818" s="26">
        <f t="shared" si="37"/>
        <v>2.0963116310565827E-2</v>
      </c>
      <c r="H818" s="26">
        <f t="shared" si="38"/>
        <v>5.7801768366545761E-3</v>
      </c>
    </row>
    <row r="819" spans="1:8" x14ac:dyDescent="0.25">
      <c r="A819" s="12">
        <f>Riesgo!D823</f>
        <v>0.77492156758540065</v>
      </c>
      <c r="F819" s="76">
        <f t="shared" si="36"/>
        <v>0.16933962999555074</v>
      </c>
      <c r="G819" s="26">
        <f t="shared" si="37"/>
        <v>4.8559680377912732E-3</v>
      </c>
      <c r="H819" s="26">
        <f t="shared" si="38"/>
        <v>8.2230783078979469E-4</v>
      </c>
    </row>
    <row r="820" spans="1:8" x14ac:dyDescent="0.25">
      <c r="A820" s="12">
        <f>Riesgo!D824</f>
        <v>1</v>
      </c>
      <c r="F820" s="76">
        <f t="shared" si="36"/>
        <v>0.39441806241015009</v>
      </c>
      <c r="G820" s="26">
        <f t="shared" si="37"/>
        <v>6.1357885667416845E-2</v>
      </c>
      <c r="H820" s="26">
        <f t="shared" si="38"/>
        <v>2.4200658378526071E-2</v>
      </c>
    </row>
    <row r="821" spans="1:8" x14ac:dyDescent="0.25">
      <c r="A821" s="12">
        <f>Riesgo!D825</f>
        <v>0.30393235268438479</v>
      </c>
      <c r="F821" s="76">
        <f t="shared" si="36"/>
        <v>-0.30164958490546512</v>
      </c>
      <c r="G821" s="26">
        <f t="shared" si="37"/>
        <v>-2.7447841430535452E-2</v>
      </c>
      <c r="H821" s="26">
        <f t="shared" si="38"/>
        <v>8.2796299740720471E-3</v>
      </c>
    </row>
    <row r="822" spans="1:8" x14ac:dyDescent="0.25">
      <c r="A822" s="12">
        <f>Riesgo!D826</f>
        <v>0.87999597059069234</v>
      </c>
      <c r="F822" s="76">
        <f t="shared" si="36"/>
        <v>0.27441403300084244</v>
      </c>
      <c r="G822" s="26">
        <f t="shared" si="37"/>
        <v>2.0664216805662453E-2</v>
      </c>
      <c r="H822" s="26">
        <f t="shared" si="38"/>
        <v>5.6705510724456183E-3</v>
      </c>
    </row>
    <row r="823" spans="1:8" x14ac:dyDescent="0.25">
      <c r="A823" s="12">
        <f>Riesgo!D827</f>
        <v>0.19110799710858734</v>
      </c>
      <c r="F823" s="76">
        <f t="shared" si="36"/>
        <v>-0.41447394048126257</v>
      </c>
      <c r="G823" s="26">
        <f t="shared" si="37"/>
        <v>-7.1201917592153829E-2</v>
      </c>
      <c r="H823" s="26">
        <f t="shared" si="38"/>
        <v>2.9511339354242126E-2</v>
      </c>
    </row>
    <row r="824" spans="1:8" x14ac:dyDescent="0.25">
      <c r="A824" s="12">
        <f>Riesgo!D828</f>
        <v>0.94948586180305017</v>
      </c>
      <c r="F824" s="76">
        <f t="shared" si="36"/>
        <v>0.34390392421320026</v>
      </c>
      <c r="G824" s="26">
        <f t="shared" si="37"/>
        <v>4.0673485852127593E-2</v>
      </c>
      <c r="H824" s="26">
        <f t="shared" si="38"/>
        <v>1.3987771395976761E-2</v>
      </c>
    </row>
    <row r="825" spans="1:8" x14ac:dyDescent="0.25">
      <c r="A825" s="12">
        <f>Riesgo!D829</f>
        <v>0.41564097297882219</v>
      </c>
      <c r="F825" s="76">
        <f t="shared" si="36"/>
        <v>-0.18994096461102772</v>
      </c>
      <c r="G825" s="26">
        <f t="shared" si="37"/>
        <v>-6.8526084537195286E-3</v>
      </c>
      <c r="H825" s="26">
        <f t="shared" si="38"/>
        <v>1.3015910598011703E-3</v>
      </c>
    </row>
    <row r="826" spans="1:8" x14ac:dyDescent="0.25">
      <c r="A826" s="12">
        <f>Riesgo!D830</f>
        <v>0.71095465898381427</v>
      </c>
      <c r="F826" s="76">
        <f t="shared" si="36"/>
        <v>0.10537272139396436</v>
      </c>
      <c r="G826" s="26">
        <f t="shared" si="37"/>
        <v>1.169996572074107E-3</v>
      </c>
      <c r="H826" s="26">
        <f t="shared" si="38"/>
        <v>1.2328572282105821E-4</v>
      </c>
    </row>
    <row r="827" spans="1:8" x14ac:dyDescent="0.25">
      <c r="A827" s="12">
        <f>Riesgo!D831</f>
        <v>0.83935380499257406</v>
      </c>
      <c r="F827" s="76">
        <f t="shared" si="36"/>
        <v>0.23377186740272415</v>
      </c>
      <c r="G827" s="26">
        <f t="shared" si="37"/>
        <v>1.2775465637863971E-2</v>
      </c>
      <c r="H827" s="26">
        <f t="shared" si="38"/>
        <v>2.9865444591027951E-3</v>
      </c>
    </row>
    <row r="828" spans="1:8" x14ac:dyDescent="0.25">
      <c r="A828" s="12">
        <f>Riesgo!D832</f>
        <v>1</v>
      </c>
      <c r="F828" s="76">
        <f t="shared" si="36"/>
        <v>0.39441806241015009</v>
      </c>
      <c r="G828" s="26">
        <f t="shared" si="37"/>
        <v>6.1357885667416845E-2</v>
      </c>
      <c r="H828" s="26">
        <f t="shared" si="38"/>
        <v>2.4200658378526071E-2</v>
      </c>
    </row>
    <row r="829" spans="1:8" x14ac:dyDescent="0.25">
      <c r="A829" s="12">
        <f>Riesgo!D833</f>
        <v>0.11101744207880485</v>
      </c>
      <c r="F829" s="76">
        <f t="shared" si="36"/>
        <v>-0.49456449551104509</v>
      </c>
      <c r="G829" s="26">
        <f t="shared" si="37"/>
        <v>-0.12096752810645933</v>
      </c>
      <c r="H829" s="26">
        <f t="shared" si="38"/>
        <v>5.9826244511189224E-2</v>
      </c>
    </row>
    <row r="830" spans="1:8" x14ac:dyDescent="0.25">
      <c r="A830" s="12">
        <f>Riesgo!D834</f>
        <v>0.64735767508393283</v>
      </c>
      <c r="F830" s="76">
        <f t="shared" si="36"/>
        <v>4.1775737494082921E-2</v>
      </c>
      <c r="G830" s="26">
        <f t="shared" si="37"/>
        <v>7.290752854231858E-5</v>
      </c>
      <c r="H830" s="26">
        <f t="shared" si="38"/>
        <v>3.0457657737262591E-6</v>
      </c>
    </row>
    <row r="831" spans="1:8" x14ac:dyDescent="0.25">
      <c r="A831" s="12">
        <f>Riesgo!D835</f>
        <v>0.44009684452036324</v>
      </c>
      <c r="F831" s="76">
        <f t="shared" si="36"/>
        <v>-0.16548509306948667</v>
      </c>
      <c r="G831" s="26">
        <f t="shared" si="37"/>
        <v>-4.5318615716667399E-3</v>
      </c>
      <c r="H831" s="26">
        <f t="shared" si="38"/>
        <v>7.4995553396530054E-4</v>
      </c>
    </row>
    <row r="832" spans="1:8" x14ac:dyDescent="0.25">
      <c r="A832" s="12">
        <f>Riesgo!D836</f>
        <v>0.39020708189421643</v>
      </c>
      <c r="F832" s="76">
        <f t="shared" si="36"/>
        <v>-0.21537485569563347</v>
      </c>
      <c r="G832" s="26">
        <f t="shared" si="37"/>
        <v>-9.9904487995966865E-3</v>
      </c>
      <c r="H832" s="26">
        <f t="shared" si="38"/>
        <v>2.1516914685477508E-3</v>
      </c>
    </row>
    <row r="833" spans="1:8" x14ac:dyDescent="0.25">
      <c r="A833" s="12">
        <f>Riesgo!D837</f>
        <v>0.66157526712880987</v>
      </c>
      <c r="F833" s="76">
        <f t="shared" si="36"/>
        <v>5.5993329538959968E-2</v>
      </c>
      <c r="G833" s="26">
        <f t="shared" si="37"/>
        <v>1.7555325177740706E-4</v>
      </c>
      <c r="H833" s="26">
        <f t="shared" si="38"/>
        <v>9.8298110784083648E-6</v>
      </c>
    </row>
    <row r="834" spans="1:8" x14ac:dyDescent="0.25">
      <c r="A834" s="12">
        <f>Riesgo!D838</f>
        <v>0.17857853645524202</v>
      </c>
      <c r="F834" s="76">
        <f t="shared" si="36"/>
        <v>-0.42700340113460789</v>
      </c>
      <c r="G834" s="26">
        <f t="shared" si="37"/>
        <v>-7.785634339123404E-2</v>
      </c>
      <c r="H834" s="26">
        <f t="shared" si="38"/>
        <v>3.3244923427960885E-2</v>
      </c>
    </row>
    <row r="835" spans="1:8" x14ac:dyDescent="0.25">
      <c r="A835" s="12">
        <f>Riesgo!D839</f>
        <v>0.70433664287162201</v>
      </c>
      <c r="F835" s="76">
        <f t="shared" ref="F835:F898" si="39">A835-$D$4</f>
        <v>9.8754705281772104E-2</v>
      </c>
      <c r="G835" s="26">
        <f t="shared" ref="G835:G898" si="40">IF(A835=0,0,(A835-D$4)^3)</f>
        <v>9.6310445498182576E-4</v>
      </c>
      <c r="H835" s="26">
        <f t="shared" ref="H835:H898" si="41">IF(A835=0,0,(A835-D$4)^4)</f>
        <v>9.5111096607291954E-5</v>
      </c>
    </row>
    <row r="836" spans="1:8" x14ac:dyDescent="0.25">
      <c r="A836" s="12">
        <f>Riesgo!D840</f>
        <v>0.9467350531172698</v>
      </c>
      <c r="F836" s="76">
        <f t="shared" si="39"/>
        <v>0.34115311552741989</v>
      </c>
      <c r="G836" s="26">
        <f t="shared" si="40"/>
        <v>3.9705258267106559E-2</v>
      </c>
      <c r="H836" s="26">
        <f t="shared" si="41"/>
        <v>1.3545572560644249E-2</v>
      </c>
    </row>
    <row r="837" spans="1:8" x14ac:dyDescent="0.25">
      <c r="A837" s="12">
        <f>Riesgo!D841</f>
        <v>0.42035771634432484</v>
      </c>
      <c r="F837" s="76">
        <f t="shared" si="39"/>
        <v>-0.18522422124552507</v>
      </c>
      <c r="G837" s="26">
        <f t="shared" si="40"/>
        <v>-6.3546748303747016E-3</v>
      </c>
      <c r="H837" s="26">
        <f t="shared" si="41"/>
        <v>1.1770396967246933E-3</v>
      </c>
    </row>
    <row r="838" spans="1:8" x14ac:dyDescent="0.25">
      <c r="A838" s="12">
        <f>Riesgo!D842</f>
        <v>0.64846864689489558</v>
      </c>
      <c r="F838" s="76">
        <f t="shared" si="39"/>
        <v>4.2886709305045678E-2</v>
      </c>
      <c r="G838" s="26">
        <f t="shared" si="40"/>
        <v>7.8880230747848716E-5</v>
      </c>
      <c r="H838" s="26">
        <f t="shared" si="41"/>
        <v>3.3829135259979137E-6</v>
      </c>
    </row>
    <row r="839" spans="1:8" x14ac:dyDescent="0.25">
      <c r="A839" s="12">
        <f>Riesgo!D843</f>
        <v>0.49014266897521175</v>
      </c>
      <c r="F839" s="76">
        <f t="shared" si="39"/>
        <v>-0.11543926861463816</v>
      </c>
      <c r="G839" s="26">
        <f t="shared" si="40"/>
        <v>-1.538369637181639E-3</v>
      </c>
      <c r="H839" s="26">
        <f t="shared" si="41"/>
        <v>1.7758826577521467E-4</v>
      </c>
    </row>
    <row r="840" spans="1:8" x14ac:dyDescent="0.25">
      <c r="A840" s="12">
        <f>Riesgo!D844</f>
        <v>0.78443236484173173</v>
      </c>
      <c r="F840" s="76">
        <f t="shared" si="39"/>
        <v>0.17885042725188183</v>
      </c>
      <c r="G840" s="26">
        <f t="shared" si="40"/>
        <v>5.7209736291541418E-3</v>
      </c>
      <c r="H840" s="26">
        <f t="shared" si="41"/>
        <v>1.0231985778709671E-3</v>
      </c>
    </row>
    <row r="841" spans="1:8" x14ac:dyDescent="0.25">
      <c r="A841" s="12">
        <f>Riesgo!D845</f>
        <v>0.90681026905662643</v>
      </c>
      <c r="F841" s="76">
        <f t="shared" si="39"/>
        <v>0.30122833146677652</v>
      </c>
      <c r="G841" s="26">
        <f t="shared" si="40"/>
        <v>2.7333009267707001E-2</v>
      </c>
      <c r="H841" s="26">
        <f t="shared" si="41"/>
        <v>8.2334767756773192E-3</v>
      </c>
    </row>
    <row r="842" spans="1:8" x14ac:dyDescent="0.25">
      <c r="A842" s="12">
        <f>Riesgo!D846</f>
        <v>0.85692701393531867</v>
      </c>
      <c r="F842" s="76">
        <f t="shared" si="39"/>
        <v>0.25134507634546877</v>
      </c>
      <c r="G842" s="26">
        <f t="shared" si="40"/>
        <v>1.587856117110973E-2</v>
      </c>
      <c r="H842" s="26">
        <f t="shared" si="41"/>
        <v>3.9909981698087712E-3</v>
      </c>
    </row>
    <row r="843" spans="1:8" x14ac:dyDescent="0.25">
      <c r="A843" s="12">
        <f>Riesgo!D847</f>
        <v>0.42326407877962369</v>
      </c>
      <c r="F843" s="76">
        <f t="shared" si="39"/>
        <v>-0.18231785881022622</v>
      </c>
      <c r="G843" s="26">
        <f t="shared" si="40"/>
        <v>-6.060209462490306E-3</v>
      </c>
      <c r="H843" s="26">
        <f t="shared" si="41"/>
        <v>1.1048844131427045E-3</v>
      </c>
    </row>
    <row r="844" spans="1:8" x14ac:dyDescent="0.25">
      <c r="A844" s="12">
        <f>Riesgo!D848</f>
        <v>0.68352269180348679</v>
      </c>
      <c r="F844" s="76">
        <f t="shared" si="39"/>
        <v>7.7940754213636887E-2</v>
      </c>
      <c r="G844" s="26">
        <f t="shared" si="40"/>
        <v>4.7347146705413321E-4</v>
      </c>
      <c r="H844" s="26">
        <f t="shared" si="41"/>
        <v>3.6902723240836273E-5</v>
      </c>
    </row>
    <row r="845" spans="1:8" x14ac:dyDescent="0.25">
      <c r="A845" s="12">
        <f>Riesgo!D849</f>
        <v>0.11755135213547188</v>
      </c>
      <c r="F845" s="76">
        <f t="shared" si="39"/>
        <v>-0.48803058545437805</v>
      </c>
      <c r="G845" s="26">
        <f t="shared" si="40"/>
        <v>-0.11623612459689894</v>
      </c>
      <c r="H845" s="26">
        <f t="shared" si="41"/>
        <v>5.6726783937972626E-2</v>
      </c>
    </row>
    <row r="846" spans="1:8" x14ac:dyDescent="0.25">
      <c r="A846" s="12">
        <f>Riesgo!D850</f>
        <v>0.79474343240967937</v>
      </c>
      <c r="F846" s="76">
        <f t="shared" si="39"/>
        <v>0.18916149481982947</v>
      </c>
      <c r="G846" s="26">
        <f t="shared" si="40"/>
        <v>6.7685900612763274E-3</v>
      </c>
      <c r="H846" s="26">
        <f t="shared" si="41"/>
        <v>1.2803566138136712E-3</v>
      </c>
    </row>
    <row r="847" spans="1:8" x14ac:dyDescent="0.25">
      <c r="A847" s="12">
        <f>Riesgo!D851</f>
        <v>0.56264572113151157</v>
      </c>
      <c r="F847" s="76">
        <f t="shared" si="39"/>
        <v>-4.2936216458338339E-2</v>
      </c>
      <c r="G847" s="26">
        <f t="shared" si="40"/>
        <v>-7.915371725079373E-5</v>
      </c>
      <c r="H847" s="26">
        <f t="shared" si="41"/>
        <v>3.3985611373621891E-6</v>
      </c>
    </row>
    <row r="848" spans="1:8" x14ac:dyDescent="0.25">
      <c r="A848" s="12">
        <f>Riesgo!D852</f>
        <v>1</v>
      </c>
      <c r="F848" s="76">
        <f t="shared" si="39"/>
        <v>0.39441806241015009</v>
      </c>
      <c r="G848" s="26">
        <f t="shared" si="40"/>
        <v>6.1357885667416845E-2</v>
      </c>
      <c r="H848" s="26">
        <f t="shared" si="41"/>
        <v>2.4200658378526071E-2</v>
      </c>
    </row>
    <row r="849" spans="1:8" x14ac:dyDescent="0.25">
      <c r="A849" s="12">
        <f>Riesgo!D853</f>
        <v>0.14766143216697294</v>
      </c>
      <c r="F849" s="76">
        <f t="shared" si="39"/>
        <v>-0.45792050542287699</v>
      </c>
      <c r="G849" s="26">
        <f t="shared" si="40"/>
        <v>-9.6021895380909564E-2</v>
      </c>
      <c r="H849" s="26">
        <f t="shared" si="41"/>
        <v>4.3970394864488727E-2</v>
      </c>
    </row>
    <row r="850" spans="1:8" x14ac:dyDescent="0.25">
      <c r="A850" s="12">
        <f>Riesgo!D854</f>
        <v>0.47271741534318545</v>
      </c>
      <c r="F850" s="76">
        <f t="shared" si="39"/>
        <v>-0.13286452224666445</v>
      </c>
      <c r="G850" s="26">
        <f t="shared" si="40"/>
        <v>-2.3454549229115916E-3</v>
      </c>
      <c r="H850" s="26">
        <f t="shared" si="41"/>
        <v>3.1162774778373584E-4</v>
      </c>
    </row>
    <row r="851" spans="1:8" x14ac:dyDescent="0.25">
      <c r="A851" s="12">
        <f>Riesgo!D855</f>
        <v>0.48749249451937254</v>
      </c>
      <c r="F851" s="76">
        <f t="shared" si="39"/>
        <v>-0.11808944307047736</v>
      </c>
      <c r="G851" s="26">
        <f t="shared" si="40"/>
        <v>-1.6467710486777819E-3</v>
      </c>
      <c r="H851" s="26">
        <f t="shared" si="41"/>
        <v>1.9446627600294523E-4</v>
      </c>
    </row>
    <row r="852" spans="1:8" x14ac:dyDescent="0.25">
      <c r="A852" s="12">
        <f>Riesgo!D856</f>
        <v>0.73308136912305166</v>
      </c>
      <c r="F852" s="76">
        <f t="shared" si="39"/>
        <v>0.12749943153320176</v>
      </c>
      <c r="G852" s="26">
        <f t="shared" si="40"/>
        <v>2.0726441517084399E-3</v>
      </c>
      <c r="H852" s="26">
        <f t="shared" si="41"/>
        <v>2.6426095111344125E-4</v>
      </c>
    </row>
    <row r="853" spans="1:8" x14ac:dyDescent="0.25">
      <c r="A853" s="12">
        <f>Riesgo!D857</f>
        <v>0.10548629545537302</v>
      </c>
      <c r="F853" s="76">
        <f t="shared" si="39"/>
        <v>-0.50009564213447688</v>
      </c>
      <c r="G853" s="26">
        <f t="shared" si="40"/>
        <v>-0.12507174532285936</v>
      </c>
      <c r="H853" s="26">
        <f t="shared" si="41"/>
        <v>6.2547834790115109E-2</v>
      </c>
    </row>
    <row r="854" spans="1:8" x14ac:dyDescent="0.25">
      <c r="A854" s="12">
        <f>Riesgo!D858</f>
        <v>0.74335586102984363</v>
      </c>
      <c r="F854" s="76">
        <f t="shared" si="39"/>
        <v>0.13777392343999373</v>
      </c>
      <c r="G854" s="26">
        <f t="shared" si="40"/>
        <v>2.6151769422117581E-3</v>
      </c>
      <c r="H854" s="26">
        <f t="shared" si="41"/>
        <v>3.6030318781831973E-4</v>
      </c>
    </row>
    <row r="855" spans="1:8" x14ac:dyDescent="0.25">
      <c r="A855" s="12">
        <f>Riesgo!D859</f>
        <v>0.98171126767036132</v>
      </c>
      <c r="F855" s="76">
        <f t="shared" si="39"/>
        <v>0.37612933008051141</v>
      </c>
      <c r="G855" s="26">
        <f t="shared" si="40"/>
        <v>5.3212247377782601E-2</v>
      </c>
      <c r="H855" s="26">
        <f t="shared" si="41"/>
        <v>2.0014686958283821E-2</v>
      </c>
    </row>
    <row r="856" spans="1:8" x14ac:dyDescent="0.25">
      <c r="A856" s="12">
        <f>Riesgo!D860</f>
        <v>0.43852406500680019</v>
      </c>
      <c r="F856" s="76">
        <f t="shared" si="39"/>
        <v>-0.16705787258304972</v>
      </c>
      <c r="G856" s="26">
        <f t="shared" si="40"/>
        <v>-4.6623067035670195E-3</v>
      </c>
      <c r="H856" s="26">
        <f t="shared" si="41"/>
        <v>7.7887503922759768E-4</v>
      </c>
    </row>
    <row r="857" spans="1:8" x14ac:dyDescent="0.25">
      <c r="A857" s="12">
        <f>Riesgo!D861</f>
        <v>0.54670468605765743</v>
      </c>
      <c r="F857" s="76">
        <f t="shared" si="39"/>
        <v>-5.8877251532192476E-2</v>
      </c>
      <c r="G857" s="26">
        <f t="shared" si="40"/>
        <v>-2.0409980279319578E-4</v>
      </c>
      <c r="H857" s="26">
        <f t="shared" si="41"/>
        <v>1.2016835426725869E-5</v>
      </c>
    </row>
    <row r="858" spans="1:8" x14ac:dyDescent="0.25">
      <c r="A858" s="12">
        <f>Riesgo!D862</f>
        <v>0.39936414879034288</v>
      </c>
      <c r="F858" s="76">
        <f t="shared" si="39"/>
        <v>-0.20621778879950703</v>
      </c>
      <c r="G858" s="26">
        <f t="shared" si="40"/>
        <v>-8.7695715797698071E-3</v>
      </c>
      <c r="H858" s="26">
        <f t="shared" si="41"/>
        <v>1.8084416598991293E-3</v>
      </c>
    </row>
    <row r="859" spans="1:8" x14ac:dyDescent="0.25">
      <c r="A859" s="12">
        <f>Riesgo!D863</f>
        <v>0.2469145685292809</v>
      </c>
      <c r="F859" s="76">
        <f t="shared" si="39"/>
        <v>-0.35866736906056901</v>
      </c>
      <c r="G859" s="26">
        <f t="shared" si="40"/>
        <v>-4.6139788701761372E-2</v>
      </c>
      <c r="H859" s="26">
        <f t="shared" si="41"/>
        <v>1.6548836622671315E-2</v>
      </c>
    </row>
    <row r="860" spans="1:8" x14ac:dyDescent="0.25">
      <c r="A860" s="12">
        <f>Riesgo!D864</f>
        <v>0.57662609850843072</v>
      </c>
      <c r="F860" s="76">
        <f t="shared" si="39"/>
        <v>-2.8955839081419188E-2</v>
      </c>
      <c r="G860" s="26">
        <f t="shared" si="40"/>
        <v>-2.4277751582544076E-5</v>
      </c>
      <c r="H860" s="26">
        <f t="shared" si="41"/>
        <v>7.0298266808281632E-7</v>
      </c>
    </row>
    <row r="861" spans="1:8" x14ac:dyDescent="0.25">
      <c r="A861" s="12">
        <f>Riesgo!D865</f>
        <v>0.29774089483004018</v>
      </c>
      <c r="F861" s="76">
        <f t="shared" si="39"/>
        <v>-0.30784104275980972</v>
      </c>
      <c r="G861" s="26">
        <f t="shared" si="40"/>
        <v>-2.9172897384164821E-2</v>
      </c>
      <c r="H861" s="26">
        <f t="shared" si="41"/>
        <v>8.9806151510662246E-3</v>
      </c>
    </row>
    <row r="862" spans="1:8" x14ac:dyDescent="0.25">
      <c r="A862" s="12">
        <f>Riesgo!D866</f>
        <v>0.66148252878188596</v>
      </c>
      <c r="F862" s="76">
        <f t="shared" si="39"/>
        <v>5.5900591192036053E-2</v>
      </c>
      <c r="G862" s="26">
        <f t="shared" si="40"/>
        <v>1.7468242114697125E-4</v>
      </c>
      <c r="H862" s="26">
        <f t="shared" si="41"/>
        <v>9.764850612971913E-6</v>
      </c>
    </row>
    <row r="863" spans="1:8" x14ac:dyDescent="0.25">
      <c r="A863" s="12">
        <f>Riesgo!D867</f>
        <v>0.28788057112371013</v>
      </c>
      <c r="F863" s="76">
        <f t="shared" si="39"/>
        <v>-0.31770136646613978</v>
      </c>
      <c r="G863" s="26">
        <f t="shared" si="40"/>
        <v>-3.2066920000549143E-2</v>
      </c>
      <c r="H863" s="26">
        <f t="shared" si="41"/>
        <v>1.018770430253485E-2</v>
      </c>
    </row>
    <row r="864" spans="1:8" x14ac:dyDescent="0.25">
      <c r="A864" s="12">
        <f>Riesgo!D868</f>
        <v>0.68652134553383004</v>
      </c>
      <c r="F864" s="76">
        <f t="shared" si="39"/>
        <v>8.0939407943980135E-2</v>
      </c>
      <c r="G864" s="26">
        <f t="shared" si="40"/>
        <v>5.3024925848843584E-4</v>
      </c>
      <c r="H864" s="26">
        <f t="shared" si="41"/>
        <v>4.2918061044788485E-5</v>
      </c>
    </row>
    <row r="865" spans="1:8" x14ac:dyDescent="0.25">
      <c r="A865" s="12">
        <f>Riesgo!D869</f>
        <v>0.37838762081927885</v>
      </c>
      <c r="F865" s="76">
        <f t="shared" si="39"/>
        <v>-0.22719431677057106</v>
      </c>
      <c r="G865" s="26">
        <f t="shared" si="40"/>
        <v>-1.1727147567833465E-2</v>
      </c>
      <c r="H865" s="26">
        <f t="shared" si="41"/>
        <v>2.6643412793415878E-3</v>
      </c>
    </row>
    <row r="866" spans="1:8" x14ac:dyDescent="0.25">
      <c r="A866" s="12">
        <f>Riesgo!D870</f>
        <v>0.58453288554307237</v>
      </c>
      <c r="F866" s="76">
        <f t="shared" si="39"/>
        <v>-2.1049052046777539E-2</v>
      </c>
      <c r="G866" s="26">
        <f t="shared" si="40"/>
        <v>-9.3260475604184384E-6</v>
      </c>
      <c r="H866" s="26">
        <f t="shared" si="41"/>
        <v>1.9630446048997043E-7</v>
      </c>
    </row>
    <row r="867" spans="1:8" x14ac:dyDescent="0.25">
      <c r="A867" s="12">
        <f>Riesgo!D871</f>
        <v>0.73593325209207849</v>
      </c>
      <c r="F867" s="76">
        <f t="shared" si="39"/>
        <v>0.13035131450222859</v>
      </c>
      <c r="G867" s="26">
        <f t="shared" si="40"/>
        <v>2.2148598231558816E-3</v>
      </c>
      <c r="H867" s="26">
        <f t="shared" si="41"/>
        <v>2.8870988938654271E-4</v>
      </c>
    </row>
    <row r="868" spans="1:8" x14ac:dyDescent="0.25">
      <c r="A868" s="12">
        <f>Riesgo!D872</f>
        <v>0.23890571149206827</v>
      </c>
      <c r="F868" s="76">
        <f t="shared" si="39"/>
        <v>-0.36667622609778161</v>
      </c>
      <c r="G868" s="26">
        <f t="shared" si="40"/>
        <v>-4.9300152034034525E-2</v>
      </c>
      <c r="H868" s="26">
        <f t="shared" si="41"/>
        <v>1.8077193693886651E-2</v>
      </c>
    </row>
    <row r="869" spans="1:8" x14ac:dyDescent="0.25">
      <c r="A869" s="12">
        <f>Riesgo!D873</f>
        <v>0.84913826408668036</v>
      </c>
      <c r="F869" s="76">
        <f t="shared" si="39"/>
        <v>0.24355632649683046</v>
      </c>
      <c r="G869" s="26">
        <f t="shared" si="40"/>
        <v>1.4447684367012329E-2</v>
      </c>
      <c r="H869" s="26">
        <f t="shared" si="41"/>
        <v>3.5188249308152082E-3</v>
      </c>
    </row>
    <row r="870" spans="1:8" x14ac:dyDescent="0.25">
      <c r="A870" s="12">
        <f>Riesgo!D874</f>
        <v>0.39101511853771387</v>
      </c>
      <c r="F870" s="76">
        <f t="shared" si="39"/>
        <v>-0.21456681905213604</v>
      </c>
      <c r="G870" s="26">
        <f t="shared" si="40"/>
        <v>-9.8784245822685756E-3</v>
      </c>
      <c r="H870" s="26">
        <f t="shared" si="41"/>
        <v>2.1195821398637938E-3</v>
      </c>
    </row>
    <row r="871" spans="1:8" x14ac:dyDescent="0.25">
      <c r="A871" s="12">
        <f>Riesgo!D875</f>
        <v>0.34033102775945434</v>
      </c>
      <c r="F871" s="76">
        <f t="shared" si="39"/>
        <v>-0.26525090983039556</v>
      </c>
      <c r="G871" s="26">
        <f t="shared" si="40"/>
        <v>-1.8662535494130477E-2</v>
      </c>
      <c r="H871" s="26">
        <f t="shared" si="41"/>
        <v>4.9502545195601608E-3</v>
      </c>
    </row>
    <row r="872" spans="1:8" x14ac:dyDescent="0.25">
      <c r="A872" s="12">
        <f>Riesgo!D876</f>
        <v>0.50385141698816993</v>
      </c>
      <c r="F872" s="76">
        <f t="shared" si="39"/>
        <v>-0.10173052060167997</v>
      </c>
      <c r="G872" s="26">
        <f t="shared" si="40"/>
        <v>-1.052819210908984E-3</v>
      </c>
      <c r="H872" s="26">
        <f t="shared" si="41"/>
        <v>1.0710384642522085E-4</v>
      </c>
    </row>
    <row r="873" spans="1:8" x14ac:dyDescent="0.25">
      <c r="A873" s="12">
        <f>Riesgo!D877</f>
        <v>0.63646500341802337</v>
      </c>
      <c r="F873" s="76">
        <f t="shared" si="39"/>
        <v>3.0883065828173462E-2</v>
      </c>
      <c r="G873" s="26">
        <f t="shared" si="40"/>
        <v>2.9455148828563224E-5</v>
      </c>
      <c r="H873" s="26">
        <f t="shared" si="41"/>
        <v>9.096653002511645E-7</v>
      </c>
    </row>
    <row r="874" spans="1:8" x14ac:dyDescent="0.25">
      <c r="A874" s="12">
        <f>Riesgo!D878</f>
        <v>0.74568056423414009</v>
      </c>
      <c r="F874" s="76">
        <f t="shared" si="39"/>
        <v>0.14009862664429018</v>
      </c>
      <c r="G874" s="26">
        <f t="shared" si="40"/>
        <v>2.7498033330739099E-3</v>
      </c>
      <c r="H874" s="26">
        <f t="shared" si="41"/>
        <v>3.8524367050554639E-4</v>
      </c>
    </row>
    <row r="875" spans="1:8" x14ac:dyDescent="0.25">
      <c r="A875" s="12">
        <f>Riesgo!D879</f>
        <v>0.68903466963888171</v>
      </c>
      <c r="F875" s="76">
        <f t="shared" si="39"/>
        <v>8.3452732049031808E-2</v>
      </c>
      <c r="G875" s="26">
        <f t="shared" si="40"/>
        <v>5.8119474266290399E-4</v>
      </c>
      <c r="H875" s="26">
        <f t="shared" si="41"/>
        <v>4.8502289127753326E-5</v>
      </c>
    </row>
    <row r="876" spans="1:8" x14ac:dyDescent="0.25">
      <c r="A876" s="12">
        <f>Riesgo!D880</f>
        <v>0.20014306470354676</v>
      </c>
      <c r="F876" s="76">
        <f t="shared" si="39"/>
        <v>-0.40543887288630315</v>
      </c>
      <c r="G876" s="26">
        <f t="shared" si="40"/>
        <v>-6.6646317480492212E-2</v>
      </c>
      <c r="H876" s="26">
        <f t="shared" si="41"/>
        <v>2.7021007841313487E-2</v>
      </c>
    </row>
    <row r="877" spans="1:8" x14ac:dyDescent="0.25">
      <c r="A877" s="12">
        <f>Riesgo!D881</f>
        <v>0.53047280814410958</v>
      </c>
      <c r="F877" s="76">
        <f t="shared" si="39"/>
        <v>-7.510912944574033E-2</v>
      </c>
      <c r="G877" s="26">
        <f t="shared" si="40"/>
        <v>-4.237192402746001E-4</v>
      </c>
      <c r="H877" s="26">
        <f t="shared" si="41"/>
        <v>3.1825183266435692E-5</v>
      </c>
    </row>
    <row r="878" spans="1:8" x14ac:dyDescent="0.25">
      <c r="A878" s="12">
        <f>Riesgo!D882</f>
        <v>0.54803220051550461</v>
      </c>
      <c r="F878" s="76">
        <f t="shared" si="39"/>
        <v>-5.7549737074345297E-2</v>
      </c>
      <c r="G878" s="26">
        <f t="shared" si="40"/>
        <v>-1.9060313145565817E-4</v>
      </c>
      <c r="H878" s="26">
        <f t="shared" si="41"/>
        <v>1.0969160100820001E-5</v>
      </c>
    </row>
    <row r="879" spans="1:8" x14ac:dyDescent="0.25">
      <c r="A879" s="12">
        <f>Riesgo!D883</f>
        <v>0.90931050459452034</v>
      </c>
      <c r="F879" s="76">
        <f t="shared" si="39"/>
        <v>0.30372856700467044</v>
      </c>
      <c r="G879" s="26">
        <f t="shared" si="40"/>
        <v>2.8019276917307115E-2</v>
      </c>
      <c r="H879" s="26">
        <f t="shared" si="41"/>
        <v>8.5102548266007307E-3</v>
      </c>
    </row>
    <row r="880" spans="1:8" x14ac:dyDescent="0.25">
      <c r="A880" s="12">
        <f>Riesgo!D884</f>
        <v>0.9718999736069236</v>
      </c>
      <c r="F880" s="76">
        <f t="shared" si="39"/>
        <v>0.36631803601707369</v>
      </c>
      <c r="G880" s="26">
        <f t="shared" si="40"/>
        <v>4.9155815589582888E-2</v>
      </c>
      <c r="H880" s="26">
        <f t="shared" si="41"/>
        <v>1.8006661825593458E-2</v>
      </c>
    </row>
    <row r="881" spans="1:8" x14ac:dyDescent="0.25">
      <c r="A881" s="12">
        <f>Riesgo!D885</f>
        <v>0.25892845657576363</v>
      </c>
      <c r="F881" s="76">
        <f t="shared" si="39"/>
        <v>-0.34665348101408627</v>
      </c>
      <c r="G881" s="26">
        <f t="shared" si="40"/>
        <v>-4.1656875943166242E-2</v>
      </c>
      <c r="H881" s="26">
        <f t="shared" si="41"/>
        <v>1.4440501053870528E-2</v>
      </c>
    </row>
    <row r="882" spans="1:8" x14ac:dyDescent="0.25">
      <c r="A882" s="12">
        <f>Riesgo!D886</f>
        <v>0.54190895372630121</v>
      </c>
      <c r="F882" s="76">
        <f t="shared" si="39"/>
        <v>-6.3672983863548693E-2</v>
      </c>
      <c r="G882" s="26">
        <f t="shared" si="40"/>
        <v>-2.5814612313859866E-4</v>
      </c>
      <c r="H882" s="26">
        <f t="shared" si="41"/>
        <v>1.6436933933041647E-5</v>
      </c>
    </row>
    <row r="883" spans="1:8" x14ac:dyDescent="0.25">
      <c r="A883" s="12">
        <f>Riesgo!D887</f>
        <v>0.68633872215918745</v>
      </c>
      <c r="F883" s="76">
        <f t="shared" si="39"/>
        <v>8.0756784569337547E-2</v>
      </c>
      <c r="G883" s="26">
        <f t="shared" si="40"/>
        <v>5.2666815065137537E-4</v>
      </c>
      <c r="H883" s="26">
        <f t="shared" si="41"/>
        <v>4.2532026381684528E-5</v>
      </c>
    </row>
    <row r="884" spans="1:8" x14ac:dyDescent="0.25">
      <c r="A884" s="12">
        <f>Riesgo!D888</f>
        <v>0.60749313888639966</v>
      </c>
      <c r="F884" s="76">
        <f t="shared" si="39"/>
        <v>1.9112012965497582E-3</v>
      </c>
      <c r="G884" s="26">
        <f t="shared" si="40"/>
        <v>6.9810266206029109E-9</v>
      </c>
      <c r="H884" s="26">
        <f t="shared" si="41"/>
        <v>1.3342147128544662E-11</v>
      </c>
    </row>
    <row r="885" spans="1:8" x14ac:dyDescent="0.25">
      <c r="A885" s="12">
        <f>Riesgo!D889</f>
        <v>0.26569357768703039</v>
      </c>
      <c r="F885" s="76">
        <f t="shared" si="39"/>
        <v>-0.33988835990281951</v>
      </c>
      <c r="G885" s="26">
        <f t="shared" si="40"/>
        <v>-3.9265295925687907E-2</v>
      </c>
      <c r="H885" s="26">
        <f t="shared" si="41"/>
        <v>1.3345817033280923E-2</v>
      </c>
    </row>
    <row r="886" spans="1:8" x14ac:dyDescent="0.25">
      <c r="A886" s="12">
        <f>Riesgo!D890</f>
        <v>0.25546029437654683</v>
      </c>
      <c r="F886" s="76">
        <f t="shared" si="39"/>
        <v>-0.35012164321330308</v>
      </c>
      <c r="G886" s="26">
        <f t="shared" si="40"/>
        <v>-4.2919719419613755E-2</v>
      </c>
      <c r="H886" s="26">
        <f t="shared" si="41"/>
        <v>1.5027122689449083E-2</v>
      </c>
    </row>
    <row r="887" spans="1:8" x14ac:dyDescent="0.25">
      <c r="A887" s="12">
        <f>Riesgo!D891</f>
        <v>0.1876412715527033</v>
      </c>
      <c r="F887" s="76">
        <f t="shared" si="39"/>
        <v>-0.41794066603714664</v>
      </c>
      <c r="G887" s="26">
        <f t="shared" si="40"/>
        <v>-7.3003535212545351E-2</v>
      </c>
      <c r="H887" s="26">
        <f t="shared" si="41"/>
        <v>3.0511146129797488E-2</v>
      </c>
    </row>
    <row r="888" spans="1:8" x14ac:dyDescent="0.25">
      <c r="A888" s="12">
        <f>Riesgo!D892</f>
        <v>0.63104153973612953</v>
      </c>
      <c r="F888" s="76">
        <f t="shared" si="39"/>
        <v>2.5459602146279625E-2</v>
      </c>
      <c r="G888" s="26">
        <f t="shared" si="40"/>
        <v>1.6502693667899992E-5</v>
      </c>
      <c r="H888" s="26">
        <f t="shared" si="41"/>
        <v>4.2015201512666178E-7</v>
      </c>
    </row>
    <row r="889" spans="1:8" x14ac:dyDescent="0.25">
      <c r="A889" s="12">
        <f>Riesgo!D893</f>
        <v>0.95629981421757482</v>
      </c>
      <c r="F889" s="76">
        <f t="shared" si="39"/>
        <v>0.35071787662772491</v>
      </c>
      <c r="G889" s="26">
        <f t="shared" si="40"/>
        <v>4.3139361144839634E-2</v>
      </c>
      <c r="H889" s="26">
        <f t="shared" si="41"/>
        <v>1.5129745139794737E-2</v>
      </c>
    </row>
    <row r="890" spans="1:8" x14ac:dyDescent="0.25">
      <c r="A890" s="12">
        <f>Riesgo!D894</f>
        <v>0.46412331380870209</v>
      </c>
      <c r="F890" s="76">
        <f t="shared" si="39"/>
        <v>-0.14145862378114782</v>
      </c>
      <c r="G890" s="26">
        <f t="shared" si="40"/>
        <v>-2.8306637666758111E-3</v>
      </c>
      <c r="H890" s="26">
        <f t="shared" si="41"/>
        <v>4.0042180082112033E-4</v>
      </c>
    </row>
    <row r="891" spans="1:8" x14ac:dyDescent="0.25">
      <c r="A891" s="12">
        <f>Riesgo!D895</f>
        <v>0.72046863867114663</v>
      </c>
      <c r="F891" s="76">
        <f t="shared" si="39"/>
        <v>0.11488670108129673</v>
      </c>
      <c r="G891" s="26">
        <f t="shared" si="40"/>
        <v>1.5163842925885874E-3</v>
      </c>
      <c r="H891" s="26">
        <f t="shared" si="41"/>
        <v>1.7421238894699864E-4</v>
      </c>
    </row>
    <row r="892" spans="1:8" x14ac:dyDescent="0.25">
      <c r="A892" s="12">
        <f>Riesgo!D896</f>
        <v>0.78482488613780621</v>
      </c>
      <c r="F892" s="76">
        <f t="shared" si="39"/>
        <v>0.1792429485479563</v>
      </c>
      <c r="G892" s="26">
        <f t="shared" si="40"/>
        <v>5.7587236535013618E-3</v>
      </c>
      <c r="H892" s="26">
        <f t="shared" si="41"/>
        <v>1.0322106075264434E-3</v>
      </c>
    </row>
    <row r="893" spans="1:8" x14ac:dyDescent="0.25">
      <c r="A893" s="12">
        <f>Riesgo!D897</f>
        <v>0.96727488483110924</v>
      </c>
      <c r="F893" s="76">
        <f t="shared" si="39"/>
        <v>0.36169294724125933</v>
      </c>
      <c r="G893" s="26">
        <f t="shared" si="40"/>
        <v>4.7317318095498162E-2</v>
      </c>
      <c r="H893" s="26">
        <f t="shared" si="41"/>
        <v>1.7114340237512904E-2</v>
      </c>
    </row>
    <row r="894" spans="1:8" x14ac:dyDescent="0.25">
      <c r="A894" s="12">
        <f>Riesgo!D898</f>
        <v>0.91775553719166902</v>
      </c>
      <c r="F894" s="76">
        <f t="shared" si="39"/>
        <v>0.31217359960181912</v>
      </c>
      <c r="G894" s="26">
        <f t="shared" si="40"/>
        <v>3.0422052852215341E-2</v>
      </c>
      <c r="H894" s="26">
        <f t="shared" si="41"/>
        <v>9.4969617461528513E-3</v>
      </c>
    </row>
    <row r="895" spans="1:8" x14ac:dyDescent="0.25">
      <c r="A895" s="12">
        <f>Riesgo!D899</f>
        <v>0.88523379507975342</v>
      </c>
      <c r="F895" s="76">
        <f t="shared" si="39"/>
        <v>0.27965185748990351</v>
      </c>
      <c r="G895" s="26">
        <f t="shared" si="40"/>
        <v>2.187021865012348E-2</v>
      </c>
      <c r="H895" s="26">
        <f t="shared" si="41"/>
        <v>6.1160472692173614E-3</v>
      </c>
    </row>
    <row r="896" spans="1:8" x14ac:dyDescent="0.25">
      <c r="A896" s="12">
        <f>Riesgo!D900</f>
        <v>0.82010854585249737</v>
      </c>
      <c r="F896" s="76">
        <f t="shared" si="39"/>
        <v>0.21452660826264747</v>
      </c>
      <c r="G896" s="26">
        <f t="shared" si="40"/>
        <v>9.8728718390660337E-3</v>
      </c>
      <c r="H896" s="26">
        <f t="shared" si="41"/>
        <v>2.1179937094466428E-3</v>
      </c>
    </row>
    <row r="897" spans="1:8" x14ac:dyDescent="0.25">
      <c r="A897" s="12">
        <f>Riesgo!D901</f>
        <v>0.25561357344642649</v>
      </c>
      <c r="F897" s="76">
        <f t="shared" si="39"/>
        <v>-0.34996836414342342</v>
      </c>
      <c r="G897" s="26">
        <f t="shared" si="40"/>
        <v>-4.2863374873545239E-2</v>
      </c>
      <c r="H897" s="26">
        <f t="shared" si="41"/>
        <v>1.5000825186160945E-2</v>
      </c>
    </row>
    <row r="898" spans="1:8" x14ac:dyDescent="0.25">
      <c r="A898" s="12">
        <f>Riesgo!D902</f>
        <v>0.52382070896566979</v>
      </c>
      <c r="F898" s="76">
        <f t="shared" si="39"/>
        <v>-8.1761228624180116E-2</v>
      </c>
      <c r="G898" s="26">
        <f t="shared" si="40"/>
        <v>-5.4656551508958063E-4</v>
      </c>
      <c r="H898" s="26">
        <f t="shared" si="41"/>
        <v>4.4687868037331976E-5</v>
      </c>
    </row>
    <row r="899" spans="1:8" x14ac:dyDescent="0.25">
      <c r="A899" s="12">
        <f>Riesgo!D903</f>
        <v>0.44815284255575083</v>
      </c>
      <c r="F899" s="76">
        <f t="shared" ref="F899:F962" si="42">A899-$D$4</f>
        <v>-0.15742909503409908</v>
      </c>
      <c r="G899" s="26">
        <f t="shared" ref="G899:G962" si="43">IF(A899=0,0,(A899-D$4)^3)</f>
        <v>-3.901710091212839E-3</v>
      </c>
      <c r="H899" s="26">
        <f t="shared" ref="H899:H962" si="44">IF(A899=0,0,(A899-D$4)^4)</f>
        <v>6.1424268874504936E-4</v>
      </c>
    </row>
    <row r="900" spans="1:8" x14ac:dyDescent="0.25">
      <c r="A900" s="12">
        <f>Riesgo!D904</f>
        <v>0.39627324198330799</v>
      </c>
      <c r="F900" s="76">
        <f t="shared" si="42"/>
        <v>-0.20930869560654192</v>
      </c>
      <c r="G900" s="26">
        <f t="shared" si="43"/>
        <v>-9.1698411764814872E-3</v>
      </c>
      <c r="H900" s="26">
        <f t="shared" si="44"/>
        <v>1.9193274955684979E-3</v>
      </c>
    </row>
    <row r="901" spans="1:8" x14ac:dyDescent="0.25">
      <c r="A901" s="12">
        <f>Riesgo!D905</f>
        <v>0.2070270815166112</v>
      </c>
      <c r="F901" s="76">
        <f t="shared" si="42"/>
        <v>-0.39855485607323871</v>
      </c>
      <c r="G901" s="26">
        <f t="shared" si="43"/>
        <v>-6.330883402621966E-2</v>
      </c>
      <c r="H901" s="26">
        <f t="shared" si="44"/>
        <v>2.5232043233484533E-2</v>
      </c>
    </row>
    <row r="902" spans="1:8" x14ac:dyDescent="0.25">
      <c r="A902" s="12">
        <f>Riesgo!D906</f>
        <v>0.92156282445766291</v>
      </c>
      <c r="F902" s="76">
        <f t="shared" si="42"/>
        <v>0.315980886867813</v>
      </c>
      <c r="G902" s="26">
        <f t="shared" si="43"/>
        <v>3.1548770663525634E-2</v>
      </c>
      <c r="H902" s="26">
        <f t="shared" si="44"/>
        <v>9.9688085338500692E-3</v>
      </c>
    </row>
    <row r="903" spans="1:8" x14ac:dyDescent="0.25">
      <c r="A903" s="12">
        <f>Riesgo!D907</f>
        <v>0.5477970709718647</v>
      </c>
      <c r="F903" s="76">
        <f t="shared" si="42"/>
        <v>-5.7784866617985209E-2</v>
      </c>
      <c r="G903" s="26">
        <f t="shared" si="43"/>
        <v>-1.9294891708456145E-4</v>
      </c>
      <c r="H903" s="26">
        <f t="shared" si="44"/>
        <v>1.1149527437816071E-5</v>
      </c>
    </row>
    <row r="904" spans="1:8" x14ac:dyDescent="0.25">
      <c r="A904" s="12">
        <f>Riesgo!D908</f>
        <v>0.57566345968442789</v>
      </c>
      <c r="F904" s="76">
        <f t="shared" si="42"/>
        <v>-2.9918477905422014E-2</v>
      </c>
      <c r="G904" s="26">
        <f t="shared" si="43"/>
        <v>-2.6780487929527065E-5</v>
      </c>
      <c r="H904" s="26">
        <f t="shared" si="44"/>
        <v>8.0123143641597645E-7</v>
      </c>
    </row>
    <row r="905" spans="1:8" x14ac:dyDescent="0.25">
      <c r="A905" s="12">
        <f>Riesgo!D909</f>
        <v>0.55560385644759214</v>
      </c>
      <c r="F905" s="76">
        <f t="shared" si="42"/>
        <v>-4.9978081142257769E-2</v>
      </c>
      <c r="G905" s="26">
        <f t="shared" si="43"/>
        <v>-1.2483568062185134E-4</v>
      </c>
      <c r="H905" s="26">
        <f t="shared" si="44"/>
        <v>6.239047775567862E-6</v>
      </c>
    </row>
    <row r="906" spans="1:8" x14ac:dyDescent="0.25">
      <c r="A906" s="12">
        <f>Riesgo!D910</f>
        <v>0.55081218269528831</v>
      </c>
      <c r="F906" s="76">
        <f t="shared" si="42"/>
        <v>-5.4769754894561595E-2</v>
      </c>
      <c r="G906" s="26">
        <f t="shared" si="43"/>
        <v>-1.6429426057562222E-4</v>
      </c>
      <c r="H906" s="26">
        <f t="shared" si="44"/>
        <v>8.9983563823100637E-6</v>
      </c>
    </row>
    <row r="907" spans="1:8" x14ac:dyDescent="0.25">
      <c r="A907" s="12">
        <f>Riesgo!D911</f>
        <v>0.99534348727964195</v>
      </c>
      <c r="F907" s="76">
        <f t="shared" si="42"/>
        <v>0.38976154968979204</v>
      </c>
      <c r="G907" s="26">
        <f t="shared" si="43"/>
        <v>5.9210261634398187E-2</v>
      </c>
      <c r="H907" s="26">
        <f t="shared" si="44"/>
        <v>2.3077883332161077E-2</v>
      </c>
    </row>
    <row r="908" spans="1:8" x14ac:dyDescent="0.25">
      <c r="A908" s="12">
        <f>Riesgo!D912</f>
        <v>0.76687024707747675</v>
      </c>
      <c r="F908" s="76">
        <f t="shared" si="42"/>
        <v>0.16128830948762685</v>
      </c>
      <c r="G908" s="26">
        <f t="shared" si="43"/>
        <v>4.1957409827514886E-3</v>
      </c>
      <c r="H908" s="26">
        <f t="shared" si="44"/>
        <v>6.7672397015594164E-4</v>
      </c>
    </row>
    <row r="909" spans="1:8" x14ac:dyDescent="0.25">
      <c r="A909" s="12">
        <f>Riesgo!D913</f>
        <v>0.7739323207350649</v>
      </c>
      <c r="F909" s="76">
        <f t="shared" si="42"/>
        <v>0.168350383145215</v>
      </c>
      <c r="G909" s="26">
        <f t="shared" si="43"/>
        <v>4.7713615599352241E-3</v>
      </c>
      <c r="H909" s="26">
        <f t="shared" si="44"/>
        <v>8.0326054673944569E-4</v>
      </c>
    </row>
    <row r="910" spans="1:8" x14ac:dyDescent="0.25">
      <c r="A910" s="12">
        <f>Riesgo!D914</f>
        <v>0.20773052364390038</v>
      </c>
      <c r="F910" s="76">
        <f t="shared" si="42"/>
        <v>-0.39785141394594953</v>
      </c>
      <c r="G910" s="26">
        <f t="shared" si="43"/>
        <v>-6.297420848171377E-2</v>
      </c>
      <c r="H910" s="26">
        <f t="shared" si="44"/>
        <v>2.5054377886576825E-2</v>
      </c>
    </row>
    <row r="911" spans="1:8" x14ac:dyDescent="0.25">
      <c r="A911" s="12">
        <f>Riesgo!D915</f>
        <v>0.38506424782713172</v>
      </c>
      <c r="F911" s="76">
        <f t="shared" si="42"/>
        <v>-0.22051768976271818</v>
      </c>
      <c r="G911" s="26">
        <f t="shared" si="43"/>
        <v>-1.0723345574064609E-2</v>
      </c>
      <c r="H911" s="26">
        <f t="shared" si="44"/>
        <v>2.3646873925199964E-3</v>
      </c>
    </row>
    <row r="912" spans="1:8" x14ac:dyDescent="0.25">
      <c r="A912" s="12">
        <f>Riesgo!D916</f>
        <v>0.46819011762264595</v>
      </c>
      <c r="F912" s="76">
        <f t="shared" si="42"/>
        <v>-0.13739181996720395</v>
      </c>
      <c r="G912" s="26">
        <f t="shared" si="43"/>
        <v>-2.5934783649531191E-3</v>
      </c>
      <c r="H912" s="26">
        <f t="shared" si="44"/>
        <v>3.5632271260647747E-4</v>
      </c>
    </row>
    <row r="913" spans="1:8" x14ac:dyDescent="0.25">
      <c r="A913" s="12">
        <f>Riesgo!D917</f>
        <v>0.74322920576111118</v>
      </c>
      <c r="F913" s="76">
        <f t="shared" si="42"/>
        <v>0.13764726817126127</v>
      </c>
      <c r="G913" s="26">
        <f t="shared" si="43"/>
        <v>2.6079711910472997E-3</v>
      </c>
      <c r="H913" s="26">
        <f t="shared" si="44"/>
        <v>3.5898010991701132E-4</v>
      </c>
    </row>
    <row r="914" spans="1:8" x14ac:dyDescent="0.25">
      <c r="A914" s="12">
        <f>Riesgo!D918</f>
        <v>0.39938917720561995</v>
      </c>
      <c r="F914" s="76">
        <f t="shared" si="42"/>
        <v>-0.20619276038422996</v>
      </c>
      <c r="G914" s="26">
        <f t="shared" si="43"/>
        <v>-8.7663789089154811E-3</v>
      </c>
      <c r="H914" s="26">
        <f t="shared" si="44"/>
        <v>1.807563865803377E-3</v>
      </c>
    </row>
    <row r="915" spans="1:8" x14ac:dyDescent="0.25">
      <c r="A915" s="12">
        <f>Riesgo!D919</f>
        <v>0.32949622804942869</v>
      </c>
      <c r="F915" s="76">
        <f t="shared" si="42"/>
        <v>-0.27608570954042122</v>
      </c>
      <c r="G915" s="26">
        <f t="shared" si="43"/>
        <v>-2.1044169113074777E-2</v>
      </c>
      <c r="H915" s="26">
        <f t="shared" si="44"/>
        <v>5.8099943612718655E-3</v>
      </c>
    </row>
    <row r="916" spans="1:8" x14ac:dyDescent="0.25">
      <c r="A916" s="12">
        <f>Riesgo!D920</f>
        <v>0.64441600186803716</v>
      </c>
      <c r="F916" s="76">
        <f t="shared" si="42"/>
        <v>3.8834064278187252E-2</v>
      </c>
      <c r="G916" s="26">
        <f t="shared" si="43"/>
        <v>5.8565052288045624E-5</v>
      </c>
      <c r="H916" s="26">
        <f t="shared" si="44"/>
        <v>2.2743190050093612E-6</v>
      </c>
    </row>
    <row r="917" spans="1:8" x14ac:dyDescent="0.25">
      <c r="A917" s="12">
        <f>Riesgo!D921</f>
        <v>0.56536400179318491</v>
      </c>
      <c r="F917" s="76">
        <f t="shared" si="42"/>
        <v>-4.0217935796664994E-2</v>
      </c>
      <c r="G917" s="26">
        <f t="shared" si="43"/>
        <v>-6.5051801696449228E-5</v>
      </c>
      <c r="H917" s="26">
        <f t="shared" si="44"/>
        <v>2.6162491840851782E-6</v>
      </c>
    </row>
    <row r="918" spans="1:8" x14ac:dyDescent="0.25">
      <c r="A918" s="12">
        <f>Riesgo!D922</f>
        <v>0.95731691081417336</v>
      </c>
      <c r="F918" s="76">
        <f t="shared" si="42"/>
        <v>0.35173497322432346</v>
      </c>
      <c r="G918" s="26">
        <f t="shared" si="43"/>
        <v>4.3515768521131024E-2</v>
      </c>
      <c r="H918" s="26">
        <f t="shared" si="44"/>
        <v>1.5306017675615879E-2</v>
      </c>
    </row>
    <row r="919" spans="1:8" x14ac:dyDescent="0.25">
      <c r="A919" s="12">
        <f>Riesgo!D923</f>
        <v>0.62315102311348369</v>
      </c>
      <c r="F919" s="76">
        <f t="shared" si="42"/>
        <v>1.7569085523633787E-2</v>
      </c>
      <c r="G919" s="26">
        <f t="shared" si="43"/>
        <v>5.4230982270733186E-6</v>
      </c>
      <c r="H919" s="26">
        <f t="shared" si="44"/>
        <v>9.527887655451789E-8</v>
      </c>
    </row>
    <row r="920" spans="1:8" x14ac:dyDescent="0.25">
      <c r="A920" s="12">
        <f>Riesgo!D924</f>
        <v>0.60443908662913204</v>
      </c>
      <c r="F920" s="76">
        <f t="shared" si="42"/>
        <v>-1.1428509607178672E-3</v>
      </c>
      <c r="G920" s="26">
        <f t="shared" si="43"/>
        <v>-1.4926871465007546E-9</v>
      </c>
      <c r="H920" s="26">
        <f t="shared" si="44"/>
        <v>1.7059189394295992E-12</v>
      </c>
    </row>
    <row r="921" spans="1:8" x14ac:dyDescent="0.25">
      <c r="A921" s="12">
        <f>Riesgo!D925</f>
        <v>0.97222690281858082</v>
      </c>
      <c r="F921" s="76">
        <f t="shared" si="42"/>
        <v>0.36664496522873091</v>
      </c>
      <c r="G921" s="26">
        <f t="shared" si="43"/>
        <v>4.9287543901032974E-2</v>
      </c>
      <c r="H921" s="26">
        <f t="shared" si="44"/>
        <v>1.8071029819803783E-2</v>
      </c>
    </row>
    <row r="922" spans="1:8" x14ac:dyDescent="0.25">
      <c r="A922" s="12">
        <f>Riesgo!D926</f>
        <v>0.71352038817019325</v>
      </c>
      <c r="F922" s="76">
        <f t="shared" si="42"/>
        <v>0.10793845058034335</v>
      </c>
      <c r="G922" s="26">
        <f t="shared" si="43"/>
        <v>1.2575594898934683E-3</v>
      </c>
      <c r="H922" s="26">
        <f t="shared" si="44"/>
        <v>1.3573902285170792E-4</v>
      </c>
    </row>
    <row r="923" spans="1:8" x14ac:dyDescent="0.25">
      <c r="A923" s="12">
        <f>Riesgo!D927</f>
        <v>8.7389386608564351E-2</v>
      </c>
      <c r="F923" s="76">
        <f t="shared" si="42"/>
        <v>-0.51819255098128558</v>
      </c>
      <c r="G923" s="26">
        <f t="shared" si="43"/>
        <v>-0.13914688777156453</v>
      </c>
      <c r="H923" s="26">
        <f t="shared" si="44"/>
        <v>7.2104880735453666E-2</v>
      </c>
    </row>
    <row r="924" spans="1:8" x14ac:dyDescent="0.25">
      <c r="A924" s="12">
        <f>Riesgo!D928</f>
        <v>0.68972571725631771</v>
      </c>
      <c r="F924" s="76">
        <f t="shared" si="42"/>
        <v>8.4143779666467799E-2</v>
      </c>
      <c r="G924" s="26">
        <f t="shared" si="43"/>
        <v>5.9575274044539625E-4</v>
      </c>
      <c r="H924" s="26">
        <f t="shared" si="44"/>
        <v>5.0128887327731797E-5</v>
      </c>
    </row>
    <row r="925" spans="1:8" x14ac:dyDescent="0.25">
      <c r="A925" s="12">
        <f>Riesgo!D929</f>
        <v>1</v>
      </c>
      <c r="F925" s="76">
        <f t="shared" si="42"/>
        <v>0.39441806241015009</v>
      </c>
      <c r="G925" s="26">
        <f t="shared" si="43"/>
        <v>6.1357885667416845E-2</v>
      </c>
      <c r="H925" s="26">
        <f t="shared" si="44"/>
        <v>2.4200658378526071E-2</v>
      </c>
    </row>
    <row r="926" spans="1:8" x14ac:dyDescent="0.25">
      <c r="A926" s="12">
        <f>Riesgo!D930</f>
        <v>0.60466782238935635</v>
      </c>
      <c r="F926" s="76">
        <f t="shared" si="42"/>
        <v>-9.1411520049355932E-4</v>
      </c>
      <c r="G926" s="26">
        <f t="shared" si="43"/>
        <v>-7.6384069448558477E-10</v>
      </c>
      <c r="H926" s="26">
        <f t="shared" si="44"/>
        <v>6.9823838958482991E-13</v>
      </c>
    </row>
    <row r="927" spans="1:8" x14ac:dyDescent="0.25">
      <c r="A927" s="12">
        <f>Riesgo!D931</f>
        <v>0.4170507212965438</v>
      </c>
      <c r="F927" s="76">
        <f t="shared" si="42"/>
        <v>-0.1885312162933061</v>
      </c>
      <c r="G927" s="26">
        <f t="shared" si="43"/>
        <v>-6.701157231499312E-3</v>
      </c>
      <c r="H927" s="26">
        <f t="shared" si="44"/>
        <v>1.2633773234272492E-3</v>
      </c>
    </row>
    <row r="928" spans="1:8" x14ac:dyDescent="0.25">
      <c r="A928" s="12">
        <f>Riesgo!D932</f>
        <v>1</v>
      </c>
      <c r="F928" s="76">
        <f t="shared" si="42"/>
        <v>0.39441806241015009</v>
      </c>
      <c r="G928" s="26">
        <f t="shared" si="43"/>
        <v>6.1357885667416845E-2</v>
      </c>
      <c r="H928" s="26">
        <f t="shared" si="44"/>
        <v>2.4200658378526071E-2</v>
      </c>
    </row>
    <row r="929" spans="1:8" x14ac:dyDescent="0.25">
      <c r="A929" s="12">
        <f>Riesgo!D933</f>
        <v>0.66821449685439926</v>
      </c>
      <c r="F929" s="76">
        <f t="shared" si="42"/>
        <v>6.2632559264549359E-2</v>
      </c>
      <c r="G929" s="26">
        <f t="shared" si="43"/>
        <v>2.4569735095300458E-4</v>
      </c>
      <c r="H929" s="26">
        <f t="shared" si="44"/>
        <v>1.5388653894706843E-5</v>
      </c>
    </row>
    <row r="930" spans="1:8" x14ac:dyDescent="0.25">
      <c r="A930" s="12">
        <f>Riesgo!D934</f>
        <v>0.82196111807612426</v>
      </c>
      <c r="F930" s="76">
        <f t="shared" si="42"/>
        <v>0.21637918048627436</v>
      </c>
      <c r="G930" s="26">
        <f t="shared" si="43"/>
        <v>1.013086235686168E-2</v>
      </c>
      <c r="H930" s="26">
        <f t="shared" si="44"/>
        <v>2.1921076943969765E-3</v>
      </c>
    </row>
    <row r="931" spans="1:8" x14ac:dyDescent="0.25">
      <c r="A931" s="12">
        <f>Riesgo!D935</f>
        <v>0.55434305324192856</v>
      </c>
      <c r="F931" s="76">
        <f t="shared" si="42"/>
        <v>-5.1238884347921343E-2</v>
      </c>
      <c r="G931" s="26">
        <f t="shared" si="43"/>
        <v>-1.3452375925588765E-4</v>
      </c>
      <c r="H931" s="26">
        <f t="shared" si="44"/>
        <v>6.8928473425600407E-6</v>
      </c>
    </row>
    <row r="932" spans="1:8" x14ac:dyDescent="0.25">
      <c r="A932" s="12">
        <f>Riesgo!D936</f>
        <v>0.34277158406238578</v>
      </c>
      <c r="F932" s="76">
        <f t="shared" si="42"/>
        <v>-0.26281035352746412</v>
      </c>
      <c r="G932" s="26">
        <f t="shared" si="43"/>
        <v>-1.8152122399606719E-2</v>
      </c>
      <c r="H932" s="26">
        <f t="shared" si="44"/>
        <v>4.7705657051144417E-3</v>
      </c>
    </row>
    <row r="933" spans="1:8" x14ac:dyDescent="0.25">
      <c r="A933" s="12">
        <f>Riesgo!D937</f>
        <v>0.58763541507613226</v>
      </c>
      <c r="F933" s="76">
        <f t="shared" si="42"/>
        <v>-1.7946522513717644E-2</v>
      </c>
      <c r="G933" s="26">
        <f t="shared" si="43"/>
        <v>-5.7801741618395239E-6</v>
      </c>
      <c r="H933" s="26">
        <f t="shared" si="44"/>
        <v>1.0373402572866203E-7</v>
      </c>
    </row>
    <row r="934" spans="1:8" x14ac:dyDescent="0.25">
      <c r="A934" s="12">
        <f>Riesgo!D938</f>
        <v>6.3570823245171507E-2</v>
      </c>
      <c r="F934" s="76">
        <f t="shared" si="42"/>
        <v>-0.54201111434467841</v>
      </c>
      <c r="G934" s="26">
        <f t="shared" si="43"/>
        <v>-0.15922988318390929</v>
      </c>
      <c r="H934" s="26">
        <f t="shared" si="44"/>
        <v>8.6304366421483647E-2</v>
      </c>
    </row>
    <row r="935" spans="1:8" x14ac:dyDescent="0.25">
      <c r="A935" s="12">
        <f>Riesgo!D939</f>
        <v>0.75948744720439687</v>
      </c>
      <c r="F935" s="76">
        <f t="shared" si="42"/>
        <v>0.15390550961454696</v>
      </c>
      <c r="G935" s="26">
        <f t="shared" si="43"/>
        <v>3.6455453221481563E-3</v>
      </c>
      <c r="H935" s="26">
        <f t="shared" si="44"/>
        <v>5.6106951062813979E-4</v>
      </c>
    </row>
    <row r="936" spans="1:8" x14ac:dyDescent="0.25">
      <c r="A936" s="12">
        <f>Riesgo!D940</f>
        <v>0.64678625377869448</v>
      </c>
      <c r="F936" s="76">
        <f t="shared" si="42"/>
        <v>4.120431618884457E-2</v>
      </c>
      <c r="G936" s="26">
        <f t="shared" si="43"/>
        <v>6.9956509717461875E-5</v>
      </c>
      <c r="H936" s="26">
        <f t="shared" si="44"/>
        <v>2.8825101458662765E-6</v>
      </c>
    </row>
    <row r="937" spans="1:8" x14ac:dyDescent="0.25">
      <c r="A937" s="12">
        <f>Riesgo!D941</f>
        <v>0.55471964681629504</v>
      </c>
      <c r="F937" s="76">
        <f t="shared" si="42"/>
        <v>-5.0862290773554863E-2</v>
      </c>
      <c r="G937" s="26">
        <f t="shared" si="43"/>
        <v>-1.3157935376070445E-4</v>
      </c>
      <c r="H937" s="26">
        <f t="shared" si="44"/>
        <v>6.6924273507733893E-6</v>
      </c>
    </row>
    <row r="938" spans="1:8" x14ac:dyDescent="0.25">
      <c r="A938" s="12">
        <f>Riesgo!D942</f>
        <v>0.6966374914831448</v>
      </c>
      <c r="F938" s="76">
        <f t="shared" si="42"/>
        <v>9.1055553893294894E-2</v>
      </c>
      <c r="G938" s="26">
        <f t="shared" si="43"/>
        <v>7.5495196808474877E-4</v>
      </c>
      <c r="H938" s="26">
        <f t="shared" si="44"/>
        <v>6.874256961678988E-5</v>
      </c>
    </row>
    <row r="939" spans="1:8" x14ac:dyDescent="0.25">
      <c r="A939" s="12">
        <f>Riesgo!D943</f>
        <v>0.6774793936721486</v>
      </c>
      <c r="F939" s="76">
        <f t="shared" si="42"/>
        <v>7.1897456082298694E-2</v>
      </c>
      <c r="G939" s="26">
        <f t="shared" si="43"/>
        <v>3.7165550720872628E-4</v>
      </c>
      <c r="H939" s="26">
        <f t="shared" si="44"/>
        <v>2.6721085507283841E-5</v>
      </c>
    </row>
    <row r="940" spans="1:8" x14ac:dyDescent="0.25">
      <c r="A940" s="12">
        <f>Riesgo!D944</f>
        <v>1</v>
      </c>
      <c r="F940" s="76">
        <f t="shared" si="42"/>
        <v>0.39441806241015009</v>
      </c>
      <c r="G940" s="26">
        <f t="shared" si="43"/>
        <v>6.1357885667416845E-2</v>
      </c>
      <c r="H940" s="26">
        <f t="shared" si="44"/>
        <v>2.4200658378526071E-2</v>
      </c>
    </row>
    <row r="941" spans="1:8" x14ac:dyDescent="0.25">
      <c r="A941" s="12">
        <f>Riesgo!D945</f>
        <v>0.42788853162741336</v>
      </c>
      <c r="F941" s="76">
        <f t="shared" si="42"/>
        <v>-0.17769340596243655</v>
      </c>
      <c r="G941" s="26">
        <f t="shared" si="43"/>
        <v>-5.6106597906703751E-3</v>
      </c>
      <c r="H941" s="26">
        <f t="shared" si="44"/>
        <v>9.9697724790071018E-4</v>
      </c>
    </row>
    <row r="942" spans="1:8" x14ac:dyDescent="0.25">
      <c r="A942" s="12">
        <f>Riesgo!D946</f>
        <v>0.83317387939734966</v>
      </c>
      <c r="F942" s="76">
        <f t="shared" si="42"/>
        <v>0.22759194180749975</v>
      </c>
      <c r="G942" s="26">
        <f t="shared" si="43"/>
        <v>1.1788828334674935E-2</v>
      </c>
      <c r="H942" s="26">
        <f t="shared" si="44"/>
        <v>2.6830423323239419E-3</v>
      </c>
    </row>
    <row r="943" spans="1:8" x14ac:dyDescent="0.25">
      <c r="A943" s="12">
        <f>Riesgo!D947</f>
        <v>0.83932671703993067</v>
      </c>
      <c r="F943" s="76">
        <f t="shared" si="42"/>
        <v>0.23374477945008076</v>
      </c>
      <c r="G943" s="26">
        <f t="shared" si="43"/>
        <v>1.2771025140626859E-2</v>
      </c>
      <c r="H943" s="26">
        <f t="shared" si="44"/>
        <v>2.985160454847262E-3</v>
      </c>
    </row>
    <row r="944" spans="1:8" x14ac:dyDescent="0.25">
      <c r="A944" s="12">
        <f>Riesgo!D948</f>
        <v>0.42570566583832659</v>
      </c>
      <c r="F944" s="76">
        <f t="shared" si="42"/>
        <v>-0.17987627175152332</v>
      </c>
      <c r="G944" s="26">
        <f t="shared" si="43"/>
        <v>-5.8199818790408654E-3</v>
      </c>
      <c r="H944" s="26">
        <f t="shared" si="44"/>
        <v>1.0468766420632962E-3</v>
      </c>
    </row>
    <row r="945" spans="1:8" x14ac:dyDescent="0.25">
      <c r="A945" s="12">
        <f>Riesgo!D949</f>
        <v>1</v>
      </c>
      <c r="F945" s="76">
        <f t="shared" si="42"/>
        <v>0.39441806241015009</v>
      </c>
      <c r="G945" s="26">
        <f t="shared" si="43"/>
        <v>6.1357885667416845E-2</v>
      </c>
      <c r="H945" s="26">
        <f t="shared" si="44"/>
        <v>2.4200658378526071E-2</v>
      </c>
    </row>
    <row r="946" spans="1:8" x14ac:dyDescent="0.25">
      <c r="A946" s="12">
        <f>Riesgo!D950</f>
        <v>0.71905777083758871</v>
      </c>
      <c r="F946" s="76">
        <f t="shared" si="42"/>
        <v>0.1134758332477388</v>
      </c>
      <c r="G946" s="26">
        <f t="shared" si="43"/>
        <v>1.4612016074158024E-3</v>
      </c>
      <c r="H946" s="26">
        <f t="shared" si="44"/>
        <v>1.658110699444435E-4</v>
      </c>
    </row>
    <row r="947" spans="1:8" x14ac:dyDescent="0.25">
      <c r="A947" s="12">
        <f>Riesgo!D951</f>
        <v>0.73437933509665854</v>
      </c>
      <c r="F947" s="76">
        <f t="shared" si="42"/>
        <v>0.12879739750680863</v>
      </c>
      <c r="G947" s="26">
        <f t="shared" si="43"/>
        <v>2.1365903529031124E-3</v>
      </c>
      <c r="H947" s="26">
        <f t="shared" si="44"/>
        <v>2.7518727699207466E-4</v>
      </c>
    </row>
    <row r="948" spans="1:8" x14ac:dyDescent="0.25">
      <c r="A948" s="12">
        <f>Riesgo!D952</f>
        <v>0.76115027469846386</v>
      </c>
      <c r="F948" s="76">
        <f t="shared" si="42"/>
        <v>0.15556833710861395</v>
      </c>
      <c r="G948" s="26">
        <f t="shared" si="43"/>
        <v>3.7649882789673522E-3</v>
      </c>
      <c r="H948" s="26">
        <f t="shared" si="44"/>
        <v>5.8571296579237333E-4</v>
      </c>
    </row>
    <row r="949" spans="1:8" x14ac:dyDescent="0.25">
      <c r="A949" s="12">
        <f>Riesgo!D953</f>
        <v>0.16743990581706708</v>
      </c>
      <c r="F949" s="76">
        <f t="shared" si="42"/>
        <v>-0.43814203177278283</v>
      </c>
      <c r="G949" s="26">
        <f t="shared" si="43"/>
        <v>-8.4109442340472615E-2</v>
      </c>
      <c r="H949" s="26">
        <f t="shared" si="44"/>
        <v>3.6851881958330397E-2</v>
      </c>
    </row>
    <row r="950" spans="1:8" x14ac:dyDescent="0.25">
      <c r="A950" s="12">
        <f>Riesgo!D954</f>
        <v>0.65831209625953124</v>
      </c>
      <c r="F950" s="76">
        <f t="shared" si="42"/>
        <v>5.2730158669681337E-2</v>
      </c>
      <c r="G950" s="26">
        <f t="shared" si="43"/>
        <v>1.4661460494170945E-4</v>
      </c>
      <c r="H950" s="26">
        <f t="shared" si="44"/>
        <v>7.7310113818689862E-6</v>
      </c>
    </row>
    <row r="951" spans="1:8" x14ac:dyDescent="0.25">
      <c r="A951" s="12">
        <f>Riesgo!D955</f>
        <v>0.7357831899807884</v>
      </c>
      <c r="F951" s="76">
        <f t="shared" si="42"/>
        <v>0.13020125239093849</v>
      </c>
      <c r="G951" s="26">
        <f t="shared" si="43"/>
        <v>2.2072193003565064E-3</v>
      </c>
      <c r="H951" s="26">
        <f t="shared" si="44"/>
        <v>2.8738271720786816E-4</v>
      </c>
    </row>
    <row r="952" spans="1:8" x14ac:dyDescent="0.25">
      <c r="A952" s="12">
        <f>Riesgo!D956</f>
        <v>0.94783939916595872</v>
      </c>
      <c r="F952" s="76">
        <f t="shared" si="42"/>
        <v>0.34225746157610881</v>
      </c>
      <c r="G952" s="26">
        <f t="shared" si="43"/>
        <v>4.0092097234341401E-2</v>
      </c>
      <c r="H952" s="26">
        <f t="shared" si="44"/>
        <v>1.372181942868822E-2</v>
      </c>
    </row>
    <row r="953" spans="1:8" x14ac:dyDescent="0.25">
      <c r="A953" s="12">
        <f>Riesgo!D957</f>
        <v>0.21390503323499405</v>
      </c>
      <c r="F953" s="76">
        <f t="shared" si="42"/>
        <v>-0.39167690435485586</v>
      </c>
      <c r="G953" s="26">
        <f t="shared" si="43"/>
        <v>-6.0087466222201492E-2</v>
      </c>
      <c r="H953" s="26">
        <f t="shared" si="44"/>
        <v>2.3534872760438846E-2</v>
      </c>
    </row>
    <row r="954" spans="1:8" x14ac:dyDescent="0.25">
      <c r="A954" s="12">
        <f>Riesgo!D958</f>
        <v>0.86302412153253161</v>
      </c>
      <c r="F954" s="76">
        <f t="shared" si="42"/>
        <v>0.2574421839426817</v>
      </c>
      <c r="G954" s="26">
        <f t="shared" si="43"/>
        <v>1.7062361259188089E-2</v>
      </c>
      <c r="H954" s="26">
        <f t="shared" si="44"/>
        <v>4.3925715457843861E-3</v>
      </c>
    </row>
    <row r="955" spans="1:8" x14ac:dyDescent="0.25">
      <c r="A955" s="12">
        <f>Riesgo!D959</f>
        <v>0.61798158019349736</v>
      </c>
      <c r="F955" s="76">
        <f t="shared" si="42"/>
        <v>1.2399642603647454E-2</v>
      </c>
      <c r="G955" s="26">
        <f t="shared" si="43"/>
        <v>1.9064591449620879E-6</v>
      </c>
      <c r="H955" s="26">
        <f t="shared" si="44"/>
        <v>2.3639412035985199E-8</v>
      </c>
    </row>
    <row r="956" spans="1:8" x14ac:dyDescent="0.25">
      <c r="A956" s="12">
        <f>Riesgo!D960</f>
        <v>0.85346003989298347</v>
      </c>
      <c r="F956" s="76">
        <f t="shared" si="42"/>
        <v>0.24787810230313356</v>
      </c>
      <c r="G956" s="26">
        <f t="shared" si="43"/>
        <v>1.5230511465476581E-2</v>
      </c>
      <c r="H956" s="26">
        <f t="shared" si="44"/>
        <v>3.7753102791684531E-3</v>
      </c>
    </row>
    <row r="957" spans="1:8" x14ac:dyDescent="0.25">
      <c r="A957" s="12">
        <f>Riesgo!D961</f>
        <v>0.46434828042069032</v>
      </c>
      <c r="F957" s="76">
        <f t="shared" si="42"/>
        <v>-0.14123365716915959</v>
      </c>
      <c r="G957" s="26">
        <f t="shared" si="43"/>
        <v>-2.8171801212664078E-3</v>
      </c>
      <c r="H957" s="26">
        <f t="shared" si="44"/>
        <v>3.9788065143071127E-4</v>
      </c>
    </row>
    <row r="958" spans="1:8" x14ac:dyDescent="0.25">
      <c r="A958" s="12">
        <f>Riesgo!D962</f>
        <v>0.89114997026798382</v>
      </c>
      <c r="F958" s="76">
        <f t="shared" si="42"/>
        <v>0.28556803267813391</v>
      </c>
      <c r="G958" s="26">
        <f t="shared" si="43"/>
        <v>2.3287816421386873E-2</v>
      </c>
      <c r="H958" s="26">
        <f t="shared" si="44"/>
        <v>6.6502559208249899E-3</v>
      </c>
    </row>
    <row r="959" spans="1:8" x14ac:dyDescent="0.25">
      <c r="A959" s="12">
        <f>Riesgo!D963</f>
        <v>1.7429872947862239E-2</v>
      </c>
      <c r="F959" s="76">
        <f t="shared" si="42"/>
        <v>-0.58815206464198766</v>
      </c>
      <c r="G959" s="26">
        <f t="shared" si="43"/>
        <v>-0.20345523910638247</v>
      </c>
      <c r="H959" s="26">
        <f t="shared" si="44"/>
        <v>0.11966261894264811</v>
      </c>
    </row>
    <row r="960" spans="1:8" x14ac:dyDescent="0.25">
      <c r="A960" s="12">
        <f>Riesgo!D964</f>
        <v>1</v>
      </c>
      <c r="F960" s="76">
        <f t="shared" si="42"/>
        <v>0.39441806241015009</v>
      </c>
      <c r="G960" s="26">
        <f t="shared" si="43"/>
        <v>6.1357885667416845E-2</v>
      </c>
      <c r="H960" s="26">
        <f t="shared" si="44"/>
        <v>2.4200658378526071E-2</v>
      </c>
    </row>
    <row r="961" spans="1:8" x14ac:dyDescent="0.25">
      <c r="A961" s="12">
        <f>Riesgo!D965</f>
        <v>0.33182400528992184</v>
      </c>
      <c r="F961" s="76">
        <f t="shared" si="42"/>
        <v>-0.27375793229992806</v>
      </c>
      <c r="G961" s="26">
        <f t="shared" si="43"/>
        <v>-2.0516351728409918E-2</v>
      </c>
      <c r="H961" s="26">
        <f t="shared" si="44"/>
        <v>5.6165140275075539E-3</v>
      </c>
    </row>
    <row r="962" spans="1:8" x14ac:dyDescent="0.25">
      <c r="A962" s="12">
        <f>Riesgo!D966</f>
        <v>0.27661644344266717</v>
      </c>
      <c r="F962" s="76">
        <f t="shared" si="42"/>
        <v>-0.32896549414718274</v>
      </c>
      <c r="G962" s="26">
        <f t="shared" si="43"/>
        <v>-3.5600085331089909E-2</v>
      </c>
      <c r="H962" s="26">
        <f t="shared" si="44"/>
        <v>1.1711199662623864E-2</v>
      </c>
    </row>
    <row r="963" spans="1:8" x14ac:dyDescent="0.25">
      <c r="A963" s="12">
        <f>Riesgo!D967</f>
        <v>0.74167916494860608</v>
      </c>
      <c r="F963" s="76">
        <f t="shared" ref="F963:F1026" si="45">A963-$D$4</f>
        <v>0.13609722735875618</v>
      </c>
      <c r="G963" s="26">
        <f t="shared" ref="G963:G1026" si="46">IF(A963=0,0,(A963-D$4)^3)</f>
        <v>2.520854809490759E-3</v>
      </c>
      <c r="H963" s="26">
        <f t="shared" ref="H963:H1026" si="47">IF(A963=0,0,(A963-D$4)^4)</f>
        <v>3.4308135014567782E-4</v>
      </c>
    </row>
    <row r="964" spans="1:8" x14ac:dyDescent="0.25">
      <c r="A964" s="12">
        <f>Riesgo!D968</f>
        <v>0.73328858014819698</v>
      </c>
      <c r="F964" s="76">
        <f t="shared" si="45"/>
        <v>0.12770664255834707</v>
      </c>
      <c r="G964" s="26">
        <f t="shared" si="46"/>
        <v>2.0827659162799602E-3</v>
      </c>
      <c r="H964" s="26">
        <f t="shared" si="47"/>
        <v>2.659830424030731E-4</v>
      </c>
    </row>
    <row r="965" spans="1:8" x14ac:dyDescent="0.25">
      <c r="A965" s="12">
        <f>Riesgo!D969</f>
        <v>0.73649613886032239</v>
      </c>
      <c r="F965" s="76">
        <f t="shared" si="45"/>
        <v>0.13091420127047249</v>
      </c>
      <c r="G965" s="26">
        <f t="shared" si="46"/>
        <v>2.243676716414976E-3</v>
      </c>
      <c r="H965" s="26">
        <f t="shared" si="47"/>
        <v>2.93729145238623E-4</v>
      </c>
    </row>
    <row r="966" spans="1:8" x14ac:dyDescent="0.25">
      <c r="A966" s="12">
        <f>Riesgo!D970</f>
        <v>0.28873866448264207</v>
      </c>
      <c r="F966" s="76">
        <f t="shared" si="45"/>
        <v>-0.31684327310720783</v>
      </c>
      <c r="G966" s="26">
        <f t="shared" si="46"/>
        <v>-3.1807788369677188E-2</v>
      </c>
      <c r="H966" s="26">
        <f t="shared" si="47"/>
        <v>1.00780837773499E-2</v>
      </c>
    </row>
    <row r="967" spans="1:8" x14ac:dyDescent="0.25">
      <c r="A967" s="12">
        <f>Riesgo!D971</f>
        <v>0.35289857815699938</v>
      </c>
      <c r="F967" s="76">
        <f t="shared" si="45"/>
        <v>-0.25268335943285053</v>
      </c>
      <c r="G967" s="26">
        <f t="shared" si="46"/>
        <v>-1.6133549528353022E-2</v>
      </c>
      <c r="H967" s="26">
        <f t="shared" si="47"/>
        <v>4.0766794944005228E-3</v>
      </c>
    </row>
    <row r="968" spans="1:8" x14ac:dyDescent="0.25">
      <c r="A968" s="12">
        <f>Riesgo!D972</f>
        <v>0.7049739937072943</v>
      </c>
      <c r="F968" s="76">
        <f t="shared" si="45"/>
        <v>9.9392056117444394E-2</v>
      </c>
      <c r="G968" s="26">
        <f t="shared" si="46"/>
        <v>9.8187233755914899E-4</v>
      </c>
      <c r="H968" s="26">
        <f t="shared" si="47"/>
        <v>9.7590310474845234E-5</v>
      </c>
    </row>
    <row r="969" spans="1:8" x14ac:dyDescent="0.25">
      <c r="A969" s="12">
        <f>Riesgo!D973</f>
        <v>0.80776121014249125</v>
      </c>
      <c r="F969" s="76">
        <f t="shared" si="45"/>
        <v>0.20217927255264134</v>
      </c>
      <c r="G969" s="26">
        <f t="shared" si="46"/>
        <v>8.2643725934962772E-3</v>
      </c>
      <c r="H969" s="26">
        <f t="shared" si="47"/>
        <v>1.6708848390570631E-3</v>
      </c>
    </row>
    <row r="970" spans="1:8" x14ac:dyDescent="0.25">
      <c r="A970" s="12">
        <f>Riesgo!D974</f>
        <v>0.47054892760459877</v>
      </c>
      <c r="F970" s="76">
        <f t="shared" si="45"/>
        <v>-0.13503300998525114</v>
      </c>
      <c r="G970" s="26">
        <f t="shared" si="46"/>
        <v>-2.4621802622915218E-3</v>
      </c>
      <c r="H970" s="26">
        <f t="shared" si="47"/>
        <v>3.3247561194349934E-4</v>
      </c>
    </row>
    <row r="971" spans="1:8" x14ac:dyDescent="0.25">
      <c r="A971" s="12">
        <f>Riesgo!D975</f>
        <v>0.29186700432179002</v>
      </c>
      <c r="F971" s="76">
        <f t="shared" si="45"/>
        <v>-0.31371493326805988</v>
      </c>
      <c r="G971" s="26">
        <f t="shared" si="46"/>
        <v>-3.0874901208112749E-2</v>
      </c>
      <c r="H971" s="26">
        <f t="shared" si="47"/>
        <v>9.6859175721610326E-3</v>
      </c>
    </row>
    <row r="972" spans="1:8" x14ac:dyDescent="0.25">
      <c r="A972" s="12">
        <f>Riesgo!D976</f>
        <v>0.60159665612300162</v>
      </c>
      <c r="F972" s="76">
        <f t="shared" si="45"/>
        <v>-3.9852814668482894E-3</v>
      </c>
      <c r="G972" s="26">
        <f t="shared" si="46"/>
        <v>-6.3296106842782907E-8</v>
      </c>
      <c r="H972" s="26">
        <f t="shared" si="47"/>
        <v>2.5225280152419194E-10</v>
      </c>
    </row>
    <row r="973" spans="1:8" x14ac:dyDescent="0.25">
      <c r="A973" s="12">
        <f>Riesgo!D977</f>
        <v>1</v>
      </c>
      <c r="F973" s="76">
        <f t="shared" si="45"/>
        <v>0.39441806241015009</v>
      </c>
      <c r="G973" s="26">
        <f t="shared" si="46"/>
        <v>6.1357885667416845E-2</v>
      </c>
      <c r="H973" s="26">
        <f t="shared" si="47"/>
        <v>2.4200658378526071E-2</v>
      </c>
    </row>
    <row r="974" spans="1:8" x14ac:dyDescent="0.25">
      <c r="A974" s="12">
        <f>Riesgo!D978</f>
        <v>0.38806971969927762</v>
      </c>
      <c r="F974" s="76">
        <f t="shared" si="45"/>
        <v>-0.21751221789057229</v>
      </c>
      <c r="G974" s="26">
        <f t="shared" si="46"/>
        <v>-1.0290843420162626E-2</v>
      </c>
      <c r="H974" s="26">
        <f t="shared" si="47"/>
        <v>2.2383841762841751E-3</v>
      </c>
    </row>
    <row r="975" spans="1:8" x14ac:dyDescent="0.25">
      <c r="A975" s="12">
        <f>Riesgo!D979</f>
        <v>0.52184788188516329</v>
      </c>
      <c r="F975" s="76">
        <f t="shared" si="45"/>
        <v>-8.3734055704686616E-2</v>
      </c>
      <c r="G975" s="26">
        <f t="shared" si="46"/>
        <v>-5.8709229539232095E-4</v>
      </c>
      <c r="H975" s="26">
        <f t="shared" si="47"/>
        <v>4.9159618966172934E-5</v>
      </c>
    </row>
    <row r="976" spans="1:8" x14ac:dyDescent="0.25">
      <c r="A976" s="12">
        <f>Riesgo!D980</f>
        <v>0.67473677486063244</v>
      </c>
      <c r="F976" s="76">
        <f t="shared" si="45"/>
        <v>6.9154837270782532E-2</v>
      </c>
      <c r="G976" s="26">
        <f t="shared" si="46"/>
        <v>3.3072550718889313E-4</v>
      </c>
      <c r="H976" s="26">
        <f t="shared" si="47"/>
        <v>2.2871268630944923E-5</v>
      </c>
    </row>
    <row r="977" spans="1:8" x14ac:dyDescent="0.25">
      <c r="A977" s="12">
        <f>Riesgo!D981</f>
        <v>0.85438528096647004</v>
      </c>
      <c r="F977" s="76">
        <f t="shared" si="45"/>
        <v>0.24880334337662013</v>
      </c>
      <c r="G977" s="26">
        <f t="shared" si="46"/>
        <v>1.5401699159825168E-2</v>
      </c>
      <c r="H977" s="26">
        <f t="shared" si="47"/>
        <v>3.831994244645383E-3</v>
      </c>
    </row>
    <row r="978" spans="1:8" x14ac:dyDescent="0.25">
      <c r="A978" s="12">
        <f>Riesgo!D982</f>
        <v>0.87698910733031454</v>
      </c>
      <c r="F978" s="76">
        <f t="shared" si="45"/>
        <v>0.27140716974046464</v>
      </c>
      <c r="G978" s="26">
        <f t="shared" si="46"/>
        <v>1.9992354711223528E-2</v>
      </c>
      <c r="H978" s="26">
        <f t="shared" si="47"/>
        <v>5.4260684086206218E-3</v>
      </c>
    </row>
    <row r="979" spans="1:8" x14ac:dyDescent="0.25">
      <c r="A979" s="12">
        <f>Riesgo!D983</f>
        <v>0.9276922289192181</v>
      </c>
      <c r="F979" s="76">
        <f t="shared" si="45"/>
        <v>0.32211029132936819</v>
      </c>
      <c r="G979" s="26">
        <f t="shared" si="46"/>
        <v>3.3420566090519542E-2</v>
      </c>
      <c r="H979" s="26">
        <f t="shared" si="47"/>
        <v>1.0765108279809654E-2</v>
      </c>
    </row>
    <row r="980" spans="1:8" x14ac:dyDescent="0.25">
      <c r="A980" s="12">
        <f>Riesgo!D984</f>
        <v>0.55731939770798011</v>
      </c>
      <c r="F980" s="76">
        <f t="shared" si="45"/>
        <v>-4.8262539881869793E-2</v>
      </c>
      <c r="G980" s="26">
        <f t="shared" si="46"/>
        <v>-1.1241661927491862E-4</v>
      </c>
      <c r="H980" s="26">
        <f t="shared" si="47"/>
        <v>5.4255115711407325E-6</v>
      </c>
    </row>
    <row r="981" spans="1:8" x14ac:dyDescent="0.25">
      <c r="A981" s="12">
        <f>Riesgo!D985</f>
        <v>0.39666209853473933</v>
      </c>
      <c r="F981" s="76">
        <f t="shared" si="45"/>
        <v>-0.20891983905511058</v>
      </c>
      <c r="G981" s="26">
        <f t="shared" si="46"/>
        <v>-9.118828497745991E-3</v>
      </c>
      <c r="H981" s="26">
        <f t="shared" si="47"/>
        <v>1.9051041821202483E-3</v>
      </c>
    </row>
    <row r="982" spans="1:8" x14ac:dyDescent="0.25">
      <c r="A982" s="12">
        <f>Riesgo!D986</f>
        <v>0.64146448215280338</v>
      </c>
      <c r="F982" s="76">
        <f t="shared" si="45"/>
        <v>3.5882544562953478E-2</v>
      </c>
      <c r="G982" s="26">
        <f t="shared" si="46"/>
        <v>4.6200821584580497E-5</v>
      </c>
      <c r="H982" s="26">
        <f t="shared" si="47"/>
        <v>1.6578030393537726E-6</v>
      </c>
    </row>
    <row r="983" spans="1:8" x14ac:dyDescent="0.25">
      <c r="A983" s="12">
        <f>Riesgo!D987</f>
        <v>0.38564358517780345</v>
      </c>
      <c r="F983" s="76">
        <f t="shared" si="45"/>
        <v>-0.21993835241204646</v>
      </c>
      <c r="G983" s="26">
        <f t="shared" si="46"/>
        <v>-1.0639051278275424E-2</v>
      </c>
      <c r="H983" s="26">
        <f t="shared" si="47"/>
        <v>2.3399354093711737E-3</v>
      </c>
    </row>
    <row r="984" spans="1:8" x14ac:dyDescent="0.25">
      <c r="A984" s="12">
        <f>Riesgo!D988</f>
        <v>0.63757187835870177</v>
      </c>
      <c r="F984" s="76">
        <f t="shared" si="45"/>
        <v>3.1989940768851866E-2</v>
      </c>
      <c r="G984" s="26">
        <f t="shared" si="46"/>
        <v>3.2737107754955663E-5</v>
      </c>
      <c r="H984" s="26">
        <f t="shared" si="47"/>
        <v>1.0472581380245528E-6</v>
      </c>
    </row>
    <row r="985" spans="1:8" x14ac:dyDescent="0.25">
      <c r="A985" s="12">
        <f>Riesgo!D989</f>
        <v>0.814745722863084</v>
      </c>
      <c r="F985" s="76">
        <f t="shared" si="45"/>
        <v>0.20916378527323409</v>
      </c>
      <c r="G985" s="26">
        <f t="shared" si="46"/>
        <v>9.1508087376151164E-3</v>
      </c>
      <c r="H985" s="26">
        <f t="shared" si="47"/>
        <v>1.9140177938709625E-3</v>
      </c>
    </row>
    <row r="986" spans="1:8" x14ac:dyDescent="0.25">
      <c r="A986" s="12">
        <f>Riesgo!D990</f>
        <v>0.54252882228477717</v>
      </c>
      <c r="F986" s="76">
        <f t="shared" si="45"/>
        <v>-6.3053115305072738E-2</v>
      </c>
      <c r="G986" s="26">
        <f t="shared" si="46"/>
        <v>-2.5067997730088656E-4</v>
      </c>
      <c r="H986" s="26">
        <f t="shared" si="47"/>
        <v>1.5806153513425815E-5</v>
      </c>
    </row>
    <row r="987" spans="1:8" x14ac:dyDescent="0.25">
      <c r="A987" s="12">
        <f>Riesgo!D991</f>
        <v>0.55957036397897497</v>
      </c>
      <c r="F987" s="76">
        <f t="shared" si="45"/>
        <v>-4.6011573610874934E-2</v>
      </c>
      <c r="G987" s="26">
        <f t="shared" si="46"/>
        <v>-9.740948776827304E-5</v>
      </c>
      <c r="H987" s="26">
        <f t="shared" si="47"/>
        <v>4.4819638168475171E-6</v>
      </c>
    </row>
    <row r="988" spans="1:8" x14ac:dyDescent="0.25">
      <c r="A988" s="12">
        <f>Riesgo!D992</f>
        <v>0.54913794405318639</v>
      </c>
      <c r="F988" s="76">
        <f t="shared" si="45"/>
        <v>-5.6443993536663517E-2</v>
      </c>
      <c r="G988" s="26">
        <f t="shared" si="46"/>
        <v>-1.7982629660127258E-4</v>
      </c>
      <c r="H988" s="26">
        <f t="shared" si="47"/>
        <v>1.0150114323084366E-5</v>
      </c>
    </row>
    <row r="989" spans="1:8" x14ac:dyDescent="0.25">
      <c r="A989" s="12">
        <f>Riesgo!D993</f>
        <v>0.59373290959445835</v>
      </c>
      <c r="F989" s="76">
        <f t="shared" si="45"/>
        <v>-1.1849027995391559E-2</v>
      </c>
      <c r="G989" s="26">
        <f t="shared" si="46"/>
        <v>-1.663597184635085E-6</v>
      </c>
      <c r="H989" s="26">
        <f t="shared" si="47"/>
        <v>1.9712009613795703E-8</v>
      </c>
    </row>
    <row r="990" spans="1:8" x14ac:dyDescent="0.25">
      <c r="A990" s="12">
        <f>Riesgo!D994</f>
        <v>0.60573264344865285</v>
      </c>
      <c r="F990" s="76">
        <f t="shared" si="45"/>
        <v>1.507058588029464E-4</v>
      </c>
      <c r="G990" s="26">
        <f t="shared" si="46"/>
        <v>3.4228700273759708E-12</v>
      </c>
      <c r="H990" s="26">
        <f t="shared" si="47"/>
        <v>5.158465670465604E-16</v>
      </c>
    </row>
    <row r="991" spans="1:8" x14ac:dyDescent="0.25">
      <c r="A991" s="12">
        <f>Riesgo!D995</f>
        <v>0.77790396252413019</v>
      </c>
      <c r="F991" s="76">
        <f t="shared" si="45"/>
        <v>0.17232202493428028</v>
      </c>
      <c r="G991" s="26">
        <f t="shared" si="46"/>
        <v>5.1170818995913301E-3</v>
      </c>
      <c r="H991" s="26">
        <f t="shared" si="47"/>
        <v>8.8178591469213145E-4</v>
      </c>
    </row>
    <row r="992" spans="1:8" x14ac:dyDescent="0.25">
      <c r="A992" s="12">
        <f>Riesgo!D996</f>
        <v>0.94907942255101752</v>
      </c>
      <c r="F992" s="76">
        <f t="shared" si="45"/>
        <v>0.34349748496116761</v>
      </c>
      <c r="G992" s="26">
        <f t="shared" si="46"/>
        <v>4.0529447616246321E-2</v>
      </c>
      <c r="H992" s="26">
        <f t="shared" si="47"/>
        <v>1.3921763323046002E-2</v>
      </c>
    </row>
    <row r="993" spans="1:8" x14ac:dyDescent="0.25">
      <c r="A993" s="12">
        <f>Riesgo!D997</f>
        <v>0.70447627366879284</v>
      </c>
      <c r="F993" s="76">
        <f t="shared" si="45"/>
        <v>9.8894336078942935E-2</v>
      </c>
      <c r="G993" s="26">
        <f t="shared" si="46"/>
        <v>9.6719547851410704E-4</v>
      </c>
      <c r="H993" s="26">
        <f t="shared" si="47"/>
        <v>9.5650154706208138E-5</v>
      </c>
    </row>
    <row r="994" spans="1:8" x14ac:dyDescent="0.25">
      <c r="A994" s="12">
        <f>Riesgo!D998</f>
        <v>0.84039075468257807</v>
      </c>
      <c r="F994" s="76">
        <f t="shared" si="45"/>
        <v>0.23480881709272816</v>
      </c>
      <c r="G994" s="26">
        <f t="shared" si="46"/>
        <v>1.2946226533237173E-2</v>
      </c>
      <c r="H994" s="26">
        <f t="shared" si="47"/>
        <v>3.0398881380839116E-3</v>
      </c>
    </row>
    <row r="995" spans="1:8" x14ac:dyDescent="0.25">
      <c r="A995" s="12">
        <f>Riesgo!D999</f>
        <v>0.70793356806672125</v>
      </c>
      <c r="F995" s="76">
        <f t="shared" si="45"/>
        <v>0.10235163047687135</v>
      </c>
      <c r="G995" s="26">
        <f t="shared" si="46"/>
        <v>1.0722209689827376E-3</v>
      </c>
      <c r="H995" s="26">
        <f t="shared" si="47"/>
        <v>1.097435644068741E-4</v>
      </c>
    </row>
    <row r="996" spans="1:8" x14ac:dyDescent="0.25">
      <c r="A996" s="12">
        <f>Riesgo!D1000</f>
        <v>0.61271190295290534</v>
      </c>
      <c r="F996" s="76">
        <f t="shared" si="45"/>
        <v>7.1299653630554349E-3</v>
      </c>
      <c r="G996" s="26">
        <f t="shared" si="46"/>
        <v>3.6246181452100048E-7</v>
      </c>
      <c r="H996" s="26">
        <f t="shared" si="47"/>
        <v>2.5843401829649567E-9</v>
      </c>
    </row>
    <row r="997" spans="1:8" x14ac:dyDescent="0.25">
      <c r="A997" s="12">
        <f>Riesgo!D1001</f>
        <v>0.60917447438421313</v>
      </c>
      <c r="F997" s="76">
        <f t="shared" si="45"/>
        <v>3.5925367943632214E-3</v>
      </c>
      <c r="G997" s="26">
        <f t="shared" si="46"/>
        <v>4.6366431703080156E-8</v>
      </c>
      <c r="H997" s="26">
        <f t="shared" si="47"/>
        <v>1.6657311191664482E-10</v>
      </c>
    </row>
    <row r="998" spans="1:8" x14ac:dyDescent="0.25">
      <c r="A998" s="12">
        <f>Riesgo!D1002</f>
        <v>0.63386277177256267</v>
      </c>
      <c r="F998" s="76">
        <f t="shared" si="45"/>
        <v>2.8280834182712766E-2</v>
      </c>
      <c r="G998" s="26">
        <f t="shared" si="46"/>
        <v>2.2619169044932418E-5</v>
      </c>
      <c r="H998" s="26">
        <f t="shared" si="47"/>
        <v>6.3968896911048316E-7</v>
      </c>
    </row>
    <row r="999" spans="1:8" x14ac:dyDescent="0.25">
      <c r="A999" s="12">
        <f>Riesgo!D1003</f>
        <v>0.42537760693408078</v>
      </c>
      <c r="F999" s="76">
        <f t="shared" si="45"/>
        <v>-0.18020433065576913</v>
      </c>
      <c r="G999" s="26">
        <f t="shared" si="46"/>
        <v>-5.8518834938208909E-3</v>
      </c>
      <c r="H999" s="26">
        <f t="shared" si="47"/>
        <v>1.0545347480795371E-3</v>
      </c>
    </row>
    <row r="1000" spans="1:8" x14ac:dyDescent="0.25">
      <c r="A1000" s="12">
        <f>Riesgo!D1004</f>
        <v>0.70478612410035368</v>
      </c>
      <c r="F1000" s="76">
        <f t="shared" si="45"/>
        <v>9.9204186510503778E-2</v>
      </c>
      <c r="G1000" s="26">
        <f t="shared" si="46"/>
        <v>9.7631508704424167E-4</v>
      </c>
      <c r="H1000" s="26">
        <f t="shared" si="47"/>
        <v>9.6854543988155687E-5</v>
      </c>
    </row>
    <row r="1001" spans="1:8" x14ac:dyDescent="0.25">
      <c r="A1001" s="12">
        <f>Riesgo!D1005</f>
        <v>0.20822892851801827</v>
      </c>
      <c r="F1001" s="76">
        <f t="shared" si="45"/>
        <v>-0.39735300907183163</v>
      </c>
      <c r="G1001" s="26">
        <f t="shared" si="46"/>
        <v>-6.2737833681344404E-2</v>
      </c>
      <c r="H1001" s="26">
        <f t="shared" si="47"/>
        <v>2.4929066995930307E-2</v>
      </c>
    </row>
    <row r="1002" spans="1:8" x14ac:dyDescent="0.25">
      <c r="A1002" s="12">
        <f>Riesgo!D1006</f>
        <v>1</v>
      </c>
      <c r="F1002" s="76">
        <f t="shared" si="45"/>
        <v>0.39441806241015009</v>
      </c>
      <c r="G1002" s="26">
        <f t="shared" si="46"/>
        <v>6.1357885667416845E-2</v>
      </c>
      <c r="H1002" s="26">
        <f t="shared" si="47"/>
        <v>2.4200658378526071E-2</v>
      </c>
    </row>
    <row r="1003" spans="1:8" x14ac:dyDescent="0.25">
      <c r="A1003" s="12">
        <f>Riesgo!D1007</f>
        <v>0.3847077568922605</v>
      </c>
      <c r="F1003" s="76">
        <f t="shared" si="45"/>
        <v>-0.22087418069758941</v>
      </c>
      <c r="G1003" s="26">
        <f t="shared" si="46"/>
        <v>-1.0775436071980529E-2</v>
      </c>
      <c r="H1003" s="26">
        <f t="shared" si="47"/>
        <v>2.3800156140579504E-3</v>
      </c>
    </row>
    <row r="1004" spans="1:8" x14ac:dyDescent="0.25">
      <c r="A1004" s="12">
        <f>Riesgo!D1008</f>
        <v>0.4434488147273915</v>
      </c>
      <c r="F1004" s="76">
        <f t="shared" si="45"/>
        <v>-0.1621331228624584</v>
      </c>
      <c r="G1004" s="26">
        <f t="shared" si="46"/>
        <v>-4.2620176443107409E-3</v>
      </c>
      <c r="H1004" s="26">
        <f t="shared" si="47"/>
        <v>6.9101423036699902E-4</v>
      </c>
    </row>
    <row r="1005" spans="1:8" x14ac:dyDescent="0.25">
      <c r="A1005" s="12">
        <f>Riesgo!D1009</f>
        <v>1</v>
      </c>
      <c r="F1005" s="76">
        <f t="shared" si="45"/>
        <v>0.39441806241015009</v>
      </c>
      <c r="G1005" s="26">
        <f t="shared" si="46"/>
        <v>6.1357885667416845E-2</v>
      </c>
      <c r="H1005" s="26">
        <f t="shared" si="47"/>
        <v>2.4200658378526071E-2</v>
      </c>
    </row>
    <row r="1006" spans="1:8" x14ac:dyDescent="0.25">
      <c r="A1006" s="12">
        <f>Riesgo!D1010</f>
        <v>0.75415170283255339</v>
      </c>
      <c r="F1006" s="76">
        <f t="shared" si="45"/>
        <v>0.14856976524270349</v>
      </c>
      <c r="G1006" s="26">
        <f t="shared" si="46"/>
        <v>3.2793767353925243E-3</v>
      </c>
      <c r="H1006" s="26">
        <f t="shared" si="47"/>
        <v>4.8721623171965069E-4</v>
      </c>
    </row>
    <row r="1007" spans="1:8" x14ac:dyDescent="0.25">
      <c r="A1007" s="12">
        <f>Riesgo!D1011</f>
        <v>0.80914734588211967</v>
      </c>
      <c r="F1007" s="76">
        <f t="shared" si="45"/>
        <v>0.20356540829226977</v>
      </c>
      <c r="G1007" s="26">
        <f t="shared" si="46"/>
        <v>8.4355216008028672E-3</v>
      </c>
      <c r="H1007" s="26">
        <f t="shared" si="47"/>
        <v>1.7171803988256967E-3</v>
      </c>
    </row>
    <row r="1008" spans="1:8" x14ac:dyDescent="0.25">
      <c r="A1008" s="12">
        <f>Riesgo!D1012</f>
        <v>1</v>
      </c>
      <c r="F1008" s="76">
        <f t="shared" si="45"/>
        <v>0.39441806241015009</v>
      </c>
      <c r="G1008" s="26">
        <f t="shared" si="46"/>
        <v>6.1357885667416845E-2</v>
      </c>
      <c r="H1008" s="26">
        <f t="shared" si="47"/>
        <v>2.4200658378526071E-2</v>
      </c>
    </row>
    <row r="1009" spans="1:8" s="33" customFormat="1" x14ac:dyDescent="0.25">
      <c r="A1009" s="12">
        <f>Riesgo!D1013</f>
        <v>0.30075290405272415</v>
      </c>
      <c r="F1009" s="76">
        <f t="shared" si="45"/>
        <v>-0.30482903353712576</v>
      </c>
      <c r="G1009" s="26">
        <f t="shared" si="46"/>
        <v>-2.8324939274397356E-2</v>
      </c>
      <c r="H1009" s="26">
        <f t="shared" si="47"/>
        <v>8.6342638640123214E-3</v>
      </c>
    </row>
    <row r="1010" spans="1:8" s="33" customFormat="1" x14ac:dyDescent="0.25">
      <c r="A1010" s="12">
        <f>Riesgo!D1014</f>
        <v>0.45817481755639411</v>
      </c>
      <c r="F1010" s="76">
        <f t="shared" si="45"/>
        <v>-0.1474071200334558</v>
      </c>
      <c r="G1010" s="26">
        <f t="shared" si="46"/>
        <v>-3.2029885321918933E-3</v>
      </c>
      <c r="H1010" s="26">
        <f t="shared" si="47"/>
        <v>4.7214331503059288E-4</v>
      </c>
    </row>
    <row r="1011" spans="1:8" s="33" customFormat="1" x14ac:dyDescent="0.25">
      <c r="A1011" s="12">
        <f>Riesgo!D1015</f>
        <v>0.50232043121616465</v>
      </c>
      <c r="F1011" s="76">
        <f t="shared" si="45"/>
        <v>-0.10326150637368525</v>
      </c>
      <c r="G1011" s="26">
        <f t="shared" si="46"/>
        <v>-1.1010711123838413E-3</v>
      </c>
      <c r="H1011" s="26">
        <f t="shared" si="47"/>
        <v>1.1369826168930473E-4</v>
      </c>
    </row>
    <row r="1012" spans="1:8" s="33" customFormat="1" x14ac:dyDescent="0.25">
      <c r="A1012" s="12">
        <f>Riesgo!D1016</f>
        <v>0.86682495297102591</v>
      </c>
      <c r="F1012" s="76">
        <f t="shared" si="45"/>
        <v>0.261243015381176</v>
      </c>
      <c r="G1012" s="26">
        <f t="shared" si="46"/>
        <v>1.7829290607915212E-2</v>
      </c>
      <c r="H1012" s="26">
        <f t="shared" si="47"/>
        <v>4.6577776405190502E-3</v>
      </c>
    </row>
    <row r="1013" spans="1:8" s="33" customFormat="1" x14ac:dyDescent="0.25">
      <c r="A1013" s="12">
        <f>Riesgo!D1017</f>
        <v>0.65088982681146967</v>
      </c>
      <c r="F1013" s="76">
        <f t="shared" si="45"/>
        <v>4.5307889221619768E-2</v>
      </c>
      <c r="G1013" s="26">
        <f t="shared" si="46"/>
        <v>9.3008253637263388E-5</v>
      </c>
      <c r="H1013" s="26">
        <f t="shared" si="47"/>
        <v>4.2140076524934433E-6</v>
      </c>
    </row>
    <row r="1014" spans="1:8" s="33" customFormat="1" x14ac:dyDescent="0.25">
      <c r="A1014" s="12">
        <f>Riesgo!D1018</f>
        <v>0.9037094240908492</v>
      </c>
      <c r="F1014" s="76">
        <f t="shared" si="45"/>
        <v>0.29812748650099929</v>
      </c>
      <c r="G1014" s="26">
        <f t="shared" si="46"/>
        <v>2.6497570465786532E-2</v>
      </c>
      <c r="H1014" s="26">
        <f t="shared" si="47"/>
        <v>7.8996540813480523E-3</v>
      </c>
    </row>
    <row r="1015" spans="1:8" s="33" customFormat="1" x14ac:dyDescent="0.25">
      <c r="A1015" s="12">
        <f>Riesgo!D1019</f>
        <v>0.719618463796589</v>
      </c>
      <c r="F1015" s="76">
        <f t="shared" si="45"/>
        <v>0.1140365262067391</v>
      </c>
      <c r="G1015" s="26">
        <f t="shared" si="46"/>
        <v>1.482968540081088E-3</v>
      </c>
      <c r="H1015" s="26">
        <f t="shared" si="47"/>
        <v>1.6911258078472662E-4</v>
      </c>
    </row>
    <row r="1016" spans="1:8" s="33" customFormat="1" x14ac:dyDescent="0.25">
      <c r="A1016" s="12">
        <f>Riesgo!D1020</f>
        <v>0.73324637817761507</v>
      </c>
      <c r="F1016" s="76">
        <f t="shared" si="45"/>
        <v>0.12766444058776516</v>
      </c>
      <c r="G1016" s="26">
        <f t="shared" si="46"/>
        <v>2.080701784431553E-3</v>
      </c>
      <c r="H1016" s="26">
        <f t="shared" si="47"/>
        <v>2.6563162933941896E-4</v>
      </c>
    </row>
    <row r="1017" spans="1:8" s="33" customFormat="1" x14ac:dyDescent="0.25">
      <c r="A1017" s="12">
        <f>Riesgo!D1021</f>
        <v>0.70080952448842171</v>
      </c>
      <c r="F1017" s="76">
        <f t="shared" si="45"/>
        <v>9.5227586898571803E-2</v>
      </c>
      <c r="G1017" s="26">
        <f t="shared" si="46"/>
        <v>8.6355168886885069E-4</v>
      </c>
      <c r="H1017" s="26">
        <f t="shared" si="47"/>
        <v>8.2233943493166932E-5</v>
      </c>
    </row>
    <row r="1018" spans="1:8" s="33" customFormat="1" x14ac:dyDescent="0.25">
      <c r="A1018" s="12">
        <f>Riesgo!D1022</f>
        <v>0.1766330498435745</v>
      </c>
      <c r="F1018" s="76">
        <f t="shared" si="45"/>
        <v>-0.42894888774627538</v>
      </c>
      <c r="G1018" s="26">
        <f t="shared" si="46"/>
        <v>-7.8925372111242481E-2</v>
      </c>
      <c r="H1018" s="26">
        <f t="shared" si="47"/>
        <v>3.3854950582078366E-2</v>
      </c>
    </row>
    <row r="1019" spans="1:8" s="33" customFormat="1" x14ac:dyDescent="0.25">
      <c r="A1019" s="12">
        <f>Riesgo!D1023</f>
        <v>1</v>
      </c>
      <c r="F1019" s="76">
        <f t="shared" si="45"/>
        <v>0.39441806241015009</v>
      </c>
      <c r="G1019" s="26">
        <f t="shared" si="46"/>
        <v>6.1357885667416845E-2</v>
      </c>
      <c r="H1019" s="26">
        <f t="shared" si="47"/>
        <v>2.4200658378526071E-2</v>
      </c>
    </row>
    <row r="1020" spans="1:8" s="33" customFormat="1" x14ac:dyDescent="0.25">
      <c r="A1020" s="12">
        <f>Riesgo!D1024</f>
        <v>0.54676902687582918</v>
      </c>
      <c r="F1020" s="76">
        <f t="shared" si="45"/>
        <v>-5.8812910714020727E-2</v>
      </c>
      <c r="G1020" s="26">
        <f t="shared" si="46"/>
        <v>-2.0343141546290855E-4</v>
      </c>
      <c r="H1020" s="26">
        <f t="shared" si="47"/>
        <v>1.1964393674046896E-5</v>
      </c>
    </row>
    <row r="1021" spans="1:8" s="33" customFormat="1" x14ac:dyDescent="0.25">
      <c r="A1021" s="12">
        <f>Riesgo!D1025</f>
        <v>0.70327950811989559</v>
      </c>
      <c r="F1021" s="76">
        <f t="shared" si="45"/>
        <v>9.7697570530045685E-2</v>
      </c>
      <c r="G1021" s="26">
        <f t="shared" si="46"/>
        <v>9.3250526474417627E-4</v>
      </c>
      <c r="H1021" s="26">
        <f t="shared" si="47"/>
        <v>9.1103498871983096E-5</v>
      </c>
    </row>
    <row r="1022" spans="1:8" s="33" customFormat="1" x14ac:dyDescent="0.25">
      <c r="A1022" s="12">
        <f>Riesgo!D1026</f>
        <v>0.38807026776662557</v>
      </c>
      <c r="F1022" s="76">
        <f t="shared" si="45"/>
        <v>-0.21751166982322434</v>
      </c>
      <c r="G1022" s="26">
        <f t="shared" si="46"/>
        <v>-1.0290765630586875E-2</v>
      </c>
      <c r="H1022" s="26">
        <f t="shared" si="47"/>
        <v>2.2383616160683972E-3</v>
      </c>
    </row>
    <row r="1023" spans="1:8" s="33" customFormat="1" x14ac:dyDescent="0.25">
      <c r="A1023" s="12">
        <f>Riesgo!D1027</f>
        <v>0.36039608250633648</v>
      </c>
      <c r="F1023" s="76">
        <f t="shared" si="45"/>
        <v>-0.24518585508351343</v>
      </c>
      <c r="G1023" s="26">
        <f t="shared" si="46"/>
        <v>-1.4739618249035878E-2</v>
      </c>
      <c r="H1023" s="26">
        <f t="shared" si="47"/>
        <v>3.6139459039944209E-3</v>
      </c>
    </row>
    <row r="1024" spans="1:8" s="33" customFormat="1" x14ac:dyDescent="0.25">
      <c r="A1024" s="12">
        <f>Riesgo!D1028</f>
        <v>0.30436000427552529</v>
      </c>
      <c r="F1024" s="76">
        <f t="shared" si="45"/>
        <v>-0.30122193331432462</v>
      </c>
      <c r="G1024" s="26">
        <f t="shared" si="46"/>
        <v>-2.733126762828416E-2</v>
      </c>
      <c r="H1024" s="26">
        <f t="shared" si="47"/>
        <v>8.23277727492297E-3</v>
      </c>
    </row>
    <row r="1025" spans="1:8" s="33" customFormat="1" x14ac:dyDescent="0.25">
      <c r="A1025" s="12">
        <f>Riesgo!D1029</f>
        <v>0.80474165652895324</v>
      </c>
      <c r="F1025" s="76">
        <f t="shared" si="45"/>
        <v>0.19915971893910334</v>
      </c>
      <c r="G1025" s="26">
        <f t="shared" si="46"/>
        <v>7.8995893227500336E-3</v>
      </c>
      <c r="H1025" s="26">
        <f t="shared" si="47"/>
        <v>1.5732799892532385E-3</v>
      </c>
    </row>
    <row r="1026" spans="1:8" s="33" customFormat="1" x14ac:dyDescent="0.25">
      <c r="A1026" s="12">
        <f>Riesgo!D1030</f>
        <v>0.64861405264761229</v>
      </c>
      <c r="F1026" s="76">
        <f t="shared" si="45"/>
        <v>4.3032115057762388E-2</v>
      </c>
      <c r="G1026" s="26">
        <f t="shared" si="46"/>
        <v>7.9685275306155321E-5</v>
      </c>
      <c r="H1026" s="26">
        <f t="shared" si="47"/>
        <v>3.429025935383948E-6</v>
      </c>
    </row>
    <row r="1027" spans="1:8" s="33" customFormat="1" x14ac:dyDescent="0.25">
      <c r="A1027" s="12">
        <f>Riesgo!D1031</f>
        <v>0.20045517884579181</v>
      </c>
      <c r="F1027" s="76">
        <f t="shared" ref="F1027:F1090" si="48">A1027-$D$4</f>
        <v>-0.40512675874405812</v>
      </c>
      <c r="G1027" s="26">
        <f t="shared" ref="G1027:G1090" si="49">IF(A1027=0,0,(A1027-D$4)^3)</f>
        <v>-6.6492519333370859E-2</v>
      </c>
      <c r="H1027" s="26">
        <f t="shared" ref="H1027:H1090" si="50">IF(A1027=0,0,(A1027-D$4)^4)</f>
        <v>2.6937898838255158E-2</v>
      </c>
    </row>
    <row r="1028" spans="1:8" s="33" customFormat="1" x14ac:dyDescent="0.25">
      <c r="A1028" s="12">
        <f>Riesgo!D1032</f>
        <v>0.79112769983366393</v>
      </c>
      <c r="F1028" s="76">
        <f t="shared" si="48"/>
        <v>0.18554576224381403</v>
      </c>
      <c r="G1028" s="26">
        <f t="shared" si="49"/>
        <v>6.387826611259256E-3</v>
      </c>
      <c r="H1028" s="26">
        <f t="shared" si="50"/>
        <v>1.185234157667418E-3</v>
      </c>
    </row>
    <row r="1029" spans="1:8" s="33" customFormat="1" x14ac:dyDescent="0.25">
      <c r="A1029" s="12">
        <f>Riesgo!D1033</f>
        <v>0.75847983088546467</v>
      </c>
      <c r="F1029" s="76">
        <f t="shared" si="48"/>
        <v>0.15289789329561476</v>
      </c>
      <c r="G1029" s="26">
        <f t="shared" si="49"/>
        <v>3.5744111368391936E-3</v>
      </c>
      <c r="H1029" s="26">
        <f t="shared" si="50"/>
        <v>5.4651993259509607E-4</v>
      </c>
    </row>
    <row r="1030" spans="1:8" s="33" customFormat="1" x14ac:dyDescent="0.25">
      <c r="A1030" s="12">
        <f>Riesgo!D1034</f>
        <v>0.4672156060983631</v>
      </c>
      <c r="F1030" s="76">
        <f t="shared" si="48"/>
        <v>-0.1383663314914868</v>
      </c>
      <c r="G1030" s="26">
        <f t="shared" si="49"/>
        <v>-2.6490568582201819E-3</v>
      </c>
      <c r="H1030" s="26">
        <f t="shared" si="50"/>
        <v>3.6654027938429022E-4</v>
      </c>
    </row>
    <row r="1031" spans="1:8" s="33" customFormat="1" x14ac:dyDescent="0.25">
      <c r="A1031" s="12">
        <f>Riesgo!D1035</f>
        <v>0.6739796535599154</v>
      </c>
      <c r="F1031" s="76">
        <f t="shared" si="48"/>
        <v>6.8397715970065498E-2</v>
      </c>
      <c r="G1031" s="26">
        <f t="shared" si="49"/>
        <v>3.1998144715720286E-4</v>
      </c>
      <c r="H1031" s="26">
        <f t="shared" si="50"/>
        <v>2.1886000138348887E-5</v>
      </c>
    </row>
    <row r="1032" spans="1:8" s="33" customFormat="1" x14ac:dyDescent="0.25">
      <c r="A1032" s="12">
        <f>Riesgo!D1036</f>
        <v>0.14146139146967421</v>
      </c>
      <c r="F1032" s="76">
        <f t="shared" si="48"/>
        <v>-0.46412054612017573</v>
      </c>
      <c r="G1032" s="26">
        <f t="shared" si="49"/>
        <v>-9.9975223521882747E-2</v>
      </c>
      <c r="H1032" s="26">
        <f t="shared" si="50"/>
        <v>4.6400555339462864E-2</v>
      </c>
    </row>
    <row r="1033" spans="1:8" s="33" customFormat="1" x14ac:dyDescent="0.25">
      <c r="A1033" s="12">
        <f>Riesgo!D1037</f>
        <v>0.56195575616855498</v>
      </c>
      <c r="F1033" s="76">
        <f t="shared" si="48"/>
        <v>-4.3626181421294929E-2</v>
      </c>
      <c r="G1033" s="26">
        <f t="shared" si="49"/>
        <v>-8.3031255180881117E-5</v>
      </c>
      <c r="H1033" s="26">
        <f t="shared" si="50"/>
        <v>3.6223366021589538E-6</v>
      </c>
    </row>
    <row r="1034" spans="1:8" s="33" customFormat="1" x14ac:dyDescent="0.25">
      <c r="A1034" s="12">
        <f>Riesgo!D1038</f>
        <v>0.26920157973365522</v>
      </c>
      <c r="F1034" s="76">
        <f t="shared" si="48"/>
        <v>-0.33638035785619469</v>
      </c>
      <c r="G1034" s="26">
        <f t="shared" si="49"/>
        <v>-3.80620245261016E-2</v>
      </c>
      <c r="H1034" s="26">
        <f t="shared" si="50"/>
        <v>1.2803317430821314E-2</v>
      </c>
    </row>
    <row r="1035" spans="1:8" s="33" customFormat="1" x14ac:dyDescent="0.25">
      <c r="A1035" s="12">
        <f>Riesgo!D1039</f>
        <v>1</v>
      </c>
      <c r="F1035" s="76">
        <f t="shared" si="48"/>
        <v>0.39441806241015009</v>
      </c>
      <c r="G1035" s="26">
        <f t="shared" si="49"/>
        <v>6.1357885667416845E-2</v>
      </c>
      <c r="H1035" s="26">
        <f t="shared" si="50"/>
        <v>2.4200658378526071E-2</v>
      </c>
    </row>
    <row r="1036" spans="1:8" s="33" customFormat="1" x14ac:dyDescent="0.25">
      <c r="A1036" s="12">
        <f>Riesgo!D1040</f>
        <v>0.80425501804769339</v>
      </c>
      <c r="F1036" s="76">
        <f t="shared" si="48"/>
        <v>0.19867308045784349</v>
      </c>
      <c r="G1036" s="26">
        <f t="shared" si="49"/>
        <v>7.8418237478962653E-3</v>
      </c>
      <c r="H1036" s="26">
        <f t="shared" si="50"/>
        <v>1.5579592804020226E-3</v>
      </c>
    </row>
    <row r="1037" spans="1:8" s="33" customFormat="1" x14ac:dyDescent="0.25">
      <c r="A1037" s="12">
        <f>Riesgo!D1041</f>
        <v>0.46940435070723091</v>
      </c>
      <c r="F1037" s="76">
        <f t="shared" si="48"/>
        <v>-0.136177586882619</v>
      </c>
      <c r="G1037" s="26">
        <f t="shared" si="49"/>
        <v>-2.5253228136804962E-3</v>
      </c>
      <c r="H1037" s="26">
        <f t="shared" si="50"/>
        <v>3.4389236686663564E-4</v>
      </c>
    </row>
    <row r="1038" spans="1:8" s="33" customFormat="1" x14ac:dyDescent="0.25">
      <c r="A1038" s="12">
        <f>Riesgo!D1042</f>
        <v>0.82720542558742371</v>
      </c>
      <c r="F1038" s="76">
        <f t="shared" si="48"/>
        <v>0.22162348799757381</v>
      </c>
      <c r="G1038" s="26">
        <f t="shared" si="49"/>
        <v>1.0885474307060244E-2</v>
      </c>
      <c r="H1038" s="26">
        <f t="shared" si="50"/>
        <v>2.4124767844386644E-3</v>
      </c>
    </row>
    <row r="1039" spans="1:8" s="33" customFormat="1" x14ac:dyDescent="0.25">
      <c r="A1039" s="12">
        <f>Riesgo!D1043</f>
        <v>0.25376945114479249</v>
      </c>
      <c r="F1039" s="76">
        <f t="shared" si="48"/>
        <v>-0.35181248644505742</v>
      </c>
      <c r="G1039" s="26">
        <f t="shared" si="49"/>
        <v>-4.3544544085239903E-2</v>
      </c>
      <c r="H1039" s="26">
        <f t="shared" si="50"/>
        <v>1.5319514325744668E-2</v>
      </c>
    </row>
    <row r="1040" spans="1:8" s="33" customFormat="1" x14ac:dyDescent="0.25">
      <c r="A1040" s="12">
        <f>Riesgo!D1044</f>
        <v>0.33612346501410173</v>
      </c>
      <c r="F1040" s="76">
        <f t="shared" si="48"/>
        <v>-0.26945847257574818</v>
      </c>
      <c r="G1040" s="26">
        <f t="shared" si="49"/>
        <v>-1.9564805327592638E-2</v>
      </c>
      <c r="H1040" s="26">
        <f t="shared" si="50"/>
        <v>5.2719025598149723E-3</v>
      </c>
    </row>
    <row r="1041" spans="1:8" s="33" customFormat="1" x14ac:dyDescent="0.25">
      <c r="A1041" s="12">
        <f>Riesgo!D1045</f>
        <v>0.8285293105179572</v>
      </c>
      <c r="F1041" s="76">
        <f t="shared" si="48"/>
        <v>0.22294737292810729</v>
      </c>
      <c r="G1041" s="26">
        <f t="shared" si="49"/>
        <v>1.1081717577748004E-2</v>
      </c>
      <c r="H1041" s="26">
        <f t="shared" si="50"/>
        <v>2.470639821490146E-3</v>
      </c>
    </row>
    <row r="1042" spans="1:8" s="33" customFormat="1" x14ac:dyDescent="0.25">
      <c r="A1042" s="12">
        <f>Riesgo!D1046</f>
        <v>0.47804529443945359</v>
      </c>
      <c r="F1042" s="76">
        <f t="shared" si="48"/>
        <v>-0.12753664315039631</v>
      </c>
      <c r="G1042" s="26">
        <f t="shared" si="49"/>
        <v>-2.0744594292806716E-3</v>
      </c>
      <c r="H1042" s="26">
        <f t="shared" si="50"/>
        <v>2.6456959196214383E-4</v>
      </c>
    </row>
    <row r="1043" spans="1:8" s="33" customFormat="1" x14ac:dyDescent="0.25">
      <c r="A1043" s="12">
        <f>Riesgo!D1047</f>
        <v>0.7700370633917859</v>
      </c>
      <c r="F1043" s="76">
        <f t="shared" si="48"/>
        <v>0.164455125801936</v>
      </c>
      <c r="G1043" s="26">
        <f t="shared" si="49"/>
        <v>4.4477691976129701E-3</v>
      </c>
      <c r="H1043" s="26">
        <f t="shared" si="50"/>
        <v>7.3145844293141696E-4</v>
      </c>
    </row>
    <row r="1044" spans="1:8" s="33" customFormat="1" x14ac:dyDescent="0.25">
      <c r="A1044" s="12">
        <f>Riesgo!D1048</f>
        <v>0.46538223856727173</v>
      </c>
      <c r="F1044" s="76">
        <f t="shared" si="48"/>
        <v>-0.14019969902257817</v>
      </c>
      <c r="G1044" s="26">
        <f t="shared" si="49"/>
        <v>-2.7557590599653734E-3</v>
      </c>
      <c r="H1044" s="26">
        <f t="shared" si="50"/>
        <v>3.8635659078588828E-4</v>
      </c>
    </row>
    <row r="1045" spans="1:8" s="33" customFormat="1" x14ac:dyDescent="0.25">
      <c r="A1045" s="12">
        <f>Riesgo!D1049</f>
        <v>0.25213962836916259</v>
      </c>
      <c r="F1045" s="76">
        <f t="shared" si="48"/>
        <v>-0.35344230922068731</v>
      </c>
      <c r="G1045" s="26">
        <f t="shared" si="49"/>
        <v>-4.4152531395630183E-2</v>
      </c>
      <c r="H1045" s="26">
        <f t="shared" si="50"/>
        <v>1.560537265441043E-2</v>
      </c>
    </row>
    <row r="1046" spans="1:8" s="33" customFormat="1" x14ac:dyDescent="0.25">
      <c r="A1046" s="12">
        <f>Riesgo!D1050</f>
        <v>0.30361182641326484</v>
      </c>
      <c r="F1046" s="76">
        <f t="shared" si="48"/>
        <v>-0.30197011117658507</v>
      </c>
      <c r="G1046" s="26">
        <f t="shared" si="49"/>
        <v>-2.7535430868588728E-2</v>
      </c>
      <c r="H1046" s="26">
        <f t="shared" si="50"/>
        <v>8.3148771206829099E-3</v>
      </c>
    </row>
    <row r="1047" spans="1:8" s="33" customFormat="1" x14ac:dyDescent="0.25">
      <c r="A1047" s="12">
        <f>Riesgo!D1051</f>
        <v>1</v>
      </c>
      <c r="F1047" s="76">
        <f t="shared" si="48"/>
        <v>0.39441806241015009</v>
      </c>
      <c r="G1047" s="26">
        <f t="shared" si="49"/>
        <v>6.1357885667416845E-2</v>
      </c>
      <c r="H1047" s="26">
        <f t="shared" si="50"/>
        <v>2.4200658378526071E-2</v>
      </c>
    </row>
    <row r="1048" spans="1:8" s="33" customFormat="1" x14ac:dyDescent="0.25">
      <c r="A1048" s="12">
        <f>Riesgo!D1052</f>
        <v>0.34854691337386612</v>
      </c>
      <c r="F1048" s="76">
        <f t="shared" si="48"/>
        <v>-0.25703502421598379</v>
      </c>
      <c r="G1048" s="26">
        <f t="shared" si="49"/>
        <v>-1.6981533889149893E-2</v>
      </c>
      <c r="H1048" s="26">
        <f t="shared" si="50"/>
        <v>4.3648489744221924E-3</v>
      </c>
    </row>
    <row r="1049" spans="1:8" s="33" customFormat="1" x14ac:dyDescent="0.25">
      <c r="A1049" s="12">
        <f>Riesgo!D1053</f>
        <v>0.25427481314810851</v>
      </c>
      <c r="F1049" s="76">
        <f t="shared" si="48"/>
        <v>-0.35130712444174139</v>
      </c>
      <c r="G1049" s="26">
        <f t="shared" si="49"/>
        <v>-4.3357164468680709E-2</v>
      </c>
      <c r="H1049" s="26">
        <f t="shared" si="50"/>
        <v>1.5231680773439862E-2</v>
      </c>
    </row>
    <row r="1050" spans="1:8" s="33" customFormat="1" x14ac:dyDescent="0.25">
      <c r="A1050" s="12">
        <f>Riesgo!D1054</f>
        <v>0.83036100003640689</v>
      </c>
      <c r="F1050" s="76">
        <f t="shared" si="48"/>
        <v>0.22477906244655699</v>
      </c>
      <c r="G1050" s="26">
        <f t="shared" si="49"/>
        <v>1.1357103047332831E-2</v>
      </c>
      <c r="H1050" s="26">
        <f t="shared" si="50"/>
        <v>2.5528389750884093E-3</v>
      </c>
    </row>
    <row r="1051" spans="1:8" s="33" customFormat="1" x14ac:dyDescent="0.25">
      <c r="A1051" s="12">
        <f>Riesgo!D1055</f>
        <v>0.92477861664444128</v>
      </c>
      <c r="F1051" s="76">
        <f t="shared" si="48"/>
        <v>0.31919667905459137</v>
      </c>
      <c r="G1051" s="26">
        <f t="shared" si="49"/>
        <v>3.2521838798727429E-2</v>
      </c>
      <c r="H1051" s="26">
        <f t="shared" si="50"/>
        <v>1.0380862941302556E-2</v>
      </c>
    </row>
    <row r="1052" spans="1:8" s="33" customFormat="1" x14ac:dyDescent="0.25">
      <c r="A1052" s="12">
        <f>Riesgo!D1056</f>
        <v>1</v>
      </c>
      <c r="F1052" s="76">
        <f t="shared" si="48"/>
        <v>0.39441806241015009</v>
      </c>
      <c r="G1052" s="26">
        <f t="shared" si="49"/>
        <v>6.1357885667416845E-2</v>
      </c>
      <c r="H1052" s="26">
        <f t="shared" si="50"/>
        <v>2.4200658378526071E-2</v>
      </c>
    </row>
    <row r="1053" spans="1:8" s="33" customFormat="1" x14ac:dyDescent="0.25">
      <c r="A1053" s="12">
        <f>Riesgo!D1057</f>
        <v>0.90217347878381471</v>
      </c>
      <c r="F1053" s="76">
        <f t="shared" si="48"/>
        <v>0.2965915411939648</v>
      </c>
      <c r="G1053" s="26">
        <f t="shared" si="49"/>
        <v>2.609013235657787E-2</v>
      </c>
      <c r="H1053" s="26">
        <f t="shared" si="50"/>
        <v>7.7381125655919605E-3</v>
      </c>
    </row>
    <row r="1054" spans="1:8" s="33" customFormat="1" x14ac:dyDescent="0.25">
      <c r="A1054" s="12">
        <f>Riesgo!D1058</f>
        <v>0.71117345212744665</v>
      </c>
      <c r="F1054" s="76">
        <f t="shared" si="48"/>
        <v>0.10559151453759674</v>
      </c>
      <c r="G1054" s="26">
        <f t="shared" si="49"/>
        <v>1.1772997654718868E-3</v>
      </c>
      <c r="H1054" s="26">
        <f t="shared" si="50"/>
        <v>1.2431286530093397E-4</v>
      </c>
    </row>
    <row r="1055" spans="1:8" s="33" customFormat="1" x14ac:dyDescent="0.25">
      <c r="A1055" s="12">
        <f>Riesgo!D1059</f>
        <v>0.49225736687524796</v>
      </c>
      <c r="F1055" s="76">
        <f t="shared" si="48"/>
        <v>-0.11332457071460195</v>
      </c>
      <c r="G1055" s="26">
        <f t="shared" si="49"/>
        <v>-1.455366076900967E-3</v>
      </c>
      <c r="H1055" s="26">
        <f t="shared" si="50"/>
        <v>1.6492873589739646E-4</v>
      </c>
    </row>
    <row r="1056" spans="1:8" s="33" customFormat="1" x14ac:dyDescent="0.25">
      <c r="A1056" s="12">
        <f>Riesgo!D1060</f>
        <v>0.3674784015926727</v>
      </c>
      <c r="F1056" s="76">
        <f t="shared" si="48"/>
        <v>-0.23810353599717721</v>
      </c>
      <c r="G1056" s="26">
        <f t="shared" si="49"/>
        <v>-1.3498873734049928E-2</v>
      </c>
      <c r="H1056" s="26">
        <f t="shared" si="50"/>
        <v>3.2141295680567067E-3</v>
      </c>
    </row>
    <row r="1057" spans="1:8" s="33" customFormat="1" x14ac:dyDescent="0.25">
      <c r="A1057" s="12">
        <f>Riesgo!D1061</f>
        <v>6.721888920399903E-2</v>
      </c>
      <c r="F1057" s="76">
        <f t="shared" si="48"/>
        <v>-0.53836304838585092</v>
      </c>
      <c r="G1057" s="26">
        <f t="shared" si="49"/>
        <v>-0.15603633131070055</v>
      </c>
      <c r="H1057" s="26">
        <f t="shared" si="50"/>
        <v>8.4004194983373345E-2</v>
      </c>
    </row>
    <row r="1058" spans="1:8" s="33" customFormat="1" x14ac:dyDescent="0.25">
      <c r="A1058" s="12">
        <f>Riesgo!D1062</f>
        <v>0.71589411339909559</v>
      </c>
      <c r="F1058" s="76">
        <f t="shared" si="48"/>
        <v>0.11031217580924568</v>
      </c>
      <c r="G1058" s="26">
        <f t="shared" si="49"/>
        <v>1.3423641720311571E-3</v>
      </c>
      <c r="H1058" s="26">
        <f t="shared" si="50"/>
        <v>1.4807911254513352E-4</v>
      </c>
    </row>
    <row r="1059" spans="1:8" s="33" customFormat="1" x14ac:dyDescent="0.25">
      <c r="A1059" s="12">
        <f>Riesgo!D1063</f>
        <v>0.75570909974696709</v>
      </c>
      <c r="F1059" s="76">
        <f t="shared" si="48"/>
        <v>0.15012716215711719</v>
      </c>
      <c r="G1059" s="26">
        <f t="shared" si="49"/>
        <v>3.3835907242580404E-3</v>
      </c>
      <c r="H1059" s="26">
        <f t="shared" si="50"/>
        <v>5.0796887333400442E-4</v>
      </c>
    </row>
    <row r="1060" spans="1:8" s="33" customFormat="1" x14ac:dyDescent="0.25">
      <c r="A1060" s="12">
        <f>Riesgo!D1064</f>
        <v>1</v>
      </c>
      <c r="F1060" s="76">
        <f t="shared" si="48"/>
        <v>0.39441806241015009</v>
      </c>
      <c r="G1060" s="26">
        <f t="shared" si="49"/>
        <v>6.1357885667416845E-2</v>
      </c>
      <c r="H1060" s="26">
        <f t="shared" si="50"/>
        <v>2.4200658378526071E-2</v>
      </c>
    </row>
    <row r="1061" spans="1:8" s="33" customFormat="1" x14ac:dyDescent="0.25">
      <c r="A1061" s="12">
        <f>Riesgo!D1065</f>
        <v>0.59033211003552422</v>
      </c>
      <c r="F1061" s="76">
        <f t="shared" si="48"/>
        <v>-1.524982755432569E-2</v>
      </c>
      <c r="G1061" s="26">
        <f t="shared" si="49"/>
        <v>-3.5464578131690907E-6</v>
      </c>
      <c r="H1061" s="26">
        <f t="shared" si="50"/>
        <v>5.4082870079519632E-8</v>
      </c>
    </row>
    <row r="1062" spans="1:8" s="33" customFormat="1" x14ac:dyDescent="0.25">
      <c r="A1062" s="12">
        <f>Riesgo!D1066</f>
        <v>0.11954713711859531</v>
      </c>
      <c r="F1062" s="76">
        <f t="shared" si="48"/>
        <v>-0.48603480047125458</v>
      </c>
      <c r="G1062" s="26">
        <f t="shared" si="49"/>
        <v>-0.11481591696211163</v>
      </c>
      <c r="H1062" s="26">
        <f t="shared" si="50"/>
        <v>5.5804531291604058E-2</v>
      </c>
    </row>
    <row r="1063" spans="1:8" s="33" customFormat="1" x14ac:dyDescent="0.25">
      <c r="A1063" s="12">
        <f>Riesgo!D1067</f>
        <v>0.44308143775224007</v>
      </c>
      <c r="F1063" s="76">
        <f t="shared" si="48"/>
        <v>-0.16250049983760984</v>
      </c>
      <c r="G1063" s="26">
        <f t="shared" si="49"/>
        <v>-4.2910552216324505E-3</v>
      </c>
      <c r="H1063" s="26">
        <f t="shared" si="50"/>
        <v>6.9729861834605888E-4</v>
      </c>
    </row>
    <row r="1064" spans="1:8" s="33" customFormat="1" x14ac:dyDescent="0.25">
      <c r="A1064" s="12">
        <f>Riesgo!D1068</f>
        <v>8.6634591865622002E-2</v>
      </c>
      <c r="F1064" s="76">
        <f t="shared" si="48"/>
        <v>-0.51894734572422796</v>
      </c>
      <c r="G1064" s="26">
        <f t="shared" si="49"/>
        <v>-0.13975581429146541</v>
      </c>
      <c r="H1064" s="26">
        <f t="shared" si="50"/>
        <v>7.2525908876084108E-2</v>
      </c>
    </row>
    <row r="1065" spans="1:8" s="33" customFormat="1" x14ac:dyDescent="0.25">
      <c r="A1065" s="12">
        <f>Riesgo!D1069</f>
        <v>0.4076967991833505</v>
      </c>
      <c r="F1065" s="76">
        <f t="shared" si="48"/>
        <v>-0.19788513840649941</v>
      </c>
      <c r="G1065" s="26">
        <f t="shared" si="49"/>
        <v>-7.7488907335020998E-3</v>
      </c>
      <c r="H1065" s="26">
        <f t="shared" si="50"/>
        <v>1.5333903152959037E-3</v>
      </c>
    </row>
    <row r="1066" spans="1:8" s="33" customFormat="1" x14ac:dyDescent="0.25">
      <c r="A1066" s="12">
        <f>Riesgo!D1070</f>
        <v>0.82296484116806123</v>
      </c>
      <c r="F1066" s="76">
        <f t="shared" si="48"/>
        <v>0.21738290357821133</v>
      </c>
      <c r="G1066" s="26">
        <f t="shared" si="49"/>
        <v>1.027250014238543E-2</v>
      </c>
      <c r="H1066" s="26">
        <f t="shared" si="50"/>
        <v>2.2330659079593338E-3</v>
      </c>
    </row>
    <row r="1067" spans="1:8" s="33" customFormat="1" x14ac:dyDescent="0.25">
      <c r="A1067" s="12">
        <f>Riesgo!D1071</f>
        <v>0.46600545947818717</v>
      </c>
      <c r="F1067" s="76">
        <f t="shared" si="48"/>
        <v>-0.13957647811166274</v>
      </c>
      <c r="G1067" s="26">
        <f t="shared" si="49"/>
        <v>-2.7191721727300717E-3</v>
      </c>
      <c r="H1067" s="26">
        <f t="shared" si="50"/>
        <v>3.7953247524890129E-4</v>
      </c>
    </row>
    <row r="1068" spans="1:8" s="33" customFormat="1" x14ac:dyDescent="0.25">
      <c r="A1068" s="12">
        <f>Riesgo!D1072</f>
        <v>0.8585769701242959</v>
      </c>
      <c r="F1068" s="76">
        <f t="shared" si="48"/>
        <v>0.252995032534446</v>
      </c>
      <c r="G1068" s="26">
        <f t="shared" si="49"/>
        <v>1.6193323131220804E-2</v>
      </c>
      <c r="H1068" s="26">
        <f t="shared" si="50"/>
        <v>4.0968303124240043E-3</v>
      </c>
    </row>
    <row r="1069" spans="1:8" s="33" customFormat="1" x14ac:dyDescent="0.25">
      <c r="A1069" s="12">
        <f>Riesgo!D1073</f>
        <v>0.2232929582583793</v>
      </c>
      <c r="F1069" s="76">
        <f t="shared" si="48"/>
        <v>-0.3822889793314706</v>
      </c>
      <c r="G1069" s="26">
        <f t="shared" si="49"/>
        <v>-5.5869570785404839E-2</v>
      </c>
      <c r="H1069" s="26">
        <f t="shared" si="50"/>
        <v>2.1358321191239763E-2</v>
      </c>
    </row>
    <row r="1070" spans="1:8" s="33" customFormat="1" x14ac:dyDescent="0.25">
      <c r="A1070" s="12">
        <f>Riesgo!D1074</f>
        <v>0</v>
      </c>
      <c r="F1070" s="76">
        <f t="shared" si="48"/>
        <v>-0.60558193758984991</v>
      </c>
      <c r="G1070" s="26">
        <f t="shared" si="49"/>
        <v>0</v>
      </c>
      <c r="H1070" s="26">
        <f t="shared" si="50"/>
        <v>0</v>
      </c>
    </row>
    <row r="1071" spans="1:8" s="33" customFormat="1" x14ac:dyDescent="0.25">
      <c r="A1071" s="12">
        <f>Riesgo!D1075</f>
        <v>1</v>
      </c>
      <c r="F1071" s="76">
        <f t="shared" si="48"/>
        <v>0.39441806241015009</v>
      </c>
      <c r="G1071" s="26">
        <f t="shared" si="49"/>
        <v>6.1357885667416845E-2</v>
      </c>
      <c r="H1071" s="26">
        <f t="shared" si="50"/>
        <v>2.4200658378526071E-2</v>
      </c>
    </row>
    <row r="1072" spans="1:8" s="33" customFormat="1" x14ac:dyDescent="0.25">
      <c r="A1072" s="12">
        <f>Riesgo!D1076</f>
        <v>5.1520408672194491E-3</v>
      </c>
      <c r="F1072" s="76">
        <f t="shared" si="48"/>
        <v>-0.60042989672263047</v>
      </c>
      <c r="G1072" s="26">
        <f t="shared" si="49"/>
        <v>-0.21646462120003648</v>
      </c>
      <c r="H1072" s="26">
        <f t="shared" si="50"/>
        <v>0.12997183015124122</v>
      </c>
    </row>
    <row r="1073" spans="1:8" s="33" customFormat="1" x14ac:dyDescent="0.25">
      <c r="A1073" s="12">
        <f>Riesgo!D1077</f>
        <v>0.81940970481989339</v>
      </c>
      <c r="F1073" s="76">
        <f t="shared" si="48"/>
        <v>0.21382776723004349</v>
      </c>
      <c r="G1073" s="26">
        <f t="shared" si="49"/>
        <v>9.7767003234616439E-3</v>
      </c>
      <c r="H1073" s="26">
        <f t="shared" si="50"/>
        <v>2.0905300010430469E-3</v>
      </c>
    </row>
    <row r="1074" spans="1:8" s="33" customFormat="1" x14ac:dyDescent="0.25">
      <c r="A1074" s="12">
        <f>Riesgo!D1078</f>
        <v>0.861668060121345</v>
      </c>
      <c r="F1074" s="76">
        <f t="shared" si="48"/>
        <v>0.2560861225314951</v>
      </c>
      <c r="G1074" s="26">
        <f t="shared" si="49"/>
        <v>1.6794154075636419E-2</v>
      </c>
      <c r="H1074" s="26">
        <f t="shared" si="50"/>
        <v>4.3007497984262361E-3</v>
      </c>
    </row>
    <row r="1075" spans="1:8" s="33" customFormat="1" x14ac:dyDescent="0.25">
      <c r="A1075" s="12">
        <f>Riesgo!D1079</f>
        <v>0.39722120595953592</v>
      </c>
      <c r="F1075" s="76">
        <f t="shared" si="48"/>
        <v>-0.20836073163031399</v>
      </c>
      <c r="G1075" s="26">
        <f t="shared" si="49"/>
        <v>-9.0458133261436344E-3</v>
      </c>
      <c r="H1075" s="26">
        <f t="shared" si="50"/>
        <v>1.8847922828265319E-3</v>
      </c>
    </row>
    <row r="1076" spans="1:8" s="33" customFormat="1" x14ac:dyDescent="0.25">
      <c r="A1076" s="12">
        <f>Riesgo!D1080</f>
        <v>0.64538531618971018</v>
      </c>
      <c r="F1076" s="76">
        <f t="shared" si="48"/>
        <v>3.9803378599860273E-2</v>
      </c>
      <c r="G1076" s="26">
        <f t="shared" si="49"/>
        <v>6.3060848874950038E-5</v>
      </c>
      <c r="H1076" s="26">
        <f t="shared" si="50"/>
        <v>2.5100348425982091E-6</v>
      </c>
    </row>
    <row r="1077" spans="1:8" s="33" customFormat="1" x14ac:dyDescent="0.25">
      <c r="A1077" s="12">
        <f>Riesgo!D1081</f>
        <v>0.19452085701935312</v>
      </c>
      <c r="F1077" s="76">
        <f t="shared" si="48"/>
        <v>-0.41106108057049678</v>
      </c>
      <c r="G1077" s="26">
        <f t="shared" si="49"/>
        <v>-6.9457488973495449E-2</v>
      </c>
      <c r="H1077" s="26">
        <f t="shared" si="50"/>
        <v>2.8551270471158404E-2</v>
      </c>
    </row>
    <row r="1078" spans="1:8" s="33" customFormat="1" x14ac:dyDescent="0.25">
      <c r="A1078" s="12">
        <f>Riesgo!D1082</f>
        <v>0.61625352002451461</v>
      </c>
      <c r="F1078" s="76">
        <f t="shared" si="48"/>
        <v>1.0671582434664706E-2</v>
      </c>
      <c r="G1078" s="26">
        <f t="shared" si="49"/>
        <v>1.2153083184978825E-6</v>
      </c>
      <c r="H1078" s="26">
        <f t="shared" si="50"/>
        <v>1.2969262904383903E-8</v>
      </c>
    </row>
    <row r="1079" spans="1:8" s="33" customFormat="1" x14ac:dyDescent="0.25">
      <c r="A1079" s="12">
        <f>Riesgo!D1083</f>
        <v>0.34556965719075627</v>
      </c>
      <c r="F1079" s="76">
        <f t="shared" si="48"/>
        <v>-0.26001228039909363</v>
      </c>
      <c r="G1079" s="26">
        <f t="shared" si="49"/>
        <v>-1.7578490582568437E-2</v>
      </c>
      <c r="H1079" s="26">
        <f t="shared" si="50"/>
        <v>4.5706234223476111E-3</v>
      </c>
    </row>
    <row r="1080" spans="1:8" s="33" customFormat="1" x14ac:dyDescent="0.25">
      <c r="A1080" s="12">
        <f>Riesgo!D1084</f>
        <v>1</v>
      </c>
      <c r="F1080" s="76">
        <f t="shared" si="48"/>
        <v>0.39441806241015009</v>
      </c>
      <c r="G1080" s="26">
        <f t="shared" si="49"/>
        <v>6.1357885667416845E-2</v>
      </c>
      <c r="H1080" s="26">
        <f t="shared" si="50"/>
        <v>2.4200658378526071E-2</v>
      </c>
    </row>
    <row r="1081" spans="1:8" s="33" customFormat="1" x14ac:dyDescent="0.25">
      <c r="A1081" s="12">
        <f>Riesgo!D1085</f>
        <v>0.26600772253507177</v>
      </c>
      <c r="F1081" s="76">
        <f t="shared" si="48"/>
        <v>-0.33957421505477814</v>
      </c>
      <c r="G1081" s="26">
        <f t="shared" si="49"/>
        <v>-3.9156522622481274E-2</v>
      </c>
      <c r="H1081" s="26">
        <f t="shared" si="50"/>
        <v>1.3296545433803741E-2</v>
      </c>
    </row>
    <row r="1082" spans="1:8" s="33" customFormat="1" x14ac:dyDescent="0.25">
      <c r="A1082" s="12">
        <f>Riesgo!D1086</f>
        <v>2.0961894498510471E-2</v>
      </c>
      <c r="F1082" s="76">
        <f t="shared" si="48"/>
        <v>-0.58462004309133941</v>
      </c>
      <c r="G1082" s="26">
        <f t="shared" si="49"/>
        <v>-0.19981178605047559</v>
      </c>
      <c r="H1082" s="26">
        <f t="shared" si="50"/>
        <v>0.11681397497098651</v>
      </c>
    </row>
    <row r="1083" spans="1:8" s="33" customFormat="1" x14ac:dyDescent="0.25">
      <c r="A1083" s="12">
        <f>Riesgo!D1087</f>
        <v>0.93484772358198132</v>
      </c>
      <c r="F1083" s="76">
        <f t="shared" si="48"/>
        <v>0.32926578599213141</v>
      </c>
      <c r="G1083" s="26">
        <f t="shared" si="49"/>
        <v>3.5697665567343689E-2</v>
      </c>
      <c r="H1083" s="26">
        <f t="shared" si="50"/>
        <v>1.1754019911115665E-2</v>
      </c>
    </row>
    <row r="1084" spans="1:8" s="33" customFormat="1" x14ac:dyDescent="0.25">
      <c r="A1084" s="12">
        <f>Riesgo!D1088</f>
        <v>0.53411315085381517</v>
      </c>
      <c r="F1084" s="76">
        <f t="shared" si="48"/>
        <v>-7.146878673603474E-2</v>
      </c>
      <c r="G1084" s="26">
        <f t="shared" si="49"/>
        <v>-3.6504737392392401E-4</v>
      </c>
      <c r="H1084" s="26">
        <f t="shared" si="50"/>
        <v>2.6089492915518454E-5</v>
      </c>
    </row>
    <row r="1085" spans="1:8" s="33" customFormat="1" x14ac:dyDescent="0.25">
      <c r="A1085" s="12">
        <f>Riesgo!D1089</f>
        <v>0.50633314059204448</v>
      </c>
      <c r="F1085" s="76">
        <f t="shared" si="48"/>
        <v>-9.9248796997805422E-2</v>
      </c>
      <c r="G1085" s="26">
        <f t="shared" si="49"/>
        <v>-9.7763277781099029E-4</v>
      </c>
      <c r="H1085" s="26">
        <f t="shared" si="50"/>
        <v>9.7028877103363606E-5</v>
      </c>
    </row>
    <row r="1086" spans="1:8" s="33" customFormat="1" x14ac:dyDescent="0.25">
      <c r="A1086" s="12">
        <f>Riesgo!D1090</f>
        <v>0.23969598268114878</v>
      </c>
      <c r="F1086" s="76">
        <f t="shared" si="48"/>
        <v>-0.36588595490870113</v>
      </c>
      <c r="G1086" s="26">
        <f t="shared" si="49"/>
        <v>-4.8982079206665169E-2</v>
      </c>
      <c r="H1086" s="26">
        <f t="shared" si="50"/>
        <v>1.7921854823944317E-2</v>
      </c>
    </row>
    <row r="1087" spans="1:8" s="33" customFormat="1" x14ac:dyDescent="0.25">
      <c r="A1087" s="12">
        <f>Riesgo!D1091</f>
        <v>0.78071266235289327</v>
      </c>
      <c r="F1087" s="76">
        <f t="shared" si="48"/>
        <v>0.17513072476304337</v>
      </c>
      <c r="G1087" s="26">
        <f t="shared" si="49"/>
        <v>5.3713943115444879E-3</v>
      </c>
      <c r="H1087" s="26">
        <f t="shared" si="50"/>
        <v>9.4069617876887458E-4</v>
      </c>
    </row>
    <row r="1088" spans="1:8" s="33" customFormat="1" x14ac:dyDescent="0.25">
      <c r="A1088" s="12">
        <f>Riesgo!D1092</f>
        <v>0.70522368733752405</v>
      </c>
      <c r="F1088" s="76">
        <f t="shared" si="48"/>
        <v>9.9641749747674146E-2</v>
      </c>
      <c r="G1088" s="26">
        <f t="shared" si="49"/>
        <v>9.8929094942421252E-4</v>
      </c>
      <c r="H1088" s="26">
        <f t="shared" si="50"/>
        <v>9.8574681210166341E-5</v>
      </c>
    </row>
    <row r="1089" spans="1:8" s="33" customFormat="1" x14ac:dyDescent="0.25">
      <c r="A1089" s="12">
        <f>Riesgo!D1093</f>
        <v>0.92720717914870543</v>
      </c>
      <c r="F1089" s="76">
        <f t="shared" si="48"/>
        <v>0.32162524155885552</v>
      </c>
      <c r="G1089" s="26">
        <f t="shared" si="49"/>
        <v>3.3269814253529567E-2</v>
      </c>
      <c r="H1089" s="26">
        <f t="shared" si="50"/>
        <v>1.0700412045909701E-2</v>
      </c>
    </row>
    <row r="1090" spans="1:8" s="33" customFormat="1" x14ac:dyDescent="0.25">
      <c r="A1090" s="12">
        <f>Riesgo!D1094</f>
        <v>0.96534856708779326</v>
      </c>
      <c r="F1090" s="76">
        <f t="shared" si="48"/>
        <v>0.35976662949794336</v>
      </c>
      <c r="G1090" s="26">
        <f t="shared" si="49"/>
        <v>4.6565324354825133E-2</v>
      </c>
      <c r="H1090" s="26">
        <f t="shared" si="50"/>
        <v>1.6752649794613932E-2</v>
      </c>
    </row>
    <row r="1091" spans="1:8" s="33" customFormat="1" x14ac:dyDescent="0.25">
      <c r="A1091" s="12">
        <f>Riesgo!D1095</f>
        <v>0.31106931598845483</v>
      </c>
      <c r="F1091" s="76">
        <f t="shared" ref="F1091:F1154" si="51">A1091-$D$4</f>
        <v>-0.29451262160139507</v>
      </c>
      <c r="G1091" s="26">
        <f t="shared" ref="G1091:G1154" si="52">IF(A1091=0,0,(A1091-D$4)^3)</f>
        <v>-2.5545342789681007E-2</v>
      </c>
      <c r="H1091" s="26">
        <f t="shared" ref="H1091:H1154" si="53">IF(A1091=0,0,(A1091-D$4)^4)</f>
        <v>7.5234258746952488E-3</v>
      </c>
    </row>
    <row r="1092" spans="1:8" s="33" customFormat="1" x14ac:dyDescent="0.25">
      <c r="A1092" s="12">
        <f>Riesgo!D1096</f>
        <v>0.78519202124651155</v>
      </c>
      <c r="F1092" s="76">
        <f t="shared" si="51"/>
        <v>0.17961008365666165</v>
      </c>
      <c r="G1092" s="26">
        <f t="shared" si="52"/>
        <v>5.794182170914269E-3</v>
      </c>
      <c r="H1092" s="26">
        <f t="shared" si="53"/>
        <v>1.0406935444398492E-3</v>
      </c>
    </row>
    <row r="1093" spans="1:8" s="33" customFormat="1" x14ac:dyDescent="0.25">
      <c r="A1093" s="12">
        <f>Riesgo!D1097</f>
        <v>0.79620227209812233</v>
      </c>
      <c r="F1093" s="76">
        <f t="shared" si="51"/>
        <v>0.19062033450827243</v>
      </c>
      <c r="G1093" s="26">
        <f t="shared" si="52"/>
        <v>6.926401810454094E-3</v>
      </c>
      <c r="H1093" s="26">
        <f t="shared" si="53"/>
        <v>1.320313030047463E-3</v>
      </c>
    </row>
    <row r="1094" spans="1:8" s="33" customFormat="1" x14ac:dyDescent="0.25">
      <c r="A1094" s="12">
        <f>Riesgo!D1098</f>
        <v>0.36925165046405922</v>
      </c>
      <c r="F1094" s="76">
        <f t="shared" si="51"/>
        <v>-0.23633028712579068</v>
      </c>
      <c r="G1094" s="26">
        <f t="shared" si="52"/>
        <v>-1.3199520286731508E-2</v>
      </c>
      <c r="H1094" s="26">
        <f t="shared" si="53"/>
        <v>3.1194464192859563E-3</v>
      </c>
    </row>
    <row r="1095" spans="1:8" s="33" customFormat="1" x14ac:dyDescent="0.25">
      <c r="A1095" s="12">
        <f>Riesgo!D1099</f>
        <v>0.39489443130326324</v>
      </c>
      <c r="F1095" s="76">
        <f t="shared" si="51"/>
        <v>-0.21068750628658667</v>
      </c>
      <c r="G1095" s="26">
        <f t="shared" si="52"/>
        <v>-9.3522551855587822E-3</v>
      </c>
      <c r="H1095" s="26">
        <f t="shared" si="53"/>
        <v>1.9704033232011788E-3</v>
      </c>
    </row>
    <row r="1096" spans="1:8" s="33" customFormat="1" x14ac:dyDescent="0.25">
      <c r="A1096" s="12">
        <f>Riesgo!D1100</f>
        <v>0.99738775923501699</v>
      </c>
      <c r="F1096" s="76">
        <f t="shared" si="51"/>
        <v>0.39180582164516708</v>
      </c>
      <c r="G1096" s="26">
        <f t="shared" si="52"/>
        <v>6.0146817665881903E-2</v>
      </c>
      <c r="H1096" s="26">
        <f t="shared" si="53"/>
        <v>2.3565873314922912E-2</v>
      </c>
    </row>
    <row r="1097" spans="1:8" s="33" customFormat="1" x14ac:dyDescent="0.25">
      <c r="A1097" s="12">
        <f>Riesgo!D1101</f>
        <v>0.62398420482579287</v>
      </c>
      <c r="F1097" s="76">
        <f t="shared" si="51"/>
        <v>1.840226723594296E-2</v>
      </c>
      <c r="G1097" s="26">
        <f t="shared" si="52"/>
        <v>6.231807069962007E-6</v>
      </c>
      <c r="H1097" s="26">
        <f t="shared" si="53"/>
        <v>1.1467937906427953E-7</v>
      </c>
    </row>
    <row r="1098" spans="1:8" s="33" customFormat="1" x14ac:dyDescent="0.25">
      <c r="A1098" s="12">
        <f>Riesgo!D1102</f>
        <v>0.87565934068689999</v>
      </c>
      <c r="F1098" s="76">
        <f t="shared" si="51"/>
        <v>0.27007740309705008</v>
      </c>
      <c r="G1098" s="26">
        <f t="shared" si="52"/>
        <v>1.9699932910692535E-2</v>
      </c>
      <c r="H1098" s="26">
        <f t="shared" si="53"/>
        <v>5.320506721705952E-3</v>
      </c>
    </row>
    <row r="1099" spans="1:8" s="33" customFormat="1" x14ac:dyDescent="0.25">
      <c r="A1099" s="12">
        <f>Riesgo!D1103</f>
        <v>0.43559565640964437</v>
      </c>
      <c r="F1099" s="76">
        <f t="shared" si="51"/>
        <v>-0.16998628118020553</v>
      </c>
      <c r="G1099" s="26">
        <f t="shared" si="52"/>
        <v>-4.9118106743063061E-3</v>
      </c>
      <c r="H1099" s="26">
        <f t="shared" si="53"/>
        <v>8.3494043038656682E-4</v>
      </c>
    </row>
    <row r="1100" spans="1:8" s="33" customFormat="1" x14ac:dyDescent="0.25">
      <c r="A1100" s="12">
        <f>Riesgo!D1104</f>
        <v>0.6204808532805357</v>
      </c>
      <c r="F1100" s="76">
        <f t="shared" si="51"/>
        <v>1.4898915690685799E-2</v>
      </c>
      <c r="G1100" s="26">
        <f t="shared" si="52"/>
        <v>3.3072268700211709E-6</v>
      </c>
      <c r="H1100" s="26">
        <f t="shared" si="53"/>
        <v>4.9274094306416106E-8</v>
      </c>
    </row>
    <row r="1101" spans="1:8" s="33" customFormat="1" x14ac:dyDescent="0.25">
      <c r="A1101" s="12">
        <f>Riesgo!D1105</f>
        <v>0.9512457520740859</v>
      </c>
      <c r="F1101" s="76">
        <f t="shared" si="51"/>
        <v>0.345663814484236</v>
      </c>
      <c r="G1101" s="26">
        <f t="shared" si="52"/>
        <v>4.1301112921876118E-2</v>
      </c>
      <c r="H1101" s="26">
        <f t="shared" si="53"/>
        <v>1.4276300235019867E-2</v>
      </c>
    </row>
    <row r="1102" spans="1:8" s="33" customFormat="1" x14ac:dyDescent="0.25">
      <c r="A1102" s="12">
        <f>Riesgo!D1106</f>
        <v>0.57769836058133694</v>
      </c>
      <c r="F1102" s="76">
        <f t="shared" si="51"/>
        <v>-2.7883577008512961E-2</v>
      </c>
      <c r="G1102" s="26">
        <f t="shared" si="52"/>
        <v>-2.1679310108276352E-5</v>
      </c>
      <c r="H1102" s="26">
        <f t="shared" si="53"/>
        <v>6.0449671289555706E-7</v>
      </c>
    </row>
    <row r="1103" spans="1:8" s="33" customFormat="1" x14ac:dyDescent="0.25">
      <c r="A1103" s="12">
        <f>Riesgo!D1107</f>
        <v>0.75055418612626035</v>
      </c>
      <c r="F1103" s="76">
        <f t="shared" si="51"/>
        <v>0.14497224853641044</v>
      </c>
      <c r="G1103" s="26">
        <f t="shared" si="52"/>
        <v>3.0468749114252393E-3</v>
      </c>
      <c r="H1103" s="26">
        <f t="shared" si="53"/>
        <v>4.4171230691849331E-4</v>
      </c>
    </row>
    <row r="1104" spans="1:8" s="33" customFormat="1" x14ac:dyDescent="0.25">
      <c r="A1104" s="12">
        <f>Riesgo!D1108</f>
        <v>0.29416298046191813</v>
      </c>
      <c r="F1104" s="76">
        <f t="shared" si="51"/>
        <v>-0.31141895712793177</v>
      </c>
      <c r="G1104" s="26">
        <f t="shared" si="52"/>
        <v>-3.0201960695544566E-2</v>
      </c>
      <c r="H1104" s="26">
        <f t="shared" si="53"/>
        <v>9.4054631030252734E-3</v>
      </c>
    </row>
    <row r="1105" spans="1:8" s="33" customFormat="1" x14ac:dyDescent="0.25">
      <c r="A1105" s="12">
        <f>Riesgo!D1109</f>
        <v>0.47791658350292832</v>
      </c>
      <c r="F1105" s="76">
        <f t="shared" si="51"/>
        <v>-0.12766535408692159</v>
      </c>
      <c r="G1105" s="26">
        <f t="shared" si="52"/>
        <v>-2.0807464499527431E-3</v>
      </c>
      <c r="H1105" s="26">
        <f t="shared" si="53"/>
        <v>2.6563923229832204E-4</v>
      </c>
    </row>
    <row r="1106" spans="1:8" s="33" customFormat="1" x14ac:dyDescent="0.25">
      <c r="A1106" s="12">
        <f>Riesgo!D1110</f>
        <v>0.81827245397524739</v>
      </c>
      <c r="F1106" s="76">
        <f t="shared" si="51"/>
        <v>0.21269051638539749</v>
      </c>
      <c r="G1106" s="26">
        <f t="shared" si="52"/>
        <v>9.6215352875137477E-3</v>
      </c>
      <c r="H1106" s="26">
        <f t="shared" si="53"/>
        <v>2.0464093087216228E-3</v>
      </c>
    </row>
    <row r="1107" spans="1:8" s="33" customFormat="1" x14ac:dyDescent="0.25">
      <c r="A1107" s="12">
        <f>Riesgo!D1111</f>
        <v>0.58240704423612799</v>
      </c>
      <c r="F1107" s="76">
        <f t="shared" si="51"/>
        <v>-2.3174893353721915E-2</v>
      </c>
      <c r="G1107" s="26">
        <f t="shared" si="52"/>
        <v>-1.2446671652216673E-5</v>
      </c>
      <c r="H1107" s="26">
        <f t="shared" si="53"/>
        <v>2.8845028814891512E-7</v>
      </c>
    </row>
    <row r="1108" spans="1:8" s="33" customFormat="1" x14ac:dyDescent="0.25">
      <c r="A1108" s="12">
        <f>Riesgo!D1112</f>
        <v>0.41187406866448417</v>
      </c>
      <c r="F1108" s="76">
        <f t="shared" si="51"/>
        <v>-0.19370786892536573</v>
      </c>
      <c r="G1108" s="26">
        <f t="shared" si="52"/>
        <v>-7.2684497079032575E-3</v>
      </c>
      <c r="H1108" s="26">
        <f t="shared" si="53"/>
        <v>1.4079559033091369E-3</v>
      </c>
    </row>
    <row r="1109" spans="1:8" s="33" customFormat="1" x14ac:dyDescent="0.25">
      <c r="A1109" s="12">
        <f>Riesgo!D1113</f>
        <v>0.73255859830449432</v>
      </c>
      <c r="F1109" s="76">
        <f t="shared" si="51"/>
        <v>0.12697666071464442</v>
      </c>
      <c r="G1109" s="26">
        <f t="shared" si="52"/>
        <v>2.04725388952596E-3</v>
      </c>
      <c r="H1109" s="26">
        <f t="shared" si="53"/>
        <v>2.5995346252707398E-4</v>
      </c>
    </row>
    <row r="1110" spans="1:8" s="33" customFormat="1" x14ac:dyDescent="0.25">
      <c r="A1110" s="12">
        <f>Riesgo!D1114</f>
        <v>0.39885613603991049</v>
      </c>
      <c r="F1110" s="76">
        <f t="shared" si="51"/>
        <v>-0.20672580154993941</v>
      </c>
      <c r="G1110" s="26">
        <f t="shared" si="52"/>
        <v>-8.8345422809791088E-3</v>
      </c>
      <c r="H1110" s="26">
        <f t="shared" si="53"/>
        <v>1.8263278343622364E-3</v>
      </c>
    </row>
    <row r="1111" spans="1:8" s="33" customFormat="1" x14ac:dyDescent="0.25">
      <c r="A1111" s="12">
        <f>Riesgo!D1115</f>
        <v>0.19478196675537557</v>
      </c>
      <c r="F1111" s="76">
        <f t="shared" si="51"/>
        <v>-0.41079997083447434</v>
      </c>
      <c r="G1111" s="26">
        <f t="shared" si="52"/>
        <v>-6.9325212946372713E-2</v>
      </c>
      <c r="H1111" s="26">
        <f t="shared" si="53"/>
        <v>2.8478795456463632E-2</v>
      </c>
    </row>
    <row r="1112" spans="1:8" s="33" customFormat="1" x14ac:dyDescent="0.25">
      <c r="A1112" s="12">
        <f>Riesgo!D1116</f>
        <v>0.47748435175308257</v>
      </c>
      <c r="F1112" s="76">
        <f t="shared" si="51"/>
        <v>-0.12809758583676734</v>
      </c>
      <c r="G1112" s="26">
        <f t="shared" si="52"/>
        <v>-2.1019521968083836E-3</v>
      </c>
      <c r="H1112" s="26">
        <f t="shared" si="53"/>
        <v>2.692550019554436E-4</v>
      </c>
    </row>
    <row r="1113" spans="1:8" s="33" customFormat="1" x14ac:dyDescent="0.25">
      <c r="A1113" s="12">
        <f>Riesgo!D1117</f>
        <v>0.58856651111765468</v>
      </c>
      <c r="F1113" s="76">
        <f t="shared" si="51"/>
        <v>-1.7015426472195228E-2</v>
      </c>
      <c r="G1113" s="26">
        <f t="shared" si="52"/>
        <v>-4.9263868918426571E-6</v>
      </c>
      <c r="H1113" s="26">
        <f t="shared" si="53"/>
        <v>8.3824573931735114E-8</v>
      </c>
    </row>
    <row r="1114" spans="1:8" s="33" customFormat="1" x14ac:dyDescent="0.25">
      <c r="A1114" s="12">
        <f>Riesgo!D1118</f>
        <v>0.67171572696101411</v>
      </c>
      <c r="F1114" s="76">
        <f t="shared" si="51"/>
        <v>6.6133789371164209E-2</v>
      </c>
      <c r="G1114" s="26">
        <f t="shared" si="52"/>
        <v>2.8924790601712517E-4</v>
      </c>
      <c r="H1114" s="26">
        <f t="shared" si="53"/>
        <v>1.9129060092586857E-5</v>
      </c>
    </row>
    <row r="1115" spans="1:8" s="33" customFormat="1" x14ac:dyDescent="0.25">
      <c r="A1115" s="12">
        <f>Riesgo!D1119</f>
        <v>0.36086522677400201</v>
      </c>
      <c r="F1115" s="76">
        <f t="shared" si="51"/>
        <v>-0.24471671081584789</v>
      </c>
      <c r="G1115" s="26">
        <f t="shared" si="52"/>
        <v>-1.4655170663209035E-2</v>
      </c>
      <c r="H1115" s="26">
        <f t="shared" si="53"/>
        <v>3.5863651611454227E-3</v>
      </c>
    </row>
    <row r="1116" spans="1:8" s="33" customFormat="1" x14ac:dyDescent="0.25">
      <c r="A1116" s="12">
        <f>Riesgo!D1120</f>
        <v>0.99039959975082525</v>
      </c>
      <c r="F1116" s="76">
        <f t="shared" si="51"/>
        <v>0.38481766216097535</v>
      </c>
      <c r="G1116" s="26">
        <f t="shared" si="52"/>
        <v>5.6985582315755623E-2</v>
      </c>
      <c r="H1116" s="26">
        <f t="shared" si="53"/>
        <v>2.1929058563630897E-2</v>
      </c>
    </row>
    <row r="1117" spans="1:8" s="33" customFormat="1" x14ac:dyDescent="0.25">
      <c r="A1117" s="12">
        <f>Riesgo!D1121</f>
        <v>0.42814363936334687</v>
      </c>
      <c r="F1117" s="76">
        <f t="shared" si="51"/>
        <v>-0.17743829822650303</v>
      </c>
      <c r="G1117" s="26">
        <f t="shared" si="52"/>
        <v>-5.5865294275468432E-3</v>
      </c>
      <c r="H1117" s="26">
        <f t="shared" si="53"/>
        <v>9.9126427461619215E-4</v>
      </c>
    </row>
    <row r="1118" spans="1:8" s="33" customFormat="1" x14ac:dyDescent="0.25">
      <c r="A1118" s="12">
        <f>Riesgo!D1122</f>
        <v>0.76469221938637078</v>
      </c>
      <c r="F1118" s="76">
        <f t="shared" si="51"/>
        <v>0.15911028179652087</v>
      </c>
      <c r="G1118" s="26">
        <f t="shared" si="52"/>
        <v>4.0280489049443931E-3</v>
      </c>
      <c r="H1118" s="26">
        <f t="shared" si="53"/>
        <v>6.4090399635586962E-4</v>
      </c>
    </row>
    <row r="1119" spans="1:8" s="33" customFormat="1" x14ac:dyDescent="0.25">
      <c r="A1119" s="12">
        <f>Riesgo!D1123</f>
        <v>0.43395994388983161</v>
      </c>
      <c r="F1119" s="76">
        <f t="shared" si="51"/>
        <v>-0.17162199370001829</v>
      </c>
      <c r="G1119" s="26">
        <f t="shared" si="52"/>
        <v>-5.0549728614527898E-3</v>
      </c>
      <c r="H1119" s="26">
        <f t="shared" si="53"/>
        <v>8.6754452058201406E-4</v>
      </c>
    </row>
    <row r="1120" spans="1:8" s="33" customFormat="1" x14ac:dyDescent="0.25">
      <c r="A1120" s="12">
        <f>Riesgo!D1124</f>
        <v>0.82572954900053241</v>
      </c>
      <c r="F1120" s="76">
        <f t="shared" si="51"/>
        <v>0.22014761141068251</v>
      </c>
      <c r="G1120" s="26">
        <f t="shared" si="52"/>
        <v>1.0669447560872276E-2</v>
      </c>
      <c r="H1120" s="26">
        <f t="shared" si="53"/>
        <v>2.348853395597564E-3</v>
      </c>
    </row>
    <row r="1121" spans="1:8" s="33" customFormat="1" x14ac:dyDescent="0.25">
      <c r="A1121" s="12">
        <f>Riesgo!D1125</f>
        <v>0.94811072653743167</v>
      </c>
      <c r="F1121" s="76">
        <f t="shared" si="51"/>
        <v>0.34252878894758176</v>
      </c>
      <c r="G1121" s="26">
        <f t="shared" si="52"/>
        <v>4.0187522847066247E-2</v>
      </c>
      <c r="H1121" s="26">
        <f t="shared" si="53"/>
        <v>1.3765383531608876E-2</v>
      </c>
    </row>
    <row r="1122" spans="1:8" s="33" customFormat="1" x14ac:dyDescent="0.25">
      <c r="A1122" s="12">
        <f>Riesgo!D1126</f>
        <v>0.46403345041091026</v>
      </c>
      <c r="F1122" s="76">
        <f t="shared" si="51"/>
        <v>-0.14154848717893964</v>
      </c>
      <c r="G1122" s="26">
        <f t="shared" si="52"/>
        <v>-2.836061840371835E-3</v>
      </c>
      <c r="H1122" s="26">
        <f t="shared" si="53"/>
        <v>4.0144026305055267E-4</v>
      </c>
    </row>
    <row r="1123" spans="1:8" s="33" customFormat="1" x14ac:dyDescent="0.25">
      <c r="A1123" s="12">
        <f>Riesgo!D1127</f>
        <v>0.7994168128094864</v>
      </c>
      <c r="F1123" s="76">
        <f t="shared" si="51"/>
        <v>0.19383487521963649</v>
      </c>
      <c r="G1123" s="26">
        <f t="shared" si="52"/>
        <v>7.2827559557207709E-3</v>
      </c>
      <c r="H1123" s="26">
        <f t="shared" si="53"/>
        <v>1.4116520919322001E-3</v>
      </c>
    </row>
    <row r="1124" spans="1:8" s="33" customFormat="1" x14ac:dyDescent="0.25">
      <c r="A1124" s="12">
        <f>Riesgo!D1128</f>
        <v>0.52917813899696009</v>
      </c>
      <c r="F1124" s="76">
        <f t="shared" si="51"/>
        <v>-7.6403798592889816E-2</v>
      </c>
      <c r="G1124" s="26">
        <f t="shared" si="52"/>
        <v>-4.4601026401151463E-4</v>
      </c>
      <c r="H1124" s="26">
        <f t="shared" si="53"/>
        <v>3.4076878381897373E-5</v>
      </c>
    </row>
    <row r="1125" spans="1:8" s="33" customFormat="1" x14ac:dyDescent="0.25">
      <c r="A1125" s="12">
        <f>Riesgo!D1129</f>
        <v>0.10220823499140065</v>
      </c>
      <c r="F1125" s="76">
        <f t="shared" si="51"/>
        <v>-0.50337370259844927</v>
      </c>
      <c r="G1125" s="26">
        <f t="shared" si="52"/>
        <v>-0.1275473881517129</v>
      </c>
      <c r="H1125" s="26">
        <f t="shared" si="53"/>
        <v>6.4204001030689295E-2</v>
      </c>
    </row>
    <row r="1126" spans="1:8" s="33" customFormat="1" x14ac:dyDescent="0.25">
      <c r="A1126" s="12">
        <f>Riesgo!D1130</f>
        <v>0.83896131664195595</v>
      </c>
      <c r="F1126" s="76">
        <f t="shared" si="51"/>
        <v>0.23337937905210604</v>
      </c>
      <c r="G1126" s="26">
        <f t="shared" si="52"/>
        <v>1.2711225988679959E-2</v>
      </c>
      <c r="H1126" s="26">
        <f t="shared" si="53"/>
        <v>2.9665380282291216E-3</v>
      </c>
    </row>
    <row r="1127" spans="1:8" s="33" customFormat="1" x14ac:dyDescent="0.25">
      <c r="A1127" s="12">
        <f>Riesgo!D1131</f>
        <v>0.69207066260102801</v>
      </c>
      <c r="F1127" s="76">
        <f t="shared" si="51"/>
        <v>8.6488725011178103E-2</v>
      </c>
      <c r="G1127" s="26">
        <f t="shared" si="52"/>
        <v>6.4696157113226305E-4</v>
      </c>
      <c r="H1127" s="26">
        <f t="shared" si="53"/>
        <v>5.5954881418458044E-5</v>
      </c>
    </row>
    <row r="1128" spans="1:8" s="33" customFormat="1" x14ac:dyDescent="0.25">
      <c r="A1128" s="12">
        <f>Riesgo!D1132</f>
        <v>0.91793813993364948</v>
      </c>
      <c r="F1128" s="76">
        <f t="shared" si="51"/>
        <v>0.31235620234379957</v>
      </c>
      <c r="G1128" s="26">
        <f t="shared" si="52"/>
        <v>3.0475469287842175E-2</v>
      </c>
      <c r="H1128" s="26">
        <f t="shared" si="53"/>
        <v>9.5192018513954799E-3</v>
      </c>
    </row>
    <row r="1129" spans="1:8" s="33" customFormat="1" x14ac:dyDescent="0.25">
      <c r="A1129" s="12">
        <f>Riesgo!D1133</f>
        <v>8.2341115493132028E-2</v>
      </c>
      <c r="F1129" s="76">
        <f t="shared" si="51"/>
        <v>-0.52324082209671785</v>
      </c>
      <c r="G1129" s="26">
        <f t="shared" si="52"/>
        <v>-0.14325337349044384</v>
      </c>
      <c r="H1129" s="26">
        <f t="shared" si="53"/>
        <v>7.4956012913268005E-2</v>
      </c>
    </row>
    <row r="1130" spans="1:8" s="33" customFormat="1" x14ac:dyDescent="0.25">
      <c r="A1130" s="12">
        <f>Riesgo!D1134</f>
        <v>0.13762469718540535</v>
      </c>
      <c r="F1130" s="76">
        <f t="shared" si="51"/>
        <v>-0.46795724040444453</v>
      </c>
      <c r="G1130" s="26">
        <f t="shared" si="52"/>
        <v>-0.10247513843400075</v>
      </c>
      <c r="H1130" s="26">
        <f t="shared" si="53"/>
        <v>4.7953982991638423E-2</v>
      </c>
    </row>
    <row r="1131" spans="1:8" s="33" customFormat="1" x14ac:dyDescent="0.25">
      <c r="A1131" s="12">
        <f>Riesgo!D1135</f>
        <v>0.65238690103243957</v>
      </c>
      <c r="F1131" s="76">
        <f t="shared" si="51"/>
        <v>4.6804963442589664E-2</v>
      </c>
      <c r="G1131" s="26">
        <f t="shared" si="52"/>
        <v>1.0253584885047608E-4</v>
      </c>
      <c r="H1131" s="26">
        <f t="shared" si="53"/>
        <v>4.7991866570014323E-6</v>
      </c>
    </row>
    <row r="1132" spans="1:8" s="33" customFormat="1" x14ac:dyDescent="0.25">
      <c r="A1132" s="12">
        <f>Riesgo!D1136</f>
        <v>0.5987568208218188</v>
      </c>
      <c r="F1132" s="76">
        <f t="shared" si="51"/>
        <v>-6.8251167680311031E-3</v>
      </c>
      <c r="G1132" s="26">
        <f t="shared" si="52"/>
        <v>-3.1792908328777997E-7</v>
      </c>
      <c r="H1132" s="26">
        <f t="shared" si="53"/>
        <v>2.169903117392184E-9</v>
      </c>
    </row>
    <row r="1133" spans="1:8" s="33" customFormat="1" x14ac:dyDescent="0.25">
      <c r="A1133" s="12">
        <f>Riesgo!D1137</f>
        <v>1</v>
      </c>
      <c r="F1133" s="76">
        <f t="shared" si="51"/>
        <v>0.39441806241015009</v>
      </c>
      <c r="G1133" s="26">
        <f t="shared" si="52"/>
        <v>6.1357885667416845E-2</v>
      </c>
      <c r="H1133" s="26">
        <f t="shared" si="53"/>
        <v>2.4200658378526071E-2</v>
      </c>
    </row>
    <row r="1134" spans="1:8" s="33" customFormat="1" x14ac:dyDescent="0.25">
      <c r="A1134" s="12">
        <f>Riesgo!D1138</f>
        <v>0.70938273398985063</v>
      </c>
      <c r="F1134" s="76">
        <f t="shared" si="51"/>
        <v>0.10380079640000073</v>
      </c>
      <c r="G1134" s="26">
        <f t="shared" si="52"/>
        <v>1.1184126144895784E-3</v>
      </c>
      <c r="H1134" s="26">
        <f t="shared" si="53"/>
        <v>1.1609212008782524E-4</v>
      </c>
    </row>
    <row r="1135" spans="1:8" s="33" customFormat="1" x14ac:dyDescent="0.25">
      <c r="A1135" s="12">
        <f>Riesgo!D1139</f>
        <v>0.69136321941892576</v>
      </c>
      <c r="F1135" s="76">
        <f t="shared" si="51"/>
        <v>8.5781281829075851E-2</v>
      </c>
      <c r="G1135" s="26">
        <f t="shared" si="52"/>
        <v>6.3121541287125364E-4</v>
      </c>
      <c r="H1135" s="26">
        <f t="shared" si="53"/>
        <v>5.4146467226365486E-5</v>
      </c>
    </row>
    <row r="1136" spans="1:8" s="33" customFormat="1" x14ac:dyDescent="0.25">
      <c r="A1136" s="12">
        <f>Riesgo!D1140</f>
        <v>1</v>
      </c>
      <c r="F1136" s="76">
        <f t="shared" si="51"/>
        <v>0.39441806241015009</v>
      </c>
      <c r="G1136" s="26">
        <f t="shared" si="52"/>
        <v>6.1357885667416845E-2</v>
      </c>
      <c r="H1136" s="26">
        <f t="shared" si="53"/>
        <v>2.4200658378526071E-2</v>
      </c>
    </row>
    <row r="1137" spans="1:8" s="33" customFormat="1" x14ac:dyDescent="0.25">
      <c r="A1137" s="12">
        <f>Riesgo!D1141</f>
        <v>0.34905497509699507</v>
      </c>
      <c r="F1137" s="76">
        <f t="shared" si="51"/>
        <v>-0.25652696249285484</v>
      </c>
      <c r="G1137" s="26">
        <f t="shared" si="52"/>
        <v>-1.6881034453639233E-2</v>
      </c>
      <c r="H1137" s="26">
        <f t="shared" si="53"/>
        <v>4.3304404921293014E-3</v>
      </c>
    </row>
    <row r="1138" spans="1:8" s="33" customFormat="1" x14ac:dyDescent="0.25">
      <c r="A1138" s="12">
        <f>Riesgo!D1142</f>
        <v>1</v>
      </c>
      <c r="F1138" s="76">
        <f t="shared" si="51"/>
        <v>0.39441806241015009</v>
      </c>
      <c r="G1138" s="26">
        <f t="shared" si="52"/>
        <v>6.1357885667416845E-2</v>
      </c>
      <c r="H1138" s="26">
        <f t="shared" si="53"/>
        <v>2.4200658378526071E-2</v>
      </c>
    </row>
    <row r="1139" spans="1:8" s="33" customFormat="1" x14ac:dyDescent="0.25">
      <c r="A1139" s="12">
        <f>Riesgo!D1143</f>
        <v>0.83931695519982796</v>
      </c>
      <c r="F1139" s="76">
        <f t="shared" si="51"/>
        <v>0.23373501760997806</v>
      </c>
      <c r="G1139" s="26">
        <f t="shared" si="52"/>
        <v>1.2769425145548208E-2</v>
      </c>
      <c r="H1139" s="26">
        <f t="shared" si="53"/>
        <v>2.9846618112640069E-3</v>
      </c>
    </row>
    <row r="1140" spans="1:8" s="33" customFormat="1" x14ac:dyDescent="0.25">
      <c r="A1140" s="12">
        <f>Riesgo!D1144</f>
        <v>0.56877234120863607</v>
      </c>
      <c r="F1140" s="76">
        <f t="shared" si="51"/>
        <v>-3.6809596381213838E-2</v>
      </c>
      <c r="G1140" s="26">
        <f t="shared" si="52"/>
        <v>-4.9875029577563596E-5</v>
      </c>
      <c r="H1140" s="26">
        <f t="shared" si="53"/>
        <v>1.8358797082512178E-6</v>
      </c>
    </row>
    <row r="1141" spans="1:8" s="33" customFormat="1" x14ac:dyDescent="0.25">
      <c r="A1141" s="12">
        <f>Riesgo!D1145</f>
        <v>1</v>
      </c>
      <c r="F1141" s="76">
        <f t="shared" si="51"/>
        <v>0.39441806241015009</v>
      </c>
      <c r="G1141" s="26">
        <f t="shared" si="52"/>
        <v>6.1357885667416845E-2</v>
      </c>
      <c r="H1141" s="26">
        <f t="shared" si="53"/>
        <v>2.4200658378526071E-2</v>
      </c>
    </row>
    <row r="1142" spans="1:8" s="33" customFormat="1" x14ac:dyDescent="0.25">
      <c r="A1142" s="12">
        <f>Riesgo!D1146</f>
        <v>0.38504582701327855</v>
      </c>
      <c r="F1142" s="76">
        <f t="shared" si="51"/>
        <v>-0.22053611057657135</v>
      </c>
      <c r="G1142" s="26">
        <f t="shared" si="52"/>
        <v>-1.0726033103407346E-2</v>
      </c>
      <c r="H1142" s="26">
        <f t="shared" si="53"/>
        <v>2.3654776225410074E-3</v>
      </c>
    </row>
    <row r="1143" spans="1:8" s="33" customFormat="1" x14ac:dyDescent="0.25">
      <c r="A1143" s="12">
        <f>Riesgo!D1147</f>
        <v>0.5804325626830551</v>
      </c>
      <c r="F1143" s="76">
        <f t="shared" si="51"/>
        <v>-2.5149374906794808E-2</v>
      </c>
      <c r="G1143" s="26">
        <f t="shared" si="52"/>
        <v>-1.5906754747930559E-5</v>
      </c>
      <c r="H1143" s="26">
        <f t="shared" si="53"/>
        <v>4.0004493870614404E-7</v>
      </c>
    </row>
    <row r="1144" spans="1:8" s="33" customFormat="1" x14ac:dyDescent="0.25">
      <c r="A1144" s="12">
        <f>Riesgo!D1148</f>
        <v>0.76971493579448469</v>
      </c>
      <c r="F1144" s="76">
        <f t="shared" si="51"/>
        <v>0.16413299820463478</v>
      </c>
      <c r="G1144" s="26">
        <f t="shared" si="52"/>
        <v>4.4216840642411518E-3</v>
      </c>
      <c r="H1144" s="26">
        <f t="shared" si="53"/>
        <v>7.2574426257755514E-4</v>
      </c>
    </row>
    <row r="1145" spans="1:8" s="33" customFormat="1" x14ac:dyDescent="0.25">
      <c r="A1145" s="12">
        <f>Riesgo!D1149</f>
        <v>0.47270800137562657</v>
      </c>
      <c r="F1145" s="76">
        <f t="shared" si="51"/>
        <v>-0.13287393621422333</v>
      </c>
      <c r="G1145" s="26">
        <f t="shared" si="52"/>
        <v>-2.3459535120159297E-3</v>
      </c>
      <c r="H1145" s="26">
        <f t="shared" si="53"/>
        <v>3.1171607731713779E-4</v>
      </c>
    </row>
    <row r="1146" spans="1:8" s="33" customFormat="1" x14ac:dyDescent="0.25">
      <c r="A1146" s="12">
        <f>Riesgo!D1150</f>
        <v>0.49488295003233956</v>
      </c>
      <c r="F1146" s="76">
        <f t="shared" si="51"/>
        <v>-0.11069898755751034</v>
      </c>
      <c r="G1146" s="26">
        <f t="shared" si="52"/>
        <v>-1.3565348224413194E-3</v>
      </c>
      <c r="H1146" s="26">
        <f t="shared" si="53"/>
        <v>1.5016703143076111E-4</v>
      </c>
    </row>
    <row r="1147" spans="1:8" s="33" customFormat="1" x14ac:dyDescent="0.25">
      <c r="A1147" s="12">
        <f>Riesgo!D1151</f>
        <v>0.62591595445218984</v>
      </c>
      <c r="F1147" s="76">
        <f t="shared" si="51"/>
        <v>2.0334016862339932E-2</v>
      </c>
      <c r="G1147" s="26">
        <f t="shared" si="52"/>
        <v>8.4075515360151341E-6</v>
      </c>
      <c r="H1147" s="26">
        <f t="shared" si="53"/>
        <v>1.7095929470432372E-7</v>
      </c>
    </row>
    <row r="1148" spans="1:8" s="33" customFormat="1" x14ac:dyDescent="0.25">
      <c r="A1148" s="12">
        <f>Riesgo!D1152</f>
        <v>0.16644135486421874</v>
      </c>
      <c r="F1148" s="76">
        <f t="shared" si="51"/>
        <v>-0.43914058272563117</v>
      </c>
      <c r="G1148" s="26">
        <f t="shared" si="52"/>
        <v>-8.4685824761710618E-2</v>
      </c>
      <c r="H1148" s="26">
        <f t="shared" si="53"/>
        <v>3.7188982434458284E-2</v>
      </c>
    </row>
    <row r="1149" spans="1:8" s="33" customFormat="1" x14ac:dyDescent="0.25">
      <c r="A1149" s="12">
        <f>Riesgo!D1153</f>
        <v>0.73743944788257565</v>
      </c>
      <c r="F1149" s="76">
        <f t="shared" si="51"/>
        <v>0.13185751029272574</v>
      </c>
      <c r="G1149" s="26">
        <f t="shared" si="52"/>
        <v>2.2925278152417516E-3</v>
      </c>
      <c r="H1149" s="26">
        <f t="shared" si="53"/>
        <v>3.0228700999459932E-4</v>
      </c>
    </row>
    <row r="1150" spans="1:8" s="33" customFormat="1" x14ac:dyDescent="0.25">
      <c r="A1150" s="12">
        <f>Riesgo!D1154</f>
        <v>0.26793658822148558</v>
      </c>
      <c r="F1150" s="76">
        <f t="shared" si="51"/>
        <v>-0.33764534936836432</v>
      </c>
      <c r="G1150" s="26">
        <f t="shared" si="52"/>
        <v>-3.8493049373060834E-2</v>
      </c>
      <c r="H1150" s="26">
        <f t="shared" si="53"/>
        <v>1.2996999103820822E-2</v>
      </c>
    </row>
    <row r="1151" spans="1:8" s="33" customFormat="1" x14ac:dyDescent="0.25">
      <c r="A1151" s="12">
        <f>Riesgo!D1155</f>
        <v>1</v>
      </c>
      <c r="F1151" s="76">
        <f t="shared" si="51"/>
        <v>0.39441806241015009</v>
      </c>
      <c r="G1151" s="26">
        <f t="shared" si="52"/>
        <v>6.1357885667416845E-2</v>
      </c>
      <c r="H1151" s="26">
        <f t="shared" si="53"/>
        <v>2.4200658378526071E-2</v>
      </c>
    </row>
    <row r="1152" spans="1:8" s="33" customFormat="1" x14ac:dyDescent="0.25">
      <c r="A1152" s="12">
        <f>Riesgo!D1156</f>
        <v>0.79811330962310578</v>
      </c>
      <c r="F1152" s="76">
        <f t="shared" si="51"/>
        <v>0.19253137203325588</v>
      </c>
      <c r="G1152" s="26">
        <f t="shared" si="52"/>
        <v>7.1368162831309725E-3</v>
      </c>
      <c r="H1152" s="26">
        <f t="shared" si="53"/>
        <v>1.3740610309404878E-3</v>
      </c>
    </row>
    <row r="1153" spans="1:8" s="33" customFormat="1" x14ac:dyDescent="0.25">
      <c r="A1153" s="12">
        <f>Riesgo!D1157</f>
        <v>0.46122224301070675</v>
      </c>
      <c r="F1153" s="76">
        <f t="shared" si="51"/>
        <v>-0.14435969457914316</v>
      </c>
      <c r="G1153" s="26">
        <f t="shared" si="52"/>
        <v>-3.0084158191588852E-3</v>
      </c>
      <c r="H1153" s="26">
        <f t="shared" si="53"/>
        <v>4.3429398882083948E-4</v>
      </c>
    </row>
    <row r="1154" spans="1:8" s="33" customFormat="1" x14ac:dyDescent="0.25">
      <c r="A1154" s="12">
        <f>Riesgo!D1158</f>
        <v>0.43889430790847767</v>
      </c>
      <c r="F1154" s="76">
        <f t="shared" si="51"/>
        <v>-0.16668762968137224</v>
      </c>
      <c r="G1154" s="26">
        <f t="shared" si="52"/>
        <v>-4.6313767672549657E-3</v>
      </c>
      <c r="H1154" s="26">
        <f t="shared" si="53"/>
        <v>7.7199321549510657E-4</v>
      </c>
    </row>
    <row r="1155" spans="1:8" s="33" customFormat="1" x14ac:dyDescent="0.25">
      <c r="A1155" s="12">
        <f>Riesgo!D1159</f>
        <v>0.16818132309421693</v>
      </c>
      <c r="F1155" s="76">
        <f t="shared" ref="F1155:F1218" si="54">A1155-$D$4</f>
        <v>-0.43740061449563294</v>
      </c>
      <c r="G1155" s="26">
        <f t="shared" ref="G1155:G1218" si="55">IF(A1155=0,0,(A1155-D$4)^3)</f>
        <v>-8.3683178318123053E-2</v>
      </c>
      <c r="H1155" s="26">
        <f t="shared" ref="H1155:H1218" si="56">IF(A1155=0,0,(A1155-D$4)^4)</f>
        <v>3.6603073619294657E-2</v>
      </c>
    </row>
    <row r="1156" spans="1:8" s="33" customFormat="1" x14ac:dyDescent="0.25">
      <c r="A1156" s="12">
        <f>Riesgo!D1160</f>
        <v>0.49796206943321197</v>
      </c>
      <c r="F1156" s="76">
        <f t="shared" si="54"/>
        <v>-0.10761986815663793</v>
      </c>
      <c r="G1156" s="26">
        <f t="shared" si="55"/>
        <v>-1.2464571896786817E-3</v>
      </c>
      <c r="H1156" s="26">
        <f t="shared" si="56"/>
        <v>1.3414355841611316E-4</v>
      </c>
    </row>
    <row r="1157" spans="1:8" s="33" customFormat="1" x14ac:dyDescent="0.25">
      <c r="A1157" s="12">
        <f>Riesgo!D1161</f>
        <v>0.55231333922804893</v>
      </c>
      <c r="F1157" s="76">
        <f t="shared" si="54"/>
        <v>-5.3268598361800978E-2</v>
      </c>
      <c r="G1157" s="26">
        <f t="shared" si="55"/>
        <v>-1.5115196884066113E-4</v>
      </c>
      <c r="H1157" s="26">
        <f t="shared" si="56"/>
        <v>8.0516535197686332E-6</v>
      </c>
    </row>
    <row r="1158" spans="1:8" s="33" customFormat="1" x14ac:dyDescent="0.25">
      <c r="A1158" s="12">
        <f>Riesgo!D1162</f>
        <v>0.24089117801530135</v>
      </c>
      <c r="F1158" s="76">
        <f t="shared" si="54"/>
        <v>-0.36469075957454855</v>
      </c>
      <c r="G1158" s="26">
        <f t="shared" si="55"/>
        <v>-4.8503634017841739E-2</v>
      </c>
      <c r="H1158" s="26">
        <f t="shared" si="56"/>
        <v>1.7688827132092615E-2</v>
      </c>
    </row>
    <row r="1159" spans="1:8" s="33" customFormat="1" x14ac:dyDescent="0.25">
      <c r="A1159" s="12">
        <f>Riesgo!D1163</f>
        <v>0.54859893024097317</v>
      </c>
      <c r="F1159" s="76">
        <f t="shared" si="54"/>
        <v>-5.6983007348876735E-2</v>
      </c>
      <c r="G1159" s="26">
        <f t="shared" si="55"/>
        <v>-1.8502742200087778E-4</v>
      </c>
      <c r="H1159" s="26">
        <f t="shared" si="56"/>
        <v>1.0543418947619735E-5</v>
      </c>
    </row>
    <row r="1160" spans="1:8" s="33" customFormat="1" x14ac:dyDescent="0.25">
      <c r="A1160" s="12">
        <f>Riesgo!D1164</f>
        <v>0.94813467390143169</v>
      </c>
      <c r="F1160" s="76">
        <f t="shared" si="54"/>
        <v>0.34255273631158178</v>
      </c>
      <c r="G1160" s="26">
        <f t="shared" si="55"/>
        <v>4.0195952379597458E-2</v>
      </c>
      <c r="H1160" s="26">
        <f t="shared" si="56"/>
        <v>1.3769233476281145E-2</v>
      </c>
    </row>
    <row r="1161" spans="1:8" s="33" customFormat="1" x14ac:dyDescent="0.25">
      <c r="A1161" s="12">
        <f>Riesgo!D1165</f>
        <v>1</v>
      </c>
      <c r="F1161" s="76">
        <f t="shared" si="54"/>
        <v>0.39441806241015009</v>
      </c>
      <c r="G1161" s="26">
        <f t="shared" si="55"/>
        <v>6.1357885667416845E-2</v>
      </c>
      <c r="H1161" s="26">
        <f t="shared" si="56"/>
        <v>2.4200658378526071E-2</v>
      </c>
    </row>
    <row r="1162" spans="1:8" s="33" customFormat="1" x14ac:dyDescent="0.25">
      <c r="A1162" s="12">
        <f>Riesgo!D1166</f>
        <v>0.88030289783338256</v>
      </c>
      <c r="F1162" s="76">
        <f t="shared" si="54"/>
        <v>0.27472096024353265</v>
      </c>
      <c r="G1162" s="26">
        <f t="shared" si="55"/>
        <v>2.0733632070652742E-2</v>
      </c>
      <c r="H1162" s="26">
        <f t="shared" si="56"/>
        <v>5.6959633117858255E-3</v>
      </c>
    </row>
    <row r="1163" spans="1:8" s="33" customFormat="1" x14ac:dyDescent="0.25">
      <c r="A1163" s="12">
        <f>Riesgo!D1167</f>
        <v>8.3879508243132964E-2</v>
      </c>
      <c r="F1163" s="76">
        <f t="shared" si="54"/>
        <v>-0.52170242934671696</v>
      </c>
      <c r="G1163" s="26">
        <f t="shared" si="55"/>
        <v>-0.14199353691461103</v>
      </c>
      <c r="H1163" s="26">
        <f t="shared" si="56"/>
        <v>7.4078373159885316E-2</v>
      </c>
    </row>
    <row r="1164" spans="1:8" s="33" customFormat="1" x14ac:dyDescent="0.25">
      <c r="A1164" s="12">
        <f>Riesgo!D1168</f>
        <v>0.67520431283786053</v>
      </c>
      <c r="F1164" s="76">
        <f t="shared" si="54"/>
        <v>6.9622375248010626E-2</v>
      </c>
      <c r="G1164" s="26">
        <f t="shared" si="55"/>
        <v>3.3747880839149155E-4</v>
      </c>
      <c r="H1164" s="26">
        <f t="shared" si="56"/>
        <v>2.3496076236083899E-5</v>
      </c>
    </row>
    <row r="1165" spans="1:8" s="33" customFormat="1" x14ac:dyDescent="0.25">
      <c r="A1165" s="12">
        <f>Riesgo!D1169</f>
        <v>0.26143427447002054</v>
      </c>
      <c r="F1165" s="76">
        <f t="shared" si="54"/>
        <v>-0.34414766311982936</v>
      </c>
      <c r="G1165" s="26">
        <f t="shared" si="55"/>
        <v>-4.0760028094201747E-2</v>
      </c>
      <c r="H1165" s="26">
        <f t="shared" si="56"/>
        <v>1.4027468417318124E-2</v>
      </c>
    </row>
    <row r="1166" spans="1:8" s="33" customFormat="1" x14ac:dyDescent="0.25">
      <c r="A1166" s="12">
        <f>Riesgo!D1170</f>
        <v>0</v>
      </c>
      <c r="F1166" s="76">
        <f t="shared" si="54"/>
        <v>-0.60558193758984991</v>
      </c>
      <c r="G1166" s="26">
        <f t="shared" si="55"/>
        <v>0</v>
      </c>
      <c r="H1166" s="26">
        <f t="shared" si="56"/>
        <v>0</v>
      </c>
    </row>
    <row r="1167" spans="1:8" s="33" customFormat="1" x14ac:dyDescent="0.25">
      <c r="A1167" s="12">
        <f>Riesgo!D1171</f>
        <v>0.53881027842686458</v>
      </c>
      <c r="F1167" s="76">
        <f t="shared" si="54"/>
        <v>-6.6771659162985331E-2</v>
      </c>
      <c r="G1167" s="26">
        <f t="shared" si="55"/>
        <v>-2.9769840208944528E-4</v>
      </c>
      <c r="H1167" s="26">
        <f t="shared" si="56"/>
        <v>1.9877816237681801E-5</v>
      </c>
    </row>
    <row r="1168" spans="1:8" s="33" customFormat="1" x14ac:dyDescent="0.25">
      <c r="A1168" s="12">
        <f>Riesgo!D1172</f>
        <v>0.41774743503296097</v>
      </c>
      <c r="F1168" s="76">
        <f t="shared" si="54"/>
        <v>-0.18783450255688894</v>
      </c>
      <c r="G1168" s="26">
        <f t="shared" si="55"/>
        <v>-6.6271394182028454E-3</v>
      </c>
      <c r="H1168" s="26">
        <f t="shared" si="56"/>
        <v>1.2448054359932817E-3</v>
      </c>
    </row>
    <row r="1169" spans="1:8" s="33" customFormat="1" x14ac:dyDescent="0.25">
      <c r="A1169" s="12">
        <f>Riesgo!D1173</f>
        <v>0.42827212215602167</v>
      </c>
      <c r="F1169" s="76">
        <f t="shared" si="54"/>
        <v>-0.17730981543382823</v>
      </c>
      <c r="G1169" s="26">
        <f t="shared" si="55"/>
        <v>-5.5744026212722481E-3</v>
      </c>
      <c r="H1169" s="26">
        <f t="shared" si="56"/>
        <v>9.8839629993163064E-4</v>
      </c>
    </row>
    <row r="1170" spans="1:8" s="33" customFormat="1" x14ac:dyDescent="0.25">
      <c r="A1170" s="12">
        <f>Riesgo!D1174</f>
        <v>0.68546013634959679</v>
      </c>
      <c r="F1170" s="76">
        <f t="shared" si="54"/>
        <v>7.9878198759746888E-2</v>
      </c>
      <c r="G1170" s="26">
        <f t="shared" si="55"/>
        <v>5.0966497491026336E-4</v>
      </c>
      <c r="H1170" s="26">
        <f t="shared" si="56"/>
        <v>4.0711120166763425E-5</v>
      </c>
    </row>
    <row r="1171" spans="1:8" s="33" customFormat="1" x14ac:dyDescent="0.25">
      <c r="A1171" s="12">
        <f>Riesgo!D1175</f>
        <v>0.7801856750275139</v>
      </c>
      <c r="F1171" s="76">
        <f t="shared" si="54"/>
        <v>0.174603737437664</v>
      </c>
      <c r="G1171" s="26">
        <f t="shared" si="55"/>
        <v>5.3230507524722522E-3</v>
      </c>
      <c r="H1171" s="26">
        <f t="shared" si="56"/>
        <v>9.2942455595202496E-4</v>
      </c>
    </row>
    <row r="1172" spans="1:8" s="33" customFormat="1" x14ac:dyDescent="0.25">
      <c r="A1172" s="12">
        <f>Riesgo!D1176</f>
        <v>0.50227982499967616</v>
      </c>
      <c r="F1172" s="76">
        <f t="shared" si="54"/>
        <v>-0.10330211259017374</v>
      </c>
      <c r="G1172" s="26">
        <f t="shared" si="55"/>
        <v>-1.1023705680351819E-3</v>
      </c>
      <c r="H1172" s="26">
        <f t="shared" si="56"/>
        <v>1.1387720853526415E-4</v>
      </c>
    </row>
    <row r="1173" spans="1:8" s="33" customFormat="1" x14ac:dyDescent="0.25">
      <c r="A1173" s="12">
        <f>Riesgo!D1177</f>
        <v>0.69344468243746649</v>
      </c>
      <c r="F1173" s="76">
        <f t="shared" si="54"/>
        <v>8.7862744847616581E-2</v>
      </c>
      <c r="G1173" s="26">
        <f t="shared" si="55"/>
        <v>6.7828825920397164E-4</v>
      </c>
      <c r="H1173" s="26">
        <f t="shared" si="56"/>
        <v>5.9596268251572576E-5</v>
      </c>
    </row>
    <row r="1174" spans="1:8" s="33" customFormat="1" x14ac:dyDescent="0.25">
      <c r="A1174" s="12">
        <f>Riesgo!D1178</f>
        <v>0.75699471737804735</v>
      </c>
      <c r="F1174" s="76">
        <f t="shared" si="54"/>
        <v>0.15141277978819745</v>
      </c>
      <c r="G1174" s="26">
        <f t="shared" si="55"/>
        <v>3.4712636315649987E-3</v>
      </c>
      <c r="H1174" s="26">
        <f t="shared" si="56"/>
        <v>5.2559367583292964E-4</v>
      </c>
    </row>
    <row r="1175" spans="1:8" s="33" customFormat="1" x14ac:dyDescent="0.25">
      <c r="A1175" s="12">
        <f>Riesgo!D1179</f>
        <v>0.59670601961946856</v>
      </c>
      <c r="F1175" s="76">
        <f t="shared" si="54"/>
        <v>-8.8759179703813418E-3</v>
      </c>
      <c r="G1175" s="26">
        <f t="shared" si="55"/>
        <v>-6.9926185784430586E-7</v>
      </c>
      <c r="H1175" s="26">
        <f t="shared" si="56"/>
        <v>6.2065908900425173E-9</v>
      </c>
    </row>
    <row r="1176" spans="1:8" s="33" customFormat="1" x14ac:dyDescent="0.25">
      <c r="A1176" s="12">
        <f>Riesgo!D1180</f>
        <v>0.51588890030543555</v>
      </c>
      <c r="F1176" s="76">
        <f t="shared" si="54"/>
        <v>-8.9693037284414356E-2</v>
      </c>
      <c r="G1176" s="26">
        <f t="shared" si="55"/>
        <v>-7.2156621813673175E-4</v>
      </c>
      <c r="H1176" s="26">
        <f t="shared" si="56"/>
        <v>6.471946570651174E-5</v>
      </c>
    </row>
    <row r="1177" spans="1:8" s="33" customFormat="1" x14ac:dyDescent="0.25">
      <c r="A1177" s="12">
        <f>Riesgo!D1181</f>
        <v>0.55114848960367624</v>
      </c>
      <c r="F1177" s="76">
        <f t="shared" si="54"/>
        <v>-5.4433447986173666E-2</v>
      </c>
      <c r="G1177" s="26">
        <f t="shared" si="55"/>
        <v>-1.6128632051741078E-4</v>
      </c>
      <c r="H1177" s="26">
        <f t="shared" si="56"/>
        <v>8.7793705387658133E-6</v>
      </c>
    </row>
    <row r="1178" spans="1:8" s="33" customFormat="1" x14ac:dyDescent="0.25">
      <c r="A1178" s="12">
        <f>Riesgo!D1182</f>
        <v>0.63124342617650164</v>
      </c>
      <c r="F1178" s="76">
        <f t="shared" si="54"/>
        <v>2.5661488586651737E-2</v>
      </c>
      <c r="G1178" s="26">
        <f t="shared" si="55"/>
        <v>1.6898398081918093E-5</v>
      </c>
      <c r="H1178" s="26">
        <f t="shared" si="56"/>
        <v>4.3363804951183874E-7</v>
      </c>
    </row>
    <row r="1179" spans="1:8" s="33" customFormat="1" x14ac:dyDescent="0.25">
      <c r="A1179" s="12">
        <f>Riesgo!D1183</f>
        <v>1</v>
      </c>
      <c r="F1179" s="76">
        <f t="shared" si="54"/>
        <v>0.39441806241015009</v>
      </c>
      <c r="G1179" s="26">
        <f t="shared" si="55"/>
        <v>6.1357885667416845E-2</v>
      </c>
      <c r="H1179" s="26">
        <f t="shared" si="56"/>
        <v>2.4200658378526071E-2</v>
      </c>
    </row>
    <row r="1180" spans="1:8" s="33" customFormat="1" x14ac:dyDescent="0.25">
      <c r="A1180" s="12">
        <f>Riesgo!D1184</f>
        <v>0.93650894124740225</v>
      </c>
      <c r="F1180" s="76">
        <f t="shared" si="54"/>
        <v>0.33092700365755234</v>
      </c>
      <c r="G1180" s="26">
        <f t="shared" si="55"/>
        <v>3.624070363395307E-2</v>
      </c>
      <c r="H1180" s="26">
        <f t="shared" si="56"/>
        <v>1.1993027464025459E-2</v>
      </c>
    </row>
    <row r="1181" spans="1:8" s="33" customFormat="1" x14ac:dyDescent="0.25">
      <c r="A1181" s="12">
        <f>Riesgo!D1185</f>
        <v>0.73496972164898644</v>
      </c>
      <c r="F1181" s="76">
        <f t="shared" si="54"/>
        <v>0.12938778405913653</v>
      </c>
      <c r="G1181" s="26">
        <f t="shared" si="55"/>
        <v>2.1661065975942871E-3</v>
      </c>
      <c r="H1181" s="26">
        <f t="shared" si="56"/>
        <v>2.8026773269860058E-4</v>
      </c>
    </row>
    <row r="1182" spans="1:8" s="33" customFormat="1" x14ac:dyDescent="0.25">
      <c r="A1182" s="12">
        <f>Riesgo!D1186</f>
        <v>0.95918250988328857</v>
      </c>
      <c r="F1182" s="76">
        <f t="shared" si="54"/>
        <v>0.35360057229343866</v>
      </c>
      <c r="G1182" s="26">
        <f t="shared" si="55"/>
        <v>4.4211869322975307E-2</v>
      </c>
      <c r="H1182" s="26">
        <f t="shared" si="56"/>
        <v>1.5633342294766796E-2</v>
      </c>
    </row>
    <row r="1183" spans="1:8" s="33" customFormat="1" x14ac:dyDescent="0.25">
      <c r="A1183" s="12">
        <f>Riesgo!D1187</f>
        <v>0.74718517609630719</v>
      </c>
      <c r="F1183" s="76">
        <f t="shared" si="54"/>
        <v>0.14160323850645729</v>
      </c>
      <c r="G1183" s="26">
        <f t="shared" si="55"/>
        <v>2.839354102059401E-3</v>
      </c>
      <c r="H1183" s="26">
        <f t="shared" si="56"/>
        <v>4.0206173611820523E-4</v>
      </c>
    </row>
    <row r="1184" spans="1:8" s="33" customFormat="1" x14ac:dyDescent="0.25">
      <c r="A1184" s="12">
        <f>Riesgo!D1188</f>
        <v>0.56328680156793909</v>
      </c>
      <c r="F1184" s="76">
        <f t="shared" si="54"/>
        <v>-4.2295136021910817E-2</v>
      </c>
      <c r="G1184" s="26">
        <f t="shared" si="55"/>
        <v>-7.5660860800055439E-5</v>
      </c>
      <c r="H1184" s="26">
        <f t="shared" si="56"/>
        <v>3.2000863990732052E-6</v>
      </c>
    </row>
    <row r="1185" spans="1:8" s="33" customFormat="1" x14ac:dyDescent="0.25">
      <c r="A1185" s="12">
        <f>Riesgo!D1189</f>
        <v>0.63687530707604612</v>
      </c>
      <c r="F1185" s="76">
        <f t="shared" si="54"/>
        <v>3.129336948619621E-2</v>
      </c>
      <c r="G1185" s="26">
        <f t="shared" si="55"/>
        <v>3.0644813583695876E-5</v>
      </c>
      <c r="H1185" s="26">
        <f t="shared" si="56"/>
        <v>9.5897947431019969E-7</v>
      </c>
    </row>
    <row r="1186" spans="1:8" s="33" customFormat="1" x14ac:dyDescent="0.25">
      <c r="A1186" s="12">
        <f>Riesgo!D1190</f>
        <v>0</v>
      </c>
      <c r="F1186" s="76">
        <f t="shared" si="54"/>
        <v>-0.60558193758984991</v>
      </c>
      <c r="G1186" s="26">
        <f t="shared" si="55"/>
        <v>0</v>
      </c>
      <c r="H1186" s="26">
        <f t="shared" si="56"/>
        <v>0</v>
      </c>
    </row>
    <row r="1187" spans="1:8" s="33" customFormat="1" x14ac:dyDescent="0.25">
      <c r="A1187" s="12">
        <f>Riesgo!D1191</f>
        <v>0.49682721257018808</v>
      </c>
      <c r="F1187" s="76">
        <f t="shared" si="54"/>
        <v>-0.10875472501966182</v>
      </c>
      <c r="G1187" s="26">
        <f t="shared" si="55"/>
        <v>-1.286306321379934E-3</v>
      </c>
      <c r="H1187" s="26">
        <f t="shared" si="56"/>
        <v>1.3989189027272748E-4</v>
      </c>
    </row>
    <row r="1188" spans="1:8" s="33" customFormat="1" x14ac:dyDescent="0.25">
      <c r="A1188" s="12">
        <f>Riesgo!D1192</f>
        <v>0.52954518637583636</v>
      </c>
      <c r="F1188" s="76">
        <f t="shared" si="54"/>
        <v>-7.6036751214013543E-2</v>
      </c>
      <c r="G1188" s="26">
        <f t="shared" si="55"/>
        <v>-4.3961313303465951E-4</v>
      </c>
      <c r="H1188" s="26">
        <f t="shared" si="56"/>
        <v>3.3426754426969445E-5</v>
      </c>
    </row>
    <row r="1189" spans="1:8" s="33" customFormat="1" x14ac:dyDescent="0.25">
      <c r="A1189" s="12">
        <f>Riesgo!D1193</f>
        <v>0.65839736576103169</v>
      </c>
      <c r="F1189" s="76">
        <f t="shared" si="54"/>
        <v>5.2815428171181789E-2</v>
      </c>
      <c r="G1189" s="26">
        <f t="shared" si="55"/>
        <v>1.4732702352562366E-4</v>
      </c>
      <c r="H1189" s="26">
        <f t="shared" si="56"/>
        <v>7.7811398286915863E-6</v>
      </c>
    </row>
    <row r="1190" spans="1:8" s="33" customFormat="1" x14ac:dyDescent="0.25">
      <c r="A1190" s="12">
        <f>Riesgo!D1194</f>
        <v>0.78240415967651245</v>
      </c>
      <c r="F1190" s="76">
        <f t="shared" si="54"/>
        <v>0.17682222208666254</v>
      </c>
      <c r="G1190" s="26">
        <f t="shared" si="55"/>
        <v>5.5285409638882992E-3</v>
      </c>
      <c r="H1190" s="26">
        <f t="shared" si="56"/>
        <v>9.775688981318682E-4</v>
      </c>
    </row>
    <row r="1191" spans="1:8" s="33" customFormat="1" x14ac:dyDescent="0.25">
      <c r="A1191" s="12">
        <f>Riesgo!D1195</f>
        <v>0.42037794752168461</v>
      </c>
      <c r="F1191" s="76">
        <f t="shared" si="54"/>
        <v>-0.18520399006816529</v>
      </c>
      <c r="G1191" s="26">
        <f t="shared" si="55"/>
        <v>-6.3525927833683856E-3</v>
      </c>
      <c r="H1191" s="26">
        <f t="shared" si="56"/>
        <v>1.176525530758057E-3</v>
      </c>
    </row>
    <row r="1192" spans="1:8" s="33" customFormat="1" x14ac:dyDescent="0.25">
      <c r="A1192" s="12">
        <f>Riesgo!D1196</f>
        <v>0.72257229441038118</v>
      </c>
      <c r="F1192" s="76">
        <f t="shared" si="54"/>
        <v>0.11699035682053127</v>
      </c>
      <c r="G1192" s="26">
        <f t="shared" si="55"/>
        <v>1.6012170161876704E-3</v>
      </c>
      <c r="H1192" s="26">
        <f t="shared" si="56"/>
        <v>1.8732695007090194E-4</v>
      </c>
    </row>
    <row r="1193" spans="1:8" s="33" customFormat="1" x14ac:dyDescent="0.25">
      <c r="A1193" s="12">
        <f>Riesgo!D1197</f>
        <v>0.57532434605876515</v>
      </c>
      <c r="F1193" s="76">
        <f t="shared" si="54"/>
        <v>-3.025759153108476E-2</v>
      </c>
      <c r="G1193" s="26">
        <f t="shared" si="55"/>
        <v>-2.770148603172174E-5</v>
      </c>
      <c r="H1193" s="26">
        <f t="shared" si="56"/>
        <v>8.3818024915188646E-7</v>
      </c>
    </row>
    <row r="1194" spans="1:8" s="33" customFormat="1" x14ac:dyDescent="0.25">
      <c r="A1194" s="12">
        <f>Riesgo!D1198</f>
        <v>0.31655252772971049</v>
      </c>
      <c r="F1194" s="76">
        <f t="shared" si="54"/>
        <v>-0.28902940986013942</v>
      </c>
      <c r="G1194" s="26">
        <f t="shared" si="55"/>
        <v>-2.4144938772714418E-2</v>
      </c>
      <c r="H1194" s="26">
        <f t="shared" si="56"/>
        <v>6.9785974045868471E-3</v>
      </c>
    </row>
    <row r="1195" spans="1:8" s="33" customFormat="1" x14ac:dyDescent="0.25">
      <c r="A1195" s="12">
        <f>Riesgo!D1199</f>
        <v>0.60758852246229389</v>
      </c>
      <c r="F1195" s="76">
        <f t="shared" si="54"/>
        <v>2.0065848724439839E-3</v>
      </c>
      <c r="G1195" s="26">
        <f t="shared" si="55"/>
        <v>8.0792789181220866E-9</v>
      </c>
      <c r="H1195" s="26">
        <f t="shared" si="56"/>
        <v>1.6211758857359378E-11</v>
      </c>
    </row>
    <row r="1196" spans="1:8" s="33" customFormat="1" x14ac:dyDescent="0.25">
      <c r="A1196" s="12">
        <f>Riesgo!D1200</f>
        <v>1</v>
      </c>
      <c r="F1196" s="76">
        <f t="shared" si="54"/>
        <v>0.39441806241015009</v>
      </c>
      <c r="G1196" s="26">
        <f t="shared" si="55"/>
        <v>6.1357885667416845E-2</v>
      </c>
      <c r="H1196" s="26">
        <f t="shared" si="56"/>
        <v>2.4200658378526071E-2</v>
      </c>
    </row>
    <row r="1197" spans="1:8" s="33" customFormat="1" x14ac:dyDescent="0.25">
      <c r="A1197" s="12">
        <f>Riesgo!D1201</f>
        <v>0.3816824867214676</v>
      </c>
      <c r="F1197" s="76">
        <f t="shared" si="54"/>
        <v>-0.22389945086838231</v>
      </c>
      <c r="G1197" s="26">
        <f t="shared" si="55"/>
        <v>-1.1224295333305215E-2</v>
      </c>
      <c r="H1197" s="26">
        <f t="shared" si="56"/>
        <v>2.5131135615115837E-3</v>
      </c>
    </row>
    <row r="1198" spans="1:8" s="33" customFormat="1" x14ac:dyDescent="0.25">
      <c r="A1198" s="12">
        <f>Riesgo!D1202</f>
        <v>5.8222647672455295E-2</v>
      </c>
      <c r="F1198" s="76">
        <f t="shared" si="54"/>
        <v>-0.54735928991739458</v>
      </c>
      <c r="G1198" s="26">
        <f t="shared" si="55"/>
        <v>-0.16399004321251223</v>
      </c>
      <c r="H1198" s="26">
        <f t="shared" si="56"/>
        <v>8.9761473606323541E-2</v>
      </c>
    </row>
    <row r="1199" spans="1:8" s="33" customFormat="1" x14ac:dyDescent="0.25">
      <c r="A1199" s="12">
        <f>Riesgo!D1203</f>
        <v>1</v>
      </c>
      <c r="F1199" s="76">
        <f t="shared" si="54"/>
        <v>0.39441806241015009</v>
      </c>
      <c r="G1199" s="26">
        <f t="shared" si="55"/>
        <v>6.1357885667416845E-2</v>
      </c>
      <c r="H1199" s="26">
        <f t="shared" si="56"/>
        <v>2.4200658378526071E-2</v>
      </c>
    </row>
    <row r="1200" spans="1:8" s="33" customFormat="1" x14ac:dyDescent="0.25">
      <c r="A1200" s="12">
        <f>Riesgo!D1204</f>
        <v>0.94759270091808623</v>
      </c>
      <c r="F1200" s="76">
        <f t="shared" si="54"/>
        <v>0.34201076332823632</v>
      </c>
      <c r="G1200" s="26">
        <f t="shared" si="55"/>
        <v>4.0005464884634058E-2</v>
      </c>
      <c r="H1200" s="26">
        <f t="shared" si="56"/>
        <v>1.3682299582494648E-2</v>
      </c>
    </row>
    <row r="1201" spans="1:8" s="33" customFormat="1" x14ac:dyDescent="0.25">
      <c r="A1201" s="12">
        <f>Riesgo!D1205</f>
        <v>0.28600833453357616</v>
      </c>
      <c r="F1201" s="76">
        <f t="shared" si="54"/>
        <v>-0.31957360305627375</v>
      </c>
      <c r="G1201" s="26">
        <f t="shared" si="55"/>
        <v>-3.2637185323141686E-2</v>
      </c>
      <c r="H1201" s="26">
        <f t="shared" si="56"/>
        <v>1.0429982907331724E-2</v>
      </c>
    </row>
    <row r="1202" spans="1:8" s="33" customFormat="1" x14ac:dyDescent="0.25">
      <c r="A1202" s="12">
        <f>Riesgo!D1206</f>
        <v>0.29711062859298104</v>
      </c>
      <c r="F1202" s="76">
        <f t="shared" si="54"/>
        <v>-0.30847130899686886</v>
      </c>
      <c r="G1202" s="26">
        <f t="shared" si="55"/>
        <v>-2.9352448124855362E-2</v>
      </c>
      <c r="H1202" s="26">
        <f t="shared" si="56"/>
        <v>9.0543880953368235E-3</v>
      </c>
    </row>
    <row r="1203" spans="1:8" s="33" customFormat="1" x14ac:dyDescent="0.25">
      <c r="A1203" s="12">
        <f>Riesgo!D1207</f>
        <v>0.57825615460815372</v>
      </c>
      <c r="F1203" s="76">
        <f t="shared" si="54"/>
        <v>-2.7325782981696189E-2</v>
      </c>
      <c r="G1203" s="26">
        <f t="shared" si="55"/>
        <v>-2.0404118856444299E-5</v>
      </c>
      <c r="H1203" s="26">
        <f t="shared" si="56"/>
        <v>5.5755852380393195E-7</v>
      </c>
    </row>
    <row r="1204" spans="1:8" s="33" customFormat="1" x14ac:dyDescent="0.25">
      <c r="A1204" s="12">
        <f>Riesgo!D1208</f>
        <v>0.21609760859723232</v>
      </c>
      <c r="F1204" s="76">
        <f t="shared" si="54"/>
        <v>-0.38948432899261759</v>
      </c>
      <c r="G1204" s="26">
        <f t="shared" si="55"/>
        <v>-5.9084010304613722E-2</v>
      </c>
      <c r="H1204" s="26">
        <f t="shared" si="56"/>
        <v>2.301229610768538E-2</v>
      </c>
    </row>
    <row r="1205" spans="1:8" s="33" customFormat="1" x14ac:dyDescent="0.25">
      <c r="A1205" s="12">
        <f>Riesgo!D1209</f>
        <v>0.64445024636705261</v>
      </c>
      <c r="F1205" s="76">
        <f t="shared" si="54"/>
        <v>3.8868308777202709E-2</v>
      </c>
      <c r="G1205" s="26">
        <f t="shared" si="55"/>
        <v>5.8720119748155572E-5</v>
      </c>
      <c r="H1205" s="26">
        <f t="shared" si="56"/>
        <v>2.2823517458056293E-6</v>
      </c>
    </row>
    <row r="1206" spans="1:8" s="33" customFormat="1" x14ac:dyDescent="0.25">
      <c r="A1206" s="12">
        <f>Riesgo!D1210</f>
        <v>0.37531380679772142</v>
      </c>
      <c r="F1206" s="76">
        <f t="shared" si="54"/>
        <v>-0.23026813079212849</v>
      </c>
      <c r="G1206" s="26">
        <f t="shared" si="55"/>
        <v>-1.2209601982931783E-2</v>
      </c>
      <c r="H1206" s="26">
        <f t="shared" si="56"/>
        <v>2.8114822263255674E-3</v>
      </c>
    </row>
    <row r="1207" spans="1:8" s="33" customFormat="1" x14ac:dyDescent="0.25">
      <c r="A1207" s="12">
        <f>Riesgo!D1211</f>
        <v>0.41930350434247959</v>
      </c>
      <c r="F1207" s="76">
        <f t="shared" si="54"/>
        <v>-0.18627843324737031</v>
      </c>
      <c r="G1207" s="26">
        <f t="shared" si="55"/>
        <v>-6.4637973104544957E-3</v>
      </c>
      <c r="H1207" s="26">
        <f t="shared" si="56"/>
        <v>1.2040660358200294E-3</v>
      </c>
    </row>
    <row r="1208" spans="1:8" s="33" customFormat="1" x14ac:dyDescent="0.25">
      <c r="A1208" s="12">
        <f>Riesgo!D1212</f>
        <v>0.3699309321352614</v>
      </c>
      <c r="F1208" s="76">
        <f t="shared" si="54"/>
        <v>-0.2356510054545885</v>
      </c>
      <c r="G1208" s="26">
        <f t="shared" si="55"/>
        <v>-1.308602938930218E-2</v>
      </c>
      <c r="H1208" s="26">
        <f t="shared" si="56"/>
        <v>3.0837359829973534E-3</v>
      </c>
    </row>
    <row r="1209" spans="1:8" s="33" customFormat="1" x14ac:dyDescent="0.25">
      <c r="A1209" s="12">
        <f>Riesgo!D1213</f>
        <v>0.30263604419467388</v>
      </c>
      <c r="F1209" s="76">
        <f t="shared" si="54"/>
        <v>-0.30294589339517602</v>
      </c>
      <c r="G1209" s="26">
        <f t="shared" si="55"/>
        <v>-2.7803227241114687E-2</v>
      </c>
      <c r="H1209" s="26">
        <f t="shared" si="56"/>
        <v>8.4228735158285838E-3</v>
      </c>
    </row>
    <row r="1210" spans="1:8" s="33" customFormat="1" x14ac:dyDescent="0.25">
      <c r="A1210" s="12">
        <f>Riesgo!D1214</f>
        <v>0.70132708749145811</v>
      </c>
      <c r="F1210" s="76">
        <f t="shared" si="54"/>
        <v>9.5745149901608206E-2</v>
      </c>
      <c r="G1210" s="26">
        <f t="shared" si="55"/>
        <v>8.7770859311643676E-4</v>
      </c>
      <c r="H1210" s="26">
        <f t="shared" si="56"/>
        <v>8.4036340817862884E-5</v>
      </c>
    </row>
    <row r="1211" spans="1:8" s="33" customFormat="1" x14ac:dyDescent="0.25">
      <c r="A1211" s="12">
        <f>Riesgo!D1215</f>
        <v>0.59806350692099974</v>
      </c>
      <c r="F1211" s="76">
        <f t="shared" si="54"/>
        <v>-7.5184306688501623E-3</v>
      </c>
      <c r="G1211" s="26">
        <f t="shared" si="55"/>
        <v>-4.2499282464414153E-7</v>
      </c>
      <c r="H1211" s="26">
        <f t="shared" si="56"/>
        <v>3.195279086845773E-9</v>
      </c>
    </row>
    <row r="1212" spans="1:8" s="33" customFormat="1" x14ac:dyDescent="0.25">
      <c r="A1212" s="12">
        <f>Riesgo!D1216</f>
        <v>0.66503094959813125</v>
      </c>
      <c r="F1212" s="76">
        <f t="shared" si="54"/>
        <v>5.9449012008281343E-2</v>
      </c>
      <c r="G1212" s="26">
        <f t="shared" si="55"/>
        <v>2.1010380821428771E-4</v>
      </c>
      <c r="H1212" s="26">
        <f t="shared" si="56"/>
        <v>1.2490463817516831E-5</v>
      </c>
    </row>
    <row r="1213" spans="1:8" s="33" customFormat="1" x14ac:dyDescent="0.25">
      <c r="A1213" s="12">
        <f>Riesgo!D1217</f>
        <v>0.36414987440502083</v>
      </c>
      <c r="F1213" s="76">
        <f t="shared" si="54"/>
        <v>-0.24143206318482907</v>
      </c>
      <c r="G1213" s="26">
        <f t="shared" si="55"/>
        <v>-1.4072940034795801E-2</v>
      </c>
      <c r="H1213" s="26">
        <f t="shared" si="56"/>
        <v>3.3976589476771304E-3</v>
      </c>
    </row>
    <row r="1214" spans="1:8" s="33" customFormat="1" x14ac:dyDescent="0.25">
      <c r="A1214" s="12">
        <f>Riesgo!D1218</f>
        <v>0.46530636203944148</v>
      </c>
      <c r="F1214" s="76">
        <f t="shared" si="54"/>
        <v>-0.14027557555040843</v>
      </c>
      <c r="G1214" s="26">
        <f t="shared" si="55"/>
        <v>-2.7602357588830148E-3</v>
      </c>
      <c r="H1214" s="26">
        <f t="shared" si="56"/>
        <v>3.8719365973213327E-4</v>
      </c>
    </row>
    <row r="1215" spans="1:8" s="33" customFormat="1" x14ac:dyDescent="0.25">
      <c r="A1215" s="12">
        <f>Riesgo!D1219</f>
        <v>0.63528281774358708</v>
      </c>
      <c r="F1215" s="76">
        <f t="shared" si="54"/>
        <v>2.9700880153737175E-2</v>
      </c>
      <c r="G1215" s="26">
        <f t="shared" si="55"/>
        <v>2.6200402193453905E-5</v>
      </c>
      <c r="H1215" s="26">
        <f t="shared" si="56"/>
        <v>7.78175005527487E-7</v>
      </c>
    </row>
    <row r="1216" spans="1:8" s="33" customFormat="1" x14ac:dyDescent="0.25">
      <c r="A1216" s="12">
        <f>Riesgo!D1220</f>
        <v>0.32200635081383938</v>
      </c>
      <c r="F1216" s="76">
        <f t="shared" si="54"/>
        <v>-0.28357558677601052</v>
      </c>
      <c r="G1216" s="26">
        <f t="shared" si="55"/>
        <v>-2.2803762972419771E-2</v>
      </c>
      <c r="H1216" s="26">
        <f t="shared" si="56"/>
        <v>6.4665904656049985E-3</v>
      </c>
    </row>
    <row r="1217" spans="1:8" s="33" customFormat="1" x14ac:dyDescent="0.25">
      <c r="A1217" s="12">
        <f>Riesgo!D1221</f>
        <v>0.98066104866986081</v>
      </c>
      <c r="F1217" s="76">
        <f t="shared" si="54"/>
        <v>0.37507911108001091</v>
      </c>
      <c r="G1217" s="26">
        <f t="shared" si="55"/>
        <v>5.2767757028258075E-2</v>
      </c>
      <c r="H1217" s="26">
        <f t="shared" si="56"/>
        <v>1.9792083399845034E-2</v>
      </c>
    </row>
    <row r="1218" spans="1:8" s="33" customFormat="1" x14ac:dyDescent="0.25">
      <c r="A1218" s="12">
        <f>Riesgo!D1222</f>
        <v>0.78827243741192654</v>
      </c>
      <c r="F1218" s="76">
        <f t="shared" si="54"/>
        <v>0.18269049982207664</v>
      </c>
      <c r="G1218" s="26">
        <f t="shared" si="55"/>
        <v>6.0974450048851539E-3</v>
      </c>
      <c r="H1218" s="26">
        <f t="shared" si="56"/>
        <v>1.1139452755800931E-3</v>
      </c>
    </row>
    <row r="1219" spans="1:8" s="33" customFormat="1" x14ac:dyDescent="0.25">
      <c r="A1219" s="12">
        <f>Riesgo!D1223</f>
        <v>0.5735728089595995</v>
      </c>
      <c r="F1219" s="76">
        <f t="shared" ref="F1219:F1282" si="57">A1219-$D$4</f>
        <v>-3.2009128630250405E-2</v>
      </c>
      <c r="G1219" s="26">
        <f t="shared" ref="G1219:G1282" si="58">IF(A1219=0,0,(A1219-D$4)^3)</f>
        <v>-3.279605115275141E-5</v>
      </c>
      <c r="H1219" s="26">
        <f t="shared" ref="H1219:H1282" si="59">IF(A1219=0,0,(A1219-D$4)^4)</f>
        <v>1.0497730199126919E-6</v>
      </c>
    </row>
    <row r="1220" spans="1:8" s="33" customFormat="1" x14ac:dyDescent="0.25">
      <c r="A1220" s="12">
        <f>Riesgo!D1224</f>
        <v>0.50114677899612003</v>
      </c>
      <c r="F1220" s="76">
        <f t="shared" si="57"/>
        <v>-0.10443515859372987</v>
      </c>
      <c r="G1220" s="26">
        <f t="shared" si="58"/>
        <v>-1.1390431897088139E-3</v>
      </c>
      <c r="H1220" s="26">
        <f t="shared" si="59"/>
        <v>1.1895615616234791E-4</v>
      </c>
    </row>
    <row r="1221" spans="1:8" s="33" customFormat="1" x14ac:dyDescent="0.25">
      <c r="A1221" s="12">
        <f>Riesgo!D1225</f>
        <v>0.88776018572151927</v>
      </c>
      <c r="F1221" s="76">
        <f t="shared" si="57"/>
        <v>0.28217824813166936</v>
      </c>
      <c r="G1221" s="26">
        <f t="shared" si="58"/>
        <v>2.2468319898379385E-2</v>
      </c>
      <c r="H1221" s="26">
        <f t="shared" si="59"/>
        <v>6.3400711473866221E-3</v>
      </c>
    </row>
    <row r="1222" spans="1:8" s="33" customFormat="1" x14ac:dyDescent="0.25">
      <c r="A1222" s="12">
        <f>Riesgo!D1226</f>
        <v>0.89158113892413415</v>
      </c>
      <c r="F1222" s="76">
        <f t="shared" si="57"/>
        <v>0.28599920133428425</v>
      </c>
      <c r="G1222" s="26">
        <f t="shared" si="58"/>
        <v>2.3393460017564635E-2</v>
      </c>
      <c r="H1222" s="26">
        <f t="shared" si="59"/>
        <v>6.690510881468997E-3</v>
      </c>
    </row>
    <row r="1223" spans="1:8" s="33" customFormat="1" x14ac:dyDescent="0.25">
      <c r="A1223" s="12">
        <f>Riesgo!D1227</f>
        <v>0.23365492577553321</v>
      </c>
      <c r="F1223" s="76">
        <f t="shared" si="57"/>
        <v>-0.3719270118143167</v>
      </c>
      <c r="G1223" s="26">
        <f t="shared" si="58"/>
        <v>-5.1448552753587555E-2</v>
      </c>
      <c r="H1223" s="26">
        <f t="shared" si="59"/>
        <v>1.9135106487813053E-2</v>
      </c>
    </row>
    <row r="1224" spans="1:8" s="33" customFormat="1" x14ac:dyDescent="0.25">
      <c r="A1224" s="12">
        <f>Riesgo!D1228</f>
        <v>0.70211071705093608</v>
      </c>
      <c r="F1224" s="76">
        <f t="shared" si="57"/>
        <v>9.6528779461086178E-2</v>
      </c>
      <c r="G1224" s="26">
        <f t="shared" si="58"/>
        <v>8.994363694138478E-4</v>
      </c>
      <c r="H1224" s="26">
        <f t="shared" si="59"/>
        <v>8.6821494942429354E-5</v>
      </c>
    </row>
    <row r="1225" spans="1:8" s="33" customFormat="1" x14ac:dyDescent="0.25">
      <c r="A1225" s="12">
        <f>Riesgo!D1229</f>
        <v>0.36031693351616101</v>
      </c>
      <c r="F1225" s="76">
        <f t="shared" si="57"/>
        <v>-0.2452650040736889</v>
      </c>
      <c r="G1225" s="26">
        <f t="shared" si="58"/>
        <v>-1.4753897244141929E-2</v>
      </c>
      <c r="H1225" s="26">
        <f t="shared" si="59"/>
        <v>3.6186146676872579E-3</v>
      </c>
    </row>
    <row r="1226" spans="1:8" s="33" customFormat="1" x14ac:dyDescent="0.25">
      <c r="A1226" s="12">
        <f>Riesgo!D1230</f>
        <v>0.47203541158830864</v>
      </c>
      <c r="F1226" s="76">
        <f t="shared" si="57"/>
        <v>-0.13354652600154127</v>
      </c>
      <c r="G1226" s="26">
        <f t="shared" si="58"/>
        <v>-2.381758836143482E-3</v>
      </c>
      <c r="H1226" s="26">
        <f t="shared" si="59"/>
        <v>3.1807561834043611E-4</v>
      </c>
    </row>
    <row r="1227" spans="1:8" s="33" customFormat="1" x14ac:dyDescent="0.25">
      <c r="A1227" s="12">
        <f>Riesgo!D1231</f>
        <v>0.47910522863277621</v>
      </c>
      <c r="F1227" s="76">
        <f t="shared" si="57"/>
        <v>-0.12647670895707369</v>
      </c>
      <c r="G1227" s="26">
        <f t="shared" si="58"/>
        <v>-2.0231667035807447E-3</v>
      </c>
      <c r="H1227" s="26">
        <f t="shared" si="59"/>
        <v>2.55883466340424E-4</v>
      </c>
    </row>
    <row r="1228" spans="1:8" s="33" customFormat="1" x14ac:dyDescent="0.25">
      <c r="A1228" s="12">
        <f>Riesgo!D1232</f>
        <v>0.45043817115158213</v>
      </c>
      <c r="F1228" s="76">
        <f t="shared" si="57"/>
        <v>-0.15514376643826777</v>
      </c>
      <c r="G1228" s="26">
        <f t="shared" si="58"/>
        <v>-3.7342465799964069E-3</v>
      </c>
      <c r="H1228" s="26">
        <f t="shared" si="59"/>
        <v>5.7934507922986279E-4</v>
      </c>
    </row>
    <row r="1229" spans="1:8" s="33" customFormat="1" x14ac:dyDescent="0.25">
      <c r="A1229" s="12">
        <f>Riesgo!D1233</f>
        <v>0.7982244553727581</v>
      </c>
      <c r="F1229" s="76">
        <f t="shared" si="57"/>
        <v>0.1926425177829082</v>
      </c>
      <c r="G1229" s="26">
        <f t="shared" si="58"/>
        <v>7.149183381459802E-3</v>
      </c>
      <c r="H1229" s="26">
        <f t="shared" si="59"/>
        <v>1.3772366866961416E-3</v>
      </c>
    </row>
    <row r="1230" spans="1:8" s="33" customFormat="1" x14ac:dyDescent="0.25">
      <c r="A1230" s="12">
        <f>Riesgo!D1234</f>
        <v>1</v>
      </c>
      <c r="F1230" s="76">
        <f t="shared" si="57"/>
        <v>0.39441806241015009</v>
      </c>
      <c r="G1230" s="26">
        <f t="shared" si="58"/>
        <v>6.1357885667416845E-2</v>
      </c>
      <c r="H1230" s="26">
        <f t="shared" si="59"/>
        <v>2.4200658378526071E-2</v>
      </c>
    </row>
    <row r="1231" spans="1:8" s="33" customFormat="1" x14ac:dyDescent="0.25">
      <c r="A1231" s="12">
        <f>Riesgo!D1235</f>
        <v>3.9856995841307238E-2</v>
      </c>
      <c r="F1231" s="76">
        <f t="shared" si="57"/>
        <v>-0.56572494174854271</v>
      </c>
      <c r="G1231" s="26">
        <f t="shared" si="58"/>
        <v>-0.18105727476123515</v>
      </c>
      <c r="H1231" s="26">
        <f t="shared" si="59"/>
        <v>0.10242861621744964</v>
      </c>
    </row>
    <row r="1232" spans="1:8" s="33" customFormat="1" x14ac:dyDescent="0.25">
      <c r="A1232" s="12">
        <f>Riesgo!D1236</f>
        <v>1</v>
      </c>
      <c r="F1232" s="76">
        <f t="shared" si="57"/>
        <v>0.39441806241015009</v>
      </c>
      <c r="G1232" s="26">
        <f t="shared" si="58"/>
        <v>6.1357885667416845E-2</v>
      </c>
      <c r="H1232" s="26">
        <f t="shared" si="59"/>
        <v>2.4200658378526071E-2</v>
      </c>
    </row>
    <row r="1233" spans="1:8" s="33" customFormat="1" x14ac:dyDescent="0.25">
      <c r="A1233" s="12">
        <f>Riesgo!D1237</f>
        <v>1</v>
      </c>
      <c r="F1233" s="76">
        <f t="shared" si="57"/>
        <v>0.39441806241015009</v>
      </c>
      <c r="G1233" s="26">
        <f t="shared" si="58"/>
        <v>6.1357885667416845E-2</v>
      </c>
      <c r="H1233" s="26">
        <f t="shared" si="59"/>
        <v>2.4200658378526071E-2</v>
      </c>
    </row>
    <row r="1234" spans="1:8" s="33" customFormat="1" x14ac:dyDescent="0.25">
      <c r="A1234" s="12">
        <f>Riesgo!D1238</f>
        <v>1</v>
      </c>
      <c r="F1234" s="76">
        <f t="shared" si="57"/>
        <v>0.39441806241015009</v>
      </c>
      <c r="G1234" s="26">
        <f t="shared" si="58"/>
        <v>6.1357885667416845E-2</v>
      </c>
      <c r="H1234" s="26">
        <f t="shared" si="59"/>
        <v>2.4200658378526071E-2</v>
      </c>
    </row>
    <row r="1235" spans="1:8" s="33" customFormat="1" x14ac:dyDescent="0.25">
      <c r="A1235" s="12">
        <f>Riesgo!D1239</f>
        <v>0.2813034927118841</v>
      </c>
      <c r="F1235" s="76">
        <f t="shared" si="57"/>
        <v>-0.32427844487796581</v>
      </c>
      <c r="G1235" s="26">
        <f t="shared" si="58"/>
        <v>-3.4099989470782945E-2</v>
      </c>
      <c r="H1235" s="26">
        <f t="shared" si="59"/>
        <v>1.10578915559405E-2</v>
      </c>
    </row>
    <row r="1236" spans="1:8" s="33" customFormat="1" x14ac:dyDescent="0.25">
      <c r="A1236" s="12">
        <f>Riesgo!D1240</f>
        <v>0.84002572065552183</v>
      </c>
      <c r="F1236" s="76">
        <f t="shared" si="57"/>
        <v>0.23444378306567193</v>
      </c>
      <c r="G1236" s="26">
        <f t="shared" si="58"/>
        <v>1.288594169830533E-2</v>
      </c>
      <c r="H1236" s="26">
        <f t="shared" si="59"/>
        <v>3.0210289201143907E-3</v>
      </c>
    </row>
    <row r="1237" spans="1:8" s="33" customFormat="1" x14ac:dyDescent="0.25">
      <c r="A1237" s="12">
        <f>Riesgo!D1241</f>
        <v>0.94604785894514187</v>
      </c>
      <c r="F1237" s="76">
        <f t="shared" si="57"/>
        <v>0.34046592135529197</v>
      </c>
      <c r="G1237" s="26">
        <f t="shared" si="58"/>
        <v>3.9465803051522225E-2</v>
      </c>
      <c r="H1237" s="26">
        <f t="shared" si="59"/>
        <v>1.3436760997963008E-2</v>
      </c>
    </row>
    <row r="1238" spans="1:8" s="33" customFormat="1" x14ac:dyDescent="0.25">
      <c r="A1238" s="12">
        <f>Riesgo!D1242</f>
        <v>0.87949555262577184</v>
      </c>
      <c r="F1238" s="76">
        <f t="shared" si="57"/>
        <v>0.27391361503592193</v>
      </c>
      <c r="G1238" s="26">
        <f t="shared" si="58"/>
        <v>2.055137382072757E-2</v>
      </c>
      <c r="H1238" s="26">
        <f t="shared" si="59"/>
        <v>5.629301097190096E-3</v>
      </c>
    </row>
    <row r="1239" spans="1:8" s="33" customFormat="1" x14ac:dyDescent="0.25">
      <c r="A1239" s="12">
        <f>Riesgo!D1243</f>
        <v>0</v>
      </c>
      <c r="F1239" s="76">
        <f t="shared" si="57"/>
        <v>-0.60558193758984991</v>
      </c>
      <c r="G1239" s="26">
        <f t="shared" si="58"/>
        <v>0</v>
      </c>
      <c r="H1239" s="26">
        <f t="shared" si="59"/>
        <v>0</v>
      </c>
    </row>
    <row r="1240" spans="1:8" s="33" customFormat="1" x14ac:dyDescent="0.25">
      <c r="A1240" s="12">
        <f>Riesgo!D1244</f>
        <v>0.39778327626757859</v>
      </c>
      <c r="F1240" s="76">
        <f t="shared" si="57"/>
        <v>-0.20779866132227132</v>
      </c>
      <c r="G1240" s="26">
        <f t="shared" si="58"/>
        <v>-8.9728051374307252E-3</v>
      </c>
      <c r="H1240" s="26">
        <f t="shared" si="59"/>
        <v>1.8645368958637033E-3</v>
      </c>
    </row>
    <row r="1241" spans="1:8" s="33" customFormat="1" x14ac:dyDescent="0.25">
      <c r="A1241" s="12">
        <f>Riesgo!D1245</f>
        <v>0.65660628793071019</v>
      </c>
      <c r="F1241" s="76">
        <f t="shared" si="57"/>
        <v>5.1024350340860281E-2</v>
      </c>
      <c r="G1241" s="26">
        <f t="shared" si="58"/>
        <v>1.3284109644385334E-4</v>
      </c>
      <c r="H1241" s="26">
        <f t="shared" si="59"/>
        <v>6.7781306446151824E-6</v>
      </c>
    </row>
    <row r="1242" spans="1:8" s="33" customFormat="1" x14ac:dyDescent="0.25">
      <c r="A1242" s="12">
        <f>Riesgo!D1246</f>
        <v>0.2095260109827369</v>
      </c>
      <c r="F1242" s="76">
        <f t="shared" si="57"/>
        <v>-0.39605592660711297</v>
      </c>
      <c r="G1242" s="26">
        <f t="shared" si="58"/>
        <v>-6.2125450276447045E-2</v>
      </c>
      <c r="H1242" s="26">
        <f t="shared" si="59"/>
        <v>2.4605152775122353E-2</v>
      </c>
    </row>
    <row r="1243" spans="1:8" s="33" customFormat="1" x14ac:dyDescent="0.25">
      <c r="A1243" s="12">
        <f>Riesgo!D1247</f>
        <v>0.24156339585484876</v>
      </c>
      <c r="F1243" s="76">
        <f t="shared" si="57"/>
        <v>-0.36401854173500114</v>
      </c>
      <c r="G1243" s="26">
        <f t="shared" si="58"/>
        <v>-4.8235914492593665E-2</v>
      </c>
      <c r="H1243" s="26">
        <f t="shared" si="59"/>
        <v>1.7558767252848152E-2</v>
      </c>
    </row>
    <row r="1244" spans="1:8" s="33" customFormat="1" x14ac:dyDescent="0.25">
      <c r="A1244" s="12">
        <f>Riesgo!D1248</f>
        <v>0.55425093036305639</v>
      </c>
      <c r="F1244" s="76">
        <f t="shared" si="57"/>
        <v>-5.1331007226793512E-2</v>
      </c>
      <c r="G1244" s="26">
        <f t="shared" si="58"/>
        <v>-1.3525064922271715E-4</v>
      </c>
      <c r="H1244" s="26">
        <f t="shared" si="59"/>
        <v>6.9425520526798095E-6</v>
      </c>
    </row>
    <row r="1245" spans="1:8" s="33" customFormat="1" x14ac:dyDescent="0.25">
      <c r="A1245" s="12">
        <f>Riesgo!D1249</f>
        <v>0.62648020462904042</v>
      </c>
      <c r="F1245" s="76">
        <f t="shared" si="57"/>
        <v>2.089826703919051E-2</v>
      </c>
      <c r="G1245" s="26">
        <f t="shared" si="58"/>
        <v>9.1270582644589204E-6</v>
      </c>
      <c r="H1245" s="26">
        <f t="shared" si="59"/>
        <v>1.907397008929132E-7</v>
      </c>
    </row>
    <row r="1246" spans="1:8" s="33" customFormat="1" x14ac:dyDescent="0.25">
      <c r="A1246" s="12">
        <f>Riesgo!D1250</f>
        <v>0.82161920035847191</v>
      </c>
      <c r="F1246" s="76">
        <f t="shared" si="57"/>
        <v>0.21603726276862201</v>
      </c>
      <c r="G1246" s="26">
        <f t="shared" si="58"/>
        <v>1.0082912495007248E-2</v>
      </c>
      <c r="H1246" s="26">
        <f t="shared" si="59"/>
        <v>2.1782848161569029E-3</v>
      </c>
    </row>
    <row r="1247" spans="1:8" s="33" customFormat="1" x14ac:dyDescent="0.25">
      <c r="A1247" s="12">
        <f>Riesgo!D1251</f>
        <v>0.95341734231885422</v>
      </c>
      <c r="F1247" s="76">
        <f t="shared" si="57"/>
        <v>0.34783540472900432</v>
      </c>
      <c r="G1247" s="26">
        <f t="shared" si="58"/>
        <v>4.2084420842078647E-2</v>
      </c>
      <c r="H1247" s="26">
        <f t="shared" si="59"/>
        <v>1.463845155639017E-2</v>
      </c>
    </row>
    <row r="1248" spans="1:8" s="33" customFormat="1" x14ac:dyDescent="0.25">
      <c r="A1248" s="12">
        <f>Riesgo!D1252</f>
        <v>0.96202370377013469</v>
      </c>
      <c r="F1248" s="76">
        <f t="shared" si="57"/>
        <v>0.35644176618028478</v>
      </c>
      <c r="G1248" s="26">
        <f t="shared" si="58"/>
        <v>4.5286187550146025E-2</v>
      </c>
      <c r="H1248" s="26">
        <f t="shared" si="59"/>
        <v>1.614188867394567E-2</v>
      </c>
    </row>
    <row r="1249" spans="1:8" s="33" customFormat="1" x14ac:dyDescent="0.25">
      <c r="A1249" s="12">
        <f>Riesgo!D1253</f>
        <v>0.62015169064385967</v>
      </c>
      <c r="F1249" s="76">
        <f t="shared" si="57"/>
        <v>1.456975305400976E-2</v>
      </c>
      <c r="G1249" s="26">
        <f t="shared" si="58"/>
        <v>3.0928337269509918E-6</v>
      </c>
      <c r="H1249" s="26">
        <f t="shared" si="59"/>
        <v>4.5061823638788597E-8</v>
      </c>
    </row>
    <row r="1250" spans="1:8" s="33" customFormat="1" x14ac:dyDescent="0.25">
      <c r="A1250" s="12">
        <f>Riesgo!D1254</f>
        <v>1</v>
      </c>
      <c r="F1250" s="76">
        <f t="shared" si="57"/>
        <v>0.39441806241015009</v>
      </c>
      <c r="G1250" s="26">
        <f t="shared" si="58"/>
        <v>6.1357885667416845E-2</v>
      </c>
      <c r="H1250" s="26">
        <f t="shared" si="59"/>
        <v>2.4200658378526071E-2</v>
      </c>
    </row>
    <row r="1251" spans="1:8" s="33" customFormat="1" x14ac:dyDescent="0.25">
      <c r="A1251" s="12">
        <f>Riesgo!D1255</f>
        <v>0.6032333841937082</v>
      </c>
      <c r="F1251" s="76">
        <f t="shared" si="57"/>
        <v>-2.348553396141706E-3</v>
      </c>
      <c r="G1251" s="26">
        <f t="shared" si="58"/>
        <v>-1.2953923140822655E-8</v>
      </c>
      <c r="H1251" s="26">
        <f t="shared" si="59"/>
        <v>3.0422980185737679E-11</v>
      </c>
    </row>
    <row r="1252" spans="1:8" s="33" customFormat="1" x14ac:dyDescent="0.25">
      <c r="A1252" s="12">
        <f>Riesgo!D1256</f>
        <v>0.71974756322597389</v>
      </c>
      <c r="F1252" s="76">
        <f t="shared" si="57"/>
        <v>0.11416562563612398</v>
      </c>
      <c r="G1252" s="26">
        <f t="shared" si="58"/>
        <v>1.4880107985377783E-3</v>
      </c>
      <c r="H1252" s="26">
        <f t="shared" si="59"/>
        <v>1.698796837683739E-4</v>
      </c>
    </row>
    <row r="1253" spans="1:8" s="33" customFormat="1" x14ac:dyDescent="0.25">
      <c r="A1253" s="12">
        <f>Riesgo!D1257</f>
        <v>0.31586152098481685</v>
      </c>
      <c r="F1253" s="76">
        <f t="shared" si="57"/>
        <v>-0.28972041660503306</v>
      </c>
      <c r="G1253" s="26">
        <f t="shared" si="58"/>
        <v>-2.4318529092776705E-2</v>
      </c>
      <c r="H1253" s="26">
        <f t="shared" si="59"/>
        <v>7.0455743799808833E-3</v>
      </c>
    </row>
    <row r="1254" spans="1:8" s="33" customFormat="1" x14ac:dyDescent="0.25">
      <c r="A1254" s="12">
        <f>Riesgo!D1258</f>
        <v>1</v>
      </c>
      <c r="F1254" s="76">
        <f t="shared" si="57"/>
        <v>0.39441806241015009</v>
      </c>
      <c r="G1254" s="26">
        <f t="shared" si="58"/>
        <v>6.1357885667416845E-2</v>
      </c>
      <c r="H1254" s="26">
        <f t="shared" si="59"/>
        <v>2.4200658378526071E-2</v>
      </c>
    </row>
    <row r="1255" spans="1:8" s="33" customFormat="1" x14ac:dyDescent="0.25">
      <c r="A1255" s="12">
        <f>Riesgo!D1259</f>
        <v>0.30908849355148721</v>
      </c>
      <c r="F1255" s="76">
        <f t="shared" si="57"/>
        <v>-0.2964934440383627</v>
      </c>
      <c r="G1255" s="26">
        <f t="shared" si="58"/>
        <v>-2.6064253115215645E-2</v>
      </c>
      <c r="H1255" s="26">
        <f t="shared" si="59"/>
        <v>7.7278801724179101E-3</v>
      </c>
    </row>
    <row r="1256" spans="1:8" s="33" customFormat="1" x14ac:dyDescent="0.25">
      <c r="A1256" s="12">
        <f>Riesgo!D1260</f>
        <v>0.85936865749490232</v>
      </c>
      <c r="F1256" s="76">
        <f t="shared" si="57"/>
        <v>0.25378671990505242</v>
      </c>
      <c r="G1256" s="26">
        <f t="shared" si="58"/>
        <v>1.6345818716641276E-2</v>
      </c>
      <c r="H1256" s="26">
        <f t="shared" si="59"/>
        <v>4.1483517162590024E-3</v>
      </c>
    </row>
    <row r="1257" spans="1:8" s="33" customFormat="1" x14ac:dyDescent="0.25">
      <c r="A1257" s="12">
        <f>Riesgo!D1261</f>
        <v>0.64602225719203965</v>
      </c>
      <c r="F1257" s="76">
        <f t="shared" si="57"/>
        <v>4.0440319602189745E-2</v>
      </c>
      <c r="G1257" s="26">
        <f t="shared" si="58"/>
        <v>6.6136885222519302E-5</v>
      </c>
      <c r="H1257" s="26">
        <f t="shared" si="59"/>
        <v>2.6745967758920206E-6</v>
      </c>
    </row>
    <row r="1258" spans="1:8" s="33" customFormat="1" x14ac:dyDescent="0.25">
      <c r="A1258" s="12">
        <f>Riesgo!D1262</f>
        <v>0.58737646885940242</v>
      </c>
      <c r="F1258" s="76">
        <f t="shared" si="57"/>
        <v>-1.8205468730447483E-2</v>
      </c>
      <c r="G1258" s="26">
        <f t="shared" si="58"/>
        <v>-6.0340040199067196E-6</v>
      </c>
      <c r="H1258" s="26">
        <f t="shared" si="59"/>
        <v>1.098518715038062E-7</v>
      </c>
    </row>
    <row r="1259" spans="1:8" s="33" customFormat="1" x14ac:dyDescent="0.25">
      <c r="A1259" s="12">
        <f>Riesgo!D1263</f>
        <v>0.81615082286643137</v>
      </c>
      <c r="F1259" s="76">
        <f t="shared" si="57"/>
        <v>0.21056888527658146</v>
      </c>
      <c r="G1259" s="26">
        <f t="shared" si="58"/>
        <v>9.3364675933888149E-3</v>
      </c>
      <c r="H1259" s="26">
        <f t="shared" si="59"/>
        <v>1.9659695735608101E-3</v>
      </c>
    </row>
    <row r="1260" spans="1:8" s="33" customFormat="1" x14ac:dyDescent="0.25">
      <c r="A1260" s="12">
        <f>Riesgo!D1264</f>
        <v>0.34277743734036609</v>
      </c>
      <c r="F1260" s="76">
        <f t="shared" si="57"/>
        <v>-0.26280450024948382</v>
      </c>
      <c r="G1260" s="26">
        <f t="shared" si="58"/>
        <v>-1.8150909581497895E-2</v>
      </c>
      <c r="H1260" s="26">
        <f t="shared" si="59"/>
        <v>4.7701407216391217E-3</v>
      </c>
    </row>
    <row r="1261" spans="1:8" s="33" customFormat="1" x14ac:dyDescent="0.25">
      <c r="A1261" s="12">
        <f>Riesgo!D1265</f>
        <v>0.50454290176854211</v>
      </c>
      <c r="F1261" s="76">
        <f t="shared" si="57"/>
        <v>-0.1010390358213078</v>
      </c>
      <c r="G1261" s="26">
        <f t="shared" si="58"/>
        <v>-1.0314960750089548E-3</v>
      </c>
      <c r="H1261" s="26">
        <f t="shared" si="59"/>
        <v>1.0422136887236817E-4</v>
      </c>
    </row>
    <row r="1262" spans="1:8" s="33" customFormat="1" x14ac:dyDescent="0.25">
      <c r="A1262" s="12">
        <f>Riesgo!D1266</f>
        <v>0.72120078012884647</v>
      </c>
      <c r="F1262" s="76">
        <f t="shared" si="57"/>
        <v>0.11561884253899657</v>
      </c>
      <c r="G1262" s="26">
        <f t="shared" si="58"/>
        <v>1.5455599380307797E-3</v>
      </c>
      <c r="H1262" s="26">
        <f t="shared" si="59"/>
        <v>1.7869585110976202E-4</v>
      </c>
    </row>
    <row r="1263" spans="1:8" s="33" customFormat="1" x14ac:dyDescent="0.25">
      <c r="A1263" s="12">
        <f>Riesgo!D1267</f>
        <v>4.258741936841756E-3</v>
      </c>
      <c r="F1263" s="76">
        <f t="shared" si="57"/>
        <v>-0.60132319565300818</v>
      </c>
      <c r="G1263" s="26">
        <f t="shared" si="58"/>
        <v>-0.21743220514608666</v>
      </c>
      <c r="H1263" s="26">
        <f t="shared" si="59"/>
        <v>0.13074702843632527</v>
      </c>
    </row>
    <row r="1264" spans="1:8" s="33" customFormat="1" x14ac:dyDescent="0.25">
      <c r="A1264" s="12">
        <f>Riesgo!D1268</f>
        <v>1</v>
      </c>
      <c r="F1264" s="76">
        <f t="shared" si="57"/>
        <v>0.39441806241015009</v>
      </c>
      <c r="G1264" s="26">
        <f t="shared" si="58"/>
        <v>6.1357885667416845E-2</v>
      </c>
      <c r="H1264" s="26">
        <f t="shared" si="59"/>
        <v>2.4200658378526071E-2</v>
      </c>
    </row>
    <row r="1265" spans="1:8" s="33" customFormat="1" x14ac:dyDescent="0.25">
      <c r="A1265" s="12">
        <f>Riesgo!D1269</f>
        <v>1</v>
      </c>
      <c r="F1265" s="76">
        <f t="shared" si="57"/>
        <v>0.39441806241015009</v>
      </c>
      <c r="G1265" s="26">
        <f t="shared" si="58"/>
        <v>6.1357885667416845E-2</v>
      </c>
      <c r="H1265" s="26">
        <f t="shared" si="59"/>
        <v>2.4200658378526071E-2</v>
      </c>
    </row>
    <row r="1266" spans="1:8" s="33" customFormat="1" x14ac:dyDescent="0.25">
      <c r="A1266" s="12">
        <f>Riesgo!D1270</f>
        <v>0.22053994802398885</v>
      </c>
      <c r="F1266" s="76">
        <f t="shared" si="57"/>
        <v>-0.38504198956586105</v>
      </c>
      <c r="G1266" s="26">
        <f t="shared" si="58"/>
        <v>-5.7085298746681098E-2</v>
      </c>
      <c r="H1266" s="26">
        <f t="shared" si="59"/>
        <v>2.1980237004383646E-2</v>
      </c>
    </row>
    <row r="1267" spans="1:8" s="33" customFormat="1" x14ac:dyDescent="0.25">
      <c r="A1267" s="12">
        <f>Riesgo!D1271</f>
        <v>0.44964566478870127</v>
      </c>
      <c r="F1267" s="76">
        <f t="shared" si="57"/>
        <v>-0.15593627280114863</v>
      </c>
      <c r="G1267" s="26">
        <f t="shared" si="58"/>
        <v>-3.7917653050284026E-3</v>
      </c>
      <c r="H1267" s="26">
        <f t="shared" si="59"/>
        <v>5.9127374900283958E-4</v>
      </c>
    </row>
    <row r="1268" spans="1:8" s="33" customFormat="1" x14ac:dyDescent="0.25">
      <c r="A1268" s="12">
        <f>Riesgo!D1272</f>
        <v>0.4680709599803739</v>
      </c>
      <c r="F1268" s="76">
        <f t="shared" si="57"/>
        <v>-0.137510977609476</v>
      </c>
      <c r="G1268" s="26">
        <f t="shared" si="58"/>
        <v>-2.6002320609983028E-3</v>
      </c>
      <c r="H1268" s="26">
        <f t="shared" si="59"/>
        <v>3.5756045271937928E-4</v>
      </c>
    </row>
    <row r="1269" spans="1:8" s="33" customFormat="1" x14ac:dyDescent="0.25">
      <c r="A1269" s="12">
        <f>Riesgo!D1273</f>
        <v>1</v>
      </c>
      <c r="F1269" s="76">
        <f t="shared" si="57"/>
        <v>0.39441806241015009</v>
      </c>
      <c r="G1269" s="26">
        <f t="shared" si="58"/>
        <v>6.1357885667416845E-2</v>
      </c>
      <c r="H1269" s="26">
        <f t="shared" si="59"/>
        <v>2.4200658378526071E-2</v>
      </c>
    </row>
    <row r="1270" spans="1:8" s="33" customFormat="1" x14ac:dyDescent="0.25">
      <c r="A1270" s="12">
        <f>Riesgo!D1274</f>
        <v>0.40406890941665374</v>
      </c>
      <c r="F1270" s="76">
        <f t="shared" si="57"/>
        <v>-0.20151302817319616</v>
      </c>
      <c r="G1270" s="26">
        <f t="shared" si="58"/>
        <v>-8.1829403970414497E-3</v>
      </c>
      <c r="H1270" s="26">
        <f t="shared" si="59"/>
        <v>1.6489690987685987E-3</v>
      </c>
    </row>
    <row r="1271" spans="1:8" s="33" customFormat="1" x14ac:dyDescent="0.25">
      <c r="A1271" s="12">
        <f>Riesgo!D1275</f>
        <v>0.64953278466578324</v>
      </c>
      <c r="F1271" s="76">
        <f t="shared" si="57"/>
        <v>4.395084707593333E-2</v>
      </c>
      <c r="G1271" s="26">
        <f t="shared" si="58"/>
        <v>8.489883861157947E-5</v>
      </c>
      <c r="H1271" s="26">
        <f t="shared" si="59"/>
        <v>3.7313758727418735E-6</v>
      </c>
    </row>
    <row r="1272" spans="1:8" s="33" customFormat="1" x14ac:dyDescent="0.25">
      <c r="A1272" s="12">
        <f>Riesgo!D1276</f>
        <v>0.71478462295428524</v>
      </c>
      <c r="F1272" s="76">
        <f t="shared" si="57"/>
        <v>0.10920268536443534</v>
      </c>
      <c r="G1272" s="26">
        <f t="shared" si="58"/>
        <v>1.3022667563748831E-3</v>
      </c>
      <c r="H1272" s="26">
        <f t="shared" si="59"/>
        <v>1.4221102685697015E-4</v>
      </c>
    </row>
    <row r="1273" spans="1:8" s="33" customFormat="1" x14ac:dyDescent="0.25">
      <c r="A1273" s="12">
        <f>Riesgo!D1277</f>
        <v>0.68332897832247186</v>
      </c>
      <c r="F1273" s="76">
        <f t="shared" si="57"/>
        <v>7.7747040732621953E-2</v>
      </c>
      <c r="G1273" s="26">
        <f t="shared" si="58"/>
        <v>4.6994994454884224E-4</v>
      </c>
      <c r="H1273" s="26">
        <f t="shared" si="59"/>
        <v>3.6537217481132264E-5</v>
      </c>
    </row>
    <row r="1274" spans="1:8" s="33" customFormat="1" x14ac:dyDescent="0.25">
      <c r="A1274" s="12">
        <f>Riesgo!D1278</f>
        <v>1</v>
      </c>
      <c r="F1274" s="76">
        <f t="shared" si="57"/>
        <v>0.39441806241015009</v>
      </c>
      <c r="G1274" s="26">
        <f t="shared" si="58"/>
        <v>6.1357885667416845E-2</v>
      </c>
      <c r="H1274" s="26">
        <f t="shared" si="59"/>
        <v>2.4200658378526071E-2</v>
      </c>
    </row>
    <row r="1275" spans="1:8" s="33" customFormat="1" x14ac:dyDescent="0.25">
      <c r="A1275" s="12">
        <f>Riesgo!D1279</f>
        <v>0.68533051158636427</v>
      </c>
      <c r="F1275" s="76">
        <f t="shared" si="57"/>
        <v>7.974857399651436E-2</v>
      </c>
      <c r="G1275" s="26">
        <f t="shared" si="58"/>
        <v>5.0718777644762688E-4</v>
      </c>
      <c r="H1275" s="26">
        <f t="shared" si="59"/>
        <v>4.0447501920161155E-5</v>
      </c>
    </row>
    <row r="1276" spans="1:8" s="33" customFormat="1" x14ac:dyDescent="0.25">
      <c r="A1276" s="12">
        <f>Riesgo!D1280</f>
        <v>0.70808089481720904</v>
      </c>
      <c r="F1276" s="76">
        <f t="shared" si="57"/>
        <v>0.10249895722735913</v>
      </c>
      <c r="G1276" s="26">
        <f t="shared" si="58"/>
        <v>1.0768577584441923E-3</v>
      </c>
      <c r="H1276" s="26">
        <f t="shared" si="59"/>
        <v>1.1037679732272111E-4</v>
      </c>
    </row>
    <row r="1277" spans="1:8" s="33" customFormat="1" x14ac:dyDescent="0.25">
      <c r="A1277" s="12">
        <f>Riesgo!D1281</f>
        <v>0.71798284018786196</v>
      </c>
      <c r="F1277" s="76">
        <f t="shared" si="57"/>
        <v>0.11240090259801205</v>
      </c>
      <c r="G1277" s="26">
        <f t="shared" si="58"/>
        <v>1.4200688338946942E-3</v>
      </c>
      <c r="H1277" s="26">
        <f t="shared" si="59"/>
        <v>1.5961701868107006E-4</v>
      </c>
    </row>
    <row r="1278" spans="1:8" s="33" customFormat="1" x14ac:dyDescent="0.25">
      <c r="A1278" s="12">
        <f>Riesgo!D1282</f>
        <v>0.79746425420160272</v>
      </c>
      <c r="F1278" s="76">
        <f t="shared" si="57"/>
        <v>0.19188231661175281</v>
      </c>
      <c r="G1278" s="26">
        <f t="shared" si="58"/>
        <v>7.0648811343399301E-3</v>
      </c>
      <c r="H1278" s="26">
        <f t="shared" si="59"/>
        <v>1.3556257586438138E-3</v>
      </c>
    </row>
    <row r="1279" spans="1:8" s="33" customFormat="1" x14ac:dyDescent="0.25">
      <c r="A1279" s="12">
        <f>Riesgo!D1283</f>
        <v>0.35389874523120041</v>
      </c>
      <c r="F1279" s="76">
        <f t="shared" si="57"/>
        <v>-0.2516831923586495</v>
      </c>
      <c r="G1279" s="26">
        <f t="shared" si="58"/>
        <v>-1.5942728188347681E-2</v>
      </c>
      <c r="H1279" s="26">
        <f t="shared" si="59"/>
        <v>4.0125167253495728E-3</v>
      </c>
    </row>
    <row r="1280" spans="1:8" s="33" customFormat="1" x14ac:dyDescent="0.25">
      <c r="A1280" s="12">
        <f>Riesgo!D1284</f>
        <v>0.86077950929061509</v>
      </c>
      <c r="F1280" s="76">
        <f t="shared" si="57"/>
        <v>0.25519757170076518</v>
      </c>
      <c r="G1280" s="26">
        <f t="shared" si="58"/>
        <v>1.6619946168690256E-2</v>
      </c>
      <c r="H1280" s="26">
        <f t="shared" si="59"/>
        <v>4.2413699040471887E-3</v>
      </c>
    </row>
    <row r="1281" spans="1:8" s="33" customFormat="1" x14ac:dyDescent="0.25">
      <c r="A1281" s="12">
        <f>Riesgo!D1285</f>
        <v>0.65186568165053649</v>
      </c>
      <c r="F1281" s="76">
        <f t="shared" si="57"/>
        <v>4.6283744060686582E-2</v>
      </c>
      <c r="G1281" s="26">
        <f t="shared" si="58"/>
        <v>9.9148340617161626E-5</v>
      </c>
      <c r="H1281" s="26">
        <f t="shared" si="59"/>
        <v>4.5889564211664841E-6</v>
      </c>
    </row>
    <row r="1282" spans="1:8" s="33" customFormat="1" x14ac:dyDescent="0.25">
      <c r="A1282" s="12">
        <f>Riesgo!D1286</f>
        <v>0.74609082312744157</v>
      </c>
      <c r="F1282" s="76">
        <f t="shared" si="57"/>
        <v>0.14050888553759167</v>
      </c>
      <c r="G1282" s="26">
        <f t="shared" si="58"/>
        <v>2.7740313664796293E-3</v>
      </c>
      <c r="H1282" s="26">
        <f t="shared" si="59"/>
        <v>3.8977605575037523E-4</v>
      </c>
    </row>
    <row r="1283" spans="1:8" s="33" customFormat="1" x14ac:dyDescent="0.25">
      <c r="A1283" s="12">
        <f>Riesgo!D1287</f>
        <v>0.50163385849649389</v>
      </c>
      <c r="F1283" s="76">
        <f t="shared" ref="F1283:F1346" si="60">A1283-$D$4</f>
        <v>-0.10394807909335602</v>
      </c>
      <c r="G1283" s="26">
        <f t="shared" ref="G1283:G1346" si="61">IF(A1283=0,0,(A1283-D$4)^3)</f>
        <v>-1.1231801113647793E-3</v>
      </c>
      <c r="H1283" s="26">
        <f t="shared" ref="H1283:H1346" si="62">IF(A1283=0,0,(A1283-D$4)^4)</f>
        <v>1.167524150522305E-4</v>
      </c>
    </row>
    <row r="1284" spans="1:8" s="33" customFormat="1" x14ac:dyDescent="0.25">
      <c r="A1284" s="12">
        <f>Riesgo!D1288</f>
        <v>0.82453929022857952</v>
      </c>
      <c r="F1284" s="76">
        <f t="shared" si="60"/>
        <v>0.21895735263872962</v>
      </c>
      <c r="G1284" s="26">
        <f t="shared" si="61"/>
        <v>1.0497323964590674E-2</v>
      </c>
      <c r="H1284" s="26">
        <f t="shared" si="62"/>
        <v>2.2984662650778671E-3</v>
      </c>
    </row>
    <row r="1285" spans="1:8" s="33" customFormat="1" x14ac:dyDescent="0.25">
      <c r="A1285" s="12">
        <f>Riesgo!D1289</f>
        <v>0.80388950691012229</v>
      </c>
      <c r="F1285" s="76">
        <f t="shared" si="60"/>
        <v>0.19830756932027238</v>
      </c>
      <c r="G1285" s="26">
        <f t="shared" si="61"/>
        <v>7.7986220637303334E-3</v>
      </c>
      <c r="H1285" s="26">
        <f t="shared" si="62"/>
        <v>1.5465257855058088E-3</v>
      </c>
    </row>
    <row r="1286" spans="1:8" s="33" customFormat="1" x14ac:dyDescent="0.25">
      <c r="A1286" s="12">
        <f>Riesgo!D1290</f>
        <v>0.66245455346887527</v>
      </c>
      <c r="F1286" s="76">
        <f t="shared" si="60"/>
        <v>5.6872615879025368E-2</v>
      </c>
      <c r="G1286" s="26">
        <f t="shared" si="61"/>
        <v>1.8395415967397579E-4</v>
      </c>
      <c r="H1286" s="26">
        <f t="shared" si="62"/>
        <v>1.0461954262486923E-5</v>
      </c>
    </row>
    <row r="1287" spans="1:8" s="33" customFormat="1" x14ac:dyDescent="0.25">
      <c r="A1287" s="12">
        <f>Riesgo!D1291</f>
        <v>0.5864878684509951</v>
      </c>
      <c r="F1287" s="76">
        <f t="shared" si="60"/>
        <v>-1.9094069138854808E-2</v>
      </c>
      <c r="G1287" s="26">
        <f t="shared" si="61"/>
        <v>-6.9613821029622765E-6</v>
      </c>
      <c r="H1287" s="26">
        <f t="shared" si="62"/>
        <v>1.3292111117594818E-7</v>
      </c>
    </row>
    <row r="1288" spans="1:8" s="33" customFormat="1" x14ac:dyDescent="0.25">
      <c r="A1288" s="12">
        <f>Riesgo!D1292</f>
        <v>0.42685048103883499</v>
      </c>
      <c r="F1288" s="76">
        <f t="shared" si="60"/>
        <v>-0.17873145655101491</v>
      </c>
      <c r="G1288" s="26">
        <f t="shared" si="61"/>
        <v>-5.7095645047556421E-3</v>
      </c>
      <c r="H1288" s="26">
        <f t="shared" si="62"/>
        <v>1.0204787802069501E-3</v>
      </c>
    </row>
    <row r="1289" spans="1:8" s="33" customFormat="1" x14ac:dyDescent="0.25">
      <c r="A1289" s="12">
        <f>Riesgo!D1293</f>
        <v>1</v>
      </c>
      <c r="F1289" s="76">
        <f t="shared" si="60"/>
        <v>0.39441806241015009</v>
      </c>
      <c r="G1289" s="26">
        <f t="shared" si="61"/>
        <v>6.1357885667416845E-2</v>
      </c>
      <c r="H1289" s="26">
        <f t="shared" si="62"/>
        <v>2.4200658378526071E-2</v>
      </c>
    </row>
    <row r="1290" spans="1:8" s="33" customFormat="1" x14ac:dyDescent="0.25">
      <c r="A1290" s="12">
        <f>Riesgo!D1294</f>
        <v>0.12575561273691552</v>
      </c>
      <c r="F1290" s="76">
        <f t="shared" si="60"/>
        <v>-0.47982632485293442</v>
      </c>
      <c r="G1290" s="26">
        <f t="shared" si="61"/>
        <v>-0.11047199916791135</v>
      </c>
      <c r="H1290" s="26">
        <f t="shared" si="62"/>
        <v>5.3007373359895339E-2</v>
      </c>
    </row>
    <row r="1291" spans="1:8" s="33" customFormat="1" x14ac:dyDescent="0.25">
      <c r="A1291" s="12">
        <f>Riesgo!D1295</f>
        <v>0.87018834318555427</v>
      </c>
      <c r="F1291" s="76">
        <f t="shared" si="60"/>
        <v>0.26460640559570436</v>
      </c>
      <c r="G1291" s="26">
        <f t="shared" si="61"/>
        <v>1.8526827596562025E-2</v>
      </c>
      <c r="H1291" s="26">
        <f t="shared" si="62"/>
        <v>4.9023172574175792E-3</v>
      </c>
    </row>
    <row r="1292" spans="1:8" s="33" customFormat="1" x14ac:dyDescent="0.25">
      <c r="A1292" s="12">
        <f>Riesgo!D1296</f>
        <v>0.84014548178947979</v>
      </c>
      <c r="F1292" s="76">
        <f t="shared" si="60"/>
        <v>0.23456354419962988</v>
      </c>
      <c r="G1292" s="26">
        <f t="shared" si="61"/>
        <v>1.2905699400165917E-2</v>
      </c>
      <c r="H1292" s="26">
        <f t="shared" si="62"/>
        <v>3.0272065916779551E-3</v>
      </c>
    </row>
    <row r="1293" spans="1:8" s="33" customFormat="1" x14ac:dyDescent="0.25">
      <c r="A1293" s="12">
        <f>Riesgo!D1297</f>
        <v>0.62382025116947337</v>
      </c>
      <c r="F1293" s="76">
        <f t="shared" si="60"/>
        <v>1.8238313579623466E-2</v>
      </c>
      <c r="G1293" s="26">
        <f t="shared" si="61"/>
        <v>6.0667211755840412E-6</v>
      </c>
      <c r="H1293" s="26">
        <f t="shared" si="62"/>
        <v>1.1064676320044365E-7</v>
      </c>
    </row>
    <row r="1294" spans="1:8" s="33" customFormat="1" x14ac:dyDescent="0.25">
      <c r="A1294" s="12">
        <f>Riesgo!D1298</f>
        <v>0.53698694834952909</v>
      </c>
      <c r="F1294" s="76">
        <f t="shared" si="60"/>
        <v>-6.8594989240320814E-2</v>
      </c>
      <c r="G1294" s="26">
        <f t="shared" si="61"/>
        <v>-3.2275811986318185E-4</v>
      </c>
      <c r="H1294" s="26">
        <f t="shared" si="62"/>
        <v>2.2139589759241134E-5</v>
      </c>
    </row>
    <row r="1295" spans="1:8" s="33" customFormat="1" x14ac:dyDescent="0.25">
      <c r="A1295" s="12">
        <f>Riesgo!D1299</f>
        <v>0.92392122252885733</v>
      </c>
      <c r="F1295" s="76">
        <f t="shared" si="60"/>
        <v>0.31833928493900743</v>
      </c>
      <c r="G1295" s="26">
        <f t="shared" si="61"/>
        <v>3.2260471408586525E-2</v>
      </c>
      <c r="H1295" s="26">
        <f t="shared" si="62"/>
        <v>1.0269775400004727E-2</v>
      </c>
    </row>
    <row r="1296" spans="1:8" s="33" customFormat="1" x14ac:dyDescent="0.25">
      <c r="A1296" s="12">
        <f>Riesgo!D1300</f>
        <v>0.83959072664733303</v>
      </c>
      <c r="F1296" s="76">
        <f t="shared" si="60"/>
        <v>0.23400878905748312</v>
      </c>
      <c r="G1296" s="26">
        <f t="shared" si="61"/>
        <v>1.2814347815123084E-2</v>
      </c>
      <c r="H1296" s="26">
        <f t="shared" si="62"/>
        <v>2.9986700147783579E-3</v>
      </c>
    </row>
    <row r="1297" spans="1:8" s="33" customFormat="1" x14ac:dyDescent="0.25">
      <c r="A1297" s="12">
        <f>Riesgo!D1301</f>
        <v>0.94244403813663413</v>
      </c>
      <c r="F1297" s="76">
        <f t="shared" si="60"/>
        <v>0.33686210054678423</v>
      </c>
      <c r="G1297" s="26">
        <f t="shared" si="61"/>
        <v>3.8225788913808928E-2</v>
      </c>
      <c r="H1297" s="26">
        <f t="shared" si="62"/>
        <v>1.2876819548563654E-2</v>
      </c>
    </row>
    <row r="1298" spans="1:8" x14ac:dyDescent="0.25">
      <c r="A1298" s="12">
        <f>Riesgo!D1302</f>
        <v>0.2724546158576443</v>
      </c>
      <c r="F1298" s="76">
        <f t="shared" si="60"/>
        <v>-0.33312732173220561</v>
      </c>
      <c r="G1298" s="26">
        <f t="shared" si="61"/>
        <v>-3.6968408935364301E-2</v>
      </c>
      <c r="H1298" s="26">
        <f t="shared" si="62"/>
        <v>1.2315187057338847E-2</v>
      </c>
    </row>
    <row r="1299" spans="1:8" x14ac:dyDescent="0.25">
      <c r="A1299" s="12">
        <f>Riesgo!D1303</f>
        <v>1</v>
      </c>
      <c r="F1299" s="76">
        <f t="shared" si="60"/>
        <v>0.39441806241015009</v>
      </c>
      <c r="G1299" s="26">
        <f t="shared" si="61"/>
        <v>6.1357885667416845E-2</v>
      </c>
      <c r="H1299" s="26">
        <f t="shared" si="62"/>
        <v>2.4200658378526071E-2</v>
      </c>
    </row>
    <row r="1300" spans="1:8" x14ac:dyDescent="0.25">
      <c r="A1300" s="12">
        <f>Riesgo!D1304</f>
        <v>0.55494000050809378</v>
      </c>
      <c r="F1300" s="76">
        <f t="shared" si="60"/>
        <v>-5.0641937081756128E-2</v>
      </c>
      <c r="G1300" s="26">
        <f t="shared" si="61"/>
        <v>-1.2987660512720872E-4</v>
      </c>
      <c r="H1300" s="26">
        <f t="shared" si="62"/>
        <v>6.5772028652441886E-6</v>
      </c>
    </row>
    <row r="1301" spans="1:8" x14ac:dyDescent="0.25">
      <c r="A1301" s="12">
        <f>Riesgo!D1305</f>
        <v>0.66092555359416971</v>
      </c>
      <c r="F1301" s="76">
        <f t="shared" si="60"/>
        <v>5.5343616004319807E-2</v>
      </c>
      <c r="G1301" s="26">
        <f t="shared" si="61"/>
        <v>1.6951283768375691E-4</v>
      </c>
      <c r="H1301" s="26">
        <f t="shared" si="62"/>
        <v>9.3814533965724348E-6</v>
      </c>
    </row>
    <row r="1302" spans="1:8" x14ac:dyDescent="0.25">
      <c r="A1302" s="12">
        <f>Riesgo!D1306</f>
        <v>0.81395258298679973</v>
      </c>
      <c r="F1302" s="76">
        <f t="shared" si="60"/>
        <v>0.20837064539694983</v>
      </c>
      <c r="G1302" s="26">
        <f t="shared" si="61"/>
        <v>9.0471045821578534E-3</v>
      </c>
      <c r="H1302" s="26">
        <f t="shared" si="62"/>
        <v>1.8851510207579338E-3</v>
      </c>
    </row>
    <row r="1303" spans="1:8" x14ac:dyDescent="0.25">
      <c r="A1303" s="12">
        <f>Riesgo!D1307</f>
        <v>9.7166672989419875E-2</v>
      </c>
      <c r="F1303" s="76">
        <f t="shared" si="60"/>
        <v>-0.50841526460043007</v>
      </c>
      <c r="G1303" s="26">
        <f t="shared" si="61"/>
        <v>-0.1314182694088514</v>
      </c>
      <c r="H1303" s="26">
        <f t="shared" si="62"/>
        <v>6.6815054214831776E-2</v>
      </c>
    </row>
    <row r="1304" spans="1:8" x14ac:dyDescent="0.25">
      <c r="A1304" s="12">
        <f>Riesgo!D1308</f>
        <v>0.47457644241913427</v>
      </c>
      <c r="F1304" s="76">
        <f t="shared" si="60"/>
        <v>-0.13100549517071564</v>
      </c>
      <c r="G1304" s="26">
        <f t="shared" si="61"/>
        <v>-2.248373919741501E-3</v>
      </c>
      <c r="H1304" s="26">
        <f t="shared" si="62"/>
        <v>2.9454933868465819E-4</v>
      </c>
    </row>
    <row r="1305" spans="1:8" x14ac:dyDescent="0.25">
      <c r="A1305" s="12">
        <f>Riesgo!D1309</f>
        <v>0.65991916080439628</v>
      </c>
      <c r="F1305" s="76">
        <f t="shared" si="60"/>
        <v>5.4337223214546371E-2</v>
      </c>
      <c r="G1305" s="26">
        <f t="shared" si="61"/>
        <v>1.6043248958812729E-4</v>
      </c>
      <c r="H1305" s="26">
        <f t="shared" si="62"/>
        <v>8.7174559976154587E-6</v>
      </c>
    </row>
    <row r="1306" spans="1:8" x14ac:dyDescent="0.25">
      <c r="A1306" s="12">
        <f>Riesgo!D1310</f>
        <v>0.41503734467098607</v>
      </c>
      <c r="F1306" s="76">
        <f t="shared" si="60"/>
        <v>-0.19054459291886383</v>
      </c>
      <c r="G1306" s="26">
        <f t="shared" si="61"/>
        <v>-6.9181486260540565E-3</v>
      </c>
      <c r="H1306" s="26">
        <f t="shared" si="62"/>
        <v>1.3182158137036671E-3</v>
      </c>
    </row>
    <row r="1307" spans="1:8" x14ac:dyDescent="0.25">
      <c r="A1307" s="12">
        <f>Riesgo!D1311</f>
        <v>0.88608633245850599</v>
      </c>
      <c r="F1307" s="76">
        <f t="shared" si="60"/>
        <v>0.28050439486865608</v>
      </c>
      <c r="G1307" s="26">
        <f t="shared" si="61"/>
        <v>2.2070847509347281E-2</v>
      </c>
      <c r="H1307" s="26">
        <f t="shared" si="62"/>
        <v>6.1909697248478442E-3</v>
      </c>
    </row>
    <row r="1308" spans="1:8" x14ac:dyDescent="0.25">
      <c r="A1308" s="12">
        <f>Riesgo!D1312</f>
        <v>1</v>
      </c>
      <c r="F1308" s="76">
        <f t="shared" si="60"/>
        <v>0.39441806241015009</v>
      </c>
      <c r="G1308" s="26">
        <f t="shared" si="61"/>
        <v>6.1357885667416845E-2</v>
      </c>
      <c r="H1308" s="26">
        <f t="shared" si="62"/>
        <v>2.4200658378526071E-2</v>
      </c>
    </row>
    <row r="1309" spans="1:8" x14ac:dyDescent="0.25">
      <c r="A1309" s="12">
        <f>Riesgo!D1313</f>
        <v>1</v>
      </c>
      <c r="F1309" s="76">
        <f t="shared" si="60"/>
        <v>0.39441806241015009</v>
      </c>
      <c r="G1309" s="26">
        <f t="shared" si="61"/>
        <v>6.1357885667416845E-2</v>
      </c>
      <c r="H1309" s="26">
        <f t="shared" si="62"/>
        <v>2.4200658378526071E-2</v>
      </c>
    </row>
    <row r="1310" spans="1:8" x14ac:dyDescent="0.25">
      <c r="A1310" s="12">
        <f>Riesgo!D1314</f>
        <v>0.75158957779104107</v>
      </c>
      <c r="F1310" s="76">
        <f t="shared" si="60"/>
        <v>0.14600764020119117</v>
      </c>
      <c r="G1310" s="26">
        <f t="shared" si="61"/>
        <v>3.11262460115345E-3</v>
      </c>
      <c r="H1310" s="26">
        <f t="shared" si="62"/>
        <v>4.5446697284658909E-4</v>
      </c>
    </row>
    <row r="1311" spans="1:8" x14ac:dyDescent="0.25">
      <c r="A1311" s="12">
        <f>Riesgo!D1315</f>
        <v>0.8284994773080131</v>
      </c>
      <c r="F1311" s="76">
        <f t="shared" si="60"/>
        <v>0.22291753971816319</v>
      </c>
      <c r="G1311" s="26">
        <f t="shared" si="61"/>
        <v>1.1077269546370923E-2</v>
      </c>
      <c r="H1311" s="26">
        <f t="shared" si="62"/>
        <v>2.4693176740719397E-3</v>
      </c>
    </row>
    <row r="1312" spans="1:8" x14ac:dyDescent="0.25">
      <c r="A1312" s="12">
        <f>Riesgo!D1316</f>
        <v>0.55518123911821671</v>
      </c>
      <c r="F1312" s="76">
        <f t="shared" si="60"/>
        <v>-5.0400698471633198E-2</v>
      </c>
      <c r="G1312" s="26">
        <f t="shared" si="61"/>
        <v>-1.2802938676287652E-4</v>
      </c>
      <c r="H1312" s="26">
        <f t="shared" si="62"/>
        <v>6.4527705177438465E-6</v>
      </c>
    </row>
    <row r="1313" spans="1:8" x14ac:dyDescent="0.25">
      <c r="A1313" s="12">
        <f>Riesgo!D1317</f>
        <v>0.64058057312303052</v>
      </c>
      <c r="F1313" s="76">
        <f t="shared" si="60"/>
        <v>3.4998635533180611E-2</v>
      </c>
      <c r="G1313" s="26">
        <f t="shared" si="61"/>
        <v>4.2869985779922026E-5</v>
      </c>
      <c r="H1313" s="26">
        <f t="shared" si="62"/>
        <v>1.5003910076241266E-6</v>
      </c>
    </row>
    <row r="1314" spans="1:8" x14ac:dyDescent="0.25">
      <c r="A1314" s="12">
        <f>Riesgo!D1318</f>
        <v>0.32130244609904601</v>
      </c>
      <c r="F1314" s="76">
        <f t="shared" si="60"/>
        <v>-0.28427949149080389</v>
      </c>
      <c r="G1314" s="26">
        <f t="shared" si="61"/>
        <v>-2.2973998573279857E-2</v>
      </c>
      <c r="H1314" s="26">
        <f t="shared" si="62"/>
        <v>6.5310366319224523E-3</v>
      </c>
    </row>
    <row r="1315" spans="1:8" x14ac:dyDescent="0.25">
      <c r="A1315" s="12">
        <f>Riesgo!D1319</f>
        <v>0.33589505355106269</v>
      </c>
      <c r="F1315" s="76">
        <f t="shared" si="60"/>
        <v>-0.26968688403878721</v>
      </c>
      <c r="G1315" s="26">
        <f t="shared" si="61"/>
        <v>-1.9614600922284554E-2</v>
      </c>
      <c r="H1315" s="26">
        <f t="shared" si="62"/>
        <v>5.2898006043952429E-3</v>
      </c>
    </row>
    <row r="1316" spans="1:8" x14ac:dyDescent="0.25">
      <c r="A1316" s="12">
        <f>Riesgo!D1320</f>
        <v>0.77565935022320853</v>
      </c>
      <c r="F1316" s="76">
        <f t="shared" si="60"/>
        <v>0.17007741263335863</v>
      </c>
      <c r="G1316" s="26">
        <f t="shared" si="61"/>
        <v>4.9197147320611647E-3</v>
      </c>
      <c r="H1316" s="26">
        <f t="shared" si="62"/>
        <v>8.3673235252318E-4</v>
      </c>
    </row>
    <row r="1317" spans="1:8" x14ac:dyDescent="0.25">
      <c r="A1317" s="12">
        <f>Riesgo!D1321</f>
        <v>0.66702731880574639</v>
      </c>
      <c r="F1317" s="76">
        <f t="shared" si="60"/>
        <v>6.1445381215896488E-2</v>
      </c>
      <c r="G1317" s="26">
        <f t="shared" si="61"/>
        <v>2.3198917955107005E-4</v>
      </c>
      <c r="H1317" s="26">
        <f t="shared" si="62"/>
        <v>1.4254663575478556E-5</v>
      </c>
    </row>
    <row r="1318" spans="1:8" x14ac:dyDescent="0.25">
      <c r="A1318" s="12">
        <f>Riesgo!D1322</f>
        <v>5.0678184061759307E-2</v>
      </c>
      <c r="F1318" s="76">
        <f t="shared" si="60"/>
        <v>-0.55490375352809063</v>
      </c>
      <c r="G1318" s="26">
        <f t="shared" si="61"/>
        <v>-0.17086495146411207</v>
      </c>
      <c r="H1318" s="26">
        <f t="shared" si="62"/>
        <v>9.4813602913830827E-2</v>
      </c>
    </row>
    <row r="1319" spans="1:8" x14ac:dyDescent="0.25">
      <c r="A1319" s="12">
        <f>Riesgo!D1323</f>
        <v>0.425026006185173</v>
      </c>
      <c r="F1319" s="76">
        <f t="shared" si="60"/>
        <v>-0.18055593140467691</v>
      </c>
      <c r="G1319" s="26">
        <f t="shared" si="61"/>
        <v>-5.8862035966030252E-3</v>
      </c>
      <c r="H1319" s="26">
        <f t="shared" si="62"/>
        <v>1.0627889728222185E-3</v>
      </c>
    </row>
    <row r="1320" spans="1:8" x14ac:dyDescent="0.25">
      <c r="A1320" s="12">
        <f>Riesgo!D1324</f>
        <v>0.77995195006034723</v>
      </c>
      <c r="F1320" s="76">
        <f t="shared" si="60"/>
        <v>0.17437001247049733</v>
      </c>
      <c r="G1320" s="26">
        <f t="shared" si="61"/>
        <v>5.3017030099456386E-3</v>
      </c>
      <c r="H1320" s="26">
        <f t="shared" si="62"/>
        <v>9.2445801995909413E-4</v>
      </c>
    </row>
    <row r="1321" spans="1:8" x14ac:dyDescent="0.25">
      <c r="A1321" s="12">
        <f>Riesgo!D1325</f>
        <v>1</v>
      </c>
      <c r="F1321" s="76">
        <f t="shared" si="60"/>
        <v>0.39441806241015009</v>
      </c>
      <c r="G1321" s="26">
        <f t="shared" si="61"/>
        <v>6.1357885667416845E-2</v>
      </c>
      <c r="H1321" s="26">
        <f t="shared" si="62"/>
        <v>2.4200658378526071E-2</v>
      </c>
    </row>
    <row r="1322" spans="1:8" x14ac:dyDescent="0.25">
      <c r="A1322" s="12">
        <f>Riesgo!D1326</f>
        <v>0.51147747076826555</v>
      </c>
      <c r="F1322" s="76">
        <f t="shared" si="60"/>
        <v>-9.4104466821584354E-2</v>
      </c>
      <c r="G1322" s="26">
        <f t="shared" si="61"/>
        <v>-8.3335628520197851E-4</v>
      </c>
      <c r="H1322" s="26">
        <f t="shared" si="62"/>
        <v>7.8422548891348378E-5</v>
      </c>
    </row>
    <row r="1323" spans="1:8" x14ac:dyDescent="0.25">
      <c r="A1323" s="12">
        <f>Riesgo!D1327</f>
        <v>0.71584713069222905</v>
      </c>
      <c r="F1323" s="76">
        <f t="shared" si="60"/>
        <v>0.11026519310237914</v>
      </c>
      <c r="G1323" s="26">
        <f t="shared" si="61"/>
        <v>1.3406497363026109E-3</v>
      </c>
      <c r="H1323" s="26">
        <f t="shared" si="62"/>
        <v>1.4782700205606106E-4</v>
      </c>
    </row>
    <row r="1324" spans="1:8" x14ac:dyDescent="0.25">
      <c r="A1324" s="12">
        <f>Riesgo!D1328</f>
        <v>0.63302272498609236</v>
      </c>
      <c r="F1324" s="76">
        <f t="shared" si="60"/>
        <v>2.744078739624245E-2</v>
      </c>
      <c r="G1324" s="26">
        <f t="shared" si="61"/>
        <v>2.0662825453544435E-5</v>
      </c>
      <c r="H1324" s="26">
        <f t="shared" si="62"/>
        <v>5.6700420027637978E-7</v>
      </c>
    </row>
    <row r="1325" spans="1:8" x14ac:dyDescent="0.25">
      <c r="A1325" s="12">
        <f>Riesgo!D1329</f>
        <v>0.57531286215868915</v>
      </c>
      <c r="F1325" s="76">
        <f t="shared" si="60"/>
        <v>-3.0269075431160752E-2</v>
      </c>
      <c r="G1325" s="26">
        <f t="shared" si="61"/>
        <v>-2.7733039288511338E-5</v>
      </c>
      <c r="H1325" s="26">
        <f t="shared" si="62"/>
        <v>8.3945345815929441E-7</v>
      </c>
    </row>
    <row r="1326" spans="1:8" x14ac:dyDescent="0.25">
      <c r="A1326" s="12">
        <f>Riesgo!D1330</f>
        <v>0.64723746723274955</v>
      </c>
      <c r="F1326" s="76">
        <f t="shared" si="60"/>
        <v>4.1655529642899647E-2</v>
      </c>
      <c r="G1326" s="26">
        <f t="shared" si="61"/>
        <v>7.2279973133624006E-5</v>
      </c>
      <c r="H1326" s="26">
        <f t="shared" si="62"/>
        <v>3.0108605634556652E-6</v>
      </c>
    </row>
    <row r="1327" spans="1:8" x14ac:dyDescent="0.25">
      <c r="A1327" s="12">
        <f>Riesgo!D1331</f>
        <v>0.43584416554620797</v>
      </c>
      <c r="F1327" s="76">
        <f t="shared" si="60"/>
        <v>-0.16973777204364193</v>
      </c>
      <c r="G1327" s="26">
        <f t="shared" si="61"/>
        <v>-4.8902998875376014E-3</v>
      </c>
      <c r="H1327" s="26">
        <f t="shared" si="62"/>
        <v>8.3006860753590515E-4</v>
      </c>
    </row>
    <row r="1328" spans="1:8" x14ac:dyDescent="0.25">
      <c r="A1328" s="12">
        <f>Riesgo!D1332</f>
        <v>0.87141761598005818</v>
      </c>
      <c r="F1328" s="76">
        <f t="shared" si="60"/>
        <v>0.26583567839020827</v>
      </c>
      <c r="G1328" s="26">
        <f t="shared" si="61"/>
        <v>1.8786237323365759E-2</v>
      </c>
      <c r="H1328" s="26">
        <f t="shared" si="62"/>
        <v>4.9940521432563865E-3</v>
      </c>
    </row>
    <row r="1329" spans="1:8" x14ac:dyDescent="0.25">
      <c r="A1329" s="12">
        <f>Riesgo!D1333</f>
        <v>0.48610819487570156</v>
      </c>
      <c r="F1329" s="76">
        <f t="shared" si="60"/>
        <v>-0.11947374271414835</v>
      </c>
      <c r="G1329" s="26">
        <f t="shared" si="61"/>
        <v>-1.7053652403291018E-3</v>
      </c>
      <c r="H1329" s="26">
        <f t="shared" si="62"/>
        <v>2.0374636795673088E-4</v>
      </c>
    </row>
    <row r="1330" spans="1:8" x14ac:dyDescent="0.25">
      <c r="A1330" s="12">
        <f>Riesgo!D1334</f>
        <v>0.85872667244273115</v>
      </c>
      <c r="F1330" s="76">
        <f t="shared" si="60"/>
        <v>0.25314473485288125</v>
      </c>
      <c r="G1330" s="26">
        <f t="shared" si="61"/>
        <v>1.6222085902292988E-2</v>
      </c>
      <c r="H1330" s="26">
        <f t="shared" si="62"/>
        <v>4.1065356344966216E-3</v>
      </c>
    </row>
    <row r="1331" spans="1:8" x14ac:dyDescent="0.25">
      <c r="A1331" s="12">
        <f>Riesgo!D1335</f>
        <v>0.78687364494715883</v>
      </c>
      <c r="F1331" s="76">
        <f t="shared" si="60"/>
        <v>0.18129170735730893</v>
      </c>
      <c r="G1331" s="26">
        <f t="shared" si="61"/>
        <v>5.9584571046186934E-3</v>
      </c>
      <c r="H1331" s="26">
        <f t="shared" si="62"/>
        <v>1.0802188617116105E-3</v>
      </c>
    </row>
    <row r="1332" spans="1:8" x14ac:dyDescent="0.25">
      <c r="A1332" s="12">
        <f>Riesgo!D1336</f>
        <v>0.85348642585421941</v>
      </c>
      <c r="F1332" s="76">
        <f t="shared" si="60"/>
        <v>0.2479044882643695</v>
      </c>
      <c r="G1332" s="26">
        <f t="shared" si="61"/>
        <v>1.5235375724897825E-2</v>
      </c>
      <c r="H1332" s="26">
        <f t="shared" si="62"/>
        <v>3.7769180225961929E-3</v>
      </c>
    </row>
    <row r="1333" spans="1:8" x14ac:dyDescent="0.25">
      <c r="A1333" s="12">
        <f>Riesgo!D1337</f>
        <v>1</v>
      </c>
      <c r="F1333" s="76">
        <f t="shared" si="60"/>
        <v>0.39441806241015009</v>
      </c>
      <c r="G1333" s="26">
        <f t="shared" si="61"/>
        <v>6.1357885667416845E-2</v>
      </c>
      <c r="H1333" s="26">
        <f t="shared" si="62"/>
        <v>2.4200658378526071E-2</v>
      </c>
    </row>
    <row r="1334" spans="1:8" x14ac:dyDescent="0.25">
      <c r="A1334" s="12">
        <f>Riesgo!D1338</f>
        <v>0.80334739009472977</v>
      </c>
      <c r="F1334" s="76">
        <f t="shared" si="60"/>
        <v>0.19776545250487987</v>
      </c>
      <c r="G1334" s="26">
        <f t="shared" si="61"/>
        <v>7.7348390645421957E-3</v>
      </c>
      <c r="H1334" s="26">
        <f t="shared" si="62"/>
        <v>1.5296839476516089E-3</v>
      </c>
    </row>
    <row r="1335" spans="1:8" x14ac:dyDescent="0.25">
      <c r="A1335" s="12">
        <f>Riesgo!D1339</f>
        <v>0.27558426508663642</v>
      </c>
      <c r="F1335" s="76">
        <f t="shared" si="60"/>
        <v>-0.32999767250321349</v>
      </c>
      <c r="G1335" s="26">
        <f t="shared" si="61"/>
        <v>-3.5936239612162899E-2</v>
      </c>
      <c r="H1335" s="26">
        <f t="shared" si="62"/>
        <v>1.1858875430531541E-2</v>
      </c>
    </row>
    <row r="1336" spans="1:8" x14ac:dyDescent="0.25">
      <c r="A1336" s="12">
        <f>Riesgo!D1340</f>
        <v>0.86018607763002219</v>
      </c>
      <c r="F1336" s="76">
        <f t="shared" si="60"/>
        <v>0.25460414004017229</v>
      </c>
      <c r="G1336" s="26">
        <f t="shared" si="61"/>
        <v>1.6504272435710794E-2</v>
      </c>
      <c r="H1336" s="26">
        <f t="shared" si="62"/>
        <v>4.2020560904828669E-3</v>
      </c>
    </row>
    <row r="1337" spans="1:8" x14ac:dyDescent="0.25">
      <c r="A1337" s="12">
        <f>Riesgo!D1341</f>
        <v>0.67584203918012375</v>
      </c>
      <c r="F1337" s="76">
        <f t="shared" si="60"/>
        <v>7.0260101590273849E-2</v>
      </c>
      <c r="G1337" s="26">
        <f t="shared" si="61"/>
        <v>3.4683771806946138E-4</v>
      </c>
      <c r="H1337" s="26">
        <f t="shared" si="62"/>
        <v>2.4368853306899117E-5</v>
      </c>
    </row>
    <row r="1338" spans="1:8" x14ac:dyDescent="0.25">
      <c r="A1338" s="12">
        <f>Riesgo!D1342</f>
        <v>0.55384197251032796</v>
      </c>
      <c r="F1338" s="76">
        <f t="shared" si="60"/>
        <v>-5.1739965079521943E-2</v>
      </c>
      <c r="G1338" s="26">
        <f t="shared" si="61"/>
        <v>-1.3850912757493858E-4</v>
      </c>
      <c r="H1338" s="26">
        <f t="shared" si="62"/>
        <v>7.1664574239223716E-6</v>
      </c>
    </row>
    <row r="1339" spans="1:8" x14ac:dyDescent="0.25">
      <c r="A1339" s="12">
        <f>Riesgo!D1343</f>
        <v>0.26931557397787503</v>
      </c>
      <c r="F1339" s="76">
        <f t="shared" si="60"/>
        <v>-0.33626636361197487</v>
      </c>
      <c r="G1339" s="26">
        <f t="shared" si="61"/>
        <v>-3.8023341695081307E-2</v>
      </c>
      <c r="H1339" s="26">
        <f t="shared" si="62"/>
        <v>1.2785970844180577E-2</v>
      </c>
    </row>
    <row r="1340" spans="1:8" x14ac:dyDescent="0.25">
      <c r="A1340" s="12">
        <f>Riesgo!D1344</f>
        <v>0.99948746322744686</v>
      </c>
      <c r="F1340" s="76">
        <f t="shared" si="60"/>
        <v>0.39390552563759695</v>
      </c>
      <c r="G1340" s="26">
        <f t="shared" si="61"/>
        <v>6.1118997082619669E-2</v>
      </c>
      <c r="H1340" s="26">
        <f t="shared" si="62"/>
        <v>2.4075110672272058E-2</v>
      </c>
    </row>
    <row r="1341" spans="1:8" x14ac:dyDescent="0.25">
      <c r="A1341" s="12">
        <f>Riesgo!D1345</f>
        <v>0.68122573444007395</v>
      </c>
      <c r="F1341" s="76">
        <f t="shared" si="60"/>
        <v>7.5643796850224043E-2</v>
      </c>
      <c r="G1341" s="26">
        <f t="shared" si="61"/>
        <v>4.3283259542131454E-4</v>
      </c>
      <c r="H1341" s="26">
        <f t="shared" si="62"/>
        <v>3.2741100918205132E-5</v>
      </c>
    </row>
    <row r="1342" spans="1:8" x14ac:dyDescent="0.25">
      <c r="A1342" s="12">
        <f>Riesgo!D1346</f>
        <v>0.96131149757980794</v>
      </c>
      <c r="F1342" s="76">
        <f t="shared" si="60"/>
        <v>0.35572955998995803</v>
      </c>
      <c r="G1342" s="26">
        <f t="shared" si="61"/>
        <v>4.5015270636051943E-2</v>
      </c>
      <c r="H1342" s="26">
        <f t="shared" si="62"/>
        <v>1.6013262416191637E-2</v>
      </c>
    </row>
    <row r="1343" spans="1:8" x14ac:dyDescent="0.25">
      <c r="A1343" s="12">
        <f>Riesgo!D1347</f>
        <v>0.31761467147713018</v>
      </c>
      <c r="F1343" s="76">
        <f t="shared" si="60"/>
        <v>-0.28796726611271972</v>
      </c>
      <c r="G1343" s="26">
        <f t="shared" si="61"/>
        <v>-2.3879727687107572E-2</v>
      </c>
      <c r="H1343" s="26">
        <f t="shared" si="62"/>
        <v>6.8765798975725873E-3</v>
      </c>
    </row>
    <row r="1344" spans="1:8" x14ac:dyDescent="0.25">
      <c r="A1344" s="12">
        <f>Riesgo!D1348</f>
        <v>1</v>
      </c>
      <c r="F1344" s="76">
        <f t="shared" si="60"/>
        <v>0.39441806241015009</v>
      </c>
      <c r="G1344" s="26">
        <f t="shared" si="61"/>
        <v>6.1357885667416845E-2</v>
      </c>
      <c r="H1344" s="26">
        <f t="shared" si="62"/>
        <v>2.4200658378526071E-2</v>
      </c>
    </row>
    <row r="1345" spans="1:8" x14ac:dyDescent="0.25">
      <c r="A1345" s="12">
        <f>Riesgo!D1349</f>
        <v>0.46389909372519467</v>
      </c>
      <c r="F1345" s="76">
        <f t="shared" si="60"/>
        <v>-0.14168284386465524</v>
      </c>
      <c r="G1345" s="26">
        <f t="shared" si="61"/>
        <v>-2.8441454096526627E-3</v>
      </c>
      <c r="H1345" s="26">
        <f t="shared" si="62"/>
        <v>4.0296661000419412E-4</v>
      </c>
    </row>
    <row r="1346" spans="1:8" x14ac:dyDescent="0.25">
      <c r="A1346" s="12">
        <f>Riesgo!D1350</f>
        <v>0.40305072482157428</v>
      </c>
      <c r="F1346" s="76">
        <f t="shared" si="60"/>
        <v>-0.20253121276827563</v>
      </c>
      <c r="G1346" s="26">
        <f t="shared" si="61"/>
        <v>-8.307605972616634E-3</v>
      </c>
      <c r="H1346" s="26">
        <f t="shared" si="62"/>
        <v>1.6825495128350168E-3</v>
      </c>
    </row>
    <row r="1347" spans="1:8" x14ac:dyDescent="0.25">
      <c r="A1347" s="12">
        <f>Riesgo!D1351</f>
        <v>1</v>
      </c>
      <c r="F1347" s="76">
        <f t="shared" ref="F1347:F1410" si="63">A1347-$D$4</f>
        <v>0.39441806241015009</v>
      </c>
      <c r="G1347" s="26">
        <f t="shared" ref="G1347:G1410" si="64">IF(A1347=0,0,(A1347-D$4)^3)</f>
        <v>6.1357885667416845E-2</v>
      </c>
      <c r="H1347" s="26">
        <f t="shared" ref="H1347:H1410" si="65">IF(A1347=0,0,(A1347-D$4)^4)</f>
        <v>2.4200658378526071E-2</v>
      </c>
    </row>
    <row r="1348" spans="1:8" x14ac:dyDescent="0.25">
      <c r="A1348" s="12">
        <f>Riesgo!D1352</f>
        <v>0.32840998018760881</v>
      </c>
      <c r="F1348" s="76">
        <f t="shared" si="63"/>
        <v>-0.2771719574022411</v>
      </c>
      <c r="G1348" s="26">
        <f t="shared" si="64"/>
        <v>-2.1293539935762679E-2</v>
      </c>
      <c r="H1348" s="26">
        <f t="shared" si="65"/>
        <v>5.9019721440181335E-3</v>
      </c>
    </row>
    <row r="1349" spans="1:8" x14ac:dyDescent="0.25">
      <c r="A1349" s="12">
        <f>Riesgo!D1353</f>
        <v>0.41289087613553771</v>
      </c>
      <c r="F1349" s="76">
        <f t="shared" si="63"/>
        <v>-0.1926910614543122</v>
      </c>
      <c r="G1349" s="26">
        <f t="shared" si="64"/>
        <v>-7.1545892763604773E-3</v>
      </c>
      <c r="H1349" s="26">
        <f t="shared" si="65"/>
        <v>1.3786254019315396E-3</v>
      </c>
    </row>
    <row r="1350" spans="1:8" x14ac:dyDescent="0.25">
      <c r="A1350" s="12">
        <f>Riesgo!D1354</f>
        <v>1</v>
      </c>
      <c r="F1350" s="76">
        <f t="shared" si="63"/>
        <v>0.39441806241015009</v>
      </c>
      <c r="G1350" s="26">
        <f t="shared" si="64"/>
        <v>6.1357885667416845E-2</v>
      </c>
      <c r="H1350" s="26">
        <f t="shared" si="65"/>
        <v>2.4200658378526071E-2</v>
      </c>
    </row>
    <row r="1351" spans="1:8" x14ac:dyDescent="0.25">
      <c r="A1351" s="12">
        <f>Riesgo!D1355</f>
        <v>0.69079020336381569</v>
      </c>
      <c r="F1351" s="76">
        <f t="shared" si="63"/>
        <v>8.5208265773965786E-2</v>
      </c>
      <c r="G1351" s="26">
        <f t="shared" si="64"/>
        <v>6.1865023021547428E-4</v>
      </c>
      <c r="H1351" s="26">
        <f t="shared" si="65"/>
        <v>5.2714113237325248E-5</v>
      </c>
    </row>
    <row r="1352" spans="1:8" x14ac:dyDescent="0.25">
      <c r="A1352" s="12">
        <f>Riesgo!D1356</f>
        <v>0.615544597840049</v>
      </c>
      <c r="F1352" s="76">
        <f t="shared" si="63"/>
        <v>9.9626602501990957E-3</v>
      </c>
      <c r="G1352" s="26">
        <f t="shared" si="64"/>
        <v>9.8883985070598025E-7</v>
      </c>
      <c r="H1352" s="26">
        <f t="shared" si="65"/>
        <v>9.8514754744412782E-9</v>
      </c>
    </row>
    <row r="1353" spans="1:8" x14ac:dyDescent="0.25">
      <c r="A1353" s="12">
        <f>Riesgo!D1357</f>
        <v>0.97736900372479318</v>
      </c>
      <c r="F1353" s="76">
        <f t="shared" si="63"/>
        <v>0.37178706613494328</v>
      </c>
      <c r="G1353" s="26">
        <f t="shared" si="64"/>
        <v>5.1390498670766643E-2</v>
      </c>
      <c r="H1353" s="26">
        <f t="shared" si="65"/>
        <v>1.9106322728016035E-2</v>
      </c>
    </row>
    <row r="1354" spans="1:8" x14ac:dyDescent="0.25">
      <c r="A1354" s="12">
        <f>Riesgo!D1358</f>
        <v>0.67099351391334994</v>
      </c>
      <c r="F1354" s="76">
        <f t="shared" si="63"/>
        <v>6.5411576323500031E-2</v>
      </c>
      <c r="G1354" s="26">
        <f t="shared" si="64"/>
        <v>2.7987483165802586E-4</v>
      </c>
      <c r="H1354" s="26">
        <f t="shared" si="65"/>
        <v>1.8307053912025681E-5</v>
      </c>
    </row>
    <row r="1355" spans="1:8" x14ac:dyDescent="0.25">
      <c r="A1355" s="12">
        <f>Riesgo!D1359</f>
        <v>0.80141314427027066</v>
      </c>
      <c r="F1355" s="76">
        <f t="shared" si="63"/>
        <v>0.19583120668042076</v>
      </c>
      <c r="G1355" s="26">
        <f t="shared" si="64"/>
        <v>7.510099655512633E-3</v>
      </c>
      <c r="H1355" s="26">
        <f t="shared" si="65"/>
        <v>1.4707118778292511E-3</v>
      </c>
    </row>
    <row r="1356" spans="1:8" x14ac:dyDescent="0.25">
      <c r="A1356" s="12">
        <f>Riesgo!D1360</f>
        <v>0.45090592289347464</v>
      </c>
      <c r="F1356" s="76">
        <f t="shared" si="63"/>
        <v>-0.15467601469637526</v>
      </c>
      <c r="G1356" s="26">
        <f t="shared" si="64"/>
        <v>-3.7005725346454395E-3</v>
      </c>
      <c r="H1356" s="26">
        <f t="shared" si="65"/>
        <v>5.723898117538206E-4</v>
      </c>
    </row>
    <row r="1357" spans="1:8" x14ac:dyDescent="0.25">
      <c r="A1357" s="12">
        <f>Riesgo!D1361</f>
        <v>0.49999645959571154</v>
      </c>
      <c r="F1357" s="76">
        <f t="shared" si="63"/>
        <v>-0.10558547799413837</v>
      </c>
      <c r="G1357" s="26">
        <f t="shared" si="64"/>
        <v>-1.1770978624606075E-3</v>
      </c>
      <c r="H1357" s="26">
        <f t="shared" si="65"/>
        <v>1.242844404537818E-4</v>
      </c>
    </row>
    <row r="1358" spans="1:8" x14ac:dyDescent="0.25">
      <c r="A1358" s="12">
        <f>Riesgo!D1362</f>
        <v>0.90119722501808552</v>
      </c>
      <c r="F1358" s="76">
        <f t="shared" si="63"/>
        <v>0.29561528742823562</v>
      </c>
      <c r="G1358" s="26">
        <f t="shared" si="64"/>
        <v>2.58333464403394E-2</v>
      </c>
      <c r="H1358" s="26">
        <f t="shared" si="65"/>
        <v>7.6367321331941183E-3</v>
      </c>
    </row>
    <row r="1359" spans="1:8" x14ac:dyDescent="0.25">
      <c r="A1359" s="12">
        <f>Riesgo!D1363</f>
        <v>0.98436683752226772</v>
      </c>
      <c r="F1359" s="76">
        <f t="shared" si="63"/>
        <v>0.37878489993241782</v>
      </c>
      <c r="G1359" s="26">
        <f t="shared" si="64"/>
        <v>5.4347300030385452E-2</v>
      </c>
      <c r="H1359" s="26">
        <f t="shared" si="65"/>
        <v>2.0585936603606639E-2</v>
      </c>
    </row>
    <row r="1360" spans="1:8" x14ac:dyDescent="0.25">
      <c r="A1360" s="12">
        <f>Riesgo!D1364</f>
        <v>0.36517510143916398</v>
      </c>
      <c r="F1360" s="76">
        <f t="shared" si="63"/>
        <v>-0.24040683615068592</v>
      </c>
      <c r="G1360" s="26">
        <f t="shared" si="64"/>
        <v>-1.3894420525446802E-2</v>
      </c>
      <c r="H1360" s="26">
        <f t="shared" si="65"/>
        <v>3.3403136786698171E-3</v>
      </c>
    </row>
    <row r="1361" spans="1:8" x14ac:dyDescent="0.25">
      <c r="A1361" s="12">
        <f>Riesgo!D1365</f>
        <v>0.36316315264744869</v>
      </c>
      <c r="F1361" s="76">
        <f t="shared" si="63"/>
        <v>-0.24241878494240121</v>
      </c>
      <c r="G1361" s="26">
        <f t="shared" si="64"/>
        <v>-1.4246192564028318E-2</v>
      </c>
      <c r="H1361" s="26">
        <f t="shared" si="65"/>
        <v>3.4535446914272165E-3</v>
      </c>
    </row>
    <row r="1362" spans="1:8" x14ac:dyDescent="0.25">
      <c r="A1362" s="12">
        <f>Riesgo!D1366</f>
        <v>1</v>
      </c>
      <c r="F1362" s="76">
        <f t="shared" si="63"/>
        <v>0.39441806241015009</v>
      </c>
      <c r="G1362" s="26">
        <f t="shared" si="64"/>
        <v>6.1357885667416845E-2</v>
      </c>
      <c r="H1362" s="26">
        <f t="shared" si="65"/>
        <v>2.4200658378526071E-2</v>
      </c>
    </row>
    <row r="1363" spans="1:8" x14ac:dyDescent="0.25">
      <c r="A1363" s="12">
        <f>Riesgo!D1367</f>
        <v>1</v>
      </c>
      <c r="F1363" s="76">
        <f t="shared" si="63"/>
        <v>0.39441806241015009</v>
      </c>
      <c r="G1363" s="26">
        <f t="shared" si="64"/>
        <v>6.1357885667416845E-2</v>
      </c>
      <c r="H1363" s="26">
        <f t="shared" si="65"/>
        <v>2.4200658378526071E-2</v>
      </c>
    </row>
    <row r="1364" spans="1:8" x14ac:dyDescent="0.25">
      <c r="A1364" s="12">
        <f>Riesgo!D1368</f>
        <v>0.50971670523702484</v>
      </c>
      <c r="F1364" s="76">
        <f t="shared" si="63"/>
        <v>-9.5865232352825069E-2</v>
      </c>
      <c r="G1364" s="26">
        <f t="shared" si="64"/>
        <v>-8.8101517239100736E-4</v>
      </c>
      <c r="H1364" s="26">
        <f t="shared" si="65"/>
        <v>8.4458724207628149E-5</v>
      </c>
    </row>
    <row r="1365" spans="1:8" x14ac:dyDescent="0.25">
      <c r="A1365" s="12">
        <f>Riesgo!D1369</f>
        <v>0.96112927530626269</v>
      </c>
      <c r="F1365" s="76">
        <f t="shared" si="63"/>
        <v>0.35554733771641278</v>
      </c>
      <c r="G1365" s="26">
        <f t="shared" si="64"/>
        <v>4.4946128922286652E-2</v>
      </c>
      <c r="H1365" s="26">
        <f t="shared" si="65"/>
        <v>1.5980476478977677E-2</v>
      </c>
    </row>
    <row r="1366" spans="1:8" x14ac:dyDescent="0.25">
      <c r="A1366" s="12">
        <f>Riesgo!D1370</f>
        <v>0.61107155121149248</v>
      </c>
      <c r="F1366" s="76">
        <f t="shared" si="63"/>
        <v>5.489613621642575E-3</v>
      </c>
      <c r="G1366" s="26">
        <f t="shared" si="64"/>
        <v>1.6543421501172768E-7</v>
      </c>
      <c r="H1366" s="26">
        <f t="shared" si="65"/>
        <v>9.081699202141268E-10</v>
      </c>
    </row>
    <row r="1367" spans="1:8" x14ac:dyDescent="0.25">
      <c r="A1367" s="12">
        <f>Riesgo!D1371</f>
        <v>0.78705679003228213</v>
      </c>
      <c r="F1367" s="76">
        <f t="shared" si="63"/>
        <v>0.18147485244243222</v>
      </c>
      <c r="G1367" s="26">
        <f t="shared" si="64"/>
        <v>5.9765334679408458E-3</v>
      </c>
      <c r="H1367" s="26">
        <f t="shared" si="65"/>
        <v>1.0845905292118227E-3</v>
      </c>
    </row>
    <row r="1368" spans="1:8" x14ac:dyDescent="0.25">
      <c r="A1368" s="12">
        <f>Riesgo!D1372</f>
        <v>1</v>
      </c>
      <c r="F1368" s="76">
        <f t="shared" si="63"/>
        <v>0.39441806241015009</v>
      </c>
      <c r="G1368" s="26">
        <f t="shared" si="64"/>
        <v>6.1357885667416845E-2</v>
      </c>
      <c r="H1368" s="26">
        <f t="shared" si="65"/>
        <v>2.4200658378526071E-2</v>
      </c>
    </row>
    <row r="1369" spans="1:8" x14ac:dyDescent="0.25">
      <c r="A1369" s="12">
        <f>Riesgo!D1373</f>
        <v>0.379566836793714</v>
      </c>
      <c r="F1369" s="76">
        <f t="shared" si="63"/>
        <v>-0.2260151007961359</v>
      </c>
      <c r="G1369" s="26">
        <f t="shared" si="64"/>
        <v>-1.1545490019400839E-2</v>
      </c>
      <c r="H1369" s="26">
        <f t="shared" si="65"/>
        <v>2.6094550904756618E-3</v>
      </c>
    </row>
    <row r="1370" spans="1:8" x14ac:dyDescent="0.25">
      <c r="A1370" s="12">
        <f>Riesgo!D1374</f>
        <v>0.87351874062340562</v>
      </c>
      <c r="F1370" s="76">
        <f t="shared" si="63"/>
        <v>0.26793680303355571</v>
      </c>
      <c r="G1370" s="26">
        <f t="shared" si="64"/>
        <v>1.9235218034054598E-2</v>
      </c>
      <c r="H1370" s="26">
        <f t="shared" si="65"/>
        <v>5.1538228256979854E-3</v>
      </c>
    </row>
    <row r="1371" spans="1:8" x14ac:dyDescent="0.25">
      <c r="A1371" s="12">
        <f>Riesgo!D1375</f>
        <v>0.84127896607722708</v>
      </c>
      <c r="F1371" s="76">
        <f t="shared" si="63"/>
        <v>0.23569702848737717</v>
      </c>
      <c r="G1371" s="26">
        <f t="shared" si="64"/>
        <v>1.3093698056638717E-2</v>
      </c>
      <c r="H1371" s="26">
        <f t="shared" si="65"/>
        <v>3.0861457238606908E-3</v>
      </c>
    </row>
    <row r="1372" spans="1:8" x14ac:dyDescent="0.25">
      <c r="A1372" s="12">
        <f>Riesgo!D1376</f>
        <v>0.63891375024806174</v>
      </c>
      <c r="F1372" s="76">
        <f t="shared" si="63"/>
        <v>3.3331812658211835E-2</v>
      </c>
      <c r="G1372" s="26">
        <f t="shared" si="64"/>
        <v>3.7031968351207141E-5</v>
      </c>
      <c r="H1372" s="26">
        <f t="shared" si="65"/>
        <v>1.2343426314472662E-6</v>
      </c>
    </row>
    <row r="1373" spans="1:8" x14ac:dyDescent="0.25">
      <c r="A1373" s="12">
        <f>Riesgo!D1377</f>
        <v>0.50789061359774512</v>
      </c>
      <c r="F1373" s="76">
        <f t="shared" si="63"/>
        <v>-9.7691323992104784E-2</v>
      </c>
      <c r="G1373" s="26">
        <f t="shared" si="64"/>
        <v>-9.3232641002768989E-4</v>
      </c>
      <c r="H1373" s="26">
        <f t="shared" si="65"/>
        <v>9.1080201388410982E-5</v>
      </c>
    </row>
    <row r="1374" spans="1:8" x14ac:dyDescent="0.25">
      <c r="A1374" s="12">
        <f>Riesgo!D1378</f>
        <v>1.9796307425055341E-2</v>
      </c>
      <c r="F1374" s="76">
        <f t="shared" si="63"/>
        <v>-0.58578563016479457</v>
      </c>
      <c r="G1374" s="26">
        <f t="shared" si="64"/>
        <v>-0.20100929554623947</v>
      </c>
      <c r="H1374" s="26">
        <f t="shared" si="65"/>
        <v>0.11774835686053532</v>
      </c>
    </row>
    <row r="1375" spans="1:8" x14ac:dyDescent="0.25">
      <c r="A1375" s="12">
        <f>Riesgo!D1379</f>
        <v>1</v>
      </c>
      <c r="F1375" s="76">
        <f t="shared" si="63"/>
        <v>0.39441806241015009</v>
      </c>
      <c r="G1375" s="26">
        <f t="shared" si="64"/>
        <v>6.1357885667416845E-2</v>
      </c>
      <c r="H1375" s="26">
        <f t="shared" si="65"/>
        <v>2.4200658378526071E-2</v>
      </c>
    </row>
    <row r="1376" spans="1:8" x14ac:dyDescent="0.25">
      <c r="A1376" s="12">
        <f>Riesgo!D1380</f>
        <v>0.50126001060753345</v>
      </c>
      <c r="F1376" s="76">
        <f t="shared" si="63"/>
        <v>-0.10432192698231646</v>
      </c>
      <c r="G1376" s="26">
        <f t="shared" si="64"/>
        <v>-1.1353422548241118E-3</v>
      </c>
      <c r="H1376" s="26">
        <f t="shared" si="65"/>
        <v>1.1844109180769952E-4</v>
      </c>
    </row>
    <row r="1377" spans="1:8" x14ac:dyDescent="0.25">
      <c r="A1377" s="12">
        <f>Riesgo!D1381</f>
        <v>0.85384919741691312</v>
      </c>
      <c r="F1377" s="76">
        <f t="shared" si="63"/>
        <v>0.24826725982706321</v>
      </c>
      <c r="G1377" s="26">
        <f t="shared" si="64"/>
        <v>1.5302357806595354E-2</v>
      </c>
      <c r="H1377" s="26">
        <f t="shared" si="65"/>
        <v>3.7990744415366978E-3</v>
      </c>
    </row>
    <row r="1378" spans="1:8" x14ac:dyDescent="0.25">
      <c r="A1378" s="12">
        <f>Riesgo!D1382</f>
        <v>0.57229540816835955</v>
      </c>
      <c r="F1378" s="76">
        <f t="shared" si="63"/>
        <v>-3.3286529421490352E-2</v>
      </c>
      <c r="G1378" s="26">
        <f t="shared" si="64"/>
        <v>-3.6881242955647877E-5</v>
      </c>
      <c r="H1378" s="26">
        <f t="shared" si="65"/>
        <v>1.2276485787443066E-6</v>
      </c>
    </row>
    <row r="1379" spans="1:8" x14ac:dyDescent="0.25">
      <c r="A1379" s="12">
        <f>Riesgo!D1383</f>
        <v>0.42520467357367936</v>
      </c>
      <c r="F1379" s="76">
        <f t="shared" si="63"/>
        <v>-0.18037726401617055</v>
      </c>
      <c r="G1379" s="26">
        <f t="shared" si="64"/>
        <v>-5.8687469732615263E-3</v>
      </c>
      <c r="H1379" s="26">
        <f t="shared" si="65"/>
        <v>1.0585885222400961E-3</v>
      </c>
    </row>
    <row r="1380" spans="1:8" x14ac:dyDescent="0.25">
      <c r="A1380" s="12">
        <f>Riesgo!D1384</f>
        <v>7.1218272740294838E-2</v>
      </c>
      <c r="F1380" s="76">
        <f t="shared" si="63"/>
        <v>-0.53436366484955511</v>
      </c>
      <c r="G1380" s="26">
        <f t="shared" si="64"/>
        <v>-0.1525846195575154</v>
      </c>
      <c r="H1380" s="26">
        <f t="shared" si="65"/>
        <v>8.1535676506429025E-2</v>
      </c>
    </row>
    <row r="1381" spans="1:8" x14ac:dyDescent="0.25">
      <c r="A1381" s="12">
        <f>Riesgo!D1385</f>
        <v>0.89423685057351066</v>
      </c>
      <c r="F1381" s="76">
        <f t="shared" si="63"/>
        <v>0.28865491298366075</v>
      </c>
      <c r="G1381" s="26">
        <f t="shared" si="64"/>
        <v>2.4051206167567635E-2</v>
      </c>
      <c r="H1381" s="26">
        <f t="shared" si="65"/>
        <v>6.9424988234513211E-3</v>
      </c>
    </row>
    <row r="1382" spans="1:8" x14ac:dyDescent="0.25">
      <c r="A1382" s="12">
        <f>Riesgo!D1386</f>
        <v>0.87837720267548014</v>
      </c>
      <c r="F1382" s="76">
        <f t="shared" si="63"/>
        <v>0.27279526508563023</v>
      </c>
      <c r="G1382" s="26">
        <f t="shared" si="64"/>
        <v>2.0300675255638508E-2</v>
      </c>
      <c r="H1382" s="26">
        <f t="shared" si="65"/>
        <v>5.5379280877792007E-3</v>
      </c>
    </row>
    <row r="1383" spans="1:8" x14ac:dyDescent="0.25">
      <c r="A1383" s="12">
        <f>Riesgo!D1387</f>
        <v>0.9874758538104712</v>
      </c>
      <c r="F1383" s="76">
        <f t="shared" si="63"/>
        <v>0.3818939162206213</v>
      </c>
      <c r="G1383" s="26">
        <f t="shared" si="64"/>
        <v>5.5696540387358398E-2</v>
      </c>
      <c r="H1383" s="26">
        <f t="shared" si="65"/>
        <v>2.1270169928468301E-2</v>
      </c>
    </row>
    <row r="1384" spans="1:8" x14ac:dyDescent="0.25">
      <c r="A1384" s="12">
        <f>Riesgo!D1388</f>
        <v>0.87710545400178697</v>
      </c>
      <c r="F1384" s="76">
        <f t="shared" si="63"/>
        <v>0.27152351641193706</v>
      </c>
      <c r="G1384" s="26">
        <f t="shared" si="64"/>
        <v>2.0018076668356546E-2</v>
      </c>
      <c r="H1384" s="26">
        <f t="shared" si="65"/>
        <v>5.4353785687959238E-3</v>
      </c>
    </row>
    <row r="1385" spans="1:8" x14ac:dyDescent="0.25">
      <c r="A1385" s="12">
        <f>Riesgo!D1389</f>
        <v>0.31549533031279242</v>
      </c>
      <c r="F1385" s="76">
        <f t="shared" si="63"/>
        <v>-0.29008660727705748</v>
      </c>
      <c r="G1385" s="26">
        <f t="shared" si="64"/>
        <v>-2.4410857542365012E-2</v>
      </c>
      <c r="H1385" s="26">
        <f t="shared" si="65"/>
        <v>7.0812628451882359E-3</v>
      </c>
    </row>
    <row r="1386" spans="1:8" x14ac:dyDescent="0.25">
      <c r="A1386" s="12">
        <f>Riesgo!D1390</f>
        <v>0.67614112506361046</v>
      </c>
      <c r="F1386" s="76">
        <f t="shared" si="63"/>
        <v>7.0559187473760554E-2</v>
      </c>
      <c r="G1386" s="26">
        <f t="shared" si="64"/>
        <v>3.5128589574943432E-4</v>
      </c>
      <c r="H1386" s="26">
        <f t="shared" si="65"/>
        <v>2.4786447375072243E-5</v>
      </c>
    </row>
    <row r="1387" spans="1:8" x14ac:dyDescent="0.25">
      <c r="A1387" s="12">
        <f>Riesgo!D1391</f>
        <v>0.90120045521680492</v>
      </c>
      <c r="F1387" s="76">
        <f t="shared" si="63"/>
        <v>0.29561851762695501</v>
      </c>
      <c r="G1387" s="26">
        <f t="shared" si="64"/>
        <v>2.583419329526844E-2</v>
      </c>
      <c r="H1387" s="26">
        <f t="shared" si="65"/>
        <v>7.6370659260354759E-3</v>
      </c>
    </row>
    <row r="1388" spans="1:8" x14ac:dyDescent="0.25">
      <c r="A1388" s="12">
        <f>Riesgo!D1392</f>
        <v>0.60508358738969614</v>
      </c>
      <c r="F1388" s="76">
        <f t="shared" si="63"/>
        <v>-4.9835020015376319E-4</v>
      </c>
      <c r="G1388" s="26">
        <f t="shared" si="64"/>
        <v>-1.2376672838413092E-10</v>
      </c>
      <c r="H1388" s="26">
        <f t="shared" si="65"/>
        <v>6.1679173862608078E-14</v>
      </c>
    </row>
    <row r="1389" spans="1:8" x14ac:dyDescent="0.25">
      <c r="A1389" s="12">
        <f>Riesgo!D1393</f>
        <v>0.76874385027608383</v>
      </c>
      <c r="F1389" s="76">
        <f t="shared" si="63"/>
        <v>0.16316191268623392</v>
      </c>
      <c r="G1389" s="26">
        <f t="shared" si="64"/>
        <v>4.3436653982123893E-3</v>
      </c>
      <c r="H1389" s="26">
        <f t="shared" si="65"/>
        <v>7.0872075444134537E-4</v>
      </c>
    </row>
    <row r="1390" spans="1:8" x14ac:dyDescent="0.25">
      <c r="A1390" s="12">
        <f>Riesgo!D1394</f>
        <v>1</v>
      </c>
      <c r="F1390" s="76">
        <f t="shared" si="63"/>
        <v>0.39441806241015009</v>
      </c>
      <c r="G1390" s="26">
        <f t="shared" si="64"/>
        <v>6.1357885667416845E-2</v>
      </c>
      <c r="H1390" s="26">
        <f t="shared" si="65"/>
        <v>2.4200658378526071E-2</v>
      </c>
    </row>
    <row r="1391" spans="1:8" x14ac:dyDescent="0.25">
      <c r="A1391" s="12">
        <f>Riesgo!D1395</f>
        <v>0.62280273375425121</v>
      </c>
      <c r="F1391" s="76">
        <f t="shared" si="63"/>
        <v>1.7220796164401309E-2</v>
      </c>
      <c r="G1391" s="26">
        <f t="shared" si="64"/>
        <v>5.1069273368148002E-6</v>
      </c>
      <c r="H1391" s="26">
        <f t="shared" si="65"/>
        <v>8.7945354693696503E-8</v>
      </c>
    </row>
    <row r="1392" spans="1:8" x14ac:dyDescent="0.25">
      <c r="A1392" s="12">
        <f>Riesgo!D1396</f>
        <v>0.51838729116499138</v>
      </c>
      <c r="F1392" s="76">
        <f t="shared" si="63"/>
        <v>-8.7194646424858524E-2</v>
      </c>
      <c r="G1392" s="26">
        <f t="shared" si="64"/>
        <v>-6.6293273231109184E-4</v>
      </c>
      <c r="H1392" s="26">
        <f t="shared" si="65"/>
        <v>5.780418519733104E-5</v>
      </c>
    </row>
    <row r="1393" spans="1:8" x14ac:dyDescent="0.25">
      <c r="A1393" s="12">
        <f>Riesgo!D1397</f>
        <v>0.49999208579749693</v>
      </c>
      <c r="F1393" s="76">
        <f t="shared" si="63"/>
        <v>-0.10558985179235297</v>
      </c>
      <c r="G1393" s="26">
        <f t="shared" si="64"/>
        <v>-1.1772441496744771E-3</v>
      </c>
      <c r="H1393" s="26">
        <f t="shared" si="65"/>
        <v>1.2430503528754265E-4</v>
      </c>
    </row>
    <row r="1394" spans="1:8" x14ac:dyDescent="0.25">
      <c r="A1394" s="12">
        <f>Riesgo!D1398</f>
        <v>0.49652344534161247</v>
      </c>
      <c r="F1394" s="76">
        <f t="shared" si="63"/>
        <v>-0.10905849224823744</v>
      </c>
      <c r="G1394" s="26">
        <f t="shared" si="64"/>
        <v>-1.2971149581832439E-3</v>
      </c>
      <c r="H1394" s="26">
        <f t="shared" si="65"/>
        <v>1.4146140161210014E-4</v>
      </c>
    </row>
    <row r="1395" spans="1:8" x14ac:dyDescent="0.25">
      <c r="A1395" s="12">
        <f>Riesgo!D1399</f>
        <v>0.32262883731299591</v>
      </c>
      <c r="F1395" s="76">
        <f t="shared" si="63"/>
        <v>-0.282953100276854</v>
      </c>
      <c r="G1395" s="26">
        <f t="shared" si="64"/>
        <v>-2.2653920411562559E-2</v>
      </c>
      <c r="H1395" s="26">
        <f t="shared" si="65"/>
        <v>6.4099970138767302E-3</v>
      </c>
    </row>
    <row r="1396" spans="1:8" x14ac:dyDescent="0.25">
      <c r="A1396" s="12">
        <f>Riesgo!D1400</f>
        <v>0.60066896008805226</v>
      </c>
      <c r="F1396" s="76">
        <f t="shared" si="63"/>
        <v>-4.912977501797644E-3</v>
      </c>
      <c r="G1396" s="26">
        <f t="shared" si="64"/>
        <v>-1.1858624734872519E-7</v>
      </c>
      <c r="H1396" s="26">
        <f t="shared" si="65"/>
        <v>5.8261156524689734E-10</v>
      </c>
    </row>
    <row r="1397" spans="1:8" x14ac:dyDescent="0.25">
      <c r="A1397" s="12">
        <f>Riesgo!D1401</f>
        <v>4.2202233829637609E-3</v>
      </c>
      <c r="F1397" s="76">
        <f t="shared" si="63"/>
        <v>-0.60136171420688611</v>
      </c>
      <c r="G1397" s="26">
        <f t="shared" si="64"/>
        <v>-0.21747399154646302</v>
      </c>
      <c r="H1397" s="26">
        <f t="shared" si="65"/>
        <v>0.13078053235179488</v>
      </c>
    </row>
    <row r="1398" spans="1:8" x14ac:dyDescent="0.25">
      <c r="A1398" s="12">
        <f>Riesgo!D1402</f>
        <v>0.20851624951313555</v>
      </c>
      <c r="F1398" s="76">
        <f t="shared" si="63"/>
        <v>-0.39706568807671438</v>
      </c>
      <c r="G1398" s="26">
        <f t="shared" si="64"/>
        <v>-6.2601837235605862E-2</v>
      </c>
      <c r="H1398" s="26">
        <f t="shared" si="65"/>
        <v>2.4857041576822322E-2</v>
      </c>
    </row>
    <row r="1399" spans="1:8" x14ac:dyDescent="0.25">
      <c r="A1399" s="12">
        <f>Riesgo!D1403</f>
        <v>0.41448212699673204</v>
      </c>
      <c r="F1399" s="76">
        <f t="shared" si="63"/>
        <v>-0.19109981059311787</v>
      </c>
      <c r="G1399" s="26">
        <f t="shared" si="64"/>
        <v>-6.9788002800514545E-3</v>
      </c>
      <c r="H1399" s="26">
        <f t="shared" si="65"/>
        <v>1.3336474116850308E-3</v>
      </c>
    </row>
    <row r="1400" spans="1:8" x14ac:dyDescent="0.25">
      <c r="A1400" s="12">
        <f>Riesgo!D1404</f>
        <v>0.43502265934468398</v>
      </c>
      <c r="F1400" s="76">
        <f t="shared" si="63"/>
        <v>-0.17055927824516592</v>
      </c>
      <c r="G1400" s="26">
        <f t="shared" si="64"/>
        <v>-4.9616491227930468E-3</v>
      </c>
      <c r="H1400" s="26">
        <f t="shared" si="65"/>
        <v>8.4625529328934265E-4</v>
      </c>
    </row>
    <row r="1401" spans="1:8" x14ac:dyDescent="0.25">
      <c r="A1401" s="12">
        <f>Riesgo!D1405</f>
        <v>0.44202184007971146</v>
      </c>
      <c r="F1401" s="76">
        <f t="shared" si="63"/>
        <v>-0.16356009751013845</v>
      </c>
      <c r="G1401" s="26">
        <f t="shared" si="64"/>
        <v>-4.3755442717573608E-3</v>
      </c>
      <c r="H1401" s="26">
        <f t="shared" si="65"/>
        <v>7.1566444774856161E-4</v>
      </c>
    </row>
    <row r="1402" spans="1:8" x14ac:dyDescent="0.25">
      <c r="A1402" s="12">
        <f>Riesgo!D1406</f>
        <v>0.28914987465072894</v>
      </c>
      <c r="F1402" s="76">
        <f t="shared" si="63"/>
        <v>-0.31643206293912096</v>
      </c>
      <c r="G1402" s="26">
        <f t="shared" si="64"/>
        <v>-3.1684105282310825E-2</v>
      </c>
      <c r="H1402" s="26">
        <f t="shared" si="65"/>
        <v>1.0025866796861915E-2</v>
      </c>
    </row>
    <row r="1403" spans="1:8" x14ac:dyDescent="0.25">
      <c r="A1403" s="12">
        <f>Riesgo!D1407</f>
        <v>0.33878484304214124</v>
      </c>
      <c r="F1403" s="76">
        <f t="shared" si="63"/>
        <v>-0.26679709454770867</v>
      </c>
      <c r="G1403" s="26">
        <f t="shared" si="64"/>
        <v>-1.8990801188949746E-2</v>
      </c>
      <c r="H1403" s="26">
        <f t="shared" si="65"/>
        <v>5.0666905803449635E-3</v>
      </c>
    </row>
    <row r="1404" spans="1:8" x14ac:dyDescent="0.25">
      <c r="A1404" s="12">
        <f>Riesgo!D1408</f>
        <v>0.43973458293777146</v>
      </c>
      <c r="F1404" s="76">
        <f t="shared" si="63"/>
        <v>-0.16584735465207845</v>
      </c>
      <c r="G1404" s="26">
        <f t="shared" si="64"/>
        <v>-4.5616887145212091E-3</v>
      </c>
      <c r="H1404" s="26">
        <f t="shared" si="65"/>
        <v>7.5654400604958287E-4</v>
      </c>
    </row>
    <row r="1405" spans="1:8" x14ac:dyDescent="0.25">
      <c r="A1405" s="12">
        <f>Riesgo!D1409</f>
        <v>0.97122015764162162</v>
      </c>
      <c r="F1405" s="76">
        <f t="shared" si="63"/>
        <v>0.36563822005177171</v>
      </c>
      <c r="G1405" s="26">
        <f t="shared" si="64"/>
        <v>4.8882651879848492E-2</v>
      </c>
      <c r="H1405" s="26">
        <f t="shared" si="65"/>
        <v>1.7873365824758194E-2</v>
      </c>
    </row>
    <row r="1406" spans="1:8" x14ac:dyDescent="0.25">
      <c r="A1406" s="12">
        <f>Riesgo!D1410</f>
        <v>0.68184341200532106</v>
      </c>
      <c r="F1406" s="76">
        <f t="shared" si="63"/>
        <v>7.6261474415471153E-2</v>
      </c>
      <c r="G1406" s="26">
        <f t="shared" si="64"/>
        <v>4.4352243465034215E-4</v>
      </c>
      <c r="H1406" s="26">
        <f t="shared" si="65"/>
        <v>3.3823674802774549E-5</v>
      </c>
    </row>
    <row r="1407" spans="1:8" x14ac:dyDescent="0.25">
      <c r="A1407" s="12">
        <f>Riesgo!D1411</f>
        <v>0.95538172795692833</v>
      </c>
      <c r="F1407" s="76">
        <f t="shared" si="63"/>
        <v>0.34979979036707842</v>
      </c>
      <c r="G1407" s="26">
        <f t="shared" si="64"/>
        <v>4.2801465039968109E-2</v>
      </c>
      <c r="H1407" s="26">
        <f t="shared" si="65"/>
        <v>1.497194349838468E-2</v>
      </c>
    </row>
    <row r="1408" spans="1:8" x14ac:dyDescent="0.25">
      <c r="A1408" s="12">
        <f>Riesgo!D1412</f>
        <v>0.98997451442874707</v>
      </c>
      <c r="F1408" s="76">
        <f t="shared" si="63"/>
        <v>0.38439257683889716</v>
      </c>
      <c r="G1408" s="26">
        <f t="shared" si="64"/>
        <v>5.6796945033865606E-2</v>
      </c>
      <c r="H1408" s="26">
        <f t="shared" si="65"/>
        <v>2.1832324058144802E-2</v>
      </c>
    </row>
    <row r="1409" spans="1:8" x14ac:dyDescent="0.25">
      <c r="A1409" s="12">
        <f>Riesgo!D1413</f>
        <v>0.24045831127403614</v>
      </c>
      <c r="F1409" s="76">
        <f t="shared" si="63"/>
        <v>-0.36512362631581374</v>
      </c>
      <c r="G1409" s="26">
        <f t="shared" si="64"/>
        <v>-4.8676552085057521E-2</v>
      </c>
      <c r="H1409" s="26">
        <f t="shared" si="65"/>
        <v>1.7772959213846785E-2</v>
      </c>
    </row>
    <row r="1410" spans="1:8" x14ac:dyDescent="0.25">
      <c r="A1410" s="12">
        <f>Riesgo!D1414</f>
        <v>0.37169573428057462</v>
      </c>
      <c r="F1410" s="76">
        <f t="shared" si="63"/>
        <v>-0.23388620330927529</v>
      </c>
      <c r="G1410" s="26">
        <f t="shared" si="64"/>
        <v>-1.2794219934414548E-2</v>
      </c>
      <c r="H1410" s="26">
        <f t="shared" si="65"/>
        <v>2.9923915247640639E-3</v>
      </c>
    </row>
    <row r="1411" spans="1:8" x14ac:dyDescent="0.25">
      <c r="A1411" s="12">
        <f>Riesgo!D1415</f>
        <v>0.62007687660037825</v>
      </c>
      <c r="F1411" s="76">
        <f t="shared" ref="F1411:F1474" si="66">A1411-$D$4</f>
        <v>1.449493901052834E-2</v>
      </c>
      <c r="G1411" s="26">
        <f t="shared" ref="G1411:G1474" si="67">IF(A1411=0,0,(A1411-D$4)^3)</f>
        <v>3.0454338949533483E-6</v>
      </c>
      <c r="H1411" s="26">
        <f t="shared" ref="H1411:H1474" si="68">IF(A1411=0,0,(A1411-D$4)^4)</f>
        <v>4.4143378567944553E-8</v>
      </c>
    </row>
    <row r="1412" spans="1:8" x14ac:dyDescent="0.25">
      <c r="A1412" s="12">
        <f>Riesgo!D1416</f>
        <v>0.30362463743690632</v>
      </c>
      <c r="F1412" s="76">
        <f t="shared" si="66"/>
        <v>-0.30195730015294359</v>
      </c>
      <c r="G1412" s="26">
        <f t="shared" si="67"/>
        <v>-2.7531926461258256E-2</v>
      </c>
      <c r="H1412" s="26">
        <f t="shared" si="68"/>
        <v>8.3134661822509299E-3</v>
      </c>
    </row>
    <row r="1413" spans="1:8" x14ac:dyDescent="0.25">
      <c r="A1413" s="12">
        <f>Riesgo!D1417</f>
        <v>0.72242443397515999</v>
      </c>
      <c r="F1413" s="76">
        <f t="shared" si="66"/>
        <v>0.11684249638531008</v>
      </c>
      <c r="G1413" s="26">
        <f t="shared" si="67"/>
        <v>1.5951535025416884E-3</v>
      </c>
      <c r="H1413" s="26">
        <f t="shared" si="68"/>
        <v>1.8638171735474194E-4</v>
      </c>
    </row>
    <row r="1414" spans="1:8" x14ac:dyDescent="0.25">
      <c r="A1414" s="12">
        <f>Riesgo!D1418</f>
        <v>0.87340681631820138</v>
      </c>
      <c r="F1414" s="76">
        <f t="shared" si="66"/>
        <v>0.26782487872835148</v>
      </c>
      <c r="G1414" s="26">
        <f t="shared" si="67"/>
        <v>1.9211122920622492E-2</v>
      </c>
      <c r="H1414" s="26">
        <f t="shared" si="68"/>
        <v>5.1452166664511722E-3</v>
      </c>
    </row>
    <row r="1415" spans="1:8" x14ac:dyDescent="0.25">
      <c r="A1415" s="12">
        <f>Riesgo!D1419</f>
        <v>0.6117967944167042</v>
      </c>
      <c r="F1415" s="76">
        <f t="shared" si="66"/>
        <v>6.2148568268542981E-3</v>
      </c>
      <c r="G1415" s="26">
        <f t="shared" si="67"/>
        <v>2.4004539804277301E-7</v>
      </c>
      <c r="H1415" s="26">
        <f t="shared" si="68"/>
        <v>1.4918477807810854E-9</v>
      </c>
    </row>
    <row r="1416" spans="1:8" x14ac:dyDescent="0.25">
      <c r="A1416" s="12">
        <f>Riesgo!D1420</f>
        <v>0.510315171426859</v>
      </c>
      <c r="F1416" s="76">
        <f t="shared" si="66"/>
        <v>-9.5266766162990901E-2</v>
      </c>
      <c r="G1416" s="26">
        <f t="shared" si="67"/>
        <v>-8.646179946401048E-4</v>
      </c>
      <c r="H1416" s="26">
        <f t="shared" si="68"/>
        <v>8.2369360315692996E-5</v>
      </c>
    </row>
    <row r="1417" spans="1:8" x14ac:dyDescent="0.25">
      <c r="A1417" s="12">
        <f>Riesgo!D1421</f>
        <v>0.38008430216725347</v>
      </c>
      <c r="F1417" s="76">
        <f t="shared" si="66"/>
        <v>-0.22549763542259643</v>
      </c>
      <c r="G1417" s="26">
        <f t="shared" si="67"/>
        <v>-1.1466370660726104E-2</v>
      </c>
      <c r="H1417" s="26">
        <f t="shared" si="68"/>
        <v>2.5856394708727716E-3</v>
      </c>
    </row>
    <row r="1418" spans="1:8" x14ac:dyDescent="0.25">
      <c r="A1418" s="12">
        <f>Riesgo!D1422</f>
        <v>1.9983478715146528E-2</v>
      </c>
      <c r="F1418" s="76">
        <f t="shared" si="66"/>
        <v>-0.58559845887470341</v>
      </c>
      <c r="G1418" s="26">
        <f t="shared" si="67"/>
        <v>-0.20081667653808433</v>
      </c>
      <c r="H1418" s="26">
        <f t="shared" si="68"/>
        <v>0.11759793629704199</v>
      </c>
    </row>
    <row r="1419" spans="1:8" x14ac:dyDescent="0.25">
      <c r="A1419" s="12">
        <f>Riesgo!D1423</f>
        <v>0.14875049303329235</v>
      </c>
      <c r="F1419" s="76">
        <f t="shared" si="66"/>
        <v>-0.45683144455655755</v>
      </c>
      <c r="G1419" s="26">
        <f t="shared" si="67"/>
        <v>-9.533842403918398E-2</v>
      </c>
      <c r="H1419" s="26">
        <f t="shared" si="68"/>
        <v>4.3553589975566048E-2</v>
      </c>
    </row>
    <row r="1420" spans="1:8" x14ac:dyDescent="0.25">
      <c r="A1420" s="12">
        <f>Riesgo!D1424</f>
        <v>0.16406195597210421</v>
      </c>
      <c r="F1420" s="76">
        <f t="shared" si="66"/>
        <v>-0.44151998161774569</v>
      </c>
      <c r="G1420" s="26">
        <f t="shared" si="67"/>
        <v>-8.6069858489503423E-2</v>
      </c>
      <c r="H1420" s="26">
        <f t="shared" si="68"/>
        <v>3.8001562338127529E-2</v>
      </c>
    </row>
    <row r="1421" spans="1:8" x14ac:dyDescent="0.25">
      <c r="A1421" s="12">
        <f>Riesgo!D1425</f>
        <v>0.70177658664525888</v>
      </c>
      <c r="F1421" s="76">
        <f t="shared" si="66"/>
        <v>9.6194649055408976E-2</v>
      </c>
      <c r="G1421" s="26">
        <f t="shared" si="67"/>
        <v>8.9012857627623454E-4</v>
      </c>
      <c r="H1421" s="26">
        <f t="shared" si="68"/>
        <v>8.5625606009083228E-5</v>
      </c>
    </row>
    <row r="1422" spans="1:8" x14ac:dyDescent="0.25">
      <c r="A1422" s="12">
        <f>Riesgo!D1426</f>
        <v>0.88052491380245834</v>
      </c>
      <c r="F1422" s="76">
        <f t="shared" si="66"/>
        <v>0.27494297621260844</v>
      </c>
      <c r="G1422" s="26">
        <f t="shared" si="67"/>
        <v>2.0783940410712787E-2</v>
      </c>
      <c r="H1422" s="26">
        <f t="shared" si="68"/>
        <v>5.7143984339468774E-3</v>
      </c>
    </row>
    <row r="1423" spans="1:8" x14ac:dyDescent="0.25">
      <c r="A1423" s="12">
        <f>Riesgo!D1427</f>
        <v>0.5573203947199532</v>
      </c>
      <c r="F1423" s="76">
        <f t="shared" si="66"/>
        <v>-4.8261542869896701E-2</v>
      </c>
      <c r="G1423" s="26">
        <f t="shared" si="67"/>
        <v>-1.1240965248036274E-4</v>
      </c>
      <c r="H1423" s="26">
        <f t="shared" si="68"/>
        <v>5.4250632621712157E-6</v>
      </c>
    </row>
    <row r="1424" spans="1:8" x14ac:dyDescent="0.25">
      <c r="A1424" s="12">
        <f>Riesgo!D1428</f>
        <v>0.67799809116384568</v>
      </c>
      <c r="F1424" s="76">
        <f t="shared" si="66"/>
        <v>7.2416153573995778E-2</v>
      </c>
      <c r="G1424" s="26">
        <f t="shared" si="67"/>
        <v>3.7975750015402279E-4</v>
      </c>
      <c r="H1424" s="26">
        <f t="shared" si="68"/>
        <v>2.7500577452030441E-5</v>
      </c>
    </row>
    <row r="1425" spans="1:8" x14ac:dyDescent="0.25">
      <c r="A1425" s="12">
        <f>Riesgo!D1429</f>
        <v>0.25174344796930559</v>
      </c>
      <c r="F1425" s="76">
        <f t="shared" si="66"/>
        <v>-0.35383848962054432</v>
      </c>
      <c r="G1425" s="26">
        <f t="shared" si="67"/>
        <v>-4.4301172194561332E-2</v>
      </c>
      <c r="H1425" s="26">
        <f t="shared" si="68"/>
        <v>1.5675459857743237E-2</v>
      </c>
    </row>
    <row r="1426" spans="1:8" x14ac:dyDescent="0.25">
      <c r="A1426" s="12">
        <f>Riesgo!D1430</f>
        <v>0.92057485651296211</v>
      </c>
      <c r="F1426" s="76">
        <f t="shared" si="66"/>
        <v>0.31499291892311221</v>
      </c>
      <c r="G1426" s="26">
        <f t="shared" si="67"/>
        <v>3.1253767187820927E-2</v>
      </c>
      <c r="H1426" s="26">
        <f t="shared" si="68"/>
        <v>9.8447153538351023E-3</v>
      </c>
    </row>
    <row r="1427" spans="1:8" x14ac:dyDescent="0.25">
      <c r="A1427" s="12">
        <f>Riesgo!D1431</f>
        <v>0.58951159519147789</v>
      </c>
      <c r="F1427" s="76">
        <f t="shared" si="66"/>
        <v>-1.6070342398372017E-2</v>
      </c>
      <c r="G1427" s="26">
        <f t="shared" si="67"/>
        <v>-4.1502608165520436E-6</v>
      </c>
      <c r="H1427" s="26">
        <f t="shared" si="68"/>
        <v>6.6696112364538377E-8</v>
      </c>
    </row>
    <row r="1428" spans="1:8" x14ac:dyDescent="0.25">
      <c r="A1428" s="12">
        <f>Riesgo!D1432</f>
        <v>0.58059680108240108</v>
      </c>
      <c r="F1428" s="76">
        <f t="shared" si="66"/>
        <v>-2.4985136507448824E-2</v>
      </c>
      <c r="G1428" s="26">
        <f t="shared" si="67"/>
        <v>-1.5597147517438664E-5</v>
      </c>
      <c r="H1428" s="26">
        <f t="shared" si="68"/>
        <v>3.8969685985002159E-7</v>
      </c>
    </row>
    <row r="1429" spans="1:8" x14ac:dyDescent="0.25">
      <c r="A1429" s="12">
        <f>Riesgo!D1433</f>
        <v>1</v>
      </c>
      <c r="F1429" s="76">
        <f t="shared" si="66"/>
        <v>0.39441806241015009</v>
      </c>
      <c r="G1429" s="26">
        <f t="shared" si="67"/>
        <v>6.1357885667416845E-2</v>
      </c>
      <c r="H1429" s="26">
        <f t="shared" si="68"/>
        <v>2.4200658378526071E-2</v>
      </c>
    </row>
    <row r="1430" spans="1:8" x14ac:dyDescent="0.25">
      <c r="A1430" s="12">
        <f>Riesgo!D1434</f>
        <v>0.48708339226011532</v>
      </c>
      <c r="F1430" s="76">
        <f t="shared" si="66"/>
        <v>-0.11849854532973458</v>
      </c>
      <c r="G1430" s="26">
        <f t="shared" si="67"/>
        <v>-1.6639453452216547E-3</v>
      </c>
      <c r="H1430" s="26">
        <f t="shared" si="68"/>
        <v>1.9717510291694911E-4</v>
      </c>
    </row>
    <row r="1431" spans="1:8" x14ac:dyDescent="0.25">
      <c r="A1431" s="12">
        <f>Riesgo!D1435</f>
        <v>9.645692551971416E-2</v>
      </c>
      <c r="F1431" s="76">
        <f t="shared" si="66"/>
        <v>-0.50912501207013572</v>
      </c>
      <c r="G1431" s="26">
        <f t="shared" si="67"/>
        <v>-0.13196941762236519</v>
      </c>
      <c r="H1431" s="26">
        <f t="shared" si="68"/>
        <v>6.7188931339875455E-2</v>
      </c>
    </row>
    <row r="1432" spans="1:8" x14ac:dyDescent="0.25">
      <c r="A1432" s="12">
        <f>Riesgo!D1436</f>
        <v>0.45387412227490082</v>
      </c>
      <c r="F1432" s="76">
        <f t="shared" si="66"/>
        <v>-0.15170781531494909</v>
      </c>
      <c r="G1432" s="26">
        <f t="shared" si="67"/>
        <v>-3.4915949997473138E-3</v>
      </c>
      <c r="H1432" s="26">
        <f t="shared" si="68"/>
        <v>5.2970224937626514E-4</v>
      </c>
    </row>
    <row r="1433" spans="1:8" x14ac:dyDescent="0.25">
      <c r="A1433" s="12">
        <f>Riesgo!D1437</f>
        <v>0.50919411694013017</v>
      </c>
      <c r="F1433" s="76">
        <f t="shared" si="66"/>
        <v>-9.6387820649719735E-2</v>
      </c>
      <c r="G1433" s="26">
        <f t="shared" si="67"/>
        <v>-8.9550184025218884E-4</v>
      </c>
      <c r="H1433" s="26">
        <f t="shared" si="68"/>
        <v>8.6315470769721941E-5</v>
      </c>
    </row>
    <row r="1434" spans="1:8" x14ac:dyDescent="0.25">
      <c r="A1434" s="12">
        <f>Riesgo!D1438</f>
        <v>0.2767053057500225</v>
      </c>
      <c r="F1434" s="76">
        <f t="shared" si="66"/>
        <v>-0.3288766318398274</v>
      </c>
      <c r="G1434" s="26">
        <f t="shared" si="67"/>
        <v>-3.5571243540893457E-2</v>
      </c>
      <c r="H1434" s="26">
        <f t="shared" si="68"/>
        <v>1.1698550766083256E-2</v>
      </c>
    </row>
    <row r="1435" spans="1:8" x14ac:dyDescent="0.25">
      <c r="A1435" s="12">
        <f>Riesgo!D1439</f>
        <v>0.35755078216906228</v>
      </c>
      <c r="F1435" s="76">
        <f t="shared" si="66"/>
        <v>-0.24803115542078763</v>
      </c>
      <c r="G1435" s="26">
        <f t="shared" si="67"/>
        <v>-1.5258741271201831E-2</v>
      </c>
      <c r="H1435" s="26">
        <f t="shared" si="68"/>
        <v>3.7846432277630483E-3</v>
      </c>
    </row>
    <row r="1436" spans="1:8" x14ac:dyDescent="0.25">
      <c r="A1436" s="12">
        <f>Riesgo!D1440</f>
        <v>0.47868561570258328</v>
      </c>
      <c r="F1436" s="76">
        <f t="shared" si="66"/>
        <v>-0.12689632188726663</v>
      </c>
      <c r="G1436" s="26">
        <f t="shared" si="67"/>
        <v>-2.0433704214712725E-3</v>
      </c>
      <c r="H1436" s="26">
        <f t="shared" si="68"/>
        <v>2.5929619073793831E-4</v>
      </c>
    </row>
    <row r="1437" spans="1:8" x14ac:dyDescent="0.25">
      <c r="A1437" s="12">
        <f>Riesgo!D1441</f>
        <v>0</v>
      </c>
      <c r="F1437" s="76">
        <f t="shared" si="66"/>
        <v>-0.60558193758984991</v>
      </c>
      <c r="G1437" s="26">
        <f t="shared" si="67"/>
        <v>0</v>
      </c>
      <c r="H1437" s="26">
        <f t="shared" si="68"/>
        <v>0</v>
      </c>
    </row>
    <row r="1438" spans="1:8" x14ac:dyDescent="0.25">
      <c r="A1438" s="12">
        <f>Riesgo!D1442</f>
        <v>0.54602289442070651</v>
      </c>
      <c r="F1438" s="76">
        <f t="shared" si="66"/>
        <v>-5.95590431691434E-2</v>
      </c>
      <c r="G1438" s="26">
        <f t="shared" si="67"/>
        <v>-2.1127258021261421E-4</v>
      </c>
      <c r="H1438" s="26">
        <f t="shared" si="68"/>
        <v>1.2583192725339402E-5</v>
      </c>
    </row>
    <row r="1439" spans="1:8" x14ac:dyDescent="0.25">
      <c r="A1439" s="12">
        <f>Riesgo!D1443</f>
        <v>0.42733503652137322</v>
      </c>
      <c r="F1439" s="76">
        <f t="shared" si="66"/>
        <v>-0.17824690106847668</v>
      </c>
      <c r="G1439" s="26">
        <f t="shared" si="67"/>
        <v>-5.6632530081254552E-3</v>
      </c>
      <c r="H1439" s="26">
        <f t="shared" si="68"/>
        <v>1.0094572986650908E-3</v>
      </c>
    </row>
    <row r="1440" spans="1:8" x14ac:dyDescent="0.25">
      <c r="A1440" s="12">
        <f>Riesgo!D1444</f>
        <v>1</v>
      </c>
      <c r="F1440" s="76">
        <f t="shared" si="66"/>
        <v>0.39441806241015009</v>
      </c>
      <c r="G1440" s="26">
        <f t="shared" si="67"/>
        <v>6.1357885667416845E-2</v>
      </c>
      <c r="H1440" s="26">
        <f t="shared" si="68"/>
        <v>2.4200658378526071E-2</v>
      </c>
    </row>
    <row r="1441" spans="1:8" x14ac:dyDescent="0.25">
      <c r="A1441" s="12">
        <f>Riesgo!D1445</f>
        <v>0.78348441094499754</v>
      </c>
      <c r="F1441" s="76">
        <f t="shared" si="66"/>
        <v>0.17790247335514764</v>
      </c>
      <c r="G1441" s="26">
        <f t="shared" si="67"/>
        <v>5.6304869755382818E-3</v>
      </c>
      <c r="H1441" s="26">
        <f t="shared" si="68"/>
        <v>1.0016775591422051E-3</v>
      </c>
    </row>
    <row r="1442" spans="1:8" x14ac:dyDescent="0.25">
      <c r="A1442" s="12">
        <f>Riesgo!D1446</f>
        <v>0.31801063898318505</v>
      </c>
      <c r="F1442" s="76">
        <f t="shared" si="66"/>
        <v>-0.28757129860666486</v>
      </c>
      <c r="G1442" s="26">
        <f t="shared" si="67"/>
        <v>-2.3781356086245129E-2</v>
      </c>
      <c r="H1442" s="26">
        <f t="shared" si="68"/>
        <v>6.8388354523490251E-3</v>
      </c>
    </row>
    <row r="1443" spans="1:8" x14ac:dyDescent="0.25">
      <c r="A1443" s="12">
        <f>Riesgo!D1447</f>
        <v>0.71541753528892438</v>
      </c>
      <c r="F1443" s="76">
        <f t="shared" si="66"/>
        <v>0.10983559769907447</v>
      </c>
      <c r="G1443" s="26">
        <f t="shared" si="67"/>
        <v>1.3250411113113801E-3</v>
      </c>
      <c r="H1443" s="26">
        <f t="shared" si="68"/>
        <v>1.4553668243673129E-4</v>
      </c>
    </row>
    <row r="1444" spans="1:8" x14ac:dyDescent="0.25">
      <c r="A1444" s="12">
        <f>Riesgo!D1448</f>
        <v>0.65802203511674917</v>
      </c>
      <c r="F1444" s="76">
        <f t="shared" si="66"/>
        <v>5.2440097526899265E-2</v>
      </c>
      <c r="G1444" s="26">
        <f t="shared" si="67"/>
        <v>1.4420837136883954E-4</v>
      </c>
      <c r="H1444" s="26">
        <f t="shared" si="68"/>
        <v>7.5623010587772533E-6</v>
      </c>
    </row>
    <row r="1445" spans="1:8" x14ac:dyDescent="0.25">
      <c r="A1445" s="12">
        <f>Riesgo!D1449</f>
        <v>2.1105373415387114E-2</v>
      </c>
      <c r="F1445" s="76">
        <f t="shared" si="66"/>
        <v>-0.58447656417446281</v>
      </c>
      <c r="G1445" s="26">
        <f t="shared" si="67"/>
        <v>-0.19966470722418939</v>
      </c>
      <c r="H1445" s="26">
        <f t="shared" si="68"/>
        <v>0.11669934206529425</v>
      </c>
    </row>
    <row r="1446" spans="1:8" x14ac:dyDescent="0.25">
      <c r="A1446" s="12">
        <f>Riesgo!D1450</f>
        <v>0.43784844178466403</v>
      </c>
      <c r="F1446" s="76">
        <f t="shared" si="66"/>
        <v>-0.16773349580518587</v>
      </c>
      <c r="G1446" s="26">
        <f t="shared" si="67"/>
        <v>-4.7191023342292452E-3</v>
      </c>
      <c r="H1446" s="26">
        <f t="shared" si="68"/>
        <v>7.9155153158268394E-4</v>
      </c>
    </row>
    <row r="1447" spans="1:8" x14ac:dyDescent="0.25">
      <c r="A1447" s="12">
        <f>Riesgo!D1451</f>
        <v>0.55866407605389623</v>
      </c>
      <c r="F1447" s="76">
        <f t="shared" si="66"/>
        <v>-4.6917861535953675E-2</v>
      </c>
      <c r="G1447" s="26">
        <f t="shared" si="67"/>
        <v>-1.0327961913314509E-4</v>
      </c>
      <c r="H1447" s="26">
        <f t="shared" si="68"/>
        <v>4.8456588699749339E-6</v>
      </c>
    </row>
    <row r="1448" spans="1:8" x14ac:dyDescent="0.25">
      <c r="A1448" s="12">
        <f>Riesgo!D1452</f>
        <v>0.30933852360772418</v>
      </c>
      <c r="F1448" s="76">
        <f t="shared" si="66"/>
        <v>-0.29624341398212573</v>
      </c>
      <c r="G1448" s="26">
        <f t="shared" si="67"/>
        <v>-2.5998369507121775E-2</v>
      </c>
      <c r="H1448" s="26">
        <f t="shared" si="68"/>
        <v>7.7018457407585497E-3</v>
      </c>
    </row>
    <row r="1449" spans="1:8" x14ac:dyDescent="0.25">
      <c r="A1449" s="12">
        <f>Riesgo!D1453</f>
        <v>0.90642573631223855</v>
      </c>
      <c r="F1449" s="76">
        <f t="shared" si="66"/>
        <v>0.30084379872238864</v>
      </c>
      <c r="G1449" s="26">
        <f t="shared" si="67"/>
        <v>2.7228467052482001E-2</v>
      </c>
      <c r="H1449" s="26">
        <f t="shared" si="68"/>
        <v>8.1915154614560851E-3</v>
      </c>
    </row>
    <row r="1450" spans="1:8" x14ac:dyDescent="0.25">
      <c r="A1450" s="12">
        <f>Riesgo!D1454</f>
        <v>0.5581264261103096</v>
      </c>
      <c r="F1450" s="76">
        <f t="shared" si="66"/>
        <v>-4.7455511479540302E-2</v>
      </c>
      <c r="G1450" s="26">
        <f t="shared" si="67"/>
        <v>-1.0687102527913999E-4</v>
      </c>
      <c r="H1450" s="26">
        <f t="shared" si="68"/>
        <v>5.0716191669644691E-6</v>
      </c>
    </row>
    <row r="1451" spans="1:8" x14ac:dyDescent="0.25">
      <c r="A1451" s="12">
        <f>Riesgo!D1455</f>
        <v>0.5553007418723348</v>
      </c>
      <c r="F1451" s="76">
        <f t="shared" si="66"/>
        <v>-5.0281195717515104E-2</v>
      </c>
      <c r="G1451" s="26">
        <f t="shared" si="67"/>
        <v>-1.2712085077053105E-4</v>
      </c>
      <c r="H1451" s="26">
        <f t="shared" si="68"/>
        <v>6.3917883773701026E-6</v>
      </c>
    </row>
    <row r="1452" spans="1:8" x14ac:dyDescent="0.25">
      <c r="A1452" s="12">
        <f>Riesgo!D1456</f>
        <v>0.26289254591665917</v>
      </c>
      <c r="F1452" s="76">
        <f t="shared" si="66"/>
        <v>-0.34268939167319074</v>
      </c>
      <c r="G1452" s="26">
        <f t="shared" si="67"/>
        <v>-4.0244077968292054E-2</v>
      </c>
      <c r="H1452" s="26">
        <f t="shared" si="68"/>
        <v>1.3791218597402462E-2</v>
      </c>
    </row>
    <row r="1453" spans="1:8" x14ac:dyDescent="0.25">
      <c r="A1453" s="12">
        <f>Riesgo!D1457</f>
        <v>1</v>
      </c>
      <c r="F1453" s="76">
        <f t="shared" si="66"/>
        <v>0.39441806241015009</v>
      </c>
      <c r="G1453" s="26">
        <f t="shared" si="67"/>
        <v>6.1357885667416845E-2</v>
      </c>
      <c r="H1453" s="26">
        <f t="shared" si="68"/>
        <v>2.4200658378526071E-2</v>
      </c>
    </row>
    <row r="1454" spans="1:8" x14ac:dyDescent="0.25">
      <c r="A1454" s="12">
        <f>Riesgo!D1458</f>
        <v>0.42023641362179098</v>
      </c>
      <c r="F1454" s="76">
        <f t="shared" si="66"/>
        <v>-0.18534552396805892</v>
      </c>
      <c r="G1454" s="26">
        <f t="shared" si="67"/>
        <v>-6.3671679743523939E-3</v>
      </c>
      <c r="H1454" s="26">
        <f t="shared" si="68"/>
        <v>1.1801260843989888E-3</v>
      </c>
    </row>
    <row r="1455" spans="1:8" x14ac:dyDescent="0.25">
      <c r="A1455" s="12">
        <f>Riesgo!D1459</f>
        <v>0.60878081762043312</v>
      </c>
      <c r="F1455" s="76">
        <f t="shared" si="66"/>
        <v>3.1988800305832177E-3</v>
      </c>
      <c r="G1455" s="26">
        <f t="shared" si="67"/>
        <v>3.2733606579693977E-8</v>
      </c>
      <c r="H1455" s="26">
        <f t="shared" si="68"/>
        <v>1.0471088041675048E-10</v>
      </c>
    </row>
    <row r="1456" spans="1:8" x14ac:dyDescent="0.25">
      <c r="A1456" s="12">
        <f>Riesgo!D1460</f>
        <v>0.74939842804706625</v>
      </c>
      <c r="F1456" s="76">
        <f t="shared" si="66"/>
        <v>0.14381649045721634</v>
      </c>
      <c r="G1456" s="26">
        <f t="shared" si="67"/>
        <v>2.9745827801076828E-3</v>
      </c>
      <c r="H1456" s="26">
        <f t="shared" si="68"/>
        <v>4.2779405600955659E-4</v>
      </c>
    </row>
    <row r="1457" spans="1:8" x14ac:dyDescent="0.25">
      <c r="A1457" s="12">
        <f>Riesgo!D1461</f>
        <v>0.18599333271889767</v>
      </c>
      <c r="F1457" s="76">
        <f t="shared" si="66"/>
        <v>-0.41958860487095223</v>
      </c>
      <c r="G1457" s="26">
        <f t="shared" si="67"/>
        <v>-7.3870502877980734E-2</v>
      </c>
      <c r="H1457" s="26">
        <f t="shared" si="68"/>
        <v>3.0995221243687598E-2</v>
      </c>
    </row>
    <row r="1458" spans="1:8" x14ac:dyDescent="0.25">
      <c r="A1458" s="12">
        <f>Riesgo!D1462</f>
        <v>0.62260563231929689</v>
      </c>
      <c r="F1458" s="76">
        <f t="shared" si="66"/>
        <v>1.7023694729446981E-2</v>
      </c>
      <c r="G1458" s="26">
        <f t="shared" si="67"/>
        <v>4.9335719771840882E-6</v>
      </c>
      <c r="H1458" s="26">
        <f t="shared" si="68"/>
        <v>8.3987623265336095E-8</v>
      </c>
    </row>
    <row r="1459" spans="1:8" x14ac:dyDescent="0.25">
      <c r="A1459" s="12">
        <f>Riesgo!D1463</f>
        <v>0.43404458153626901</v>
      </c>
      <c r="F1459" s="76">
        <f t="shared" si="66"/>
        <v>-0.17153735605358089</v>
      </c>
      <c r="G1459" s="26">
        <f t="shared" si="67"/>
        <v>-5.0474977697846863E-3</v>
      </c>
      <c r="H1459" s="26">
        <f t="shared" si="68"/>
        <v>8.6583442211521128E-4</v>
      </c>
    </row>
    <row r="1460" spans="1:8" x14ac:dyDescent="0.25">
      <c r="A1460" s="12">
        <f>Riesgo!D1464</f>
        <v>0.67321725574918878</v>
      </c>
      <c r="F1460" s="76">
        <f t="shared" si="66"/>
        <v>6.7635318159338875E-2</v>
      </c>
      <c r="G1460" s="26">
        <f t="shared" si="67"/>
        <v>3.0940021554663462E-4</v>
      </c>
      <c r="H1460" s="26">
        <f t="shared" si="68"/>
        <v>2.0926382017064655E-5</v>
      </c>
    </row>
    <row r="1461" spans="1:8" x14ac:dyDescent="0.25">
      <c r="A1461" s="12">
        <f>Riesgo!D1465</f>
        <v>0.54643041470248732</v>
      </c>
      <c r="F1461" s="76">
        <f t="shared" si="66"/>
        <v>-5.9151522887362584E-2</v>
      </c>
      <c r="G1461" s="26">
        <f t="shared" si="67"/>
        <v>-2.0696542076738438E-4</v>
      </c>
      <c r="H1461" s="26">
        <f t="shared" si="68"/>
        <v>1.2242319823414565E-5</v>
      </c>
    </row>
    <row r="1462" spans="1:8" x14ac:dyDescent="0.25">
      <c r="A1462" s="12">
        <f>Riesgo!D1466</f>
        <v>0.35212346486020069</v>
      </c>
      <c r="F1462" s="76">
        <f t="shared" si="66"/>
        <v>-0.25345847272964922</v>
      </c>
      <c r="G1462" s="26">
        <f t="shared" si="67"/>
        <v>-1.6282475778934123E-2</v>
      </c>
      <c r="H1462" s="26">
        <f t="shared" si="68"/>
        <v>4.1269314431861479E-3</v>
      </c>
    </row>
    <row r="1463" spans="1:8" x14ac:dyDescent="0.25">
      <c r="A1463" s="12">
        <f>Riesgo!D1467</f>
        <v>0.86773028097325566</v>
      </c>
      <c r="F1463" s="76">
        <f t="shared" si="66"/>
        <v>0.26214834338340576</v>
      </c>
      <c r="G1463" s="26">
        <f t="shared" si="67"/>
        <v>1.8015293949422813E-2</v>
      </c>
      <c r="H1463" s="26">
        <f t="shared" si="68"/>
        <v>4.7226794644062839E-3</v>
      </c>
    </row>
    <row r="1464" spans="1:8" x14ac:dyDescent="0.25">
      <c r="A1464" s="12">
        <f>Riesgo!D1468</f>
        <v>0.60132917762751537</v>
      </c>
      <c r="F1464" s="76">
        <f t="shared" si="66"/>
        <v>-4.2527599623345402E-3</v>
      </c>
      <c r="G1464" s="26">
        <f t="shared" si="67"/>
        <v>-7.6915277601775745E-8</v>
      </c>
      <c r="H1464" s="26">
        <f t="shared" si="68"/>
        <v>3.2710221307667855E-10</v>
      </c>
    </row>
    <row r="1465" spans="1:8" x14ac:dyDescent="0.25">
      <c r="A1465" s="12">
        <f>Riesgo!D1469</f>
        <v>0.47397214079220706</v>
      </c>
      <c r="F1465" s="76">
        <f t="shared" si="66"/>
        <v>-0.13160979679764284</v>
      </c>
      <c r="G1465" s="26">
        <f t="shared" si="67"/>
        <v>-2.279631533176112E-3</v>
      </c>
      <c r="H1465" s="26">
        <f t="shared" si="68"/>
        <v>3.0002184285480709E-4</v>
      </c>
    </row>
    <row r="1466" spans="1:8" x14ac:dyDescent="0.25">
      <c r="A1466" s="12">
        <f>Riesgo!D1470</f>
        <v>0.50603307271356313</v>
      </c>
      <c r="F1466" s="76">
        <f t="shared" si="66"/>
        <v>-9.954886487628678E-2</v>
      </c>
      <c r="G1466" s="26">
        <f t="shared" si="67"/>
        <v>-9.8652691134222905E-4</v>
      </c>
      <c r="H1466" s="26">
        <f t="shared" si="68"/>
        <v>9.8207634194028121E-5</v>
      </c>
    </row>
    <row r="1467" spans="1:8" x14ac:dyDescent="0.25">
      <c r="A1467" s="12">
        <f>Riesgo!D1471</f>
        <v>0.70708142320654588</v>
      </c>
      <c r="F1467" s="76">
        <f t="shared" si="66"/>
        <v>0.10149948561669597</v>
      </c>
      <c r="G1467" s="26">
        <f t="shared" si="67"/>
        <v>1.0456624771643858E-3</v>
      </c>
      <c r="H1467" s="26">
        <f t="shared" si="68"/>
        <v>1.0613420356086526E-4</v>
      </c>
    </row>
    <row r="1468" spans="1:8" x14ac:dyDescent="0.25">
      <c r="A1468" s="12">
        <f>Riesgo!D1472</f>
        <v>0.5376126039658804</v>
      </c>
      <c r="F1468" s="76">
        <f t="shared" si="66"/>
        <v>-6.7969333623969508E-2</v>
      </c>
      <c r="G1468" s="26">
        <f t="shared" si="67"/>
        <v>-3.1400678784989576E-4</v>
      </c>
      <c r="H1468" s="26">
        <f t="shared" si="68"/>
        <v>2.1342832123560578E-5</v>
      </c>
    </row>
    <row r="1469" spans="1:8" x14ac:dyDescent="0.25">
      <c r="A1469" s="12">
        <f>Riesgo!D1473</f>
        <v>0.91855948955330546</v>
      </c>
      <c r="F1469" s="76">
        <f t="shared" si="66"/>
        <v>0.31297755196345556</v>
      </c>
      <c r="G1469" s="26">
        <f t="shared" si="67"/>
        <v>3.0657699838087589E-2</v>
      </c>
      <c r="H1469" s="26">
        <f t="shared" si="68"/>
        <v>9.5951718441550805E-3</v>
      </c>
    </row>
    <row r="1470" spans="1:8" x14ac:dyDescent="0.25">
      <c r="A1470" s="12">
        <f>Riesgo!D1474</f>
        <v>0.6258650003476921</v>
      </c>
      <c r="F1470" s="76">
        <f t="shared" si="66"/>
        <v>2.0283062757842196E-2</v>
      </c>
      <c r="G1470" s="26">
        <f t="shared" si="67"/>
        <v>8.3445054611722515E-6</v>
      </c>
      <c r="H1470" s="26">
        <f t="shared" si="68"/>
        <v>1.6925212795211371E-7</v>
      </c>
    </row>
    <row r="1471" spans="1:8" x14ac:dyDescent="0.25">
      <c r="A1471" s="12">
        <f>Riesgo!D1475</f>
        <v>0.67518489449823194</v>
      </c>
      <c r="F1471" s="76">
        <f t="shared" si="66"/>
        <v>6.960295690838203E-2</v>
      </c>
      <c r="G1471" s="26">
        <f t="shared" si="67"/>
        <v>3.3719650903755207E-4</v>
      </c>
      <c r="H1471" s="26">
        <f t="shared" si="68"/>
        <v>2.3469874088197586E-5</v>
      </c>
    </row>
    <row r="1472" spans="1:8" x14ac:dyDescent="0.25">
      <c r="A1472" s="12">
        <f>Riesgo!D1476</f>
        <v>0.71918482185183541</v>
      </c>
      <c r="F1472" s="76">
        <f t="shared" si="66"/>
        <v>0.1136028842619855</v>
      </c>
      <c r="G1472" s="26">
        <f t="shared" si="67"/>
        <v>1.4661151226917854E-3</v>
      </c>
      <c r="H1472" s="26">
        <f t="shared" si="68"/>
        <v>1.6655490659790159E-4</v>
      </c>
    </row>
    <row r="1473" spans="1:8" x14ac:dyDescent="0.25">
      <c r="A1473" s="12">
        <f>Riesgo!D1477</f>
        <v>1</v>
      </c>
      <c r="F1473" s="76">
        <f t="shared" si="66"/>
        <v>0.39441806241015009</v>
      </c>
      <c r="G1473" s="26">
        <f t="shared" si="67"/>
        <v>6.1357885667416845E-2</v>
      </c>
      <c r="H1473" s="26">
        <f t="shared" si="68"/>
        <v>2.4200658378526071E-2</v>
      </c>
    </row>
    <row r="1474" spans="1:8" x14ac:dyDescent="0.25">
      <c r="A1474" s="12">
        <f>Riesgo!D1478</f>
        <v>0.44402886549974091</v>
      </c>
      <c r="F1474" s="76">
        <f t="shared" si="66"/>
        <v>-0.161553072090109</v>
      </c>
      <c r="G1474" s="26">
        <f t="shared" si="67"/>
        <v>-4.2164374583815714E-3</v>
      </c>
      <c r="H1474" s="26">
        <f t="shared" si="68"/>
        <v>6.81178424677354E-4</v>
      </c>
    </row>
    <row r="1475" spans="1:8" x14ac:dyDescent="0.25">
      <c r="A1475" s="12">
        <f>Riesgo!D1479</f>
        <v>0.71966668132992384</v>
      </c>
      <c r="F1475" s="76">
        <f t="shared" ref="F1475:F1538" si="69">A1475-$D$4</f>
        <v>0.11408474374007394</v>
      </c>
      <c r="G1475" s="26">
        <f t="shared" ref="G1475:G1538" si="70">IF(A1475=0,0,(A1475-D$4)^3)</f>
        <v>1.4848504456200966E-3</v>
      </c>
      <c r="H1475" s="26">
        <f t="shared" ref="H1475:H1538" si="71">IF(A1475=0,0,(A1475-D$4)^4)</f>
        <v>1.6939878258090329E-4</v>
      </c>
    </row>
    <row r="1476" spans="1:8" x14ac:dyDescent="0.25">
      <c r="A1476" s="12">
        <f>Riesgo!D1480</f>
        <v>2.3786230752410445E-2</v>
      </c>
      <c r="F1476" s="76">
        <f t="shared" si="69"/>
        <v>-0.58179570683743942</v>
      </c>
      <c r="G1476" s="26">
        <f t="shared" si="70"/>
        <v>-0.19692984387041385</v>
      </c>
      <c r="H1476" s="26">
        <f t="shared" si="71"/>
        <v>0.11457293771197401</v>
      </c>
    </row>
    <row r="1477" spans="1:8" x14ac:dyDescent="0.25">
      <c r="A1477" s="12">
        <f>Riesgo!D1481</f>
        <v>0.41446213894077155</v>
      </c>
      <c r="F1477" s="76">
        <f t="shared" si="69"/>
        <v>-0.19111979864907835</v>
      </c>
      <c r="G1477" s="26">
        <f t="shared" si="70"/>
        <v>-6.9809903488038498E-3</v>
      </c>
      <c r="H1477" s="26">
        <f t="shared" si="71"/>
        <v>1.334205469834551E-3</v>
      </c>
    </row>
    <row r="1478" spans="1:8" x14ac:dyDescent="0.25">
      <c r="A1478" s="12">
        <f>Riesgo!D1482</f>
        <v>0.674339113718043</v>
      </c>
      <c r="F1478" s="76">
        <f t="shared" si="69"/>
        <v>6.8757176128193098E-2</v>
      </c>
      <c r="G1478" s="26">
        <f t="shared" si="70"/>
        <v>3.2505293775182589E-4</v>
      </c>
      <c r="H1478" s="26">
        <f t="shared" si="71"/>
        <v>2.234972209198888E-5</v>
      </c>
    </row>
    <row r="1479" spans="1:8" x14ac:dyDescent="0.25">
      <c r="A1479" s="12">
        <f>Riesgo!D1483</f>
        <v>0.28407771891227779</v>
      </c>
      <c r="F1479" s="76">
        <f t="shared" si="69"/>
        <v>-0.32150421867757212</v>
      </c>
      <c r="G1479" s="26">
        <f t="shared" si="70"/>
        <v>-3.3232271548183152E-2</v>
      </c>
      <c r="H1479" s="26">
        <f t="shared" si="71"/>
        <v>1.0684315498979535E-2</v>
      </c>
    </row>
    <row r="1480" spans="1:8" x14ac:dyDescent="0.25">
      <c r="A1480" s="12">
        <f>Riesgo!D1484</f>
        <v>1</v>
      </c>
      <c r="F1480" s="76">
        <f t="shared" si="69"/>
        <v>0.39441806241015009</v>
      </c>
      <c r="G1480" s="26">
        <f t="shared" si="70"/>
        <v>6.1357885667416845E-2</v>
      </c>
      <c r="H1480" s="26">
        <f t="shared" si="71"/>
        <v>2.4200658378526071E-2</v>
      </c>
    </row>
    <row r="1481" spans="1:8" x14ac:dyDescent="0.25">
      <c r="A1481" s="12">
        <f>Riesgo!D1485</f>
        <v>0.98713084159126707</v>
      </c>
      <c r="F1481" s="76">
        <f t="shared" si="69"/>
        <v>0.38154890400141717</v>
      </c>
      <c r="G1481" s="26">
        <f t="shared" si="70"/>
        <v>5.5545723907505479E-2</v>
      </c>
      <c r="H1481" s="26">
        <f t="shared" si="71"/>
        <v>2.1193410078874032E-2</v>
      </c>
    </row>
    <row r="1482" spans="1:8" x14ac:dyDescent="0.25">
      <c r="A1482" s="12">
        <f>Riesgo!D1486</f>
        <v>0.69835810082400862</v>
      </c>
      <c r="F1482" s="76">
        <f t="shared" si="69"/>
        <v>9.2776163234158715E-2</v>
      </c>
      <c r="G1482" s="26">
        <f t="shared" si="70"/>
        <v>7.9856307493031571E-4</v>
      </c>
      <c r="H1482" s="26">
        <f t="shared" si="71"/>
        <v>7.408761819250669E-5</v>
      </c>
    </row>
    <row r="1483" spans="1:8" x14ac:dyDescent="0.25">
      <c r="A1483" s="12">
        <f>Riesgo!D1487</f>
        <v>0.89705080137783832</v>
      </c>
      <c r="F1483" s="76">
        <f t="shared" si="69"/>
        <v>0.29146886378798842</v>
      </c>
      <c r="G1483" s="26">
        <f t="shared" si="70"/>
        <v>2.4761474580792513E-2</v>
      </c>
      <c r="H1483" s="26">
        <f t="shared" si="71"/>
        <v>7.217198861778751E-3</v>
      </c>
    </row>
    <row r="1484" spans="1:8" x14ac:dyDescent="0.25">
      <c r="A1484" s="12">
        <f>Riesgo!D1488</f>
        <v>0.19899261777101035</v>
      </c>
      <c r="F1484" s="76">
        <f t="shared" si="69"/>
        <v>-0.40658931981883956</v>
      </c>
      <c r="G1484" s="26">
        <f t="shared" si="70"/>
        <v>-6.7215262578424154E-2</v>
      </c>
      <c r="H1484" s="26">
        <f t="shared" si="71"/>
        <v>2.7329007893206175E-2</v>
      </c>
    </row>
    <row r="1485" spans="1:8" x14ac:dyDescent="0.25">
      <c r="A1485" s="12">
        <f>Riesgo!D1489</f>
        <v>0.2825765953594197</v>
      </c>
      <c r="F1485" s="76">
        <f t="shared" si="69"/>
        <v>-0.3230053422304302</v>
      </c>
      <c r="G1485" s="26">
        <f t="shared" si="70"/>
        <v>-3.369993907633051E-2</v>
      </c>
      <c r="H1485" s="26">
        <f t="shared" si="71"/>
        <v>1.0885260354494785E-2</v>
      </c>
    </row>
    <row r="1486" spans="1:8" x14ac:dyDescent="0.25">
      <c r="A1486" s="12">
        <f>Riesgo!D1490</f>
        <v>1</v>
      </c>
      <c r="F1486" s="76">
        <f t="shared" si="69"/>
        <v>0.39441806241015009</v>
      </c>
      <c r="G1486" s="26">
        <f t="shared" si="70"/>
        <v>6.1357885667416845E-2</v>
      </c>
      <c r="H1486" s="26">
        <f t="shared" si="71"/>
        <v>2.4200658378526071E-2</v>
      </c>
    </row>
    <row r="1487" spans="1:8" x14ac:dyDescent="0.25">
      <c r="A1487" s="12">
        <f>Riesgo!D1491</f>
        <v>0.63317237940644011</v>
      </c>
      <c r="F1487" s="76">
        <f t="shared" si="69"/>
        <v>2.7590441816590205E-2</v>
      </c>
      <c r="G1487" s="26">
        <f t="shared" si="70"/>
        <v>2.1002740438258483E-5</v>
      </c>
      <c r="H1487" s="26">
        <f t="shared" si="71"/>
        <v>5.7947488805071693E-7</v>
      </c>
    </row>
    <row r="1488" spans="1:8" x14ac:dyDescent="0.25">
      <c r="A1488" s="12">
        <f>Riesgo!D1492</f>
        <v>0.35741311247460145</v>
      </c>
      <c r="F1488" s="76">
        <f t="shared" si="69"/>
        <v>-0.24816882511524846</v>
      </c>
      <c r="G1488" s="26">
        <f t="shared" si="70"/>
        <v>-1.52841634699047E-2</v>
      </c>
      <c r="H1488" s="26">
        <f t="shared" si="71"/>
        <v>3.7930528911956484E-3</v>
      </c>
    </row>
    <row r="1489" spans="1:8" x14ac:dyDescent="0.25">
      <c r="A1489" s="12">
        <f>Riesgo!D1493</f>
        <v>0.62395853110926369</v>
      </c>
      <c r="F1489" s="76">
        <f t="shared" si="69"/>
        <v>1.8376593519413786E-2</v>
      </c>
      <c r="G1489" s="26">
        <f t="shared" si="70"/>
        <v>6.2057607350306477E-6</v>
      </c>
      <c r="H1489" s="26">
        <f t="shared" si="71"/>
        <v>1.1404074250639673E-7</v>
      </c>
    </row>
    <row r="1490" spans="1:8" x14ac:dyDescent="0.25">
      <c r="A1490" s="12">
        <f>Riesgo!D1494</f>
        <v>0.71894204349124291</v>
      </c>
      <c r="F1490" s="76">
        <f t="shared" si="69"/>
        <v>0.113360105901393</v>
      </c>
      <c r="G1490" s="26">
        <f t="shared" si="70"/>
        <v>1.4567355837140623E-3</v>
      </c>
      <c r="H1490" s="26">
        <f t="shared" si="71"/>
        <v>1.6513570004015365E-4</v>
      </c>
    </row>
    <row r="1491" spans="1:8" x14ac:dyDescent="0.25">
      <c r="A1491" s="12">
        <f>Riesgo!D1495</f>
        <v>0.77385825139804498</v>
      </c>
      <c r="F1491" s="76">
        <f t="shared" si="69"/>
        <v>0.16827631380819508</v>
      </c>
      <c r="G1491" s="26">
        <f t="shared" si="70"/>
        <v>4.765066543921447E-3</v>
      </c>
      <c r="H1491" s="26">
        <f t="shared" si="71"/>
        <v>8.0184783306185687E-4</v>
      </c>
    </row>
    <row r="1492" spans="1:8" x14ac:dyDescent="0.25">
      <c r="A1492" s="12">
        <f>Riesgo!D1496</f>
        <v>0.90243678677696348</v>
      </c>
      <c r="F1492" s="76">
        <f t="shared" si="69"/>
        <v>0.29685484918711358</v>
      </c>
      <c r="G1492" s="26">
        <f t="shared" si="70"/>
        <v>2.6159680945043964E-2</v>
      </c>
      <c r="H1492" s="26">
        <f t="shared" si="71"/>
        <v>7.7656281417240345E-3</v>
      </c>
    </row>
    <row r="1493" spans="1:8" x14ac:dyDescent="0.25">
      <c r="A1493" s="12">
        <f>Riesgo!D1497</f>
        <v>1</v>
      </c>
      <c r="F1493" s="76">
        <f t="shared" si="69"/>
        <v>0.39441806241015009</v>
      </c>
      <c r="G1493" s="26">
        <f t="shared" si="70"/>
        <v>6.1357885667416845E-2</v>
      </c>
      <c r="H1493" s="26">
        <f t="shared" si="71"/>
        <v>2.4200658378526071E-2</v>
      </c>
    </row>
    <row r="1494" spans="1:8" x14ac:dyDescent="0.25">
      <c r="A1494" s="12">
        <f>Riesgo!D1498</f>
        <v>0.18088016518716993</v>
      </c>
      <c r="F1494" s="76">
        <f t="shared" si="69"/>
        <v>-0.42470177240267998</v>
      </c>
      <c r="G1494" s="26">
        <f t="shared" si="70"/>
        <v>-7.6604136292295191E-2</v>
      </c>
      <c r="H1494" s="26">
        <f t="shared" si="71"/>
        <v>3.2533912456714227E-2</v>
      </c>
    </row>
    <row r="1495" spans="1:8" x14ac:dyDescent="0.25">
      <c r="A1495" s="12">
        <f>Riesgo!D1499</f>
        <v>0.79422619445430842</v>
      </c>
      <c r="F1495" s="76">
        <f t="shared" si="69"/>
        <v>0.18864425686445851</v>
      </c>
      <c r="G1495" s="26">
        <f t="shared" si="70"/>
        <v>6.7132182089977444E-3</v>
      </c>
      <c r="H1495" s="26">
        <f t="shared" si="71"/>
        <v>1.2664100602053307E-3</v>
      </c>
    </row>
    <row r="1496" spans="1:8" x14ac:dyDescent="0.25">
      <c r="A1496" s="12">
        <f>Riesgo!D1500</f>
        <v>1</v>
      </c>
      <c r="F1496" s="76">
        <f t="shared" si="69"/>
        <v>0.39441806241015009</v>
      </c>
      <c r="G1496" s="26">
        <f t="shared" si="70"/>
        <v>6.1357885667416845E-2</v>
      </c>
      <c r="H1496" s="26">
        <f t="shared" si="71"/>
        <v>2.4200658378526071E-2</v>
      </c>
    </row>
    <row r="1497" spans="1:8" x14ac:dyDescent="0.25">
      <c r="A1497" s="12">
        <f>Riesgo!D1501</f>
        <v>0.42014044234716519</v>
      </c>
      <c r="F1497" s="76">
        <f t="shared" si="69"/>
        <v>-0.18544149524268472</v>
      </c>
      <c r="G1497" s="26">
        <f t="shared" si="70"/>
        <v>-6.3770637896154144E-3</v>
      </c>
      <c r="H1497" s="26">
        <f t="shared" si="71"/>
        <v>1.1825722444042638E-3</v>
      </c>
    </row>
    <row r="1498" spans="1:8" x14ac:dyDescent="0.25">
      <c r="A1498" s="12">
        <f>Riesgo!D1502</f>
        <v>0.58537519251920156</v>
      </c>
      <c r="F1498" s="76">
        <f t="shared" si="69"/>
        <v>-2.0206745070648346E-2</v>
      </c>
      <c r="G1498" s="26">
        <f t="shared" si="70"/>
        <v>-8.2506675332451977E-6</v>
      </c>
      <c r="H1498" s="26">
        <f t="shared" si="71"/>
        <v>1.6671913550696075E-7</v>
      </c>
    </row>
    <row r="1499" spans="1:8" x14ac:dyDescent="0.25">
      <c r="A1499" s="12">
        <f>Riesgo!D1503</f>
        <v>1</v>
      </c>
      <c r="F1499" s="76">
        <f t="shared" si="69"/>
        <v>0.39441806241015009</v>
      </c>
      <c r="G1499" s="26">
        <f t="shared" si="70"/>
        <v>6.1357885667416845E-2</v>
      </c>
      <c r="H1499" s="26">
        <f t="shared" si="71"/>
        <v>2.4200658378526071E-2</v>
      </c>
    </row>
    <row r="1500" spans="1:8" x14ac:dyDescent="0.25">
      <c r="A1500" s="12">
        <f>Riesgo!D1504</f>
        <v>0.47245797725248451</v>
      </c>
      <c r="F1500" s="76">
        <f t="shared" si="69"/>
        <v>-0.1331239603373654</v>
      </c>
      <c r="G1500" s="26">
        <f t="shared" si="70"/>
        <v>-2.3592213362276953E-3</v>
      </c>
      <c r="H1500" s="26">
        <f t="shared" si="71"/>
        <v>3.1406888759104187E-4</v>
      </c>
    </row>
    <row r="1501" spans="1:8" x14ac:dyDescent="0.25">
      <c r="A1501" s="12">
        <f>Riesgo!D1505</f>
        <v>0.76566279823435324</v>
      </c>
      <c r="F1501" s="76">
        <f t="shared" si="69"/>
        <v>0.16008086064450333</v>
      </c>
      <c r="G1501" s="26">
        <f t="shared" si="70"/>
        <v>4.1022132364795967E-3</v>
      </c>
      <c r="H1501" s="26">
        <f t="shared" si="71"/>
        <v>6.5668582544292739E-4</v>
      </c>
    </row>
    <row r="1502" spans="1:8" x14ac:dyDescent="0.25">
      <c r="A1502" s="12">
        <f>Riesgo!D1506</f>
        <v>0.61581269810845352</v>
      </c>
      <c r="F1502" s="76">
        <f t="shared" si="69"/>
        <v>1.023076051860361E-2</v>
      </c>
      <c r="G1502" s="26">
        <f t="shared" si="70"/>
        <v>1.0708379561832994E-6</v>
      </c>
      <c r="H1502" s="26">
        <f t="shared" si="71"/>
        <v>1.0955486683942283E-8</v>
      </c>
    </row>
    <row r="1503" spans="1:8" x14ac:dyDescent="0.25">
      <c r="A1503" s="12">
        <f>Riesgo!D1507</f>
        <v>0.70776505037707238</v>
      </c>
      <c r="F1503" s="76">
        <f t="shared" si="69"/>
        <v>0.10218311278722247</v>
      </c>
      <c r="G1503" s="26">
        <f t="shared" si="70"/>
        <v>1.0669335827242236E-3</v>
      </c>
      <c r="H1503" s="26">
        <f t="shared" si="71"/>
        <v>1.0902259461998469E-4</v>
      </c>
    </row>
    <row r="1504" spans="1:8" x14ac:dyDescent="0.25">
      <c r="A1504" s="12">
        <f>Riesgo!D1508</f>
        <v>0.63995467377681048</v>
      </c>
      <c r="F1504" s="76">
        <f t="shared" si="69"/>
        <v>3.4372736186960573E-2</v>
      </c>
      <c r="G1504" s="26">
        <f t="shared" si="70"/>
        <v>4.0610871972499128E-5</v>
      </c>
      <c r="H1504" s="26">
        <f t="shared" si="71"/>
        <v>1.3959067886331439E-6</v>
      </c>
    </row>
    <row r="1505" spans="1:8" x14ac:dyDescent="0.25">
      <c r="A1505" s="12">
        <f>Riesgo!D1509</f>
        <v>0.17949658959710488</v>
      </c>
      <c r="F1505" s="76">
        <f t="shared" si="69"/>
        <v>-0.426085347992745</v>
      </c>
      <c r="G1505" s="26">
        <f t="shared" si="70"/>
        <v>-7.7355251146925541E-2</v>
      </c>
      <c r="H1505" s="26">
        <f t="shared" si="71"/>
        <v>3.2959939104003959E-2</v>
      </c>
    </row>
    <row r="1506" spans="1:8" x14ac:dyDescent="0.25">
      <c r="A1506" s="12">
        <f>Riesgo!D1510</f>
        <v>0.82354427881390158</v>
      </c>
      <c r="F1506" s="76">
        <f t="shared" si="69"/>
        <v>0.21796234122405167</v>
      </c>
      <c r="G1506" s="26">
        <f t="shared" si="70"/>
        <v>1.0354863840434035E-2</v>
      </c>
      <c r="H1506" s="26">
        <f t="shared" si="71"/>
        <v>2.2569703657172773E-3</v>
      </c>
    </row>
    <row r="1507" spans="1:8" x14ac:dyDescent="0.25">
      <c r="A1507" s="12">
        <f>Riesgo!D1511</f>
        <v>0.63107258389235077</v>
      </c>
      <c r="F1507" s="76">
        <f t="shared" si="69"/>
        <v>2.5490646302500863E-2</v>
      </c>
      <c r="G1507" s="26">
        <f t="shared" si="70"/>
        <v>1.6563134966896943E-5</v>
      </c>
      <c r="H1507" s="26">
        <f t="shared" si="71"/>
        <v>4.2220501510175427E-7</v>
      </c>
    </row>
    <row r="1508" spans="1:8" x14ac:dyDescent="0.25">
      <c r="A1508" s="12">
        <f>Riesgo!D1512</f>
        <v>0.49705840050649897</v>
      </c>
      <c r="F1508" s="76">
        <f t="shared" si="69"/>
        <v>-0.10852353708335094</v>
      </c>
      <c r="G1508" s="26">
        <f t="shared" si="70"/>
        <v>-1.2781205586266161E-3</v>
      </c>
      <c r="H1508" s="26">
        <f t="shared" si="71"/>
        <v>1.3870616384110878E-4</v>
      </c>
    </row>
    <row r="1509" spans="1:8" x14ac:dyDescent="0.25">
      <c r="A1509" s="12">
        <f>Riesgo!D1513</f>
        <v>0.84437715173832517</v>
      </c>
      <c r="F1509" s="76">
        <f t="shared" si="69"/>
        <v>0.23879521414847527</v>
      </c>
      <c r="G1509" s="26">
        <f t="shared" si="70"/>
        <v>1.3616856342541667E-2</v>
      </c>
      <c r="H1509" s="26">
        <f t="shared" si="71"/>
        <v>3.2516401263462612E-3</v>
      </c>
    </row>
    <row r="1510" spans="1:8" x14ac:dyDescent="0.25">
      <c r="A1510" s="12">
        <f>Riesgo!D1514</f>
        <v>0.28581540989464271</v>
      </c>
      <c r="F1510" s="76">
        <f t="shared" si="69"/>
        <v>-0.31976652769520719</v>
      </c>
      <c r="G1510" s="26">
        <f t="shared" si="70"/>
        <v>-3.2696329624185658E-2</v>
      </c>
      <c r="H1510" s="26">
        <f t="shared" si="71"/>
        <v>1.0455191792303786E-2</v>
      </c>
    </row>
    <row r="1511" spans="1:8" x14ac:dyDescent="0.25">
      <c r="A1511" s="12">
        <f>Riesgo!D1515</f>
        <v>0.43506192581908304</v>
      </c>
      <c r="F1511" s="76">
        <f t="shared" si="69"/>
        <v>-0.17052001177076687</v>
      </c>
      <c r="G1511" s="26">
        <f t="shared" si="70"/>
        <v>-4.9582230713863217E-3</v>
      </c>
      <c r="H1511" s="26">
        <f t="shared" si="71"/>
        <v>8.4547625649488345E-4</v>
      </c>
    </row>
    <row r="1512" spans="1:8" x14ac:dyDescent="0.25">
      <c r="A1512" s="12">
        <f>Riesgo!D1516</f>
        <v>1</v>
      </c>
      <c r="F1512" s="76">
        <f t="shared" si="69"/>
        <v>0.39441806241015009</v>
      </c>
      <c r="G1512" s="26">
        <f t="shared" si="70"/>
        <v>6.1357885667416845E-2</v>
      </c>
      <c r="H1512" s="26">
        <f t="shared" si="71"/>
        <v>2.4200658378526071E-2</v>
      </c>
    </row>
    <row r="1513" spans="1:8" x14ac:dyDescent="0.25">
      <c r="A1513" s="12">
        <f>Riesgo!D1517</f>
        <v>0.79912823688086165</v>
      </c>
      <c r="F1513" s="76">
        <f t="shared" si="69"/>
        <v>0.19354629929101175</v>
      </c>
      <c r="G1513" s="26">
        <f t="shared" si="70"/>
        <v>7.2502772683598364E-3</v>
      </c>
      <c r="H1513" s="26">
        <f t="shared" si="71"/>
        <v>1.4032643341247918E-3</v>
      </c>
    </row>
    <row r="1514" spans="1:8" x14ac:dyDescent="0.25">
      <c r="A1514" s="12">
        <f>Riesgo!D1518</f>
        <v>1</v>
      </c>
      <c r="F1514" s="76">
        <f t="shared" si="69"/>
        <v>0.39441806241015009</v>
      </c>
      <c r="G1514" s="26">
        <f t="shared" si="70"/>
        <v>6.1357885667416845E-2</v>
      </c>
      <c r="H1514" s="26">
        <f t="shared" si="71"/>
        <v>2.4200658378526071E-2</v>
      </c>
    </row>
    <row r="1515" spans="1:8" x14ac:dyDescent="0.25">
      <c r="A1515" s="12">
        <f>Riesgo!D1519</f>
        <v>0.81581379111990981</v>
      </c>
      <c r="F1515" s="76">
        <f t="shared" si="69"/>
        <v>0.21023185353005991</v>
      </c>
      <c r="G1515" s="26">
        <f t="shared" si="70"/>
        <v>9.2917081008078804E-3</v>
      </c>
      <c r="H1515" s="26">
        <f t="shared" si="71"/>
        <v>1.9534130164931131E-3</v>
      </c>
    </row>
    <row r="1516" spans="1:8" x14ac:dyDescent="0.25">
      <c r="A1516" s="12">
        <f>Riesgo!D1520</f>
        <v>0.45054516947085888</v>
      </c>
      <c r="F1516" s="76">
        <f t="shared" si="69"/>
        <v>-0.15503676811899103</v>
      </c>
      <c r="G1516" s="26">
        <f t="shared" si="70"/>
        <v>-3.7265256908569624E-3</v>
      </c>
      <c r="H1516" s="26">
        <f t="shared" si="71"/>
        <v>5.7774849942285377E-4</v>
      </c>
    </row>
    <row r="1517" spans="1:8" x14ac:dyDescent="0.25">
      <c r="A1517" s="12">
        <f>Riesgo!D1521</f>
        <v>0.4578152060796577</v>
      </c>
      <c r="F1517" s="76">
        <f t="shared" si="69"/>
        <v>-0.14776673151019221</v>
      </c>
      <c r="G1517" s="26">
        <f t="shared" si="70"/>
        <v>-3.2264876082042562E-3</v>
      </c>
      <c r="H1517" s="26">
        <f t="shared" si="71"/>
        <v>4.7676752812248055E-4</v>
      </c>
    </row>
    <row r="1518" spans="1:8" x14ac:dyDescent="0.25">
      <c r="A1518" s="12">
        <f>Riesgo!D1522</f>
        <v>0.4055946816641029</v>
      </c>
      <c r="F1518" s="76">
        <f t="shared" si="69"/>
        <v>-0.19998725592574701</v>
      </c>
      <c r="G1518" s="26">
        <f t="shared" si="70"/>
        <v>-7.9984708085344275E-3</v>
      </c>
      <c r="H1518" s="26">
        <f t="shared" si="71"/>
        <v>1.5995922286009912E-3</v>
      </c>
    </row>
    <row r="1519" spans="1:8" x14ac:dyDescent="0.25">
      <c r="A1519" s="12">
        <f>Riesgo!D1523</f>
        <v>0.60999914792062127</v>
      </c>
      <c r="F1519" s="76">
        <f t="shared" si="69"/>
        <v>4.4172103307713595E-3</v>
      </c>
      <c r="G1519" s="26">
        <f t="shared" si="70"/>
        <v>8.6187490889228258E-8</v>
      </c>
      <c r="H1519" s="26">
        <f t="shared" si="71"/>
        <v>3.807082751391615E-10</v>
      </c>
    </row>
    <row r="1520" spans="1:8" x14ac:dyDescent="0.25">
      <c r="A1520" s="12">
        <f>Riesgo!D1524</f>
        <v>0.60389470419830926</v>
      </c>
      <c r="F1520" s="76">
        <f t="shared" si="69"/>
        <v>-1.6872333915406434E-3</v>
      </c>
      <c r="G1520" s="26">
        <f t="shared" si="70"/>
        <v>-4.8031426539621381E-9</v>
      </c>
      <c r="H1520" s="26">
        <f t="shared" si="71"/>
        <v>8.1040226700980659E-12</v>
      </c>
    </row>
    <row r="1521" spans="1:8" x14ac:dyDescent="0.25">
      <c r="A1521" s="12">
        <f>Riesgo!D1525</f>
        <v>0.52743994209443756</v>
      </c>
      <c r="F1521" s="76">
        <f t="shared" si="69"/>
        <v>-7.8141995495412342E-2</v>
      </c>
      <c r="G1521" s="26">
        <f t="shared" si="70"/>
        <v>-4.7714842272192945E-4</v>
      </c>
      <c r="H1521" s="26">
        <f t="shared" si="71"/>
        <v>3.7285329898980109E-5</v>
      </c>
    </row>
    <row r="1522" spans="1:8" x14ac:dyDescent="0.25">
      <c r="A1522" s="12">
        <f>Riesgo!D1526</f>
        <v>0.69886677620459225</v>
      </c>
      <c r="F1522" s="76">
        <f t="shared" si="69"/>
        <v>9.3284838614742349E-2</v>
      </c>
      <c r="G1522" s="26">
        <f t="shared" si="70"/>
        <v>8.1177036676371051E-4</v>
      </c>
      <c r="H1522" s="26">
        <f t="shared" si="71"/>
        <v>7.5725867655782939E-5</v>
      </c>
    </row>
    <row r="1523" spans="1:8" x14ac:dyDescent="0.25">
      <c r="A1523" s="12">
        <f>Riesgo!D1527</f>
        <v>1</v>
      </c>
      <c r="F1523" s="76">
        <f t="shared" si="69"/>
        <v>0.39441806241015009</v>
      </c>
      <c r="G1523" s="26">
        <f t="shared" si="70"/>
        <v>6.1357885667416845E-2</v>
      </c>
      <c r="H1523" s="26">
        <f t="shared" si="71"/>
        <v>2.4200658378526071E-2</v>
      </c>
    </row>
    <row r="1524" spans="1:8" x14ac:dyDescent="0.25">
      <c r="A1524" s="12">
        <f>Riesgo!D1528</f>
        <v>0.65094065706902227</v>
      </c>
      <c r="F1524" s="76">
        <f t="shared" si="69"/>
        <v>4.535871947917236E-2</v>
      </c>
      <c r="G1524" s="26">
        <f t="shared" si="70"/>
        <v>9.3321638750613989E-5</v>
      </c>
      <c r="H1524" s="26">
        <f t="shared" si="71"/>
        <v>4.2329500334257606E-6</v>
      </c>
    </row>
    <row r="1525" spans="1:8" x14ac:dyDescent="0.25">
      <c r="A1525" s="12">
        <f>Riesgo!D1529</f>
        <v>0.73289658443714023</v>
      </c>
      <c r="F1525" s="76">
        <f t="shared" si="69"/>
        <v>0.12731464684729032</v>
      </c>
      <c r="G1525" s="26">
        <f t="shared" si="70"/>
        <v>2.0636455681559769E-3</v>
      </c>
      <c r="H1525" s="26">
        <f t="shared" si="71"/>
        <v>2.6273230672775399E-4</v>
      </c>
    </row>
    <row r="1526" spans="1:8" x14ac:dyDescent="0.25">
      <c r="A1526" s="12">
        <f>Riesgo!D1530</f>
        <v>0.51773814673657925</v>
      </c>
      <c r="F1526" s="76">
        <f t="shared" si="69"/>
        <v>-8.7843790853270654E-2</v>
      </c>
      <c r="G1526" s="26">
        <f t="shared" si="70"/>
        <v>-6.7784938723402383E-4</v>
      </c>
      <c r="H1526" s="26">
        <f t="shared" si="71"/>
        <v>5.9544859802203255E-5</v>
      </c>
    </row>
    <row r="1527" spans="1:8" x14ac:dyDescent="0.25">
      <c r="A1527" s="12">
        <f>Riesgo!D1531</f>
        <v>0.6395957362094945</v>
      </c>
      <c r="F1527" s="76">
        <f t="shared" si="69"/>
        <v>3.4013798619644597E-2</v>
      </c>
      <c r="G1527" s="26">
        <f t="shared" si="70"/>
        <v>3.9351873036548961E-5</v>
      </c>
      <c r="H1527" s="26">
        <f t="shared" si="71"/>
        <v>1.3385066847709985E-6</v>
      </c>
    </row>
    <row r="1528" spans="1:8" x14ac:dyDescent="0.25">
      <c r="A1528" s="12">
        <f>Riesgo!D1532</f>
        <v>0.9209398951266824</v>
      </c>
      <c r="F1528" s="76">
        <f t="shared" si="69"/>
        <v>0.31535795753683249</v>
      </c>
      <c r="G1528" s="26">
        <f t="shared" si="70"/>
        <v>3.136255114189327E-2</v>
      </c>
      <c r="H1528" s="26">
        <f t="shared" si="71"/>
        <v>9.8904300712519145E-3</v>
      </c>
    </row>
    <row r="1529" spans="1:8" x14ac:dyDescent="0.25">
      <c r="A1529" s="12">
        <f>Riesgo!D1533</f>
        <v>0.26667178645612405</v>
      </c>
      <c r="F1529" s="76">
        <f t="shared" si="69"/>
        <v>-0.33891015113372586</v>
      </c>
      <c r="G1529" s="26">
        <f t="shared" si="70"/>
        <v>-3.8927250644648081E-2</v>
      </c>
      <c r="H1529" s="26">
        <f t="shared" si="71"/>
        <v>1.3192840399198108E-2</v>
      </c>
    </row>
    <row r="1530" spans="1:8" x14ac:dyDescent="0.25">
      <c r="A1530" s="12">
        <f>Riesgo!D1534</f>
        <v>0.75561728197558986</v>
      </c>
      <c r="F1530" s="76">
        <f t="shared" si="69"/>
        <v>0.15003534438573995</v>
      </c>
      <c r="G1530" s="26">
        <f t="shared" si="70"/>
        <v>3.3773863082331213E-3</v>
      </c>
      <c r="H1530" s="26">
        <f t="shared" si="71"/>
        <v>5.0672731787943924E-4</v>
      </c>
    </row>
    <row r="1531" spans="1:8" x14ac:dyDescent="0.25">
      <c r="A1531" s="12">
        <f>Riesgo!D1535</f>
        <v>3.4463382828964738E-2</v>
      </c>
      <c r="F1531" s="76">
        <f t="shared" si="69"/>
        <v>-0.57111855476088513</v>
      </c>
      <c r="G1531" s="26">
        <f t="shared" si="70"/>
        <v>-0.18628539621665882</v>
      </c>
      <c r="H1531" s="26">
        <f t="shared" si="71"/>
        <v>0.10639104626031705</v>
      </c>
    </row>
    <row r="1532" spans="1:8" x14ac:dyDescent="0.25">
      <c r="A1532" s="12">
        <f>Riesgo!D1536</f>
        <v>0.18444326235376513</v>
      </c>
      <c r="F1532" s="76">
        <f t="shared" si="69"/>
        <v>-0.42113867523608478</v>
      </c>
      <c r="G1532" s="26">
        <f t="shared" si="70"/>
        <v>-7.4692222103750594E-2</v>
      </c>
      <c r="H1532" s="26">
        <f t="shared" si="71"/>
        <v>3.1455783467212936E-2</v>
      </c>
    </row>
    <row r="1533" spans="1:8" x14ac:dyDescent="0.25">
      <c r="A1533" s="12">
        <f>Riesgo!D1537</f>
        <v>0.51730589554561401</v>
      </c>
      <c r="F1533" s="76">
        <f t="shared" si="69"/>
        <v>-8.8276042044235892E-2</v>
      </c>
      <c r="G1533" s="26">
        <f t="shared" si="70"/>
        <v>-6.8790514639736314E-4</v>
      </c>
      <c r="H1533" s="26">
        <f t="shared" si="71"/>
        <v>6.0725543625819875E-5</v>
      </c>
    </row>
    <row r="1534" spans="1:8" x14ac:dyDescent="0.25">
      <c r="A1534" s="12">
        <f>Riesgo!D1538</f>
        <v>0.88388294635824172</v>
      </c>
      <c r="F1534" s="76">
        <f t="shared" si="69"/>
        <v>0.27830100876839181</v>
      </c>
      <c r="G1534" s="26">
        <f t="shared" si="70"/>
        <v>2.1554817077878857E-2</v>
      </c>
      <c r="H1534" s="26">
        <f t="shared" si="71"/>
        <v>5.9987273365918444E-3</v>
      </c>
    </row>
    <row r="1535" spans="1:8" x14ac:dyDescent="0.25">
      <c r="A1535" s="12">
        <f>Riesgo!D1539</f>
        <v>0.46246521467221774</v>
      </c>
      <c r="F1535" s="76">
        <f t="shared" si="69"/>
        <v>-0.14311672291763217</v>
      </c>
      <c r="G1535" s="26">
        <f t="shared" si="70"/>
        <v>-2.9313734472169875E-3</v>
      </c>
      <c r="H1535" s="26">
        <f t="shared" si="71"/>
        <v>4.1952856141345784E-4</v>
      </c>
    </row>
    <row r="1536" spans="1:8" x14ac:dyDescent="0.25">
      <c r="A1536" s="12">
        <f>Riesgo!D1540</f>
        <v>1</v>
      </c>
      <c r="F1536" s="76">
        <f t="shared" si="69"/>
        <v>0.39441806241015009</v>
      </c>
      <c r="G1536" s="26">
        <f t="shared" si="70"/>
        <v>6.1357885667416845E-2</v>
      </c>
      <c r="H1536" s="26">
        <f t="shared" si="71"/>
        <v>2.4200658378526071E-2</v>
      </c>
    </row>
    <row r="1537" spans="1:8" x14ac:dyDescent="0.25">
      <c r="A1537" s="12">
        <f>Riesgo!D1541</f>
        <v>0.10254000472839785</v>
      </c>
      <c r="F1537" s="76">
        <f t="shared" si="69"/>
        <v>-0.50304193286145205</v>
      </c>
      <c r="G1537" s="26">
        <f t="shared" si="70"/>
        <v>-0.1272953578274757</v>
      </c>
      <c r="H1537" s="26">
        <f t="shared" si="71"/>
        <v>6.4034902845823541E-2</v>
      </c>
    </row>
    <row r="1538" spans="1:8" x14ac:dyDescent="0.25">
      <c r="A1538" s="12">
        <f>Riesgo!D1542</f>
        <v>0.75565629356922681</v>
      </c>
      <c r="F1538" s="76">
        <f t="shared" si="69"/>
        <v>0.15007435597937691</v>
      </c>
      <c r="G1538" s="26">
        <f t="shared" si="70"/>
        <v>3.3800215169842926E-3</v>
      </c>
      <c r="H1538" s="26">
        <f t="shared" si="71"/>
        <v>5.0725455235785429E-4</v>
      </c>
    </row>
    <row r="1539" spans="1:8" x14ac:dyDescent="0.25">
      <c r="A1539" s="12">
        <f>Riesgo!D1543</f>
        <v>1</v>
      </c>
      <c r="F1539" s="76">
        <f t="shared" ref="F1539:F1602" si="72">A1539-$D$4</f>
        <v>0.39441806241015009</v>
      </c>
      <c r="G1539" s="26">
        <f t="shared" ref="G1539:G1602" si="73">IF(A1539=0,0,(A1539-D$4)^3)</f>
        <v>6.1357885667416845E-2</v>
      </c>
      <c r="H1539" s="26">
        <f t="shared" ref="H1539:H1602" si="74">IF(A1539=0,0,(A1539-D$4)^4)</f>
        <v>2.4200658378526071E-2</v>
      </c>
    </row>
    <row r="1540" spans="1:8" x14ac:dyDescent="0.25">
      <c r="A1540" s="12">
        <f>Riesgo!D1544</f>
        <v>0.85005968103848306</v>
      </c>
      <c r="F1540" s="76">
        <f t="shared" si="72"/>
        <v>0.24447774344863316</v>
      </c>
      <c r="G1540" s="26">
        <f t="shared" si="73"/>
        <v>1.461227998171665E-2</v>
      </c>
      <c r="H1540" s="26">
        <f t="shared" si="74"/>
        <v>3.5723772365697211E-3</v>
      </c>
    </row>
    <row r="1541" spans="1:8" x14ac:dyDescent="0.25">
      <c r="A1541" s="12">
        <f>Riesgo!D1545</f>
        <v>1</v>
      </c>
      <c r="F1541" s="76">
        <f t="shared" si="72"/>
        <v>0.39441806241015009</v>
      </c>
      <c r="G1541" s="26">
        <f t="shared" si="73"/>
        <v>6.1357885667416845E-2</v>
      </c>
      <c r="H1541" s="26">
        <f t="shared" si="74"/>
        <v>2.4200658378526071E-2</v>
      </c>
    </row>
    <row r="1542" spans="1:8" x14ac:dyDescent="0.25">
      <c r="A1542" s="12">
        <f>Riesgo!D1546</f>
        <v>1</v>
      </c>
      <c r="F1542" s="76">
        <f t="shared" si="72"/>
        <v>0.39441806241015009</v>
      </c>
      <c r="G1542" s="26">
        <f t="shared" si="73"/>
        <v>6.1357885667416845E-2</v>
      </c>
      <c r="H1542" s="26">
        <f t="shared" si="74"/>
        <v>2.4200658378526071E-2</v>
      </c>
    </row>
    <row r="1543" spans="1:8" x14ac:dyDescent="0.25">
      <c r="A1543" s="12">
        <f>Riesgo!D1547</f>
        <v>0</v>
      </c>
      <c r="F1543" s="76">
        <f t="shared" si="72"/>
        <v>-0.60558193758984991</v>
      </c>
      <c r="G1543" s="26">
        <f t="shared" si="73"/>
        <v>0</v>
      </c>
      <c r="H1543" s="26">
        <f t="shared" si="74"/>
        <v>0</v>
      </c>
    </row>
    <row r="1544" spans="1:8" x14ac:dyDescent="0.25">
      <c r="A1544" s="12">
        <f>Riesgo!D1548</f>
        <v>0.66137670527749748</v>
      </c>
      <c r="F1544" s="76">
        <f t="shared" si="72"/>
        <v>5.5794767687647573E-2</v>
      </c>
      <c r="G1544" s="26">
        <f t="shared" si="73"/>
        <v>1.7369224197168301E-4</v>
      </c>
      <c r="H1544" s="26">
        <f t="shared" si="74"/>
        <v>9.691118289956722E-6</v>
      </c>
    </row>
    <row r="1545" spans="1:8" x14ac:dyDescent="0.25">
      <c r="A1545" s="12">
        <f>Riesgo!D1549</f>
        <v>0.51463669391631228</v>
      </c>
      <c r="F1545" s="76">
        <f t="shared" si="72"/>
        <v>-9.0945243673537624E-2</v>
      </c>
      <c r="G1545" s="26">
        <f t="shared" si="73"/>
        <v>-7.5221150694121527E-4</v>
      </c>
      <c r="H1545" s="26">
        <f t="shared" si="74"/>
        <v>6.8410058792807771E-5</v>
      </c>
    </row>
    <row r="1546" spans="1:8" x14ac:dyDescent="0.25">
      <c r="A1546" s="12">
        <f>Riesgo!D1550</f>
        <v>0.78151726653783071</v>
      </c>
      <c r="F1546" s="76">
        <f t="shared" si="72"/>
        <v>0.17593532894798081</v>
      </c>
      <c r="G1546" s="26">
        <f t="shared" si="73"/>
        <v>5.4457684564856281E-3</v>
      </c>
      <c r="H1546" s="26">
        <f t="shared" si="74"/>
        <v>9.5810306476633658E-4</v>
      </c>
    </row>
    <row r="1547" spans="1:8" x14ac:dyDescent="0.25">
      <c r="A1547" s="12">
        <f>Riesgo!D1551</f>
        <v>0.26703135588607824</v>
      </c>
      <c r="F1547" s="76">
        <f t="shared" si="72"/>
        <v>-0.33855058170377167</v>
      </c>
      <c r="G1547" s="26">
        <f t="shared" si="73"/>
        <v>-3.8803481519576029E-2</v>
      </c>
      <c r="H1547" s="26">
        <f t="shared" si="74"/>
        <v>1.3136941240584021E-2</v>
      </c>
    </row>
    <row r="1548" spans="1:8" x14ac:dyDescent="0.25">
      <c r="A1548" s="12">
        <f>Riesgo!D1552</f>
        <v>1</v>
      </c>
      <c r="F1548" s="76">
        <f t="shared" si="72"/>
        <v>0.39441806241015009</v>
      </c>
      <c r="G1548" s="26">
        <f t="shared" si="73"/>
        <v>6.1357885667416845E-2</v>
      </c>
      <c r="H1548" s="26">
        <f t="shared" si="74"/>
        <v>2.4200658378526071E-2</v>
      </c>
    </row>
    <row r="1549" spans="1:8" x14ac:dyDescent="0.25">
      <c r="A1549" s="12">
        <f>Riesgo!D1553</f>
        <v>0.75866386890624671</v>
      </c>
      <c r="F1549" s="76">
        <f t="shared" si="72"/>
        <v>0.1530819313163968</v>
      </c>
      <c r="G1549" s="26">
        <f t="shared" si="73"/>
        <v>3.5873338722545206E-3</v>
      </c>
      <c r="H1549" s="26">
        <f t="shared" si="74"/>
        <v>5.4915599744145025E-4</v>
      </c>
    </row>
    <row r="1550" spans="1:8" x14ac:dyDescent="0.25">
      <c r="A1550" s="12">
        <f>Riesgo!D1554</f>
        <v>0.65628648500511588</v>
      </c>
      <c r="F1550" s="76">
        <f t="shared" si="72"/>
        <v>5.0704547415265977E-2</v>
      </c>
      <c r="G1550" s="26">
        <f t="shared" si="73"/>
        <v>1.3035891340176887E-4</v>
      </c>
      <c r="H1550" s="26">
        <f t="shared" si="74"/>
        <v>6.6097897055825402E-6</v>
      </c>
    </row>
    <row r="1551" spans="1:8" x14ac:dyDescent="0.25">
      <c r="A1551" s="12">
        <f>Riesgo!D1555</f>
        <v>0.12949044176192767</v>
      </c>
      <c r="F1551" s="76">
        <f t="shared" si="72"/>
        <v>-0.47609149582792221</v>
      </c>
      <c r="G1551" s="26">
        <f t="shared" si="73"/>
        <v>-0.10791238023137062</v>
      </c>
      <c r="H1551" s="26">
        <f t="shared" si="74"/>
        <v>5.1376166522704741E-2</v>
      </c>
    </row>
    <row r="1552" spans="1:8" x14ac:dyDescent="0.25">
      <c r="A1552" s="12">
        <f>Riesgo!D1556</f>
        <v>0.61614136027281052</v>
      </c>
      <c r="F1552" s="76">
        <f t="shared" si="72"/>
        <v>1.0559422682960617E-2</v>
      </c>
      <c r="G1552" s="26">
        <f t="shared" si="73"/>
        <v>1.1773904904543834E-6</v>
      </c>
      <c r="H1552" s="26">
        <f t="shared" si="74"/>
        <v>1.243256385160614E-8</v>
      </c>
    </row>
    <row r="1553" spans="1:8" x14ac:dyDescent="0.25">
      <c r="A1553" s="12">
        <f>Riesgo!D1557</f>
        <v>0.47239579516716146</v>
      </c>
      <c r="F1553" s="76">
        <f t="shared" si="72"/>
        <v>-0.13318614242268845</v>
      </c>
      <c r="G1553" s="26">
        <f t="shared" si="73"/>
        <v>-2.3625288513460653E-3</v>
      </c>
      <c r="H1553" s="26">
        <f t="shared" si="74"/>
        <v>3.1465610407308762E-4</v>
      </c>
    </row>
    <row r="1554" spans="1:8" x14ac:dyDescent="0.25">
      <c r="A1554" s="12">
        <f>Riesgo!D1558</f>
        <v>0.26486313785579813</v>
      </c>
      <c r="F1554" s="76">
        <f t="shared" si="72"/>
        <v>-0.34071879973405178</v>
      </c>
      <c r="G1554" s="26">
        <f t="shared" si="73"/>
        <v>-3.9553807125672441E-2</v>
      </c>
      <c r="H1554" s="26">
        <f t="shared" si="74"/>
        <v>1.3476725688771299E-2</v>
      </c>
    </row>
    <row r="1555" spans="1:8" x14ac:dyDescent="0.25">
      <c r="A1555" s="12">
        <f>Riesgo!D1559</f>
        <v>0.89521990204722324</v>
      </c>
      <c r="F1555" s="76">
        <f t="shared" si="72"/>
        <v>0.28963796445737333</v>
      </c>
      <c r="G1555" s="26">
        <f t="shared" si="73"/>
        <v>2.4297772415812074E-2</v>
      </c>
      <c r="H1555" s="26">
        <f t="shared" si="74"/>
        <v>7.0375573433643238E-3</v>
      </c>
    </row>
    <row r="1556" spans="1:8" x14ac:dyDescent="0.25">
      <c r="A1556" s="12">
        <f>Riesgo!D1560</f>
        <v>0.45889078753050305</v>
      </c>
      <c r="F1556" s="76">
        <f t="shared" si="72"/>
        <v>-0.14669115005934685</v>
      </c>
      <c r="G1556" s="26">
        <f t="shared" si="73"/>
        <v>-3.1565432216706683E-3</v>
      </c>
      <c r="H1556" s="26">
        <f t="shared" si="74"/>
        <v>4.6303695539890615E-4</v>
      </c>
    </row>
    <row r="1557" spans="1:8" x14ac:dyDescent="0.25">
      <c r="A1557" s="12">
        <f>Riesgo!D1561</f>
        <v>1</v>
      </c>
      <c r="F1557" s="76">
        <f t="shared" si="72"/>
        <v>0.39441806241015009</v>
      </c>
      <c r="G1557" s="26">
        <f t="shared" si="73"/>
        <v>6.1357885667416845E-2</v>
      </c>
      <c r="H1557" s="26">
        <f t="shared" si="74"/>
        <v>2.4200658378526071E-2</v>
      </c>
    </row>
    <row r="1558" spans="1:8" x14ac:dyDescent="0.25">
      <c r="A1558" s="12">
        <f>Riesgo!D1562</f>
        <v>0.50315438570262949</v>
      </c>
      <c r="F1558" s="76">
        <f t="shared" si="72"/>
        <v>-0.10242755188722041</v>
      </c>
      <c r="G1558" s="26">
        <f t="shared" si="73"/>
        <v>-1.0746087646492494E-3</v>
      </c>
      <c r="H1558" s="26">
        <f t="shared" si="74"/>
        <v>1.1006954499957282E-4</v>
      </c>
    </row>
    <row r="1559" spans="1:8" x14ac:dyDescent="0.25">
      <c r="A1559" s="12">
        <f>Riesgo!D1563</f>
        <v>0.68589060207442554</v>
      </c>
      <c r="F1559" s="76">
        <f t="shared" si="72"/>
        <v>8.0308664484575631E-2</v>
      </c>
      <c r="G1559" s="26">
        <f t="shared" si="73"/>
        <v>5.1794925321484858E-4</v>
      </c>
      <c r="H1559" s="26">
        <f t="shared" si="74"/>
        <v>4.1595812796467783E-5</v>
      </c>
    </row>
    <row r="1560" spans="1:8" x14ac:dyDescent="0.25">
      <c r="A1560" s="12">
        <f>Riesgo!D1564</f>
        <v>0.50692676393455138</v>
      </c>
      <c r="F1560" s="76">
        <f t="shared" si="72"/>
        <v>-9.8655173655298523E-2</v>
      </c>
      <c r="G1560" s="26">
        <f t="shared" si="73"/>
        <v>-9.6019534483187026E-4</v>
      </c>
      <c r="H1560" s="26">
        <f t="shared" si="74"/>
        <v>9.4728238487397411E-5</v>
      </c>
    </row>
    <row r="1561" spans="1:8" x14ac:dyDescent="0.25">
      <c r="A1561" s="12">
        <f>Riesgo!D1565</f>
        <v>0.77823697753555188</v>
      </c>
      <c r="F1561" s="76">
        <f t="shared" si="72"/>
        <v>0.17265503994570197</v>
      </c>
      <c r="G1561" s="26">
        <f t="shared" si="73"/>
        <v>5.1468057902262533E-3</v>
      </c>
      <c r="H1561" s="26">
        <f t="shared" si="74"/>
        <v>8.8862195930428393E-4</v>
      </c>
    </row>
    <row r="1562" spans="1:8" x14ac:dyDescent="0.25">
      <c r="A1562" s="12">
        <f>Riesgo!D1566</f>
        <v>0.74367904089844139</v>
      </c>
      <c r="F1562" s="76">
        <f t="shared" si="72"/>
        <v>0.13809710330859148</v>
      </c>
      <c r="G1562" s="26">
        <f t="shared" si="73"/>
        <v>2.6336236107697922E-3</v>
      </c>
      <c r="H1562" s="26">
        <f t="shared" si="74"/>
        <v>3.6369579185242172E-4</v>
      </c>
    </row>
    <row r="1563" spans="1:8" x14ac:dyDescent="0.25">
      <c r="A1563" s="12">
        <f>Riesgo!D1567</f>
        <v>0.90767380019084931</v>
      </c>
      <c r="F1563" s="76">
        <f t="shared" si="72"/>
        <v>0.30209186260099941</v>
      </c>
      <c r="G1563" s="26">
        <f t="shared" si="73"/>
        <v>2.7568750356255993E-2</v>
      </c>
      <c r="H1563" s="26">
        <f t="shared" si="74"/>
        <v>8.328295144703339E-3</v>
      </c>
    </row>
    <row r="1564" spans="1:8" x14ac:dyDescent="0.25">
      <c r="A1564" s="12">
        <f>Riesgo!D1568</f>
        <v>0.60123633827271783</v>
      </c>
      <c r="F1564" s="76">
        <f t="shared" si="72"/>
        <v>-4.3455993171320761E-3</v>
      </c>
      <c r="G1564" s="26">
        <f t="shared" si="73"/>
        <v>-8.2063311876498102E-8</v>
      </c>
      <c r="H1564" s="26">
        <f t="shared" si="74"/>
        <v>3.5661427205210675E-10</v>
      </c>
    </row>
    <row r="1565" spans="1:8" x14ac:dyDescent="0.25">
      <c r="A1565" s="12">
        <f>Riesgo!D1569</f>
        <v>0.95424174197462275</v>
      </c>
      <c r="F1565" s="76">
        <f t="shared" si="72"/>
        <v>0.34865980438477284</v>
      </c>
      <c r="G1565" s="26">
        <f t="shared" si="73"/>
        <v>4.2384361634747555E-2</v>
      </c>
      <c r="H1565" s="26">
        <f t="shared" si="74"/>
        <v>1.4777723236544553E-2</v>
      </c>
    </row>
    <row r="1566" spans="1:8" x14ac:dyDescent="0.25">
      <c r="A1566" s="12">
        <f>Riesgo!D1570</f>
        <v>0.75850253412757174</v>
      </c>
      <c r="F1566" s="76">
        <f t="shared" si="72"/>
        <v>0.15292059653772183</v>
      </c>
      <c r="G1566" s="26">
        <f t="shared" si="73"/>
        <v>3.5760036265075675E-3</v>
      </c>
      <c r="H1566" s="26">
        <f t="shared" si="74"/>
        <v>5.4684460778659384E-4</v>
      </c>
    </row>
    <row r="1567" spans="1:8" x14ac:dyDescent="0.25">
      <c r="A1567" s="12">
        <f>Riesgo!D1571</f>
        <v>1</v>
      </c>
      <c r="F1567" s="76">
        <f t="shared" si="72"/>
        <v>0.39441806241015009</v>
      </c>
      <c r="G1567" s="26">
        <f t="shared" si="73"/>
        <v>6.1357885667416845E-2</v>
      </c>
      <c r="H1567" s="26">
        <f t="shared" si="74"/>
        <v>2.4200658378526071E-2</v>
      </c>
    </row>
    <row r="1568" spans="1:8" x14ac:dyDescent="0.25">
      <c r="A1568" s="12">
        <f>Riesgo!D1572</f>
        <v>0.32965079887902876</v>
      </c>
      <c r="F1568" s="76">
        <f t="shared" si="72"/>
        <v>-0.27593113871082114</v>
      </c>
      <c r="G1568" s="26">
        <f t="shared" si="73"/>
        <v>-2.1008843193254283E-2</v>
      </c>
      <c r="H1568" s="26">
        <f t="shared" si="74"/>
        <v>5.7969940253117386E-3</v>
      </c>
    </row>
    <row r="1569" spans="1:8" x14ac:dyDescent="0.25">
      <c r="A1569" s="12">
        <f>Riesgo!D1573</f>
        <v>1</v>
      </c>
      <c r="F1569" s="76">
        <f t="shared" si="72"/>
        <v>0.39441806241015009</v>
      </c>
      <c r="G1569" s="26">
        <f t="shared" si="73"/>
        <v>6.1357885667416845E-2</v>
      </c>
      <c r="H1569" s="26">
        <f t="shared" si="74"/>
        <v>2.4200658378526071E-2</v>
      </c>
    </row>
    <row r="1570" spans="1:8" x14ac:dyDescent="0.25">
      <c r="A1570" s="12">
        <f>Riesgo!D1574</f>
        <v>0.81710559243720249</v>
      </c>
      <c r="F1570" s="76">
        <f t="shared" si="72"/>
        <v>0.21152365484735258</v>
      </c>
      <c r="G1570" s="26">
        <f t="shared" si="73"/>
        <v>9.4640456336853168E-3</v>
      </c>
      <c r="H1570" s="26">
        <f t="shared" si="74"/>
        <v>2.0018695220792473E-3</v>
      </c>
    </row>
    <row r="1571" spans="1:8" x14ac:dyDescent="0.25">
      <c r="A1571" s="12">
        <f>Riesgo!D1575</f>
        <v>0.23089285880181307</v>
      </c>
      <c r="F1571" s="76">
        <f t="shared" si="72"/>
        <v>-0.37468907878803681</v>
      </c>
      <c r="G1571" s="26">
        <f t="shared" si="73"/>
        <v>-5.2603313839645706E-2</v>
      </c>
      <c r="H1571" s="26">
        <f t="shared" si="74"/>
        <v>1.9709887203774836E-2</v>
      </c>
    </row>
    <row r="1572" spans="1:8" x14ac:dyDescent="0.25">
      <c r="A1572" s="12">
        <f>Riesgo!D1576</f>
        <v>0.18315837962077675</v>
      </c>
      <c r="F1572" s="76">
        <f t="shared" si="72"/>
        <v>-0.42242355796907316</v>
      </c>
      <c r="G1572" s="26">
        <f t="shared" si="73"/>
        <v>-7.537796189019326E-2</v>
      </c>
      <c r="H1572" s="26">
        <f t="shared" si="74"/>
        <v>3.1841426854112641E-2</v>
      </c>
    </row>
    <row r="1573" spans="1:8" x14ac:dyDescent="0.25">
      <c r="A1573" s="12">
        <f>Riesgo!D1577</f>
        <v>4.003167342502633E-2</v>
      </c>
      <c r="F1573" s="76">
        <f t="shared" si="72"/>
        <v>-0.56555026416482357</v>
      </c>
      <c r="G1573" s="26">
        <f t="shared" si="73"/>
        <v>-0.18088961263081588</v>
      </c>
      <c r="H1573" s="26">
        <f t="shared" si="74"/>
        <v>0.10230216820803052</v>
      </c>
    </row>
    <row r="1574" spans="1:8" x14ac:dyDescent="0.25">
      <c r="A1574" s="12">
        <f>Riesgo!D1578</f>
        <v>0.36346139890958684</v>
      </c>
      <c r="F1574" s="76">
        <f t="shared" si="72"/>
        <v>-0.24212053868026306</v>
      </c>
      <c r="G1574" s="26">
        <f t="shared" si="73"/>
        <v>-1.419367623203447E-2</v>
      </c>
      <c r="H1574" s="26">
        <f t="shared" si="74"/>
        <v>3.4365805351534323E-3</v>
      </c>
    </row>
    <row r="1575" spans="1:8" x14ac:dyDescent="0.25">
      <c r="A1575" s="12">
        <f>Riesgo!D1579</f>
        <v>0.189494594912685</v>
      </c>
      <c r="F1575" s="76">
        <f t="shared" si="72"/>
        <v>-0.41608734267716491</v>
      </c>
      <c r="G1575" s="26">
        <f t="shared" si="73"/>
        <v>-7.2036651044356248E-2</v>
      </c>
      <c r="H1575" s="26">
        <f t="shared" si="74"/>
        <v>2.9973538708408409E-2</v>
      </c>
    </row>
    <row r="1576" spans="1:8" x14ac:dyDescent="0.25">
      <c r="A1576" s="12">
        <f>Riesgo!D1580</f>
        <v>0.95437718936348215</v>
      </c>
      <c r="F1576" s="76">
        <f t="shared" si="72"/>
        <v>0.34879525177363224</v>
      </c>
      <c r="G1576" s="26">
        <f t="shared" si="73"/>
        <v>4.243377726741962E-2</v>
      </c>
      <c r="H1576" s="26">
        <f t="shared" si="74"/>
        <v>1.4800700025695859E-2</v>
      </c>
    </row>
    <row r="1577" spans="1:8" x14ac:dyDescent="0.25">
      <c r="A1577" s="12">
        <f>Riesgo!D1581</f>
        <v>0.2468391194391624</v>
      </c>
      <c r="F1577" s="76">
        <f t="shared" si="72"/>
        <v>-0.35874281815068754</v>
      </c>
      <c r="G1577" s="26">
        <f t="shared" si="73"/>
        <v>-4.6168912656702026E-2</v>
      </c>
      <c r="H1577" s="26">
        <f t="shared" si="74"/>
        <v>1.6562765837418232E-2</v>
      </c>
    </row>
    <row r="1578" spans="1:8" x14ac:dyDescent="0.25">
      <c r="A1578" s="12">
        <f>Riesgo!D1582</f>
        <v>0.3881022498670213</v>
      </c>
      <c r="F1578" s="76">
        <f t="shared" si="72"/>
        <v>-0.21747968772282861</v>
      </c>
      <c r="G1578" s="26">
        <f t="shared" si="73"/>
        <v>-1.0286226951219866E-2</v>
      </c>
      <c r="H1578" s="26">
        <f t="shared" si="74"/>
        <v>2.2370454251974398E-3</v>
      </c>
    </row>
    <row r="1579" spans="1:8" x14ac:dyDescent="0.25">
      <c r="A1579" s="12">
        <f>Riesgo!D1583</f>
        <v>0.63036595194356126</v>
      </c>
      <c r="F1579" s="76">
        <f t="shared" si="72"/>
        <v>2.4784014353711359E-2</v>
      </c>
      <c r="G1579" s="26">
        <f t="shared" si="73"/>
        <v>1.522351557247693E-5</v>
      </c>
      <c r="H1579" s="26">
        <f t="shared" si="74"/>
        <v>3.772998284622166E-7</v>
      </c>
    </row>
    <row r="1580" spans="1:8" x14ac:dyDescent="0.25">
      <c r="A1580" s="12">
        <f>Riesgo!D1584</f>
        <v>0.11434786324734139</v>
      </c>
      <c r="F1580" s="76">
        <f t="shared" si="72"/>
        <v>-0.49123407434250854</v>
      </c>
      <c r="G1580" s="26">
        <f t="shared" si="73"/>
        <v>-0.11854014434936921</v>
      </c>
      <c r="H1580" s="26">
        <f t="shared" si="74"/>
        <v>5.8230958081889737E-2</v>
      </c>
    </row>
    <row r="1581" spans="1:8" x14ac:dyDescent="0.25">
      <c r="A1581" s="12">
        <f>Riesgo!D1585</f>
        <v>0.76341945187073867</v>
      </c>
      <c r="F1581" s="76">
        <f t="shared" si="72"/>
        <v>0.15783751428088877</v>
      </c>
      <c r="G1581" s="26">
        <f t="shared" si="73"/>
        <v>3.9321556295970634E-3</v>
      </c>
      <c r="H1581" s="26">
        <f t="shared" si="74"/>
        <v>6.2064167034120367E-4</v>
      </c>
    </row>
    <row r="1582" spans="1:8" x14ac:dyDescent="0.25">
      <c r="A1582" s="12">
        <f>Riesgo!D1586</f>
        <v>0.93288710164914879</v>
      </c>
      <c r="F1582" s="76">
        <f t="shared" si="72"/>
        <v>0.32730516405929888</v>
      </c>
      <c r="G1582" s="26">
        <f t="shared" si="73"/>
        <v>3.5063767047234871E-2</v>
      </c>
      <c r="H1582" s="26">
        <f t="shared" si="74"/>
        <v>1.1476552025932247E-2</v>
      </c>
    </row>
    <row r="1583" spans="1:8" x14ac:dyDescent="0.25">
      <c r="A1583" s="12">
        <f>Riesgo!D1587</f>
        <v>0.66817734563981956</v>
      </c>
      <c r="F1583" s="76">
        <f t="shared" si="72"/>
        <v>6.2595408049969659E-2</v>
      </c>
      <c r="G1583" s="26">
        <f t="shared" si="73"/>
        <v>2.4526039570955222E-4</v>
      </c>
      <c r="H1583" s="26">
        <f t="shared" si="74"/>
        <v>1.5352174547936449E-5</v>
      </c>
    </row>
    <row r="1584" spans="1:8" x14ac:dyDescent="0.25">
      <c r="A1584" s="12">
        <f>Riesgo!D1588</f>
        <v>0.70895815162075448</v>
      </c>
      <c r="F1584" s="76">
        <f t="shared" si="72"/>
        <v>0.10337621403090458</v>
      </c>
      <c r="G1584" s="26">
        <f t="shared" si="73"/>
        <v>1.1047445521418925E-3</v>
      </c>
      <c r="H1584" s="26">
        <f t="shared" si="74"/>
        <v>1.142043092716961E-4</v>
      </c>
    </row>
    <row r="1585" spans="1:8" x14ac:dyDescent="0.25">
      <c r="A1585" s="12">
        <f>Riesgo!D1589</f>
        <v>0.54518630966294579</v>
      </c>
      <c r="F1585" s="76">
        <f t="shared" si="72"/>
        <v>-6.0395627926904116E-2</v>
      </c>
      <c r="G1585" s="26">
        <f t="shared" si="73"/>
        <v>-2.2030101739700216E-4</v>
      </c>
      <c r="H1585" s="26">
        <f t="shared" si="74"/>
        <v>1.3305218278627773E-5</v>
      </c>
    </row>
    <row r="1586" spans="1:8" x14ac:dyDescent="0.25">
      <c r="A1586" s="12">
        <f>Riesgo!D1590</f>
        <v>0.4883628051820903</v>
      </c>
      <c r="F1586" s="76">
        <f t="shared" si="72"/>
        <v>-0.11721913240775961</v>
      </c>
      <c r="G1586" s="26">
        <f t="shared" si="73"/>
        <v>-1.6106289757852434E-3</v>
      </c>
      <c r="H1586" s="26">
        <f t="shared" si="74"/>
        <v>1.8879653117234469E-4</v>
      </c>
    </row>
    <row r="1587" spans="1:8" x14ac:dyDescent="0.25">
      <c r="A1587" s="12">
        <f>Riesgo!D1591</f>
        <v>0.34936237038583223</v>
      </c>
      <c r="F1587" s="76">
        <f t="shared" si="72"/>
        <v>-0.25621956720401767</v>
      </c>
      <c r="G1587" s="26">
        <f t="shared" si="73"/>
        <v>-1.6820421704526228E-2</v>
      </c>
      <c r="H1587" s="26">
        <f t="shared" si="74"/>
        <v>4.3097211693227753E-3</v>
      </c>
    </row>
    <row r="1588" spans="1:8" x14ac:dyDescent="0.25">
      <c r="A1588" s="12">
        <f>Riesgo!D1592</f>
        <v>0.90896336734721483</v>
      </c>
      <c r="F1588" s="76">
        <f t="shared" si="72"/>
        <v>0.30338142975736493</v>
      </c>
      <c r="G1588" s="26">
        <f t="shared" si="73"/>
        <v>2.7923315358467218E-2</v>
      </c>
      <c r="H1588" s="26">
        <f t="shared" si="74"/>
        <v>8.4714153370175713E-3</v>
      </c>
    </row>
    <row r="1589" spans="1:8" x14ac:dyDescent="0.25">
      <c r="A1589" s="12">
        <f>Riesgo!D1593</f>
        <v>0.66658435136481264</v>
      </c>
      <c r="F1589" s="76">
        <f t="shared" si="72"/>
        <v>6.1002413774962738E-2</v>
      </c>
      <c r="G1589" s="26">
        <f t="shared" si="73"/>
        <v>2.2700794603613776E-4</v>
      </c>
      <c r="H1589" s="26">
        <f t="shared" si="74"/>
        <v>1.3848032654300888E-5</v>
      </c>
    </row>
    <row r="1590" spans="1:8" x14ac:dyDescent="0.25">
      <c r="A1590" s="12">
        <f>Riesgo!D1594</f>
        <v>0.40319932566390354</v>
      </c>
      <c r="F1590" s="76">
        <f t="shared" si="72"/>
        <v>-0.20238261192594637</v>
      </c>
      <c r="G1590" s="26">
        <f t="shared" si="73"/>
        <v>-8.2893330605730703E-3</v>
      </c>
      <c r="H1590" s="26">
        <f t="shared" si="74"/>
        <v>1.677616875922877E-3</v>
      </c>
    </row>
    <row r="1591" spans="1:8" x14ac:dyDescent="0.25">
      <c r="A1591" s="12">
        <f>Riesgo!D1595</f>
        <v>0.42299903219171853</v>
      </c>
      <c r="F1591" s="76">
        <f t="shared" si="72"/>
        <v>-0.18258290539813138</v>
      </c>
      <c r="G1591" s="26">
        <f t="shared" si="73"/>
        <v>-6.0866781924538834E-3</v>
      </c>
      <c r="H1591" s="26">
        <f t="shared" si="74"/>
        <v>1.1113233886016767E-3</v>
      </c>
    </row>
    <row r="1592" spans="1:8" x14ac:dyDescent="0.25">
      <c r="A1592" s="12">
        <f>Riesgo!D1596</f>
        <v>1</v>
      </c>
      <c r="F1592" s="76">
        <f t="shared" si="72"/>
        <v>0.39441806241015009</v>
      </c>
      <c r="G1592" s="26">
        <f t="shared" si="73"/>
        <v>6.1357885667416845E-2</v>
      </c>
      <c r="H1592" s="26">
        <f t="shared" si="74"/>
        <v>2.4200658378526071E-2</v>
      </c>
    </row>
    <row r="1593" spans="1:8" x14ac:dyDescent="0.25">
      <c r="A1593" s="12">
        <f>Riesgo!D1597</f>
        <v>0.32240133357195627</v>
      </c>
      <c r="F1593" s="76">
        <f t="shared" si="72"/>
        <v>-0.28318060401789363</v>
      </c>
      <c r="G1593" s="26">
        <f t="shared" si="73"/>
        <v>-2.2708607883979933E-2</v>
      </c>
      <c r="H1593" s="26">
        <f t="shared" si="74"/>
        <v>6.4306372969909391E-3</v>
      </c>
    </row>
    <row r="1594" spans="1:8" x14ac:dyDescent="0.25">
      <c r="A1594" s="12">
        <f>Riesgo!D1598</f>
        <v>0.52652319184010477</v>
      </c>
      <c r="F1594" s="76">
        <f t="shared" si="72"/>
        <v>-7.9058745749745141E-2</v>
      </c>
      <c r="G1594" s="26">
        <f t="shared" si="73"/>
        <v>-4.9413971477717136E-4</v>
      </c>
      <c r="H1594" s="26">
        <f t="shared" si="74"/>
        <v>3.9066066075419972E-5</v>
      </c>
    </row>
    <row r="1595" spans="1:8" x14ac:dyDescent="0.25">
      <c r="A1595" s="12">
        <f>Riesgo!D1599</f>
        <v>0.22965404138312681</v>
      </c>
      <c r="F1595" s="76">
        <f t="shared" si="72"/>
        <v>-0.37592789620672307</v>
      </c>
      <c r="G1595" s="26">
        <f t="shared" si="73"/>
        <v>-5.312680062641368E-2</v>
      </c>
      <c r="H1595" s="26">
        <f t="shared" si="74"/>
        <v>1.9971846391681709E-2</v>
      </c>
    </row>
    <row r="1596" spans="1:8" x14ac:dyDescent="0.25">
      <c r="A1596" s="12">
        <f>Riesgo!D1600</f>
        <v>0.89753315495556363</v>
      </c>
      <c r="F1596" s="76">
        <f t="shared" si="72"/>
        <v>0.29195121736571372</v>
      </c>
      <c r="G1596" s="26">
        <f t="shared" si="73"/>
        <v>2.488461187695153E-2</v>
      </c>
      <c r="H1596" s="26">
        <f t="shared" si="74"/>
        <v>7.2650927311492973E-3</v>
      </c>
    </row>
    <row r="1597" spans="1:8" x14ac:dyDescent="0.25">
      <c r="A1597" s="12">
        <f>Riesgo!D1601</f>
        <v>0.5259747503003207</v>
      </c>
      <c r="F1597" s="76">
        <f t="shared" si="72"/>
        <v>-7.9607187289529202E-2</v>
      </c>
      <c r="G1597" s="26">
        <f t="shared" si="73"/>
        <v>-5.0449496778536408E-4</v>
      </c>
      <c r="H1597" s="26">
        <f t="shared" si="74"/>
        <v>4.016142538711448E-5</v>
      </c>
    </row>
    <row r="1598" spans="1:8" x14ac:dyDescent="0.25">
      <c r="A1598" s="12">
        <f>Riesgo!D1602</f>
        <v>0.60967612048287712</v>
      </c>
      <c r="F1598" s="76">
        <f t="shared" si="72"/>
        <v>4.0941828930272095E-3</v>
      </c>
      <c r="G1598" s="26">
        <f t="shared" si="73"/>
        <v>6.8628059314941104E-8</v>
      </c>
      <c r="H1598" s="26">
        <f t="shared" si="74"/>
        <v>2.809758264288885E-10</v>
      </c>
    </row>
    <row r="1599" spans="1:8" x14ac:dyDescent="0.25">
      <c r="A1599" s="12">
        <f>Riesgo!D1603</f>
        <v>0.98909887396965701</v>
      </c>
      <c r="F1599" s="76">
        <f t="shared" si="72"/>
        <v>0.38351693637980711</v>
      </c>
      <c r="G1599" s="26">
        <f t="shared" si="73"/>
        <v>5.6409680819470641E-2</v>
      </c>
      <c r="H1599" s="26">
        <f t="shared" si="74"/>
        <v>2.1634067970046147E-2</v>
      </c>
    </row>
    <row r="1600" spans="1:8" x14ac:dyDescent="0.25">
      <c r="A1600" s="12">
        <f>Riesgo!D1604</f>
        <v>0.93138863043349285</v>
      </c>
      <c r="F1600" s="76">
        <f t="shared" si="72"/>
        <v>0.32580669284364294</v>
      </c>
      <c r="G1600" s="26">
        <f t="shared" si="73"/>
        <v>3.4584380804297807E-2</v>
      </c>
      <c r="H1600" s="26">
        <f t="shared" si="74"/>
        <v>1.1267822733893438E-2</v>
      </c>
    </row>
    <row r="1601" spans="1:8" x14ac:dyDescent="0.25">
      <c r="A1601" s="12">
        <f>Riesgo!D1605</f>
        <v>0.91486453193836692</v>
      </c>
      <c r="F1601" s="76">
        <f t="shared" si="72"/>
        <v>0.30928259434851701</v>
      </c>
      <c r="G1601" s="26">
        <f t="shared" si="73"/>
        <v>2.9584650225357629E-2</v>
      </c>
      <c r="H1601" s="26">
        <f t="shared" si="74"/>
        <v>9.1500173745920465E-3</v>
      </c>
    </row>
    <row r="1602" spans="1:8" x14ac:dyDescent="0.25">
      <c r="A1602" s="12">
        <f>Riesgo!D1606</f>
        <v>0.71704636642897557</v>
      </c>
      <c r="F1602" s="76">
        <f t="shared" si="72"/>
        <v>0.11146442883912566</v>
      </c>
      <c r="G1602" s="26">
        <f t="shared" si="73"/>
        <v>1.3848696095060055E-3</v>
      </c>
      <c r="H1602" s="26">
        <f t="shared" si="74"/>
        <v>1.5436370004024989E-4</v>
      </c>
    </row>
    <row r="1603" spans="1:8" x14ac:dyDescent="0.25">
      <c r="A1603" s="12">
        <f>Riesgo!D1607</f>
        <v>0.17768362730901771</v>
      </c>
      <c r="F1603" s="76">
        <f t="shared" ref="F1603:F1666" si="75">A1603-$D$4</f>
        <v>-0.42789831028083219</v>
      </c>
      <c r="G1603" s="26">
        <f t="shared" ref="G1603:G1666" si="76">IF(A1603=0,0,(A1603-D$4)^3)</f>
        <v>-7.8346881487986242E-2</v>
      </c>
      <c r="H1603" s="26">
        <f t="shared" ref="H1603:H1666" si="77">IF(A1603=0,0,(A1603-D$4)^4)</f>
        <v>3.3524498204481924E-2</v>
      </c>
    </row>
    <row r="1604" spans="1:8" x14ac:dyDescent="0.25">
      <c r="A1604" s="12">
        <f>Riesgo!D1608</f>
        <v>0.20247720557427248</v>
      </c>
      <c r="F1604" s="76">
        <f t="shared" si="75"/>
        <v>-0.40310473201557739</v>
      </c>
      <c r="G1604" s="26">
        <f t="shared" si="76"/>
        <v>-6.5501868528175772E-2</v>
      </c>
      <c r="H1604" s="26">
        <f t="shared" si="77"/>
        <v>2.6404113159569871E-2</v>
      </c>
    </row>
    <row r="1605" spans="1:8" x14ac:dyDescent="0.25">
      <c r="A1605" s="12">
        <f>Riesgo!D1609</f>
        <v>0.19469752968396603</v>
      </c>
      <c r="F1605" s="76">
        <f t="shared" si="75"/>
        <v>-0.41088440790588387</v>
      </c>
      <c r="G1605" s="26">
        <f t="shared" si="76"/>
        <v>-6.9367969676834174E-2</v>
      </c>
      <c r="H1605" s="26">
        <f t="shared" si="77"/>
        <v>2.8502217148299314E-2</v>
      </c>
    </row>
    <row r="1606" spans="1:8" x14ac:dyDescent="0.25">
      <c r="A1606" s="12">
        <f>Riesgo!D1610</f>
        <v>0.34263890213917142</v>
      </c>
      <c r="F1606" s="76">
        <f t="shared" si="75"/>
        <v>-0.26294303545067849</v>
      </c>
      <c r="G1606" s="26">
        <f t="shared" si="76"/>
        <v>-1.8179629017352438E-2</v>
      </c>
      <c r="H1606" s="26">
        <f t="shared" si="77"/>
        <v>4.7802068371898855E-3</v>
      </c>
    </row>
    <row r="1607" spans="1:8" x14ac:dyDescent="0.25">
      <c r="A1607" s="12">
        <f>Riesgo!D1611</f>
        <v>0.9390245813559438</v>
      </c>
      <c r="F1607" s="76">
        <f t="shared" si="75"/>
        <v>0.33344264376609389</v>
      </c>
      <c r="G1607" s="26">
        <f t="shared" si="76"/>
        <v>3.7073485798034059E-2</v>
      </c>
      <c r="H1607" s="26">
        <f t="shared" si="77"/>
        <v>1.2361881118121212E-2</v>
      </c>
    </row>
    <row r="1608" spans="1:8" x14ac:dyDescent="0.25">
      <c r="A1608" s="12">
        <f>Riesgo!D1612</f>
        <v>0.67047861540322873</v>
      </c>
      <c r="F1608" s="76">
        <f t="shared" si="75"/>
        <v>6.4896677813378822E-2</v>
      </c>
      <c r="G1608" s="26">
        <f t="shared" si="76"/>
        <v>2.7331747189904162E-4</v>
      </c>
      <c r="H1608" s="26">
        <f t="shared" si="77"/>
        <v>1.7737395914599326E-5</v>
      </c>
    </row>
    <row r="1609" spans="1:8" x14ac:dyDescent="0.25">
      <c r="A1609" s="12">
        <f>Riesgo!D1613</f>
        <v>0.28756421531794979</v>
      </c>
      <c r="F1609" s="76">
        <f t="shared" si="75"/>
        <v>-0.31801772227190012</v>
      </c>
      <c r="G1609" s="26">
        <f t="shared" si="76"/>
        <v>-3.2162808740707739E-2</v>
      </c>
      <c r="H1609" s="26">
        <f t="shared" si="77"/>
        <v>1.0228343177586634E-2</v>
      </c>
    </row>
    <row r="1610" spans="1:8" x14ac:dyDescent="0.25">
      <c r="A1610" s="12">
        <f>Riesgo!D1614</f>
        <v>0.95105817821008398</v>
      </c>
      <c r="F1610" s="76">
        <f t="shared" si="75"/>
        <v>0.34547624062023408</v>
      </c>
      <c r="G1610" s="26">
        <f t="shared" si="76"/>
        <v>4.123391347079175E-2</v>
      </c>
      <c r="H1610" s="26">
        <f t="shared" si="77"/>
        <v>1.4245337411949161E-2</v>
      </c>
    </row>
    <row r="1611" spans="1:8" x14ac:dyDescent="0.25">
      <c r="A1611" s="12">
        <f>Riesgo!D1615</f>
        <v>0.97884806502225319</v>
      </c>
      <c r="F1611" s="76">
        <f t="shared" si="75"/>
        <v>0.37326612743240328</v>
      </c>
      <c r="G1611" s="26">
        <f t="shared" si="76"/>
        <v>5.2006274401320371E-2</v>
      </c>
      <c r="H1611" s="26">
        <f t="shared" si="77"/>
        <v>1.9412180647967785E-2</v>
      </c>
    </row>
    <row r="1612" spans="1:8" x14ac:dyDescent="0.25">
      <c r="A1612" s="12">
        <f>Riesgo!D1616</f>
        <v>0.25992684171252806</v>
      </c>
      <c r="F1612" s="76">
        <f t="shared" si="75"/>
        <v>-0.34565509587732185</v>
      </c>
      <c r="G1612" s="26">
        <f t="shared" si="76"/>
        <v>-4.1297987812409273E-2</v>
      </c>
      <c r="H1612" s="26">
        <f t="shared" si="77"/>
        <v>1.4274859936838798E-2</v>
      </c>
    </row>
    <row r="1613" spans="1:8" x14ac:dyDescent="0.25">
      <c r="A1613" s="12">
        <f>Riesgo!D1617</f>
        <v>0.46404386873636871</v>
      </c>
      <c r="F1613" s="76">
        <f t="shared" si="75"/>
        <v>-0.14153806885348119</v>
      </c>
      <c r="G1613" s="26">
        <f t="shared" si="76"/>
        <v>-2.8354356625613759E-3</v>
      </c>
      <c r="H1613" s="26">
        <f t="shared" si="77"/>
        <v>4.0132208803722808E-4</v>
      </c>
    </row>
    <row r="1614" spans="1:8" x14ac:dyDescent="0.25">
      <c r="A1614" s="12">
        <f>Riesgo!D1618</f>
        <v>0.63339664665332274</v>
      </c>
      <c r="F1614" s="76">
        <f t="shared" si="75"/>
        <v>2.7814709063472831E-2</v>
      </c>
      <c r="G1614" s="26">
        <f t="shared" si="76"/>
        <v>2.1519073305161554E-5</v>
      </c>
      <c r="H1614" s="26">
        <f t="shared" si="77"/>
        <v>5.9854676329861329E-7</v>
      </c>
    </row>
    <row r="1615" spans="1:8" x14ac:dyDescent="0.25">
      <c r="A1615" s="12">
        <f>Riesgo!D1619</f>
        <v>0.87203868136000473</v>
      </c>
      <c r="F1615" s="76">
        <f t="shared" si="75"/>
        <v>0.26645674377015482</v>
      </c>
      <c r="G1615" s="26">
        <f t="shared" si="76"/>
        <v>1.8918214656554282E-2</v>
      </c>
      <c r="H1615" s="26">
        <f t="shared" si="77"/>
        <v>5.040885875330272E-3</v>
      </c>
    </row>
    <row r="1616" spans="1:8" x14ac:dyDescent="0.25">
      <c r="A1616" s="12">
        <f>Riesgo!D1620</f>
        <v>0.82094155748574904</v>
      </c>
      <c r="F1616" s="76">
        <f t="shared" si="75"/>
        <v>0.21535961989589913</v>
      </c>
      <c r="G1616" s="26">
        <f t="shared" si="76"/>
        <v>9.9883287511450293E-3</v>
      </c>
      <c r="H1616" s="26">
        <f t="shared" si="77"/>
        <v>2.1510826832418744E-3</v>
      </c>
    </row>
    <row r="1617" spans="1:8" x14ac:dyDescent="0.25">
      <c r="A1617" s="12">
        <f>Riesgo!D1621</f>
        <v>0.70022557081009995</v>
      </c>
      <c r="F1617" s="76">
        <f t="shared" si="75"/>
        <v>9.4643633220250045E-2</v>
      </c>
      <c r="G1617" s="26">
        <f t="shared" si="76"/>
        <v>8.4776251840594475E-4</v>
      </c>
      <c r="H1617" s="26">
        <f t="shared" si="77"/>
        <v>8.0235324849887705E-5</v>
      </c>
    </row>
    <row r="1618" spans="1:8" x14ac:dyDescent="0.25">
      <c r="A1618" s="12">
        <f>Riesgo!D1622</f>
        <v>0.30191797268180631</v>
      </c>
      <c r="F1618" s="76">
        <f t="shared" si="75"/>
        <v>-0.30366396490804359</v>
      </c>
      <c r="G1618" s="26">
        <f t="shared" si="76"/>
        <v>-2.8001401887540047E-2</v>
      </c>
      <c r="H1618" s="26">
        <f t="shared" si="77"/>
        <v>8.5030167201539872E-3</v>
      </c>
    </row>
    <row r="1619" spans="1:8" x14ac:dyDescent="0.25">
      <c r="A1619" s="12">
        <f>Riesgo!D1623</f>
        <v>0.84383034864558171</v>
      </c>
      <c r="F1619" s="76">
        <f t="shared" si="75"/>
        <v>0.2382484110557318</v>
      </c>
      <c r="G1619" s="26">
        <f t="shared" si="76"/>
        <v>1.3523529062401143E-2</v>
      </c>
      <c r="H1619" s="26">
        <f t="shared" si="77"/>
        <v>3.2219593109830825E-3</v>
      </c>
    </row>
    <row r="1620" spans="1:8" x14ac:dyDescent="0.25">
      <c r="A1620" s="12">
        <f>Riesgo!D1624</f>
        <v>0.16433579725014405</v>
      </c>
      <c r="F1620" s="76">
        <f t="shared" si="75"/>
        <v>-0.44124614033970588</v>
      </c>
      <c r="G1620" s="26">
        <f t="shared" si="76"/>
        <v>-8.5909810027174877E-2</v>
      </c>
      <c r="H1620" s="26">
        <f t="shared" si="77"/>
        <v>3.7907372091808278E-2</v>
      </c>
    </row>
    <row r="1621" spans="1:8" x14ac:dyDescent="0.25">
      <c r="A1621" s="12">
        <f>Riesgo!D1625</f>
        <v>1</v>
      </c>
      <c r="F1621" s="76">
        <f t="shared" si="75"/>
        <v>0.39441806241015009</v>
      </c>
      <c r="G1621" s="26">
        <f t="shared" si="76"/>
        <v>6.1357885667416845E-2</v>
      </c>
      <c r="H1621" s="26">
        <f t="shared" si="77"/>
        <v>2.4200658378526071E-2</v>
      </c>
    </row>
    <row r="1622" spans="1:8" x14ac:dyDescent="0.25">
      <c r="A1622" s="12">
        <f>Riesgo!D1626</f>
        <v>0.73380910429432955</v>
      </c>
      <c r="F1622" s="76">
        <f t="shared" si="75"/>
        <v>0.12822716670447964</v>
      </c>
      <c r="G1622" s="26">
        <f t="shared" si="76"/>
        <v>2.1083375257907196E-3</v>
      </c>
      <c r="H1622" s="26">
        <f t="shared" si="77"/>
        <v>2.7034614738887674E-4</v>
      </c>
    </row>
    <row r="1623" spans="1:8" x14ac:dyDescent="0.25">
      <c r="A1623" s="12">
        <f>Riesgo!D1627</f>
        <v>0.84993513208468707</v>
      </c>
      <c r="F1623" s="76">
        <f t="shared" si="75"/>
        <v>0.24435319449483717</v>
      </c>
      <c r="G1623" s="26">
        <f t="shared" si="76"/>
        <v>1.4589958720722667E-2</v>
      </c>
      <c r="H1623" s="26">
        <f t="shared" si="77"/>
        <v>3.565103020956392E-3</v>
      </c>
    </row>
    <row r="1624" spans="1:8" x14ac:dyDescent="0.25">
      <c r="A1624" s="12">
        <f>Riesgo!D1628</f>
        <v>0.41411161462733304</v>
      </c>
      <c r="F1624" s="76">
        <f t="shared" si="75"/>
        <v>-0.19147032296251687</v>
      </c>
      <c r="G1624" s="26">
        <f t="shared" si="76"/>
        <v>-7.0194714097377448E-3</v>
      </c>
      <c r="H1624" s="26">
        <f t="shared" si="77"/>
        <v>1.3440204578486397E-3</v>
      </c>
    </row>
    <row r="1625" spans="1:8" x14ac:dyDescent="0.25">
      <c r="A1625" s="12">
        <f>Riesgo!D1629</f>
        <v>0.85493297065312779</v>
      </c>
      <c r="F1625" s="76">
        <f t="shared" si="75"/>
        <v>0.24935103306327788</v>
      </c>
      <c r="G1625" s="26">
        <f t="shared" si="76"/>
        <v>1.5503634294610649E-2</v>
      </c>
      <c r="H1625" s="26">
        <f t="shared" si="77"/>
        <v>3.8658472275964286E-3</v>
      </c>
    </row>
    <row r="1626" spans="1:8" x14ac:dyDescent="0.25">
      <c r="A1626" s="12">
        <f>Riesgo!D1630</f>
        <v>0.66430109292791029</v>
      </c>
      <c r="F1626" s="76">
        <f t="shared" si="75"/>
        <v>5.871915533806038E-2</v>
      </c>
      <c r="G1626" s="26">
        <f t="shared" si="76"/>
        <v>2.0246007769327294E-4</v>
      </c>
      <c r="H1626" s="26">
        <f t="shared" si="77"/>
        <v>1.1888284751827068E-5</v>
      </c>
    </row>
    <row r="1627" spans="1:8" x14ac:dyDescent="0.25">
      <c r="A1627" s="12">
        <f>Riesgo!D1631</f>
        <v>0.79525975204748256</v>
      </c>
      <c r="F1627" s="76">
        <f t="shared" si="75"/>
        <v>0.18967781445763265</v>
      </c>
      <c r="G1627" s="26">
        <f t="shared" si="76"/>
        <v>6.8241664403261371E-3</v>
      </c>
      <c r="H1627" s="26">
        <f t="shared" si="77"/>
        <v>1.2943929758961847E-3</v>
      </c>
    </row>
    <row r="1628" spans="1:8" x14ac:dyDescent="0.25">
      <c r="A1628" s="12">
        <f>Riesgo!D1632</f>
        <v>1</v>
      </c>
      <c r="F1628" s="76">
        <f t="shared" si="75"/>
        <v>0.39441806241015009</v>
      </c>
      <c r="G1628" s="26">
        <f t="shared" si="76"/>
        <v>6.1357885667416845E-2</v>
      </c>
      <c r="H1628" s="26">
        <f t="shared" si="77"/>
        <v>2.4200658378526071E-2</v>
      </c>
    </row>
    <row r="1629" spans="1:8" x14ac:dyDescent="0.25">
      <c r="A1629" s="12">
        <f>Riesgo!D1633</f>
        <v>0.22279456348829402</v>
      </c>
      <c r="F1629" s="76">
        <f t="shared" si="75"/>
        <v>-0.38278737410155589</v>
      </c>
      <c r="G1629" s="26">
        <f t="shared" si="76"/>
        <v>-5.608836929516544E-2</v>
      </c>
      <c r="H1629" s="26">
        <f t="shared" si="77"/>
        <v>2.1469919600134713E-2</v>
      </c>
    </row>
    <row r="1630" spans="1:8" x14ac:dyDescent="0.25">
      <c r="A1630" s="12">
        <f>Riesgo!D1634</f>
        <v>0.45544899904122499</v>
      </c>
      <c r="F1630" s="76">
        <f t="shared" si="75"/>
        <v>-0.15013293854862492</v>
      </c>
      <c r="G1630" s="26">
        <f t="shared" si="76"/>
        <v>-3.3839813070775287E-3</v>
      </c>
      <c r="H1630" s="26">
        <f t="shared" si="77"/>
        <v>5.08047057625166E-4</v>
      </c>
    </row>
    <row r="1631" spans="1:8" x14ac:dyDescent="0.25">
      <c r="A1631" s="12">
        <f>Riesgo!D1635</f>
        <v>0.45997201262382004</v>
      </c>
      <c r="F1631" s="76">
        <f t="shared" si="75"/>
        <v>-0.14560992496602987</v>
      </c>
      <c r="G1631" s="26">
        <f t="shared" si="76"/>
        <v>-3.087258067811505E-3</v>
      </c>
      <c r="H1631" s="26">
        <f t="shared" si="77"/>
        <v>4.4953541560480359E-4</v>
      </c>
    </row>
    <row r="1632" spans="1:8" x14ac:dyDescent="0.25">
      <c r="A1632" s="12">
        <f>Riesgo!D1636</f>
        <v>0.54354893004683991</v>
      </c>
      <c r="F1632" s="76">
        <f t="shared" si="75"/>
        <v>-6.2033007543009999E-2</v>
      </c>
      <c r="G1632" s="26">
        <f t="shared" si="76"/>
        <v>-2.3870884566856154E-4</v>
      </c>
      <c r="H1632" s="26">
        <f t="shared" si="77"/>
        <v>1.4807827623941089E-5</v>
      </c>
    </row>
    <row r="1633" spans="1:8" x14ac:dyDescent="0.25">
      <c r="A1633" s="12">
        <f>Riesgo!D1637</f>
        <v>0.52601089838590021</v>
      </c>
      <c r="F1633" s="76">
        <f t="shared" si="75"/>
        <v>-7.9571039203949701E-2</v>
      </c>
      <c r="G1633" s="26">
        <f t="shared" si="76"/>
        <v>-5.0380803555138021E-4</v>
      </c>
      <c r="H1633" s="26">
        <f t="shared" si="77"/>
        <v>4.0088528948123759E-5</v>
      </c>
    </row>
    <row r="1634" spans="1:8" x14ac:dyDescent="0.25">
      <c r="A1634" s="12">
        <f>Riesgo!D1638</f>
        <v>0.92798982920068918</v>
      </c>
      <c r="F1634" s="76">
        <f t="shared" si="75"/>
        <v>0.32240789161083927</v>
      </c>
      <c r="G1634" s="26">
        <f t="shared" si="76"/>
        <v>3.3513284287994917E-2</v>
      </c>
      <c r="H1634" s="26">
        <f t="shared" si="77"/>
        <v>1.0804947328247109E-2</v>
      </c>
    </row>
    <row r="1635" spans="1:8" x14ac:dyDescent="0.25">
      <c r="A1635" s="12">
        <f>Riesgo!D1639</f>
        <v>0.51760187212777264</v>
      </c>
      <c r="F1635" s="76">
        <f t="shared" si="75"/>
        <v>-8.7980065462077262E-2</v>
      </c>
      <c r="G1635" s="26">
        <f t="shared" si="76"/>
        <v>-6.8100898571690901E-4</v>
      </c>
      <c r="H1635" s="26">
        <f t="shared" si="77"/>
        <v>5.9915215143636486E-5</v>
      </c>
    </row>
    <row r="1636" spans="1:8" x14ac:dyDescent="0.25">
      <c r="A1636" s="12">
        <f>Riesgo!D1640</f>
        <v>0.87415456561754823</v>
      </c>
      <c r="F1636" s="76">
        <f t="shared" si="75"/>
        <v>0.26857262802769832</v>
      </c>
      <c r="G1636" s="26">
        <f t="shared" si="76"/>
        <v>1.9372481128048496E-2</v>
      </c>
      <c r="H1636" s="26">
        <f t="shared" si="77"/>
        <v>5.2029181679769734E-3</v>
      </c>
    </row>
    <row r="1637" spans="1:8" x14ac:dyDescent="0.25">
      <c r="A1637" s="12">
        <f>Riesgo!D1641</f>
        <v>0.59982508681523172</v>
      </c>
      <c r="F1637" s="76">
        <f t="shared" si="75"/>
        <v>-5.756850774618183E-3</v>
      </c>
      <c r="G1637" s="26">
        <f t="shared" si="76"/>
        <v>-1.9078969612516618E-7</v>
      </c>
      <c r="H1637" s="26">
        <f t="shared" si="77"/>
        <v>1.0983478099273307E-9</v>
      </c>
    </row>
    <row r="1638" spans="1:8" x14ac:dyDescent="0.25">
      <c r="A1638" s="12">
        <f>Riesgo!D1642</f>
        <v>0.82189002917493037</v>
      </c>
      <c r="F1638" s="76">
        <f t="shared" si="75"/>
        <v>0.21630809158508046</v>
      </c>
      <c r="G1638" s="26">
        <f t="shared" si="76"/>
        <v>1.0120880500659995E-2</v>
      </c>
      <c r="H1638" s="26">
        <f t="shared" si="77"/>
        <v>2.1892283462584174E-3</v>
      </c>
    </row>
    <row r="1639" spans="1:8" x14ac:dyDescent="0.25">
      <c r="A1639" s="12">
        <f>Riesgo!D1643</f>
        <v>0.3460569547099972</v>
      </c>
      <c r="F1639" s="76">
        <f t="shared" si="75"/>
        <v>-0.25952498287985271</v>
      </c>
      <c r="G1639" s="26">
        <f t="shared" si="76"/>
        <v>-1.7479842421036923E-2</v>
      </c>
      <c r="H1639" s="26">
        <f t="shared" si="77"/>
        <v>4.5364558050621307E-3</v>
      </c>
    </row>
    <row r="1640" spans="1:8" x14ac:dyDescent="0.25">
      <c r="A1640" s="12">
        <f>Riesgo!D1644</f>
        <v>1</v>
      </c>
      <c r="F1640" s="76">
        <f t="shared" si="75"/>
        <v>0.39441806241015009</v>
      </c>
      <c r="G1640" s="26">
        <f t="shared" si="76"/>
        <v>6.1357885667416845E-2</v>
      </c>
      <c r="H1640" s="26">
        <f t="shared" si="77"/>
        <v>2.4200658378526071E-2</v>
      </c>
    </row>
    <row r="1641" spans="1:8" x14ac:dyDescent="0.25">
      <c r="A1641" s="12">
        <f>Riesgo!D1645</f>
        <v>0.53244244531245521</v>
      </c>
      <c r="F1641" s="76">
        <f t="shared" si="75"/>
        <v>-7.3139492277394691E-2</v>
      </c>
      <c r="G1641" s="26">
        <f t="shared" si="76"/>
        <v>-3.9125132707586711E-4</v>
      </c>
      <c r="H1641" s="26">
        <f t="shared" si="77"/>
        <v>2.8615923415185804E-5</v>
      </c>
    </row>
    <row r="1642" spans="1:8" x14ac:dyDescent="0.25">
      <c r="A1642" s="12">
        <f>Riesgo!D1646</f>
        <v>0.35883289202356039</v>
      </c>
      <c r="F1642" s="76">
        <f t="shared" si="75"/>
        <v>-0.24674904556628952</v>
      </c>
      <c r="G1642" s="26">
        <f t="shared" si="76"/>
        <v>-1.502333821384933E-2</v>
      </c>
      <c r="H1642" s="26">
        <f t="shared" si="77"/>
        <v>3.7069943654868868E-3</v>
      </c>
    </row>
    <row r="1643" spans="1:8" x14ac:dyDescent="0.25">
      <c r="A1643" s="12">
        <f>Riesgo!D1647</f>
        <v>0.69727426113109092</v>
      </c>
      <c r="F1643" s="76">
        <f t="shared" si="75"/>
        <v>9.1692323541241016E-2</v>
      </c>
      <c r="G1643" s="26">
        <f t="shared" si="76"/>
        <v>7.7090157771876416E-4</v>
      </c>
      <c r="H1643" s="26">
        <f t="shared" si="77"/>
        <v>7.068575688264207E-5</v>
      </c>
    </row>
    <row r="1644" spans="1:8" x14ac:dyDescent="0.25">
      <c r="A1644" s="12">
        <f>Riesgo!D1648</f>
        <v>0.74085426880684613</v>
      </c>
      <c r="F1644" s="76">
        <f t="shared" si="75"/>
        <v>0.13527233121699622</v>
      </c>
      <c r="G1644" s="26">
        <f t="shared" si="76"/>
        <v>2.4752947660246793E-3</v>
      </c>
      <c r="H1644" s="26">
        <f t="shared" si="77"/>
        <v>3.3483889344938756E-4</v>
      </c>
    </row>
    <row r="1645" spans="1:8" x14ac:dyDescent="0.25">
      <c r="A1645" s="12">
        <f>Riesgo!D1649</f>
        <v>0.91495202358812888</v>
      </c>
      <c r="F1645" s="76">
        <f t="shared" si="75"/>
        <v>0.30937008599827898</v>
      </c>
      <c r="G1645" s="26">
        <f t="shared" si="76"/>
        <v>2.9609764559593306E-2</v>
      </c>
      <c r="H1645" s="26">
        <f t="shared" si="77"/>
        <v>9.1603754081901745E-3</v>
      </c>
    </row>
    <row r="1646" spans="1:8" x14ac:dyDescent="0.25">
      <c r="A1646" s="12">
        <f>Riesgo!D1650</f>
        <v>0.38637909859816355</v>
      </c>
      <c r="F1646" s="76">
        <f t="shared" si="75"/>
        <v>-0.21920283899168636</v>
      </c>
      <c r="G1646" s="26">
        <f t="shared" si="76"/>
        <v>-1.0532671122368697E-2</v>
      </c>
      <c r="H1646" s="26">
        <f t="shared" si="77"/>
        <v>2.3087914121889697E-3</v>
      </c>
    </row>
    <row r="1647" spans="1:8" x14ac:dyDescent="0.25">
      <c r="A1647" s="12">
        <f>Riesgo!D1651</f>
        <v>0.24351287377152628</v>
      </c>
      <c r="F1647" s="76">
        <f t="shared" si="75"/>
        <v>-0.3620690638183236</v>
      </c>
      <c r="G1647" s="26">
        <f t="shared" si="76"/>
        <v>-4.7465084377369363E-2</v>
      </c>
      <c r="H1647" s="26">
        <f t="shared" si="77"/>
        <v>1.7185638664571862E-2</v>
      </c>
    </row>
    <row r="1648" spans="1:8" x14ac:dyDescent="0.25">
      <c r="A1648" s="12">
        <f>Riesgo!D1652</f>
        <v>0.98794166769954772</v>
      </c>
      <c r="F1648" s="76">
        <f t="shared" si="75"/>
        <v>0.38235973010969782</v>
      </c>
      <c r="G1648" s="26">
        <f t="shared" si="76"/>
        <v>5.5900596115125371E-2</v>
      </c>
      <c r="H1648" s="26">
        <f t="shared" si="77"/>
        <v>2.1374136843550561E-2</v>
      </c>
    </row>
    <row r="1649" spans="1:8" x14ac:dyDescent="0.25">
      <c r="A1649" s="12">
        <f>Riesgo!D1653</f>
        <v>0.47438565181017683</v>
      </c>
      <c r="F1649" s="76">
        <f t="shared" si="75"/>
        <v>-0.13119628577967307</v>
      </c>
      <c r="G1649" s="26">
        <f t="shared" si="76"/>
        <v>-2.2582115299035975E-3</v>
      </c>
      <c r="H1649" s="26">
        <f t="shared" si="77"/>
        <v>2.9626896522818512E-4</v>
      </c>
    </row>
    <row r="1650" spans="1:8" x14ac:dyDescent="0.25">
      <c r="A1650" s="12">
        <f>Riesgo!D1654</f>
        <v>0.40282723096682538</v>
      </c>
      <c r="F1650" s="76">
        <f t="shared" si="75"/>
        <v>-0.20275470662302453</v>
      </c>
      <c r="G1650" s="26">
        <f t="shared" si="76"/>
        <v>-8.3351387437496753E-3</v>
      </c>
      <c r="H1650" s="26">
        <f t="shared" si="77"/>
        <v>1.6899886106511706E-3</v>
      </c>
    </row>
    <row r="1651" spans="1:8" x14ac:dyDescent="0.25">
      <c r="A1651" s="12">
        <f>Riesgo!D1655</f>
        <v>0.5569050898253981</v>
      </c>
      <c r="F1651" s="76">
        <f t="shared" si="75"/>
        <v>-4.8676847764451803E-2</v>
      </c>
      <c r="G1651" s="26">
        <f t="shared" si="76"/>
        <v>-1.1533665152440808E-4</v>
      </c>
      <c r="H1651" s="26">
        <f t="shared" si="77"/>
        <v>5.6142246279152403E-6</v>
      </c>
    </row>
    <row r="1652" spans="1:8" x14ac:dyDescent="0.25">
      <c r="A1652" s="12">
        <f>Riesgo!D1656</f>
        <v>0.69285696527445428</v>
      </c>
      <c r="F1652" s="76">
        <f t="shared" si="75"/>
        <v>8.7275027684604378E-2</v>
      </c>
      <c r="G1652" s="26">
        <f t="shared" si="76"/>
        <v>6.6476781653679318E-4</v>
      </c>
      <c r="H1652" s="26">
        <f t="shared" si="77"/>
        <v>5.8017629592082628E-5</v>
      </c>
    </row>
    <row r="1653" spans="1:8" x14ac:dyDescent="0.25">
      <c r="A1653" s="12">
        <f>Riesgo!D1657</f>
        <v>0.75501083079918863</v>
      </c>
      <c r="F1653" s="76">
        <f t="shared" si="75"/>
        <v>0.14942889320933872</v>
      </c>
      <c r="G1653" s="26">
        <f t="shared" si="76"/>
        <v>3.3365968786913313E-3</v>
      </c>
      <c r="H1653" s="26">
        <f t="shared" si="77"/>
        <v>4.9858397866857991E-4</v>
      </c>
    </row>
    <row r="1654" spans="1:8" x14ac:dyDescent="0.25">
      <c r="A1654" s="12">
        <f>Riesgo!D1658</f>
        <v>0.50103477861938361</v>
      </c>
      <c r="F1654" s="76">
        <f t="shared" si="75"/>
        <v>-0.10454715897046629</v>
      </c>
      <c r="G1654" s="26">
        <f t="shared" si="76"/>
        <v>-1.142711785560707E-3</v>
      </c>
      <c r="H1654" s="26">
        <f t="shared" si="77"/>
        <v>1.1946727070244063E-4</v>
      </c>
    </row>
    <row r="1655" spans="1:8" x14ac:dyDescent="0.25">
      <c r="A1655" s="12">
        <f>Riesgo!D1659</f>
        <v>0.86181148241807493</v>
      </c>
      <c r="F1655" s="76">
        <f t="shared" si="75"/>
        <v>0.25622954482822502</v>
      </c>
      <c r="G1655" s="26">
        <f t="shared" si="76"/>
        <v>1.6822386828238604E-2</v>
      </c>
      <c r="H1655" s="26">
        <f t="shared" si="77"/>
        <v>4.3103925199239057E-3</v>
      </c>
    </row>
    <row r="1656" spans="1:8" x14ac:dyDescent="0.25">
      <c r="A1656" s="12">
        <f>Riesgo!D1660</f>
        <v>0.71995555416318868</v>
      </c>
      <c r="F1656" s="76">
        <f t="shared" si="75"/>
        <v>0.11437361657333878</v>
      </c>
      <c r="G1656" s="26">
        <f t="shared" si="76"/>
        <v>1.4961583546698291E-3</v>
      </c>
      <c r="H1656" s="26">
        <f t="shared" si="77"/>
        <v>1.7112104199000445E-4</v>
      </c>
    </row>
    <row r="1657" spans="1:8" x14ac:dyDescent="0.25">
      <c r="A1657" s="12">
        <f>Riesgo!D1661</f>
        <v>0.19739554564770365</v>
      </c>
      <c r="F1657" s="76">
        <f t="shared" si="75"/>
        <v>-0.40818639194214623</v>
      </c>
      <c r="G1657" s="26">
        <f t="shared" si="76"/>
        <v>-6.8010437175402172E-2</v>
      </c>
      <c r="H1657" s="26">
        <f t="shared" si="77"/>
        <v>2.7760934965035428E-2</v>
      </c>
    </row>
    <row r="1658" spans="1:8" x14ac:dyDescent="0.25">
      <c r="A1658" s="12">
        <f>Riesgo!D1662</f>
        <v>0.44471702641458249</v>
      </c>
      <c r="F1658" s="76">
        <f t="shared" si="75"/>
        <v>-0.16086491117526741</v>
      </c>
      <c r="G1658" s="26">
        <f t="shared" si="76"/>
        <v>-4.1627848995195293E-3</v>
      </c>
      <c r="H1658" s="26">
        <f t="shared" si="77"/>
        <v>6.6964602310295345E-4</v>
      </c>
    </row>
    <row r="1659" spans="1:8" x14ac:dyDescent="0.25">
      <c r="A1659" s="12">
        <f>Riesgo!D1663</f>
        <v>0.78712444311772933</v>
      </c>
      <c r="F1659" s="76">
        <f t="shared" si="75"/>
        <v>0.18154250552787943</v>
      </c>
      <c r="G1659" s="26">
        <f t="shared" si="76"/>
        <v>5.9832200420131395E-3</v>
      </c>
      <c r="H1659" s="26">
        <f t="shared" si="77"/>
        <v>1.0862087575516895E-3</v>
      </c>
    </row>
    <row r="1660" spans="1:8" x14ac:dyDescent="0.25">
      <c r="A1660" s="12">
        <f>Riesgo!D1664</f>
        <v>0.53260836871440542</v>
      </c>
      <c r="F1660" s="76">
        <f t="shared" si="75"/>
        <v>-7.2973568875444483E-2</v>
      </c>
      <c r="G1660" s="26">
        <f t="shared" si="76"/>
        <v>-3.8859459858761771E-4</v>
      </c>
      <c r="H1660" s="26">
        <f t="shared" si="77"/>
        <v>2.8357134704659221E-5</v>
      </c>
    </row>
    <row r="1661" spans="1:8" x14ac:dyDescent="0.25">
      <c r="A1661" s="12">
        <f>Riesgo!D1665</f>
        <v>0.46551031711447921</v>
      </c>
      <c r="F1661" s="76">
        <f t="shared" si="75"/>
        <v>-0.1400716204753707</v>
      </c>
      <c r="G1661" s="26">
        <f t="shared" si="76"/>
        <v>-2.7482134387060201E-3</v>
      </c>
      <c r="H1661" s="26">
        <f t="shared" si="77"/>
        <v>3.8494670977174306E-4</v>
      </c>
    </row>
    <row r="1662" spans="1:8" x14ac:dyDescent="0.25">
      <c r="A1662" s="12">
        <f>Riesgo!D1666</f>
        <v>0.41065585186345382</v>
      </c>
      <c r="F1662" s="76">
        <f t="shared" si="75"/>
        <v>-0.19492608572639608</v>
      </c>
      <c r="G1662" s="26">
        <f t="shared" si="76"/>
        <v>-7.4064464248769241E-3</v>
      </c>
      <c r="H1662" s="26">
        <f t="shared" si="77"/>
        <v>1.4437096107435192E-3</v>
      </c>
    </row>
    <row r="1663" spans="1:8" x14ac:dyDescent="0.25">
      <c r="A1663" s="12">
        <f>Riesgo!D1667</f>
        <v>0</v>
      </c>
      <c r="F1663" s="76">
        <f t="shared" si="75"/>
        <v>-0.60558193758984991</v>
      </c>
      <c r="G1663" s="26">
        <f t="shared" si="76"/>
        <v>0</v>
      </c>
      <c r="H1663" s="26">
        <f t="shared" si="77"/>
        <v>0</v>
      </c>
    </row>
    <row r="1664" spans="1:8" x14ac:dyDescent="0.25">
      <c r="A1664" s="12">
        <f>Riesgo!D1668</f>
        <v>0.28624109840694312</v>
      </c>
      <c r="F1664" s="76">
        <f t="shared" si="75"/>
        <v>-0.31934083918290679</v>
      </c>
      <c r="G1664" s="26">
        <f t="shared" si="76"/>
        <v>-3.2565922623851697E-2</v>
      </c>
      <c r="H1664" s="26">
        <f t="shared" si="77"/>
        <v>1.0399629059466411E-2</v>
      </c>
    </row>
    <row r="1665" spans="1:8" x14ac:dyDescent="0.25">
      <c r="A1665" s="12">
        <f>Riesgo!D1669</f>
        <v>0.73809721239211357</v>
      </c>
      <c r="F1665" s="76">
        <f t="shared" si="75"/>
        <v>0.13251527480226366</v>
      </c>
      <c r="G1665" s="26">
        <f t="shared" si="76"/>
        <v>2.327007722489823E-3</v>
      </c>
      <c r="H1665" s="26">
        <f t="shared" si="77"/>
        <v>3.0836406781272857E-4</v>
      </c>
    </row>
    <row r="1666" spans="1:8" x14ac:dyDescent="0.25">
      <c r="A1666" s="12">
        <f>Riesgo!D1670</f>
        <v>0.29778558595607546</v>
      </c>
      <c r="F1666" s="76">
        <f t="shared" si="75"/>
        <v>-0.30779635163377445</v>
      </c>
      <c r="G1666" s="26">
        <f t="shared" si="76"/>
        <v>-2.9160193616448428E-2</v>
      </c>
      <c r="H1666" s="26">
        <f t="shared" si="77"/>
        <v>8.9754012080773063E-3</v>
      </c>
    </row>
    <row r="1667" spans="1:8" x14ac:dyDescent="0.25">
      <c r="A1667" s="12">
        <f>Riesgo!D1671</f>
        <v>0.96207293778140024</v>
      </c>
      <c r="F1667" s="76">
        <f t="shared" ref="F1667:F1730" si="78">A1667-$D$4</f>
        <v>0.35649100019155033</v>
      </c>
      <c r="G1667" s="26">
        <f t="shared" ref="G1667:G1730" si="79">IF(A1667=0,0,(A1667-D$4)^3)</f>
        <v>4.5304955793908773E-2</v>
      </c>
      <c r="H1667" s="26">
        <f t="shared" ref="H1667:H1730" si="80">IF(A1667=0,0,(A1667-D$4)^4)</f>
        <v>1.6150809004604513E-2</v>
      </c>
    </row>
    <row r="1668" spans="1:8" x14ac:dyDescent="0.25">
      <c r="A1668" s="12">
        <f>Riesgo!D1672</f>
        <v>0.49100430042718934</v>
      </c>
      <c r="F1668" s="76">
        <f t="shared" si="78"/>
        <v>-0.11457763716266056</v>
      </c>
      <c r="G1668" s="26">
        <f t="shared" si="79"/>
        <v>-1.5041792237594925E-3</v>
      </c>
      <c r="H1668" s="26">
        <f t="shared" si="80"/>
        <v>1.7234530132752754E-4</v>
      </c>
    </row>
    <row r="1669" spans="1:8" x14ac:dyDescent="0.25">
      <c r="A1669" s="12">
        <f>Riesgo!D1673</f>
        <v>0.16825819252182853</v>
      </c>
      <c r="F1669" s="76">
        <f t="shared" si="78"/>
        <v>-0.43732374506802141</v>
      </c>
      <c r="G1669" s="26">
        <f t="shared" si="79"/>
        <v>-8.3639066256666283E-2</v>
      </c>
      <c r="H1669" s="26">
        <f t="shared" si="80"/>
        <v>3.6577349689357677E-2</v>
      </c>
    </row>
    <row r="1670" spans="1:8" x14ac:dyDescent="0.25">
      <c r="A1670" s="12">
        <f>Riesgo!D1674</f>
        <v>0.59000863450882746</v>
      </c>
      <c r="F1670" s="76">
        <f t="shared" si="78"/>
        <v>-1.5573303081022449E-2</v>
      </c>
      <c r="G1670" s="26">
        <f t="shared" si="79"/>
        <v>-3.7769584499178948E-6</v>
      </c>
      <c r="H1670" s="26">
        <f t="shared" si="80"/>
        <v>5.8819718665000123E-8</v>
      </c>
    </row>
    <row r="1671" spans="1:8" x14ac:dyDescent="0.25">
      <c r="A1671" s="12">
        <f>Riesgo!D1675</f>
        <v>0.67139324433896264</v>
      </c>
      <c r="F1671" s="76">
        <f t="shared" si="78"/>
        <v>6.581130674911273E-2</v>
      </c>
      <c r="G1671" s="26">
        <f t="shared" si="79"/>
        <v>2.8503719969725518E-4</v>
      </c>
      <c r="H1671" s="26">
        <f t="shared" si="80"/>
        <v>1.8758670584184165E-5</v>
      </c>
    </row>
    <row r="1672" spans="1:8" x14ac:dyDescent="0.25">
      <c r="A1672" s="12">
        <f>Riesgo!D1676</f>
        <v>0.36804481000563349</v>
      </c>
      <c r="F1672" s="76">
        <f t="shared" si="78"/>
        <v>-0.23753712758421641</v>
      </c>
      <c r="G1672" s="26">
        <f t="shared" si="79"/>
        <v>-1.3402768040593776E-2</v>
      </c>
      <c r="H1672" s="26">
        <f t="shared" si="80"/>
        <v>3.1836550220401818E-3</v>
      </c>
    </row>
    <row r="1673" spans="1:8" x14ac:dyDescent="0.25">
      <c r="A1673" s="12">
        <f>Riesgo!D1677</f>
        <v>0.71435380408266069</v>
      </c>
      <c r="F1673" s="76">
        <f t="shared" si="78"/>
        <v>0.10877186649281079</v>
      </c>
      <c r="G1673" s="26">
        <f t="shared" si="79"/>
        <v>1.2869146442114226E-3</v>
      </c>
      <c r="H1673" s="26">
        <f t="shared" si="80"/>
        <v>1.3998010786780795E-4</v>
      </c>
    </row>
    <row r="1674" spans="1:8" x14ac:dyDescent="0.25">
      <c r="A1674" s="12">
        <f>Riesgo!D1678</f>
        <v>0.47915169472600039</v>
      </c>
      <c r="F1674" s="76">
        <f t="shared" si="78"/>
        <v>-0.12643024286384952</v>
      </c>
      <c r="G1674" s="26">
        <f t="shared" si="79"/>
        <v>-2.0209376579336932E-3</v>
      </c>
      <c r="H1674" s="26">
        <f t="shared" si="80"/>
        <v>2.555076389052561E-4</v>
      </c>
    </row>
    <row r="1675" spans="1:8" x14ac:dyDescent="0.25">
      <c r="A1675" s="12">
        <f>Riesgo!D1679</f>
        <v>1</v>
      </c>
      <c r="F1675" s="76">
        <f t="shared" si="78"/>
        <v>0.39441806241015009</v>
      </c>
      <c r="G1675" s="26">
        <f t="shared" si="79"/>
        <v>6.1357885667416845E-2</v>
      </c>
      <c r="H1675" s="26">
        <f t="shared" si="80"/>
        <v>2.4200658378526071E-2</v>
      </c>
    </row>
    <row r="1676" spans="1:8" x14ac:dyDescent="0.25">
      <c r="A1676" s="12">
        <f>Riesgo!D1680</f>
        <v>0.69434541282997542</v>
      </c>
      <c r="F1676" s="76">
        <f t="shared" si="78"/>
        <v>8.8763475240125511E-2</v>
      </c>
      <c r="G1676" s="26">
        <f t="shared" si="79"/>
        <v>6.9936338593683332E-4</v>
      </c>
      <c r="H1676" s="26">
        <f t="shared" si="80"/>
        <v>6.2077924591454433E-5</v>
      </c>
    </row>
    <row r="1677" spans="1:8" x14ac:dyDescent="0.25">
      <c r="A1677" s="12">
        <f>Riesgo!D1681</f>
        <v>0.50910985073738901</v>
      </c>
      <c r="F1677" s="76">
        <f t="shared" si="78"/>
        <v>-9.6472086852460892E-2</v>
      </c>
      <c r="G1677" s="26">
        <f t="shared" si="79"/>
        <v>-8.978525479158701E-4</v>
      </c>
      <c r="H1677" s="26">
        <f t="shared" si="80"/>
        <v>8.6617708983243114E-5</v>
      </c>
    </row>
    <row r="1678" spans="1:8" x14ac:dyDescent="0.25">
      <c r="A1678" s="12">
        <f>Riesgo!D1682</f>
        <v>0.14610362174146896</v>
      </c>
      <c r="F1678" s="76">
        <f t="shared" si="78"/>
        <v>-0.45947831584838095</v>
      </c>
      <c r="G1678" s="26">
        <f t="shared" si="79"/>
        <v>-9.7005210331582201E-2</v>
      </c>
      <c r="H1678" s="26">
        <f t="shared" si="80"/>
        <v>4.4571790671673356E-2</v>
      </c>
    </row>
    <row r="1679" spans="1:8" x14ac:dyDescent="0.25">
      <c r="A1679" s="12">
        <f>Riesgo!D1683</f>
        <v>0.6781568683310506</v>
      </c>
      <c r="F1679" s="76">
        <f t="shared" si="78"/>
        <v>7.2574930741200694E-2</v>
      </c>
      <c r="G1679" s="26">
        <f t="shared" si="79"/>
        <v>3.8226091072499074E-4</v>
      </c>
      <c r="H1679" s="26">
        <f t="shared" si="80"/>
        <v>2.7742559120934508E-5</v>
      </c>
    </row>
    <row r="1680" spans="1:8" x14ac:dyDescent="0.25">
      <c r="A1680" s="12">
        <f>Riesgo!D1684</f>
        <v>0.30853837156825387</v>
      </c>
      <c r="F1680" s="76">
        <f t="shared" si="78"/>
        <v>-0.29704356602159604</v>
      </c>
      <c r="G1680" s="26">
        <f t="shared" si="79"/>
        <v>-2.6209603436796014E-2</v>
      </c>
      <c r="H1680" s="26">
        <f t="shared" si="80"/>
        <v>7.7853940688777674E-3</v>
      </c>
    </row>
    <row r="1681" spans="1:8" x14ac:dyDescent="0.25">
      <c r="A1681" s="12">
        <f>Riesgo!D1685</f>
        <v>0.63920043970945395</v>
      </c>
      <c r="F1681" s="76">
        <f t="shared" si="78"/>
        <v>3.3618502119604043E-2</v>
      </c>
      <c r="G1681" s="26">
        <f t="shared" si="79"/>
        <v>3.7995754971884073E-5</v>
      </c>
      <c r="H1681" s="26">
        <f t="shared" si="80"/>
        <v>1.2773603690582405E-6</v>
      </c>
    </row>
    <row r="1682" spans="1:8" x14ac:dyDescent="0.25">
      <c r="A1682" s="12">
        <f>Riesgo!D1686</f>
        <v>0.58179037709597237</v>
      </c>
      <c r="F1682" s="76">
        <f t="shared" si="78"/>
        <v>-2.3791560493877539E-2</v>
      </c>
      <c r="G1682" s="26">
        <f t="shared" si="79"/>
        <v>-1.3466935663338695E-5</v>
      </c>
      <c r="H1682" s="26">
        <f t="shared" si="80"/>
        <v>3.2039941450147943E-7</v>
      </c>
    </row>
    <row r="1683" spans="1:8" x14ac:dyDescent="0.25">
      <c r="A1683" s="12">
        <f>Riesgo!D1687</f>
        <v>0.55332659325795253</v>
      </c>
      <c r="F1683" s="76">
        <f t="shared" si="78"/>
        <v>-5.225534433189738E-2</v>
      </c>
      <c r="G1683" s="26">
        <f t="shared" si="79"/>
        <v>-1.4268954118252963E-4</v>
      </c>
      <c r="H1683" s="26">
        <f t="shared" si="80"/>
        <v>7.4562911070535385E-6</v>
      </c>
    </row>
    <row r="1684" spans="1:8" x14ac:dyDescent="0.25">
      <c r="A1684" s="12">
        <f>Riesgo!D1688</f>
        <v>0.95782254890802676</v>
      </c>
      <c r="F1684" s="76">
        <f t="shared" si="78"/>
        <v>0.35224061131817685</v>
      </c>
      <c r="G1684" s="26">
        <f t="shared" si="79"/>
        <v>4.370370726409166E-2</v>
      </c>
      <c r="H1684" s="26">
        <f t="shared" si="80"/>
        <v>1.5394220563574292E-2</v>
      </c>
    </row>
    <row r="1685" spans="1:8" x14ac:dyDescent="0.25">
      <c r="A1685" s="12">
        <f>Riesgo!D1689</f>
        <v>0.66997153240840879</v>
      </c>
      <c r="F1685" s="76">
        <f t="shared" si="78"/>
        <v>6.4389594818558882E-2</v>
      </c>
      <c r="G1685" s="26">
        <f t="shared" si="79"/>
        <v>2.669605428163077E-4</v>
      </c>
      <c r="H1685" s="26">
        <f t="shared" si="80"/>
        <v>1.7189481184484592E-5</v>
      </c>
    </row>
    <row r="1686" spans="1:8" x14ac:dyDescent="0.25">
      <c r="A1686" s="12">
        <f>Riesgo!D1690</f>
        <v>0.73012439063516976</v>
      </c>
      <c r="F1686" s="76">
        <f t="shared" si="78"/>
        <v>0.12454245304531986</v>
      </c>
      <c r="G1686" s="26">
        <f t="shared" si="79"/>
        <v>1.9317558966681736E-3</v>
      </c>
      <c r="H1686" s="26">
        <f t="shared" si="80"/>
        <v>2.4058561805581576E-4</v>
      </c>
    </row>
    <row r="1687" spans="1:8" x14ac:dyDescent="0.25">
      <c r="A1687" s="12">
        <f>Riesgo!D1691</f>
        <v>0.81051700125503823</v>
      </c>
      <c r="F1687" s="76">
        <f t="shared" si="78"/>
        <v>0.20493506366518832</v>
      </c>
      <c r="G1687" s="26">
        <f t="shared" si="79"/>
        <v>8.6069407446022605E-3</v>
      </c>
      <c r="H1687" s="26">
        <f t="shared" si="80"/>
        <v>1.7638639494575675E-3</v>
      </c>
    </row>
    <row r="1688" spans="1:8" x14ac:dyDescent="0.25">
      <c r="A1688" s="12">
        <f>Riesgo!D1692</f>
        <v>0.97121852674040698</v>
      </c>
      <c r="F1688" s="76">
        <f t="shared" si="78"/>
        <v>0.36563658915055708</v>
      </c>
      <c r="G1688" s="26">
        <f t="shared" si="79"/>
        <v>4.8881997770816484E-2</v>
      </c>
      <c r="H1688" s="26">
        <f t="shared" si="80"/>
        <v>1.7873046935786473E-2</v>
      </c>
    </row>
    <row r="1689" spans="1:8" x14ac:dyDescent="0.25">
      <c r="A1689" s="12">
        <f>Riesgo!D1693</f>
        <v>0.70709531230643496</v>
      </c>
      <c r="F1689" s="76">
        <f t="shared" si="78"/>
        <v>0.10151337471658506</v>
      </c>
      <c r="G1689" s="26">
        <f t="shared" si="79"/>
        <v>1.0460917984940947E-3</v>
      </c>
      <c r="H1689" s="26">
        <f t="shared" si="80"/>
        <v>1.0619230872847742E-4</v>
      </c>
    </row>
    <row r="1690" spans="1:8" x14ac:dyDescent="0.25">
      <c r="A1690" s="12">
        <f>Riesgo!D1694</f>
        <v>0.58615230645389182</v>
      </c>
      <c r="F1690" s="76">
        <f t="shared" si="78"/>
        <v>-1.9429631135958081E-2</v>
      </c>
      <c r="G1690" s="26">
        <f t="shared" si="79"/>
        <v>-7.3348910488493093E-6</v>
      </c>
      <c r="H1690" s="26">
        <f t="shared" si="80"/>
        <v>1.4251422750158277E-7</v>
      </c>
    </row>
    <row r="1691" spans="1:8" x14ac:dyDescent="0.25">
      <c r="A1691" s="12">
        <f>Riesgo!D1695</f>
        <v>0.4525824886778001</v>
      </c>
      <c r="F1691" s="76">
        <f t="shared" si="78"/>
        <v>-0.15299944891204981</v>
      </c>
      <c r="G1691" s="26">
        <f t="shared" si="79"/>
        <v>-3.581538298885919E-3</v>
      </c>
      <c r="H1691" s="26">
        <f t="shared" si="80"/>
        <v>5.4797338598694596E-4</v>
      </c>
    </row>
    <row r="1692" spans="1:8" x14ac:dyDescent="0.25">
      <c r="A1692" s="12">
        <f>Riesgo!D1696</f>
        <v>1</v>
      </c>
      <c r="F1692" s="76">
        <f t="shared" si="78"/>
        <v>0.39441806241015009</v>
      </c>
      <c r="G1692" s="26">
        <f t="shared" si="79"/>
        <v>6.1357885667416845E-2</v>
      </c>
      <c r="H1692" s="26">
        <f t="shared" si="80"/>
        <v>2.4200658378526071E-2</v>
      </c>
    </row>
    <row r="1693" spans="1:8" x14ac:dyDescent="0.25">
      <c r="A1693" s="12">
        <f>Riesgo!D1697</f>
        <v>0.30164388741541187</v>
      </c>
      <c r="F1693" s="76">
        <f t="shared" si="78"/>
        <v>-0.30393805017443803</v>
      </c>
      <c r="G1693" s="26">
        <f t="shared" si="79"/>
        <v>-2.8077292034581015E-2</v>
      </c>
      <c r="H1693" s="26">
        <f t="shared" si="80"/>
        <v>8.5337573951688346E-3</v>
      </c>
    </row>
    <row r="1694" spans="1:8" x14ac:dyDescent="0.25">
      <c r="A1694" s="12">
        <f>Riesgo!D1698</f>
        <v>0.84408828242179978</v>
      </c>
      <c r="F1694" s="76">
        <f t="shared" si="78"/>
        <v>0.23850634483194988</v>
      </c>
      <c r="G1694" s="26">
        <f t="shared" si="79"/>
        <v>1.3567499378755605E-2</v>
      </c>
      <c r="H1694" s="26">
        <f t="shared" si="80"/>
        <v>3.2359346853367502E-3</v>
      </c>
    </row>
    <row r="1695" spans="1:8" x14ac:dyDescent="0.25">
      <c r="A1695" s="12">
        <f>Riesgo!D1699</f>
        <v>0.96482242488651937</v>
      </c>
      <c r="F1695" s="76">
        <f t="shared" si="78"/>
        <v>0.35924048729666946</v>
      </c>
      <c r="G1695" s="26">
        <f t="shared" si="79"/>
        <v>4.6361324031123183E-2</v>
      </c>
      <c r="H1695" s="26">
        <f t="shared" si="80"/>
        <v>1.6654864636659484E-2</v>
      </c>
    </row>
    <row r="1696" spans="1:8" x14ac:dyDescent="0.25">
      <c r="A1696" s="12">
        <f>Riesgo!D1700</f>
        <v>0.64982460560303024</v>
      </c>
      <c r="F1696" s="76">
        <f t="shared" si="78"/>
        <v>4.4242668013180331E-2</v>
      </c>
      <c r="G1696" s="26">
        <f t="shared" si="79"/>
        <v>8.660120329565816E-5</v>
      </c>
      <c r="H1696" s="26">
        <f t="shared" si="80"/>
        <v>3.8314682869517415E-6</v>
      </c>
    </row>
    <row r="1697" spans="1:8" x14ac:dyDescent="0.25">
      <c r="A1697" s="12">
        <f>Riesgo!D1701</f>
        <v>1</v>
      </c>
      <c r="F1697" s="76">
        <f t="shared" si="78"/>
        <v>0.39441806241015009</v>
      </c>
      <c r="G1697" s="26">
        <f t="shared" si="79"/>
        <v>6.1357885667416845E-2</v>
      </c>
      <c r="H1697" s="26">
        <f t="shared" si="80"/>
        <v>2.4200658378526071E-2</v>
      </c>
    </row>
    <row r="1698" spans="1:8" x14ac:dyDescent="0.25">
      <c r="A1698" s="12">
        <f>Riesgo!D1702</f>
        <v>1</v>
      </c>
      <c r="F1698" s="76">
        <f t="shared" si="78"/>
        <v>0.39441806241015009</v>
      </c>
      <c r="G1698" s="26">
        <f t="shared" si="79"/>
        <v>6.1357885667416845E-2</v>
      </c>
      <c r="H1698" s="26">
        <f t="shared" si="80"/>
        <v>2.4200658378526071E-2</v>
      </c>
    </row>
    <row r="1699" spans="1:8" x14ac:dyDescent="0.25">
      <c r="A1699" s="12">
        <f>Riesgo!D1703</f>
        <v>0.7872256322208695</v>
      </c>
      <c r="F1699" s="76">
        <f t="shared" si="78"/>
        <v>0.18164369463101959</v>
      </c>
      <c r="G1699" s="26">
        <f t="shared" si="79"/>
        <v>5.9932304942591757E-3</v>
      </c>
      <c r="H1699" s="26">
        <f t="shared" si="80"/>
        <v>1.0886325297525283E-3</v>
      </c>
    </row>
    <row r="1700" spans="1:8" x14ac:dyDescent="0.25">
      <c r="A1700" s="12">
        <f>Riesgo!D1704</f>
        <v>0.67903004706514702</v>
      </c>
      <c r="F1700" s="76">
        <f t="shared" si="78"/>
        <v>7.3448109475297119E-2</v>
      </c>
      <c r="G1700" s="26">
        <f t="shared" si="79"/>
        <v>3.9622499182320493E-4</v>
      </c>
      <c r="H1700" s="26">
        <f t="shared" si="80"/>
        <v>2.910197657627946E-5</v>
      </c>
    </row>
    <row r="1701" spans="1:8" x14ac:dyDescent="0.25">
      <c r="A1701" s="12">
        <f>Riesgo!D1705</f>
        <v>0.28604193559773217</v>
      </c>
      <c r="F1701" s="76">
        <f t="shared" si="78"/>
        <v>-0.31954000199211774</v>
      </c>
      <c r="G1701" s="26">
        <f t="shared" si="79"/>
        <v>-3.2626891648884396E-2</v>
      </c>
      <c r="H1701" s="26">
        <f t="shared" si="80"/>
        <v>1.042559702248113E-2</v>
      </c>
    </row>
    <row r="1702" spans="1:8" x14ac:dyDescent="0.25">
      <c r="A1702" s="12">
        <f>Riesgo!D1706</f>
        <v>0.57157553872462341</v>
      </c>
      <c r="F1702" s="76">
        <f t="shared" si="78"/>
        <v>-3.4006398865226495E-2</v>
      </c>
      <c r="G1702" s="26">
        <f t="shared" si="79"/>
        <v>-3.9326195441306059E-5</v>
      </c>
      <c r="H1702" s="26">
        <f t="shared" si="80"/>
        <v>1.3373422880289058E-6</v>
      </c>
    </row>
    <row r="1703" spans="1:8" x14ac:dyDescent="0.25">
      <c r="A1703" s="12">
        <f>Riesgo!D1707</f>
        <v>0.60328710041069089</v>
      </c>
      <c r="F1703" s="76">
        <f t="shared" si="78"/>
        <v>-2.294837179159015E-3</v>
      </c>
      <c r="G1703" s="26">
        <f t="shared" si="79"/>
        <v>-1.2085249813201378E-8</v>
      </c>
      <c r="H1703" s="26">
        <f t="shared" si="80"/>
        <v>2.7733680590759067E-11</v>
      </c>
    </row>
    <row r="1704" spans="1:8" x14ac:dyDescent="0.25">
      <c r="A1704" s="12">
        <f>Riesgo!D1708</f>
        <v>0.71966432072575071</v>
      </c>
      <c r="F1704" s="76">
        <f t="shared" si="78"/>
        <v>0.1140823831359008</v>
      </c>
      <c r="G1704" s="26">
        <f t="shared" si="79"/>
        <v>1.4847582754091628E-3</v>
      </c>
      <c r="H1704" s="26">
        <f t="shared" si="80"/>
        <v>1.6938476243942742E-4</v>
      </c>
    </row>
    <row r="1705" spans="1:8" x14ac:dyDescent="0.25">
      <c r="A1705" s="12">
        <f>Riesgo!D1709</f>
        <v>0.31011571672839539</v>
      </c>
      <c r="F1705" s="76">
        <f t="shared" si="78"/>
        <v>-0.29546622086145452</v>
      </c>
      <c r="G1705" s="26">
        <f t="shared" si="79"/>
        <v>-2.5794286078017006E-2</v>
      </c>
      <c r="H1705" s="26">
        <f t="shared" si="80"/>
        <v>7.6213402272909143E-3</v>
      </c>
    </row>
    <row r="1706" spans="1:8" x14ac:dyDescent="0.25">
      <c r="A1706" s="12">
        <f>Riesgo!D1710</f>
        <v>0.6811342577982219</v>
      </c>
      <c r="F1706" s="76">
        <f t="shared" si="78"/>
        <v>7.5552320208371992E-2</v>
      </c>
      <c r="G1706" s="26">
        <f t="shared" si="79"/>
        <v>4.3126420996859112E-4</v>
      </c>
      <c r="H1706" s="26">
        <f t="shared" si="80"/>
        <v>3.258301168595757E-5</v>
      </c>
    </row>
    <row r="1707" spans="1:8" x14ac:dyDescent="0.25">
      <c r="A1707" s="12">
        <f>Riesgo!D1711</f>
        <v>0.65096669292592924</v>
      </c>
      <c r="F1707" s="76">
        <f t="shared" si="78"/>
        <v>4.538475533607933E-2</v>
      </c>
      <c r="G1707" s="26">
        <f t="shared" si="79"/>
        <v>9.3482430574846743E-5</v>
      </c>
      <c r="H1707" s="26">
        <f t="shared" si="80"/>
        <v>4.2426772398614412E-6</v>
      </c>
    </row>
    <row r="1708" spans="1:8" x14ac:dyDescent="0.25">
      <c r="A1708" s="12">
        <f>Riesgo!D1712</f>
        <v>0.6824000225045993</v>
      </c>
      <c r="F1708" s="76">
        <f t="shared" si="78"/>
        <v>7.6818084914749396E-2</v>
      </c>
      <c r="G1708" s="26">
        <f t="shared" si="79"/>
        <v>4.5330491486420758E-4</v>
      </c>
      <c r="H1708" s="26">
        <f t="shared" si="80"/>
        <v>3.4822015442311939E-5</v>
      </c>
    </row>
    <row r="1709" spans="1:8" x14ac:dyDescent="0.25">
      <c r="A1709" s="12">
        <f>Riesgo!D1713</f>
        <v>0.77661976261887289</v>
      </c>
      <c r="F1709" s="76">
        <f t="shared" si="78"/>
        <v>0.17103782502902298</v>
      </c>
      <c r="G1709" s="26">
        <f t="shared" si="79"/>
        <v>5.0035298590410376E-3</v>
      </c>
      <c r="H1709" s="26">
        <f t="shared" si="80"/>
        <v>8.5579286455815312E-4</v>
      </c>
    </row>
    <row r="1710" spans="1:8" x14ac:dyDescent="0.25">
      <c r="A1710" s="12">
        <f>Riesgo!D1714</f>
        <v>1</v>
      </c>
      <c r="F1710" s="76">
        <f t="shared" si="78"/>
        <v>0.39441806241015009</v>
      </c>
      <c r="G1710" s="26">
        <f t="shared" si="79"/>
        <v>6.1357885667416845E-2</v>
      </c>
      <c r="H1710" s="26">
        <f t="shared" si="80"/>
        <v>2.4200658378526071E-2</v>
      </c>
    </row>
    <row r="1711" spans="1:8" x14ac:dyDescent="0.25">
      <c r="A1711" s="12">
        <f>Riesgo!D1715</f>
        <v>0.31910552924567887</v>
      </c>
      <c r="F1711" s="76">
        <f t="shared" si="78"/>
        <v>-0.28647640834417104</v>
      </c>
      <c r="G1711" s="26">
        <f t="shared" si="79"/>
        <v>-2.351075573478054E-2</v>
      </c>
      <c r="H1711" s="26">
        <f t="shared" si="80"/>
        <v>6.7352768603570513E-3</v>
      </c>
    </row>
    <row r="1712" spans="1:8" x14ac:dyDescent="0.25">
      <c r="A1712" s="12">
        <f>Riesgo!D1716</f>
        <v>4.8769015822721459E-2</v>
      </c>
      <c r="F1712" s="76">
        <f t="shared" si="78"/>
        <v>-0.55681292176712849</v>
      </c>
      <c r="G1712" s="26">
        <f t="shared" si="79"/>
        <v>-0.17263462897154327</v>
      </c>
      <c r="H1712" s="26">
        <f t="shared" si="80"/>
        <v>9.6125192155829181E-2</v>
      </c>
    </row>
    <row r="1713" spans="1:8" x14ac:dyDescent="0.25">
      <c r="A1713" s="12">
        <f>Riesgo!D1717</f>
        <v>1</v>
      </c>
      <c r="F1713" s="76">
        <f t="shared" si="78"/>
        <v>0.39441806241015009</v>
      </c>
      <c r="G1713" s="26">
        <f t="shared" si="79"/>
        <v>6.1357885667416845E-2</v>
      </c>
      <c r="H1713" s="26">
        <f t="shared" si="80"/>
        <v>2.4200658378526071E-2</v>
      </c>
    </row>
    <row r="1714" spans="1:8" x14ac:dyDescent="0.25">
      <c r="A1714" s="12">
        <f>Riesgo!D1718</f>
        <v>1</v>
      </c>
      <c r="F1714" s="76">
        <f t="shared" si="78"/>
        <v>0.39441806241015009</v>
      </c>
      <c r="G1714" s="26">
        <f t="shared" si="79"/>
        <v>6.1357885667416845E-2</v>
      </c>
      <c r="H1714" s="26">
        <f t="shared" si="80"/>
        <v>2.4200658378526071E-2</v>
      </c>
    </row>
    <row r="1715" spans="1:8" x14ac:dyDescent="0.25">
      <c r="A1715" s="12">
        <f>Riesgo!D1719</f>
        <v>0.22105709347283478</v>
      </c>
      <c r="F1715" s="76">
        <f t="shared" si="78"/>
        <v>-0.38452484411701515</v>
      </c>
      <c r="G1715" s="26">
        <f t="shared" si="79"/>
        <v>-5.6855595718401958E-2</v>
      </c>
      <c r="H1715" s="26">
        <f t="shared" si="80"/>
        <v>2.1862389080798544E-2</v>
      </c>
    </row>
    <row r="1716" spans="1:8" x14ac:dyDescent="0.25">
      <c r="A1716" s="12">
        <f>Riesgo!D1720</f>
        <v>0.31841752979577892</v>
      </c>
      <c r="F1716" s="76">
        <f t="shared" si="78"/>
        <v>-0.28716440779407099</v>
      </c>
      <c r="G1716" s="26">
        <f t="shared" si="79"/>
        <v>-2.3680552593976917E-2</v>
      </c>
      <c r="H1716" s="26">
        <f t="shared" si="80"/>
        <v>6.8002118618857334E-3</v>
      </c>
    </row>
    <row r="1717" spans="1:8" x14ac:dyDescent="0.25">
      <c r="A1717" s="12">
        <f>Riesgo!D1721</f>
        <v>0.74349990810372479</v>
      </c>
      <c r="F1717" s="76">
        <f t="shared" si="78"/>
        <v>0.13791797051387489</v>
      </c>
      <c r="G1717" s="26">
        <f t="shared" si="79"/>
        <v>2.6233882765850868E-3</v>
      </c>
      <c r="H1717" s="26">
        <f t="shared" si="80"/>
        <v>3.6181238697650708E-4</v>
      </c>
    </row>
    <row r="1718" spans="1:8" x14ac:dyDescent="0.25">
      <c r="A1718" s="12">
        <f>Riesgo!D1722</f>
        <v>0.77992043802532618</v>
      </c>
      <c r="F1718" s="76">
        <f t="shared" si="78"/>
        <v>0.17433850043547627</v>
      </c>
      <c r="G1718" s="26">
        <f t="shared" si="79"/>
        <v>5.298829168428075E-3</v>
      </c>
      <c r="H1718" s="26">
        <f t="shared" si="80"/>
        <v>9.2378993128751233E-4</v>
      </c>
    </row>
    <row r="1719" spans="1:8" x14ac:dyDescent="0.25">
      <c r="A1719" s="12">
        <f>Riesgo!D1723</f>
        <v>0.56408390151920862</v>
      </c>
      <c r="F1719" s="76">
        <f t="shared" si="78"/>
        <v>-4.1498036070641287E-2</v>
      </c>
      <c r="G1719" s="26">
        <f t="shared" si="79"/>
        <v>-7.1463228348177095E-5</v>
      </c>
      <c r="H1719" s="26">
        <f t="shared" si="80"/>
        <v>2.9655836277171278E-6</v>
      </c>
    </row>
    <row r="1720" spans="1:8" x14ac:dyDescent="0.25">
      <c r="A1720" s="12">
        <f>Riesgo!D1724</f>
        <v>0.46987459164470424</v>
      </c>
      <c r="F1720" s="76">
        <f t="shared" si="78"/>
        <v>-0.13570734594514566</v>
      </c>
      <c r="G1720" s="26">
        <f t="shared" si="79"/>
        <v>-2.4992521304689728E-3</v>
      </c>
      <c r="H1720" s="26">
        <f t="shared" si="80"/>
        <v>3.3916687347369524E-4</v>
      </c>
    </row>
    <row r="1721" spans="1:8" x14ac:dyDescent="0.25">
      <c r="A1721" s="12">
        <f>Riesgo!D1725</f>
        <v>0.45981699367514683</v>
      </c>
      <c r="F1721" s="76">
        <f t="shared" si="78"/>
        <v>-0.14576494391470307</v>
      </c>
      <c r="G1721" s="26">
        <f t="shared" si="79"/>
        <v>-3.0971288205673599E-3</v>
      </c>
      <c r="H1721" s="26">
        <f t="shared" si="80"/>
        <v>4.5145280882661167E-4</v>
      </c>
    </row>
    <row r="1722" spans="1:8" x14ac:dyDescent="0.25">
      <c r="A1722" s="12">
        <f>Riesgo!D1726</f>
        <v>0.42012842185476362</v>
      </c>
      <c r="F1722" s="76">
        <f t="shared" si="78"/>
        <v>-0.18545351573508628</v>
      </c>
      <c r="G1722" s="26">
        <f t="shared" si="79"/>
        <v>-6.3783039718472165E-3</v>
      </c>
      <c r="H1722" s="26">
        <f t="shared" si="80"/>
        <v>1.1828788960061311E-3</v>
      </c>
    </row>
    <row r="1723" spans="1:8" x14ac:dyDescent="0.25">
      <c r="A1723" s="12">
        <f>Riesgo!D1727</f>
        <v>0.59755403556265352</v>
      </c>
      <c r="F1723" s="76">
        <f t="shared" si="78"/>
        <v>-8.0279020271963875E-3</v>
      </c>
      <c r="G1723" s="26">
        <f t="shared" si="79"/>
        <v>-5.1737589549899974E-7</v>
      </c>
      <c r="H1723" s="26">
        <f t="shared" si="80"/>
        <v>4.153443000298966E-9</v>
      </c>
    </row>
    <row r="1724" spans="1:8" x14ac:dyDescent="0.25">
      <c r="A1724" s="12">
        <f>Riesgo!D1728</f>
        <v>0.17438718264391057</v>
      </c>
      <c r="F1724" s="76">
        <f t="shared" si="78"/>
        <v>-0.43119475494593934</v>
      </c>
      <c r="G1724" s="26">
        <f t="shared" si="79"/>
        <v>-8.0171573670754115E-2</v>
      </c>
      <c r="H1724" s="26">
        <f t="shared" si="80"/>
        <v>3.4569562062591146E-2</v>
      </c>
    </row>
    <row r="1725" spans="1:8" x14ac:dyDescent="0.25">
      <c r="A1725" s="12">
        <f>Riesgo!D1729</f>
        <v>0.37422152065136949</v>
      </c>
      <c r="F1725" s="76">
        <f t="shared" si="78"/>
        <v>-0.23136041693848042</v>
      </c>
      <c r="G1725" s="26">
        <f t="shared" si="79"/>
        <v>-1.2384177692537147E-2</v>
      </c>
      <c r="H1725" s="26">
        <f t="shared" si="80"/>
        <v>2.8652085143856228E-3</v>
      </c>
    </row>
    <row r="1726" spans="1:8" x14ac:dyDescent="0.25">
      <c r="A1726" s="12">
        <f>Riesgo!D1730</f>
        <v>0.19012841522731111</v>
      </c>
      <c r="F1726" s="76">
        <f t="shared" si="78"/>
        <v>-0.4154535223625388</v>
      </c>
      <c r="G1726" s="26">
        <f t="shared" si="79"/>
        <v>-7.1707954834700355E-2</v>
      </c>
      <c r="H1726" s="26">
        <f t="shared" si="80"/>
        <v>2.9791322417490104E-2</v>
      </c>
    </row>
    <row r="1727" spans="1:8" x14ac:dyDescent="0.25">
      <c r="A1727" s="12">
        <f>Riesgo!D1731</f>
        <v>0.52560595524862519</v>
      </c>
      <c r="F1727" s="76">
        <f t="shared" si="78"/>
        <v>-7.9975982341224716E-2</v>
      </c>
      <c r="G1727" s="26">
        <f t="shared" si="79"/>
        <v>-5.1153899938116395E-4</v>
      </c>
      <c r="H1727" s="26">
        <f t="shared" si="80"/>
        <v>4.0910833981355728E-5</v>
      </c>
    </row>
    <row r="1728" spans="1:8" x14ac:dyDescent="0.25">
      <c r="A1728" s="12">
        <f>Riesgo!D1732</f>
        <v>0.49626638104380444</v>
      </c>
      <c r="F1728" s="76">
        <f t="shared" si="78"/>
        <v>-0.10931555654604547</v>
      </c>
      <c r="G1728" s="26">
        <f t="shared" si="79"/>
        <v>-1.3063089747228733E-3</v>
      </c>
      <c r="H1728" s="26">
        <f t="shared" si="80"/>
        <v>1.4279989259292493E-4</v>
      </c>
    </row>
    <row r="1729" spans="1:8" x14ac:dyDescent="0.25">
      <c r="A1729" s="12">
        <f>Riesgo!D1733</f>
        <v>0.89338367792113116</v>
      </c>
      <c r="F1729" s="76">
        <f t="shared" si="78"/>
        <v>0.28780174033128125</v>
      </c>
      <c r="G1729" s="26">
        <f t="shared" si="79"/>
        <v>2.3838572603478755E-2</v>
      </c>
      <c r="H1729" s="26">
        <f t="shared" si="80"/>
        <v>6.8607826822947877E-3</v>
      </c>
    </row>
    <row r="1730" spans="1:8" x14ac:dyDescent="0.25">
      <c r="A1730" s="12">
        <f>Riesgo!D1734</f>
        <v>0.33127909268554356</v>
      </c>
      <c r="F1730" s="76">
        <f t="shared" si="78"/>
        <v>-0.27430284490430634</v>
      </c>
      <c r="G1730" s="26">
        <f t="shared" si="79"/>
        <v>-2.0639108569642187E-2</v>
      </c>
      <c r="H1730" s="26">
        <f t="shared" si="80"/>
        <v>5.6613661969417009E-3</v>
      </c>
    </row>
    <row r="1731" spans="1:8" x14ac:dyDescent="0.25">
      <c r="A1731" s="12">
        <f>Riesgo!D1735</f>
        <v>0.65600481848212511</v>
      </c>
      <c r="F1731" s="76">
        <f t="shared" ref="F1731:F1794" si="81">A1731-$D$4</f>
        <v>5.0422880892275201E-2</v>
      </c>
      <c r="G1731" s="26">
        <f t="shared" ref="G1731:G1794" si="82">IF(A1731=0,0,(A1731-D$4)^3)</f>
        <v>1.2819850655247124E-4</v>
      </c>
      <c r="H1731" s="26">
        <f t="shared" ref="H1731:H1794" si="83">IF(A1731=0,0,(A1731-D$4)^4)</f>
        <v>6.464138026462819E-6</v>
      </c>
    </row>
    <row r="1732" spans="1:8" x14ac:dyDescent="0.25">
      <c r="A1732" s="12">
        <f>Riesgo!D1736</f>
        <v>1</v>
      </c>
      <c r="F1732" s="76">
        <f t="shared" si="81"/>
        <v>0.39441806241015009</v>
      </c>
      <c r="G1732" s="26">
        <f t="shared" si="82"/>
        <v>6.1357885667416845E-2</v>
      </c>
      <c r="H1732" s="26">
        <f t="shared" si="83"/>
        <v>2.4200658378526071E-2</v>
      </c>
    </row>
    <row r="1733" spans="1:8" x14ac:dyDescent="0.25">
      <c r="A1733" s="12">
        <f>Riesgo!D1737</f>
        <v>0.43536531875431872</v>
      </c>
      <c r="F1733" s="76">
        <f t="shared" si="81"/>
        <v>-0.17021661883553119</v>
      </c>
      <c r="G1733" s="26">
        <f t="shared" si="82"/>
        <v>-4.9318047943022678E-3</v>
      </c>
      <c r="H1733" s="26">
        <f t="shared" si="83"/>
        <v>8.394751368429943E-4</v>
      </c>
    </row>
    <row r="1734" spans="1:8" x14ac:dyDescent="0.25">
      <c r="A1734" s="12">
        <f>Riesgo!D1738</f>
        <v>0.20741819150359944</v>
      </c>
      <c r="F1734" s="76">
        <f t="shared" si="81"/>
        <v>-0.39816374608625049</v>
      </c>
      <c r="G1734" s="26">
        <f t="shared" si="82"/>
        <v>-6.312263812398998E-2</v>
      </c>
      <c r="H1734" s="26">
        <f t="shared" si="83"/>
        <v>2.5133146058294621E-2</v>
      </c>
    </row>
    <row r="1735" spans="1:8" x14ac:dyDescent="0.25">
      <c r="A1735" s="12">
        <f>Riesgo!D1739</f>
        <v>0.78058924934904939</v>
      </c>
      <c r="F1735" s="76">
        <f t="shared" si="81"/>
        <v>0.17500731175919948</v>
      </c>
      <c r="G1735" s="26">
        <f t="shared" si="82"/>
        <v>5.3600467959442994E-3</v>
      </c>
      <c r="H1735" s="26">
        <f t="shared" si="83"/>
        <v>9.3804738066172232E-4</v>
      </c>
    </row>
    <row r="1736" spans="1:8" x14ac:dyDescent="0.25">
      <c r="A1736" s="12">
        <f>Riesgo!D1740</f>
        <v>0.77773379395876963</v>
      </c>
      <c r="F1736" s="76">
        <f t="shared" si="81"/>
        <v>0.17215185636891972</v>
      </c>
      <c r="G1736" s="26">
        <f t="shared" si="82"/>
        <v>5.1019374591003237E-3</v>
      </c>
      <c r="H1736" s="26">
        <f t="shared" si="83"/>
        <v>8.7830800466225014E-4</v>
      </c>
    </row>
    <row r="1737" spans="1:8" x14ac:dyDescent="0.25">
      <c r="A1737" s="12">
        <f>Riesgo!D1741</f>
        <v>0.30894691750753278</v>
      </c>
      <c r="F1737" s="76">
        <f t="shared" si="81"/>
        <v>-0.29663502008231712</v>
      </c>
      <c r="G1737" s="26">
        <f t="shared" si="82"/>
        <v>-2.6101608101117453E-2</v>
      </c>
      <c r="H1737" s="26">
        <f t="shared" si="83"/>
        <v>7.7426510432557468E-3</v>
      </c>
    </row>
    <row r="1738" spans="1:8" x14ac:dyDescent="0.25">
      <c r="A1738" s="12">
        <f>Riesgo!D1742</f>
        <v>1</v>
      </c>
      <c r="F1738" s="76">
        <f t="shared" si="81"/>
        <v>0.39441806241015009</v>
      </c>
      <c r="G1738" s="26">
        <f t="shared" si="82"/>
        <v>6.1357885667416845E-2</v>
      </c>
      <c r="H1738" s="26">
        <f t="shared" si="83"/>
        <v>2.4200658378526071E-2</v>
      </c>
    </row>
    <row r="1739" spans="1:8" x14ac:dyDescent="0.25">
      <c r="A1739" s="12">
        <f>Riesgo!D1743</f>
        <v>0.52576958987808453</v>
      </c>
      <c r="F1739" s="76">
        <f t="shared" si="81"/>
        <v>-7.9812347711765375E-2</v>
      </c>
      <c r="G1739" s="26">
        <f t="shared" si="82"/>
        <v>-5.0840552066953079E-4</v>
      </c>
      <c r="H1739" s="26">
        <f t="shared" si="83"/>
        <v>4.0577038194257708E-5</v>
      </c>
    </row>
    <row r="1740" spans="1:8" x14ac:dyDescent="0.25">
      <c r="A1740" s="12">
        <f>Riesgo!D1744</f>
        <v>0.10998374036372136</v>
      </c>
      <c r="F1740" s="76">
        <f t="shared" si="81"/>
        <v>-0.49559819722612852</v>
      </c>
      <c r="G1740" s="26">
        <f t="shared" si="82"/>
        <v>-0.12172762643233848</v>
      </c>
      <c r="H1740" s="26">
        <f t="shared" si="83"/>
        <v>6.0327992212482584E-2</v>
      </c>
    </row>
    <row r="1741" spans="1:8" x14ac:dyDescent="0.25">
      <c r="A1741" s="12">
        <f>Riesgo!D1745</f>
        <v>0.22374362309560203</v>
      </c>
      <c r="F1741" s="76">
        <f t="shared" si="81"/>
        <v>-0.38183831449424788</v>
      </c>
      <c r="G1741" s="26">
        <f t="shared" si="82"/>
        <v>-5.5672216567513436E-2</v>
      </c>
      <c r="H1741" s="26">
        <f t="shared" si="83"/>
        <v>2.1257785338298071E-2</v>
      </c>
    </row>
    <row r="1742" spans="1:8" x14ac:dyDescent="0.25">
      <c r="A1742" s="12">
        <f>Riesgo!D1746</f>
        <v>1</v>
      </c>
      <c r="F1742" s="76">
        <f t="shared" si="81"/>
        <v>0.39441806241015009</v>
      </c>
      <c r="G1742" s="26">
        <f t="shared" si="82"/>
        <v>6.1357885667416845E-2</v>
      </c>
      <c r="H1742" s="26">
        <f t="shared" si="83"/>
        <v>2.4200658378526071E-2</v>
      </c>
    </row>
    <row r="1743" spans="1:8" x14ac:dyDescent="0.25">
      <c r="A1743" s="12">
        <f>Riesgo!D1747</f>
        <v>0.4815292048883586</v>
      </c>
      <c r="F1743" s="76">
        <f t="shared" si="81"/>
        <v>-0.12405273270149131</v>
      </c>
      <c r="G1743" s="26">
        <f t="shared" si="82"/>
        <v>-1.909057488635491E-3</v>
      </c>
      <c r="H1743" s="26">
        <f t="shared" si="83"/>
        <v>2.3682379834947883E-4</v>
      </c>
    </row>
    <row r="1744" spans="1:8" x14ac:dyDescent="0.25">
      <c r="A1744" s="12">
        <f>Riesgo!D1748</f>
        <v>0.50074058587755366</v>
      </c>
      <c r="F1744" s="76">
        <f t="shared" si="81"/>
        <v>-0.10484135171229625</v>
      </c>
      <c r="G1744" s="26">
        <f t="shared" si="82"/>
        <v>-1.1523856322140807E-3</v>
      </c>
      <c r="H1744" s="26">
        <f t="shared" si="83"/>
        <v>1.208176673751533E-4</v>
      </c>
    </row>
    <row r="1745" spans="1:8" x14ac:dyDescent="0.25">
      <c r="A1745" s="12">
        <f>Riesgo!D1749</f>
        <v>0.62111735658930245</v>
      </c>
      <c r="F1745" s="76">
        <f t="shared" si="81"/>
        <v>1.5535418999452544E-2</v>
      </c>
      <c r="G1745" s="26">
        <f t="shared" si="82"/>
        <v>3.7494616227955344E-6</v>
      </c>
      <c r="H1745" s="26">
        <f t="shared" si="83"/>
        <v>5.8249457332495912E-8</v>
      </c>
    </row>
    <row r="1746" spans="1:8" x14ac:dyDescent="0.25">
      <c r="A1746" s="12">
        <f>Riesgo!D1750</f>
        <v>0.3764819517045534</v>
      </c>
      <c r="F1746" s="76">
        <f t="shared" si="81"/>
        <v>-0.22909998588529651</v>
      </c>
      <c r="G1746" s="26">
        <f t="shared" si="82"/>
        <v>-1.2024725948492855E-2</v>
      </c>
      <c r="H1746" s="26">
        <f t="shared" si="83"/>
        <v>2.7548645450742718E-3</v>
      </c>
    </row>
    <row r="1747" spans="1:8" x14ac:dyDescent="0.25">
      <c r="A1747" s="12">
        <f>Riesgo!D1751</f>
        <v>0.77759318648796039</v>
      </c>
      <c r="F1747" s="76">
        <f t="shared" si="81"/>
        <v>0.17201124889811048</v>
      </c>
      <c r="G1747" s="26">
        <f t="shared" si="82"/>
        <v>5.0894464274999825E-3</v>
      </c>
      <c r="H1747" s="26">
        <f t="shared" si="83"/>
        <v>8.7544203619429868E-4</v>
      </c>
    </row>
    <row r="1748" spans="1:8" x14ac:dyDescent="0.25">
      <c r="A1748" s="12">
        <f>Riesgo!D1752</f>
        <v>1</v>
      </c>
      <c r="F1748" s="76">
        <f t="shared" si="81"/>
        <v>0.39441806241015009</v>
      </c>
      <c r="G1748" s="26">
        <f t="shared" si="82"/>
        <v>6.1357885667416845E-2</v>
      </c>
      <c r="H1748" s="26">
        <f t="shared" si="83"/>
        <v>2.4200658378526071E-2</v>
      </c>
    </row>
    <row r="1749" spans="1:8" x14ac:dyDescent="0.25">
      <c r="A1749" s="12">
        <f>Riesgo!D1753</f>
        <v>0.73131325053390395</v>
      </c>
      <c r="F1749" s="76">
        <f t="shared" si="81"/>
        <v>0.12573131294405404</v>
      </c>
      <c r="G1749" s="26">
        <f t="shared" si="82"/>
        <v>1.9876062423556172E-3</v>
      </c>
      <c r="H1749" s="26">
        <f t="shared" si="83"/>
        <v>2.4990434246716943E-4</v>
      </c>
    </row>
    <row r="1750" spans="1:8" x14ac:dyDescent="0.25">
      <c r="A1750" s="12">
        <f>Riesgo!D1754</f>
        <v>0.70653822758828677</v>
      </c>
      <c r="F1750" s="76">
        <f t="shared" si="81"/>
        <v>0.10095628999843687</v>
      </c>
      <c r="G1750" s="26">
        <f t="shared" si="82"/>
        <v>1.0289639216396163E-3</v>
      </c>
      <c r="H1750" s="26">
        <f t="shared" si="83"/>
        <v>1.0388038007097797E-4</v>
      </c>
    </row>
    <row r="1751" spans="1:8" x14ac:dyDescent="0.25">
      <c r="A1751" s="12">
        <f>Riesgo!D1755</f>
        <v>4.5733778407077194E-2</v>
      </c>
      <c r="F1751" s="76">
        <f t="shared" si="81"/>
        <v>-0.55984815918277275</v>
      </c>
      <c r="G1751" s="26">
        <f t="shared" si="82"/>
        <v>-0.17547318688911656</v>
      </c>
      <c r="H1751" s="26">
        <f t="shared" si="83"/>
        <v>9.8238340665806542E-2</v>
      </c>
    </row>
    <row r="1752" spans="1:8" x14ac:dyDescent="0.25">
      <c r="A1752" s="12">
        <f>Riesgo!D1756</f>
        <v>0.74440284267355761</v>
      </c>
      <c r="F1752" s="76">
        <f t="shared" si="81"/>
        <v>0.1388209050837077</v>
      </c>
      <c r="G1752" s="26">
        <f t="shared" si="82"/>
        <v>2.6752514908929123E-3</v>
      </c>
      <c r="H1752" s="26">
        <f t="shared" si="83"/>
        <v>3.7138083329229252E-4</v>
      </c>
    </row>
    <row r="1753" spans="1:8" x14ac:dyDescent="0.25">
      <c r="A1753" s="12">
        <f>Riesgo!D1757</f>
        <v>0.90972568042584689</v>
      </c>
      <c r="F1753" s="76">
        <f t="shared" si="81"/>
        <v>0.30414374283599699</v>
      </c>
      <c r="G1753" s="26">
        <f t="shared" si="82"/>
        <v>2.8134335260511154E-2</v>
      </c>
      <c r="H1753" s="26">
        <f t="shared" si="83"/>
        <v>8.5568820283346263E-3</v>
      </c>
    </row>
    <row r="1754" spans="1:8" x14ac:dyDescent="0.25">
      <c r="A1754" s="12">
        <f>Riesgo!D1758</f>
        <v>0.49064751058260347</v>
      </c>
      <c r="F1754" s="76">
        <f t="shared" si="81"/>
        <v>-0.11493442700724643</v>
      </c>
      <c r="G1754" s="26">
        <f t="shared" si="82"/>
        <v>-1.5182748746675459E-3</v>
      </c>
      <c r="H1754" s="26">
        <f t="shared" si="83"/>
        <v>1.7450205275941326E-4</v>
      </c>
    </row>
    <row r="1755" spans="1:8" x14ac:dyDescent="0.25">
      <c r="A1755" s="12">
        <f>Riesgo!D1759</f>
        <v>0.46337927044207816</v>
      </c>
      <c r="F1755" s="76">
        <f t="shared" si="81"/>
        <v>-0.14220266714777174</v>
      </c>
      <c r="G1755" s="26">
        <f t="shared" si="82"/>
        <v>-2.8755652469397604E-3</v>
      </c>
      <c r="H1755" s="26">
        <f t="shared" si="83"/>
        <v>4.0891304767227483E-4</v>
      </c>
    </row>
    <row r="1756" spans="1:8" x14ac:dyDescent="0.25">
      <c r="A1756" s="12">
        <f>Riesgo!D1760</f>
        <v>0.15742467486699055</v>
      </c>
      <c r="F1756" s="76">
        <f t="shared" si="81"/>
        <v>-0.44815726272285938</v>
      </c>
      <c r="G1756" s="26">
        <f t="shared" si="82"/>
        <v>-9.0010115015697681E-2</v>
      </c>
      <c r="H1756" s="26">
        <f t="shared" si="83"/>
        <v>4.0338686762804818E-2</v>
      </c>
    </row>
    <row r="1757" spans="1:8" x14ac:dyDescent="0.25">
      <c r="A1757" s="12">
        <f>Riesgo!D1761</f>
        <v>1</v>
      </c>
      <c r="F1757" s="76">
        <f t="shared" si="81"/>
        <v>0.39441806241015009</v>
      </c>
      <c r="G1757" s="26">
        <f t="shared" si="82"/>
        <v>6.1357885667416845E-2</v>
      </c>
      <c r="H1757" s="26">
        <f t="shared" si="83"/>
        <v>2.4200658378526071E-2</v>
      </c>
    </row>
    <row r="1758" spans="1:8" x14ac:dyDescent="0.25">
      <c r="A1758" s="12">
        <f>Riesgo!D1762</f>
        <v>0.70454388658313982</v>
      </c>
      <c r="F1758" s="76">
        <f t="shared" si="81"/>
        <v>9.8961948993289917E-2</v>
      </c>
      <c r="G1758" s="26">
        <f t="shared" si="82"/>
        <v>9.6918061621470626E-4</v>
      </c>
      <c r="H1758" s="26">
        <f t="shared" si="83"/>
        <v>9.5912002707125051E-5</v>
      </c>
    </row>
    <row r="1759" spans="1:8" x14ac:dyDescent="0.25">
      <c r="A1759" s="12">
        <f>Riesgo!D1763</f>
        <v>0.70531026745563508</v>
      </c>
      <c r="F1759" s="76">
        <f t="shared" si="81"/>
        <v>9.972832986578517E-2</v>
      </c>
      <c r="G1759" s="26">
        <f t="shared" si="82"/>
        <v>9.9187201732157991E-4</v>
      </c>
      <c r="H1759" s="26">
        <f t="shared" si="83"/>
        <v>9.8917739728088315E-5</v>
      </c>
    </row>
    <row r="1760" spans="1:8" x14ac:dyDescent="0.25">
      <c r="A1760" s="12">
        <f>Riesgo!D1764</f>
        <v>0.41293449528060444</v>
      </c>
      <c r="F1760" s="76">
        <f t="shared" si="81"/>
        <v>-0.19264744230924546</v>
      </c>
      <c r="G1760" s="26">
        <f t="shared" si="82"/>
        <v>-7.1497316598291699E-3</v>
      </c>
      <c r="H1760" s="26">
        <f t="shared" si="83"/>
        <v>1.3773775174635257E-3</v>
      </c>
    </row>
    <row r="1761" spans="1:8" x14ac:dyDescent="0.25">
      <c r="A1761" s="12">
        <f>Riesgo!D1765</f>
        <v>0.58463116092571499</v>
      </c>
      <c r="F1761" s="76">
        <f t="shared" si="81"/>
        <v>-2.0950776664134918E-2</v>
      </c>
      <c r="G1761" s="26">
        <f t="shared" si="82"/>
        <v>-9.1960300524034671E-6</v>
      </c>
      <c r="H1761" s="26">
        <f t="shared" si="83"/>
        <v>1.9266397182457798E-7</v>
      </c>
    </row>
    <row r="1762" spans="1:8" x14ac:dyDescent="0.25">
      <c r="A1762" s="12">
        <f>Riesgo!D1766</f>
        <v>0.86107927543969909</v>
      </c>
      <c r="F1762" s="76">
        <f t="shared" si="81"/>
        <v>0.25549733784984918</v>
      </c>
      <c r="G1762" s="26">
        <f t="shared" si="82"/>
        <v>1.6678582522950049E-2</v>
      </c>
      <c r="H1762" s="26">
        <f t="shared" si="83"/>
        <v>4.2613334337227582E-3</v>
      </c>
    </row>
    <row r="1763" spans="1:8" x14ac:dyDescent="0.25">
      <c r="A1763" s="12">
        <f>Riesgo!D1767</f>
        <v>0.63157549652742218</v>
      </c>
      <c r="F1763" s="76">
        <f t="shared" si="81"/>
        <v>2.599355893757227E-2</v>
      </c>
      <c r="G1763" s="26">
        <f t="shared" si="82"/>
        <v>1.7562940761137586E-5</v>
      </c>
      <c r="H1763" s="26">
        <f t="shared" si="83"/>
        <v>4.565233357917202E-7</v>
      </c>
    </row>
    <row r="1764" spans="1:8" x14ac:dyDescent="0.25">
      <c r="A1764" s="12">
        <f>Riesgo!D1768</f>
        <v>0.40303843038273046</v>
      </c>
      <c r="F1764" s="76">
        <f t="shared" si="81"/>
        <v>-0.20254350720711944</v>
      </c>
      <c r="G1764" s="26">
        <f t="shared" si="82"/>
        <v>-8.3091189772410007E-3</v>
      </c>
      <c r="H1764" s="26">
        <f t="shared" si="83"/>
        <v>1.6829580994516253E-3</v>
      </c>
    </row>
    <row r="1765" spans="1:8" x14ac:dyDescent="0.25">
      <c r="A1765" s="12">
        <f>Riesgo!D1769</f>
        <v>0.63137922336952201</v>
      </c>
      <c r="F1765" s="76">
        <f t="shared" si="81"/>
        <v>2.5797285779672108E-2</v>
      </c>
      <c r="G1765" s="26">
        <f t="shared" si="82"/>
        <v>1.716809248932801E-5</v>
      </c>
      <c r="H1765" s="26">
        <f t="shared" si="83"/>
        <v>4.42890188239037E-7</v>
      </c>
    </row>
    <row r="1766" spans="1:8" x14ac:dyDescent="0.25">
      <c r="A1766" s="12">
        <f>Riesgo!D1770</f>
        <v>0.69990726070684284</v>
      </c>
      <c r="F1766" s="76">
        <f t="shared" si="81"/>
        <v>9.4325323116992932E-2</v>
      </c>
      <c r="G1766" s="26">
        <f t="shared" si="82"/>
        <v>8.3923754512265009E-4</v>
      </c>
      <c r="H1766" s="26">
        <f t="shared" si="83"/>
        <v>7.91613526156059E-5</v>
      </c>
    </row>
    <row r="1767" spans="1:8" x14ac:dyDescent="0.25">
      <c r="A1767" s="12">
        <f>Riesgo!D1771</f>
        <v>0.62340066276631423</v>
      </c>
      <c r="F1767" s="76">
        <f t="shared" si="81"/>
        <v>1.7818725176464323E-2</v>
      </c>
      <c r="G1767" s="26">
        <f t="shared" si="82"/>
        <v>5.6575693850597938E-6</v>
      </c>
      <c r="H1767" s="26">
        <f t="shared" si="83"/>
        <v>1.0081067403915873E-7</v>
      </c>
    </row>
    <row r="1768" spans="1:8" x14ac:dyDescent="0.25">
      <c r="A1768" s="12">
        <f>Riesgo!D1772</f>
        <v>1</v>
      </c>
      <c r="F1768" s="76">
        <f t="shared" si="81"/>
        <v>0.39441806241015009</v>
      </c>
      <c r="G1768" s="26">
        <f t="shared" si="82"/>
        <v>6.1357885667416845E-2</v>
      </c>
      <c r="H1768" s="26">
        <f t="shared" si="83"/>
        <v>2.4200658378526071E-2</v>
      </c>
    </row>
    <row r="1769" spans="1:8" x14ac:dyDescent="0.25">
      <c r="A1769" s="12">
        <f>Riesgo!D1773</f>
        <v>0.54656838062237267</v>
      </c>
      <c r="F1769" s="76">
        <f t="shared" si="81"/>
        <v>-5.9013556967477232E-2</v>
      </c>
      <c r="G1769" s="26">
        <f t="shared" si="82"/>
        <v>-2.0552060794492836E-4</v>
      </c>
      <c r="H1769" s="26">
        <f t="shared" si="83"/>
        <v>1.2128502104948583E-5</v>
      </c>
    </row>
    <row r="1770" spans="1:8" x14ac:dyDescent="0.25">
      <c r="A1770" s="12">
        <f>Riesgo!D1774</f>
        <v>1</v>
      </c>
      <c r="F1770" s="76">
        <f t="shared" si="81"/>
        <v>0.39441806241015009</v>
      </c>
      <c r="G1770" s="26">
        <f t="shared" si="82"/>
        <v>6.1357885667416845E-2</v>
      </c>
      <c r="H1770" s="26">
        <f t="shared" si="83"/>
        <v>2.4200658378526071E-2</v>
      </c>
    </row>
    <row r="1771" spans="1:8" x14ac:dyDescent="0.25">
      <c r="A1771" s="12">
        <f>Riesgo!D1775</f>
        <v>0.70100134290660709</v>
      </c>
      <c r="F1771" s="76">
        <f t="shared" si="81"/>
        <v>9.5419405316757189E-2</v>
      </c>
      <c r="G1771" s="26">
        <f t="shared" si="82"/>
        <v>8.6878060445856132E-4</v>
      </c>
      <c r="H1771" s="26">
        <f t="shared" si="83"/>
        <v>8.2898528628168777E-5</v>
      </c>
    </row>
    <row r="1772" spans="1:8" x14ac:dyDescent="0.25">
      <c r="A1772" s="12">
        <f>Riesgo!D1776</f>
        <v>0.493143677357058</v>
      </c>
      <c r="F1772" s="76">
        <f t="shared" si="81"/>
        <v>-0.11243826023279191</v>
      </c>
      <c r="G1772" s="26">
        <f t="shared" si="82"/>
        <v>-1.4214852294605917E-3</v>
      </c>
      <c r="H1772" s="26">
        <f t="shared" si="83"/>
        <v>1.5982932614715996E-4</v>
      </c>
    </row>
    <row r="1773" spans="1:8" x14ac:dyDescent="0.25">
      <c r="A1773" s="12">
        <f>Riesgo!D1777</f>
        <v>0.589824726964843</v>
      </c>
      <c r="F1773" s="76">
        <f t="shared" si="81"/>
        <v>-1.5757210625006901E-2</v>
      </c>
      <c r="G1773" s="26">
        <f t="shared" si="82"/>
        <v>-3.9123528890468144E-6</v>
      </c>
      <c r="H1773" s="26">
        <f t="shared" si="83"/>
        <v>6.1647768512064917E-8</v>
      </c>
    </row>
    <row r="1774" spans="1:8" x14ac:dyDescent="0.25">
      <c r="A1774" s="12">
        <f>Riesgo!D1778</f>
        <v>0.65149262090668492</v>
      </c>
      <c r="F1774" s="76">
        <f t="shared" si="81"/>
        <v>4.591068331683501E-2</v>
      </c>
      <c r="G1774" s="26">
        <f t="shared" si="82"/>
        <v>9.6770117873592543E-5</v>
      </c>
      <c r="H1774" s="26">
        <f t="shared" si="83"/>
        <v>4.4427822362273025E-6</v>
      </c>
    </row>
    <row r="1775" spans="1:8" x14ac:dyDescent="0.25">
      <c r="A1775" s="12">
        <f>Riesgo!D1779</f>
        <v>0.37866595348641069</v>
      </c>
      <c r="F1775" s="76">
        <f t="shared" si="81"/>
        <v>-0.22691598410343922</v>
      </c>
      <c r="G1775" s="26">
        <f t="shared" si="82"/>
        <v>-1.1684100040960184E-2</v>
      </c>
      <c r="H1775" s="26">
        <f t="shared" si="83"/>
        <v>2.651309059157515E-3</v>
      </c>
    </row>
    <row r="1776" spans="1:8" x14ac:dyDescent="0.25">
      <c r="A1776" s="12">
        <f>Riesgo!D1780</f>
        <v>0.88699816170627765</v>
      </c>
      <c r="F1776" s="76">
        <f t="shared" si="81"/>
        <v>0.28141622411642775</v>
      </c>
      <c r="G1776" s="26">
        <f t="shared" si="82"/>
        <v>2.2286783532919692E-2</v>
      </c>
      <c r="H1776" s="26">
        <f t="shared" si="83"/>
        <v>6.2718624695344396E-3</v>
      </c>
    </row>
    <row r="1777" spans="1:8" x14ac:dyDescent="0.25">
      <c r="A1777" s="12">
        <f>Riesgo!D1781</f>
        <v>0.51127237053225227</v>
      </c>
      <c r="F1777" s="76">
        <f t="shared" si="81"/>
        <v>-9.4309567057597632E-2</v>
      </c>
      <c r="G1777" s="26">
        <f t="shared" si="82"/>
        <v>-8.388170577863631E-4</v>
      </c>
      <c r="H1777" s="26">
        <f t="shared" si="83"/>
        <v>7.9108473560359752E-5</v>
      </c>
    </row>
    <row r="1778" spans="1:8" x14ac:dyDescent="0.25">
      <c r="A1778" s="12">
        <f>Riesgo!D1782</f>
        <v>0.38498159673492333</v>
      </c>
      <c r="F1778" s="76">
        <f t="shared" si="81"/>
        <v>-0.22060034085492658</v>
      </c>
      <c r="G1778" s="26">
        <f t="shared" si="82"/>
        <v>-1.0735407578537455E-2</v>
      </c>
      <c r="H1778" s="26">
        <f t="shared" si="83"/>
        <v>2.3682345710419246E-3</v>
      </c>
    </row>
    <row r="1779" spans="1:8" x14ac:dyDescent="0.25">
      <c r="A1779" s="12">
        <f>Riesgo!D1783</f>
        <v>0.68962326814214803</v>
      </c>
      <c r="F1779" s="76">
        <f t="shared" si="81"/>
        <v>8.4041330552298121E-2</v>
      </c>
      <c r="G1779" s="26">
        <f t="shared" si="82"/>
        <v>5.9357931567171555E-4</v>
      </c>
      <c r="H1779" s="26">
        <f t="shared" si="83"/>
        <v>4.988519547737356E-5</v>
      </c>
    </row>
    <row r="1780" spans="1:8" x14ac:dyDescent="0.25">
      <c r="A1780" s="12">
        <f>Riesgo!D1784</f>
        <v>0.40568728307391633</v>
      </c>
      <c r="F1780" s="76">
        <f t="shared" si="81"/>
        <v>-0.19989465451593358</v>
      </c>
      <c r="G1780" s="26">
        <f t="shared" si="82"/>
        <v>-7.9873651993455468E-3</v>
      </c>
      <c r="H1780" s="26">
        <f t="shared" si="83"/>
        <v>1.5966316070157691E-3</v>
      </c>
    </row>
    <row r="1781" spans="1:8" x14ac:dyDescent="0.25">
      <c r="A1781" s="12">
        <f>Riesgo!D1785</f>
        <v>0.71834498100987021</v>
      </c>
      <c r="F1781" s="76">
        <f t="shared" si="81"/>
        <v>0.1127630434200203</v>
      </c>
      <c r="G1781" s="26">
        <f t="shared" si="82"/>
        <v>1.4338389253006297E-3</v>
      </c>
      <c r="H1781" s="26">
        <f t="shared" si="83"/>
        <v>1.6168404099099016E-4</v>
      </c>
    </row>
    <row r="1782" spans="1:8" x14ac:dyDescent="0.25">
      <c r="A1782" s="12">
        <f>Riesgo!D1786</f>
        <v>0.28238515390917635</v>
      </c>
      <c r="F1782" s="76">
        <f t="shared" si="81"/>
        <v>-0.32319678368067356</v>
      </c>
      <c r="G1782" s="26">
        <f t="shared" si="82"/>
        <v>-3.3759895264861846E-2</v>
      </c>
      <c r="H1782" s="26">
        <f t="shared" si="83"/>
        <v>1.0911089566999748E-2</v>
      </c>
    </row>
    <row r="1783" spans="1:8" x14ac:dyDescent="0.25">
      <c r="A1783" s="12">
        <f>Riesgo!D1787</f>
        <v>0.95137499296724359</v>
      </c>
      <c r="F1783" s="76">
        <f t="shared" si="81"/>
        <v>0.34579305537739369</v>
      </c>
      <c r="G1783" s="26">
        <f t="shared" si="82"/>
        <v>4.1347456697285304E-2</v>
      </c>
      <c r="H1783" s="26">
        <f t="shared" si="83"/>
        <v>1.4297663383438765E-2</v>
      </c>
    </row>
    <row r="1784" spans="1:8" x14ac:dyDescent="0.25">
      <c r="A1784" s="12">
        <f>Riesgo!D1788</f>
        <v>1</v>
      </c>
      <c r="F1784" s="76">
        <f t="shared" si="81"/>
        <v>0.39441806241015009</v>
      </c>
      <c r="G1784" s="26">
        <f t="shared" si="82"/>
        <v>6.1357885667416845E-2</v>
      </c>
      <c r="H1784" s="26">
        <f t="shared" si="83"/>
        <v>2.4200658378526071E-2</v>
      </c>
    </row>
    <row r="1785" spans="1:8" x14ac:dyDescent="0.25">
      <c r="A1785" s="12">
        <f>Riesgo!D1789</f>
        <v>0.9260111772728572</v>
      </c>
      <c r="F1785" s="76">
        <f t="shared" si="81"/>
        <v>0.32042923968300729</v>
      </c>
      <c r="G1785" s="26">
        <f t="shared" si="82"/>
        <v>3.2900039386543088E-2</v>
      </c>
      <c r="H1785" s="26">
        <f t="shared" si="83"/>
        <v>1.0542134606170997E-2</v>
      </c>
    </row>
    <row r="1786" spans="1:8" x14ac:dyDescent="0.25">
      <c r="A1786" s="12">
        <f>Riesgo!D1790</f>
        <v>0.7119193456202868</v>
      </c>
      <c r="F1786" s="76">
        <f t="shared" si="81"/>
        <v>0.1063374080304369</v>
      </c>
      <c r="G1786" s="26">
        <f t="shared" si="82"/>
        <v>1.2024255907508302E-3</v>
      </c>
      <c r="H1786" s="26">
        <f t="shared" si="83"/>
        <v>1.2786282066991014E-4</v>
      </c>
    </row>
    <row r="1787" spans="1:8" x14ac:dyDescent="0.25">
      <c r="A1787" s="12">
        <f>Riesgo!D1791</f>
        <v>0.3460605508955642</v>
      </c>
      <c r="F1787" s="76">
        <f t="shared" si="81"/>
        <v>-0.25952138669428571</v>
      </c>
      <c r="G1787" s="26">
        <f t="shared" si="82"/>
        <v>-1.7479115787108056E-2</v>
      </c>
      <c r="H1787" s="26">
        <f t="shared" si="83"/>
        <v>4.5362043672602633E-3</v>
      </c>
    </row>
    <row r="1788" spans="1:8" x14ac:dyDescent="0.25">
      <c r="A1788" s="12">
        <f>Riesgo!D1792</f>
        <v>1</v>
      </c>
      <c r="F1788" s="76">
        <f t="shared" si="81"/>
        <v>0.39441806241015009</v>
      </c>
      <c r="G1788" s="26">
        <f t="shared" si="82"/>
        <v>6.1357885667416845E-2</v>
      </c>
      <c r="H1788" s="26">
        <f t="shared" si="83"/>
        <v>2.4200658378526071E-2</v>
      </c>
    </row>
    <row r="1789" spans="1:8" x14ac:dyDescent="0.25">
      <c r="A1789" s="12">
        <f>Riesgo!D1793</f>
        <v>0.72165548677100921</v>
      </c>
      <c r="F1789" s="76">
        <f t="shared" si="81"/>
        <v>0.11607354918115931</v>
      </c>
      <c r="G1789" s="26">
        <f t="shared" si="82"/>
        <v>1.563866916242655E-3</v>
      </c>
      <c r="H1789" s="26">
        <f t="shared" si="83"/>
        <v>1.8152358341527977E-4</v>
      </c>
    </row>
    <row r="1790" spans="1:8" x14ac:dyDescent="0.25">
      <c r="A1790" s="12">
        <f>Riesgo!D1794</f>
        <v>0.56434771249884874</v>
      </c>
      <c r="F1790" s="76">
        <f t="shared" si="81"/>
        <v>-4.1234225091001164E-2</v>
      </c>
      <c r="G1790" s="26">
        <f t="shared" si="82"/>
        <v>-7.0108957935203993E-5</v>
      </c>
      <c r="H1790" s="26">
        <f t="shared" si="83"/>
        <v>2.8908885523957339E-6</v>
      </c>
    </row>
    <row r="1791" spans="1:8" x14ac:dyDescent="0.25">
      <c r="A1791" s="12">
        <f>Riesgo!D1795</f>
        <v>0.63501477646481963</v>
      </c>
      <c r="F1791" s="76">
        <f t="shared" si="81"/>
        <v>2.9432838874969725E-2</v>
      </c>
      <c r="G1791" s="26">
        <f t="shared" si="82"/>
        <v>2.5497432979468424E-5</v>
      </c>
      <c r="H1791" s="26">
        <f t="shared" si="83"/>
        <v>7.5046183661003334E-7</v>
      </c>
    </row>
    <row r="1792" spans="1:8" x14ac:dyDescent="0.25">
      <c r="A1792" s="12">
        <f>Riesgo!D1796</f>
        <v>0.43422185836201582</v>
      </c>
      <c r="F1792" s="76">
        <f t="shared" si="81"/>
        <v>-0.17136007922783408</v>
      </c>
      <c r="G1792" s="26">
        <f t="shared" si="82"/>
        <v>-5.0318647908569126E-3</v>
      </c>
      <c r="H1792" s="26">
        <f t="shared" si="83"/>
        <v>8.6226074922498934E-4</v>
      </c>
    </row>
    <row r="1793" spans="1:8" x14ac:dyDescent="0.25">
      <c r="A1793" s="12">
        <f>Riesgo!D1797</f>
        <v>1</v>
      </c>
      <c r="F1793" s="76">
        <f t="shared" si="81"/>
        <v>0.39441806241015009</v>
      </c>
      <c r="G1793" s="26">
        <f t="shared" si="82"/>
        <v>6.1357885667416845E-2</v>
      </c>
      <c r="H1793" s="26">
        <f t="shared" si="83"/>
        <v>2.4200658378526071E-2</v>
      </c>
    </row>
    <row r="1794" spans="1:8" x14ac:dyDescent="0.25">
      <c r="A1794" s="12">
        <f>Riesgo!D1798</f>
        <v>0.71500058160149504</v>
      </c>
      <c r="F1794" s="76">
        <f t="shared" si="81"/>
        <v>0.10941864401164514</v>
      </c>
      <c r="G1794" s="26">
        <f t="shared" si="82"/>
        <v>1.3100081128181679E-3</v>
      </c>
      <c r="H1794" s="26">
        <f t="shared" si="83"/>
        <v>1.4333931134881818E-4</v>
      </c>
    </row>
    <row r="1795" spans="1:8" x14ac:dyDescent="0.25">
      <c r="A1795" s="12">
        <f>Riesgo!D1799</f>
        <v>0.95159908739422538</v>
      </c>
      <c r="F1795" s="76">
        <f t="shared" ref="F1795:F1858" si="84">A1795-$D$4</f>
        <v>0.34601714980437548</v>
      </c>
      <c r="G1795" s="26">
        <f t="shared" ref="G1795:G1858" si="85">IF(A1795=0,0,(A1795-D$4)^3)</f>
        <v>4.1427895623239078E-2</v>
      </c>
      <c r="H1795" s="26">
        <f t="shared" ref="H1795:H1858" si="86">IF(A1795=0,0,(A1795-D$4)^4)</f>
        <v>1.4334762365946349E-2</v>
      </c>
    </row>
    <row r="1796" spans="1:8" x14ac:dyDescent="0.25">
      <c r="A1796" s="12">
        <f>Riesgo!D1800</f>
        <v>0.62445159343616286</v>
      </c>
      <c r="F1796" s="76">
        <f t="shared" si="84"/>
        <v>1.8869655846312949E-2</v>
      </c>
      <c r="G1796" s="26">
        <f t="shared" si="85"/>
        <v>6.7188034741709216E-6</v>
      </c>
      <c r="H1796" s="26">
        <f t="shared" si="86"/>
        <v>1.2678150925661707E-7</v>
      </c>
    </row>
    <row r="1797" spans="1:8" x14ac:dyDescent="0.25">
      <c r="A1797" s="12">
        <f>Riesgo!D1801</f>
        <v>0.39803616955153936</v>
      </c>
      <c r="F1797" s="76">
        <f t="shared" si="84"/>
        <v>-0.20754576803831054</v>
      </c>
      <c r="G1797" s="26">
        <f t="shared" si="85"/>
        <v>-8.940084979353443E-3</v>
      </c>
      <c r="H1797" s="26">
        <f t="shared" si="86"/>
        <v>1.8554768033676738E-3</v>
      </c>
    </row>
    <row r="1798" spans="1:8" x14ac:dyDescent="0.25">
      <c r="A1798" s="12">
        <f>Riesgo!D1802</f>
        <v>0.23872724350068195</v>
      </c>
      <c r="F1798" s="76">
        <f t="shared" si="84"/>
        <v>-0.36685469408916793</v>
      </c>
      <c r="G1798" s="26">
        <f t="shared" si="85"/>
        <v>-4.9372172919762161E-2</v>
      </c>
      <c r="H1798" s="26">
        <f t="shared" si="86"/>
        <v>1.8112413392996851E-2</v>
      </c>
    </row>
    <row r="1799" spans="1:8" x14ac:dyDescent="0.25">
      <c r="A1799" s="12">
        <f>Riesgo!D1803</f>
        <v>0.70555533436416051</v>
      </c>
      <c r="F1799" s="76">
        <f t="shared" si="84"/>
        <v>9.9973396774310608E-2</v>
      </c>
      <c r="G1799" s="26">
        <f t="shared" si="85"/>
        <v>9.9920211552997538E-4</v>
      </c>
      <c r="H1799" s="26">
        <f t="shared" si="86"/>
        <v>9.9893629553608762E-5</v>
      </c>
    </row>
    <row r="1800" spans="1:8" x14ac:dyDescent="0.25">
      <c r="A1800" s="12">
        <f>Riesgo!D1804</f>
        <v>0.6392473434371162</v>
      </c>
      <c r="F1800" s="76">
        <f t="shared" si="84"/>
        <v>3.3665405847266294E-2</v>
      </c>
      <c r="G1800" s="26">
        <f t="shared" si="85"/>
        <v>3.8155009250616118E-5</v>
      </c>
      <c r="H1800" s="26">
        <f t="shared" si="86"/>
        <v>1.2845038715281914E-6</v>
      </c>
    </row>
    <row r="1801" spans="1:8" x14ac:dyDescent="0.25">
      <c r="A1801" s="12">
        <f>Riesgo!D1805</f>
        <v>0.75928513834457079</v>
      </c>
      <c r="F1801" s="76">
        <f t="shared" si="84"/>
        <v>0.15370320075472088</v>
      </c>
      <c r="G1801" s="26">
        <f t="shared" si="85"/>
        <v>3.6311879986358005E-3</v>
      </c>
      <c r="H1801" s="26">
        <f t="shared" si="86"/>
        <v>5.5812521793245152E-4</v>
      </c>
    </row>
    <row r="1802" spans="1:8" x14ac:dyDescent="0.25">
      <c r="A1802" s="12">
        <f>Riesgo!D1806</f>
        <v>0.69733255807149275</v>
      </c>
      <c r="F1802" s="76">
        <f t="shared" si="84"/>
        <v>9.1750620481642842E-2</v>
      </c>
      <c r="G1802" s="26">
        <f t="shared" si="85"/>
        <v>7.7237290424071942E-4</v>
      </c>
      <c r="H1802" s="26">
        <f t="shared" si="86"/>
        <v>7.0865693207294511E-5</v>
      </c>
    </row>
    <row r="1803" spans="1:8" x14ac:dyDescent="0.25">
      <c r="A1803" s="12">
        <f>Riesgo!D1807</f>
        <v>0.76535305586796609</v>
      </c>
      <c r="F1803" s="76">
        <f t="shared" si="84"/>
        <v>0.15977111827811619</v>
      </c>
      <c r="G1803" s="26">
        <f t="shared" si="85"/>
        <v>4.0784470174533866E-3</v>
      </c>
      <c r="H1803" s="26">
        <f t="shared" si="86"/>
        <v>6.5161804081657524E-4</v>
      </c>
    </row>
    <row r="1804" spans="1:8" x14ac:dyDescent="0.25">
      <c r="A1804" s="12">
        <f>Riesgo!D1808</f>
        <v>0.30942759265587344</v>
      </c>
      <c r="F1804" s="76">
        <f t="shared" si="84"/>
        <v>-0.29615434493397647</v>
      </c>
      <c r="G1804" s="26">
        <f t="shared" si="85"/>
        <v>-2.597492641513718E-2</v>
      </c>
      <c r="H1804" s="26">
        <f t="shared" si="86"/>
        <v>7.6925873171831936E-3</v>
      </c>
    </row>
    <row r="1805" spans="1:8" x14ac:dyDescent="0.25">
      <c r="A1805" s="12">
        <f>Riesgo!D1809</f>
        <v>0.44124036372249725</v>
      </c>
      <c r="F1805" s="76">
        <f t="shared" si="84"/>
        <v>-0.16434157386735265</v>
      </c>
      <c r="G1805" s="26">
        <f t="shared" si="85"/>
        <v>-4.4385623550330733E-3</v>
      </c>
      <c r="H1805" s="26">
        <f t="shared" si="86"/>
        <v>7.2944032313451853E-4</v>
      </c>
    </row>
    <row r="1806" spans="1:8" x14ac:dyDescent="0.25">
      <c r="A1806" s="12">
        <f>Riesgo!D1810</f>
        <v>0.63151365190264785</v>
      </c>
      <c r="F1806" s="76">
        <f t="shared" si="84"/>
        <v>2.5931714312797949E-2</v>
      </c>
      <c r="G1806" s="26">
        <f t="shared" si="85"/>
        <v>1.7437880016878493E-5</v>
      </c>
      <c r="H1806" s="26">
        <f t="shared" si="86"/>
        <v>4.5219412281854135E-7</v>
      </c>
    </row>
    <row r="1807" spans="1:8" x14ac:dyDescent="0.25">
      <c r="A1807" s="12">
        <f>Riesgo!D1811</f>
        <v>0.81630463203445569</v>
      </c>
      <c r="F1807" s="76">
        <f t="shared" si="84"/>
        <v>0.21072269444460578</v>
      </c>
      <c r="G1807" s="26">
        <f t="shared" si="85"/>
        <v>9.356941893449414E-3</v>
      </c>
      <c r="H1807" s="26">
        <f t="shared" si="86"/>
        <v>1.9717200075492717E-3</v>
      </c>
    </row>
    <row r="1808" spans="1:8" x14ac:dyDescent="0.25">
      <c r="A1808" s="12">
        <f>Riesgo!D1812</f>
        <v>0.869878714288982</v>
      </c>
      <c r="F1808" s="76">
        <f t="shared" si="84"/>
        <v>0.2642967766991321</v>
      </c>
      <c r="G1808" s="26">
        <f t="shared" si="85"/>
        <v>1.8461866229123203E-2</v>
      </c>
      <c r="H1808" s="26">
        <f t="shared" si="86"/>
        <v>4.8794117362078232E-3</v>
      </c>
    </row>
    <row r="1809" spans="1:8" x14ac:dyDescent="0.25">
      <c r="A1809" s="12">
        <f>Riesgo!D1813</f>
        <v>0.37301391519202248</v>
      </c>
      <c r="F1809" s="76">
        <f t="shared" si="84"/>
        <v>-0.23256802239782742</v>
      </c>
      <c r="G1809" s="26">
        <f t="shared" si="85"/>
        <v>-1.2579112459907426E-2</v>
      </c>
      <c r="H1809" s="26">
        <f t="shared" si="86"/>
        <v>2.9254993083205403E-3</v>
      </c>
    </row>
    <row r="1810" spans="1:8" x14ac:dyDescent="0.25">
      <c r="A1810" s="12">
        <f>Riesgo!D1814</f>
        <v>0.6021586600535993</v>
      </c>
      <c r="F1810" s="76">
        <f t="shared" si="84"/>
        <v>-3.4232775362506018E-3</v>
      </c>
      <c r="G1810" s="26">
        <f t="shared" si="85"/>
        <v>-4.0116804375634857E-8</v>
      </c>
      <c r="H1810" s="26">
        <f t="shared" si="86"/>
        <v>1.3733095524527065E-10</v>
      </c>
    </row>
    <row r="1811" spans="1:8" x14ac:dyDescent="0.25">
      <c r="A1811" s="12">
        <f>Riesgo!D1815</f>
        <v>0.55148616434439335</v>
      </c>
      <c r="F1811" s="76">
        <f t="shared" si="84"/>
        <v>-5.4095773245456558E-2</v>
      </c>
      <c r="G1811" s="26">
        <f t="shared" si="85"/>
        <v>-1.5830331117709179E-4</v>
      </c>
      <c r="H1811" s="26">
        <f t="shared" si="86"/>
        <v>8.5635400254409053E-6</v>
      </c>
    </row>
    <row r="1812" spans="1:8" x14ac:dyDescent="0.25">
      <c r="A1812" s="12">
        <f>Riesgo!D1816</f>
        <v>0.26095200989146999</v>
      </c>
      <c r="F1812" s="76">
        <f t="shared" si="84"/>
        <v>-0.34462992769837991</v>
      </c>
      <c r="G1812" s="26">
        <f t="shared" si="85"/>
        <v>-4.0931623129097532E-2</v>
      </c>
      <c r="H1812" s="26">
        <f t="shared" si="86"/>
        <v>1.4106262319558216E-2</v>
      </c>
    </row>
    <row r="1813" spans="1:8" x14ac:dyDescent="0.25">
      <c r="A1813" s="12">
        <f>Riesgo!D1817</f>
        <v>0.61292536668096709</v>
      </c>
      <c r="F1813" s="76">
        <f t="shared" si="84"/>
        <v>7.3434290911171818E-3</v>
      </c>
      <c r="G1813" s="26">
        <f t="shared" si="85"/>
        <v>3.9600139599032295E-7</v>
      </c>
      <c r="H1813" s="26">
        <f t="shared" si="86"/>
        <v>2.9080081714383522E-9</v>
      </c>
    </row>
    <row r="1814" spans="1:8" x14ac:dyDescent="0.25">
      <c r="A1814" s="12">
        <f>Riesgo!D1818</f>
        <v>0.64120846190543646</v>
      </c>
      <c r="F1814" s="76">
        <f t="shared" si="84"/>
        <v>3.562652431558655E-2</v>
      </c>
      <c r="G1814" s="26">
        <f t="shared" si="85"/>
        <v>4.5218938726465294E-5</v>
      </c>
      <c r="H1814" s="26">
        <f t="shared" si="86"/>
        <v>1.6109936200634341E-6</v>
      </c>
    </row>
    <row r="1815" spans="1:8" x14ac:dyDescent="0.25">
      <c r="A1815" s="12">
        <f>Riesgo!D1819</f>
        <v>0.18126361479672559</v>
      </c>
      <c r="F1815" s="76">
        <f t="shared" si="84"/>
        <v>-0.42431832279312431</v>
      </c>
      <c r="G1815" s="26">
        <f t="shared" si="85"/>
        <v>-7.6396833318623195E-2</v>
      </c>
      <c r="H1815" s="26">
        <f t="shared" si="86"/>
        <v>3.241657618046407E-2</v>
      </c>
    </row>
    <row r="1816" spans="1:8" x14ac:dyDescent="0.25">
      <c r="A1816" s="12">
        <f>Riesgo!D1820</f>
        <v>0.57518558449218327</v>
      </c>
      <c r="F1816" s="76">
        <f t="shared" si="84"/>
        <v>-3.039635309766664E-2</v>
      </c>
      <c r="G1816" s="26">
        <f t="shared" si="85"/>
        <v>-2.8084354249120876E-5</v>
      </c>
      <c r="H1816" s="26">
        <f t="shared" si="86"/>
        <v>8.5366194827623259E-7</v>
      </c>
    </row>
    <row r="1817" spans="1:8" x14ac:dyDescent="0.25">
      <c r="A1817" s="12">
        <f>Riesgo!D1821</f>
        <v>0.27011491469361132</v>
      </c>
      <c r="F1817" s="76">
        <f t="shared" si="84"/>
        <v>-0.33546702289623859</v>
      </c>
      <c r="G1817" s="26">
        <f t="shared" si="85"/>
        <v>-3.7752829236391207E-2</v>
      </c>
      <c r="H1817" s="26">
        <f t="shared" si="86"/>
        <v>1.2664829229842234E-2</v>
      </c>
    </row>
    <row r="1818" spans="1:8" x14ac:dyDescent="0.25">
      <c r="A1818" s="12">
        <f>Riesgo!D1822</f>
        <v>0.85559512591051268</v>
      </c>
      <c r="F1818" s="76">
        <f t="shared" si="84"/>
        <v>0.25001318832066277</v>
      </c>
      <c r="G1818" s="26">
        <f t="shared" si="85"/>
        <v>1.5627472940575416E-2</v>
      </c>
      <c r="H1818" s="26">
        <f t="shared" si="86"/>
        <v>3.9070743352681422E-3</v>
      </c>
    </row>
    <row r="1819" spans="1:8" x14ac:dyDescent="0.25">
      <c r="A1819" s="12">
        <f>Riesgo!D1823</f>
        <v>0.71294484774140343</v>
      </c>
      <c r="F1819" s="76">
        <f t="shared" si="84"/>
        <v>0.10736291015155353</v>
      </c>
      <c r="G1819" s="26">
        <f t="shared" si="85"/>
        <v>1.2375501996848173E-3</v>
      </c>
      <c r="H1819" s="26">
        <f t="shared" si="86"/>
        <v>1.3286699089679817E-4</v>
      </c>
    </row>
    <row r="1820" spans="1:8" x14ac:dyDescent="0.25">
      <c r="A1820" s="12">
        <f>Riesgo!D1824</f>
        <v>1</v>
      </c>
      <c r="F1820" s="76">
        <f t="shared" si="84"/>
        <v>0.39441806241015009</v>
      </c>
      <c r="G1820" s="26">
        <f t="shared" si="85"/>
        <v>6.1357885667416845E-2</v>
      </c>
      <c r="H1820" s="26">
        <f t="shared" si="86"/>
        <v>2.4200658378526071E-2</v>
      </c>
    </row>
    <row r="1821" spans="1:8" x14ac:dyDescent="0.25">
      <c r="A1821" s="12">
        <f>Riesgo!D1825</f>
        <v>0.17486415709973288</v>
      </c>
      <c r="F1821" s="76">
        <f t="shared" si="84"/>
        <v>-0.430717780490117</v>
      </c>
      <c r="G1821" s="26">
        <f t="shared" si="85"/>
        <v>-7.9905817827068015E-2</v>
      </c>
      <c r="H1821" s="26">
        <f t="shared" si="86"/>
        <v>3.4416856502722359E-2</v>
      </c>
    </row>
    <row r="1822" spans="1:8" x14ac:dyDescent="0.25">
      <c r="A1822" s="12">
        <f>Riesgo!D1826</f>
        <v>0.7782723138030907</v>
      </c>
      <c r="F1822" s="76">
        <f t="shared" si="84"/>
        <v>0.17269037621324079</v>
      </c>
      <c r="G1822" s="26">
        <f t="shared" si="85"/>
        <v>5.1499665342911423E-3</v>
      </c>
      <c r="H1822" s="26">
        <f t="shared" si="86"/>
        <v>8.893496582923372E-4</v>
      </c>
    </row>
    <row r="1823" spans="1:8" x14ac:dyDescent="0.25">
      <c r="A1823" s="12">
        <f>Riesgo!D1827</f>
        <v>0.99619000864855878</v>
      </c>
      <c r="F1823" s="76">
        <f t="shared" si="84"/>
        <v>0.39060807105870887</v>
      </c>
      <c r="G1823" s="26">
        <f t="shared" si="85"/>
        <v>5.9596895656905936E-2</v>
      </c>
      <c r="H1823" s="26">
        <f t="shared" si="86"/>
        <v>2.3279028453631171E-2</v>
      </c>
    </row>
    <row r="1824" spans="1:8" x14ac:dyDescent="0.25">
      <c r="A1824" s="12">
        <f>Riesgo!D1828</f>
        <v>0.50667132281810712</v>
      </c>
      <c r="F1824" s="76">
        <f t="shared" si="84"/>
        <v>-9.8910614771742789E-2</v>
      </c>
      <c r="G1824" s="26">
        <f t="shared" si="85"/>
        <v>-9.6767317836594252E-4</v>
      </c>
      <c r="H1824" s="26">
        <f t="shared" si="86"/>
        <v>9.5713148970301694E-5</v>
      </c>
    </row>
    <row r="1825" spans="1:8" x14ac:dyDescent="0.25">
      <c r="A1825" s="12">
        <f>Riesgo!D1829</f>
        <v>0.48892929082377956</v>
      </c>
      <c r="F1825" s="76">
        <f t="shared" si="84"/>
        <v>-0.11665264676607034</v>
      </c>
      <c r="G1825" s="26">
        <f t="shared" si="85"/>
        <v>-1.5873905524810218E-3</v>
      </c>
      <c r="H1825" s="26">
        <f t="shared" si="86"/>
        <v>1.8517330939836588E-4</v>
      </c>
    </row>
    <row r="1826" spans="1:8" x14ac:dyDescent="0.25">
      <c r="A1826" s="12">
        <f>Riesgo!D1830</f>
        <v>0.43541190759179166</v>
      </c>
      <c r="F1826" s="76">
        <f t="shared" si="84"/>
        <v>-0.17017002999805825</v>
      </c>
      <c r="G1826" s="26">
        <f t="shared" si="85"/>
        <v>-4.9277563499493734E-3</v>
      </c>
      <c r="H1826" s="26">
        <f t="shared" si="86"/>
        <v>8.385564458940069E-4</v>
      </c>
    </row>
    <row r="1827" spans="1:8" x14ac:dyDescent="0.25">
      <c r="A1827" s="12">
        <f>Riesgo!D1831</f>
        <v>1</v>
      </c>
      <c r="F1827" s="76">
        <f t="shared" si="84"/>
        <v>0.39441806241015009</v>
      </c>
      <c r="G1827" s="26">
        <f t="shared" si="85"/>
        <v>6.1357885667416845E-2</v>
      </c>
      <c r="H1827" s="26">
        <f t="shared" si="86"/>
        <v>2.4200658378526071E-2</v>
      </c>
    </row>
    <row r="1828" spans="1:8" x14ac:dyDescent="0.25">
      <c r="A1828" s="12">
        <f>Riesgo!D1832</f>
        <v>0.92120497351016351</v>
      </c>
      <c r="F1828" s="76">
        <f t="shared" si="84"/>
        <v>0.3156230359203136</v>
      </c>
      <c r="G1828" s="26">
        <f t="shared" si="85"/>
        <v>3.1441704283626852E-2</v>
      </c>
      <c r="H1828" s="26">
        <f t="shared" si="86"/>
        <v>9.9237261605070372E-3</v>
      </c>
    </row>
    <row r="1829" spans="1:8" x14ac:dyDescent="0.25">
      <c r="A1829" s="12">
        <f>Riesgo!D1833</f>
        <v>0.77817886599027775</v>
      </c>
      <c r="F1829" s="76">
        <f t="shared" si="84"/>
        <v>0.17259692840042784</v>
      </c>
      <c r="G1829" s="26">
        <f t="shared" si="85"/>
        <v>5.1416106650282603E-3</v>
      </c>
      <c r="H1829" s="26">
        <f t="shared" si="86"/>
        <v>8.8742620781475886E-4</v>
      </c>
    </row>
    <row r="1830" spans="1:8" x14ac:dyDescent="0.25">
      <c r="A1830" s="12">
        <f>Riesgo!D1834</f>
        <v>0.57276688974650902</v>
      </c>
      <c r="F1830" s="76">
        <f t="shared" si="84"/>
        <v>-3.2815047843340883E-2</v>
      </c>
      <c r="G1830" s="26">
        <f t="shared" si="85"/>
        <v>-3.533614150020574E-5</v>
      </c>
      <c r="H1830" s="26">
        <f t="shared" si="86"/>
        <v>1.1595571739283147E-6</v>
      </c>
    </row>
    <row r="1831" spans="1:8" x14ac:dyDescent="0.25">
      <c r="A1831" s="12">
        <f>Riesgo!D1835</f>
        <v>1</v>
      </c>
      <c r="F1831" s="76">
        <f t="shared" si="84"/>
        <v>0.39441806241015009</v>
      </c>
      <c r="G1831" s="26">
        <f t="shared" si="85"/>
        <v>6.1357885667416845E-2</v>
      </c>
      <c r="H1831" s="26">
        <f t="shared" si="86"/>
        <v>2.4200658378526071E-2</v>
      </c>
    </row>
    <row r="1832" spans="1:8" x14ac:dyDescent="0.25">
      <c r="A1832" s="12">
        <f>Riesgo!D1836</f>
        <v>0.95501428415304312</v>
      </c>
      <c r="F1832" s="76">
        <f t="shared" si="84"/>
        <v>0.34943234656319322</v>
      </c>
      <c r="G1832" s="26">
        <f t="shared" si="85"/>
        <v>4.2666725521003833E-2</v>
      </c>
      <c r="H1832" s="26">
        <f t="shared" si="86"/>
        <v>1.4909134018972052E-2</v>
      </c>
    </row>
    <row r="1833" spans="1:8" x14ac:dyDescent="0.25">
      <c r="A1833" s="12">
        <f>Riesgo!D1837</f>
        <v>1</v>
      </c>
      <c r="F1833" s="76">
        <f t="shared" si="84"/>
        <v>0.39441806241015009</v>
      </c>
      <c r="G1833" s="26">
        <f t="shared" si="85"/>
        <v>6.1357885667416845E-2</v>
      </c>
      <c r="H1833" s="26">
        <f t="shared" si="86"/>
        <v>2.4200658378526071E-2</v>
      </c>
    </row>
    <row r="1834" spans="1:8" x14ac:dyDescent="0.25">
      <c r="A1834" s="12">
        <f>Riesgo!D1838</f>
        <v>8.4552778570740547E-2</v>
      </c>
      <c r="F1834" s="76">
        <f t="shared" si="84"/>
        <v>-0.5210291590191094</v>
      </c>
      <c r="G1834" s="26">
        <f t="shared" si="85"/>
        <v>-0.14144450718888127</v>
      </c>
      <c r="H1834" s="26">
        <f t="shared" si="86"/>
        <v>7.369671262849517E-2</v>
      </c>
    </row>
    <row r="1835" spans="1:8" x14ac:dyDescent="0.25">
      <c r="A1835" s="12">
        <f>Riesgo!D1839</f>
        <v>0.33782807562999789</v>
      </c>
      <c r="F1835" s="76">
        <f t="shared" si="84"/>
        <v>-0.26775386195985201</v>
      </c>
      <c r="G1835" s="26">
        <f t="shared" si="85"/>
        <v>-1.9195844838784806E-2</v>
      </c>
      <c r="H1835" s="26">
        <f t="shared" si="86"/>
        <v>5.1397615891667246E-3</v>
      </c>
    </row>
    <row r="1836" spans="1:8" x14ac:dyDescent="0.25">
      <c r="A1836" s="12">
        <f>Riesgo!D1840</f>
        <v>0.67201595137524495</v>
      </c>
      <c r="F1836" s="76">
        <f t="shared" si="84"/>
        <v>6.6434013785395041E-2</v>
      </c>
      <c r="G1836" s="26">
        <f t="shared" si="85"/>
        <v>2.9320507075908706E-4</v>
      </c>
      <c r="H1836" s="26">
        <f t="shared" si="86"/>
        <v>1.9478789712756918E-5</v>
      </c>
    </row>
    <row r="1837" spans="1:8" x14ac:dyDescent="0.25">
      <c r="A1837" s="12">
        <f>Riesgo!D1841</f>
        <v>1</v>
      </c>
      <c r="F1837" s="76">
        <f t="shared" si="84"/>
        <v>0.39441806241015009</v>
      </c>
      <c r="G1837" s="26">
        <f t="shared" si="85"/>
        <v>6.1357885667416845E-2</v>
      </c>
      <c r="H1837" s="26">
        <f t="shared" si="86"/>
        <v>2.4200658378526071E-2</v>
      </c>
    </row>
    <row r="1838" spans="1:8" x14ac:dyDescent="0.25">
      <c r="A1838" s="12">
        <f>Riesgo!D1842</f>
        <v>0.64066433444745163</v>
      </c>
      <c r="F1838" s="76">
        <f t="shared" si="84"/>
        <v>3.5082396857601728E-2</v>
      </c>
      <c r="G1838" s="26">
        <f t="shared" si="85"/>
        <v>4.3178521881523544E-5</v>
      </c>
      <c r="H1838" s="26">
        <f t="shared" si="86"/>
        <v>1.5148060403722491E-6</v>
      </c>
    </row>
    <row r="1839" spans="1:8" x14ac:dyDescent="0.25">
      <c r="A1839" s="12">
        <f>Riesgo!D1843</f>
        <v>0.8026397137187441</v>
      </c>
      <c r="F1839" s="76">
        <f t="shared" si="84"/>
        <v>0.19705777612889419</v>
      </c>
      <c r="G1839" s="26">
        <f t="shared" si="85"/>
        <v>7.6521016743575374E-3</v>
      </c>
      <c r="H1839" s="26">
        <f t="shared" si="86"/>
        <v>1.5079061386610842E-3</v>
      </c>
    </row>
    <row r="1840" spans="1:8" x14ac:dyDescent="0.25">
      <c r="A1840" s="12">
        <f>Riesgo!D1844</f>
        <v>0.68161901161527139</v>
      </c>
      <c r="F1840" s="76">
        <f t="shared" si="84"/>
        <v>7.6037074025421481E-2</v>
      </c>
      <c r="G1840" s="26">
        <f t="shared" si="85"/>
        <v>4.3961873214566735E-4</v>
      </c>
      <c r="H1840" s="26">
        <f t="shared" si="86"/>
        <v>3.3427322079122043E-5</v>
      </c>
    </row>
    <row r="1841" spans="1:8" x14ac:dyDescent="0.25">
      <c r="A1841" s="12">
        <f>Riesgo!D1845</f>
        <v>0.64261648438811902</v>
      </c>
      <c r="F1841" s="76">
        <f t="shared" si="84"/>
        <v>3.7034546798269119E-2</v>
      </c>
      <c r="G1841" s="26">
        <f t="shared" si="85"/>
        <v>5.0795016218143274E-5</v>
      </c>
      <c r="H1841" s="26">
        <f t="shared" si="86"/>
        <v>1.8811704052496661E-6</v>
      </c>
    </row>
    <row r="1842" spans="1:8" x14ac:dyDescent="0.25">
      <c r="A1842" s="12">
        <f>Riesgo!D1846</f>
        <v>0.461767607789139</v>
      </c>
      <c r="F1842" s="76">
        <f t="shared" si="84"/>
        <v>-0.1438143298007109</v>
      </c>
      <c r="G1842" s="26">
        <f t="shared" si="85"/>
        <v>-2.9744487143606312E-3</v>
      </c>
      <c r="H1842" s="26">
        <f t="shared" si="86"/>
        <v>4.2776834838236037E-4</v>
      </c>
    </row>
    <row r="1843" spans="1:8" x14ac:dyDescent="0.25">
      <c r="A1843" s="12">
        <f>Riesgo!D1847</f>
        <v>0.59800121591048483</v>
      </c>
      <c r="F1843" s="76">
        <f t="shared" si="84"/>
        <v>-7.5807216793650767E-3</v>
      </c>
      <c r="G1843" s="26">
        <f t="shared" si="85"/>
        <v>-4.3564391913866261E-7</v>
      </c>
      <c r="H1843" s="26">
        <f t="shared" si="86"/>
        <v>3.3024953022980263E-9</v>
      </c>
    </row>
    <row r="1844" spans="1:8" x14ac:dyDescent="0.25">
      <c r="A1844" s="12">
        <f>Riesgo!D1848</f>
        <v>0.50544347183213545</v>
      </c>
      <c r="F1844" s="76">
        <f t="shared" si="84"/>
        <v>-0.10013846575771446</v>
      </c>
      <c r="G1844" s="26">
        <f t="shared" si="85"/>
        <v>-1.004159727216023E-3</v>
      </c>
      <c r="H1844" s="26">
        <f t="shared" si="86"/>
        <v>1.0055501445909762E-4</v>
      </c>
    </row>
    <row r="1845" spans="1:8" x14ac:dyDescent="0.25">
      <c r="A1845" s="12">
        <f>Riesgo!D1849</f>
        <v>0.39270584632340366</v>
      </c>
      <c r="F1845" s="76">
        <f t="shared" si="84"/>
        <v>-0.21287609126644624</v>
      </c>
      <c r="G1845" s="26">
        <f t="shared" si="85"/>
        <v>-9.6467419629059289E-3</v>
      </c>
      <c r="H1845" s="26">
        <f t="shared" si="86"/>
        <v>2.0535607225194191E-3</v>
      </c>
    </row>
    <row r="1846" spans="1:8" x14ac:dyDescent="0.25">
      <c r="A1846" s="12">
        <f>Riesgo!D1850</f>
        <v>0.14024243741258358</v>
      </c>
      <c r="F1846" s="76">
        <f t="shared" si="84"/>
        <v>-0.46533950017726633</v>
      </c>
      <c r="G1846" s="26">
        <f t="shared" si="85"/>
        <v>-0.10076501110483581</v>
      </c>
      <c r="H1846" s="26">
        <f t="shared" si="86"/>
        <v>4.6889939902880991E-2</v>
      </c>
    </row>
    <row r="1847" spans="1:8" x14ac:dyDescent="0.25">
      <c r="A1847" s="12">
        <f>Riesgo!D1851</f>
        <v>0.29649757865528503</v>
      </c>
      <c r="F1847" s="76">
        <f t="shared" si="84"/>
        <v>-0.30908435893456487</v>
      </c>
      <c r="G1847" s="26">
        <f t="shared" si="85"/>
        <v>-2.9527799623824364E-2</v>
      </c>
      <c r="H1847" s="26">
        <f t="shared" si="86"/>
        <v>9.1265810174780398E-3</v>
      </c>
    </row>
    <row r="1848" spans="1:8" x14ac:dyDescent="0.25">
      <c r="A1848" s="12">
        <f>Riesgo!D1852</f>
        <v>0.71285281520046229</v>
      </c>
      <c r="F1848" s="76">
        <f t="shared" si="84"/>
        <v>0.10727087761061238</v>
      </c>
      <c r="G1848" s="26">
        <f t="shared" si="85"/>
        <v>1.2343704064395195E-3</v>
      </c>
      <c r="H1848" s="26">
        <f t="shared" si="86"/>
        <v>1.3241199679533554E-4</v>
      </c>
    </row>
    <row r="1849" spans="1:8" x14ac:dyDescent="0.25">
      <c r="A1849" s="12">
        <f>Riesgo!D1853</f>
        <v>0.4396171208178028</v>
      </c>
      <c r="F1849" s="76">
        <f t="shared" si="84"/>
        <v>-0.16596481677204711</v>
      </c>
      <c r="G1849" s="26">
        <f t="shared" si="85"/>
        <v>-4.5713880893220836E-3</v>
      </c>
      <c r="H1849" s="26">
        <f t="shared" si="86"/>
        <v>7.5868958663825804E-4</v>
      </c>
    </row>
    <row r="1850" spans="1:8" x14ac:dyDescent="0.25">
      <c r="A1850" s="12">
        <f>Riesgo!D1854</f>
        <v>0.4677852948631594</v>
      </c>
      <c r="F1850" s="76">
        <f t="shared" si="84"/>
        <v>-0.13779664272669051</v>
      </c>
      <c r="G1850" s="26">
        <f t="shared" si="85"/>
        <v>-2.6164709044823806E-3</v>
      </c>
      <c r="H1850" s="26">
        <f t="shared" si="86"/>
        <v>3.6054090642973939E-4</v>
      </c>
    </row>
    <row r="1851" spans="1:8" x14ac:dyDescent="0.25">
      <c r="A1851" s="12">
        <f>Riesgo!D1855</f>
        <v>0.55913660044294278</v>
      </c>
      <c r="F1851" s="76">
        <f t="shared" si="84"/>
        <v>-4.6445337146907129E-2</v>
      </c>
      <c r="G1851" s="26">
        <f t="shared" si="85"/>
        <v>-1.0019045740420311E-4</v>
      </c>
      <c r="H1851" s="26">
        <f t="shared" si="86"/>
        <v>4.6533795730410511E-6</v>
      </c>
    </row>
    <row r="1852" spans="1:8" x14ac:dyDescent="0.25">
      <c r="A1852" s="12">
        <f>Riesgo!D1856</f>
        <v>0.31003799003761018</v>
      </c>
      <c r="F1852" s="76">
        <f t="shared" si="84"/>
        <v>-0.29554394755223973</v>
      </c>
      <c r="G1852" s="26">
        <f t="shared" si="85"/>
        <v>-2.5814648121005149E-2</v>
      </c>
      <c r="H1852" s="26">
        <f t="shared" si="86"/>
        <v>7.6293630103538698E-3</v>
      </c>
    </row>
    <row r="1853" spans="1:8" x14ac:dyDescent="0.25">
      <c r="A1853" s="12">
        <f>Riesgo!D1857</f>
        <v>0.68694683863850758</v>
      </c>
      <c r="F1853" s="76">
        <f t="shared" si="84"/>
        <v>8.1364901048657678E-2</v>
      </c>
      <c r="G1853" s="26">
        <f t="shared" si="85"/>
        <v>5.3865575205271716E-4</v>
      </c>
      <c r="H1853" s="26">
        <f t="shared" si="86"/>
        <v>4.382767196505961E-5</v>
      </c>
    </row>
    <row r="1854" spans="1:8" x14ac:dyDescent="0.25">
      <c r="A1854" s="12">
        <f>Riesgo!D1858</f>
        <v>0.34316714420200611</v>
      </c>
      <c r="F1854" s="76">
        <f t="shared" si="84"/>
        <v>-0.26241479338784379</v>
      </c>
      <c r="G1854" s="26">
        <f t="shared" si="85"/>
        <v>-1.8070282537406036E-2</v>
      </c>
      <c r="H1854" s="26">
        <f t="shared" si="86"/>
        <v>4.7419094585133669E-3</v>
      </c>
    </row>
    <row r="1855" spans="1:8" x14ac:dyDescent="0.25">
      <c r="A1855" s="12">
        <f>Riesgo!D1859</f>
        <v>0.32333965413958116</v>
      </c>
      <c r="F1855" s="76">
        <f t="shared" si="84"/>
        <v>-0.28224228345026875</v>
      </c>
      <c r="G1855" s="26">
        <f t="shared" si="85"/>
        <v>-2.2483619722794515E-2</v>
      </c>
      <c r="H1855" s="26">
        <f t="shared" si="86"/>
        <v>6.3458281707890222E-3</v>
      </c>
    </row>
    <row r="1856" spans="1:8" x14ac:dyDescent="0.25">
      <c r="A1856" s="12">
        <f>Riesgo!D1860</f>
        <v>0.70865353718483726</v>
      </c>
      <c r="F1856" s="76">
        <f t="shared" si="84"/>
        <v>0.10307159959498735</v>
      </c>
      <c r="G1856" s="26">
        <f t="shared" si="85"/>
        <v>1.0950073847658367E-3</v>
      </c>
      <c r="H1856" s="26">
        <f t="shared" si="86"/>
        <v>1.1286416271613857E-4</v>
      </c>
    </row>
    <row r="1857" spans="1:8" x14ac:dyDescent="0.25">
      <c r="A1857" s="12">
        <f>Riesgo!D1861</f>
        <v>0.53485872467809548</v>
      </c>
      <c r="F1857" s="76">
        <f t="shared" si="84"/>
        <v>-7.0723212911754429E-2</v>
      </c>
      <c r="G1857" s="26">
        <f t="shared" si="85"/>
        <v>-3.5374144582214388E-4</v>
      </c>
      <c r="H1857" s="26">
        <f t="shared" si="86"/>
        <v>2.5017731588591324E-5</v>
      </c>
    </row>
    <row r="1858" spans="1:8" x14ac:dyDescent="0.25">
      <c r="A1858" s="12">
        <f>Riesgo!D1862</f>
        <v>0.59985795266990471</v>
      </c>
      <c r="F1858" s="76">
        <f t="shared" si="84"/>
        <v>-5.7239849199451909E-3</v>
      </c>
      <c r="G1858" s="26">
        <f t="shared" si="85"/>
        <v>-1.8754066117119548E-7</v>
      </c>
      <c r="H1858" s="26">
        <f t="shared" si="86"/>
        <v>1.0734799164204737E-9</v>
      </c>
    </row>
    <row r="1859" spans="1:8" x14ac:dyDescent="0.25">
      <c r="A1859" s="12">
        <f>Riesgo!D1863</f>
        <v>0.53380603752553879</v>
      </c>
      <c r="F1859" s="76">
        <f t="shared" ref="F1859:F1922" si="87">A1859-$D$4</f>
        <v>-7.1775900064311116E-2</v>
      </c>
      <c r="G1859" s="26">
        <f t="shared" ref="G1859:G1922" si="88">IF(A1859=0,0,(A1859-D$4)^3)</f>
        <v>-3.6977363423442659E-4</v>
      </c>
      <c r="H1859" s="26">
        <f t="shared" ref="H1859:H1922" si="89">IF(A1859=0,0,(A1859-D$4)^4)</f>
        <v>2.6540835417227336E-5</v>
      </c>
    </row>
    <row r="1860" spans="1:8" x14ac:dyDescent="0.25">
      <c r="A1860" s="12">
        <f>Riesgo!D1864</f>
        <v>5.7396374487183342E-2</v>
      </c>
      <c r="F1860" s="76">
        <f t="shared" si="87"/>
        <v>-0.54818556310266653</v>
      </c>
      <c r="G1860" s="26">
        <f t="shared" si="88"/>
        <v>-0.1647338246412845</v>
      </c>
      <c r="H1860" s="26">
        <f t="shared" si="89"/>
        <v>9.0304704423038465E-2</v>
      </c>
    </row>
    <row r="1861" spans="1:8" x14ac:dyDescent="0.25">
      <c r="A1861" s="12">
        <f>Riesgo!D1865</f>
        <v>0.86685983470014349</v>
      </c>
      <c r="F1861" s="76">
        <f t="shared" si="87"/>
        <v>0.26127789711029359</v>
      </c>
      <c r="G1861" s="26">
        <f t="shared" si="88"/>
        <v>1.7836433377199496E-2</v>
      </c>
      <c r="H1861" s="26">
        <f t="shared" si="89"/>
        <v>4.6602658047425367E-3</v>
      </c>
    </row>
    <row r="1862" spans="1:8" x14ac:dyDescent="0.25">
      <c r="A1862" s="12">
        <f>Riesgo!D1866</f>
        <v>0.96664823524511179</v>
      </c>
      <c r="F1862" s="76">
        <f t="shared" si="87"/>
        <v>0.36106629765526188</v>
      </c>
      <c r="G1862" s="26">
        <f t="shared" si="88"/>
        <v>4.7071805690681118E-2</v>
      </c>
      <c r="H1862" s="26">
        <f t="shared" si="89"/>
        <v>1.699604260468212E-2</v>
      </c>
    </row>
    <row r="1863" spans="1:8" x14ac:dyDescent="0.25">
      <c r="A1863" s="12">
        <f>Riesgo!D1867</f>
        <v>0.68576710717258205</v>
      </c>
      <c r="F1863" s="76">
        <f t="shared" si="87"/>
        <v>8.0185169582732141E-2</v>
      </c>
      <c r="G1863" s="26">
        <f t="shared" si="88"/>
        <v>5.1556349140335857E-4</v>
      </c>
      <c r="H1863" s="26">
        <f t="shared" si="89"/>
        <v>4.1340545988843771E-5</v>
      </c>
    </row>
    <row r="1864" spans="1:8" x14ac:dyDescent="0.25">
      <c r="A1864" s="12">
        <f>Riesgo!D1868</f>
        <v>0.13173077269515091</v>
      </c>
      <c r="F1864" s="76">
        <f t="shared" si="87"/>
        <v>-0.47385116489469903</v>
      </c>
      <c r="G1864" s="26">
        <f t="shared" si="88"/>
        <v>-0.10639613646833276</v>
      </c>
      <c r="H1864" s="26">
        <f t="shared" si="89"/>
        <v>5.0415933205814847E-2</v>
      </c>
    </row>
    <row r="1865" spans="1:8" x14ac:dyDescent="0.25">
      <c r="A1865" s="12">
        <f>Riesgo!D1869</f>
        <v>0.32343771753953099</v>
      </c>
      <c r="F1865" s="76">
        <f t="shared" si="87"/>
        <v>-0.28214422005031892</v>
      </c>
      <c r="G1865" s="26">
        <f t="shared" si="88"/>
        <v>-2.246019246515616E-2</v>
      </c>
      <c r="H1865" s="26">
        <f t="shared" si="89"/>
        <v>6.3370134852615348E-3</v>
      </c>
    </row>
    <row r="1866" spans="1:8" x14ac:dyDescent="0.25">
      <c r="A1866" s="12">
        <f>Riesgo!D1870</f>
        <v>0.75652647939867868</v>
      </c>
      <c r="F1866" s="76">
        <f t="shared" si="87"/>
        <v>0.15094454180882877</v>
      </c>
      <c r="G1866" s="26">
        <f t="shared" si="88"/>
        <v>3.4391588864305152E-3</v>
      </c>
      <c r="H1866" s="26">
        <f t="shared" si="89"/>
        <v>5.1912226232001598E-4</v>
      </c>
    </row>
    <row r="1867" spans="1:8" x14ac:dyDescent="0.25">
      <c r="A1867" s="12">
        <f>Riesgo!D1871</f>
        <v>0.23222941507452585</v>
      </c>
      <c r="F1867" s="76">
        <f t="shared" si="87"/>
        <v>-0.37335252251532403</v>
      </c>
      <c r="G1867" s="26">
        <f t="shared" si="88"/>
        <v>-5.2042394419418818E-2</v>
      </c>
      <c r="H1867" s="26">
        <f t="shared" si="89"/>
        <v>1.9430159234227438E-2</v>
      </c>
    </row>
    <row r="1868" spans="1:8" x14ac:dyDescent="0.25">
      <c r="A1868" s="12">
        <f>Riesgo!D1872</f>
        <v>0.70456811159511079</v>
      </c>
      <c r="F1868" s="76">
        <f t="shared" si="87"/>
        <v>9.8986174005260885E-2</v>
      </c>
      <c r="G1868" s="26">
        <f t="shared" si="88"/>
        <v>9.6989253104800763E-4</v>
      </c>
      <c r="H1868" s="26">
        <f t="shared" si="89"/>
        <v>9.600595084472098E-5</v>
      </c>
    </row>
    <row r="1869" spans="1:8" x14ac:dyDescent="0.25">
      <c r="A1869" s="12">
        <f>Riesgo!D1873</f>
        <v>0.66526278944916095</v>
      </c>
      <c r="F1869" s="76">
        <f t="shared" si="87"/>
        <v>5.9680851859311046E-2</v>
      </c>
      <c r="G1869" s="26">
        <f t="shared" si="88"/>
        <v>2.125715015699814E-4</v>
      </c>
      <c r="H1869" s="26">
        <f t="shared" si="89"/>
        <v>1.2686448294709365E-5</v>
      </c>
    </row>
    <row r="1870" spans="1:8" x14ac:dyDescent="0.25">
      <c r="A1870" s="12">
        <f>Riesgo!D1874</f>
        <v>0.67156622733949523</v>
      </c>
      <c r="F1870" s="76">
        <f t="shared" si="87"/>
        <v>6.598428974964532E-2</v>
      </c>
      <c r="G1870" s="26">
        <f t="shared" si="88"/>
        <v>2.872907473132569E-4</v>
      </c>
      <c r="H1870" s="26">
        <f t="shared" si="89"/>
        <v>1.8956675913110082E-5</v>
      </c>
    </row>
    <row r="1871" spans="1:8" x14ac:dyDescent="0.25">
      <c r="A1871" s="12">
        <f>Riesgo!D1875</f>
        <v>0.90367364329202193</v>
      </c>
      <c r="F1871" s="76">
        <f t="shared" si="87"/>
        <v>0.29809170570217203</v>
      </c>
      <c r="G1871" s="26">
        <f t="shared" si="88"/>
        <v>2.648803101878091E-2</v>
      </c>
      <c r="H1871" s="26">
        <f t="shared" si="89"/>
        <v>7.8958623470804425E-3</v>
      </c>
    </row>
    <row r="1872" spans="1:8" x14ac:dyDescent="0.25">
      <c r="A1872" s="12">
        <f>Riesgo!D1876</f>
        <v>0.18930131408036288</v>
      </c>
      <c r="F1872" s="76">
        <f t="shared" si="87"/>
        <v>-0.41628062350948702</v>
      </c>
      <c r="G1872" s="26">
        <f t="shared" si="88"/>
        <v>-7.2137085047715821E-2</v>
      </c>
      <c r="H1872" s="26">
        <f t="shared" si="89"/>
        <v>3.0029270741820033E-2</v>
      </c>
    </row>
    <row r="1873" spans="1:8" x14ac:dyDescent="0.25">
      <c r="A1873" s="12">
        <f>Riesgo!D1877</f>
        <v>0</v>
      </c>
      <c r="F1873" s="76">
        <f t="shared" si="87"/>
        <v>-0.60558193758984991</v>
      </c>
      <c r="G1873" s="26">
        <f t="shared" si="88"/>
        <v>0</v>
      </c>
      <c r="H1873" s="26">
        <f t="shared" si="89"/>
        <v>0</v>
      </c>
    </row>
    <row r="1874" spans="1:8" x14ac:dyDescent="0.25">
      <c r="A1874" s="12">
        <f>Riesgo!D1878</f>
        <v>0.49985677068969331</v>
      </c>
      <c r="F1874" s="76">
        <f t="shared" si="87"/>
        <v>-0.1057251669001566</v>
      </c>
      <c r="G1874" s="26">
        <f t="shared" si="88"/>
        <v>-1.1817759246794668E-3</v>
      </c>
      <c r="H1874" s="26">
        <f t="shared" si="89"/>
        <v>1.2494345687532352E-4</v>
      </c>
    </row>
    <row r="1875" spans="1:8" x14ac:dyDescent="0.25">
      <c r="A1875" s="12">
        <f>Riesgo!D1879</f>
        <v>0.39070901237378353</v>
      </c>
      <c r="F1875" s="76">
        <f t="shared" si="87"/>
        <v>-0.21487292521606638</v>
      </c>
      <c r="G1875" s="26">
        <f t="shared" si="88"/>
        <v>-9.9207633177464619E-3</v>
      </c>
      <c r="H1875" s="26">
        <f t="shared" si="89"/>
        <v>2.1317034344604303E-3</v>
      </c>
    </row>
    <row r="1876" spans="1:8" x14ac:dyDescent="0.25">
      <c r="A1876" s="12">
        <f>Riesgo!D1880</f>
        <v>0.6033789877852741</v>
      </c>
      <c r="F1876" s="76">
        <f t="shared" si="87"/>
        <v>-2.2029498045758045E-3</v>
      </c>
      <c r="G1876" s="26">
        <f t="shared" si="88"/>
        <v>-1.0690888616998388E-8</v>
      </c>
      <c r="H1876" s="26">
        <f t="shared" si="89"/>
        <v>2.3551490989558296E-11</v>
      </c>
    </row>
    <row r="1877" spans="1:8" x14ac:dyDescent="0.25">
      <c r="A1877" s="12">
        <f>Riesgo!D1881</f>
        <v>0.34267580395553277</v>
      </c>
      <c r="F1877" s="76">
        <f t="shared" si="87"/>
        <v>-0.26290613363431714</v>
      </c>
      <c r="G1877" s="26">
        <f t="shared" si="88"/>
        <v>-1.8171976023025047E-2</v>
      </c>
      <c r="H1877" s="26">
        <f t="shared" si="89"/>
        <v>4.7775239567090302E-3</v>
      </c>
    </row>
    <row r="1878" spans="1:8" x14ac:dyDescent="0.25">
      <c r="A1878" s="12">
        <f>Riesgo!D1882</f>
        <v>1</v>
      </c>
      <c r="F1878" s="76">
        <f t="shared" si="87"/>
        <v>0.39441806241015009</v>
      </c>
      <c r="G1878" s="26">
        <f t="shared" si="88"/>
        <v>6.1357885667416845E-2</v>
      </c>
      <c r="H1878" s="26">
        <f t="shared" si="89"/>
        <v>2.4200658378526071E-2</v>
      </c>
    </row>
    <row r="1879" spans="1:8" x14ac:dyDescent="0.25">
      <c r="A1879" s="12">
        <f>Riesgo!D1883</f>
        <v>0.66050735520966808</v>
      </c>
      <c r="F1879" s="76">
        <f t="shared" si="87"/>
        <v>5.4925417619818173E-2</v>
      </c>
      <c r="G1879" s="26">
        <f t="shared" si="88"/>
        <v>1.6569908230266964E-4</v>
      </c>
      <c r="H1879" s="26">
        <f t="shared" si="89"/>
        <v>9.1010912946947533E-6</v>
      </c>
    </row>
    <row r="1880" spans="1:8" x14ac:dyDescent="0.25">
      <c r="A1880" s="12">
        <f>Riesgo!D1884</f>
        <v>0.1261835249490304</v>
      </c>
      <c r="F1880" s="76">
        <f t="shared" si="87"/>
        <v>-0.4793984126408195</v>
      </c>
      <c r="G1880" s="26">
        <f t="shared" si="88"/>
        <v>-0.1101767037462006</v>
      </c>
      <c r="H1880" s="26">
        <f t="shared" si="89"/>
        <v>5.2818536885926401E-2</v>
      </c>
    </row>
    <row r="1881" spans="1:8" x14ac:dyDescent="0.25">
      <c r="A1881" s="12">
        <f>Riesgo!D1885</f>
        <v>0.4350286712620825</v>
      </c>
      <c r="F1881" s="76">
        <f t="shared" si="87"/>
        <v>-0.17055326632776741</v>
      </c>
      <c r="G1881" s="26">
        <f t="shared" si="88"/>
        <v>-4.9611244728252797E-3</v>
      </c>
      <c r="H1881" s="26">
        <f t="shared" si="89"/>
        <v>8.4613598349897456E-4</v>
      </c>
    </row>
    <row r="1882" spans="1:8" x14ac:dyDescent="0.25">
      <c r="A1882" s="12">
        <f>Riesgo!D1886</f>
        <v>1</v>
      </c>
      <c r="F1882" s="76">
        <f t="shared" si="87"/>
        <v>0.39441806241015009</v>
      </c>
      <c r="G1882" s="26">
        <f t="shared" si="88"/>
        <v>6.1357885667416845E-2</v>
      </c>
      <c r="H1882" s="26">
        <f t="shared" si="89"/>
        <v>2.4200658378526071E-2</v>
      </c>
    </row>
    <row r="1883" spans="1:8" x14ac:dyDescent="0.25">
      <c r="A1883" s="12">
        <f>Riesgo!D1887</f>
        <v>0.39651537230011069</v>
      </c>
      <c r="F1883" s="76">
        <f t="shared" si="87"/>
        <v>-0.20906656528973921</v>
      </c>
      <c r="G1883" s="26">
        <f t="shared" si="88"/>
        <v>-9.1380546937562413E-3</v>
      </c>
      <c r="H1883" s="26">
        <f t="shared" si="89"/>
        <v>1.9104617082533969E-3</v>
      </c>
    </row>
    <row r="1884" spans="1:8" x14ac:dyDescent="0.25">
      <c r="A1884" s="12">
        <f>Riesgo!D1888</f>
        <v>1</v>
      </c>
      <c r="F1884" s="76">
        <f t="shared" si="87"/>
        <v>0.39441806241015009</v>
      </c>
      <c r="G1884" s="26">
        <f t="shared" si="88"/>
        <v>6.1357885667416845E-2</v>
      </c>
      <c r="H1884" s="26">
        <f t="shared" si="89"/>
        <v>2.4200658378526071E-2</v>
      </c>
    </row>
    <row r="1885" spans="1:8" x14ac:dyDescent="0.25">
      <c r="A1885" s="12">
        <f>Riesgo!D1889</f>
        <v>0.91455872951474915</v>
      </c>
      <c r="F1885" s="76">
        <f t="shared" si="87"/>
        <v>0.30897679192489924</v>
      </c>
      <c r="G1885" s="26">
        <f t="shared" si="88"/>
        <v>2.9496981708627287E-2</v>
      </c>
      <c r="H1885" s="26">
        <f t="shared" si="89"/>
        <v>9.1138827797990936E-3</v>
      </c>
    </row>
    <row r="1886" spans="1:8" x14ac:dyDescent="0.25">
      <c r="A1886" s="12">
        <f>Riesgo!D1890</f>
        <v>0.38672035593814169</v>
      </c>
      <c r="F1886" s="76">
        <f t="shared" si="87"/>
        <v>-0.21886158165170821</v>
      </c>
      <c r="G1886" s="26">
        <f t="shared" si="88"/>
        <v>-1.0483555538023605E-2</v>
      </c>
      <c r="H1886" s="26">
        <f t="shared" si="89"/>
        <v>2.2944475463853712E-3</v>
      </c>
    </row>
    <row r="1887" spans="1:8" x14ac:dyDescent="0.25">
      <c r="A1887" s="12">
        <f>Riesgo!D1891</f>
        <v>0.29143338371987204</v>
      </c>
      <c r="F1887" s="76">
        <f t="shared" si="87"/>
        <v>-0.31414855386997786</v>
      </c>
      <c r="G1887" s="26">
        <f t="shared" si="88"/>
        <v>-3.1003105243664991E-2</v>
      </c>
      <c r="H1887" s="26">
        <f t="shared" si="89"/>
        <v>9.7395806777760847E-3</v>
      </c>
    </row>
    <row r="1888" spans="1:8" x14ac:dyDescent="0.25">
      <c r="A1888" s="12">
        <f>Riesgo!D1892</f>
        <v>0.92055070670905659</v>
      </c>
      <c r="F1888" s="76">
        <f t="shared" si="87"/>
        <v>0.31496876911920668</v>
      </c>
      <c r="G1888" s="26">
        <f t="shared" si="88"/>
        <v>3.1246579269252069E-2</v>
      </c>
      <c r="H1888" s="26">
        <f t="shared" si="89"/>
        <v>9.8416966116220434E-3</v>
      </c>
    </row>
    <row r="1889" spans="1:8" x14ac:dyDescent="0.25">
      <c r="A1889" s="12">
        <f>Riesgo!D1893</f>
        <v>0.6589522903517594</v>
      </c>
      <c r="F1889" s="76">
        <f t="shared" si="87"/>
        <v>5.337035276190949E-2</v>
      </c>
      <c r="G1889" s="26">
        <f t="shared" si="88"/>
        <v>1.5201982214838115E-4</v>
      </c>
      <c r="H1889" s="26">
        <f t="shared" si="89"/>
        <v>8.1133515348618415E-6</v>
      </c>
    </row>
    <row r="1890" spans="1:8" x14ac:dyDescent="0.25">
      <c r="A1890" s="12">
        <f>Riesgo!D1894</f>
        <v>0.40364160979396269</v>
      </c>
      <c r="F1890" s="76">
        <f t="shared" si="87"/>
        <v>-0.20194032779588722</v>
      </c>
      <c r="G1890" s="26">
        <f t="shared" si="88"/>
        <v>-8.2351055637654644E-3</v>
      </c>
      <c r="H1890" s="26">
        <f t="shared" si="89"/>
        <v>1.6629999169805326E-3</v>
      </c>
    </row>
    <row r="1891" spans="1:8" x14ac:dyDescent="0.25">
      <c r="A1891" s="12">
        <f>Riesgo!D1895</f>
        <v>0.63322323740159769</v>
      </c>
      <c r="F1891" s="76">
        <f t="shared" si="87"/>
        <v>2.7641299811747788E-2</v>
      </c>
      <c r="G1891" s="26">
        <f t="shared" si="88"/>
        <v>2.1119098934079515E-5</v>
      </c>
      <c r="H1891" s="26">
        <f t="shared" si="89"/>
        <v>5.8375934539085503E-7</v>
      </c>
    </row>
    <row r="1892" spans="1:8" x14ac:dyDescent="0.25">
      <c r="A1892" s="12">
        <f>Riesgo!D1896</f>
        <v>0.6176629415947078</v>
      </c>
      <c r="F1892" s="76">
        <f t="shared" si="87"/>
        <v>1.2081004004857898E-2</v>
      </c>
      <c r="G1892" s="26">
        <f t="shared" si="88"/>
        <v>1.7632304809753522E-6</v>
      </c>
      <c r="H1892" s="26">
        <f t="shared" si="89"/>
        <v>2.1301594502150748E-8</v>
      </c>
    </row>
    <row r="1893" spans="1:8" x14ac:dyDescent="0.25">
      <c r="A1893" s="12">
        <f>Riesgo!D1897</f>
        <v>0.60841539241020703</v>
      </c>
      <c r="F1893" s="76">
        <f t="shared" si="87"/>
        <v>2.8334548203571286E-3</v>
      </c>
      <c r="G1893" s="26">
        <f t="shared" si="88"/>
        <v>2.274829630831422E-8</v>
      </c>
      <c r="H1893" s="26">
        <f t="shared" si="89"/>
        <v>6.4456269829705195E-11</v>
      </c>
    </row>
    <row r="1894" spans="1:8" x14ac:dyDescent="0.25">
      <c r="A1894" s="12">
        <f>Riesgo!D1898</f>
        <v>0.86527727234106722</v>
      </c>
      <c r="F1894" s="76">
        <f t="shared" si="87"/>
        <v>0.25969533475121731</v>
      </c>
      <c r="G1894" s="26">
        <f t="shared" si="88"/>
        <v>1.751428625958034E-2</v>
      </c>
      <c r="H1894" s="26">
        <f t="shared" si="89"/>
        <v>4.5483784331103623E-3</v>
      </c>
    </row>
    <row r="1895" spans="1:8" x14ac:dyDescent="0.25">
      <c r="A1895" s="12">
        <f>Riesgo!D1899</f>
        <v>0.6155555775617122</v>
      </c>
      <c r="F1895" s="76">
        <f t="shared" si="87"/>
        <v>9.9736399718622915E-3</v>
      </c>
      <c r="G1895" s="26">
        <f t="shared" si="88"/>
        <v>9.9211281877489593E-7</v>
      </c>
      <c r="H1895" s="26">
        <f t="shared" si="89"/>
        <v>9.8949760659302711E-9</v>
      </c>
    </row>
    <row r="1896" spans="1:8" x14ac:dyDescent="0.25">
      <c r="A1896" s="12">
        <f>Riesgo!D1900</f>
        <v>0.310763863918881</v>
      </c>
      <c r="F1896" s="76">
        <f t="shared" si="87"/>
        <v>-0.29481807367096891</v>
      </c>
      <c r="G1896" s="26">
        <f t="shared" si="88"/>
        <v>-2.5624907868639395E-2</v>
      </c>
      <c r="H1896" s="26">
        <f t="shared" si="89"/>
        <v>7.5546859758283203E-3</v>
      </c>
    </row>
    <row r="1897" spans="1:8" x14ac:dyDescent="0.25">
      <c r="A1897" s="12">
        <f>Riesgo!D1901</f>
        <v>0.65297395121898227</v>
      </c>
      <c r="F1897" s="76">
        <f t="shared" si="87"/>
        <v>4.7392013629132368E-2</v>
      </c>
      <c r="G1897" s="26">
        <f t="shared" si="88"/>
        <v>1.0644260269347634E-4</v>
      </c>
      <c r="H1897" s="26">
        <f t="shared" si="89"/>
        <v>5.0445292775695517E-6</v>
      </c>
    </row>
    <row r="1898" spans="1:8" x14ac:dyDescent="0.25">
      <c r="A1898" s="12">
        <f>Riesgo!D1902</f>
        <v>0.60235317359400964</v>
      </c>
      <c r="F1898" s="76">
        <f t="shared" si="87"/>
        <v>-3.228763995840267E-3</v>
      </c>
      <c r="G1898" s="26">
        <f t="shared" si="88"/>
        <v>-3.3659596478191393E-8</v>
      </c>
      <c r="H1898" s="26">
        <f t="shared" si="89"/>
        <v>1.0867889322329621E-10</v>
      </c>
    </row>
    <row r="1899" spans="1:8" x14ac:dyDescent="0.25">
      <c r="A1899" s="12">
        <f>Riesgo!D1903</f>
        <v>0.65585849527783902</v>
      </c>
      <c r="F1899" s="76">
        <f t="shared" si="87"/>
        <v>5.027655768798911E-2</v>
      </c>
      <c r="G1899" s="26">
        <f t="shared" si="88"/>
        <v>1.2708567643541724E-4</v>
      </c>
      <c r="H1899" s="26">
        <f t="shared" si="89"/>
        <v>6.3894303426223731E-6</v>
      </c>
    </row>
    <row r="1900" spans="1:8" x14ac:dyDescent="0.25">
      <c r="A1900" s="12">
        <f>Riesgo!D1904</f>
        <v>0.88461712978127227</v>
      </c>
      <c r="F1900" s="76">
        <f t="shared" si="87"/>
        <v>0.27903519219142237</v>
      </c>
      <c r="G1900" s="26">
        <f t="shared" si="88"/>
        <v>2.1725858222777523E-2</v>
      </c>
      <c r="H1900" s="26">
        <f t="shared" si="89"/>
        <v>6.0622790247163204E-3</v>
      </c>
    </row>
    <row r="1901" spans="1:8" x14ac:dyDescent="0.25">
      <c r="A1901" s="12">
        <f>Riesgo!D1905</f>
        <v>0.68840492752825999</v>
      </c>
      <c r="F1901" s="76">
        <f t="shared" si="87"/>
        <v>8.2822989938410085E-2</v>
      </c>
      <c r="G1901" s="26">
        <f t="shared" si="88"/>
        <v>5.6813652931885655E-4</v>
      </c>
      <c r="H1901" s="26">
        <f t="shared" si="89"/>
        <v>4.7054766051418887E-5</v>
      </c>
    </row>
    <row r="1902" spans="1:8" x14ac:dyDescent="0.25">
      <c r="A1902" s="12">
        <f>Riesgo!D1906</f>
        <v>1</v>
      </c>
      <c r="F1902" s="76">
        <f t="shared" si="87"/>
        <v>0.39441806241015009</v>
      </c>
      <c r="G1902" s="26">
        <f t="shared" si="88"/>
        <v>6.1357885667416845E-2</v>
      </c>
      <c r="H1902" s="26">
        <f t="shared" si="89"/>
        <v>2.4200658378526071E-2</v>
      </c>
    </row>
    <row r="1903" spans="1:8" x14ac:dyDescent="0.25">
      <c r="A1903" s="12">
        <f>Riesgo!D1907</f>
        <v>1</v>
      </c>
      <c r="F1903" s="76">
        <f t="shared" si="87"/>
        <v>0.39441806241015009</v>
      </c>
      <c r="G1903" s="26">
        <f t="shared" si="88"/>
        <v>6.1357885667416845E-2</v>
      </c>
      <c r="H1903" s="26">
        <f t="shared" si="89"/>
        <v>2.4200658378526071E-2</v>
      </c>
    </row>
    <row r="1904" spans="1:8" x14ac:dyDescent="0.25">
      <c r="A1904" s="12">
        <f>Riesgo!D1908</f>
        <v>0.64310069572723116</v>
      </c>
      <c r="F1904" s="76">
        <f t="shared" si="87"/>
        <v>3.7518758137381258E-2</v>
      </c>
      <c r="G1904" s="26">
        <f t="shared" si="88"/>
        <v>5.281355048379584E-5</v>
      </c>
      <c r="H1904" s="26">
        <f t="shared" si="89"/>
        <v>1.9814988269779107E-6</v>
      </c>
    </row>
    <row r="1905" spans="1:8" x14ac:dyDescent="0.25">
      <c r="A1905" s="12">
        <f>Riesgo!D1909</f>
        <v>0.67358200451742289</v>
      </c>
      <c r="F1905" s="76">
        <f t="shared" si="87"/>
        <v>6.8000066927572989E-2</v>
      </c>
      <c r="G1905" s="26">
        <f t="shared" si="88"/>
        <v>3.1443292842020629E-4</v>
      </c>
      <c r="H1905" s="26">
        <f t="shared" si="89"/>
        <v>2.1381460176806794E-5</v>
      </c>
    </row>
    <row r="1906" spans="1:8" x14ac:dyDescent="0.25">
      <c r="A1906" s="12">
        <f>Riesgo!D1910</f>
        <v>0.44714443359587003</v>
      </c>
      <c r="F1906" s="76">
        <f t="shared" si="87"/>
        <v>-0.15843750399397988</v>
      </c>
      <c r="G1906" s="26">
        <f t="shared" si="88"/>
        <v>-3.9771683610786797E-3</v>
      </c>
      <c r="H1906" s="26">
        <f t="shared" si="89"/>
        <v>6.3013262809313375E-4</v>
      </c>
    </row>
    <row r="1907" spans="1:8" x14ac:dyDescent="0.25">
      <c r="A1907" s="12">
        <f>Riesgo!D1911</f>
        <v>0.92068250545753849</v>
      </c>
      <c r="F1907" s="76">
        <f t="shared" si="87"/>
        <v>0.31510056786768859</v>
      </c>
      <c r="G1907" s="26">
        <f t="shared" si="88"/>
        <v>3.1285821098663062E-2</v>
      </c>
      <c r="H1907" s="26">
        <f t="shared" si="89"/>
        <v>9.8581799943956439E-3</v>
      </c>
    </row>
    <row r="1908" spans="1:8" x14ac:dyDescent="0.25">
      <c r="A1908" s="12">
        <f>Riesgo!D1912</f>
        <v>0.14259305884393828</v>
      </c>
      <c r="F1908" s="76">
        <f t="shared" si="87"/>
        <v>-0.46298887874591166</v>
      </c>
      <c r="G1908" s="26">
        <f t="shared" si="88"/>
        <v>-9.9245695015440338E-2</v>
      </c>
      <c r="H1908" s="26">
        <f t="shared" si="89"/>
        <v>4.5949653055557441E-2</v>
      </c>
    </row>
    <row r="1909" spans="1:8" x14ac:dyDescent="0.25">
      <c r="A1909" s="12">
        <f>Riesgo!D1913</f>
        <v>0.51937014327393705</v>
      </c>
      <c r="F1909" s="76">
        <f t="shared" si="87"/>
        <v>-8.621179431591286E-2</v>
      </c>
      <c r="G1909" s="26">
        <f t="shared" si="88"/>
        <v>-6.4076687484461794E-4</v>
      </c>
      <c r="H1909" s="26">
        <f t="shared" si="89"/>
        <v>5.524166201855448E-5</v>
      </c>
    </row>
    <row r="1910" spans="1:8" x14ac:dyDescent="0.25">
      <c r="A1910" s="12">
        <f>Riesgo!D1914</f>
        <v>0.70409849646382838</v>
      </c>
      <c r="F1910" s="76">
        <f t="shared" si="87"/>
        <v>9.8516558873978477E-2</v>
      </c>
      <c r="G1910" s="26">
        <f t="shared" si="88"/>
        <v>9.5615368103472217E-4</v>
      </c>
      <c r="H1910" s="26">
        <f t="shared" si="89"/>
        <v>9.4196970410228442E-5</v>
      </c>
    </row>
    <row r="1911" spans="1:8" x14ac:dyDescent="0.25">
      <c r="A1911" s="12">
        <f>Riesgo!D1915</f>
        <v>1</v>
      </c>
      <c r="F1911" s="76">
        <f t="shared" si="87"/>
        <v>0.39441806241015009</v>
      </c>
      <c r="G1911" s="26">
        <f t="shared" si="88"/>
        <v>6.1357885667416845E-2</v>
      </c>
      <c r="H1911" s="26">
        <f t="shared" si="89"/>
        <v>2.4200658378526071E-2</v>
      </c>
    </row>
    <row r="1912" spans="1:8" x14ac:dyDescent="0.25">
      <c r="A1912" s="12">
        <f>Riesgo!D1916</f>
        <v>0.69368835524506367</v>
      </c>
      <c r="F1912" s="76">
        <f t="shared" si="87"/>
        <v>8.8106417655213765E-2</v>
      </c>
      <c r="G1912" s="26">
        <f t="shared" si="88"/>
        <v>6.8394728589645415E-4</v>
      </c>
      <c r="H1912" s="26">
        <f t="shared" si="89"/>
        <v>6.0260145225342889E-5</v>
      </c>
    </row>
    <row r="1913" spans="1:8" x14ac:dyDescent="0.25">
      <c r="A1913" s="12">
        <f>Riesgo!D1917</f>
        <v>0.82707995623830555</v>
      </c>
      <c r="F1913" s="76">
        <f t="shared" si="87"/>
        <v>0.22149801864845564</v>
      </c>
      <c r="G1913" s="26">
        <f t="shared" si="88"/>
        <v>1.0866996748914235E-2</v>
      </c>
      <c r="H1913" s="26">
        <f t="shared" si="89"/>
        <v>2.407018248543712E-3</v>
      </c>
    </row>
    <row r="1914" spans="1:8" x14ac:dyDescent="0.25">
      <c r="A1914" s="12">
        <f>Riesgo!D1918</f>
        <v>0.5753931058258176</v>
      </c>
      <c r="F1914" s="76">
        <f t="shared" si="87"/>
        <v>-3.0188831764032309E-2</v>
      </c>
      <c r="G1914" s="26">
        <f t="shared" si="88"/>
        <v>-2.7513061665303288E-5</v>
      </c>
      <c r="H1914" s="26">
        <f t="shared" si="89"/>
        <v>8.3058718992728757E-7</v>
      </c>
    </row>
    <row r="1915" spans="1:8" x14ac:dyDescent="0.25">
      <c r="A1915" s="12">
        <f>Riesgo!D1919</f>
        <v>0.7261998174137162</v>
      </c>
      <c r="F1915" s="76">
        <f t="shared" si="87"/>
        <v>0.12061787982386629</v>
      </c>
      <c r="G1915" s="26">
        <f t="shared" si="88"/>
        <v>1.7548300834540149E-3</v>
      </c>
      <c r="H1915" s="26">
        <f t="shared" si="89"/>
        <v>2.1166388411736163E-4</v>
      </c>
    </row>
    <row r="1916" spans="1:8" x14ac:dyDescent="0.25">
      <c r="A1916" s="12">
        <f>Riesgo!D1920</f>
        <v>8.916236657389337E-2</v>
      </c>
      <c r="F1916" s="76">
        <f t="shared" si="87"/>
        <v>-0.51641957101595648</v>
      </c>
      <c r="G1916" s="26">
        <f t="shared" si="88"/>
        <v>-0.13772350848480308</v>
      </c>
      <c r="H1916" s="26">
        <f t="shared" si="89"/>
        <v>7.1123115170534434E-2</v>
      </c>
    </row>
    <row r="1917" spans="1:8" x14ac:dyDescent="0.25">
      <c r="A1917" s="12">
        <f>Riesgo!D1921</f>
        <v>0.81833633860080401</v>
      </c>
      <c r="F1917" s="76">
        <f t="shared" si="87"/>
        <v>0.21275440101095411</v>
      </c>
      <c r="G1917" s="26">
        <f t="shared" si="88"/>
        <v>9.6302077873374053E-3</v>
      </c>
      <c r="H1917" s="26">
        <f t="shared" si="89"/>
        <v>2.0488690894059957E-3</v>
      </c>
    </row>
    <row r="1918" spans="1:8" x14ac:dyDescent="0.25">
      <c r="A1918" s="12">
        <f>Riesgo!D1922</f>
        <v>0.53555792839573746</v>
      </c>
      <c r="F1918" s="76">
        <f t="shared" si="87"/>
        <v>-7.0024009194112447E-2</v>
      </c>
      <c r="G1918" s="26">
        <f t="shared" si="88"/>
        <v>-3.4335305621998723E-4</v>
      </c>
      <c r="H1918" s="26">
        <f t="shared" si="89"/>
        <v>2.4042957565574994E-5</v>
      </c>
    </row>
    <row r="1919" spans="1:8" x14ac:dyDescent="0.25">
      <c r="A1919" s="12">
        <f>Riesgo!D1923</f>
        <v>0.58587334283770298</v>
      </c>
      <c r="F1919" s="76">
        <f t="shared" si="87"/>
        <v>-1.9708594752146924E-2</v>
      </c>
      <c r="G1919" s="26">
        <f t="shared" si="88"/>
        <v>-7.6553839784200713E-6</v>
      </c>
      <c r="H1919" s="26">
        <f t="shared" si="89"/>
        <v>1.5087686050275945E-7</v>
      </c>
    </row>
    <row r="1920" spans="1:8" x14ac:dyDescent="0.25">
      <c r="A1920" s="12">
        <f>Riesgo!D1924</f>
        <v>0.9891191583470248</v>
      </c>
      <c r="F1920" s="76">
        <f t="shared" si="87"/>
        <v>0.38353722075717489</v>
      </c>
      <c r="G1920" s="26">
        <f t="shared" si="88"/>
        <v>5.6418631890449981E-2</v>
      </c>
      <c r="H1920" s="26">
        <f t="shared" si="89"/>
        <v>2.1638645274185301E-2</v>
      </c>
    </row>
    <row r="1921" spans="1:8" x14ac:dyDescent="0.25">
      <c r="A1921" s="12">
        <f>Riesgo!D1925</f>
        <v>0.63253499547435033</v>
      </c>
      <c r="F1921" s="76">
        <f t="shared" si="87"/>
        <v>2.695305788450042E-2</v>
      </c>
      <c r="G1921" s="26">
        <f t="shared" si="88"/>
        <v>1.9580515978501359E-5</v>
      </c>
      <c r="H1921" s="26">
        <f t="shared" si="89"/>
        <v>5.2775478057693248E-7</v>
      </c>
    </row>
    <row r="1922" spans="1:8" x14ac:dyDescent="0.25">
      <c r="A1922" s="12">
        <f>Riesgo!D1926</f>
        <v>0.72330699535224297</v>
      </c>
      <c r="F1922" s="76">
        <f t="shared" si="87"/>
        <v>0.11772505776239306</v>
      </c>
      <c r="G1922" s="26">
        <f t="shared" si="88"/>
        <v>1.6315738520717533E-3</v>
      </c>
      <c r="H1922" s="26">
        <f t="shared" si="89"/>
        <v>1.9207712597875732E-4</v>
      </c>
    </row>
    <row r="1923" spans="1:8" x14ac:dyDescent="0.25">
      <c r="A1923" s="12">
        <f>Riesgo!D1927</f>
        <v>0.63409380071319255</v>
      </c>
      <c r="F1923" s="76">
        <f t="shared" ref="F1923:F1986" si="90">A1923-$D$4</f>
        <v>2.851186312334264E-2</v>
      </c>
      <c r="G1923" s="26">
        <f t="shared" ref="G1923:G1986" si="91">IF(A1923=0,0,(A1923-D$4)^3)</f>
        <v>2.3178044500205679E-5</v>
      </c>
      <c r="H1923" s="26">
        <f t="shared" ref="H1923:H1986" si="92">IF(A1923=0,0,(A1923-D$4)^4)</f>
        <v>6.6084923225660901E-7</v>
      </c>
    </row>
    <row r="1924" spans="1:8" x14ac:dyDescent="0.25">
      <c r="A1924" s="12">
        <f>Riesgo!D1928</f>
        <v>1</v>
      </c>
      <c r="F1924" s="76">
        <f t="shared" si="90"/>
        <v>0.39441806241015009</v>
      </c>
      <c r="G1924" s="26">
        <f t="shared" si="91"/>
        <v>6.1357885667416845E-2</v>
      </c>
      <c r="H1924" s="26">
        <f t="shared" si="92"/>
        <v>2.4200658378526071E-2</v>
      </c>
    </row>
    <row r="1925" spans="1:8" x14ac:dyDescent="0.25">
      <c r="A1925" s="12">
        <f>Riesgo!D1929</f>
        <v>0.48080506121960215</v>
      </c>
      <c r="F1925" s="76">
        <f t="shared" si="90"/>
        <v>-0.12477687637024776</v>
      </c>
      <c r="G1925" s="26">
        <f t="shared" si="91"/>
        <v>-1.9426847378051502E-3</v>
      </c>
      <c r="H1925" s="26">
        <f t="shared" si="92"/>
        <v>2.4240213335548037E-4</v>
      </c>
    </row>
    <row r="1926" spans="1:8" x14ac:dyDescent="0.25">
      <c r="A1926" s="12">
        <f>Riesgo!D1930</f>
        <v>0.32456694862154256</v>
      </c>
      <c r="F1926" s="76">
        <f t="shared" si="90"/>
        <v>-0.28101498896830734</v>
      </c>
      <c r="G1926" s="26">
        <f t="shared" si="91"/>
        <v>-2.2191591821179028E-2</v>
      </c>
      <c r="H1926" s="26">
        <f t="shared" si="92"/>
        <v>6.2361699308178045E-3</v>
      </c>
    </row>
    <row r="1927" spans="1:8" x14ac:dyDescent="0.25">
      <c r="A1927" s="12">
        <f>Riesgo!D1931</f>
        <v>1</v>
      </c>
      <c r="F1927" s="76">
        <f t="shared" si="90"/>
        <v>0.39441806241015009</v>
      </c>
      <c r="G1927" s="26">
        <f t="shared" si="91"/>
        <v>6.1357885667416845E-2</v>
      </c>
      <c r="H1927" s="26">
        <f t="shared" si="92"/>
        <v>2.4200658378526071E-2</v>
      </c>
    </row>
    <row r="1928" spans="1:8" x14ac:dyDescent="0.25">
      <c r="A1928" s="12">
        <f>Riesgo!D1932</f>
        <v>0.60548252279470338</v>
      </c>
      <c r="F1928" s="76">
        <f t="shared" si="90"/>
        <v>-9.9414795146524071E-5</v>
      </c>
      <c r="G1928" s="26">
        <f t="shared" si="91"/>
        <v>-9.8254639339986493E-13</v>
      </c>
      <c r="H1928" s="26">
        <f t="shared" si="92"/>
        <v>9.7679648421803634E-17</v>
      </c>
    </row>
    <row r="1929" spans="1:8" x14ac:dyDescent="0.25">
      <c r="A1929" s="12">
        <f>Riesgo!D1933</f>
        <v>0.82016145885405323</v>
      </c>
      <c r="F1929" s="76">
        <f t="shared" si="90"/>
        <v>0.21457952126420332</v>
      </c>
      <c r="G1929" s="26">
        <f t="shared" si="91"/>
        <v>9.880179074498641E-3</v>
      </c>
      <c r="H1929" s="26">
        <f t="shared" si="92"/>
        <v>2.1200840958105179E-3</v>
      </c>
    </row>
    <row r="1930" spans="1:8" x14ac:dyDescent="0.25">
      <c r="A1930" s="12">
        <f>Riesgo!D1934</f>
        <v>0.17215952884775829</v>
      </c>
      <c r="F1930" s="76">
        <f t="shared" si="90"/>
        <v>-0.43342240874209159</v>
      </c>
      <c r="G1930" s="26">
        <f t="shared" si="91"/>
        <v>-8.1420559832767941E-2</v>
      </c>
      <c r="H1930" s="26">
        <f t="shared" si="92"/>
        <v>3.528949516384787E-2</v>
      </c>
    </row>
    <row r="1931" spans="1:8" x14ac:dyDescent="0.25">
      <c r="A1931" s="12">
        <f>Riesgo!D1935</f>
        <v>0.96911870023017999</v>
      </c>
      <c r="F1931" s="76">
        <f t="shared" si="90"/>
        <v>0.36353676264033008</v>
      </c>
      <c r="G1931" s="26">
        <f t="shared" si="91"/>
        <v>4.8044646939999672E-2</v>
      </c>
      <c r="H1931" s="26">
        <f t="shared" si="92"/>
        <v>1.7465995410765118E-2</v>
      </c>
    </row>
    <row r="1932" spans="1:8" x14ac:dyDescent="0.25">
      <c r="A1932" s="12">
        <f>Riesgo!D1936</f>
        <v>0.42515768034683465</v>
      </c>
      <c r="F1932" s="76">
        <f t="shared" si="90"/>
        <v>-0.18042425724301525</v>
      </c>
      <c r="G1932" s="26">
        <f t="shared" si="91"/>
        <v>-5.873335077257384E-3</v>
      </c>
      <c r="H1932" s="26">
        <f t="shared" si="92"/>
        <v>1.0596921188535111E-3</v>
      </c>
    </row>
    <row r="1933" spans="1:8" x14ac:dyDescent="0.25">
      <c r="A1933" s="12">
        <f>Riesgo!D1937</f>
        <v>1</v>
      </c>
      <c r="F1933" s="76">
        <f t="shared" si="90"/>
        <v>0.39441806241015009</v>
      </c>
      <c r="G1933" s="26">
        <f t="shared" si="91"/>
        <v>6.1357885667416845E-2</v>
      </c>
      <c r="H1933" s="26">
        <f t="shared" si="92"/>
        <v>2.4200658378526071E-2</v>
      </c>
    </row>
    <row r="1934" spans="1:8" x14ac:dyDescent="0.25">
      <c r="A1934" s="12">
        <f>Riesgo!D1938</f>
        <v>1</v>
      </c>
      <c r="F1934" s="76">
        <f t="shared" si="90"/>
        <v>0.39441806241015009</v>
      </c>
      <c r="G1934" s="26">
        <f t="shared" si="91"/>
        <v>6.1357885667416845E-2</v>
      </c>
      <c r="H1934" s="26">
        <f t="shared" si="92"/>
        <v>2.4200658378526071E-2</v>
      </c>
    </row>
    <row r="1935" spans="1:8" x14ac:dyDescent="0.25">
      <c r="A1935" s="12">
        <f>Riesgo!D1939</f>
        <v>0.55526799109247305</v>
      </c>
      <c r="F1935" s="76">
        <f t="shared" si="90"/>
        <v>-5.031394649737686E-2</v>
      </c>
      <c r="G1935" s="26">
        <f t="shared" si="91"/>
        <v>-1.2736941403412999E-4</v>
      </c>
      <c r="H1935" s="26">
        <f t="shared" si="92"/>
        <v>6.4084578831154586E-6</v>
      </c>
    </row>
    <row r="1936" spans="1:8" x14ac:dyDescent="0.25">
      <c r="A1936" s="12">
        <f>Riesgo!D1940</f>
        <v>0.5746058635643686</v>
      </c>
      <c r="F1936" s="76">
        <f t="shared" si="90"/>
        <v>-3.0976074025481304E-2</v>
      </c>
      <c r="G1936" s="26">
        <f t="shared" si="91"/>
        <v>-2.9722074639825991E-5</v>
      </c>
      <c r="H1936" s="26">
        <f t="shared" si="92"/>
        <v>9.2067318423413045E-7</v>
      </c>
    </row>
    <row r="1937" spans="1:8" x14ac:dyDescent="0.25">
      <c r="A1937" s="12">
        <f>Riesgo!D1941</f>
        <v>0.70121156269345952</v>
      </c>
      <c r="F1937" s="76">
        <f t="shared" si="90"/>
        <v>9.5629625103609617E-2</v>
      </c>
      <c r="G1937" s="26">
        <f t="shared" si="91"/>
        <v>8.7453533119586908E-4</v>
      </c>
      <c r="H1937" s="26">
        <f t="shared" si="92"/>
        <v>8.3631485862122046E-5</v>
      </c>
    </row>
    <row r="1938" spans="1:8" x14ac:dyDescent="0.25">
      <c r="A1938" s="12">
        <f>Riesgo!D1942</f>
        <v>0.75816442904553749</v>
      </c>
      <c r="F1938" s="76">
        <f t="shared" si="90"/>
        <v>0.15258249145568759</v>
      </c>
      <c r="G1938" s="26">
        <f t="shared" si="91"/>
        <v>3.5523365645247643E-3</v>
      </c>
      <c r="H1938" s="26">
        <f t="shared" si="92"/>
        <v>5.4202436350432647E-4</v>
      </c>
    </row>
    <row r="1939" spans="1:8" x14ac:dyDescent="0.25">
      <c r="A1939" s="12">
        <f>Riesgo!D1943</f>
        <v>0.45710053948471435</v>
      </c>
      <c r="F1939" s="76">
        <f t="shared" si="90"/>
        <v>-0.14848139810513555</v>
      </c>
      <c r="G1939" s="26">
        <f t="shared" si="91"/>
        <v>-3.2735286382420741E-3</v>
      </c>
      <c r="H1939" s="26">
        <f t="shared" si="92"/>
        <v>4.8605810894338371E-4</v>
      </c>
    </row>
    <row r="1940" spans="1:8" x14ac:dyDescent="0.25">
      <c r="A1940" s="12">
        <f>Riesgo!D1944</f>
        <v>0.35659988124724096</v>
      </c>
      <c r="F1940" s="76">
        <f t="shared" si="90"/>
        <v>-0.24898205634260895</v>
      </c>
      <c r="G1940" s="26">
        <f t="shared" si="91"/>
        <v>-1.5434911666403721E-2</v>
      </c>
      <c r="H1940" s="26">
        <f t="shared" si="92"/>
        <v>3.8430160461677236E-3</v>
      </c>
    </row>
    <row r="1941" spans="1:8" x14ac:dyDescent="0.25">
      <c r="A1941" s="12">
        <f>Riesgo!D1945</f>
        <v>0.42284710490418287</v>
      </c>
      <c r="F1941" s="76">
        <f t="shared" si="90"/>
        <v>-0.18273483268566704</v>
      </c>
      <c r="G1941" s="26">
        <f t="shared" si="91"/>
        <v>-6.1018850190098332E-3</v>
      </c>
      <c r="H1941" s="26">
        <f t="shared" si="92"/>
        <v>1.1150269380159402E-3</v>
      </c>
    </row>
    <row r="1942" spans="1:8" x14ac:dyDescent="0.25">
      <c r="A1942" s="12">
        <f>Riesgo!D1946</f>
        <v>0.4677318833243303</v>
      </c>
      <c r="F1942" s="76">
        <f t="shared" si="90"/>
        <v>-0.13785005426551961</v>
      </c>
      <c r="G1942" s="26">
        <f t="shared" si="91"/>
        <v>-2.6195146051877696E-3</v>
      </c>
      <c r="H1942" s="26">
        <f t="shared" si="92"/>
        <v>3.6110023047445522E-4</v>
      </c>
    </row>
    <row r="1943" spans="1:8" x14ac:dyDescent="0.25">
      <c r="A1943" s="12">
        <f>Riesgo!D1947</f>
        <v>0.69291747439854412</v>
      </c>
      <c r="F1943" s="76">
        <f t="shared" si="90"/>
        <v>8.7335536808694214E-2</v>
      </c>
      <c r="G1943" s="26">
        <f t="shared" si="91"/>
        <v>6.6615145676336143E-4</v>
      </c>
      <c r="H1943" s="26">
        <f t="shared" si="92"/>
        <v>5.817869507232182E-5</v>
      </c>
    </row>
    <row r="1944" spans="1:8" x14ac:dyDescent="0.25">
      <c r="A1944" s="12">
        <f>Riesgo!D1948</f>
        <v>0.72009708798151184</v>
      </c>
      <c r="F1944" s="76">
        <f t="shared" si="90"/>
        <v>0.11451515039166194</v>
      </c>
      <c r="G1944" s="26">
        <f t="shared" si="91"/>
        <v>1.5017195801153905E-3</v>
      </c>
      <c r="H1944" s="26">
        <f t="shared" si="92"/>
        <v>1.7196964356301736E-4</v>
      </c>
    </row>
    <row r="1945" spans="1:8" x14ac:dyDescent="0.25">
      <c r="A1945" s="12">
        <f>Riesgo!D1949</f>
        <v>1</v>
      </c>
      <c r="F1945" s="76">
        <f t="shared" si="90"/>
        <v>0.39441806241015009</v>
      </c>
      <c r="G1945" s="26">
        <f t="shared" si="91"/>
        <v>6.1357885667416845E-2</v>
      </c>
      <c r="H1945" s="26">
        <f t="shared" si="92"/>
        <v>2.4200658378526071E-2</v>
      </c>
    </row>
    <row r="1946" spans="1:8" x14ac:dyDescent="0.25">
      <c r="A1946" s="12">
        <f>Riesgo!D1950</f>
        <v>0.7619400160521913</v>
      </c>
      <c r="F1946" s="76">
        <f t="shared" si="90"/>
        <v>0.1563580784623414</v>
      </c>
      <c r="G1946" s="26">
        <f t="shared" si="91"/>
        <v>3.8226186453381781E-3</v>
      </c>
      <c r="H1946" s="26">
        <f t="shared" si="92"/>
        <v>5.976973060793961E-4</v>
      </c>
    </row>
    <row r="1947" spans="1:8" x14ac:dyDescent="0.25">
      <c r="A1947" s="12">
        <f>Riesgo!D1951</f>
        <v>0.69791415810410795</v>
      </c>
      <c r="F1947" s="76">
        <f t="shared" si="90"/>
        <v>9.2332220514258045E-2</v>
      </c>
      <c r="G1947" s="26">
        <f t="shared" si="91"/>
        <v>7.8715424221512044E-4</v>
      </c>
      <c r="H1947" s="26">
        <f t="shared" si="92"/>
        <v>7.2679699070940187E-5</v>
      </c>
    </row>
    <row r="1948" spans="1:8" x14ac:dyDescent="0.25">
      <c r="A1948" s="12">
        <f>Riesgo!D1952</f>
        <v>0.19180101918111228</v>
      </c>
      <c r="F1948" s="76">
        <f t="shared" si="90"/>
        <v>-0.41378091840873765</v>
      </c>
      <c r="G1948" s="26">
        <f t="shared" si="91"/>
        <v>-7.084535447619239E-2</v>
      </c>
      <c r="H1948" s="26">
        <f t="shared" si="92"/>
        <v>2.9314455840151458E-2</v>
      </c>
    </row>
    <row r="1949" spans="1:8" x14ac:dyDescent="0.25">
      <c r="A1949" s="12">
        <f>Riesgo!D1953</f>
        <v>0.46237275533713817</v>
      </c>
      <c r="F1949" s="76">
        <f t="shared" si="90"/>
        <v>-0.14320918225271173</v>
      </c>
      <c r="G1949" s="26">
        <f t="shared" si="91"/>
        <v>-2.9370584846555095E-3</v>
      </c>
      <c r="H1949" s="26">
        <f t="shared" si="92"/>
        <v>4.2061374381590423E-4</v>
      </c>
    </row>
    <row r="1950" spans="1:8" x14ac:dyDescent="0.25">
      <c r="A1950" s="12">
        <f>Riesgo!D1954</f>
        <v>0.95350312762676459</v>
      </c>
      <c r="F1950" s="76">
        <f t="shared" si="90"/>
        <v>0.34792119003691468</v>
      </c>
      <c r="G1950" s="26">
        <f t="shared" si="91"/>
        <v>4.2115565878496797E-2</v>
      </c>
      <c r="H1950" s="26">
        <f t="shared" si="92"/>
        <v>1.4652897799524682E-2</v>
      </c>
    </row>
    <row r="1951" spans="1:8" x14ac:dyDescent="0.25">
      <c r="A1951" s="12">
        <f>Riesgo!D1955</f>
        <v>0.7466641783075405</v>
      </c>
      <c r="F1951" s="76">
        <f t="shared" si="90"/>
        <v>0.1410822407176906</v>
      </c>
      <c r="G1951" s="26">
        <f t="shared" si="91"/>
        <v>2.8081289446570366E-3</v>
      </c>
      <c r="H1951" s="26">
        <f t="shared" si="92"/>
        <v>3.9617712373641852E-4</v>
      </c>
    </row>
    <row r="1952" spans="1:8" x14ac:dyDescent="0.25">
      <c r="A1952" s="12">
        <f>Riesgo!D1956</f>
        <v>0.69229003239503972</v>
      </c>
      <c r="F1952" s="76">
        <f t="shared" si="90"/>
        <v>8.6708094805189817E-2</v>
      </c>
      <c r="G1952" s="26">
        <f t="shared" si="91"/>
        <v>6.5189692332435936E-4</v>
      </c>
      <c r="H1952" s="26">
        <f t="shared" si="92"/>
        <v>5.6524740230820111E-5</v>
      </c>
    </row>
    <row r="1953" spans="1:8" x14ac:dyDescent="0.25">
      <c r="A1953" s="12">
        <f>Riesgo!D1957</f>
        <v>0.4495402299803809</v>
      </c>
      <c r="F1953" s="76">
        <f t="shared" si="90"/>
        <v>-0.156041707609469</v>
      </c>
      <c r="G1953" s="26">
        <f t="shared" si="91"/>
        <v>-3.7994618033222183E-3</v>
      </c>
      <c r="H1953" s="26">
        <f t="shared" si="92"/>
        <v>5.9287450778735152E-4</v>
      </c>
    </row>
    <row r="1954" spans="1:8" x14ac:dyDescent="0.25">
      <c r="A1954" s="12">
        <f>Riesgo!D1958</f>
        <v>0.51984646930223755</v>
      </c>
      <c r="F1954" s="76">
        <f t="shared" si="90"/>
        <v>-8.573546828761236E-2</v>
      </c>
      <c r="G1954" s="26">
        <f t="shared" si="91"/>
        <v>-6.3020460592732978E-4</v>
      </c>
      <c r="H1954" s="26">
        <f t="shared" si="92"/>
        <v>5.4030887006189828E-5</v>
      </c>
    </row>
    <row r="1955" spans="1:8" x14ac:dyDescent="0.25">
      <c r="A1955" s="12">
        <f>Riesgo!D1959</f>
        <v>0.32407980920577084</v>
      </c>
      <c r="F1955" s="76">
        <f t="shared" si="90"/>
        <v>-0.28150212838407906</v>
      </c>
      <c r="G1955" s="26">
        <f t="shared" si="91"/>
        <v>-2.2307199352655481E-2</v>
      </c>
      <c r="H1955" s="26">
        <f t="shared" si="92"/>
        <v>6.2795240960604685E-3</v>
      </c>
    </row>
    <row r="1956" spans="1:8" x14ac:dyDescent="0.25">
      <c r="A1956" s="12">
        <f>Riesgo!D1960</f>
        <v>0.28222037947583983</v>
      </c>
      <c r="F1956" s="76">
        <f t="shared" si="90"/>
        <v>-0.32336155811401007</v>
      </c>
      <c r="G1956" s="26">
        <f t="shared" si="91"/>
        <v>-3.3811556708511534E-2</v>
      </c>
      <c r="H1956" s="26">
        <f t="shared" si="92"/>
        <v>1.0933357659524499E-2</v>
      </c>
    </row>
    <row r="1957" spans="1:8" x14ac:dyDescent="0.25">
      <c r="A1957" s="12">
        <f>Riesgo!D1961</f>
        <v>0.88600529703919217</v>
      </c>
      <c r="F1957" s="76">
        <f t="shared" si="90"/>
        <v>0.28042335944934227</v>
      </c>
      <c r="G1957" s="26">
        <f t="shared" si="91"/>
        <v>2.2051724774272995E-2</v>
      </c>
      <c r="H1957" s="26">
        <f t="shared" si="92"/>
        <v>6.1838187428539214E-3</v>
      </c>
    </row>
    <row r="1958" spans="1:8" x14ac:dyDescent="0.25">
      <c r="A1958" s="12">
        <f>Riesgo!D1962</f>
        <v>0.23074934186452956</v>
      </c>
      <c r="F1958" s="76">
        <f t="shared" si="90"/>
        <v>-0.37483259572532035</v>
      </c>
      <c r="G1958" s="26">
        <f t="shared" si="91"/>
        <v>-5.2663782844143234E-2</v>
      </c>
      <c r="H1958" s="26">
        <f t="shared" si="92"/>
        <v>1.9740102424184804E-2</v>
      </c>
    </row>
    <row r="1959" spans="1:8" x14ac:dyDescent="0.25">
      <c r="A1959" s="12">
        <f>Riesgo!D1963</f>
        <v>0.32490847189932637</v>
      </c>
      <c r="F1959" s="76">
        <f t="shared" si="90"/>
        <v>-0.28067346569052354</v>
      </c>
      <c r="G1959" s="26">
        <f t="shared" si="91"/>
        <v>-2.2110780422936068E-2</v>
      </c>
      <c r="H1959" s="26">
        <f t="shared" si="92"/>
        <v>6.2059093704276451E-3</v>
      </c>
    </row>
    <row r="1960" spans="1:8" x14ac:dyDescent="0.25">
      <c r="A1960" s="12">
        <f>Riesgo!D1964</f>
        <v>0.30588116841063812</v>
      </c>
      <c r="F1960" s="76">
        <f t="shared" si="90"/>
        <v>-0.29970076917921179</v>
      </c>
      <c r="G1960" s="26">
        <f t="shared" si="91"/>
        <v>-2.691928823677003E-2</v>
      </c>
      <c r="H1960" s="26">
        <f t="shared" si="92"/>
        <v>8.0677313903168863E-3</v>
      </c>
    </row>
    <row r="1961" spans="1:8" x14ac:dyDescent="0.25">
      <c r="A1961" s="12">
        <f>Riesgo!D1965</f>
        <v>0.97913684920365573</v>
      </c>
      <c r="F1961" s="76">
        <f t="shared" si="90"/>
        <v>0.37355491161380583</v>
      </c>
      <c r="G1961" s="26">
        <f t="shared" si="91"/>
        <v>5.2127074634823918E-2</v>
      </c>
      <c r="H1961" s="26">
        <f t="shared" si="92"/>
        <v>1.9472324757897907E-2</v>
      </c>
    </row>
    <row r="1962" spans="1:8" x14ac:dyDescent="0.25">
      <c r="A1962" s="12">
        <f>Riesgo!D1966</f>
        <v>0.50794026636217926</v>
      </c>
      <c r="F1962" s="76">
        <f t="shared" si="90"/>
        <v>-9.7641671227670646E-2</v>
      </c>
      <c r="G1962" s="26">
        <f t="shared" si="91"/>
        <v>-9.3090553485807752E-4</v>
      </c>
      <c r="H1962" s="26">
        <f t="shared" si="92"/>
        <v>9.08951721786313E-5</v>
      </c>
    </row>
    <row r="1963" spans="1:8" x14ac:dyDescent="0.25">
      <c r="A1963" s="12">
        <f>Riesgo!D1967</f>
        <v>1</v>
      </c>
      <c r="F1963" s="76">
        <f t="shared" si="90"/>
        <v>0.39441806241015009</v>
      </c>
      <c r="G1963" s="26">
        <f t="shared" si="91"/>
        <v>6.1357885667416845E-2</v>
      </c>
      <c r="H1963" s="26">
        <f t="shared" si="92"/>
        <v>2.4200658378526071E-2</v>
      </c>
    </row>
    <row r="1964" spans="1:8" x14ac:dyDescent="0.25">
      <c r="A1964" s="12">
        <f>Riesgo!D1968</f>
        <v>0.32728142392901743</v>
      </c>
      <c r="F1964" s="76">
        <f t="shared" si="90"/>
        <v>-0.27830051366083247</v>
      </c>
      <c r="G1964" s="26">
        <f t="shared" si="91"/>
        <v>-2.1554702037686186E-2</v>
      </c>
      <c r="H1964" s="26">
        <f t="shared" si="92"/>
        <v>5.9986846488942576E-3</v>
      </c>
    </row>
    <row r="1965" spans="1:8" x14ac:dyDescent="0.25">
      <c r="A1965" s="12">
        <f>Riesgo!D1969</f>
        <v>0.72907262828580999</v>
      </c>
      <c r="F1965" s="76">
        <f t="shared" si="90"/>
        <v>0.12349069069596008</v>
      </c>
      <c r="G1965" s="26">
        <f t="shared" si="91"/>
        <v>1.8832269436102585E-3</v>
      </c>
      <c r="H1965" s="26">
        <f t="shared" si="92"/>
        <v>2.3256099600367269E-4</v>
      </c>
    </row>
    <row r="1966" spans="1:8" x14ac:dyDescent="0.25">
      <c r="A1966" s="12">
        <f>Riesgo!D1970</f>
        <v>0.3638045526354427</v>
      </c>
      <c r="F1966" s="76">
        <f t="shared" si="90"/>
        <v>-0.2417773849544072</v>
      </c>
      <c r="G1966" s="26">
        <f t="shared" si="91"/>
        <v>-1.4133412285092364E-2</v>
      </c>
      <c r="H1966" s="26">
        <f t="shared" si="92"/>
        <v>3.4171394627721249E-3</v>
      </c>
    </row>
    <row r="1967" spans="1:8" x14ac:dyDescent="0.25">
      <c r="A1967" s="12">
        <f>Riesgo!D1971</f>
        <v>0.5818691992643249</v>
      </c>
      <c r="F1967" s="76">
        <f t="shared" si="90"/>
        <v>-2.3712738325525007E-2</v>
      </c>
      <c r="G1967" s="26">
        <f t="shared" si="91"/>
        <v>-1.3333529509296442E-5</v>
      </c>
      <c r="H1967" s="26">
        <f t="shared" si="92"/>
        <v>3.1617449620961239E-7</v>
      </c>
    </row>
    <row r="1968" spans="1:8" x14ac:dyDescent="0.25">
      <c r="A1968" s="12">
        <f>Riesgo!D1972</f>
        <v>0.23864814100222109</v>
      </c>
      <c r="F1968" s="76">
        <f t="shared" si="90"/>
        <v>-0.36693379658762881</v>
      </c>
      <c r="G1968" s="26">
        <f t="shared" si="91"/>
        <v>-4.9404117211047135E-2</v>
      </c>
      <c r="H1968" s="26">
        <f t="shared" si="92"/>
        <v>1.8128040295309743E-2</v>
      </c>
    </row>
    <row r="1969" spans="1:8" x14ac:dyDescent="0.25">
      <c r="A1969" s="12">
        <f>Riesgo!D1973</f>
        <v>0.23137918140141975</v>
      </c>
      <c r="F1969" s="76">
        <f t="shared" si="90"/>
        <v>-0.37420275618843013</v>
      </c>
      <c r="G1969" s="26">
        <f t="shared" si="91"/>
        <v>-5.2398752307674608E-2</v>
      </c>
      <c r="H1969" s="26">
        <f t="shared" si="92"/>
        <v>1.96077575343667E-2</v>
      </c>
    </row>
    <row r="1970" spans="1:8" x14ac:dyDescent="0.25">
      <c r="A1970" s="12">
        <f>Riesgo!D1974</f>
        <v>0.68350564965518579</v>
      </c>
      <c r="F1970" s="76">
        <f t="shared" si="90"/>
        <v>7.7923712065335882E-2</v>
      </c>
      <c r="G1970" s="26">
        <f t="shared" si="91"/>
        <v>4.7316095401718651E-4</v>
      </c>
      <c r="H1970" s="26">
        <f t="shared" si="92"/>
        <v>3.6870457941394872E-5</v>
      </c>
    </row>
    <row r="1971" spans="1:8" x14ac:dyDescent="0.25">
      <c r="A1971" s="12">
        <f>Riesgo!D1975</f>
        <v>0.76529519153969783</v>
      </c>
      <c r="F1971" s="76">
        <f t="shared" si="90"/>
        <v>0.15971325394984792</v>
      </c>
      <c r="G1971" s="26">
        <f t="shared" si="91"/>
        <v>4.0740173469538078E-3</v>
      </c>
      <c r="H1971" s="26">
        <f t="shared" si="92"/>
        <v>6.5067456713011919E-4</v>
      </c>
    </row>
    <row r="1972" spans="1:8" x14ac:dyDescent="0.25">
      <c r="A1972" s="12">
        <f>Riesgo!D1976</f>
        <v>0.77522604426912078</v>
      </c>
      <c r="F1972" s="76">
        <f t="shared" si="90"/>
        <v>0.16964410667927088</v>
      </c>
      <c r="G1972" s="26">
        <f t="shared" si="91"/>
        <v>4.8822086006437447E-3</v>
      </c>
      <c r="H1972" s="26">
        <f t="shared" si="92"/>
        <v>8.2823791667806115E-4</v>
      </c>
    </row>
    <row r="1973" spans="1:8" x14ac:dyDescent="0.25">
      <c r="A1973" s="12">
        <f>Riesgo!D1977</f>
        <v>0.86428368128088628</v>
      </c>
      <c r="F1973" s="76">
        <f t="shared" si="90"/>
        <v>0.25870174369103638</v>
      </c>
      <c r="G1973" s="26">
        <f t="shared" si="91"/>
        <v>1.7314026098536973E-2</v>
      </c>
      <c r="H1973" s="26">
        <f t="shared" si="92"/>
        <v>4.4791687420036265E-3</v>
      </c>
    </row>
    <row r="1974" spans="1:8" x14ac:dyDescent="0.25">
      <c r="A1974" s="12">
        <f>Riesgo!D1978</f>
        <v>0.53760327807522368</v>
      </c>
      <c r="F1974" s="76">
        <f t="shared" si="90"/>
        <v>-6.7978659514626227E-2</v>
      </c>
      <c r="G1974" s="26">
        <f t="shared" si="91"/>
        <v>-3.1413605768210466E-4</v>
      </c>
      <c r="H1974" s="26">
        <f t="shared" si="92"/>
        <v>2.1354548106438775E-5</v>
      </c>
    </row>
    <row r="1975" spans="1:8" x14ac:dyDescent="0.25">
      <c r="A1975" s="12">
        <f>Riesgo!D1979</f>
        <v>0.52868216780202915</v>
      </c>
      <c r="F1975" s="76">
        <f t="shared" si="90"/>
        <v>-7.689976978782076E-2</v>
      </c>
      <c r="G1975" s="26">
        <f t="shared" si="91"/>
        <v>-4.5475252485709068E-4</v>
      </c>
      <c r="H1975" s="26">
        <f t="shared" si="92"/>
        <v>3.4970364471940508E-5</v>
      </c>
    </row>
    <row r="1976" spans="1:8" x14ac:dyDescent="0.25">
      <c r="A1976" s="12">
        <f>Riesgo!D1980</f>
        <v>0.78941335961823067</v>
      </c>
      <c r="F1976" s="76">
        <f t="shared" si="90"/>
        <v>0.18383142202838076</v>
      </c>
      <c r="G1976" s="26">
        <f t="shared" si="91"/>
        <v>6.2123975548177878E-3</v>
      </c>
      <c r="H1976" s="26">
        <f t="shared" si="92"/>
        <v>1.1420338767077895E-3</v>
      </c>
    </row>
    <row r="1977" spans="1:8" x14ac:dyDescent="0.25">
      <c r="A1977" s="12">
        <f>Riesgo!D1981</f>
        <v>1</v>
      </c>
      <c r="F1977" s="76">
        <f t="shared" si="90"/>
        <v>0.39441806241015009</v>
      </c>
      <c r="G1977" s="26">
        <f t="shared" si="91"/>
        <v>6.1357885667416845E-2</v>
      </c>
      <c r="H1977" s="26">
        <f t="shared" si="92"/>
        <v>2.4200658378526071E-2</v>
      </c>
    </row>
    <row r="1978" spans="1:8" x14ac:dyDescent="0.25">
      <c r="A1978" s="12">
        <f>Riesgo!D1982</f>
        <v>0.18008142869396468</v>
      </c>
      <c r="F1978" s="76">
        <f t="shared" si="90"/>
        <v>-0.4255005088958852</v>
      </c>
      <c r="G1978" s="26">
        <f t="shared" si="91"/>
        <v>-7.70371577825123E-2</v>
      </c>
      <c r="H1978" s="26">
        <f t="shared" si="92"/>
        <v>3.2779349840351586E-2</v>
      </c>
    </row>
    <row r="1979" spans="1:8" x14ac:dyDescent="0.25">
      <c r="A1979" s="12">
        <f>Riesgo!D1983</f>
        <v>1</v>
      </c>
      <c r="F1979" s="76">
        <f t="shared" si="90"/>
        <v>0.39441806241015009</v>
      </c>
      <c r="G1979" s="26">
        <f t="shared" si="91"/>
        <v>6.1357885667416845E-2</v>
      </c>
      <c r="H1979" s="26">
        <f t="shared" si="92"/>
        <v>2.4200658378526071E-2</v>
      </c>
    </row>
    <row r="1980" spans="1:8" x14ac:dyDescent="0.25">
      <c r="A1980" s="12">
        <f>Riesgo!D1984</f>
        <v>0.31443075068216858</v>
      </c>
      <c r="F1980" s="76">
        <f t="shared" si="90"/>
        <v>-0.29115118690768133</v>
      </c>
      <c r="G1980" s="26">
        <f t="shared" si="91"/>
        <v>-2.4680598933624801E-2</v>
      </c>
      <c r="H1980" s="26">
        <f t="shared" si="92"/>
        <v>7.1857856731173154E-3</v>
      </c>
    </row>
    <row r="1981" spans="1:8" x14ac:dyDescent="0.25">
      <c r="A1981" s="12">
        <f>Riesgo!D1985</f>
        <v>0.4045580401430377</v>
      </c>
      <c r="F1981" s="76">
        <f t="shared" si="90"/>
        <v>-0.20102389744681221</v>
      </c>
      <c r="G1981" s="26">
        <f t="shared" si="91"/>
        <v>-8.1234977866256695E-3</v>
      </c>
      <c r="H1981" s="26">
        <f t="shared" si="92"/>
        <v>1.6330171859680446E-3</v>
      </c>
    </row>
    <row r="1982" spans="1:8" x14ac:dyDescent="0.25">
      <c r="A1982" s="12">
        <f>Riesgo!D1986</f>
        <v>1</v>
      </c>
      <c r="F1982" s="76">
        <f t="shared" si="90"/>
        <v>0.39441806241015009</v>
      </c>
      <c r="G1982" s="26">
        <f t="shared" si="91"/>
        <v>6.1357885667416845E-2</v>
      </c>
      <c r="H1982" s="26">
        <f t="shared" si="92"/>
        <v>2.4200658378526071E-2</v>
      </c>
    </row>
    <row r="1983" spans="1:8" x14ac:dyDescent="0.25">
      <c r="A1983" s="12">
        <f>Riesgo!D1987</f>
        <v>0.46715560918436655</v>
      </c>
      <c r="F1983" s="76">
        <f t="shared" si="90"/>
        <v>-0.13842632840548336</v>
      </c>
      <c r="G1983" s="26">
        <f t="shared" si="91"/>
        <v>-2.6525043188962414E-3</v>
      </c>
      <c r="H1983" s="26">
        <f t="shared" si="92"/>
        <v>3.6717643394449404E-4</v>
      </c>
    </row>
    <row r="1984" spans="1:8" x14ac:dyDescent="0.25">
      <c r="A1984" s="12">
        <f>Riesgo!D1988</f>
        <v>0.70734401000251002</v>
      </c>
      <c r="F1984" s="76">
        <f t="shared" si="90"/>
        <v>0.10176207241266011</v>
      </c>
      <c r="G1984" s="26">
        <f t="shared" si="91"/>
        <v>1.053799113193243E-3</v>
      </c>
      <c r="H1984" s="26">
        <f t="shared" si="92"/>
        <v>1.0723678166516779E-4</v>
      </c>
    </row>
    <row r="1985" spans="1:8" x14ac:dyDescent="0.25">
      <c r="A1985" s="12">
        <f>Riesgo!D1989</f>
        <v>0.20370017006034064</v>
      </c>
      <c r="F1985" s="76">
        <f t="shared" si="90"/>
        <v>-0.40188176752950927</v>
      </c>
      <c r="G1985" s="26">
        <f t="shared" si="91"/>
        <v>-6.4907504336437688E-2</v>
      </c>
      <c r="H1985" s="26">
        <f t="shared" si="92"/>
        <v>2.6085142568656867E-2</v>
      </c>
    </row>
    <row r="1986" spans="1:8" x14ac:dyDescent="0.25">
      <c r="A1986" s="12">
        <f>Riesgo!D1990</f>
        <v>0.47484879942472519</v>
      </c>
      <c r="F1986" s="76">
        <f t="shared" si="90"/>
        <v>-0.13073313816512472</v>
      </c>
      <c r="G1986" s="26">
        <f t="shared" si="91"/>
        <v>-2.2343801207393797E-3</v>
      </c>
      <c r="H1986" s="26">
        <f t="shared" si="92"/>
        <v>2.9210752503802938E-4</v>
      </c>
    </row>
    <row r="1987" spans="1:8" x14ac:dyDescent="0.25">
      <c r="A1987" s="12">
        <f>Riesgo!D1991</f>
        <v>0.32602478808064367</v>
      </c>
      <c r="F1987" s="76">
        <f t="shared" ref="F1987:F2050" si="93">A1987-$D$4</f>
        <v>-0.27955714950920624</v>
      </c>
      <c r="G1987" s="26">
        <f t="shared" ref="G1987:G2050" si="94">IF(A1987=0,0,(A1987-D$4)^3)</f>
        <v>-2.184800621562304E-2</v>
      </c>
      <c r="H1987" s="26">
        <f t="shared" ref="H1987:H2050" si="95">IF(A1987=0,0,(A1987-D$4)^4)</f>
        <v>6.1077663400989973E-3</v>
      </c>
    </row>
    <row r="1988" spans="1:8" x14ac:dyDescent="0.25">
      <c r="A1988" s="12">
        <f>Riesgo!D1992</f>
        <v>0.32656983414817159</v>
      </c>
      <c r="F1988" s="76">
        <f t="shared" si="93"/>
        <v>-0.27901210344167832</v>
      </c>
      <c r="G1988" s="26">
        <f t="shared" si="94"/>
        <v>-2.172046555462771E-2</v>
      </c>
      <c r="H1988" s="26">
        <f t="shared" si="95"/>
        <v>6.0602727821291967E-3</v>
      </c>
    </row>
    <row r="1989" spans="1:8" x14ac:dyDescent="0.25">
      <c r="A1989" s="12">
        <f>Riesgo!D1993</f>
        <v>1</v>
      </c>
      <c r="F1989" s="76">
        <f t="shared" si="93"/>
        <v>0.39441806241015009</v>
      </c>
      <c r="G1989" s="26">
        <f t="shared" si="94"/>
        <v>6.1357885667416845E-2</v>
      </c>
      <c r="H1989" s="26">
        <f t="shared" si="95"/>
        <v>2.4200658378526071E-2</v>
      </c>
    </row>
    <row r="1990" spans="1:8" x14ac:dyDescent="0.25">
      <c r="A1990" s="12">
        <f>Riesgo!D1994</f>
        <v>0.61415351586293165</v>
      </c>
      <c r="F1990" s="76">
        <f t="shared" si="93"/>
        <v>8.571578273081748E-3</v>
      </c>
      <c r="G1990" s="26">
        <f t="shared" si="94"/>
        <v>6.2977060537213596E-7</v>
      </c>
      <c r="H1990" s="26">
        <f t="shared" si="95"/>
        <v>5.3981280380333403E-9</v>
      </c>
    </row>
    <row r="1991" spans="1:8" x14ac:dyDescent="0.25">
      <c r="A1991" s="12">
        <f>Riesgo!D1995</f>
        <v>0.67731542554349089</v>
      </c>
      <c r="F1991" s="76">
        <f t="shared" si="93"/>
        <v>7.1733487953640984E-2</v>
      </c>
      <c r="G1991" s="26">
        <f t="shared" si="94"/>
        <v>3.6911852791793272E-4</v>
      </c>
      <c r="H1991" s="26">
        <f t="shared" si="95"/>
        <v>2.6478159475866719E-5</v>
      </c>
    </row>
    <row r="1992" spans="1:8" x14ac:dyDescent="0.25">
      <c r="A1992" s="12">
        <f>Riesgo!D1996</f>
        <v>0.3108860374716978</v>
      </c>
      <c r="F1992" s="76">
        <f t="shared" si="93"/>
        <v>-0.29469590011815211</v>
      </c>
      <c r="G1992" s="26">
        <f t="shared" si="94"/>
        <v>-2.5593063937137651E-2</v>
      </c>
      <c r="H1992" s="26">
        <f t="shared" si="95"/>
        <v>7.5421710137361982E-3</v>
      </c>
    </row>
    <row r="1993" spans="1:8" x14ac:dyDescent="0.25">
      <c r="A1993" s="12">
        <f>Riesgo!D1997</f>
        <v>0.78460056648331722</v>
      </c>
      <c r="F1993" s="76">
        <f t="shared" si="93"/>
        <v>0.17901862889346731</v>
      </c>
      <c r="G1993" s="26">
        <f t="shared" si="94"/>
        <v>5.7371298514913788E-3</v>
      </c>
      <c r="H1993" s="26">
        <f t="shared" si="95"/>
        <v>1.0270531197977685E-3</v>
      </c>
    </row>
    <row r="1994" spans="1:8" x14ac:dyDescent="0.25">
      <c r="A1994" s="12">
        <f>Riesgo!D1998</f>
        <v>1</v>
      </c>
      <c r="F1994" s="76">
        <f t="shared" si="93"/>
        <v>0.39441806241015009</v>
      </c>
      <c r="G1994" s="26">
        <f t="shared" si="94"/>
        <v>6.1357885667416845E-2</v>
      </c>
      <c r="H1994" s="26">
        <f t="shared" si="95"/>
        <v>2.4200658378526071E-2</v>
      </c>
    </row>
    <row r="1995" spans="1:8" x14ac:dyDescent="0.25">
      <c r="A1995" s="12">
        <f>Riesgo!D1999</f>
        <v>0.62575319630557535</v>
      </c>
      <c r="F1995" s="76">
        <f t="shared" si="93"/>
        <v>2.0171258715725449E-2</v>
      </c>
      <c r="G1995" s="26">
        <f t="shared" si="94"/>
        <v>8.2072752546739269E-6</v>
      </c>
      <c r="H1995" s="26">
        <f t="shared" si="95"/>
        <v>1.6555107251319926E-7</v>
      </c>
    </row>
    <row r="1996" spans="1:8" x14ac:dyDescent="0.25">
      <c r="A1996" s="12">
        <f>Riesgo!D2000</f>
        <v>0.63813521033334342</v>
      </c>
      <c r="F1996" s="76">
        <f t="shared" si="93"/>
        <v>3.2553272743493511E-2</v>
      </c>
      <c r="G1996" s="26">
        <f t="shared" si="94"/>
        <v>3.4497209860689257E-5</v>
      </c>
      <c r="H1996" s="26">
        <f t="shared" si="95"/>
        <v>1.1229970814845511E-6</v>
      </c>
    </row>
    <row r="1997" spans="1:8" x14ac:dyDescent="0.25">
      <c r="A1997" s="12">
        <f>Riesgo!D2001</f>
        <v>1</v>
      </c>
      <c r="F1997" s="76">
        <f t="shared" si="93"/>
        <v>0.39441806241015009</v>
      </c>
      <c r="G1997" s="26">
        <f t="shared" si="94"/>
        <v>6.1357885667416845E-2</v>
      </c>
      <c r="H1997" s="26">
        <f t="shared" si="95"/>
        <v>2.4200658378526071E-2</v>
      </c>
    </row>
    <row r="1998" spans="1:8" x14ac:dyDescent="0.25">
      <c r="A1998" s="12">
        <f>Riesgo!D2002</f>
        <v>0.34036406943090547</v>
      </c>
      <c r="F1998" s="76">
        <f t="shared" si="93"/>
        <v>-0.26521786815894444</v>
      </c>
      <c r="G1998" s="26">
        <f t="shared" si="94"/>
        <v>-1.8655562120622138E-2</v>
      </c>
      <c r="H1998" s="26">
        <f t="shared" si="95"/>
        <v>4.9477884149381609E-3</v>
      </c>
    </row>
    <row r="1999" spans="1:8" x14ac:dyDescent="0.25">
      <c r="A1999" s="12">
        <f>Riesgo!D2003</f>
        <v>0.87505569043280218</v>
      </c>
      <c r="F1999" s="76">
        <f t="shared" si="93"/>
        <v>0.26947375284295227</v>
      </c>
      <c r="G1999" s="26">
        <f t="shared" si="94"/>
        <v>1.9568133919233788E-2</v>
      </c>
      <c r="H1999" s="26">
        <f t="shared" si="95"/>
        <v>5.2730984833493965E-3</v>
      </c>
    </row>
    <row r="2000" spans="1:8" x14ac:dyDescent="0.25">
      <c r="A2000" s="12">
        <f>Riesgo!D2004</f>
        <v>0.43169957636080103</v>
      </c>
      <c r="F2000" s="76">
        <f t="shared" si="93"/>
        <v>-0.17388236122904888</v>
      </c>
      <c r="G2000" s="26">
        <f t="shared" si="94"/>
        <v>-5.2573463279796473E-3</v>
      </c>
      <c r="H2000" s="26">
        <f t="shared" si="95"/>
        <v>9.1415979330797075E-4</v>
      </c>
    </row>
    <row r="2001" spans="1:8" x14ac:dyDescent="0.25">
      <c r="A2001" s="12">
        <f>Riesgo!D2005</f>
        <v>0.88582950013289818</v>
      </c>
      <c r="F2001" s="76">
        <f t="shared" si="93"/>
        <v>0.28024756254304828</v>
      </c>
      <c r="G2001" s="26">
        <f t="shared" si="94"/>
        <v>2.2010278206556058E-2</v>
      </c>
      <c r="H2001" s="26">
        <f t="shared" si="95"/>
        <v>6.1683268182817106E-3</v>
      </c>
    </row>
    <row r="2002" spans="1:8" x14ac:dyDescent="0.25">
      <c r="A2002" s="12">
        <f>Riesgo!D2006</f>
        <v>6.5075725357128744E-2</v>
      </c>
      <c r="F2002" s="76">
        <f t="shared" si="93"/>
        <v>-0.54050621223272111</v>
      </c>
      <c r="G2002" s="26">
        <f t="shared" si="94"/>
        <v>-0.15790724971723749</v>
      </c>
      <c r="H2002" s="26">
        <f t="shared" si="95"/>
        <v>8.5349849428750457E-2</v>
      </c>
    </row>
    <row r="2003" spans="1:8" x14ac:dyDescent="0.25">
      <c r="A2003" s="12">
        <f>Riesgo!D2007</f>
        <v>0.86673627617401761</v>
      </c>
      <c r="F2003" s="76">
        <f t="shared" si="93"/>
        <v>0.2611543385841677</v>
      </c>
      <c r="G2003" s="26">
        <f t="shared" si="94"/>
        <v>1.7811140751124745E-2</v>
      </c>
      <c r="H2003" s="26">
        <f t="shared" si="95"/>
        <v>4.6514566822894983E-3</v>
      </c>
    </row>
    <row r="2004" spans="1:8" x14ac:dyDescent="0.25">
      <c r="A2004" s="12">
        <f>Riesgo!D2008</f>
        <v>0.57799844252073596</v>
      </c>
      <c r="F2004" s="76">
        <f t="shared" si="93"/>
        <v>-2.758349506911395E-2</v>
      </c>
      <c r="G2004" s="26">
        <f t="shared" si="94"/>
        <v>-2.098688016282374E-5</v>
      </c>
      <c r="H2004" s="26">
        <f t="shared" si="95"/>
        <v>5.7889150548733402E-7</v>
      </c>
    </row>
    <row r="2005" spans="1:8" x14ac:dyDescent="0.25">
      <c r="A2005" s="12">
        <f>Riesgo!D2009</f>
        <v>0.25837952487006438</v>
      </c>
      <c r="F2005" s="76">
        <f t="shared" si="93"/>
        <v>-0.34720241271978552</v>
      </c>
      <c r="G2005" s="26">
        <f t="shared" si="94"/>
        <v>-4.1855082598539407E-2</v>
      </c>
      <c r="H2005" s="26">
        <f t="shared" si="95"/>
        <v>1.4532185662798793E-2</v>
      </c>
    </row>
    <row r="2006" spans="1:8" x14ac:dyDescent="0.25">
      <c r="A2006" s="12">
        <f>Riesgo!D2010</f>
        <v>0.95407829060682103</v>
      </c>
      <c r="F2006" s="76">
        <f t="shared" si="93"/>
        <v>0.34849635301697113</v>
      </c>
      <c r="G2006" s="26">
        <f t="shared" si="94"/>
        <v>4.2324780336021904E-2</v>
      </c>
      <c r="H2006" s="26">
        <f t="shared" si="95"/>
        <v>1.4750031589348046E-2</v>
      </c>
    </row>
    <row r="2007" spans="1:8" x14ac:dyDescent="0.25">
      <c r="A2007" s="12">
        <f>Riesgo!D2011</f>
        <v>0.33814473808629436</v>
      </c>
      <c r="F2007" s="76">
        <f t="shared" si="93"/>
        <v>-0.26743719950355554</v>
      </c>
      <c r="G2007" s="26">
        <f t="shared" si="94"/>
        <v>-1.9127818735662848E-2</v>
      </c>
      <c r="H2007" s="26">
        <f t="shared" si="95"/>
        <v>5.1154902752773125E-3</v>
      </c>
    </row>
    <row r="2008" spans="1:8" x14ac:dyDescent="0.25">
      <c r="A2008" s="12">
        <f>Riesgo!D2012</f>
        <v>0.47954534875459837</v>
      </c>
      <c r="F2008" s="76">
        <f t="shared" si="93"/>
        <v>-0.12603658883525154</v>
      </c>
      <c r="G2008" s="26">
        <f t="shared" si="94"/>
        <v>-2.0021191591391464E-3</v>
      </c>
      <c r="H2008" s="26">
        <f t="shared" si="95"/>
        <v>2.5234026925960012E-4</v>
      </c>
    </row>
    <row r="2009" spans="1:8" x14ac:dyDescent="0.25">
      <c r="A2009" s="12">
        <f>Riesgo!D2013</f>
        <v>0.56033362257230568</v>
      </c>
      <c r="F2009" s="76">
        <f t="shared" si="93"/>
        <v>-4.5248315017544227E-2</v>
      </c>
      <c r="G2009" s="26">
        <f t="shared" si="94"/>
        <v>-9.2641853189743189E-5</v>
      </c>
      <c r="H2009" s="26">
        <f t="shared" si="95"/>
        <v>4.191887756938585E-6</v>
      </c>
    </row>
    <row r="2010" spans="1:8" x14ac:dyDescent="0.25">
      <c r="A2010" s="12">
        <f>Riesgo!D2014</f>
        <v>0.76766746437134403</v>
      </c>
      <c r="F2010" s="76">
        <f t="shared" si="93"/>
        <v>0.16208552678149413</v>
      </c>
      <c r="G2010" s="26">
        <f t="shared" si="94"/>
        <v>4.2582652501937613E-3</v>
      </c>
      <c r="H2010" s="26">
        <f t="shared" si="95"/>
        <v>6.9020316625298666E-4</v>
      </c>
    </row>
    <row r="2011" spans="1:8" x14ac:dyDescent="0.25">
      <c r="A2011" s="12">
        <f>Riesgo!D2015</f>
        <v>0.46126810277902686</v>
      </c>
      <c r="F2011" s="76">
        <f t="shared" si="93"/>
        <v>-0.14431383481082305</v>
      </c>
      <c r="G2011" s="26">
        <f t="shared" si="94"/>
        <v>-3.0055496154906144E-3</v>
      </c>
      <c r="H2011" s="26">
        <f t="shared" si="95"/>
        <v>4.3374239072564523E-4</v>
      </c>
    </row>
    <row r="2012" spans="1:8" x14ac:dyDescent="0.25">
      <c r="A2012" s="12">
        <f>Riesgo!D2016</f>
        <v>0.77332462303251526</v>
      </c>
      <c r="F2012" s="76">
        <f t="shared" si="93"/>
        <v>0.16774268544266535</v>
      </c>
      <c r="G2012" s="26">
        <f t="shared" si="94"/>
        <v>4.7198780149981965E-3</v>
      </c>
      <c r="H2012" s="26">
        <f t="shared" si="95"/>
        <v>7.9172501319759434E-4</v>
      </c>
    </row>
    <row r="2013" spans="1:8" x14ac:dyDescent="0.25">
      <c r="A2013" s="12">
        <f>Riesgo!D2017</f>
        <v>0.79111670828474234</v>
      </c>
      <c r="F2013" s="76">
        <f t="shared" si="93"/>
        <v>0.18553477069489244</v>
      </c>
      <c r="G2013" s="26">
        <f t="shared" si="94"/>
        <v>6.3866914527629859E-3</v>
      </c>
      <c r="H2013" s="26">
        <f t="shared" si="95"/>
        <v>1.1849533341874098E-3</v>
      </c>
    </row>
    <row r="2014" spans="1:8" x14ac:dyDescent="0.25">
      <c r="A2014" s="12">
        <f>Riesgo!D2018</f>
        <v>0.74059366259784898</v>
      </c>
      <c r="F2014" s="76">
        <f t="shared" si="93"/>
        <v>0.13501172500799907</v>
      </c>
      <c r="G2014" s="26">
        <f t="shared" si="94"/>
        <v>2.4610161204916652E-3</v>
      </c>
      <c r="H2014" s="26">
        <f t="shared" si="95"/>
        <v>3.3226603170007335E-4</v>
      </c>
    </row>
    <row r="2015" spans="1:8" x14ac:dyDescent="0.25">
      <c r="A2015" s="12">
        <f>Riesgo!D2019</f>
        <v>0.44662624205022489</v>
      </c>
      <c r="F2015" s="76">
        <f t="shared" si="93"/>
        <v>-0.15895569553962502</v>
      </c>
      <c r="G2015" s="26">
        <f t="shared" si="94"/>
        <v>-4.0163197530210604E-3</v>
      </c>
      <c r="H2015" s="26">
        <f t="shared" si="95"/>
        <v>6.3841689985099769E-4</v>
      </c>
    </row>
    <row r="2016" spans="1:8" x14ac:dyDescent="0.25">
      <c r="A2016" s="12">
        <f>Riesgo!D2020</f>
        <v>0.82905666102270104</v>
      </c>
      <c r="F2016" s="76">
        <f t="shared" si="93"/>
        <v>0.22347472343285113</v>
      </c>
      <c r="G2016" s="26">
        <f t="shared" si="94"/>
        <v>1.1160540439165464E-2</v>
      </c>
      <c r="H2016" s="26">
        <f t="shared" si="95"/>
        <v>2.4940986880036529E-3</v>
      </c>
    </row>
    <row r="2017" spans="1:8" x14ac:dyDescent="0.25">
      <c r="A2017" s="12">
        <f>Riesgo!D2021</f>
        <v>1</v>
      </c>
      <c r="F2017" s="76">
        <f t="shared" si="93"/>
        <v>0.39441806241015009</v>
      </c>
      <c r="G2017" s="26">
        <f t="shared" si="94"/>
        <v>6.1357885667416845E-2</v>
      </c>
      <c r="H2017" s="26">
        <f t="shared" si="95"/>
        <v>2.4200658378526071E-2</v>
      </c>
    </row>
    <row r="2018" spans="1:8" x14ac:dyDescent="0.25">
      <c r="A2018" s="12">
        <f>Riesgo!D2022</f>
        <v>0.47815293432942957</v>
      </c>
      <c r="F2018" s="76">
        <f t="shared" si="93"/>
        <v>-0.12742900326042034</v>
      </c>
      <c r="G2018" s="26">
        <f t="shared" si="94"/>
        <v>-2.069211380404177E-3</v>
      </c>
      <c r="H2018" s="26">
        <f t="shared" si="95"/>
        <v>2.6367754374002276E-4</v>
      </c>
    </row>
    <row r="2019" spans="1:8" x14ac:dyDescent="0.25">
      <c r="A2019" s="12">
        <f>Riesgo!D2023</f>
        <v>0.57951183685415331</v>
      </c>
      <c r="F2019" s="76">
        <f t="shared" si="93"/>
        <v>-2.60701007356966E-2</v>
      </c>
      <c r="G2019" s="26">
        <f t="shared" si="94"/>
        <v>-1.7718547937300976E-5</v>
      </c>
      <c r="H2019" s="26">
        <f t="shared" si="95"/>
        <v>4.6192432961570569E-7</v>
      </c>
    </row>
    <row r="2020" spans="1:8" x14ac:dyDescent="0.25">
      <c r="A2020" s="12">
        <f>Riesgo!D2024</f>
        <v>0.7280399023325379</v>
      </c>
      <c r="F2020" s="76">
        <f t="shared" si="93"/>
        <v>0.122457964742688</v>
      </c>
      <c r="G2020" s="26">
        <f t="shared" si="94"/>
        <v>1.8363738995444605E-3</v>
      </c>
      <c r="H2020" s="26">
        <f t="shared" si="95"/>
        <v>2.2487861024480803E-4</v>
      </c>
    </row>
    <row r="2021" spans="1:8" x14ac:dyDescent="0.25">
      <c r="A2021" s="12">
        <f>Riesgo!D2025</f>
        <v>0.59100115732734382</v>
      </c>
      <c r="F2021" s="76">
        <f t="shared" si="93"/>
        <v>-1.4580780262506088E-2</v>
      </c>
      <c r="G2021" s="26">
        <f t="shared" si="94"/>
        <v>-3.0998615348136033E-6</v>
      </c>
      <c r="H2021" s="26">
        <f t="shared" si="95"/>
        <v>4.5198399883312014E-8</v>
      </c>
    </row>
    <row r="2022" spans="1:8" x14ac:dyDescent="0.25">
      <c r="A2022" s="12">
        <f>Riesgo!D2026</f>
        <v>0.71926802339756701</v>
      </c>
      <c r="F2022" s="76">
        <f t="shared" si="93"/>
        <v>0.11368608580771711</v>
      </c>
      <c r="G2022" s="26">
        <f t="shared" si="94"/>
        <v>1.4693387839425844E-3</v>
      </c>
      <c r="H2022" s="26">
        <f t="shared" si="95"/>
        <v>1.6704337507190338E-4</v>
      </c>
    </row>
    <row r="2023" spans="1:8" x14ac:dyDescent="0.25">
      <c r="A2023" s="12">
        <f>Riesgo!D2027</f>
        <v>0.30514815459287031</v>
      </c>
      <c r="F2023" s="76">
        <f t="shared" si="93"/>
        <v>-0.30043378299697959</v>
      </c>
      <c r="G2023" s="26">
        <f t="shared" si="94"/>
        <v>-2.7117290841728058E-2</v>
      </c>
      <c r="H2023" s="26">
        <f t="shared" si="95"/>
        <v>8.1469502722097097E-3</v>
      </c>
    </row>
    <row r="2024" spans="1:8" x14ac:dyDescent="0.25">
      <c r="A2024" s="12">
        <f>Riesgo!D2028</f>
        <v>0.39668507996355723</v>
      </c>
      <c r="F2024" s="76">
        <f t="shared" si="93"/>
        <v>-0.20889685762629268</v>
      </c>
      <c r="G2024" s="26">
        <f t="shared" si="94"/>
        <v>-9.1158195830699888E-3</v>
      </c>
      <c r="H2024" s="26">
        <f t="shared" si="95"/>
        <v>1.9042660655915421E-3</v>
      </c>
    </row>
    <row r="2025" spans="1:8" x14ac:dyDescent="0.25">
      <c r="A2025" s="12">
        <f>Riesgo!D2029</f>
        <v>0.87197728741980618</v>
      </c>
      <c r="F2025" s="76">
        <f t="shared" si="93"/>
        <v>0.26639534982995627</v>
      </c>
      <c r="G2025" s="26">
        <f t="shared" si="94"/>
        <v>1.8905140908086385E-2</v>
      </c>
      <c r="H2025" s="26">
        <f t="shared" si="95"/>
        <v>5.03624162579429E-3</v>
      </c>
    </row>
    <row r="2026" spans="1:8" x14ac:dyDescent="0.25">
      <c r="A2026" s="12">
        <f>Riesgo!D2030</f>
        <v>0.2815455635710562</v>
      </c>
      <c r="F2026" s="76">
        <f t="shared" si="93"/>
        <v>-0.3240363740187937</v>
      </c>
      <c r="G2026" s="26">
        <f t="shared" si="94"/>
        <v>-3.4023680483062091E-2</v>
      </c>
      <c r="H2026" s="26">
        <f t="shared" si="95"/>
        <v>1.1024910054505441E-2</v>
      </c>
    </row>
    <row r="2027" spans="1:8" x14ac:dyDescent="0.25">
      <c r="A2027" s="12">
        <f>Riesgo!D2031</f>
        <v>0</v>
      </c>
      <c r="F2027" s="76">
        <f t="shared" si="93"/>
        <v>-0.60558193758984991</v>
      </c>
      <c r="G2027" s="26">
        <f t="shared" si="94"/>
        <v>0</v>
      </c>
      <c r="H2027" s="26">
        <f t="shared" si="95"/>
        <v>0</v>
      </c>
    </row>
    <row r="2028" spans="1:8" x14ac:dyDescent="0.25">
      <c r="A2028" s="12">
        <f>Riesgo!D2032</f>
        <v>0.78820918849484012</v>
      </c>
      <c r="F2028" s="76">
        <f t="shared" si="93"/>
        <v>0.18262725090499021</v>
      </c>
      <c r="G2028" s="26">
        <f t="shared" si="94"/>
        <v>6.0911142439776071E-3</v>
      </c>
      <c r="H2028" s="26">
        <f t="shared" si="95"/>
        <v>1.1124034493258581E-3</v>
      </c>
    </row>
    <row r="2029" spans="1:8" x14ac:dyDescent="0.25">
      <c r="A2029" s="12">
        <f>Riesgo!D2033</f>
        <v>0.96737399437721527</v>
      </c>
      <c r="F2029" s="76">
        <f t="shared" si="93"/>
        <v>0.36179205678736537</v>
      </c>
      <c r="G2029" s="26">
        <f t="shared" si="94"/>
        <v>4.7356225818991314E-2</v>
      </c>
      <c r="H2029" s="26">
        <f t="shared" si="95"/>
        <v>1.7133106340739803E-2</v>
      </c>
    </row>
    <row r="2030" spans="1:8" x14ac:dyDescent="0.25">
      <c r="A2030" s="12">
        <f>Riesgo!D2034</f>
        <v>0.83234973829827663</v>
      </c>
      <c r="F2030" s="76">
        <f t="shared" si="93"/>
        <v>0.22676780070842673</v>
      </c>
      <c r="G2030" s="26">
        <f t="shared" si="94"/>
        <v>1.1661224712738182E-2</v>
      </c>
      <c r="H2030" s="26">
        <f t="shared" si="95"/>
        <v>2.6443902816743925E-3</v>
      </c>
    </row>
    <row r="2031" spans="1:8" x14ac:dyDescent="0.25">
      <c r="A2031" s="12">
        <f>Riesgo!D2035</f>
        <v>0.90535538000429816</v>
      </c>
      <c r="F2031" s="76">
        <f t="shared" si="93"/>
        <v>0.29977344241444825</v>
      </c>
      <c r="G2031" s="26">
        <f t="shared" si="94"/>
        <v>2.6938875635777817E-2</v>
      </c>
      <c r="H2031" s="26">
        <f t="shared" si="95"/>
        <v>8.0755594841118248E-3</v>
      </c>
    </row>
    <row r="2032" spans="1:8" x14ac:dyDescent="0.25">
      <c r="A2032" s="12">
        <f>Riesgo!D2036</f>
        <v>1</v>
      </c>
      <c r="F2032" s="76">
        <f t="shared" si="93"/>
        <v>0.39441806241015009</v>
      </c>
      <c r="G2032" s="26">
        <f t="shared" si="94"/>
        <v>6.1357885667416845E-2</v>
      </c>
      <c r="H2032" s="26">
        <f t="shared" si="95"/>
        <v>2.4200658378526071E-2</v>
      </c>
    </row>
    <row r="2033" spans="1:8" x14ac:dyDescent="0.25">
      <c r="A2033" s="12">
        <f>Riesgo!D2037</f>
        <v>0.27046564781014915</v>
      </c>
      <c r="F2033" s="76">
        <f t="shared" si="93"/>
        <v>-0.33511628977970076</v>
      </c>
      <c r="G2033" s="26">
        <f t="shared" si="94"/>
        <v>-3.76345404540828E-2</v>
      </c>
      <c r="H2033" s="26">
        <f t="shared" si="95"/>
        <v>1.2611947564536284E-2</v>
      </c>
    </row>
    <row r="2034" spans="1:8" x14ac:dyDescent="0.25">
      <c r="A2034" s="12">
        <f>Riesgo!D2038</f>
        <v>0.3399639209908033</v>
      </c>
      <c r="F2034" s="76">
        <f t="shared" si="93"/>
        <v>-0.2656180165990466</v>
      </c>
      <c r="G2034" s="26">
        <f t="shared" si="94"/>
        <v>-1.8740129528942967E-2</v>
      </c>
      <c r="H2034" s="26">
        <f t="shared" si="95"/>
        <v>4.9777160362870568E-3</v>
      </c>
    </row>
    <row r="2035" spans="1:8" x14ac:dyDescent="0.25">
      <c r="A2035" s="12">
        <f>Riesgo!D2039</f>
        <v>1</v>
      </c>
      <c r="F2035" s="76">
        <f t="shared" si="93"/>
        <v>0.39441806241015009</v>
      </c>
      <c r="G2035" s="26">
        <f t="shared" si="94"/>
        <v>6.1357885667416845E-2</v>
      </c>
      <c r="H2035" s="26">
        <f t="shared" si="95"/>
        <v>2.4200658378526071E-2</v>
      </c>
    </row>
    <row r="2036" spans="1:8" x14ac:dyDescent="0.25">
      <c r="A2036" s="12">
        <f>Riesgo!D2040</f>
        <v>0.26695115626147753</v>
      </c>
      <c r="F2036" s="76">
        <f t="shared" si="93"/>
        <v>-0.33863078132837238</v>
      </c>
      <c r="G2036" s="26">
        <f t="shared" si="94"/>
        <v>-3.8831064652689602E-2</v>
      </c>
      <c r="H2036" s="26">
        <f t="shared" si="95"/>
        <v>1.3149393763152823E-2</v>
      </c>
    </row>
    <row r="2037" spans="1:8" x14ac:dyDescent="0.25">
      <c r="A2037" s="12">
        <f>Riesgo!D2041</f>
        <v>2.2976961520588989E-2</v>
      </c>
      <c r="F2037" s="76">
        <f t="shared" si="93"/>
        <v>-0.58260497606926087</v>
      </c>
      <c r="G2037" s="26">
        <f t="shared" si="94"/>
        <v>-0.19775276699276528</v>
      </c>
      <c r="H2037" s="26">
        <f t="shared" si="95"/>
        <v>0.11521174608145014</v>
      </c>
    </row>
    <row r="2038" spans="1:8" x14ac:dyDescent="0.25">
      <c r="A2038" s="12">
        <f>Riesgo!D2042</f>
        <v>0.3528322161630606</v>
      </c>
      <c r="F2038" s="76">
        <f t="shared" si="93"/>
        <v>-0.25274972142678931</v>
      </c>
      <c r="G2038" s="26">
        <f t="shared" si="94"/>
        <v>-1.6146264284022212E-2</v>
      </c>
      <c r="H2038" s="26">
        <f t="shared" si="95"/>
        <v>4.0809637998699315E-3</v>
      </c>
    </row>
    <row r="2039" spans="1:8" x14ac:dyDescent="0.25">
      <c r="A2039" s="12">
        <f>Riesgo!D2043</f>
        <v>0.94392277693233617</v>
      </c>
      <c r="F2039" s="76">
        <f t="shared" si="93"/>
        <v>0.33834083934248627</v>
      </c>
      <c r="G2039" s="26">
        <f t="shared" si="94"/>
        <v>3.8731406386982595E-2</v>
      </c>
      <c r="H2039" s="26">
        <f t="shared" si="95"/>
        <v>1.3104416545886625E-2</v>
      </c>
    </row>
    <row r="2040" spans="1:8" x14ac:dyDescent="0.25">
      <c r="A2040" s="12">
        <f>Riesgo!D2044</f>
        <v>0.81141397544798399</v>
      </c>
      <c r="F2040" s="76">
        <f t="shared" si="93"/>
        <v>0.20583203785813409</v>
      </c>
      <c r="G2040" s="26">
        <f t="shared" si="94"/>
        <v>8.720450505476627E-3</v>
      </c>
      <c r="H2040" s="26">
        <f t="shared" si="95"/>
        <v>1.7949480985832496E-3</v>
      </c>
    </row>
    <row r="2041" spans="1:8" x14ac:dyDescent="0.25">
      <c r="A2041" s="12">
        <f>Riesgo!D2045</f>
        <v>0.98427248994476157</v>
      </c>
      <c r="F2041" s="76">
        <f t="shared" si="93"/>
        <v>0.37869055235491167</v>
      </c>
      <c r="G2041" s="26">
        <f t="shared" si="94"/>
        <v>5.4306699739473385E-2</v>
      </c>
      <c r="H2041" s="26">
        <f t="shared" si="95"/>
        <v>2.0565434120913516E-2</v>
      </c>
    </row>
    <row r="2042" spans="1:8" x14ac:dyDescent="0.25">
      <c r="A2042" s="12">
        <f>Riesgo!D2046</f>
        <v>0.69273806366874524</v>
      </c>
      <c r="F2042" s="76">
        <f t="shared" si="93"/>
        <v>8.7156126078895335E-2</v>
      </c>
      <c r="G2042" s="26">
        <f t="shared" si="94"/>
        <v>6.6205452064611002E-4</v>
      </c>
      <c r="H2042" s="26">
        <f t="shared" si="95"/>
        <v>5.7702107272534982E-5</v>
      </c>
    </row>
    <row r="2043" spans="1:8" x14ac:dyDescent="0.25">
      <c r="A2043" s="12">
        <f>Riesgo!D2047</f>
        <v>0.57735497724517626</v>
      </c>
      <c r="F2043" s="76">
        <f t="shared" si="93"/>
        <v>-2.8226960344673646E-2</v>
      </c>
      <c r="G2043" s="26">
        <f t="shared" si="94"/>
        <v>-2.2490149345462856E-5</v>
      </c>
      <c r="H2043" s="26">
        <f t="shared" si="95"/>
        <v>6.3482855372016802E-7</v>
      </c>
    </row>
    <row r="2044" spans="1:8" x14ac:dyDescent="0.25">
      <c r="A2044" s="12">
        <f>Riesgo!D2048</f>
        <v>0.46243923611395549</v>
      </c>
      <c r="F2044" s="76">
        <f t="shared" si="93"/>
        <v>-0.14314270147589442</v>
      </c>
      <c r="G2044" s="26">
        <f t="shared" si="94"/>
        <v>-2.9329700463797408E-3</v>
      </c>
      <c r="H2044" s="26">
        <f t="shared" si="95"/>
        <v>4.1983325578667541E-4</v>
      </c>
    </row>
    <row r="2045" spans="1:8" x14ac:dyDescent="0.25">
      <c r="A2045" s="12">
        <f>Riesgo!D2049</f>
        <v>0.44982086036606272</v>
      </c>
      <c r="F2045" s="76">
        <f t="shared" si="93"/>
        <v>-0.15576107722378718</v>
      </c>
      <c r="G2045" s="26">
        <f t="shared" si="94"/>
        <v>-3.7789994276710855E-3</v>
      </c>
      <c r="H2045" s="26">
        <f t="shared" si="95"/>
        <v>5.8862102168212355E-4</v>
      </c>
    </row>
    <row r="2046" spans="1:8" x14ac:dyDescent="0.25">
      <c r="A2046" s="12">
        <f>Riesgo!D2050</f>
        <v>0.4947860997969768</v>
      </c>
      <c r="F2046" s="76">
        <f t="shared" si="93"/>
        <v>-0.11079583779287311</v>
      </c>
      <c r="G2046" s="26">
        <f t="shared" si="94"/>
        <v>-1.3600984240029082E-3</v>
      </c>
      <c r="H2046" s="26">
        <f t="shared" si="95"/>
        <v>1.5069324436816858E-4</v>
      </c>
    </row>
    <row r="2047" spans="1:8" x14ac:dyDescent="0.25">
      <c r="A2047" s="12">
        <f>Riesgo!D2051</f>
        <v>0.55149790402912469</v>
      </c>
      <c r="F2047" s="76">
        <f t="shared" si="93"/>
        <v>-5.408403356072522E-2</v>
      </c>
      <c r="G2047" s="26">
        <f t="shared" si="94"/>
        <v>-1.5820027016821009E-4</v>
      </c>
      <c r="H2047" s="26">
        <f t="shared" si="95"/>
        <v>8.5561087210932709E-6</v>
      </c>
    </row>
    <row r="2048" spans="1:8" x14ac:dyDescent="0.25">
      <c r="A2048" s="12">
        <f>Riesgo!D2052</f>
        <v>0.13115553560382479</v>
      </c>
      <c r="F2048" s="76">
        <f t="shared" si="93"/>
        <v>-0.47442640198602515</v>
      </c>
      <c r="G2048" s="26">
        <f t="shared" si="94"/>
        <v>-0.10678408950148993</v>
      </c>
      <c r="H2048" s="26">
        <f t="shared" si="95"/>
        <v>5.0661191371545546E-2</v>
      </c>
    </row>
    <row r="2049" spans="1:8" x14ac:dyDescent="0.25">
      <c r="A2049" s="12">
        <f>Riesgo!D2053</f>
        <v>0.29911926257181259</v>
      </c>
      <c r="F2049" s="76">
        <f t="shared" si="93"/>
        <v>-0.30646267501803731</v>
      </c>
      <c r="G2049" s="26">
        <f t="shared" si="94"/>
        <v>-2.8782781727593007E-2</v>
      </c>
      <c r="H2049" s="26">
        <f t="shared" si="95"/>
        <v>8.8208482826984368E-3</v>
      </c>
    </row>
    <row r="2050" spans="1:8" x14ac:dyDescent="0.25">
      <c r="A2050" s="12">
        <f>Riesgo!D2054</f>
        <v>0.7860275318483505</v>
      </c>
      <c r="F2050" s="76">
        <f t="shared" si="93"/>
        <v>0.1804455942585006</v>
      </c>
      <c r="G2050" s="26">
        <f t="shared" si="94"/>
        <v>5.8754190696922214E-3</v>
      </c>
      <c r="H2050" s="26">
        <f t="shared" si="95"/>
        <v>1.0601934855483397E-3</v>
      </c>
    </row>
    <row r="2051" spans="1:8" x14ac:dyDescent="0.25">
      <c r="A2051" s="12">
        <f>Riesgo!D2055</f>
        <v>0.63958418860553912</v>
      </c>
      <c r="F2051" s="76">
        <f t="shared" ref="F2051:F2114" si="96">A2051-$D$4</f>
        <v>3.4002251015689211E-2</v>
      </c>
      <c r="G2051" s="26">
        <f t="shared" ref="G2051:G2114" si="97">IF(A2051=0,0,(A2051-D$4)^3)</f>
        <v>3.9311807039262895E-5</v>
      </c>
      <c r="H2051" s="26">
        <f t="shared" ref="H2051:H2114" si="98">IF(A2051=0,0,(A2051-D$4)^4)</f>
        <v>1.3366899308293551E-6</v>
      </c>
    </row>
    <row r="2052" spans="1:8" x14ac:dyDescent="0.25">
      <c r="A2052" s="12">
        <f>Riesgo!D2056</f>
        <v>0.33761633764613541</v>
      </c>
      <c r="F2052" s="76">
        <f t="shared" si="96"/>
        <v>-0.26796559994371449</v>
      </c>
      <c r="G2052" s="26">
        <f t="shared" si="97"/>
        <v>-1.9241420702455894E-2</v>
      </c>
      <c r="H2052" s="26">
        <f t="shared" si="98"/>
        <v>5.1560388423030025E-3</v>
      </c>
    </row>
    <row r="2053" spans="1:8" x14ac:dyDescent="0.25">
      <c r="A2053" s="12">
        <f>Riesgo!D2057</f>
        <v>0.40728714806017741</v>
      </c>
      <c r="F2053" s="76">
        <f t="shared" si="96"/>
        <v>-0.1982947895296725</v>
      </c>
      <c r="G2053" s="26">
        <f t="shared" si="97"/>
        <v>-7.7971144308961893E-3</v>
      </c>
      <c r="H2053" s="26">
        <f t="shared" si="98"/>
        <v>1.546127165013332E-3</v>
      </c>
    </row>
    <row r="2054" spans="1:8" x14ac:dyDescent="0.25">
      <c r="A2054" s="12">
        <f>Riesgo!D2058</f>
        <v>0.66231665698981246</v>
      </c>
      <c r="F2054" s="76">
        <f t="shared" si="96"/>
        <v>5.6734719399962552E-2</v>
      </c>
      <c r="G2054" s="26">
        <f t="shared" si="97"/>
        <v>1.8261932524187726E-4</v>
      </c>
      <c r="H2054" s="26">
        <f t="shared" si="98"/>
        <v>1.0360856174608404E-5</v>
      </c>
    </row>
    <row r="2055" spans="1:8" x14ac:dyDescent="0.25">
      <c r="A2055" s="12">
        <f>Riesgo!D2059</f>
        <v>0.56190631712437211</v>
      </c>
      <c r="F2055" s="76">
        <f t="shared" si="96"/>
        <v>-4.3675620465477794E-2</v>
      </c>
      <c r="G2055" s="26">
        <f t="shared" si="97"/>
        <v>-8.3313858846483942E-5</v>
      </c>
      <c r="H2055" s="26">
        <f t="shared" si="98"/>
        <v>3.6387844784934221E-6</v>
      </c>
    </row>
    <row r="2056" spans="1:8" x14ac:dyDescent="0.25">
      <c r="A2056" s="12">
        <f>Riesgo!D2060</f>
        <v>1</v>
      </c>
      <c r="F2056" s="76">
        <f t="shared" si="96"/>
        <v>0.39441806241015009</v>
      </c>
      <c r="G2056" s="26">
        <f t="shared" si="97"/>
        <v>6.1357885667416845E-2</v>
      </c>
      <c r="H2056" s="26">
        <f t="shared" si="98"/>
        <v>2.4200658378526071E-2</v>
      </c>
    </row>
    <row r="2057" spans="1:8" x14ac:dyDescent="0.25">
      <c r="A2057" s="12">
        <f>Riesgo!D2061</f>
        <v>0.26225009345447914</v>
      </c>
      <c r="F2057" s="76">
        <f t="shared" si="96"/>
        <v>-0.34333184413537077</v>
      </c>
      <c r="G2057" s="26">
        <f t="shared" si="97"/>
        <v>-4.0470843742615115E-2</v>
      </c>
      <c r="H2057" s="26">
        <f t="shared" si="98"/>
        <v>1.3894929415866479E-2</v>
      </c>
    </row>
    <row r="2058" spans="1:8" x14ac:dyDescent="0.25">
      <c r="A2058" s="12">
        <f>Riesgo!D2062</f>
        <v>0.60966969186604369</v>
      </c>
      <c r="F2058" s="76">
        <f t="shared" si="96"/>
        <v>4.0877542761937891E-3</v>
      </c>
      <c r="G2058" s="26">
        <f t="shared" si="97"/>
        <v>6.8305290792455499E-8</v>
      </c>
      <c r="H2058" s="26">
        <f t="shared" si="98"/>
        <v>2.7921524452352025E-10</v>
      </c>
    </row>
    <row r="2059" spans="1:8" x14ac:dyDescent="0.25">
      <c r="A2059" s="12">
        <f>Riesgo!D2063</f>
        <v>0.48157275611586942</v>
      </c>
      <c r="F2059" s="76">
        <f t="shared" si="96"/>
        <v>-0.12400918147398049</v>
      </c>
      <c r="G2059" s="26">
        <f t="shared" si="97"/>
        <v>-1.9070475543919469E-3</v>
      </c>
      <c r="H2059" s="26">
        <f t="shared" si="98"/>
        <v>2.3649140625210162E-4</v>
      </c>
    </row>
    <row r="2060" spans="1:8" x14ac:dyDescent="0.25">
      <c r="A2060" s="12">
        <f>Riesgo!D2064</f>
        <v>0.82017482929707153</v>
      </c>
      <c r="F2060" s="76">
        <f t="shared" si="96"/>
        <v>0.21459289170722162</v>
      </c>
      <c r="G2060" s="26">
        <f t="shared" si="97"/>
        <v>9.8820260904955073E-3</v>
      </c>
      <c r="H2060" s="26">
        <f t="shared" si="98"/>
        <v>2.1206125546856408E-3</v>
      </c>
    </row>
    <row r="2061" spans="1:8" x14ac:dyDescent="0.25">
      <c r="A2061" s="12">
        <f>Riesgo!D2065</f>
        <v>0.6681679475132164</v>
      </c>
      <c r="F2061" s="76">
        <f t="shared" si="96"/>
        <v>6.2586009923366492E-2</v>
      </c>
      <c r="G2061" s="26">
        <f t="shared" si="97"/>
        <v>2.4514994149577431E-4</v>
      </c>
      <c r="H2061" s="26">
        <f t="shared" si="98"/>
        <v>1.5342956671167245E-5</v>
      </c>
    </row>
    <row r="2062" spans="1:8" x14ac:dyDescent="0.25">
      <c r="A2062" s="12">
        <f>Riesgo!D2066</f>
        <v>0.43890941586030074</v>
      </c>
      <c r="F2062" s="76">
        <f t="shared" si="96"/>
        <v>-0.16667252172954916</v>
      </c>
      <c r="G2062" s="26">
        <f t="shared" si="97"/>
        <v>-4.6301175686775855E-3</v>
      </c>
      <c r="H2062" s="26">
        <f t="shared" si="98"/>
        <v>7.7171337107578223E-4</v>
      </c>
    </row>
    <row r="2063" spans="1:8" x14ac:dyDescent="0.25">
      <c r="A2063" s="12">
        <f>Riesgo!D2067</f>
        <v>0.51691923994582534</v>
      </c>
      <c r="F2063" s="76">
        <f t="shared" si="96"/>
        <v>-8.8662697644024568E-2</v>
      </c>
      <c r="G2063" s="26">
        <f t="shared" si="97"/>
        <v>-6.9698402309788102E-4</v>
      </c>
      <c r="H2063" s="26">
        <f t="shared" si="98"/>
        <v>6.1796483702643263E-5</v>
      </c>
    </row>
    <row r="2064" spans="1:8" x14ac:dyDescent="0.25">
      <c r="A2064" s="12">
        <f>Riesgo!D2068</f>
        <v>0.76981557917110188</v>
      </c>
      <c r="F2064" s="76">
        <f t="shared" si="96"/>
        <v>0.16423364158125198</v>
      </c>
      <c r="G2064" s="26">
        <f t="shared" si="97"/>
        <v>4.4298229421493142E-3</v>
      </c>
      <c r="H2064" s="26">
        <f t="shared" si="98"/>
        <v>7.275259533493576E-4</v>
      </c>
    </row>
    <row r="2065" spans="1:8" x14ac:dyDescent="0.25">
      <c r="A2065" s="12">
        <f>Riesgo!D2069</f>
        <v>0.56260177453113513</v>
      </c>
      <c r="F2065" s="76">
        <f t="shared" si="96"/>
        <v>-4.2980163058714771E-2</v>
      </c>
      <c r="G2065" s="26">
        <f t="shared" si="97"/>
        <v>-7.939701524093182E-5</v>
      </c>
      <c r="H2065" s="26">
        <f t="shared" si="98"/>
        <v>3.4124966614305113E-6</v>
      </c>
    </row>
    <row r="2066" spans="1:8" x14ac:dyDescent="0.25">
      <c r="A2066" s="12">
        <f>Riesgo!D2070</f>
        <v>0.54699087614424391</v>
      </c>
      <c r="F2066" s="76">
        <f t="shared" si="96"/>
        <v>-5.8591061445605996E-2</v>
      </c>
      <c r="G2066" s="26">
        <f t="shared" si="97"/>
        <v>-2.0113798613057059E-4</v>
      </c>
      <c r="H2066" s="26">
        <f t="shared" si="98"/>
        <v>1.1784888104421709E-5</v>
      </c>
    </row>
    <row r="2067" spans="1:8" x14ac:dyDescent="0.25">
      <c r="A2067" s="12">
        <f>Riesgo!D2071</f>
        <v>0.66950723650581789</v>
      </c>
      <c r="F2067" s="76">
        <f t="shared" si="96"/>
        <v>6.3925298915967987E-2</v>
      </c>
      <c r="G2067" s="26">
        <f t="shared" si="97"/>
        <v>2.612271440709392E-4</v>
      </c>
      <c r="H2067" s="26">
        <f t="shared" si="98"/>
        <v>1.6699023269699424E-5</v>
      </c>
    </row>
    <row r="2068" spans="1:8" x14ac:dyDescent="0.25">
      <c r="A2068" s="12">
        <f>Riesgo!D2072</f>
        <v>0.85039444085826921</v>
      </c>
      <c r="F2068" s="76">
        <f t="shared" si="96"/>
        <v>0.2448125032684193</v>
      </c>
      <c r="G2068" s="26">
        <f t="shared" si="97"/>
        <v>1.4672387358412054E-2</v>
      </c>
      <c r="H2068" s="26">
        <f t="shared" si="98"/>
        <v>3.5919838781367651E-3</v>
      </c>
    </row>
    <row r="2069" spans="1:8" x14ac:dyDescent="0.25">
      <c r="A2069" s="12">
        <f>Riesgo!D2073</f>
        <v>0.19660911791882563</v>
      </c>
      <c r="F2069" s="76">
        <f t="shared" si="96"/>
        <v>-0.40897281967102428</v>
      </c>
      <c r="G2069" s="26">
        <f t="shared" si="97"/>
        <v>-6.8404289648616903E-2</v>
      </c>
      <c r="H2069" s="26">
        <f t="shared" si="98"/>
        <v>2.7975495215188311E-2</v>
      </c>
    </row>
    <row r="2070" spans="1:8" x14ac:dyDescent="0.25">
      <c r="A2070" s="12">
        <f>Riesgo!D2074</f>
        <v>0</v>
      </c>
      <c r="F2070" s="76">
        <f t="shared" si="96"/>
        <v>-0.60558193758984991</v>
      </c>
      <c r="G2070" s="26">
        <f t="shared" si="97"/>
        <v>0</v>
      </c>
      <c r="H2070" s="26">
        <f t="shared" si="98"/>
        <v>0</v>
      </c>
    </row>
    <row r="2071" spans="1:8" x14ac:dyDescent="0.25">
      <c r="A2071" s="12">
        <f>Riesgo!D2075</f>
        <v>1</v>
      </c>
      <c r="F2071" s="76">
        <f t="shared" si="96"/>
        <v>0.39441806241015009</v>
      </c>
      <c r="G2071" s="26">
        <f t="shared" si="97"/>
        <v>6.1357885667416845E-2</v>
      </c>
      <c r="H2071" s="26">
        <f t="shared" si="98"/>
        <v>2.4200658378526071E-2</v>
      </c>
    </row>
    <row r="2072" spans="1:8" x14ac:dyDescent="0.25">
      <c r="A2072" s="12">
        <f>Riesgo!D2076</f>
        <v>0.24927467685621407</v>
      </c>
      <c r="F2072" s="76">
        <f t="shared" si="96"/>
        <v>-0.35630726073363583</v>
      </c>
      <c r="G2072" s="26">
        <f t="shared" si="97"/>
        <v>-4.523493984700365E-2</v>
      </c>
      <c r="H2072" s="26">
        <f t="shared" si="98"/>
        <v>1.6117537506336665E-2</v>
      </c>
    </row>
    <row r="2073" spans="1:8" x14ac:dyDescent="0.25">
      <c r="A2073" s="12">
        <f>Riesgo!D2077</f>
        <v>0.59792597882514609</v>
      </c>
      <c r="F2073" s="76">
        <f t="shared" si="96"/>
        <v>-7.6559587647038185E-3</v>
      </c>
      <c r="G2073" s="26">
        <f t="shared" si="97"/>
        <v>-4.487441055165372E-7</v>
      </c>
      <c r="H2073" s="26">
        <f t="shared" si="98"/>
        <v>3.4355663677385082E-9</v>
      </c>
    </row>
    <row r="2074" spans="1:8" x14ac:dyDescent="0.25">
      <c r="A2074" s="12">
        <f>Riesgo!D2078</f>
        <v>0.30689825484495648</v>
      </c>
      <c r="F2074" s="76">
        <f t="shared" si="96"/>
        <v>-0.29868368274489343</v>
      </c>
      <c r="G2074" s="26">
        <f t="shared" si="97"/>
        <v>-2.6646151482354493E-2</v>
      </c>
      <c r="H2074" s="26">
        <f t="shared" si="98"/>
        <v>7.9587706557279411E-3</v>
      </c>
    </row>
    <row r="2075" spans="1:8" x14ac:dyDescent="0.25">
      <c r="A2075" s="12">
        <f>Riesgo!D2079</f>
        <v>0.7488911863561355</v>
      </c>
      <c r="F2075" s="76">
        <f t="shared" si="96"/>
        <v>0.14330924876628559</v>
      </c>
      <c r="G2075" s="26">
        <f t="shared" si="97"/>
        <v>2.9432195409692294E-3</v>
      </c>
      <c r="H2075" s="26">
        <f t="shared" si="98"/>
        <v>4.2179058137055219E-4</v>
      </c>
    </row>
    <row r="2076" spans="1:8" x14ac:dyDescent="0.25">
      <c r="A2076" s="12">
        <f>Riesgo!D2080</f>
        <v>0.98297195688862038</v>
      </c>
      <c r="F2076" s="76">
        <f t="shared" si="96"/>
        <v>0.37739001929877047</v>
      </c>
      <c r="G2076" s="26">
        <f t="shared" si="97"/>
        <v>5.3749104260198056E-2</v>
      </c>
      <c r="H2076" s="26">
        <f t="shared" si="98"/>
        <v>2.0284375494047772E-2</v>
      </c>
    </row>
    <row r="2077" spans="1:8" x14ac:dyDescent="0.25">
      <c r="A2077" s="12">
        <f>Riesgo!D2081</f>
        <v>0.52262358294846967</v>
      </c>
      <c r="F2077" s="76">
        <f t="shared" si="96"/>
        <v>-8.2958354641380239E-2</v>
      </c>
      <c r="G2077" s="26">
        <f t="shared" si="97"/>
        <v>-5.7092674715081607E-4</v>
      </c>
      <c r="H2077" s="26">
        <f t="shared" si="98"/>
        <v>4.7363143564387023E-5</v>
      </c>
    </row>
    <row r="2078" spans="1:8" x14ac:dyDescent="0.25">
      <c r="A2078" s="12">
        <f>Riesgo!D2082</f>
        <v>0.74429667706889169</v>
      </c>
      <c r="F2078" s="76">
        <f t="shared" si="96"/>
        <v>0.13871473947904178</v>
      </c>
      <c r="G2078" s="26">
        <f t="shared" si="97"/>
        <v>2.6691183539875622E-3</v>
      </c>
      <c r="H2078" s="26">
        <f t="shared" si="98"/>
        <v>3.7024605711211351E-4</v>
      </c>
    </row>
    <row r="2079" spans="1:8" x14ac:dyDescent="0.25">
      <c r="A2079" s="12">
        <f>Riesgo!D2083</f>
        <v>1</v>
      </c>
      <c r="F2079" s="76">
        <f t="shared" si="96"/>
        <v>0.39441806241015009</v>
      </c>
      <c r="G2079" s="26">
        <f t="shared" si="97"/>
        <v>6.1357885667416845E-2</v>
      </c>
      <c r="H2079" s="26">
        <f t="shared" si="98"/>
        <v>2.4200658378526071E-2</v>
      </c>
    </row>
    <row r="2080" spans="1:8" x14ac:dyDescent="0.25">
      <c r="A2080" s="12">
        <f>Riesgo!D2084</f>
        <v>0.82874643945895465</v>
      </c>
      <c r="F2080" s="76">
        <f t="shared" si="96"/>
        <v>0.22316450186910475</v>
      </c>
      <c r="G2080" s="26">
        <f t="shared" si="97"/>
        <v>1.1114126648516338E-2</v>
      </c>
      <c r="H2080" s="26">
        <f t="shared" si="98"/>
        <v>2.4802785372262911E-3</v>
      </c>
    </row>
    <row r="2081" spans="1:8" x14ac:dyDescent="0.25">
      <c r="A2081" s="12">
        <f>Riesgo!D2085</f>
        <v>0.90784336434900903</v>
      </c>
      <c r="F2081" s="76">
        <f t="shared" si="96"/>
        <v>0.30226142675915912</v>
      </c>
      <c r="G2081" s="26">
        <f t="shared" si="97"/>
        <v>2.7615199435913052E-2</v>
      </c>
      <c r="H2081" s="26">
        <f t="shared" si="98"/>
        <v>8.3470095817378045E-3</v>
      </c>
    </row>
    <row r="2082" spans="1:8" x14ac:dyDescent="0.25">
      <c r="A2082" s="12">
        <f>Riesgo!D2086</f>
        <v>0.82399748027767616</v>
      </c>
      <c r="F2082" s="76">
        <f t="shared" si="96"/>
        <v>0.21841554268782626</v>
      </c>
      <c r="G2082" s="26">
        <f t="shared" si="97"/>
        <v>1.0419589753767316E-2</v>
      </c>
      <c r="H2082" s="26">
        <f t="shared" si="98"/>
        <v>2.2758003506536022E-3</v>
      </c>
    </row>
    <row r="2083" spans="1:8" x14ac:dyDescent="0.25">
      <c r="A2083" s="12">
        <f>Riesgo!D2087</f>
        <v>0.85898621109639584</v>
      </c>
      <c r="F2083" s="76">
        <f t="shared" si="96"/>
        <v>0.25340427350654593</v>
      </c>
      <c r="G2083" s="26">
        <f t="shared" si="97"/>
        <v>1.6272032543449458E-2</v>
      </c>
      <c r="H2083" s="26">
        <f t="shared" si="98"/>
        <v>4.1234025851476829E-3</v>
      </c>
    </row>
    <row r="2084" spans="1:8" x14ac:dyDescent="0.25">
      <c r="A2084" s="12">
        <f>Riesgo!D2088</f>
        <v>0.12275557388768417</v>
      </c>
      <c r="F2084" s="76">
        <f t="shared" si="96"/>
        <v>-0.48282636370216575</v>
      </c>
      <c r="G2084" s="26">
        <f t="shared" si="97"/>
        <v>-0.1125571083666267</v>
      </c>
      <c r="H2084" s="26">
        <f t="shared" si="98"/>
        <v>5.4345539341488981E-2</v>
      </c>
    </row>
    <row r="2085" spans="1:8" x14ac:dyDescent="0.25">
      <c r="A2085" s="12">
        <f>Riesgo!D2089</f>
        <v>0.4490968697155987</v>
      </c>
      <c r="F2085" s="76">
        <f t="shared" si="96"/>
        <v>-0.1564850678742512</v>
      </c>
      <c r="G2085" s="26">
        <f t="shared" si="97"/>
        <v>-3.8319400656097119E-3</v>
      </c>
      <c r="H2085" s="26">
        <f t="shared" si="98"/>
        <v>5.9964140125699848E-4</v>
      </c>
    </row>
    <row r="2086" spans="1:8" x14ac:dyDescent="0.25">
      <c r="A2086" s="12">
        <f>Riesgo!D2090</f>
        <v>0.9619166251190433</v>
      </c>
      <c r="F2086" s="76">
        <f t="shared" si="96"/>
        <v>0.35633468752919339</v>
      </c>
      <c r="G2086" s="26">
        <f t="shared" si="97"/>
        <v>4.5245386546402498E-2</v>
      </c>
      <c r="H2086" s="26">
        <f t="shared" si="98"/>
        <v>1.6122500677149904E-2</v>
      </c>
    </row>
    <row r="2087" spans="1:8" x14ac:dyDescent="0.25">
      <c r="A2087" s="12">
        <f>Riesgo!D2091</f>
        <v>0.70384396648892422</v>
      </c>
      <c r="F2087" s="76">
        <f t="shared" si="96"/>
        <v>9.8262028899074316E-2</v>
      </c>
      <c r="G2087" s="26">
        <f t="shared" si="97"/>
        <v>9.4876178041913037E-4</v>
      </c>
      <c r="H2087" s="26">
        <f t="shared" si="98"/>
        <v>9.3227257485881785E-5</v>
      </c>
    </row>
    <row r="2088" spans="1:8" x14ac:dyDescent="0.25">
      <c r="A2088" s="12">
        <f>Riesgo!D2092</f>
        <v>0.47377700608270323</v>
      </c>
      <c r="F2088" s="76">
        <f t="shared" si="96"/>
        <v>-0.13180493150714667</v>
      </c>
      <c r="G2088" s="26">
        <f t="shared" si="97"/>
        <v>-2.289786440798774E-3</v>
      </c>
      <c r="H2088" s="26">
        <f t="shared" si="98"/>
        <v>3.0180514499547557E-4</v>
      </c>
    </row>
    <row r="2089" spans="1:8" x14ac:dyDescent="0.25">
      <c r="A2089" s="12">
        <f>Riesgo!D2093</f>
        <v>0.56602791497577143</v>
      </c>
      <c r="F2089" s="76">
        <f t="shared" si="96"/>
        <v>-3.9554022614078477E-2</v>
      </c>
      <c r="G2089" s="26">
        <f t="shared" si="97"/>
        <v>-6.188308734398532E-5</v>
      </c>
      <c r="H2089" s="26">
        <f t="shared" si="98"/>
        <v>2.4477250362329883E-6</v>
      </c>
    </row>
    <row r="2090" spans="1:8" x14ac:dyDescent="0.25">
      <c r="A2090" s="12">
        <f>Riesgo!D2094</f>
        <v>0.72583682291691709</v>
      </c>
      <c r="F2090" s="76">
        <f t="shared" si="96"/>
        <v>0.12025488532706718</v>
      </c>
      <c r="G2090" s="26">
        <f t="shared" si="97"/>
        <v>1.7390344506391011E-3</v>
      </c>
      <c r="H2090" s="26">
        <f t="shared" si="98"/>
        <v>2.0912738844142438E-4</v>
      </c>
    </row>
    <row r="2091" spans="1:8" x14ac:dyDescent="0.25">
      <c r="A2091" s="12">
        <f>Riesgo!D2095</f>
        <v>3.5014706515517302E-2</v>
      </c>
      <c r="F2091" s="76">
        <f t="shared" si="96"/>
        <v>-0.5705672310743326</v>
      </c>
      <c r="G2091" s="26">
        <f t="shared" si="97"/>
        <v>-0.18574643050502601</v>
      </c>
      <c r="H2091" s="26">
        <f t="shared" si="98"/>
        <v>0.10598082653519364</v>
      </c>
    </row>
    <row r="2092" spans="1:8" x14ac:dyDescent="0.25">
      <c r="A2092" s="12">
        <f>Riesgo!D2096</f>
        <v>0.36020032120902451</v>
      </c>
      <c r="F2092" s="76">
        <f t="shared" si="96"/>
        <v>-0.2453816163808254</v>
      </c>
      <c r="G2092" s="26">
        <f t="shared" si="97"/>
        <v>-1.4774951664182986E-2</v>
      </c>
      <c r="H2092" s="26">
        <f t="shared" si="98"/>
        <v>3.6255015213057873E-3</v>
      </c>
    </row>
    <row r="2093" spans="1:8" x14ac:dyDescent="0.25">
      <c r="A2093" s="12">
        <f>Riesgo!D2097</f>
        <v>0.4445957389788755</v>
      </c>
      <c r="F2093" s="76">
        <f t="shared" si="96"/>
        <v>-0.16098619861097441</v>
      </c>
      <c r="G2093" s="26">
        <f t="shared" si="97"/>
        <v>-4.172207854583612E-3</v>
      </c>
      <c r="H2093" s="26">
        <f t="shared" si="98"/>
        <v>6.7166788232426479E-4</v>
      </c>
    </row>
    <row r="2094" spans="1:8" x14ac:dyDescent="0.25">
      <c r="A2094" s="12">
        <f>Riesgo!D2098</f>
        <v>5.8679119928513511E-2</v>
      </c>
      <c r="F2094" s="76">
        <f t="shared" si="96"/>
        <v>-0.54690281766133642</v>
      </c>
      <c r="G2094" s="26">
        <f t="shared" si="97"/>
        <v>-0.1635801050062464</v>
      </c>
      <c r="H2094" s="26">
        <f t="shared" si="98"/>
        <v>8.9462420341253443E-2</v>
      </c>
    </row>
    <row r="2095" spans="1:8" x14ac:dyDescent="0.25">
      <c r="A2095" s="12">
        <f>Riesgo!D2099</f>
        <v>0.97940712499763971</v>
      </c>
      <c r="F2095" s="76">
        <f t="shared" si="96"/>
        <v>0.37382518740778981</v>
      </c>
      <c r="G2095" s="26">
        <f t="shared" si="97"/>
        <v>5.2240302023908211E-2</v>
      </c>
      <c r="H2095" s="26">
        <f t="shared" si="98"/>
        <v>1.9528740694327026E-2</v>
      </c>
    </row>
    <row r="2096" spans="1:8" x14ac:dyDescent="0.25">
      <c r="A2096" s="12">
        <f>Riesgo!D2100</f>
        <v>0.67160694235720519</v>
      </c>
      <c r="F2096" s="76">
        <f t="shared" si="96"/>
        <v>6.6025004767355289E-2</v>
      </c>
      <c r="G2096" s="26">
        <f t="shared" si="97"/>
        <v>2.8782288611263419E-4</v>
      </c>
      <c r="H2096" s="26">
        <f t="shared" si="98"/>
        <v>1.9003507427740628E-5</v>
      </c>
    </row>
    <row r="2097" spans="1:8" x14ac:dyDescent="0.25">
      <c r="A2097" s="12">
        <f>Riesgo!D2101</f>
        <v>0.95883244809482093</v>
      </c>
      <c r="F2097" s="76">
        <f t="shared" si="96"/>
        <v>0.35325051050497103</v>
      </c>
      <c r="G2097" s="26">
        <f t="shared" si="97"/>
        <v>4.4080691064351092E-2</v>
      </c>
      <c r="H2097" s="26">
        <f t="shared" si="98"/>
        <v>1.5571526621893936E-2</v>
      </c>
    </row>
    <row r="2098" spans="1:8" x14ac:dyDescent="0.25">
      <c r="A2098" s="12">
        <f>Riesgo!D2102</f>
        <v>0.70546715301969842</v>
      </c>
      <c r="F2098" s="76">
        <f t="shared" si="96"/>
        <v>9.9885215429848517E-2</v>
      </c>
      <c r="G2098" s="26">
        <f t="shared" si="97"/>
        <v>9.9656041403237529E-4</v>
      </c>
      <c r="H2098" s="26">
        <f t="shared" si="98"/>
        <v>9.9541651644482828E-5</v>
      </c>
    </row>
    <row r="2099" spans="1:8" x14ac:dyDescent="0.25">
      <c r="A2099" s="12">
        <f>Riesgo!D2103</f>
        <v>1</v>
      </c>
      <c r="F2099" s="76">
        <f t="shared" si="96"/>
        <v>0.39441806241015009</v>
      </c>
      <c r="G2099" s="26">
        <f t="shared" si="97"/>
        <v>6.1357885667416845E-2</v>
      </c>
      <c r="H2099" s="26">
        <f t="shared" si="98"/>
        <v>2.4200658378526071E-2</v>
      </c>
    </row>
    <row r="2100" spans="1:8" x14ac:dyDescent="0.25">
      <c r="A2100" s="12">
        <f>Riesgo!D2104</f>
        <v>0.91359961831705783</v>
      </c>
      <c r="F2100" s="76">
        <f t="shared" si="96"/>
        <v>0.30801768072720792</v>
      </c>
      <c r="G2100" s="26">
        <f t="shared" si="97"/>
        <v>2.9223144082372983E-2</v>
      </c>
      <c r="H2100" s="26">
        <f t="shared" si="98"/>
        <v>9.0012450638095581E-3</v>
      </c>
    </row>
    <row r="2101" spans="1:8" x14ac:dyDescent="0.25">
      <c r="A2101" s="12">
        <f>Riesgo!D2105</f>
        <v>1</v>
      </c>
      <c r="F2101" s="76">
        <f t="shared" si="96"/>
        <v>0.39441806241015009</v>
      </c>
      <c r="G2101" s="26">
        <f t="shared" si="97"/>
        <v>6.1357885667416845E-2</v>
      </c>
      <c r="H2101" s="26">
        <f t="shared" si="98"/>
        <v>2.4200658378526071E-2</v>
      </c>
    </row>
    <row r="2102" spans="1:8" x14ac:dyDescent="0.25">
      <c r="A2102" s="12">
        <f>Riesgo!D2106</f>
        <v>0.47561536903071699</v>
      </c>
      <c r="F2102" s="76">
        <f t="shared" si="96"/>
        <v>-0.12996656855913291</v>
      </c>
      <c r="G2102" s="26">
        <f t="shared" si="97"/>
        <v>-2.1953054617985567E-3</v>
      </c>
      <c r="H2102" s="26">
        <f t="shared" si="98"/>
        <v>2.8531631780908106E-4</v>
      </c>
    </row>
    <row r="2103" spans="1:8" x14ac:dyDescent="0.25">
      <c r="A2103" s="12">
        <f>Riesgo!D2107</f>
        <v>0.25669893017871948</v>
      </c>
      <c r="F2103" s="76">
        <f t="shared" si="96"/>
        <v>-0.34888300741113043</v>
      </c>
      <c r="G2103" s="26">
        <f t="shared" si="97"/>
        <v>-4.2465813886015329E-2</v>
      </c>
      <c r="H2103" s="26">
        <f t="shared" si="98"/>
        <v>1.4815600860714371E-2</v>
      </c>
    </row>
    <row r="2104" spans="1:8" x14ac:dyDescent="0.25">
      <c r="A2104" s="12">
        <f>Riesgo!D2108</f>
        <v>0.90685603225688216</v>
      </c>
      <c r="F2104" s="76">
        <f t="shared" si="96"/>
        <v>0.30127409466703226</v>
      </c>
      <c r="G2104" s="26">
        <f t="shared" si="97"/>
        <v>2.7345468613857029E-2</v>
      </c>
      <c r="H2104" s="26">
        <f t="shared" si="98"/>
        <v>8.2384812998855216E-3</v>
      </c>
    </row>
    <row r="2105" spans="1:8" x14ac:dyDescent="0.25">
      <c r="A2105" s="12">
        <f>Riesgo!D2109</f>
        <v>4.2753746468762781E-2</v>
      </c>
      <c r="F2105" s="76">
        <f t="shared" si="96"/>
        <v>-0.56282819112108717</v>
      </c>
      <c r="G2105" s="26">
        <f t="shared" si="97"/>
        <v>-0.17829022258570143</v>
      </c>
      <c r="H2105" s="26">
        <f t="shared" si="98"/>
        <v>0.10034676347248635</v>
      </c>
    </row>
    <row r="2106" spans="1:8" x14ac:dyDescent="0.25">
      <c r="A2106" s="12">
        <f>Riesgo!D2110</f>
        <v>0.58841411733632265</v>
      </c>
      <c r="F2106" s="76">
        <f t="shared" si="96"/>
        <v>-1.7167820253527255E-2</v>
      </c>
      <c r="G2106" s="26">
        <f t="shared" si="97"/>
        <v>-5.0599412317491064E-6</v>
      </c>
      <c r="H2106" s="26">
        <f t="shared" si="98"/>
        <v>8.6868161560079939E-8</v>
      </c>
    </row>
    <row r="2107" spans="1:8" x14ac:dyDescent="0.25">
      <c r="A2107" s="12">
        <f>Riesgo!D2111</f>
        <v>0.67007179141324891</v>
      </c>
      <c r="F2107" s="76">
        <f t="shared" si="96"/>
        <v>6.4489853823399002E-2</v>
      </c>
      <c r="G2107" s="26">
        <f t="shared" si="97"/>
        <v>2.6820951302518071E-4</v>
      </c>
      <c r="H2107" s="26">
        <f t="shared" si="98"/>
        <v>1.7296792289038936E-5</v>
      </c>
    </row>
    <row r="2108" spans="1:8" x14ac:dyDescent="0.25">
      <c r="A2108" s="12">
        <f>Riesgo!D2112</f>
        <v>0.79023435700569966</v>
      </c>
      <c r="F2108" s="76">
        <f t="shared" si="96"/>
        <v>0.18465241941584976</v>
      </c>
      <c r="G2108" s="26">
        <f t="shared" si="97"/>
        <v>6.2960041723360526E-3</v>
      </c>
      <c r="H2108" s="26">
        <f t="shared" si="98"/>
        <v>1.162572403074137E-3</v>
      </c>
    </row>
    <row r="2109" spans="1:8" x14ac:dyDescent="0.25">
      <c r="A2109" s="12">
        <f>Riesgo!D2113</f>
        <v>0.26946593865862656</v>
      </c>
      <c r="F2109" s="76">
        <f t="shared" si="96"/>
        <v>-0.33611599893122335</v>
      </c>
      <c r="G2109" s="26">
        <f t="shared" si="97"/>
        <v>-3.7972357010977092E-2</v>
      </c>
      <c r="H2109" s="26">
        <f t="shared" si="98"/>
        <v>1.2763116708517607E-2</v>
      </c>
    </row>
    <row r="2110" spans="1:8" x14ac:dyDescent="0.25">
      <c r="A2110" s="12">
        <f>Riesgo!D2114</f>
        <v>0.20751886260366842</v>
      </c>
      <c r="F2110" s="76">
        <f t="shared" si="96"/>
        <v>-0.39806307498618149</v>
      </c>
      <c r="G2110" s="26">
        <f t="shared" si="97"/>
        <v>-6.3074770740858155E-2</v>
      </c>
      <c r="H2110" s="26">
        <f t="shared" si="98"/>
        <v>2.5107737195154429E-2</v>
      </c>
    </row>
    <row r="2111" spans="1:8" x14ac:dyDescent="0.25">
      <c r="A2111" s="12">
        <f>Riesgo!D2115</f>
        <v>0.73305056461998996</v>
      </c>
      <c r="F2111" s="76">
        <f t="shared" si="96"/>
        <v>0.12746862703014006</v>
      </c>
      <c r="G2111" s="26">
        <f t="shared" si="97"/>
        <v>2.0711422309259522E-3</v>
      </c>
      <c r="H2111" s="26">
        <f t="shared" si="98"/>
        <v>2.6400565656027245E-4</v>
      </c>
    </row>
    <row r="2112" spans="1:8" x14ac:dyDescent="0.25">
      <c r="A2112" s="12">
        <f>Riesgo!D2116</f>
        <v>0.5357774430747767</v>
      </c>
      <c r="F2112" s="76">
        <f t="shared" si="96"/>
        <v>-6.9804494515073201E-2</v>
      </c>
      <c r="G2112" s="26">
        <f t="shared" si="97"/>
        <v>-3.4013408860176196E-4</v>
      </c>
      <c r="H2112" s="26">
        <f t="shared" si="98"/>
        <v>2.3742888122191116E-5</v>
      </c>
    </row>
    <row r="2113" spans="1:8" x14ac:dyDescent="0.25">
      <c r="A2113" s="12">
        <f>Riesgo!D2117</f>
        <v>0.37697697413516351</v>
      </c>
      <c r="F2113" s="76">
        <f t="shared" si="96"/>
        <v>-0.22860496345468639</v>
      </c>
      <c r="G2113" s="26">
        <f t="shared" si="97"/>
        <v>-1.1946947812944801E-2</v>
      </c>
      <c r="H2113" s="26">
        <f t="shared" si="98"/>
        <v>2.7311315681732922E-3</v>
      </c>
    </row>
    <row r="2114" spans="1:8" x14ac:dyDescent="0.25">
      <c r="A2114" s="12">
        <f>Riesgo!D2118</f>
        <v>0.92275866577094767</v>
      </c>
      <c r="F2114" s="76">
        <f t="shared" si="96"/>
        <v>0.31717672818109777</v>
      </c>
      <c r="G2114" s="26">
        <f t="shared" si="97"/>
        <v>3.190832042253107E-2</v>
      </c>
      <c r="H2114" s="26">
        <f t="shared" si="98"/>
        <v>1.0120576673372508E-2</v>
      </c>
    </row>
    <row r="2115" spans="1:8" x14ac:dyDescent="0.25">
      <c r="A2115" s="12">
        <f>Riesgo!D2119</f>
        <v>0.44808598192907434</v>
      </c>
      <c r="F2115" s="76">
        <f t="shared" ref="F2115:F2178" si="99">A2115-$D$4</f>
        <v>-0.15749595566077557</v>
      </c>
      <c r="G2115" s="26">
        <f t="shared" ref="G2115:G2178" si="100">IF(A2115=0,0,(A2115-D$4)^3)</f>
        <v>-3.9066834080588066E-3</v>
      </c>
      <c r="H2115" s="26">
        <f t="shared" ref="H2115:H2178" si="101">IF(A2115=0,0,(A2115-D$4)^4)</f>
        <v>6.1528683681631735E-4</v>
      </c>
    </row>
    <row r="2116" spans="1:8" x14ac:dyDescent="0.25">
      <c r="A2116" s="12">
        <f>Riesgo!D2120</f>
        <v>0.18483662367790415</v>
      </c>
      <c r="F2116" s="76">
        <f t="shared" si="99"/>
        <v>-0.42074531391194575</v>
      </c>
      <c r="G2116" s="26">
        <f t="shared" si="100"/>
        <v>-7.4483120457180682E-2</v>
      </c>
      <c r="H2116" s="26">
        <f t="shared" si="101"/>
        <v>3.1338423897897753E-2</v>
      </c>
    </row>
    <row r="2117" spans="1:8" x14ac:dyDescent="0.25">
      <c r="A2117" s="12">
        <f>Riesgo!D2121</f>
        <v>0.4039523803069231</v>
      </c>
      <c r="F2117" s="76">
        <f t="shared" si="99"/>
        <v>-0.20162955728292681</v>
      </c>
      <c r="G2117" s="26">
        <f t="shared" si="100"/>
        <v>-8.1971444753334132E-3</v>
      </c>
      <c r="H2117" s="26">
        <f t="shared" si="101"/>
        <v>1.6527866115456655E-3</v>
      </c>
    </row>
    <row r="2118" spans="1:8" x14ac:dyDescent="0.25">
      <c r="A2118" s="12">
        <f>Riesgo!D2122</f>
        <v>0.51512354350854539</v>
      </c>
      <c r="F2118" s="76">
        <f t="shared" si="99"/>
        <v>-9.0458394081304516E-2</v>
      </c>
      <c r="G2118" s="26">
        <f t="shared" si="100"/>
        <v>-7.4019580628193664E-4</v>
      </c>
      <c r="H2118" s="26">
        <f t="shared" si="101"/>
        <v>6.6956923941980366E-5</v>
      </c>
    </row>
    <row r="2119" spans="1:8" x14ac:dyDescent="0.25">
      <c r="A2119" s="12">
        <f>Riesgo!D2123</f>
        <v>0.82666663232714743</v>
      </c>
      <c r="F2119" s="76">
        <f t="shared" si="99"/>
        <v>0.22108469473729753</v>
      </c>
      <c r="G2119" s="26">
        <f t="shared" si="100"/>
        <v>1.08062754834312E-2</v>
      </c>
      <c r="H2119" s="26">
        <f t="shared" si="101"/>
        <v>2.3891021165015295E-3</v>
      </c>
    </row>
    <row r="2120" spans="1:8" x14ac:dyDescent="0.25">
      <c r="A2120" s="12">
        <f>Riesgo!D2124</f>
        <v>1</v>
      </c>
      <c r="F2120" s="76">
        <f t="shared" si="99"/>
        <v>0.39441806241015009</v>
      </c>
      <c r="G2120" s="26">
        <f t="shared" si="100"/>
        <v>6.1357885667416845E-2</v>
      </c>
      <c r="H2120" s="26">
        <f t="shared" si="101"/>
        <v>2.4200658378526071E-2</v>
      </c>
    </row>
    <row r="2121" spans="1:8" x14ac:dyDescent="0.25">
      <c r="A2121" s="12">
        <f>Riesgo!D2125</f>
        <v>0.53944966532076688</v>
      </c>
      <c r="F2121" s="76">
        <f t="shared" si="99"/>
        <v>-6.6132272269083026E-2</v>
      </c>
      <c r="G2121" s="26">
        <f t="shared" si="100"/>
        <v>-2.8922800052533373E-4</v>
      </c>
      <c r="H2121" s="26">
        <f t="shared" si="101"/>
        <v>1.9127304878583861E-5</v>
      </c>
    </row>
    <row r="2122" spans="1:8" x14ac:dyDescent="0.25">
      <c r="A2122" s="12">
        <f>Riesgo!D2126</f>
        <v>0.50643457279645054</v>
      </c>
      <c r="F2122" s="76">
        <f t="shared" si="99"/>
        <v>-9.9147364793399362E-2</v>
      </c>
      <c r="G2122" s="26">
        <f t="shared" si="100"/>
        <v>-9.7463841998610471E-4</v>
      </c>
      <c r="H2122" s="26">
        <f t="shared" si="101"/>
        <v>9.6632830968024702E-5</v>
      </c>
    </row>
    <row r="2123" spans="1:8" x14ac:dyDescent="0.25">
      <c r="A2123" s="12">
        <f>Riesgo!D2127</f>
        <v>0.19570289373011904</v>
      </c>
      <c r="F2123" s="76">
        <f t="shared" si="99"/>
        <v>-0.40987904385973084</v>
      </c>
      <c r="G2123" s="26">
        <f t="shared" si="100"/>
        <v>-6.8860019812069712E-2</v>
      </c>
      <c r="H2123" s="26">
        <f t="shared" si="101"/>
        <v>2.8224279080733255E-2</v>
      </c>
    </row>
    <row r="2124" spans="1:8" x14ac:dyDescent="0.25">
      <c r="A2124" s="12">
        <f>Riesgo!D2128</f>
        <v>0.54767410519428406</v>
      </c>
      <c r="F2124" s="76">
        <f t="shared" si="99"/>
        <v>-5.790783239556585E-2</v>
      </c>
      <c r="G2124" s="26">
        <f t="shared" si="100"/>
        <v>-1.9418332186001044E-4</v>
      </c>
      <c r="H2124" s="26">
        <f t="shared" si="101"/>
        <v>1.1244735256283703E-5</v>
      </c>
    </row>
    <row r="2125" spans="1:8" x14ac:dyDescent="0.25">
      <c r="A2125" s="12">
        <f>Riesgo!D2129</f>
        <v>0.8238347530292629</v>
      </c>
      <c r="F2125" s="76">
        <f t="shared" si="99"/>
        <v>0.21825281543941299</v>
      </c>
      <c r="G2125" s="26">
        <f t="shared" si="100"/>
        <v>1.03963182198196E-2</v>
      </c>
      <c r="H2125" s="26">
        <f t="shared" si="101"/>
        <v>2.2690257216796939E-3</v>
      </c>
    </row>
    <row r="2126" spans="1:8" x14ac:dyDescent="0.25">
      <c r="A2126" s="12">
        <f>Riesgo!D2130</f>
        <v>0.48648833342636888</v>
      </c>
      <c r="F2126" s="76">
        <f t="shared" si="99"/>
        <v>-0.11909360416348103</v>
      </c>
      <c r="G2126" s="26">
        <f t="shared" si="100"/>
        <v>-1.689138714438273E-3</v>
      </c>
      <c r="H2126" s="26">
        <f t="shared" si="101"/>
        <v>2.0116561743452289E-4</v>
      </c>
    </row>
    <row r="2127" spans="1:8" x14ac:dyDescent="0.25">
      <c r="A2127" s="12">
        <f>Riesgo!D2131</f>
        <v>8.7783873487165848E-2</v>
      </c>
      <c r="F2127" s="76">
        <f t="shared" si="99"/>
        <v>-0.51779806410268403</v>
      </c>
      <c r="G2127" s="26">
        <f t="shared" si="100"/>
        <v>-0.13882934261780891</v>
      </c>
      <c r="H2127" s="26">
        <f t="shared" si="101"/>
        <v>7.1885564848149702E-2</v>
      </c>
    </row>
    <row r="2128" spans="1:8" x14ac:dyDescent="0.25">
      <c r="A2128" s="12">
        <f>Riesgo!D2132</f>
        <v>0.25933571493588803</v>
      </c>
      <c r="F2128" s="76">
        <f t="shared" si="99"/>
        <v>-0.34624622265396188</v>
      </c>
      <c r="G2128" s="26">
        <f t="shared" si="100"/>
        <v>-4.1510229318020439E-2</v>
      </c>
      <c r="H2128" s="26">
        <f t="shared" si="101"/>
        <v>1.4372760102864321E-2</v>
      </c>
    </row>
    <row r="2129" spans="1:8" x14ac:dyDescent="0.25">
      <c r="A2129" s="12">
        <f>Riesgo!D2133</f>
        <v>0.79646603658762261</v>
      </c>
      <c r="F2129" s="76">
        <f t="shared" si="99"/>
        <v>0.1908840989977727</v>
      </c>
      <c r="G2129" s="26">
        <f t="shared" si="100"/>
        <v>6.9551941421895826E-3</v>
      </c>
      <c r="H2129" s="26">
        <f t="shared" si="101"/>
        <v>1.3276359671864451E-3</v>
      </c>
    </row>
    <row r="2130" spans="1:8" x14ac:dyDescent="0.25">
      <c r="A2130" s="12">
        <f>Riesgo!D2134</f>
        <v>0.64794246285804147</v>
      </c>
      <c r="F2130" s="76">
        <f t="shared" si="99"/>
        <v>4.2360525268191562E-2</v>
      </c>
      <c r="G2130" s="26">
        <f t="shared" si="100"/>
        <v>7.6012323866886722E-5</v>
      </c>
      <c r="H2130" s="26">
        <f t="shared" si="101"/>
        <v>3.2199219658572158E-6</v>
      </c>
    </row>
    <row r="2131" spans="1:8" x14ac:dyDescent="0.25">
      <c r="A2131" s="12">
        <f>Riesgo!D2135</f>
        <v>0.59547132912493783</v>
      </c>
      <c r="F2131" s="76">
        <f t="shared" si="99"/>
        <v>-1.0110608464912074E-2</v>
      </c>
      <c r="G2131" s="26">
        <f t="shared" si="100"/>
        <v>-1.0335509196586057E-6</v>
      </c>
      <c r="H2131" s="26">
        <f t="shared" si="101"/>
        <v>1.0449828677217958E-8</v>
      </c>
    </row>
    <row r="2132" spans="1:8" x14ac:dyDescent="0.25">
      <c r="A2132" s="12">
        <f>Riesgo!D2136</f>
        <v>0.17978316525512453</v>
      </c>
      <c r="F2132" s="76">
        <f t="shared" si="99"/>
        <v>-0.42579877233472541</v>
      </c>
      <c r="G2132" s="26">
        <f t="shared" si="100"/>
        <v>-7.7199273766010296E-2</v>
      </c>
      <c r="H2132" s="26">
        <f t="shared" si="101"/>
        <v>3.2871355994699557E-2</v>
      </c>
    </row>
    <row r="2133" spans="1:8" x14ac:dyDescent="0.25">
      <c r="A2133" s="12">
        <f>Riesgo!D2137</f>
        <v>0.26547656369777095</v>
      </c>
      <c r="F2133" s="76">
        <f t="shared" si="99"/>
        <v>-0.34010537389207895</v>
      </c>
      <c r="G2133" s="26">
        <f t="shared" si="100"/>
        <v>-3.9340554992673291E-2</v>
      </c>
      <c r="H2133" s="26">
        <f t="shared" si="101"/>
        <v>1.3379934164905042E-2</v>
      </c>
    </row>
    <row r="2134" spans="1:8" x14ac:dyDescent="0.25">
      <c r="A2134" s="12">
        <f>Riesgo!D2138</f>
        <v>0.3804758673140497</v>
      </c>
      <c r="F2134" s="76">
        <f t="shared" si="99"/>
        <v>-0.22510607027580021</v>
      </c>
      <c r="G2134" s="26">
        <f t="shared" si="100"/>
        <v>-1.1406742018690344E-2</v>
      </c>
      <c r="H2134" s="26">
        <f t="shared" si="101"/>
        <v>2.5677268704772313E-3</v>
      </c>
    </row>
    <row r="2135" spans="1:8" x14ac:dyDescent="0.25">
      <c r="A2135" s="12">
        <f>Riesgo!D2139</f>
        <v>0.46609216780891749</v>
      </c>
      <c r="F2135" s="76">
        <f t="shared" si="99"/>
        <v>-0.13948976978093242</v>
      </c>
      <c r="G2135" s="26">
        <f t="shared" si="100"/>
        <v>-2.714107670936214E-3</v>
      </c>
      <c r="H2135" s="26">
        <f t="shared" si="101"/>
        <v>3.7859025417955516E-4</v>
      </c>
    </row>
    <row r="2136" spans="1:8" x14ac:dyDescent="0.25">
      <c r="A2136" s="12">
        <f>Riesgo!D2140</f>
        <v>1</v>
      </c>
      <c r="F2136" s="76">
        <f t="shared" si="99"/>
        <v>0.39441806241015009</v>
      </c>
      <c r="G2136" s="26">
        <f t="shared" si="100"/>
        <v>6.1357885667416845E-2</v>
      </c>
      <c r="H2136" s="26">
        <f t="shared" si="101"/>
        <v>2.4200658378526071E-2</v>
      </c>
    </row>
    <row r="2137" spans="1:8" x14ac:dyDescent="0.25">
      <c r="A2137" s="12">
        <f>Riesgo!D2141</f>
        <v>0.91679115911719644</v>
      </c>
      <c r="F2137" s="76">
        <f t="shared" si="99"/>
        <v>0.31120922152734654</v>
      </c>
      <c r="G2137" s="26">
        <f t="shared" si="100"/>
        <v>3.0140980196010962E-2</v>
      </c>
      <c r="H2137" s="26">
        <f t="shared" si="101"/>
        <v>9.3801509828717409E-3</v>
      </c>
    </row>
    <row r="2138" spans="1:8" x14ac:dyDescent="0.25">
      <c r="A2138" s="12">
        <f>Riesgo!D2142</f>
        <v>1</v>
      </c>
      <c r="F2138" s="76">
        <f t="shared" si="99"/>
        <v>0.39441806241015009</v>
      </c>
      <c r="G2138" s="26">
        <f t="shared" si="100"/>
        <v>6.1357885667416845E-2</v>
      </c>
      <c r="H2138" s="26">
        <f t="shared" si="101"/>
        <v>2.4200658378526071E-2</v>
      </c>
    </row>
    <row r="2139" spans="1:8" x14ac:dyDescent="0.25">
      <c r="A2139" s="12">
        <f>Riesgo!D2143</f>
        <v>0.83688859020781226</v>
      </c>
      <c r="F2139" s="76">
        <f t="shared" si="99"/>
        <v>0.23130665261796235</v>
      </c>
      <c r="G2139" s="26">
        <f t="shared" si="100"/>
        <v>1.2375546066706475E-2</v>
      </c>
      <c r="H2139" s="26">
        <f t="shared" si="101"/>
        <v>2.8625461350092647E-3</v>
      </c>
    </row>
    <row r="2140" spans="1:8" x14ac:dyDescent="0.25">
      <c r="A2140" s="12">
        <f>Riesgo!D2144</f>
        <v>0.29825587191366615</v>
      </c>
      <c r="F2140" s="76">
        <f t="shared" si="99"/>
        <v>-0.30732606567618376</v>
      </c>
      <c r="G2140" s="26">
        <f t="shared" si="100"/>
        <v>-2.9026735046048843E-2</v>
      </c>
      <c r="H2140" s="26">
        <f t="shared" si="101"/>
        <v>8.920672281127192E-3</v>
      </c>
    </row>
    <row r="2141" spans="1:8" x14ac:dyDescent="0.25">
      <c r="A2141" s="12">
        <f>Riesgo!D2145</f>
        <v>0.81859302751088836</v>
      </c>
      <c r="F2141" s="76">
        <f t="shared" si="99"/>
        <v>0.21301108992103845</v>
      </c>
      <c r="G2141" s="26">
        <f t="shared" si="100"/>
        <v>9.665106494472421E-3</v>
      </c>
      <c r="H2141" s="26">
        <f t="shared" si="101"/>
        <v>2.0587748685904775E-3</v>
      </c>
    </row>
    <row r="2142" spans="1:8" x14ac:dyDescent="0.25">
      <c r="A2142" s="12">
        <f>Riesgo!D2146</f>
        <v>0.5653337360587376</v>
      </c>
      <c r="F2142" s="76">
        <f t="shared" si="99"/>
        <v>-4.0248201531112304E-2</v>
      </c>
      <c r="G2142" s="26">
        <f t="shared" si="100"/>
        <v>-6.5198775119551777E-5</v>
      </c>
      <c r="H2142" s="26">
        <f t="shared" si="101"/>
        <v>2.6241334405933904E-6</v>
      </c>
    </row>
    <row r="2143" spans="1:8" x14ac:dyDescent="0.25">
      <c r="A2143" s="12">
        <f>Riesgo!D2147</f>
        <v>0.20480519735632299</v>
      </c>
      <c r="F2143" s="76">
        <f t="shared" si="99"/>
        <v>-0.40077674023352694</v>
      </c>
      <c r="G2143" s="26">
        <f t="shared" si="100"/>
        <v>-6.4373559771188485E-2</v>
      </c>
      <c r="H2143" s="26">
        <f t="shared" si="101"/>
        <v>2.5799425442325028E-2</v>
      </c>
    </row>
    <row r="2144" spans="1:8" x14ac:dyDescent="0.25">
      <c r="A2144" s="12">
        <f>Riesgo!D2148</f>
        <v>0.19309986821658454</v>
      </c>
      <c r="F2144" s="76">
        <f t="shared" si="99"/>
        <v>-0.41248206937326537</v>
      </c>
      <c r="G2144" s="26">
        <f t="shared" si="100"/>
        <v>-7.018030049824367E-2</v>
      </c>
      <c r="H2144" s="26">
        <f t="shared" si="101"/>
        <v>2.8948115578753156E-2</v>
      </c>
    </row>
    <row r="2145" spans="1:8" x14ac:dyDescent="0.25">
      <c r="A2145" s="12">
        <f>Riesgo!D2149</f>
        <v>0.74698450253073967</v>
      </c>
      <c r="F2145" s="76">
        <f t="shared" si="99"/>
        <v>0.14140256494088976</v>
      </c>
      <c r="G2145" s="26">
        <f t="shared" si="100"/>
        <v>2.8272997967674521E-3</v>
      </c>
      <c r="H2145" s="26">
        <f t="shared" si="101"/>
        <v>3.9978744311977408E-4</v>
      </c>
    </row>
    <row r="2146" spans="1:8" x14ac:dyDescent="0.25">
      <c r="A2146" s="12">
        <f>Riesgo!D2150</f>
        <v>0.75931488866026731</v>
      </c>
      <c r="F2146" s="76">
        <f t="shared" si="99"/>
        <v>0.1537329510704174</v>
      </c>
      <c r="G2146" s="26">
        <f t="shared" si="100"/>
        <v>3.6332969313038537E-3</v>
      </c>
      <c r="H2146" s="26">
        <f t="shared" si="101"/>
        <v>5.585574593644331E-4</v>
      </c>
    </row>
    <row r="2147" spans="1:8" x14ac:dyDescent="0.25">
      <c r="A2147" s="12">
        <f>Riesgo!D2151</f>
        <v>0.28502125007711188</v>
      </c>
      <c r="F2147" s="76">
        <f t="shared" si="99"/>
        <v>-0.32056068751273803</v>
      </c>
      <c r="G2147" s="26">
        <f t="shared" si="100"/>
        <v>-3.2940545175844188E-2</v>
      </c>
      <c r="H2147" s="26">
        <f t="shared" si="101"/>
        <v>1.055944380861302E-2</v>
      </c>
    </row>
    <row r="2148" spans="1:8" x14ac:dyDescent="0.25">
      <c r="A2148" s="12">
        <f>Riesgo!D2152</f>
        <v>0.58049611474073581</v>
      </c>
      <c r="F2148" s="76">
        <f t="shared" si="99"/>
        <v>-2.5085822849114092E-2</v>
      </c>
      <c r="G2148" s="26">
        <f t="shared" si="100"/>
        <v>-1.5786470891329647E-5</v>
      </c>
      <c r="H2148" s="26">
        <f t="shared" si="101"/>
        <v>3.9601661219259175E-7</v>
      </c>
    </row>
    <row r="2149" spans="1:8" x14ac:dyDescent="0.25">
      <c r="A2149" s="12">
        <f>Riesgo!D2153</f>
        <v>0.69449887291882317</v>
      </c>
      <c r="F2149" s="76">
        <f t="shared" si="99"/>
        <v>8.8916935328973268E-2</v>
      </c>
      <c r="G2149" s="26">
        <f t="shared" si="100"/>
        <v>7.0299697587973315E-4</v>
      </c>
      <c r="H2149" s="26">
        <f t="shared" si="101"/>
        <v>6.2508336640762011E-5</v>
      </c>
    </row>
    <row r="2150" spans="1:8" x14ac:dyDescent="0.25">
      <c r="A2150" s="12">
        <f>Riesgo!D2154</f>
        <v>0.72111260775575969</v>
      </c>
      <c r="F2150" s="76">
        <f t="shared" si="99"/>
        <v>0.11553067016590979</v>
      </c>
      <c r="G2150" s="26">
        <f t="shared" si="100"/>
        <v>1.5420266440095544E-3</v>
      </c>
      <c r="H2150" s="26">
        <f t="shared" si="101"/>
        <v>1.7815137159611261E-4</v>
      </c>
    </row>
    <row r="2151" spans="1:8" x14ac:dyDescent="0.25">
      <c r="A2151" s="12">
        <f>Riesgo!D2155</f>
        <v>1</v>
      </c>
      <c r="F2151" s="76">
        <f t="shared" si="99"/>
        <v>0.39441806241015009</v>
      </c>
      <c r="G2151" s="26">
        <f t="shared" si="100"/>
        <v>6.1357885667416845E-2</v>
      </c>
      <c r="H2151" s="26">
        <f t="shared" si="101"/>
        <v>2.4200658378526071E-2</v>
      </c>
    </row>
    <row r="2152" spans="1:8" x14ac:dyDescent="0.25">
      <c r="A2152" s="12">
        <f>Riesgo!D2156</f>
        <v>0.38377728985466242</v>
      </c>
      <c r="F2152" s="76">
        <f t="shared" si="99"/>
        <v>-0.22180464773518749</v>
      </c>
      <c r="G2152" s="26">
        <f t="shared" si="100"/>
        <v>-1.0912190185717716E-2</v>
      </c>
      <c r="H2152" s="26">
        <f t="shared" si="101"/>
        <v>2.4203745001624881E-3</v>
      </c>
    </row>
    <row r="2153" spans="1:8" x14ac:dyDescent="0.25">
      <c r="A2153" s="12">
        <f>Riesgo!D2157</f>
        <v>0</v>
      </c>
      <c r="F2153" s="76">
        <f t="shared" si="99"/>
        <v>-0.60558193758984991</v>
      </c>
      <c r="G2153" s="26">
        <f t="shared" si="100"/>
        <v>0</v>
      </c>
      <c r="H2153" s="26">
        <f t="shared" si="101"/>
        <v>0</v>
      </c>
    </row>
    <row r="2154" spans="1:8" x14ac:dyDescent="0.25">
      <c r="A2154" s="12">
        <f>Riesgo!D2158</f>
        <v>0.52513254072877169</v>
      </c>
      <c r="F2154" s="76">
        <f t="shared" si="99"/>
        <v>-8.0449396861078215E-2</v>
      </c>
      <c r="G2154" s="26">
        <f t="shared" si="100"/>
        <v>-5.2067698030108496E-4</v>
      </c>
      <c r="H2154" s="26">
        <f t="shared" si="101"/>
        <v>4.1888149024669791E-5</v>
      </c>
    </row>
    <row r="2155" spans="1:8" x14ac:dyDescent="0.25">
      <c r="A2155" s="12">
        <f>Riesgo!D2159</f>
        <v>0.71097964652224321</v>
      </c>
      <c r="F2155" s="76">
        <f t="shared" si="99"/>
        <v>0.10539770893239331</v>
      </c>
      <c r="G2155" s="26">
        <f t="shared" si="100"/>
        <v>1.1708291101498783E-3</v>
      </c>
      <c r="H2155" s="26">
        <f t="shared" si="101"/>
        <v>1.2340270576114993E-4</v>
      </c>
    </row>
    <row r="2156" spans="1:8" x14ac:dyDescent="0.25">
      <c r="A2156" s="12">
        <f>Riesgo!D2160</f>
        <v>0.92372711177487543</v>
      </c>
      <c r="F2156" s="76">
        <f t="shared" si="99"/>
        <v>0.31814517418502553</v>
      </c>
      <c r="G2156" s="26">
        <f t="shared" si="100"/>
        <v>3.2201493891988162E-2</v>
      </c>
      <c r="H2156" s="26">
        <f t="shared" si="101"/>
        <v>1.024474988328461E-2</v>
      </c>
    </row>
    <row r="2157" spans="1:8" x14ac:dyDescent="0.25">
      <c r="A2157" s="12">
        <f>Riesgo!D2161</f>
        <v>0.63596922744738105</v>
      </c>
      <c r="F2157" s="76">
        <f t="shared" si="99"/>
        <v>3.0387289857531141E-2</v>
      </c>
      <c r="G2157" s="26">
        <f t="shared" si="100"/>
        <v>2.8059240115306849E-5</v>
      </c>
      <c r="H2157" s="26">
        <f t="shared" si="101"/>
        <v>8.5264426256589471E-7</v>
      </c>
    </row>
    <row r="2158" spans="1:8" x14ac:dyDescent="0.25">
      <c r="A2158" s="12">
        <f>Riesgo!D2162</f>
        <v>0.88898189113916326</v>
      </c>
      <c r="F2158" s="76">
        <f t="shared" si="99"/>
        <v>0.28339995354931335</v>
      </c>
      <c r="G2158" s="26">
        <f t="shared" si="100"/>
        <v>2.2761418511863103E-2</v>
      </c>
      <c r="H2158" s="26">
        <f t="shared" si="101"/>
        <v>6.4505849489784849E-3</v>
      </c>
    </row>
    <row r="2159" spans="1:8" x14ac:dyDescent="0.25">
      <c r="A2159" s="12">
        <f>Riesgo!D2163</f>
        <v>1</v>
      </c>
      <c r="F2159" s="76">
        <f t="shared" si="99"/>
        <v>0.39441806241015009</v>
      </c>
      <c r="G2159" s="26">
        <f t="shared" si="100"/>
        <v>6.1357885667416845E-2</v>
      </c>
      <c r="H2159" s="26">
        <f t="shared" si="101"/>
        <v>2.4200658378526071E-2</v>
      </c>
    </row>
    <row r="2160" spans="1:8" x14ac:dyDescent="0.25">
      <c r="A2160" s="12">
        <f>Riesgo!D2164</f>
        <v>0.60796167048350958</v>
      </c>
      <c r="F2160" s="76">
        <f t="shared" si="99"/>
        <v>2.3797328936596696E-3</v>
      </c>
      <c r="G2160" s="26">
        <f t="shared" si="100"/>
        <v>1.3476733517927431E-8</v>
      </c>
      <c r="H2160" s="26">
        <f t="shared" si="101"/>
        <v>3.2071026051697706E-11</v>
      </c>
    </row>
    <row r="2161" spans="1:8" x14ac:dyDescent="0.25">
      <c r="A2161" s="12">
        <f>Riesgo!D2165</f>
        <v>0.79572742054685841</v>
      </c>
      <c r="F2161" s="76">
        <f t="shared" si="99"/>
        <v>0.1901454829570085</v>
      </c>
      <c r="G2161" s="26">
        <f t="shared" si="100"/>
        <v>6.8747678715389542E-3</v>
      </c>
      <c r="H2161" s="26">
        <f t="shared" si="101"/>
        <v>1.3072060571510998E-3</v>
      </c>
    </row>
    <row r="2162" spans="1:8" x14ac:dyDescent="0.25">
      <c r="A2162" s="12">
        <f>Riesgo!D2166</f>
        <v>7.1218553978223381E-2</v>
      </c>
      <c r="F2162" s="76">
        <f t="shared" si="99"/>
        <v>-0.5343633836116265</v>
      </c>
      <c r="G2162" s="26">
        <f t="shared" si="100"/>
        <v>-0.15258437863978888</v>
      </c>
      <c r="H2162" s="26">
        <f t="shared" si="101"/>
        <v>8.1535504856235175E-2</v>
      </c>
    </row>
    <row r="2163" spans="1:8" x14ac:dyDescent="0.25">
      <c r="A2163" s="12">
        <f>Riesgo!D2167</f>
        <v>0.15056872230947291</v>
      </c>
      <c r="F2163" s="76">
        <f t="shared" si="99"/>
        <v>-0.45501321528037697</v>
      </c>
      <c r="G2163" s="26">
        <f t="shared" si="100"/>
        <v>-9.4204582918650998E-2</v>
      </c>
      <c r="H2163" s="26">
        <f t="shared" si="101"/>
        <v>4.2864330167962275E-2</v>
      </c>
    </row>
    <row r="2164" spans="1:8" x14ac:dyDescent="0.25">
      <c r="A2164" s="12">
        <f>Riesgo!D2168</f>
        <v>0.85281868808719807</v>
      </c>
      <c r="F2164" s="76">
        <f t="shared" si="99"/>
        <v>0.24723675049734817</v>
      </c>
      <c r="G2164" s="26">
        <f t="shared" si="100"/>
        <v>1.5112596280189511E-2</v>
      </c>
      <c r="H2164" s="26">
        <f t="shared" si="101"/>
        <v>3.7363891958923662E-3</v>
      </c>
    </row>
    <row r="2165" spans="1:8" x14ac:dyDescent="0.25">
      <c r="A2165" s="12">
        <f>Riesgo!D2169</f>
        <v>0.31036127922468026</v>
      </c>
      <c r="F2165" s="76">
        <f t="shared" si="99"/>
        <v>-0.29522065836516964</v>
      </c>
      <c r="G2165" s="26">
        <f t="shared" si="100"/>
        <v>-2.5730026484181542E-2</v>
      </c>
      <c r="H2165" s="26">
        <f t="shared" si="101"/>
        <v>7.596035358413326E-3</v>
      </c>
    </row>
    <row r="2166" spans="1:8" x14ac:dyDescent="0.25">
      <c r="A2166" s="12">
        <f>Riesgo!D2170</f>
        <v>1</v>
      </c>
      <c r="F2166" s="76">
        <f t="shared" si="99"/>
        <v>0.39441806241015009</v>
      </c>
      <c r="G2166" s="26">
        <f t="shared" si="100"/>
        <v>6.1357885667416845E-2</v>
      </c>
      <c r="H2166" s="26">
        <f t="shared" si="101"/>
        <v>2.4200658378526071E-2</v>
      </c>
    </row>
    <row r="2167" spans="1:8" x14ac:dyDescent="0.25">
      <c r="A2167" s="12">
        <f>Riesgo!D2171</f>
        <v>0.37531429928287302</v>
      </c>
      <c r="F2167" s="76">
        <f t="shared" si="99"/>
        <v>-0.23026763830697689</v>
      </c>
      <c r="G2167" s="26">
        <f t="shared" si="100"/>
        <v>-1.2209523643369954E-2</v>
      </c>
      <c r="H2167" s="26">
        <f t="shared" si="101"/>
        <v>2.8114581742119953E-3</v>
      </c>
    </row>
    <row r="2168" spans="1:8" x14ac:dyDescent="0.25">
      <c r="A2168" s="12">
        <f>Riesgo!D2172</f>
        <v>0.15648229551758325</v>
      </c>
      <c r="F2168" s="76">
        <f t="shared" si="99"/>
        <v>-0.44909964207226666</v>
      </c>
      <c r="G2168" s="26">
        <f t="shared" si="100"/>
        <v>-9.0579126198969226E-2</v>
      </c>
      <c r="H2168" s="26">
        <f t="shared" si="101"/>
        <v>4.0679053155175747E-2</v>
      </c>
    </row>
    <row r="2169" spans="1:8" x14ac:dyDescent="0.25">
      <c r="A2169" s="12">
        <f>Riesgo!D2173</f>
        <v>0.61841378508182321</v>
      </c>
      <c r="F2169" s="76">
        <f t="shared" si="99"/>
        <v>1.2831847491973303E-2</v>
      </c>
      <c r="G2169" s="26">
        <f t="shared" si="100"/>
        <v>2.1128446592458503E-6</v>
      </c>
      <c r="H2169" s="26">
        <f t="shared" si="101"/>
        <v>2.7111700441673053E-8</v>
      </c>
    </row>
    <row r="2170" spans="1:8" x14ac:dyDescent="0.25">
      <c r="A2170" s="12">
        <f>Riesgo!D2174</f>
        <v>0.56700862228221738</v>
      </c>
      <c r="F2170" s="76">
        <f t="shared" si="99"/>
        <v>-3.8573315307632527E-2</v>
      </c>
      <c r="G2170" s="26">
        <f t="shared" si="100"/>
        <v>-5.7393261066310061E-5</v>
      </c>
      <c r="H2170" s="26">
        <f t="shared" si="101"/>
        <v>2.2138483556440479E-6</v>
      </c>
    </row>
    <row r="2171" spans="1:8" x14ac:dyDescent="0.25">
      <c r="A2171" s="12">
        <f>Riesgo!D2175</f>
        <v>0.76913068982346333</v>
      </c>
      <c r="F2171" s="76">
        <f t="shared" si="99"/>
        <v>0.16354875223361343</v>
      </c>
      <c r="G2171" s="26">
        <f t="shared" si="100"/>
        <v>4.3746338116176387E-3</v>
      </c>
      <c r="H2171" s="26">
        <f t="shared" si="101"/>
        <v>7.1546590136904113E-4</v>
      </c>
    </row>
    <row r="2172" spans="1:8" x14ac:dyDescent="0.25">
      <c r="A2172" s="12">
        <f>Riesgo!D2176</f>
        <v>0.62205100431183136</v>
      </c>
      <c r="F2172" s="76">
        <f t="shared" si="99"/>
        <v>1.6469066721981451E-2</v>
      </c>
      <c r="G2172" s="26">
        <f t="shared" si="100"/>
        <v>4.4669075805298999E-6</v>
      </c>
      <c r="H2172" s="26">
        <f t="shared" si="101"/>
        <v>7.3565798984671666E-8</v>
      </c>
    </row>
    <row r="2173" spans="1:8" x14ac:dyDescent="0.25">
      <c r="A2173" s="12">
        <f>Riesgo!D2177</f>
        <v>0.62959321447156136</v>
      </c>
      <c r="F2173" s="76">
        <f t="shared" si="99"/>
        <v>2.4011276881711452E-2</v>
      </c>
      <c r="G2173" s="26">
        <f t="shared" si="100"/>
        <v>1.3843495609131848E-5</v>
      </c>
      <c r="H2173" s="26">
        <f t="shared" si="101"/>
        <v>3.3240000608162153E-7</v>
      </c>
    </row>
    <row r="2174" spans="1:8" x14ac:dyDescent="0.25">
      <c r="A2174" s="12">
        <f>Riesgo!D2178</f>
        <v>0.79087204721643456</v>
      </c>
      <c r="F2174" s="76">
        <f t="shared" si="99"/>
        <v>0.18529010962658465</v>
      </c>
      <c r="G2174" s="26">
        <f t="shared" si="100"/>
        <v>6.3614587411217156E-3</v>
      </c>
      <c r="H2174" s="26">
        <f t="shared" si="101"/>
        <v>1.1787153875274378E-3</v>
      </c>
    </row>
    <row r="2175" spans="1:8" x14ac:dyDescent="0.25">
      <c r="A2175" s="12">
        <f>Riesgo!D2179</f>
        <v>0.52024943708483617</v>
      </c>
      <c r="F2175" s="76">
        <f t="shared" si="99"/>
        <v>-8.5332500505013731E-2</v>
      </c>
      <c r="G2175" s="26">
        <f t="shared" si="100"/>
        <v>-6.2136017713568096E-4</v>
      </c>
      <c r="H2175" s="26">
        <f t="shared" si="101"/>
        <v>5.3022217629225921E-5</v>
      </c>
    </row>
    <row r="2176" spans="1:8" x14ac:dyDescent="0.25">
      <c r="A2176" s="12">
        <f>Riesgo!D2180</f>
        <v>0.22254246582585302</v>
      </c>
      <c r="F2176" s="76">
        <f t="shared" si="99"/>
        <v>-0.38303947176399689</v>
      </c>
      <c r="G2176" s="26">
        <f t="shared" si="100"/>
        <v>-5.6199259010993471E-2</v>
      </c>
      <c r="H2176" s="26">
        <f t="shared" si="101"/>
        <v>2.1526534485098982E-2</v>
      </c>
    </row>
    <row r="2177" spans="1:8" x14ac:dyDescent="0.25">
      <c r="A2177" s="12">
        <f>Riesgo!D2181</f>
        <v>0.61630289057765653</v>
      </c>
      <c r="F2177" s="76">
        <f t="shared" si="99"/>
        <v>1.072095298780662E-2</v>
      </c>
      <c r="G2177" s="26">
        <f t="shared" si="100"/>
        <v>1.2322538247099884E-6</v>
      </c>
      <c r="H2177" s="26">
        <f t="shared" si="101"/>
        <v>1.3210935323760686E-8</v>
      </c>
    </row>
    <row r="2178" spans="1:8" x14ac:dyDescent="0.25">
      <c r="A2178" s="12">
        <f>Riesgo!D2182</f>
        <v>8.8443181783176977E-2</v>
      </c>
      <c r="F2178" s="76">
        <f t="shared" si="99"/>
        <v>-0.5171387558066729</v>
      </c>
      <c r="G2178" s="26">
        <f t="shared" si="100"/>
        <v>-0.13829970656677357</v>
      </c>
      <c r="H2178" s="26">
        <f t="shared" si="101"/>
        <v>7.1520138182369228E-2</v>
      </c>
    </row>
    <row r="2179" spans="1:8" x14ac:dyDescent="0.25">
      <c r="A2179" s="12">
        <f>Riesgo!D2183</f>
        <v>0.60538696182745411</v>
      </c>
      <c r="F2179" s="76">
        <f t="shared" ref="F2179:F2242" si="102">A2179-$D$4</f>
        <v>-1.9497576239579928E-4</v>
      </c>
      <c r="G2179" s="26">
        <f t="shared" ref="G2179:G2242" si="103">IF(A2179=0,0,(A2179-D$4)^3)</f>
        <v>-7.4121104389515168E-12</v>
      </c>
      <c r="H2179" s="26">
        <f t="shared" ref="H2179:H2242" si="104">IF(A2179=0,0,(A2179-D$4)^4)</f>
        <v>1.4451818837964343E-15</v>
      </c>
    </row>
    <row r="2180" spans="1:8" x14ac:dyDescent="0.25">
      <c r="A2180" s="12">
        <f>Riesgo!D2184</f>
        <v>0.42129983379123237</v>
      </c>
      <c r="F2180" s="76">
        <f t="shared" si="102"/>
        <v>-0.18428210379861754</v>
      </c>
      <c r="G2180" s="26">
        <f t="shared" si="103"/>
        <v>-6.2582006706378901E-3</v>
      </c>
      <c r="H2180" s="26">
        <f t="shared" si="104"/>
        <v>1.1532743855790697E-3</v>
      </c>
    </row>
    <row r="2181" spans="1:8" x14ac:dyDescent="0.25">
      <c r="A2181" s="12">
        <f>Riesgo!D2185</f>
        <v>0.17951844616179921</v>
      </c>
      <c r="F2181" s="76">
        <f t="shared" si="102"/>
        <v>-0.42606349142805067</v>
      </c>
      <c r="G2181" s="26">
        <f t="shared" si="103"/>
        <v>-7.7343347663271028E-2</v>
      </c>
      <c r="H2181" s="26">
        <f t="shared" si="104"/>
        <v>3.2953176744146821E-2</v>
      </c>
    </row>
    <row r="2182" spans="1:8" x14ac:dyDescent="0.25">
      <c r="A2182" s="12">
        <f>Riesgo!D2186</f>
        <v>0.44497827907154264</v>
      </c>
      <c r="F2182" s="76">
        <f t="shared" si="102"/>
        <v>-0.16060365851830727</v>
      </c>
      <c r="G2182" s="26">
        <f t="shared" si="103"/>
        <v>-4.1425361079125674E-3</v>
      </c>
      <c r="H2182" s="26">
        <f t="shared" si="104"/>
        <v>6.6530645447494753E-4</v>
      </c>
    </row>
    <row r="2183" spans="1:8" x14ac:dyDescent="0.25">
      <c r="A2183" s="12">
        <f>Riesgo!D2187</f>
        <v>0.67907012500371611</v>
      </c>
      <c r="F2183" s="76">
        <f t="shared" si="102"/>
        <v>7.3488187413866202E-2</v>
      </c>
      <c r="G2183" s="26">
        <f t="shared" si="103"/>
        <v>3.9687396213597843E-4</v>
      </c>
      <c r="H2183" s="26">
        <f t="shared" si="104"/>
        <v>2.9165548109132421E-5</v>
      </c>
    </row>
    <row r="2184" spans="1:8" x14ac:dyDescent="0.25">
      <c r="A2184" s="12">
        <f>Riesgo!D2188</f>
        <v>0.39752336465522381</v>
      </c>
      <c r="F2184" s="76">
        <f t="shared" si="102"/>
        <v>-0.2080585729346261</v>
      </c>
      <c r="G2184" s="26">
        <f t="shared" si="103"/>
        <v>-9.0065164393440724E-3</v>
      </c>
      <c r="H2184" s="26">
        <f t="shared" si="104"/>
        <v>1.8738829574821779E-3</v>
      </c>
    </row>
    <row r="2185" spans="1:8" x14ac:dyDescent="0.25">
      <c r="A2185" s="12">
        <f>Riesgo!D2189</f>
        <v>0.67880503791928604</v>
      </c>
      <c r="F2185" s="76">
        <f t="shared" si="102"/>
        <v>7.322310032943613E-2</v>
      </c>
      <c r="G2185" s="26">
        <f t="shared" si="103"/>
        <v>3.9259461652401876E-4</v>
      </c>
      <c r="H2185" s="26">
        <f t="shared" si="104"/>
        <v>2.8746994994534727E-5</v>
      </c>
    </row>
    <row r="2186" spans="1:8" x14ac:dyDescent="0.25">
      <c r="A2186" s="12">
        <f>Riesgo!D2190</f>
        <v>0.83609576885909809</v>
      </c>
      <c r="F2186" s="76">
        <f t="shared" si="102"/>
        <v>0.23051383126924818</v>
      </c>
      <c r="G2186" s="26">
        <f t="shared" si="103"/>
        <v>1.2248727333668287E-2</v>
      </c>
      <c r="H2186" s="26">
        <f t="shared" si="104"/>
        <v>2.8235010658562397E-3</v>
      </c>
    </row>
    <row r="2187" spans="1:8" x14ac:dyDescent="0.25">
      <c r="A2187" s="12">
        <f>Riesgo!D2191</f>
        <v>0.36753829663493015</v>
      </c>
      <c r="F2187" s="76">
        <f t="shared" si="102"/>
        <v>-0.23804364095491976</v>
      </c>
      <c r="G2187" s="26">
        <f t="shared" si="103"/>
        <v>-1.3488689354671063E-2</v>
      </c>
      <c r="H2187" s="26">
        <f t="shared" si="104"/>
        <v>3.2108967256957665E-3</v>
      </c>
    </row>
    <row r="2188" spans="1:8" x14ac:dyDescent="0.25">
      <c r="A2188" s="12">
        <f>Riesgo!D2192</f>
        <v>0.37819074914473338</v>
      </c>
      <c r="F2188" s="76">
        <f t="shared" si="102"/>
        <v>-0.22739118844511652</v>
      </c>
      <c r="G2188" s="26">
        <f t="shared" si="103"/>
        <v>-1.1757659920368292E-2</v>
      </c>
      <c r="H2188" s="26">
        <f t="shared" si="104"/>
        <v>2.67358826262606E-3</v>
      </c>
    </row>
    <row r="2189" spans="1:8" x14ac:dyDescent="0.25">
      <c r="A2189" s="12">
        <f>Riesgo!D2193</f>
        <v>0.84745936674892752</v>
      </c>
      <c r="F2189" s="76">
        <f t="shared" si="102"/>
        <v>0.24187742915907762</v>
      </c>
      <c r="G2189" s="26">
        <f t="shared" si="103"/>
        <v>1.4150964189116825E-2</v>
      </c>
      <c r="H2189" s="26">
        <f t="shared" si="104"/>
        <v>3.422798838185749E-3</v>
      </c>
    </row>
    <row r="2190" spans="1:8" x14ac:dyDescent="0.25">
      <c r="A2190" s="12">
        <f>Riesgo!D2194</f>
        <v>0.92360547861819509</v>
      </c>
      <c r="F2190" s="76">
        <f t="shared" si="102"/>
        <v>0.31802354102834518</v>
      </c>
      <c r="G2190" s="26">
        <f t="shared" si="103"/>
        <v>3.2164574217551915E-2</v>
      </c>
      <c r="H2190" s="26">
        <f t="shared" si="104"/>
        <v>1.0229091788334876E-2</v>
      </c>
    </row>
    <row r="2191" spans="1:8" x14ac:dyDescent="0.25">
      <c r="A2191" s="12">
        <f>Riesgo!D2195</f>
        <v>0.91155454726221541</v>
      </c>
      <c r="F2191" s="76">
        <f t="shared" si="102"/>
        <v>0.3059726096723655</v>
      </c>
      <c r="G2191" s="26">
        <f t="shared" si="103"/>
        <v>2.8644922526535485E-2</v>
      </c>
      <c r="H2191" s="26">
        <f t="shared" si="104"/>
        <v>8.7645616993067919E-3</v>
      </c>
    </row>
    <row r="2192" spans="1:8" x14ac:dyDescent="0.25">
      <c r="A2192" s="12">
        <f>Riesgo!D2196</f>
        <v>0.83066721807681709</v>
      </c>
      <c r="F2192" s="76">
        <f t="shared" si="102"/>
        <v>0.22508528048696719</v>
      </c>
      <c r="G2192" s="26">
        <f t="shared" si="103"/>
        <v>1.140358188369235E-2</v>
      </c>
      <c r="H2192" s="26">
        <f t="shared" si="104"/>
        <v>2.5667784268469901E-3</v>
      </c>
    </row>
    <row r="2193" spans="1:8" x14ac:dyDescent="0.25">
      <c r="A2193" s="12">
        <f>Riesgo!D2197</f>
        <v>0.64654542505848767</v>
      </c>
      <c r="F2193" s="76">
        <f t="shared" si="102"/>
        <v>4.096348746863776E-2</v>
      </c>
      <c r="G2193" s="26">
        <f t="shared" si="103"/>
        <v>6.8737031234951409E-5</v>
      </c>
      <c r="H2193" s="26">
        <f t="shared" si="104"/>
        <v>2.8157085176242945E-6</v>
      </c>
    </row>
    <row r="2194" spans="1:8" x14ac:dyDescent="0.25">
      <c r="A2194" s="12">
        <f>Riesgo!D2198</f>
        <v>0.63497246048217459</v>
      </c>
      <c r="F2194" s="76">
        <f t="shared" si="102"/>
        <v>2.9390522892324689E-2</v>
      </c>
      <c r="G2194" s="26">
        <f t="shared" si="103"/>
        <v>2.5387617022511375E-5</v>
      </c>
      <c r="H2194" s="26">
        <f t="shared" si="104"/>
        <v>7.4615533928169249E-7</v>
      </c>
    </row>
    <row r="2195" spans="1:8" x14ac:dyDescent="0.25">
      <c r="A2195" s="12">
        <f>Riesgo!D2199</f>
        <v>0.81932443703539914</v>
      </c>
      <c r="F2195" s="76">
        <f t="shared" si="102"/>
        <v>0.21374249944554924</v>
      </c>
      <c r="G2195" s="26">
        <f t="shared" si="103"/>
        <v>9.765009065546967E-3</v>
      </c>
      <c r="H2195" s="26">
        <f t="shared" si="104"/>
        <v>2.0871974447784561E-3</v>
      </c>
    </row>
    <row r="2196" spans="1:8" x14ac:dyDescent="0.25">
      <c r="A2196" s="12">
        <f>Riesgo!D2200</f>
        <v>1</v>
      </c>
      <c r="F2196" s="76">
        <f t="shared" si="102"/>
        <v>0.39441806241015009</v>
      </c>
      <c r="G2196" s="26">
        <f t="shared" si="103"/>
        <v>6.1357885667416845E-2</v>
      </c>
      <c r="H2196" s="26">
        <f t="shared" si="104"/>
        <v>2.4200658378526071E-2</v>
      </c>
    </row>
    <row r="2197" spans="1:8" x14ac:dyDescent="0.25">
      <c r="A2197" s="12">
        <f>Riesgo!D2201</f>
        <v>0.63130037128263117</v>
      </c>
      <c r="F2197" s="76">
        <f t="shared" si="102"/>
        <v>2.5718433692781262E-2</v>
      </c>
      <c r="G2197" s="26">
        <f t="shared" si="103"/>
        <v>1.7011145014158454E-5</v>
      </c>
      <c r="H2197" s="26">
        <f t="shared" si="104"/>
        <v>4.3750000508492078E-7</v>
      </c>
    </row>
    <row r="2198" spans="1:8" x14ac:dyDescent="0.25">
      <c r="A2198" s="12">
        <f>Riesgo!D2202</f>
        <v>9.8693419073860658E-2</v>
      </c>
      <c r="F2198" s="76">
        <f t="shared" si="102"/>
        <v>-0.50688851851598926</v>
      </c>
      <c r="G2198" s="26">
        <f t="shared" si="103"/>
        <v>-0.13023789328983651</v>
      </c>
      <c r="H2198" s="26">
        <f t="shared" si="104"/>
        <v>6.6016092784328725E-2</v>
      </c>
    </row>
    <row r="2199" spans="1:8" x14ac:dyDescent="0.25">
      <c r="A2199" s="12">
        <f>Riesgo!D2203</f>
        <v>0.68055950216460603</v>
      </c>
      <c r="F2199" s="76">
        <f t="shared" si="102"/>
        <v>7.4977564574756128E-2</v>
      </c>
      <c r="G2199" s="26">
        <f t="shared" si="103"/>
        <v>4.2149651544108569E-4</v>
      </c>
      <c r="H2199" s="26">
        <f t="shared" si="104"/>
        <v>3.16027822045187E-5</v>
      </c>
    </row>
    <row r="2200" spans="1:8" x14ac:dyDescent="0.25">
      <c r="A2200" s="12">
        <f>Riesgo!D2204</f>
        <v>0.36006931486632837</v>
      </c>
      <c r="F2200" s="76">
        <f t="shared" si="102"/>
        <v>-0.24551262272352153</v>
      </c>
      <c r="G2200" s="26">
        <f t="shared" si="103"/>
        <v>-1.4798628816457847E-2</v>
      </c>
      <c r="H2200" s="26">
        <f t="shared" si="104"/>
        <v>3.6332501734404497E-3</v>
      </c>
    </row>
    <row r="2201" spans="1:8" x14ac:dyDescent="0.25">
      <c r="A2201" s="12">
        <f>Riesgo!D2205</f>
        <v>1</v>
      </c>
      <c r="F2201" s="76">
        <f t="shared" si="102"/>
        <v>0.39441806241015009</v>
      </c>
      <c r="G2201" s="26">
        <f t="shared" si="103"/>
        <v>6.1357885667416845E-2</v>
      </c>
      <c r="H2201" s="26">
        <f t="shared" si="104"/>
        <v>2.4200658378526071E-2</v>
      </c>
    </row>
    <row r="2202" spans="1:8" x14ac:dyDescent="0.25">
      <c r="A2202" s="12">
        <f>Riesgo!D2206</f>
        <v>1</v>
      </c>
      <c r="F2202" s="76">
        <f t="shared" si="102"/>
        <v>0.39441806241015009</v>
      </c>
      <c r="G2202" s="26">
        <f t="shared" si="103"/>
        <v>6.1357885667416845E-2</v>
      </c>
      <c r="H2202" s="26">
        <f t="shared" si="104"/>
        <v>2.4200658378526071E-2</v>
      </c>
    </row>
    <row r="2203" spans="1:8" x14ac:dyDescent="0.25">
      <c r="A2203" s="12">
        <f>Riesgo!D2207</f>
        <v>0.44340687789270505</v>
      </c>
      <c r="F2203" s="76">
        <f t="shared" si="102"/>
        <v>-0.16217505969714485</v>
      </c>
      <c r="G2203" s="26">
        <f t="shared" si="103"/>
        <v>-4.2653256993466868E-3</v>
      </c>
      <c r="H2203" s="26">
        <f t="shared" si="104"/>
        <v>6.91729449919315E-4</v>
      </c>
    </row>
    <row r="2204" spans="1:8" x14ac:dyDescent="0.25">
      <c r="A2204" s="12">
        <f>Riesgo!D2208</f>
        <v>0.52572977877716764</v>
      </c>
      <c r="F2204" s="76">
        <f t="shared" si="102"/>
        <v>-7.9852158812682261E-2</v>
      </c>
      <c r="G2204" s="26">
        <f t="shared" si="103"/>
        <v>-5.0916669165613235E-4</v>
      </c>
      <c r="H2204" s="26">
        <f t="shared" si="104"/>
        <v>4.0658059524253496E-5</v>
      </c>
    </row>
    <row r="2205" spans="1:8" x14ac:dyDescent="0.25">
      <c r="A2205" s="12">
        <f>Riesgo!D2209</f>
        <v>0.95461813059176182</v>
      </c>
      <c r="F2205" s="76">
        <f t="shared" si="102"/>
        <v>0.34903619300191191</v>
      </c>
      <c r="G2205" s="26">
        <f t="shared" si="103"/>
        <v>4.2521775403025285E-2</v>
      </c>
      <c r="H2205" s="26">
        <f t="shared" si="104"/>
        <v>1.4841638606354284E-2</v>
      </c>
    </row>
    <row r="2206" spans="1:8" x14ac:dyDescent="0.25">
      <c r="A2206" s="12">
        <f>Riesgo!D2210</f>
        <v>0.55264485722913226</v>
      </c>
      <c r="F2206" s="76">
        <f t="shared" si="102"/>
        <v>-5.2937080360717648E-2</v>
      </c>
      <c r="G2206" s="26">
        <f t="shared" si="103"/>
        <v>-1.4834740541275643E-4</v>
      </c>
      <c r="H2206" s="26">
        <f t="shared" si="104"/>
        <v>7.853078521639048E-6</v>
      </c>
    </row>
    <row r="2207" spans="1:8" x14ac:dyDescent="0.25">
      <c r="A2207" s="12">
        <f>Riesgo!D2211</f>
        <v>0.94375460626203045</v>
      </c>
      <c r="F2207" s="76">
        <f t="shared" si="102"/>
        <v>0.33817266867218054</v>
      </c>
      <c r="G2207" s="26">
        <f t="shared" si="103"/>
        <v>3.867368131637474E-2</v>
      </c>
      <c r="H2207" s="26">
        <f t="shared" si="104"/>
        <v>1.3078382018135893E-2</v>
      </c>
    </row>
    <row r="2208" spans="1:8" x14ac:dyDescent="0.25">
      <c r="A2208" s="12">
        <f>Riesgo!D2212</f>
        <v>0.47754164483441658</v>
      </c>
      <c r="F2208" s="76">
        <f t="shared" si="102"/>
        <v>-0.12804029275543333</v>
      </c>
      <c r="G2208" s="26">
        <f t="shared" si="103"/>
        <v>-2.0991330930068323E-3</v>
      </c>
      <c r="H2208" s="26">
        <f t="shared" si="104"/>
        <v>2.6877361576121305E-4</v>
      </c>
    </row>
    <row r="2209" spans="1:8" x14ac:dyDescent="0.25">
      <c r="A2209" s="12">
        <f>Riesgo!D2213</f>
        <v>0.56713787247713854</v>
      </c>
      <c r="F2209" s="76">
        <f t="shared" si="102"/>
        <v>-3.8444065112711368E-2</v>
      </c>
      <c r="G2209" s="26">
        <f t="shared" si="103"/>
        <v>-5.681825773113679E-5</v>
      </c>
      <c r="H2209" s="26">
        <f t="shared" si="104"/>
        <v>2.1843247998066386E-6</v>
      </c>
    </row>
    <row r="2210" spans="1:8" x14ac:dyDescent="0.25">
      <c r="A2210" s="12">
        <f>Riesgo!D2214</f>
        <v>0.66183715726889603</v>
      </c>
      <c r="F2210" s="76">
        <f t="shared" si="102"/>
        <v>5.625521967904612E-2</v>
      </c>
      <c r="G2210" s="26">
        <f t="shared" si="103"/>
        <v>1.7802806639493989E-4</v>
      </c>
      <c r="H2210" s="26">
        <f t="shared" si="104"/>
        <v>1.0015007984083152E-5</v>
      </c>
    </row>
    <row r="2211" spans="1:8" x14ac:dyDescent="0.25">
      <c r="A2211" s="12">
        <f>Riesgo!D2215</f>
        <v>1</v>
      </c>
      <c r="F2211" s="76">
        <f t="shared" si="102"/>
        <v>0.39441806241015009</v>
      </c>
      <c r="G2211" s="26">
        <f t="shared" si="103"/>
        <v>6.1357885667416845E-2</v>
      </c>
      <c r="H2211" s="26">
        <f t="shared" si="104"/>
        <v>2.4200658378526071E-2</v>
      </c>
    </row>
    <row r="2212" spans="1:8" x14ac:dyDescent="0.25">
      <c r="A2212" s="12">
        <f>Riesgo!D2216</f>
        <v>0.92503716156665272</v>
      </c>
      <c r="F2212" s="76">
        <f t="shared" si="102"/>
        <v>0.31945522397680282</v>
      </c>
      <c r="G2212" s="26">
        <f t="shared" si="103"/>
        <v>3.2600929553673531E-2</v>
      </c>
      <c r="H2212" s="26">
        <f t="shared" si="104"/>
        <v>1.0414537252420747E-2</v>
      </c>
    </row>
    <row r="2213" spans="1:8" x14ac:dyDescent="0.25">
      <c r="A2213" s="12">
        <f>Riesgo!D2217</f>
        <v>0.76170087326393776</v>
      </c>
      <c r="F2213" s="76">
        <f t="shared" si="102"/>
        <v>0.15611893567408786</v>
      </c>
      <c r="G2213" s="26">
        <f t="shared" si="103"/>
        <v>3.8051058775612928E-3</v>
      </c>
      <c r="H2213" s="26">
        <f t="shared" si="104"/>
        <v>5.9404907973208501E-4</v>
      </c>
    </row>
    <row r="2214" spans="1:8" x14ac:dyDescent="0.25">
      <c r="A2214" s="12">
        <f>Riesgo!D2218</f>
        <v>0.12145823731865775</v>
      </c>
      <c r="F2214" s="76">
        <f t="shared" si="102"/>
        <v>-0.48412370027119217</v>
      </c>
      <c r="G2214" s="26">
        <f t="shared" si="103"/>
        <v>-0.11346685881222932</v>
      </c>
      <c r="H2214" s="26">
        <f t="shared" si="104"/>
        <v>5.4931995546325385E-2</v>
      </c>
    </row>
    <row r="2215" spans="1:8" x14ac:dyDescent="0.25">
      <c r="A2215" s="12">
        <f>Riesgo!D2219</f>
        <v>0.77263027281312624</v>
      </c>
      <c r="F2215" s="76">
        <f t="shared" si="102"/>
        <v>0.16704833522327633</v>
      </c>
      <c r="G2215" s="26">
        <f t="shared" si="103"/>
        <v>4.6615082337219844E-3</v>
      </c>
      <c r="H2215" s="26">
        <f t="shared" si="104"/>
        <v>7.7869719007285282E-4</v>
      </c>
    </row>
    <row r="2216" spans="1:8" x14ac:dyDescent="0.25">
      <c r="A2216" s="12">
        <f>Riesgo!D2220</f>
        <v>0.17272003710394318</v>
      </c>
      <c r="F2216" s="76">
        <f t="shared" si="102"/>
        <v>-0.43286190048590673</v>
      </c>
      <c r="G2216" s="26">
        <f t="shared" si="103"/>
        <v>-8.1105085351819789E-2</v>
      </c>
      <c r="H2216" s="26">
        <f t="shared" si="104"/>
        <v>3.5107301384460388E-2</v>
      </c>
    </row>
    <row r="2217" spans="1:8" x14ac:dyDescent="0.25">
      <c r="A2217" s="12">
        <f>Riesgo!D2221</f>
        <v>0.76100570773420784</v>
      </c>
      <c r="F2217" s="76">
        <f t="shared" si="102"/>
        <v>0.15542377014435793</v>
      </c>
      <c r="G2217" s="26">
        <f t="shared" si="103"/>
        <v>3.754501814483612E-3</v>
      </c>
      <c r="H2217" s="26">
        <f t="shared" si="104"/>
        <v>5.835388270208757E-4</v>
      </c>
    </row>
    <row r="2218" spans="1:8" x14ac:dyDescent="0.25">
      <c r="A2218" s="12">
        <f>Riesgo!D2222</f>
        <v>0.2007387482933142</v>
      </c>
      <c r="F2218" s="76">
        <f t="shared" si="102"/>
        <v>-0.40484318929653573</v>
      </c>
      <c r="G2218" s="26">
        <f t="shared" si="103"/>
        <v>-6.6352992245596931E-2</v>
      </c>
      <c r="H2218" s="26">
        <f t="shared" si="104"/>
        <v>2.6862557000075764E-2</v>
      </c>
    </row>
    <row r="2219" spans="1:8" x14ac:dyDescent="0.25">
      <c r="A2219" s="12">
        <f>Riesgo!D2223</f>
        <v>0.7562528896919366</v>
      </c>
      <c r="F2219" s="76">
        <f t="shared" si="102"/>
        <v>0.1506709521020867</v>
      </c>
      <c r="G2219" s="26">
        <f t="shared" si="103"/>
        <v>3.4204921484633534E-3</v>
      </c>
      <c r="H2219" s="26">
        <f t="shared" si="104"/>
        <v>5.1536880866668547E-4</v>
      </c>
    </row>
    <row r="2220" spans="1:8" x14ac:dyDescent="0.25">
      <c r="A2220" s="12">
        <f>Riesgo!D2224</f>
        <v>0.47913183696344352</v>
      </c>
      <c r="F2220" s="76">
        <f t="shared" si="102"/>
        <v>-0.12645010062640638</v>
      </c>
      <c r="G2220" s="26">
        <f t="shared" si="103"/>
        <v>-2.0218900630575585E-3</v>
      </c>
      <c r="H2220" s="26">
        <f t="shared" si="104"/>
        <v>2.5566820192915945E-4</v>
      </c>
    </row>
    <row r="2221" spans="1:8" x14ac:dyDescent="0.25">
      <c r="A2221" s="12">
        <f>Riesgo!D2225</f>
        <v>0.58147684956794332</v>
      </c>
      <c r="F2221" s="76">
        <f t="shared" si="102"/>
        <v>-2.4105088021906584E-2</v>
      </c>
      <c r="G2221" s="26">
        <f t="shared" si="103"/>
        <v>-1.4006388393842417E-5</v>
      </c>
      <c r="H2221" s="26">
        <f t="shared" si="104"/>
        <v>3.3762522510258223E-7</v>
      </c>
    </row>
    <row r="2222" spans="1:8" x14ac:dyDescent="0.25">
      <c r="A2222" s="12">
        <f>Riesgo!D2226</f>
        <v>0.55639906790151739</v>
      </c>
      <c r="F2222" s="76">
        <f t="shared" si="102"/>
        <v>-4.918286968833252E-2</v>
      </c>
      <c r="G2222" s="26">
        <f t="shared" si="103"/>
        <v>-1.1897113235493135E-4</v>
      </c>
      <c r="H2222" s="26">
        <f t="shared" si="104"/>
        <v>5.8513416992859498E-6</v>
      </c>
    </row>
    <row r="2223" spans="1:8" x14ac:dyDescent="0.25">
      <c r="A2223" s="12">
        <f>Riesgo!D2227</f>
        <v>0.64897736404958251</v>
      </c>
      <c r="F2223" s="76">
        <f t="shared" si="102"/>
        <v>4.33954264597326E-2</v>
      </c>
      <c r="G2223" s="26">
        <f t="shared" si="103"/>
        <v>8.1720663110814763E-5</v>
      </c>
      <c r="H2223" s="26">
        <f t="shared" si="104"/>
        <v>3.5463030262659446E-6</v>
      </c>
    </row>
    <row r="2224" spans="1:8" x14ac:dyDescent="0.25">
      <c r="A2224" s="12">
        <f>Riesgo!D2228</f>
        <v>0.49422941213297861</v>
      </c>
      <c r="F2224" s="76">
        <f t="shared" si="102"/>
        <v>-0.1113525254568713</v>
      </c>
      <c r="G2224" s="26">
        <f t="shared" si="103"/>
        <v>-1.3807028255800003E-3</v>
      </c>
      <c r="H2224" s="26">
        <f t="shared" si="104"/>
        <v>1.5374474653377115E-4</v>
      </c>
    </row>
    <row r="2225" spans="1:8" x14ac:dyDescent="0.25">
      <c r="A2225" s="12">
        <f>Riesgo!D2229</f>
        <v>0.7670178673201008</v>
      </c>
      <c r="F2225" s="76">
        <f t="shared" si="102"/>
        <v>0.16143592973025089</v>
      </c>
      <c r="G2225" s="26">
        <f t="shared" si="103"/>
        <v>4.2072720732297415E-3</v>
      </c>
      <c r="H2225" s="26">
        <f t="shared" si="104"/>
        <v>6.7920487876996347E-4</v>
      </c>
    </row>
    <row r="2226" spans="1:8" x14ac:dyDescent="0.25">
      <c r="A2226" s="12">
        <f>Riesgo!D2230</f>
        <v>9.8156346003277772E-2</v>
      </c>
      <c r="F2226" s="76">
        <f t="shared" si="102"/>
        <v>-0.50742559158657219</v>
      </c>
      <c r="G2226" s="26">
        <f t="shared" si="103"/>
        <v>-0.13065231224828702</v>
      </c>
      <c r="H2226" s="26">
        <f t="shared" si="104"/>
        <v>6.6296326834740599E-2</v>
      </c>
    </row>
    <row r="2227" spans="1:8" x14ac:dyDescent="0.25">
      <c r="A2227" s="12">
        <f>Riesgo!D2231</f>
        <v>1</v>
      </c>
      <c r="F2227" s="76">
        <f t="shared" si="102"/>
        <v>0.39441806241015009</v>
      </c>
      <c r="G2227" s="26">
        <f t="shared" si="103"/>
        <v>6.1357885667416845E-2</v>
      </c>
      <c r="H2227" s="26">
        <f t="shared" si="104"/>
        <v>2.4200658378526071E-2</v>
      </c>
    </row>
    <row r="2228" spans="1:8" x14ac:dyDescent="0.25">
      <c r="A2228" s="12">
        <f>Riesgo!D2232</f>
        <v>0.35773171331758979</v>
      </c>
      <c r="F2228" s="76">
        <f t="shared" si="102"/>
        <v>-0.24785022427226011</v>
      </c>
      <c r="G2228" s="26">
        <f t="shared" si="103"/>
        <v>-1.5225373267543228E-2</v>
      </c>
      <c r="H2228" s="26">
        <f t="shared" si="104"/>
        <v>3.7736121789894625E-3</v>
      </c>
    </row>
    <row r="2229" spans="1:8" x14ac:dyDescent="0.25">
      <c r="A2229" s="12">
        <f>Riesgo!D2233</f>
        <v>0.29148703889174976</v>
      </c>
      <c r="F2229" s="76">
        <f t="shared" si="102"/>
        <v>-0.31409489869810014</v>
      </c>
      <c r="G2229" s="26">
        <f t="shared" si="103"/>
        <v>-3.0987222380396934E-2</v>
      </c>
      <c r="H2229" s="26">
        <f t="shared" si="104"/>
        <v>9.7329284745062764E-3</v>
      </c>
    </row>
    <row r="2230" spans="1:8" x14ac:dyDescent="0.25">
      <c r="A2230" s="12">
        <f>Riesgo!D2234</f>
        <v>0.52493526166205673</v>
      </c>
      <c r="F2230" s="76">
        <f t="shared" si="102"/>
        <v>-8.0646675927793177E-2</v>
      </c>
      <c r="G2230" s="26">
        <f t="shared" si="103"/>
        <v>-5.2451681378821806E-4</v>
      </c>
      <c r="H2230" s="26">
        <f t="shared" si="104"/>
        <v>4.2300537500257063E-5</v>
      </c>
    </row>
    <row r="2231" spans="1:8" x14ac:dyDescent="0.25">
      <c r="A2231" s="12">
        <f>Riesgo!D2235</f>
        <v>0.46243596672345982</v>
      </c>
      <c r="F2231" s="76">
        <f t="shared" si="102"/>
        <v>-0.14314597086639008</v>
      </c>
      <c r="G2231" s="26">
        <f t="shared" si="103"/>
        <v>-2.9331710187655608E-3</v>
      </c>
      <c r="H2231" s="26">
        <f t="shared" si="104"/>
        <v>4.1987161319835461E-4</v>
      </c>
    </row>
    <row r="2232" spans="1:8" x14ac:dyDescent="0.25">
      <c r="A2232" s="12">
        <f>Riesgo!D2236</f>
        <v>0.51967853661339525</v>
      </c>
      <c r="F2232" s="76">
        <f t="shared" si="102"/>
        <v>-8.5903400976454658E-2</v>
      </c>
      <c r="G2232" s="26">
        <f t="shared" si="103"/>
        <v>-6.3391506745798286E-4</v>
      </c>
      <c r="H2232" s="26">
        <f t="shared" si="104"/>
        <v>5.4455460224859408E-5</v>
      </c>
    </row>
    <row r="2233" spans="1:8" x14ac:dyDescent="0.25">
      <c r="A2233" s="12">
        <f>Riesgo!D2237</f>
        <v>0.84202719079350496</v>
      </c>
      <c r="F2233" s="76">
        <f t="shared" si="102"/>
        <v>0.23644525320365506</v>
      </c>
      <c r="G2233" s="26">
        <f t="shared" si="103"/>
        <v>1.3218792916858029E-2</v>
      </c>
      <c r="H2233" s="26">
        <f t="shared" si="104"/>
        <v>3.1255208382731784E-3</v>
      </c>
    </row>
    <row r="2234" spans="1:8" x14ac:dyDescent="0.25">
      <c r="A2234" s="12">
        <f>Riesgo!D2238</f>
        <v>0.25592022804937675</v>
      </c>
      <c r="F2234" s="76">
        <f t="shared" si="102"/>
        <v>-0.34966170954047315</v>
      </c>
      <c r="G2234" s="26">
        <f t="shared" si="103"/>
        <v>-4.2750798379866534E-2</v>
      </c>
      <c r="H2234" s="26">
        <f t="shared" si="104"/>
        <v>1.4948317245724223E-2</v>
      </c>
    </row>
    <row r="2235" spans="1:8" x14ac:dyDescent="0.25">
      <c r="A2235" s="12">
        <f>Riesgo!D2239</f>
        <v>0.89834679141606777</v>
      </c>
      <c r="F2235" s="76">
        <f t="shared" si="102"/>
        <v>0.29276485382621786</v>
      </c>
      <c r="G2235" s="26">
        <f t="shared" si="103"/>
        <v>2.5093244398561382E-2</v>
      </c>
      <c r="H2235" s="26">
        <f t="shared" si="104"/>
        <v>7.3464200283703835E-3</v>
      </c>
    </row>
    <row r="2236" spans="1:8" x14ac:dyDescent="0.25">
      <c r="A2236" s="12">
        <f>Riesgo!D2240</f>
        <v>0.25852421876932141</v>
      </c>
      <c r="F2236" s="76">
        <f t="shared" si="102"/>
        <v>-0.34705771882052849</v>
      </c>
      <c r="G2236" s="26">
        <f t="shared" si="103"/>
        <v>-4.1802776064627532E-2</v>
      </c>
      <c r="H2236" s="26">
        <f t="shared" si="104"/>
        <v>1.450797610135502E-2</v>
      </c>
    </row>
    <row r="2237" spans="1:8" x14ac:dyDescent="0.25">
      <c r="A2237" s="12">
        <f>Riesgo!D2241</f>
        <v>0.47044000201810737</v>
      </c>
      <c r="F2237" s="76">
        <f t="shared" si="102"/>
        <v>-0.13514193557174253</v>
      </c>
      <c r="G2237" s="26">
        <f t="shared" si="103"/>
        <v>-2.4681434892555583E-3</v>
      </c>
      <c r="H2237" s="26">
        <f t="shared" si="104"/>
        <v>3.3354968840679044E-4</v>
      </c>
    </row>
    <row r="2238" spans="1:8" x14ac:dyDescent="0.25">
      <c r="A2238" s="12">
        <f>Riesgo!D2242</f>
        <v>0.61232037394066752</v>
      </c>
      <c r="F2238" s="76">
        <f t="shared" si="102"/>
        <v>6.7384363508176115E-3</v>
      </c>
      <c r="G2238" s="26">
        <f t="shared" si="103"/>
        <v>3.0596897494525829E-7</v>
      </c>
      <c r="H2238" s="26">
        <f t="shared" si="104"/>
        <v>2.0617524629935315E-9</v>
      </c>
    </row>
    <row r="2239" spans="1:8" x14ac:dyDescent="0.25">
      <c r="A2239" s="12">
        <f>Riesgo!D2243</f>
        <v>0.33799442685233533</v>
      </c>
      <c r="F2239" s="76">
        <f t="shared" si="102"/>
        <v>-0.26758751073751458</v>
      </c>
      <c r="G2239" s="26">
        <f t="shared" si="103"/>
        <v>-1.9160088841952666E-2</v>
      </c>
      <c r="H2239" s="26">
        <f t="shared" si="104"/>
        <v>5.127000478727742E-3</v>
      </c>
    </row>
    <row r="2240" spans="1:8" x14ac:dyDescent="0.25">
      <c r="A2240" s="12">
        <f>Riesgo!D2244</f>
        <v>0.82367190145610347</v>
      </c>
      <c r="F2240" s="76">
        <f t="shared" si="102"/>
        <v>0.21808996386625357</v>
      </c>
      <c r="G2240" s="26">
        <f t="shared" si="103"/>
        <v>1.0373063622214816E-2</v>
      </c>
      <c r="H2240" s="26">
        <f t="shared" si="104"/>
        <v>2.2622610705511788E-3</v>
      </c>
    </row>
    <row r="2241" spans="1:8" x14ac:dyDescent="0.25">
      <c r="A2241" s="12">
        <f>Riesgo!D2245</f>
        <v>0.60000486382799967</v>
      </c>
      <c r="F2241" s="76">
        <f t="shared" si="102"/>
        <v>-5.5770737618502375E-3</v>
      </c>
      <c r="G2241" s="26">
        <f t="shared" si="103"/>
        <v>-1.7346791775280314E-7</v>
      </c>
      <c r="H2241" s="26">
        <f t="shared" si="104"/>
        <v>9.6744337262195351E-10</v>
      </c>
    </row>
    <row r="2242" spans="1:8" x14ac:dyDescent="0.25">
      <c r="A2242" s="12">
        <f>Riesgo!D2246</f>
        <v>0.44373114534503422</v>
      </c>
      <c r="F2242" s="76">
        <f t="shared" si="102"/>
        <v>-0.16185079224481569</v>
      </c>
      <c r="G2242" s="26">
        <f t="shared" si="103"/>
        <v>-4.2397913914927685E-3</v>
      </c>
      <c r="H2242" s="26">
        <f t="shared" si="104"/>
        <v>6.8621359566585407E-4</v>
      </c>
    </row>
    <row r="2243" spans="1:8" x14ac:dyDescent="0.25">
      <c r="A2243" s="12">
        <f>Riesgo!D2247</f>
        <v>1</v>
      </c>
      <c r="F2243" s="76">
        <f t="shared" ref="F2243:F2306" si="105">A2243-$D$4</f>
        <v>0.39441806241015009</v>
      </c>
      <c r="G2243" s="26">
        <f t="shared" ref="G2243:G2306" si="106">IF(A2243=0,0,(A2243-D$4)^3)</f>
        <v>6.1357885667416845E-2</v>
      </c>
      <c r="H2243" s="26">
        <f t="shared" ref="H2243:H2306" si="107">IF(A2243=0,0,(A2243-D$4)^4)</f>
        <v>2.4200658378526071E-2</v>
      </c>
    </row>
    <row r="2244" spans="1:8" x14ac:dyDescent="0.25">
      <c r="A2244" s="12">
        <f>Riesgo!D2248</f>
        <v>0.40990126786523495</v>
      </c>
      <c r="F2244" s="76">
        <f t="shared" si="105"/>
        <v>-0.19568066972461495</v>
      </c>
      <c r="G2244" s="26">
        <f t="shared" si="106"/>
        <v>-7.4927937512927027E-3</v>
      </c>
      <c r="H2244" s="26">
        <f t="shared" si="107"/>
        <v>1.4661948993613663E-3</v>
      </c>
    </row>
    <row r="2245" spans="1:8" x14ac:dyDescent="0.25">
      <c r="A2245" s="12">
        <f>Riesgo!D2249</f>
        <v>0.65976274213055941</v>
      </c>
      <c r="F2245" s="76">
        <f t="shared" si="105"/>
        <v>5.4180804540709504E-2</v>
      </c>
      <c r="G2245" s="26">
        <f t="shared" si="106"/>
        <v>1.5905097985835262E-4</v>
      </c>
      <c r="H2245" s="26">
        <f t="shared" si="107"/>
        <v>8.6175100517137271E-6</v>
      </c>
    </row>
    <row r="2246" spans="1:8" x14ac:dyDescent="0.25">
      <c r="A2246" s="12">
        <f>Riesgo!D2250</f>
        <v>0.7235614709053364</v>
      </c>
      <c r="F2246" s="76">
        <f t="shared" si="105"/>
        <v>0.1179795333154865</v>
      </c>
      <c r="G2246" s="26">
        <f t="shared" si="106"/>
        <v>1.6421772139312805E-3</v>
      </c>
      <c r="H2246" s="26">
        <f t="shared" si="107"/>
        <v>1.937433013209383E-4</v>
      </c>
    </row>
    <row r="2247" spans="1:8" x14ac:dyDescent="0.25">
      <c r="A2247" s="12">
        <f>Riesgo!D2251</f>
        <v>0.7615961569078723</v>
      </c>
      <c r="F2247" s="76">
        <f t="shared" si="105"/>
        <v>0.1560142193180224</v>
      </c>
      <c r="G2247" s="26">
        <f t="shared" si="106"/>
        <v>3.7974542185975082E-3</v>
      </c>
      <c r="H2247" s="26">
        <f t="shared" si="107"/>
        <v>5.9245685531042101E-4</v>
      </c>
    </row>
    <row r="2248" spans="1:8" x14ac:dyDescent="0.25">
      <c r="A2248" s="12">
        <f>Riesgo!D2252</f>
        <v>0.84946528284171396</v>
      </c>
      <c r="F2248" s="76">
        <f t="shared" si="105"/>
        <v>0.24388334525186406</v>
      </c>
      <c r="G2248" s="26">
        <f t="shared" si="106"/>
        <v>1.4505958488455213E-2</v>
      </c>
      <c r="H2248" s="26">
        <f t="shared" si="107"/>
        <v>3.5377616822491308E-3</v>
      </c>
    </row>
    <row r="2249" spans="1:8" x14ac:dyDescent="0.25">
      <c r="A2249" s="12">
        <f>Riesgo!D2253</f>
        <v>0.77689080802817057</v>
      </c>
      <c r="F2249" s="76">
        <f t="shared" si="105"/>
        <v>0.17130887043832066</v>
      </c>
      <c r="G2249" s="26">
        <f t="shared" si="106"/>
        <v>5.0273550116134895E-3</v>
      </c>
      <c r="H2249" s="26">
        <f t="shared" si="107"/>
        <v>8.6123050833193735E-4</v>
      </c>
    </row>
    <row r="2250" spans="1:8" x14ac:dyDescent="0.25">
      <c r="A2250" s="12">
        <f>Riesgo!D2254</f>
        <v>0.44294204346780597</v>
      </c>
      <c r="F2250" s="76">
        <f t="shared" si="105"/>
        <v>-0.16263989412204394</v>
      </c>
      <c r="G2250" s="26">
        <f t="shared" si="106"/>
        <v>-4.3021074057715712E-3</v>
      </c>
      <c r="H2250" s="26">
        <f t="shared" si="107"/>
        <v>6.9969429297634951E-4</v>
      </c>
    </row>
    <row r="2251" spans="1:8" x14ac:dyDescent="0.25">
      <c r="A2251" s="12">
        <f>Riesgo!D2255</f>
        <v>0.53928217934283085</v>
      </c>
      <c r="F2251" s="76">
        <f t="shared" si="105"/>
        <v>-6.6299758247019058E-2</v>
      </c>
      <c r="G2251" s="26">
        <f t="shared" si="106"/>
        <v>-2.9143105899814224E-4</v>
      </c>
      <c r="H2251" s="26">
        <f t="shared" si="107"/>
        <v>1.932180875724958E-5</v>
      </c>
    </row>
    <row r="2252" spans="1:8" x14ac:dyDescent="0.25">
      <c r="A2252" s="12">
        <f>Riesgo!D2256</f>
        <v>0.44884442304901312</v>
      </c>
      <c r="F2252" s="76">
        <f t="shared" si="105"/>
        <v>-0.15673751454083679</v>
      </c>
      <c r="G2252" s="26">
        <f t="shared" si="106"/>
        <v>-3.850515420914637E-3</v>
      </c>
      <c r="H2252" s="26">
        <f t="shared" si="107"/>
        <v>6.0352021677532411E-4</v>
      </c>
    </row>
    <row r="2253" spans="1:8" x14ac:dyDescent="0.25">
      <c r="A2253" s="12">
        <f>Riesgo!D2257</f>
        <v>0.51160761701351365</v>
      </c>
      <c r="F2253" s="76">
        <f t="shared" si="105"/>
        <v>-9.3974320576336257E-2</v>
      </c>
      <c r="G2253" s="26">
        <f t="shared" si="106"/>
        <v>-8.2990347578063722E-4</v>
      </c>
      <c r="H2253" s="26">
        <f t="shared" si="107"/>
        <v>7.7989615280425311E-5</v>
      </c>
    </row>
    <row r="2254" spans="1:8" x14ac:dyDescent="0.25">
      <c r="A2254" s="12">
        <f>Riesgo!D2258</f>
        <v>4.6778428799306097E-2</v>
      </c>
      <c r="F2254" s="76">
        <f t="shared" si="105"/>
        <v>-0.55880350879054386</v>
      </c>
      <c r="G2254" s="26">
        <f t="shared" si="106"/>
        <v>-0.17449274443049739</v>
      </c>
      <c r="H2254" s="26">
        <f t="shared" si="107"/>
        <v>9.7507157846253564E-2</v>
      </c>
    </row>
    <row r="2255" spans="1:8" x14ac:dyDescent="0.25">
      <c r="A2255" s="12">
        <f>Riesgo!D2259</f>
        <v>0.87026969137902954</v>
      </c>
      <c r="F2255" s="76">
        <f t="shared" si="105"/>
        <v>0.26468775378917964</v>
      </c>
      <c r="G2255" s="26">
        <f t="shared" si="106"/>
        <v>1.854392000976059E-2</v>
      </c>
      <c r="H2255" s="26">
        <f t="shared" si="107"/>
        <v>4.9083485338297528E-3</v>
      </c>
    </row>
    <row r="2256" spans="1:8" x14ac:dyDescent="0.25">
      <c r="A2256" s="12">
        <f>Riesgo!D2260</f>
        <v>1</v>
      </c>
      <c r="F2256" s="76">
        <f t="shared" si="105"/>
        <v>0.39441806241015009</v>
      </c>
      <c r="G2256" s="26">
        <f t="shared" si="106"/>
        <v>6.1357885667416845E-2</v>
      </c>
      <c r="H2256" s="26">
        <f t="shared" si="107"/>
        <v>2.4200658378526071E-2</v>
      </c>
    </row>
    <row r="2257" spans="1:8" x14ac:dyDescent="0.25">
      <c r="A2257" s="12">
        <f>Riesgo!D2261</f>
        <v>0.72611852126570386</v>
      </c>
      <c r="F2257" s="76">
        <f t="shared" si="105"/>
        <v>0.12053658367585396</v>
      </c>
      <c r="G2257" s="26">
        <f t="shared" si="106"/>
        <v>1.7512842212259877E-3</v>
      </c>
      <c r="H2257" s="26">
        <f t="shared" si="107"/>
        <v>2.1109381707200899E-4</v>
      </c>
    </row>
    <row r="2258" spans="1:8" x14ac:dyDescent="0.25">
      <c r="A2258" s="12">
        <f>Riesgo!D2262</f>
        <v>0.82863004503609006</v>
      </c>
      <c r="F2258" s="76">
        <f t="shared" si="105"/>
        <v>0.22304810744624015</v>
      </c>
      <c r="G2258" s="26">
        <f t="shared" si="106"/>
        <v>1.1096745553977917E-2</v>
      </c>
      <c r="H2258" s="26">
        <f t="shared" si="107"/>
        <v>2.4751080946272541E-3</v>
      </c>
    </row>
    <row r="2259" spans="1:8" x14ac:dyDescent="0.25">
      <c r="A2259" s="12">
        <f>Riesgo!D2263</f>
        <v>0.42056316270117011</v>
      </c>
      <c r="F2259" s="76">
        <f t="shared" si="105"/>
        <v>-0.18501877488867979</v>
      </c>
      <c r="G2259" s="26">
        <f t="shared" si="106"/>
        <v>-6.3335529073373434E-3</v>
      </c>
      <c r="H2259" s="26">
        <f t="shared" si="107"/>
        <v>1.1718261996081915E-3</v>
      </c>
    </row>
    <row r="2260" spans="1:8" x14ac:dyDescent="0.25">
      <c r="A2260" s="12">
        <f>Riesgo!D2264</f>
        <v>0.5348194222514755</v>
      </c>
      <c r="F2260" s="76">
        <f t="shared" si="105"/>
        <v>-7.076251533837441E-2</v>
      </c>
      <c r="G2260" s="26">
        <f t="shared" si="106"/>
        <v>-3.5433151904778727E-4</v>
      </c>
      <c r="H2260" s="26">
        <f t="shared" si="107"/>
        <v>2.5073389551488555E-5</v>
      </c>
    </row>
    <row r="2261" spans="1:8" x14ac:dyDescent="0.25">
      <c r="A2261" s="12">
        <f>Riesgo!D2265</f>
        <v>0.40321037425425971</v>
      </c>
      <c r="F2261" s="76">
        <f t="shared" si="105"/>
        <v>-0.2023715633355902</v>
      </c>
      <c r="G2261" s="26">
        <f t="shared" si="106"/>
        <v>-8.2879755262773337E-3</v>
      </c>
      <c r="H2261" s="26">
        <f t="shared" si="107"/>
        <v>1.677250564139855E-3</v>
      </c>
    </row>
    <row r="2262" spans="1:8" x14ac:dyDescent="0.25">
      <c r="A2262" s="12">
        <f>Riesgo!D2266</f>
        <v>0.38838030680420421</v>
      </c>
      <c r="F2262" s="76">
        <f t="shared" si="105"/>
        <v>-0.21720163078564569</v>
      </c>
      <c r="G2262" s="26">
        <f t="shared" si="106"/>
        <v>-1.0246823250780997E-2</v>
      </c>
      <c r="H2262" s="26">
        <f t="shared" si="107"/>
        <v>2.2256267204419037E-3</v>
      </c>
    </row>
    <row r="2263" spans="1:8" x14ac:dyDescent="0.25">
      <c r="A2263" s="12">
        <f>Riesgo!D2267</f>
        <v>0.57272177059466511</v>
      </c>
      <c r="F2263" s="76">
        <f t="shared" si="105"/>
        <v>-3.2860166995184792E-2</v>
      </c>
      <c r="G2263" s="26">
        <f t="shared" si="106"/>
        <v>-3.5482098612730656E-5</v>
      </c>
      <c r="H2263" s="26">
        <f t="shared" si="107"/>
        <v>1.1659476857539438E-6</v>
      </c>
    </row>
    <row r="2264" spans="1:8" x14ac:dyDescent="0.25">
      <c r="A2264" s="12">
        <f>Riesgo!D2268</f>
        <v>0.50657747771889161</v>
      </c>
      <c r="F2264" s="76">
        <f t="shared" si="105"/>
        <v>-9.9004459870958295E-2</v>
      </c>
      <c r="G2264" s="26">
        <f t="shared" si="106"/>
        <v>-9.7043013949333875E-4</v>
      </c>
      <c r="H2264" s="26">
        <f t="shared" si="107"/>
        <v>9.6076911803036713E-5</v>
      </c>
    </row>
    <row r="2265" spans="1:8" x14ac:dyDescent="0.25">
      <c r="A2265" s="12">
        <f>Riesgo!D2269</f>
        <v>0.89292343099201288</v>
      </c>
      <c r="F2265" s="76">
        <f t="shared" si="105"/>
        <v>0.28734149340216297</v>
      </c>
      <c r="G2265" s="26">
        <f t="shared" si="106"/>
        <v>2.372438885782982E-2</v>
      </c>
      <c r="H2265" s="26">
        <f t="shared" si="107"/>
        <v>6.8170013244624557E-3</v>
      </c>
    </row>
    <row r="2266" spans="1:8" x14ac:dyDescent="0.25">
      <c r="A2266" s="12">
        <f>Riesgo!D2270</f>
        <v>0.73505566165434066</v>
      </c>
      <c r="F2266" s="76">
        <f t="shared" si="105"/>
        <v>0.12947372406449076</v>
      </c>
      <c r="G2266" s="26">
        <f t="shared" si="106"/>
        <v>2.1704256811894665E-3</v>
      </c>
      <c r="H2266" s="26">
        <f t="shared" si="107"/>
        <v>2.8101309574880937E-4</v>
      </c>
    </row>
    <row r="2267" spans="1:8" x14ac:dyDescent="0.25">
      <c r="A2267" s="12">
        <f>Riesgo!D2271</f>
        <v>0.35188123579168923</v>
      </c>
      <c r="F2267" s="76">
        <f t="shared" si="105"/>
        <v>-0.25370070179816068</v>
      </c>
      <c r="G2267" s="26">
        <f t="shared" si="106"/>
        <v>-1.6329203664332628E-2</v>
      </c>
      <c r="H2267" s="26">
        <f t="shared" si="107"/>
        <v>4.1427304294462848E-3</v>
      </c>
    </row>
    <row r="2268" spans="1:8" x14ac:dyDescent="0.25">
      <c r="A2268" s="12">
        <f>Riesgo!D2272</f>
        <v>1</v>
      </c>
      <c r="F2268" s="76">
        <f t="shared" si="105"/>
        <v>0.39441806241015009</v>
      </c>
      <c r="G2268" s="26">
        <f t="shared" si="106"/>
        <v>6.1357885667416845E-2</v>
      </c>
      <c r="H2268" s="26">
        <f t="shared" si="107"/>
        <v>2.4200658378526071E-2</v>
      </c>
    </row>
    <row r="2269" spans="1:8" x14ac:dyDescent="0.25">
      <c r="A2269" s="12">
        <f>Riesgo!D2273</f>
        <v>0.53094072253072522</v>
      </c>
      <c r="F2269" s="76">
        <f t="shared" si="105"/>
        <v>-7.4641215059124688E-2</v>
      </c>
      <c r="G2269" s="26">
        <f t="shared" si="106"/>
        <v>-4.1584942143015616E-4</v>
      </c>
      <c r="H2269" s="26">
        <f t="shared" si="107"/>
        <v>3.1039506097180859E-5</v>
      </c>
    </row>
    <row r="2270" spans="1:8" x14ac:dyDescent="0.25">
      <c r="A2270" s="12">
        <f>Riesgo!D2274</f>
        <v>0.88427012886288692</v>
      </c>
      <c r="F2270" s="76">
        <f t="shared" si="105"/>
        <v>0.27868819127303701</v>
      </c>
      <c r="G2270" s="26">
        <f t="shared" si="106"/>
        <v>2.1644905837396929E-2</v>
      </c>
      <c r="H2270" s="26">
        <f t="shared" si="107"/>
        <v>6.0321796580993514E-3</v>
      </c>
    </row>
    <row r="2271" spans="1:8" x14ac:dyDescent="0.25">
      <c r="A2271" s="12">
        <f>Riesgo!D2275</f>
        <v>0.49503764286800767</v>
      </c>
      <c r="F2271" s="76">
        <f t="shared" si="105"/>
        <v>-0.11054429472184224</v>
      </c>
      <c r="G2271" s="26">
        <f t="shared" si="106"/>
        <v>-1.3508558243794499E-3</v>
      </c>
      <c r="H2271" s="26">
        <f t="shared" si="107"/>
        <v>1.493294043769191E-4</v>
      </c>
    </row>
    <row r="2272" spans="1:8" x14ac:dyDescent="0.25">
      <c r="A2272" s="12">
        <f>Riesgo!D2276</f>
        <v>0.90045943179244359</v>
      </c>
      <c r="F2272" s="76">
        <f t="shared" si="105"/>
        <v>0.29487749420259368</v>
      </c>
      <c r="G2272" s="26">
        <f t="shared" si="106"/>
        <v>2.5640405078891919E-2</v>
      </c>
      <c r="H2272" s="26">
        <f t="shared" si="107"/>
        <v>7.5607784000031051E-3</v>
      </c>
    </row>
    <row r="2273" spans="1:8" x14ac:dyDescent="0.25">
      <c r="A2273" s="12">
        <f>Riesgo!D2277</f>
        <v>0.81678578394902901</v>
      </c>
      <c r="F2273" s="76">
        <f t="shared" si="105"/>
        <v>0.2112038463591791</v>
      </c>
      <c r="G2273" s="26">
        <f t="shared" si="106"/>
        <v>9.421183643004585E-3</v>
      </c>
      <c r="H2273" s="26">
        <f t="shared" si="107"/>
        <v>1.9897902226587516E-3</v>
      </c>
    </row>
    <row r="2274" spans="1:8" x14ac:dyDescent="0.25">
      <c r="A2274" s="12">
        <f>Riesgo!D2278</f>
        <v>0.68245521643380824</v>
      </c>
      <c r="F2274" s="76">
        <f t="shared" si="105"/>
        <v>7.6873278843958337E-2</v>
      </c>
      <c r="G2274" s="26">
        <f t="shared" si="106"/>
        <v>4.5428271821863753E-4</v>
      </c>
      <c r="H2274" s="26">
        <f t="shared" si="107"/>
        <v>3.492220207161268E-5</v>
      </c>
    </row>
    <row r="2275" spans="1:8" x14ac:dyDescent="0.25">
      <c r="A2275" s="12">
        <f>Riesgo!D2279</f>
        <v>0.1837466281777318</v>
      </c>
      <c r="F2275" s="76">
        <f t="shared" si="105"/>
        <v>-0.42183530941211811</v>
      </c>
      <c r="G2275" s="26">
        <f t="shared" si="106"/>
        <v>-7.5063496057281034E-2</v>
      </c>
      <c r="H2275" s="26">
        <f t="shared" si="107"/>
        <v>3.1664433084878457E-2</v>
      </c>
    </row>
    <row r="2276" spans="1:8" x14ac:dyDescent="0.25">
      <c r="A2276" s="12">
        <f>Riesgo!D2280</f>
        <v>0.56915814393977016</v>
      </c>
      <c r="F2276" s="76">
        <f t="shared" si="105"/>
        <v>-3.642379365007975E-2</v>
      </c>
      <c r="G2276" s="26">
        <f t="shared" si="106"/>
        <v>-4.8323182739545506E-5</v>
      </c>
      <c r="H2276" s="26">
        <f t="shared" si="107"/>
        <v>1.7601136366203009E-6</v>
      </c>
    </row>
    <row r="2277" spans="1:8" x14ac:dyDescent="0.25">
      <c r="A2277" s="12">
        <f>Riesgo!D2281</f>
        <v>0.43841908827917619</v>
      </c>
      <c r="F2277" s="76">
        <f t="shared" si="105"/>
        <v>-0.16716284931067371</v>
      </c>
      <c r="G2277" s="26">
        <f t="shared" si="106"/>
        <v>-4.6711014040637759E-3</v>
      </c>
      <c r="H2277" s="26">
        <f t="shared" si="107"/>
        <v>7.8083462012238931E-4</v>
      </c>
    </row>
    <row r="2278" spans="1:8" x14ac:dyDescent="0.25">
      <c r="A2278" s="12">
        <f>Riesgo!D2282</f>
        <v>0.54576307796703316</v>
      </c>
      <c r="F2278" s="76">
        <f t="shared" si="105"/>
        <v>-5.9818859622816745E-2</v>
      </c>
      <c r="G2278" s="26">
        <f t="shared" si="106"/>
        <v>-2.1404958411339674E-4</v>
      </c>
      <c r="H2278" s="26">
        <f t="shared" si="107"/>
        <v>1.2804202024401585E-5</v>
      </c>
    </row>
    <row r="2279" spans="1:8" x14ac:dyDescent="0.25">
      <c r="A2279" s="12">
        <f>Riesgo!D2283</f>
        <v>1</v>
      </c>
      <c r="F2279" s="76">
        <f t="shared" si="105"/>
        <v>0.39441806241015009</v>
      </c>
      <c r="G2279" s="26">
        <f t="shared" si="106"/>
        <v>6.1357885667416845E-2</v>
      </c>
      <c r="H2279" s="26">
        <f t="shared" si="107"/>
        <v>2.4200658378526071E-2</v>
      </c>
    </row>
    <row r="2280" spans="1:8" x14ac:dyDescent="0.25">
      <c r="A2280" s="12">
        <f>Riesgo!D2284</f>
        <v>1</v>
      </c>
      <c r="F2280" s="76">
        <f t="shared" si="105"/>
        <v>0.39441806241015009</v>
      </c>
      <c r="G2280" s="26">
        <f t="shared" si="106"/>
        <v>6.1357885667416845E-2</v>
      </c>
      <c r="H2280" s="26">
        <f t="shared" si="107"/>
        <v>2.4200658378526071E-2</v>
      </c>
    </row>
    <row r="2281" spans="1:8" x14ac:dyDescent="0.25">
      <c r="A2281" s="12">
        <f>Riesgo!D2285</f>
        <v>0.73207370258731386</v>
      </c>
      <c r="F2281" s="76">
        <f t="shared" si="105"/>
        <v>0.12649176499746395</v>
      </c>
      <c r="G2281" s="26">
        <f t="shared" si="106"/>
        <v>2.0238893150273376E-3</v>
      </c>
      <c r="H2281" s="26">
        <f t="shared" si="107"/>
        <v>2.5600533161731625E-4</v>
      </c>
    </row>
    <row r="2282" spans="1:8" x14ac:dyDescent="0.25">
      <c r="A2282" s="12">
        <f>Riesgo!D2286</f>
        <v>0.9092493482482259</v>
      </c>
      <c r="F2282" s="76">
        <f t="shared" si="105"/>
        <v>0.30366741065837599</v>
      </c>
      <c r="G2282" s="26">
        <f t="shared" si="106"/>
        <v>2.8002355114915018E-2</v>
      </c>
      <c r="H2282" s="26">
        <f t="shared" si="107"/>
        <v>8.5034026700825747E-3</v>
      </c>
    </row>
    <row r="2283" spans="1:8" x14ac:dyDescent="0.25">
      <c r="A2283" s="12">
        <f>Riesgo!D2287</f>
        <v>0.52063652433836527</v>
      </c>
      <c r="F2283" s="76">
        <f t="shared" si="105"/>
        <v>-8.4945413251484636E-2</v>
      </c>
      <c r="G2283" s="26">
        <f t="shared" si="106"/>
        <v>-6.1294259189012058E-4</v>
      </c>
      <c r="H2283" s="26">
        <f t="shared" si="107"/>
        <v>5.2066661767542396E-5</v>
      </c>
    </row>
    <row r="2284" spans="1:8" x14ac:dyDescent="0.25">
      <c r="A2284" s="12">
        <f>Riesgo!D2288</f>
        <v>0.24140958881451371</v>
      </c>
      <c r="F2284" s="76">
        <f t="shared" si="105"/>
        <v>-0.36417234877533622</v>
      </c>
      <c r="G2284" s="26">
        <f t="shared" si="106"/>
        <v>-4.8297083012007899E-2</v>
      </c>
      <c r="H2284" s="26">
        <f t="shared" si="107"/>
        <v>1.7588462159480307E-2</v>
      </c>
    </row>
    <row r="2285" spans="1:8" x14ac:dyDescent="0.25">
      <c r="A2285" s="12">
        <f>Riesgo!D2289</f>
        <v>0.92146861911071576</v>
      </c>
      <c r="F2285" s="76">
        <f t="shared" si="105"/>
        <v>0.31588668152086585</v>
      </c>
      <c r="G2285" s="26">
        <f t="shared" si="106"/>
        <v>3.1520561581729278E-2</v>
      </c>
      <c r="H2285" s="26">
        <f t="shared" si="107"/>
        <v>9.9569255977265559E-3</v>
      </c>
    </row>
    <row r="2286" spans="1:8" x14ac:dyDescent="0.25">
      <c r="A2286" s="12">
        <f>Riesgo!D2290</f>
        <v>0.52406714601029181</v>
      </c>
      <c r="F2286" s="76">
        <f t="shared" si="105"/>
        <v>-8.1514791579558099E-2</v>
      </c>
      <c r="G2286" s="26">
        <f t="shared" si="106"/>
        <v>-5.4163817660555255E-4</v>
      </c>
      <c r="H2286" s="26">
        <f t="shared" si="107"/>
        <v>4.4151523077533495E-5</v>
      </c>
    </row>
    <row r="2287" spans="1:8" x14ac:dyDescent="0.25">
      <c r="A2287" s="12">
        <f>Riesgo!D2291</f>
        <v>0.22110711097207369</v>
      </c>
      <c r="F2287" s="76">
        <f t="shared" si="105"/>
        <v>-0.38447482661777621</v>
      </c>
      <c r="G2287" s="26">
        <f t="shared" si="106"/>
        <v>-5.6833411938592107E-2</v>
      </c>
      <c r="H2287" s="26">
        <f t="shared" si="107"/>
        <v>2.1851016201186853E-2</v>
      </c>
    </row>
    <row r="2288" spans="1:8" x14ac:dyDescent="0.25">
      <c r="A2288" s="12">
        <f>Riesgo!D2292</f>
        <v>0.75780852384805886</v>
      </c>
      <c r="F2288" s="76">
        <f t="shared" si="105"/>
        <v>0.15222658625820895</v>
      </c>
      <c r="G2288" s="26">
        <f t="shared" si="106"/>
        <v>3.527536570009798E-3</v>
      </c>
      <c r="H2288" s="26">
        <f t="shared" si="107"/>
        <v>5.3698484995358311E-4</v>
      </c>
    </row>
    <row r="2289" spans="1:8" x14ac:dyDescent="0.25">
      <c r="A2289" s="12">
        <f>Riesgo!D2293</f>
        <v>0.800845518851097</v>
      </c>
      <c r="F2289" s="76">
        <f t="shared" si="105"/>
        <v>0.1952635812612471</v>
      </c>
      <c r="G2289" s="26">
        <f t="shared" si="106"/>
        <v>7.4449836936116417E-3</v>
      </c>
      <c r="H2289" s="26">
        <f t="shared" si="107"/>
        <v>1.4537341784461966E-3</v>
      </c>
    </row>
    <row r="2290" spans="1:8" x14ac:dyDescent="0.25">
      <c r="A2290" s="12">
        <f>Riesgo!D2294</f>
        <v>0.67994337962892093</v>
      </c>
      <c r="F2290" s="76">
        <f t="shared" si="105"/>
        <v>7.4361442039071024E-2</v>
      </c>
      <c r="G2290" s="26">
        <f t="shared" si="106"/>
        <v>4.1119081919394133E-4</v>
      </c>
      <c r="H2290" s="26">
        <f t="shared" si="107"/>
        <v>3.05767422684884E-5</v>
      </c>
    </row>
    <row r="2291" spans="1:8" x14ac:dyDescent="0.25">
      <c r="A2291" s="12">
        <f>Riesgo!D2295</f>
        <v>0.81206865236083403</v>
      </c>
      <c r="F2291" s="76">
        <f t="shared" si="105"/>
        <v>0.20648671477098413</v>
      </c>
      <c r="G2291" s="26">
        <f t="shared" si="106"/>
        <v>8.8039251981667319E-3</v>
      </c>
      <c r="H2291" s="26">
        <f t="shared" si="107"/>
        <v>1.8178935912589336E-3</v>
      </c>
    </row>
    <row r="2292" spans="1:8" x14ac:dyDescent="0.25">
      <c r="A2292" s="12">
        <f>Riesgo!D2296</f>
        <v>0.46724491449972383</v>
      </c>
      <c r="F2292" s="76">
        <f t="shared" si="105"/>
        <v>-0.13833702309012608</v>
      </c>
      <c r="G2292" s="26">
        <f t="shared" si="106"/>
        <v>-2.6473738654749007E-3</v>
      </c>
      <c r="H2292" s="26">
        <f t="shared" si="107"/>
        <v>3.6622981955639766E-4</v>
      </c>
    </row>
    <row r="2293" spans="1:8" x14ac:dyDescent="0.25">
      <c r="A2293" s="12">
        <f>Riesgo!D2297</f>
        <v>0.93860011064287596</v>
      </c>
      <c r="F2293" s="76">
        <f t="shared" si="105"/>
        <v>0.33301817305302606</v>
      </c>
      <c r="G2293" s="26">
        <f t="shared" si="106"/>
        <v>3.693208290496662E-2</v>
      </c>
      <c r="H2293" s="26">
        <f t="shared" si="107"/>
        <v>1.229905477605488E-2</v>
      </c>
    </row>
    <row r="2294" spans="1:8" x14ac:dyDescent="0.25">
      <c r="A2294" s="12">
        <f>Riesgo!D2298</f>
        <v>0.54109835307425203</v>
      </c>
      <c r="F2294" s="76">
        <f t="shared" si="105"/>
        <v>-6.448358451559788E-2</v>
      </c>
      <c r="G2294" s="26">
        <f t="shared" si="106"/>
        <v>-2.6813129958070758E-4</v>
      </c>
      <c r="H2294" s="26">
        <f t="shared" si="107"/>
        <v>1.729006731778965E-5</v>
      </c>
    </row>
    <row r="2295" spans="1:8" x14ac:dyDescent="0.25">
      <c r="A2295" s="12">
        <f>Riesgo!D2299</f>
        <v>0.42359627947828826</v>
      </c>
      <c r="F2295" s="76">
        <f t="shared" si="105"/>
        <v>-0.18198565811156164</v>
      </c>
      <c r="G2295" s="26">
        <f t="shared" si="106"/>
        <v>-6.0271429301657648E-3</v>
      </c>
      <c r="H2295" s="26">
        <f t="shared" si="107"/>
        <v>1.0968535726786628E-3</v>
      </c>
    </row>
    <row r="2296" spans="1:8" x14ac:dyDescent="0.25">
      <c r="A2296" s="12">
        <f>Riesgo!D2300</f>
        <v>1</v>
      </c>
      <c r="F2296" s="76">
        <f t="shared" si="105"/>
        <v>0.39441806241015009</v>
      </c>
      <c r="G2296" s="26">
        <f t="shared" si="106"/>
        <v>6.1357885667416845E-2</v>
      </c>
      <c r="H2296" s="26">
        <f t="shared" si="107"/>
        <v>2.4200658378526071E-2</v>
      </c>
    </row>
    <row r="2297" spans="1:8" x14ac:dyDescent="0.25">
      <c r="A2297" s="12">
        <f>Riesgo!D2301</f>
        <v>0.98094488337354124</v>
      </c>
      <c r="F2297" s="76">
        <f t="shared" si="105"/>
        <v>0.37536294578369134</v>
      </c>
      <c r="G2297" s="26">
        <f t="shared" si="106"/>
        <v>5.2887640996152632E-2</v>
      </c>
      <c r="H2297" s="26">
        <f t="shared" si="107"/>
        <v>1.9852060719866171E-2</v>
      </c>
    </row>
    <row r="2298" spans="1:8" x14ac:dyDescent="0.25">
      <c r="A2298" s="12">
        <f>Riesgo!D2302</f>
        <v>0.85647351123908477</v>
      </c>
      <c r="F2298" s="76">
        <f t="shared" si="105"/>
        <v>0.25089157364923487</v>
      </c>
      <c r="G2298" s="26">
        <f t="shared" si="106"/>
        <v>1.5792766945625623E-2</v>
      </c>
      <c r="H2298" s="26">
        <f t="shared" si="107"/>
        <v>3.9622721512636329E-3</v>
      </c>
    </row>
    <row r="2299" spans="1:8" x14ac:dyDescent="0.25">
      <c r="A2299" s="12">
        <f>Riesgo!D2303</f>
        <v>0.72574203627511746</v>
      </c>
      <c r="F2299" s="76">
        <f t="shared" si="105"/>
        <v>0.12016009868526756</v>
      </c>
      <c r="G2299" s="26">
        <f t="shared" si="106"/>
        <v>1.7349254946791911E-3</v>
      </c>
      <c r="H2299" s="26">
        <f t="shared" si="107"/>
        <v>2.0846881865223821E-4</v>
      </c>
    </row>
    <row r="2300" spans="1:8" x14ac:dyDescent="0.25">
      <c r="A2300" s="12">
        <f>Riesgo!D2304</f>
        <v>0.63207414193716371</v>
      </c>
      <c r="F2300" s="76">
        <f t="shared" si="105"/>
        <v>2.6492204347313808E-2</v>
      </c>
      <c r="G2300" s="26">
        <f t="shared" si="106"/>
        <v>1.8593206339619571E-5</v>
      </c>
      <c r="H2300" s="26">
        <f t="shared" si="107"/>
        <v>4.9257502182097226E-7</v>
      </c>
    </row>
    <row r="2301" spans="1:8" x14ac:dyDescent="0.25">
      <c r="A2301" s="12">
        <f>Riesgo!D2305</f>
        <v>0.68056067015651989</v>
      </c>
      <c r="F2301" s="76">
        <f t="shared" si="105"/>
        <v>7.4978732566669981E-2</v>
      </c>
      <c r="G2301" s="26">
        <f t="shared" si="106"/>
        <v>4.2151621382127366E-4</v>
      </c>
      <c r="H2301" s="26">
        <f t="shared" si="107"/>
        <v>3.1604751468620557E-5</v>
      </c>
    </row>
    <row r="2302" spans="1:8" x14ac:dyDescent="0.25">
      <c r="A2302" s="12">
        <f>Riesgo!D2306</f>
        <v>0.52172298356159097</v>
      </c>
      <c r="F2302" s="76">
        <f t="shared" si="105"/>
        <v>-8.3858954028258936E-2</v>
      </c>
      <c r="G2302" s="26">
        <f t="shared" si="106"/>
        <v>-5.8972334934368972E-4</v>
      </c>
      <c r="H2302" s="26">
        <f t="shared" si="107"/>
        <v>4.9453583242003368E-5</v>
      </c>
    </row>
    <row r="2303" spans="1:8" x14ac:dyDescent="0.25">
      <c r="A2303" s="12">
        <f>Riesgo!D2307</f>
        <v>0.36748918869781022</v>
      </c>
      <c r="F2303" s="76">
        <f t="shared" si="105"/>
        <v>-0.23809274889203969</v>
      </c>
      <c r="G2303" s="26">
        <f t="shared" si="106"/>
        <v>-1.3497039147602826E-2</v>
      </c>
      <c r="H2303" s="26">
        <f t="shared" si="107"/>
        <v>3.2135471525562287E-3</v>
      </c>
    </row>
    <row r="2304" spans="1:8" x14ac:dyDescent="0.25">
      <c r="A2304" s="12">
        <f>Riesgo!D2308</f>
        <v>0.53248432436355941</v>
      </c>
      <c r="F2304" s="76">
        <f t="shared" si="105"/>
        <v>-7.3097613226290492E-2</v>
      </c>
      <c r="G2304" s="26">
        <f t="shared" si="106"/>
        <v>-3.9057963028568465E-4</v>
      </c>
      <c r="H2304" s="26">
        <f t="shared" si="107"/>
        <v>2.8550438748690512E-5</v>
      </c>
    </row>
    <row r="2305" spans="1:8" x14ac:dyDescent="0.25">
      <c r="A2305" s="12">
        <f>Riesgo!D2309</f>
        <v>0.7072930749975207</v>
      </c>
      <c r="F2305" s="76">
        <f t="shared" si="105"/>
        <v>0.10171113740767079</v>
      </c>
      <c r="G2305" s="26">
        <f t="shared" si="106"/>
        <v>1.0522175297938224E-3</v>
      </c>
      <c r="H2305" s="26">
        <f t="shared" si="107"/>
        <v>1.0702224175561938E-4</v>
      </c>
    </row>
    <row r="2306" spans="1:8" x14ac:dyDescent="0.25">
      <c r="A2306" s="12">
        <f>Riesgo!D2310</f>
        <v>0.54002680240838064</v>
      </c>
      <c r="F2306" s="76">
        <f t="shared" si="105"/>
        <v>-6.5555135181469271E-2</v>
      </c>
      <c r="G2306" s="26">
        <f t="shared" si="106"/>
        <v>-2.817216036425387E-4</v>
      </c>
      <c r="H2306" s="26">
        <f t="shared" si="107"/>
        <v>1.8468297810326929E-5</v>
      </c>
    </row>
    <row r="2307" spans="1:8" x14ac:dyDescent="0.25">
      <c r="A2307" s="12">
        <f>Riesgo!D2311</f>
        <v>0.83933267927242594</v>
      </c>
      <c r="F2307" s="76">
        <f t="shared" ref="F2307:F2370" si="108">A2307-$D$4</f>
        <v>0.23375074168257604</v>
      </c>
      <c r="G2307" s="26">
        <f t="shared" ref="G2307:G2370" si="109">IF(A2307=0,0,(A2307-D$4)^3)</f>
        <v>1.2772002434282633E-2</v>
      </c>
      <c r="H2307" s="26">
        <f t="shared" ref="H2307:H2370" si="110">IF(A2307=0,0,(A2307-D$4)^4)</f>
        <v>2.985465041785232E-3</v>
      </c>
    </row>
    <row r="2308" spans="1:8" x14ac:dyDescent="0.25">
      <c r="A2308" s="12">
        <f>Riesgo!D2312</f>
        <v>0.97970449464941434</v>
      </c>
      <c r="F2308" s="76">
        <f t="shared" si="108"/>
        <v>0.37412255705956443</v>
      </c>
      <c r="G2308" s="26">
        <f t="shared" si="109"/>
        <v>5.2365069228332999E-2</v>
      </c>
      <c r="H2308" s="26">
        <f t="shared" si="110"/>
        <v>1.9590953600305053E-2</v>
      </c>
    </row>
    <row r="2309" spans="1:8" x14ac:dyDescent="0.25">
      <c r="A2309" s="12">
        <f>Riesgo!D2313</f>
        <v>0.79568550447554232</v>
      </c>
      <c r="F2309" s="76">
        <f t="shared" si="108"/>
        <v>0.19010356688569241</v>
      </c>
      <c r="G2309" s="26">
        <f t="shared" si="109"/>
        <v>6.87022240870825E-3</v>
      </c>
      <c r="H2309" s="26">
        <f t="shared" si="110"/>
        <v>1.3060537851934517E-3</v>
      </c>
    </row>
    <row r="2310" spans="1:8" x14ac:dyDescent="0.25">
      <c r="A2310" s="12">
        <f>Riesgo!D2314</f>
        <v>1</v>
      </c>
      <c r="F2310" s="76">
        <f t="shared" si="108"/>
        <v>0.39441806241015009</v>
      </c>
      <c r="G2310" s="26">
        <f t="shared" si="109"/>
        <v>6.1357885667416845E-2</v>
      </c>
      <c r="H2310" s="26">
        <f t="shared" si="110"/>
        <v>2.4200658378526071E-2</v>
      </c>
    </row>
    <row r="2311" spans="1:8" x14ac:dyDescent="0.25">
      <c r="A2311" s="12">
        <f>Riesgo!D2315</f>
        <v>0.27638384066464311</v>
      </c>
      <c r="F2311" s="76">
        <f t="shared" si="108"/>
        <v>-0.3291980969252068</v>
      </c>
      <c r="G2311" s="26">
        <f t="shared" si="109"/>
        <v>-3.5675654367858411E-2</v>
      </c>
      <c r="H2311" s="26">
        <f t="shared" si="110"/>
        <v>1.174435752446043E-2</v>
      </c>
    </row>
    <row r="2312" spans="1:8" x14ac:dyDescent="0.25">
      <c r="A2312" s="12">
        <f>Riesgo!D2316</f>
        <v>0.4388479750068206</v>
      </c>
      <c r="F2312" s="76">
        <f t="shared" si="108"/>
        <v>-0.1667339625830293</v>
      </c>
      <c r="G2312" s="26">
        <f t="shared" si="109"/>
        <v>-4.6352398873347944E-3</v>
      </c>
      <c r="H2312" s="26">
        <f t="shared" si="110"/>
        <v>7.728519139382446E-4</v>
      </c>
    </row>
    <row r="2313" spans="1:8" x14ac:dyDescent="0.25">
      <c r="A2313" s="12">
        <f>Riesgo!D2317</f>
        <v>0.30459262990928576</v>
      </c>
      <c r="F2313" s="76">
        <f t="shared" si="108"/>
        <v>-0.30098930768056414</v>
      </c>
      <c r="G2313" s="26">
        <f t="shared" si="109"/>
        <v>-2.7267994898735253E-2</v>
      </c>
      <c r="H2313" s="26">
        <f t="shared" si="110"/>
        <v>8.2073749064074785E-3</v>
      </c>
    </row>
    <row r="2314" spans="1:8" x14ac:dyDescent="0.25">
      <c r="A2314" s="12">
        <f>Riesgo!D2318</f>
        <v>0.45864884604395717</v>
      </c>
      <c r="F2314" s="76">
        <f t="shared" si="108"/>
        <v>-0.14693309154589274</v>
      </c>
      <c r="G2314" s="26">
        <f t="shared" si="109"/>
        <v>-3.1721874995889396E-3</v>
      </c>
      <c r="H2314" s="26">
        <f t="shared" si="110"/>
        <v>4.6609931627783827E-4</v>
      </c>
    </row>
    <row r="2315" spans="1:8" x14ac:dyDescent="0.25">
      <c r="A2315" s="12">
        <f>Riesgo!D2319</f>
        <v>0.97325694995821843</v>
      </c>
      <c r="F2315" s="76">
        <f t="shared" si="108"/>
        <v>0.36767501236836853</v>
      </c>
      <c r="G2315" s="26">
        <f t="shared" si="109"/>
        <v>4.9704115191722242E-2</v>
      </c>
      <c r="H2315" s="26">
        <f t="shared" si="110"/>
        <v>1.8274961167875289E-2</v>
      </c>
    </row>
    <row r="2316" spans="1:8" x14ac:dyDescent="0.25">
      <c r="A2316" s="12">
        <f>Riesgo!D2320</f>
        <v>1</v>
      </c>
      <c r="F2316" s="76">
        <f t="shared" si="108"/>
        <v>0.39441806241015009</v>
      </c>
      <c r="G2316" s="26">
        <f t="shared" si="109"/>
        <v>6.1357885667416845E-2</v>
      </c>
      <c r="H2316" s="26">
        <f t="shared" si="110"/>
        <v>2.4200658378526071E-2</v>
      </c>
    </row>
    <row r="2317" spans="1:8" x14ac:dyDescent="0.25">
      <c r="A2317" s="12">
        <f>Riesgo!D2321</f>
        <v>0.84886616209441357</v>
      </c>
      <c r="F2317" s="76">
        <f t="shared" si="108"/>
        <v>0.24328422450456366</v>
      </c>
      <c r="G2317" s="26">
        <f t="shared" si="109"/>
        <v>1.4399315432492406E-2</v>
      </c>
      <c r="H2317" s="26">
        <f t="shared" si="110"/>
        <v>3.5031262883905112E-3</v>
      </c>
    </row>
    <row r="2318" spans="1:8" x14ac:dyDescent="0.25">
      <c r="A2318" s="12">
        <f>Riesgo!D2322</f>
        <v>0.68265772766347144</v>
      </c>
      <c r="F2318" s="76">
        <f t="shared" si="108"/>
        <v>7.7075790073621531E-2</v>
      </c>
      <c r="G2318" s="26">
        <f t="shared" si="109"/>
        <v>4.5788240537009958E-4</v>
      </c>
      <c r="H2318" s="26">
        <f t="shared" si="110"/>
        <v>3.5291648154710674E-5</v>
      </c>
    </row>
    <row r="2319" spans="1:8" x14ac:dyDescent="0.25">
      <c r="A2319" s="12">
        <f>Riesgo!D2323</f>
        <v>0.56510269032547666</v>
      </c>
      <c r="F2319" s="76">
        <f t="shared" si="108"/>
        <v>-4.0479247264373241E-2</v>
      </c>
      <c r="G2319" s="26">
        <f t="shared" si="109"/>
        <v>-6.6328058294365299E-5</v>
      </c>
      <c r="H2319" s="26">
        <f t="shared" si="110"/>
        <v>2.6849098722633753E-6</v>
      </c>
    </row>
    <row r="2320" spans="1:8" x14ac:dyDescent="0.25">
      <c r="A2320" s="12">
        <f>Riesgo!D2324</f>
        <v>0.57586139640340273</v>
      </c>
      <c r="F2320" s="76">
        <f t="shared" si="108"/>
        <v>-2.972054118644718E-2</v>
      </c>
      <c r="G2320" s="26">
        <f t="shared" si="109"/>
        <v>-2.6252468129011089E-5</v>
      </c>
      <c r="H2320" s="26">
        <f t="shared" si="110"/>
        <v>7.8023756027416608E-7</v>
      </c>
    </row>
    <row r="2321" spans="1:8" x14ac:dyDescent="0.25">
      <c r="A2321" s="12">
        <f>Riesgo!D2325</f>
        <v>1</v>
      </c>
      <c r="F2321" s="76">
        <f t="shared" si="108"/>
        <v>0.39441806241015009</v>
      </c>
      <c r="G2321" s="26">
        <f t="shared" si="109"/>
        <v>6.1357885667416845E-2</v>
      </c>
      <c r="H2321" s="26">
        <f t="shared" si="110"/>
        <v>2.4200658378526071E-2</v>
      </c>
    </row>
    <row r="2322" spans="1:8" x14ac:dyDescent="0.25">
      <c r="A2322" s="12">
        <f>Riesgo!D2326</f>
        <v>0.57294726870845991</v>
      </c>
      <c r="F2322" s="76">
        <f t="shared" si="108"/>
        <v>-3.2634668881389994E-2</v>
      </c>
      <c r="G2322" s="26">
        <f t="shared" si="109"/>
        <v>-3.4756627691712447E-5</v>
      </c>
      <c r="H2322" s="26">
        <f t="shared" si="110"/>
        <v>1.134271036152786E-6</v>
      </c>
    </row>
    <row r="2323" spans="1:8" x14ac:dyDescent="0.25">
      <c r="A2323" s="12">
        <f>Riesgo!D2327</f>
        <v>0.79575622722491368</v>
      </c>
      <c r="F2323" s="76">
        <f t="shared" si="108"/>
        <v>0.19017428963506378</v>
      </c>
      <c r="G2323" s="26">
        <f t="shared" si="109"/>
        <v>6.8778928875916096E-3</v>
      </c>
      <c r="H2323" s="26">
        <f t="shared" si="110"/>
        <v>1.307998394083792E-3</v>
      </c>
    </row>
    <row r="2324" spans="1:8" x14ac:dyDescent="0.25">
      <c r="A2324" s="12">
        <f>Riesgo!D2328</f>
        <v>9.3991946257600614E-2</v>
      </c>
      <c r="F2324" s="76">
        <f t="shared" si="108"/>
        <v>-0.51158999133224925</v>
      </c>
      <c r="G2324" s="26">
        <f t="shared" si="109"/>
        <v>-0.1338955422069954</v>
      </c>
      <c r="H2324" s="26">
        <f t="shared" si="110"/>
        <v>6.8499619277103602E-2</v>
      </c>
    </row>
    <row r="2325" spans="1:8" x14ac:dyDescent="0.25">
      <c r="A2325" s="12">
        <f>Riesgo!D2329</f>
        <v>0.44567994124924665</v>
      </c>
      <c r="F2325" s="76">
        <f t="shared" si="108"/>
        <v>-0.15990199634060326</v>
      </c>
      <c r="G2325" s="26">
        <f t="shared" si="109"/>
        <v>-4.0884779282813147E-3</v>
      </c>
      <c r="H2325" s="26">
        <f t="shared" si="110"/>
        <v>6.5375578272667601E-4</v>
      </c>
    </row>
    <row r="2326" spans="1:8" x14ac:dyDescent="0.25">
      <c r="A2326" s="12">
        <f>Riesgo!D2330</f>
        <v>0.4151854666704049</v>
      </c>
      <c r="F2326" s="76">
        <f t="shared" si="108"/>
        <v>-0.190396470919445</v>
      </c>
      <c r="G2326" s="26">
        <f t="shared" si="109"/>
        <v>-6.9020274607351174E-3</v>
      </c>
      <c r="H2326" s="26">
        <f t="shared" si="110"/>
        <v>1.3141216707130649E-3</v>
      </c>
    </row>
    <row r="2327" spans="1:8" x14ac:dyDescent="0.25">
      <c r="A2327" s="12">
        <f>Riesgo!D2331</f>
        <v>1</v>
      </c>
      <c r="F2327" s="76">
        <f t="shared" si="108"/>
        <v>0.39441806241015009</v>
      </c>
      <c r="G2327" s="26">
        <f t="shared" si="109"/>
        <v>6.1357885667416845E-2</v>
      </c>
      <c r="H2327" s="26">
        <f t="shared" si="110"/>
        <v>2.4200658378526071E-2</v>
      </c>
    </row>
    <row r="2328" spans="1:8" x14ac:dyDescent="0.25">
      <c r="A2328" s="12">
        <f>Riesgo!D2332</f>
        <v>0.2568705991604836</v>
      </c>
      <c r="F2328" s="76">
        <f t="shared" si="108"/>
        <v>-0.3487113384293663</v>
      </c>
      <c r="G2328" s="26">
        <f t="shared" si="109"/>
        <v>-4.2403158413853836E-2</v>
      </c>
      <c r="H2328" s="26">
        <f t="shared" si="110"/>
        <v>1.4786462124127415E-2</v>
      </c>
    </row>
    <row r="2329" spans="1:8" x14ac:dyDescent="0.25">
      <c r="A2329" s="12">
        <f>Riesgo!D2333</f>
        <v>0.74671634941476261</v>
      </c>
      <c r="F2329" s="76">
        <f t="shared" si="108"/>
        <v>0.14113441182491271</v>
      </c>
      <c r="G2329" s="26">
        <f t="shared" si="109"/>
        <v>2.8112453690474853E-3</v>
      </c>
      <c r="H2329" s="26">
        <f t="shared" si="110"/>
        <v>3.9676346165602646E-4</v>
      </c>
    </row>
    <row r="2330" spans="1:8" x14ac:dyDescent="0.25">
      <c r="A2330" s="12">
        <f>Riesgo!D2334</f>
        <v>0.37531176282787432</v>
      </c>
      <c r="F2330" s="76">
        <f t="shared" si="108"/>
        <v>-0.23027017476197559</v>
      </c>
      <c r="G2330" s="26">
        <f t="shared" si="109"/>
        <v>-1.2209927120584158E-2</v>
      </c>
      <c r="H2330" s="26">
        <f t="shared" si="110"/>
        <v>2.8115820518878993E-3</v>
      </c>
    </row>
    <row r="2331" spans="1:8" x14ac:dyDescent="0.25">
      <c r="A2331" s="12">
        <f>Riesgo!D2335</f>
        <v>0.50314119309404215</v>
      </c>
      <c r="F2331" s="76">
        <f t="shared" si="108"/>
        <v>-0.10244074449580776</v>
      </c>
      <c r="G2331" s="26">
        <f t="shared" si="109"/>
        <v>-1.0750240450677258E-3</v>
      </c>
      <c r="H2331" s="26">
        <f t="shared" si="110"/>
        <v>1.1012626352763263E-4</v>
      </c>
    </row>
    <row r="2332" spans="1:8" x14ac:dyDescent="0.25">
      <c r="A2332" s="12">
        <f>Riesgo!D2336</f>
        <v>0.77998985363884543</v>
      </c>
      <c r="F2332" s="76">
        <f t="shared" si="108"/>
        <v>0.17440791604899553</v>
      </c>
      <c r="G2332" s="26">
        <f t="shared" si="109"/>
        <v>5.305161125226142E-3</v>
      </c>
      <c r="H2332" s="26">
        <f t="shared" si="110"/>
        <v>9.2526209615483566E-4</v>
      </c>
    </row>
    <row r="2333" spans="1:8" x14ac:dyDescent="0.25">
      <c r="A2333" s="12">
        <f>Riesgo!D2337</f>
        <v>0.8259064764199836</v>
      </c>
      <c r="F2333" s="76">
        <f t="shared" si="108"/>
        <v>0.2203245388301337</v>
      </c>
      <c r="G2333" s="26">
        <f t="shared" si="109"/>
        <v>1.0695192587116107E-2</v>
      </c>
      <c r="H2333" s="26">
        <f t="shared" si="110"/>
        <v>2.3564133744558204E-3</v>
      </c>
    </row>
    <row r="2334" spans="1:8" x14ac:dyDescent="0.25">
      <c r="A2334" s="12">
        <f>Riesgo!D2338</f>
        <v>0.22862051224464802</v>
      </c>
      <c r="F2334" s="76">
        <f t="shared" si="108"/>
        <v>-0.37696142534520188</v>
      </c>
      <c r="G2334" s="26">
        <f t="shared" si="109"/>
        <v>-5.356618695153971E-2</v>
      </c>
      <c r="H2334" s="26">
        <f t="shared" si="110"/>
        <v>2.0192386183559966E-2</v>
      </c>
    </row>
    <row r="2335" spans="1:8" x14ac:dyDescent="0.25">
      <c r="A2335" s="12">
        <f>Riesgo!D2339</f>
        <v>0.51642378809937983</v>
      </c>
      <c r="F2335" s="76">
        <f t="shared" si="108"/>
        <v>-8.9158149490470073E-2</v>
      </c>
      <c r="G2335" s="26">
        <f t="shared" si="109"/>
        <v>-7.0873378830433524E-4</v>
      </c>
      <c r="H2335" s="26">
        <f t="shared" si="110"/>
        <v>6.3189393046585087E-5</v>
      </c>
    </row>
    <row r="2336" spans="1:8" x14ac:dyDescent="0.25">
      <c r="A2336" s="12">
        <f>Riesgo!D2340</f>
        <v>0.78051320832371807</v>
      </c>
      <c r="F2336" s="76">
        <f t="shared" si="108"/>
        <v>0.17493127073386816</v>
      </c>
      <c r="G2336" s="26">
        <f t="shared" si="109"/>
        <v>5.3530629782982918E-3</v>
      </c>
      <c r="H2336" s="26">
        <f t="shared" si="110"/>
        <v>9.3641810911214505E-4</v>
      </c>
    </row>
    <row r="2337" spans="1:8" x14ac:dyDescent="0.25">
      <c r="A2337" s="12">
        <f>Riesgo!D2341</f>
        <v>0.84828352127465412</v>
      </c>
      <c r="F2337" s="76">
        <f t="shared" si="108"/>
        <v>0.24270158368480421</v>
      </c>
      <c r="G2337" s="26">
        <f t="shared" si="109"/>
        <v>1.4296108337561994E-2</v>
      </c>
      <c r="H2337" s="26">
        <f t="shared" si="110"/>
        <v>3.4696881340558297E-3</v>
      </c>
    </row>
    <row r="2338" spans="1:8" x14ac:dyDescent="0.25">
      <c r="A2338" s="12">
        <f>Riesgo!D2342</f>
        <v>0.63863870465929851</v>
      </c>
      <c r="F2338" s="76">
        <f t="shared" si="108"/>
        <v>3.30567670694486E-2</v>
      </c>
      <c r="G2338" s="26">
        <f t="shared" si="109"/>
        <v>3.6122777226337676E-5</v>
      </c>
      <c r="H2338" s="26">
        <f t="shared" si="110"/>
        <v>1.1941022326726271E-6</v>
      </c>
    </row>
    <row r="2339" spans="1:8" x14ac:dyDescent="0.25">
      <c r="A2339" s="12">
        <f>Riesgo!D2343</f>
        <v>0.50855987749655718</v>
      </c>
      <c r="F2339" s="76">
        <f t="shared" si="108"/>
        <v>-9.7022060093292728E-2</v>
      </c>
      <c r="G2339" s="26">
        <f t="shared" si="109"/>
        <v>-9.1329583187859482E-4</v>
      </c>
      <c r="H2339" s="26">
        <f t="shared" si="110"/>
        <v>8.8609843083478808E-5</v>
      </c>
    </row>
    <row r="2340" spans="1:8" x14ac:dyDescent="0.25">
      <c r="A2340" s="12">
        <f>Riesgo!D2344</f>
        <v>0.51317833552518954</v>
      </c>
      <c r="F2340" s="76">
        <f t="shared" si="108"/>
        <v>-9.2403602064660362E-2</v>
      </c>
      <c r="G2340" s="26">
        <f t="shared" si="109"/>
        <v>-7.889812882874047E-4</v>
      </c>
      <c r="H2340" s="26">
        <f t="shared" si="110"/>
        <v>7.2904712999372426E-5</v>
      </c>
    </row>
    <row r="2341" spans="1:8" x14ac:dyDescent="0.25">
      <c r="A2341" s="12">
        <f>Riesgo!D2345</f>
        <v>0.90868984490490678</v>
      </c>
      <c r="F2341" s="76">
        <f t="shared" si="108"/>
        <v>0.30310790731505688</v>
      </c>
      <c r="G2341" s="26">
        <f t="shared" si="109"/>
        <v>2.784785817370632E-2</v>
      </c>
      <c r="H2341" s="26">
        <f t="shared" si="110"/>
        <v>8.4409060142386239E-3</v>
      </c>
    </row>
    <row r="2342" spans="1:8" x14ac:dyDescent="0.25">
      <c r="A2342" s="12">
        <f>Riesgo!D2346</f>
        <v>0.78717895182296527</v>
      </c>
      <c r="F2342" s="76">
        <f t="shared" si="108"/>
        <v>0.18159701423311536</v>
      </c>
      <c r="G2342" s="26">
        <f t="shared" si="109"/>
        <v>5.9886111019797055E-3</v>
      </c>
      <c r="H2342" s="26">
        <f t="shared" si="110"/>
        <v>1.0875138955228013E-3</v>
      </c>
    </row>
    <row r="2343" spans="1:8" x14ac:dyDescent="0.25">
      <c r="A2343" s="12">
        <f>Riesgo!D2347</f>
        <v>1</v>
      </c>
      <c r="F2343" s="76">
        <f t="shared" si="108"/>
        <v>0.39441806241015009</v>
      </c>
      <c r="G2343" s="26">
        <f t="shared" si="109"/>
        <v>6.1357885667416845E-2</v>
      </c>
      <c r="H2343" s="26">
        <f t="shared" si="110"/>
        <v>2.4200658378526071E-2</v>
      </c>
    </row>
    <row r="2344" spans="1:8" x14ac:dyDescent="0.25">
      <c r="A2344" s="12">
        <f>Riesgo!D2348</f>
        <v>2.0796115498583963E-2</v>
      </c>
      <c r="F2344" s="76">
        <f t="shared" si="108"/>
        <v>-0.58478582209126595</v>
      </c>
      <c r="G2344" s="26">
        <f t="shared" si="109"/>
        <v>-0.19998181439139556</v>
      </c>
      <c r="H2344" s="26">
        <f t="shared" si="110"/>
        <v>0.11694652973217522</v>
      </c>
    </row>
    <row r="2345" spans="1:8" x14ac:dyDescent="0.25">
      <c r="A2345" s="12">
        <f>Riesgo!D2349</f>
        <v>0.91135219025291259</v>
      </c>
      <c r="F2345" s="76">
        <f t="shared" si="108"/>
        <v>0.30577025266306268</v>
      </c>
      <c r="G2345" s="26">
        <f t="shared" si="109"/>
        <v>2.8588126578512712E-2</v>
      </c>
      <c r="H2345" s="26">
        <f t="shared" si="110"/>
        <v>8.7413986870754495E-3</v>
      </c>
    </row>
    <row r="2346" spans="1:8" x14ac:dyDescent="0.25">
      <c r="A2346" s="12">
        <f>Riesgo!D2350</f>
        <v>5.684137775559514E-2</v>
      </c>
      <c r="F2346" s="76">
        <f t="shared" si="108"/>
        <v>-0.54874055983425474</v>
      </c>
      <c r="G2346" s="26">
        <f t="shared" si="109"/>
        <v>-0.16523467326460167</v>
      </c>
      <c r="H2346" s="26">
        <f t="shared" si="110"/>
        <v>9.0670967111247669E-2</v>
      </c>
    </row>
    <row r="2347" spans="1:8" x14ac:dyDescent="0.25">
      <c r="A2347" s="12">
        <f>Riesgo!D2351</f>
        <v>0.54869988203353304</v>
      </c>
      <c r="F2347" s="76">
        <f t="shared" si="108"/>
        <v>-5.6882055556316868E-2</v>
      </c>
      <c r="G2347" s="26">
        <f t="shared" si="109"/>
        <v>-1.8404577262920519E-4</v>
      </c>
      <c r="H2347" s="26">
        <f t="shared" si="110"/>
        <v>1.0468901863599712E-5</v>
      </c>
    </row>
    <row r="2348" spans="1:8" x14ac:dyDescent="0.25">
      <c r="A2348" s="12">
        <f>Riesgo!D2352</f>
        <v>0.68356647220223321</v>
      </c>
      <c r="F2348" s="76">
        <f t="shared" si="108"/>
        <v>7.7984534612383305E-2</v>
      </c>
      <c r="G2348" s="26">
        <f t="shared" si="109"/>
        <v>4.7426978170922321E-4</v>
      </c>
      <c r="H2348" s="26">
        <f t="shared" si="110"/>
        <v>3.6985708207310388E-5</v>
      </c>
    </row>
    <row r="2349" spans="1:8" x14ac:dyDescent="0.25">
      <c r="A2349" s="12">
        <f>Riesgo!D2353</f>
        <v>0.54903231287131493</v>
      </c>
      <c r="F2349" s="76">
        <f t="shared" si="108"/>
        <v>-5.6549624718534974E-2</v>
      </c>
      <c r="G2349" s="26">
        <f t="shared" si="109"/>
        <v>-1.8083778605828716E-4</v>
      </c>
      <c r="H2349" s="26">
        <f t="shared" si="110"/>
        <v>1.0226308936526856E-5</v>
      </c>
    </row>
    <row r="2350" spans="1:8" x14ac:dyDescent="0.25">
      <c r="A2350" s="12">
        <f>Riesgo!D2354</f>
        <v>0.41862793385638453</v>
      </c>
      <c r="F2350" s="76">
        <f t="shared" si="108"/>
        <v>-0.18695400373346538</v>
      </c>
      <c r="G2350" s="26">
        <f t="shared" si="109"/>
        <v>-6.5343788564526566E-3</v>
      </c>
      <c r="H2350" s="26">
        <f t="shared" si="110"/>
        <v>1.2216282891251273E-3</v>
      </c>
    </row>
    <row r="2351" spans="1:8" x14ac:dyDescent="0.25">
      <c r="A2351" s="12">
        <f>Riesgo!D2355</f>
        <v>0.21169304420467075</v>
      </c>
      <c r="F2351" s="76">
        <f t="shared" si="108"/>
        <v>-0.39388889338517918</v>
      </c>
      <c r="G2351" s="26">
        <f t="shared" si="109"/>
        <v>-6.1111255350665042E-2</v>
      </c>
      <c r="H2351" s="26">
        <f t="shared" si="110"/>
        <v>2.4071044743452567E-2</v>
      </c>
    </row>
    <row r="2352" spans="1:8" x14ac:dyDescent="0.25">
      <c r="A2352" s="12">
        <f>Riesgo!D2356</f>
        <v>0.93205877288419292</v>
      </c>
      <c r="F2352" s="76">
        <f t="shared" si="108"/>
        <v>0.32647683529434302</v>
      </c>
      <c r="G2352" s="26">
        <f t="shared" si="109"/>
        <v>3.479822692135992E-2</v>
      </c>
      <c r="H2352" s="26">
        <f t="shared" si="110"/>
        <v>1.1360814999139995E-2</v>
      </c>
    </row>
    <row r="2353" spans="1:8" x14ac:dyDescent="0.25">
      <c r="A2353" s="12">
        <f>Riesgo!D2357</f>
        <v>0.46593716059012452</v>
      </c>
      <c r="F2353" s="76">
        <f t="shared" si="108"/>
        <v>-0.13964477699972538</v>
      </c>
      <c r="G2353" s="26">
        <f t="shared" si="109"/>
        <v>-2.7231658397801821E-3</v>
      </c>
      <c r="H2353" s="26">
        <f t="shared" si="110"/>
        <v>3.8027588642937339E-4</v>
      </c>
    </row>
    <row r="2354" spans="1:8" x14ac:dyDescent="0.25">
      <c r="A2354" s="12">
        <f>Riesgo!D2358</f>
        <v>0.42742257585351545</v>
      </c>
      <c r="F2354" s="76">
        <f t="shared" si="108"/>
        <v>-0.17815936173633445</v>
      </c>
      <c r="G2354" s="26">
        <f t="shared" si="109"/>
        <v>-5.6549132173602844E-3</v>
      </c>
      <c r="H2354" s="26">
        <f t="shared" si="110"/>
        <v>1.0074757294792698E-3</v>
      </c>
    </row>
    <row r="2355" spans="1:8" x14ac:dyDescent="0.25">
      <c r="A2355" s="12">
        <f>Riesgo!D2359</f>
        <v>0.54695521199907104</v>
      </c>
      <c r="F2355" s="76">
        <f t="shared" si="108"/>
        <v>-5.8626725590778861E-2</v>
      </c>
      <c r="G2355" s="26">
        <f t="shared" si="109"/>
        <v>-2.0150550541463808E-4</v>
      </c>
      <c r="H2355" s="26">
        <f t="shared" si="110"/>
        <v>1.181360797097519E-5</v>
      </c>
    </row>
    <row r="2356" spans="1:8" x14ac:dyDescent="0.25">
      <c r="A2356" s="12">
        <f>Riesgo!D2360</f>
        <v>0.90215389774013899</v>
      </c>
      <c r="F2356" s="76">
        <f t="shared" si="108"/>
        <v>0.29657196015028908</v>
      </c>
      <c r="G2356" s="26">
        <f t="shared" si="109"/>
        <v>2.6084965267604523E-2</v>
      </c>
      <c r="H2356" s="26">
        <f t="shared" si="110"/>
        <v>7.7360692798656835E-3</v>
      </c>
    </row>
    <row r="2357" spans="1:8" x14ac:dyDescent="0.25">
      <c r="A2357" s="12">
        <f>Riesgo!D2361</f>
        <v>0.67149562259204287</v>
      </c>
      <c r="F2357" s="76">
        <f t="shared" si="108"/>
        <v>6.5913685002192968E-2</v>
      </c>
      <c r="G2357" s="26">
        <f t="shared" si="109"/>
        <v>2.8636951012079849E-4</v>
      </c>
      <c r="H2357" s="26">
        <f t="shared" si="110"/>
        <v>1.887566968433462E-5</v>
      </c>
    </row>
    <row r="2358" spans="1:8" x14ac:dyDescent="0.25">
      <c r="A2358" s="12">
        <f>Riesgo!D2362</f>
        <v>0.41255373031888493</v>
      </c>
      <c r="F2358" s="76">
        <f t="shared" si="108"/>
        <v>-0.19302820727096498</v>
      </c>
      <c r="G2358" s="26">
        <f t="shared" si="109"/>
        <v>-7.1922095386123949E-3</v>
      </c>
      <c r="H2358" s="26">
        <f t="shared" si="110"/>
        <v>1.3882993135554847E-3</v>
      </c>
    </row>
    <row r="2359" spans="1:8" x14ac:dyDescent="0.25">
      <c r="A2359" s="12">
        <f>Riesgo!D2363</f>
        <v>0.5819097616020048</v>
      </c>
      <c r="F2359" s="76">
        <f t="shared" si="108"/>
        <v>-2.3672175987845101E-2</v>
      </c>
      <c r="G2359" s="26">
        <f t="shared" si="109"/>
        <v>-1.3265222614186358E-5</v>
      </c>
      <c r="H2359" s="26">
        <f t="shared" si="110"/>
        <v>3.1401668424096212E-7</v>
      </c>
    </row>
    <row r="2360" spans="1:8" x14ac:dyDescent="0.25">
      <c r="A2360" s="12">
        <f>Riesgo!D2364</f>
        <v>0.80688505531868771</v>
      </c>
      <c r="F2360" s="76">
        <f t="shared" si="108"/>
        <v>0.2013031177288378</v>
      </c>
      <c r="G2360" s="26">
        <f t="shared" si="109"/>
        <v>8.1573952097944869E-3</v>
      </c>
      <c r="H2360" s="26">
        <f t="shared" si="110"/>
        <v>1.642109088277917E-3</v>
      </c>
    </row>
    <row r="2361" spans="1:8" x14ac:dyDescent="0.25">
      <c r="A2361" s="12">
        <f>Riesgo!D2365</f>
        <v>0.57977506123494738</v>
      </c>
      <c r="F2361" s="76">
        <f t="shared" si="108"/>
        <v>-2.580687635490253E-2</v>
      </c>
      <c r="G2361" s="26">
        <f t="shared" si="109"/>
        <v>-1.7187247190758575E-5</v>
      </c>
      <c r="H2361" s="26">
        <f t="shared" si="110"/>
        <v>4.4354916313305236E-7</v>
      </c>
    </row>
    <row r="2362" spans="1:8" x14ac:dyDescent="0.25">
      <c r="A2362" s="12">
        <f>Riesgo!D2366</f>
        <v>0.54813912754714145</v>
      </c>
      <c r="F2362" s="76">
        <f t="shared" si="108"/>
        <v>-5.7442810042708459E-2</v>
      </c>
      <c r="G2362" s="26">
        <f t="shared" si="109"/>
        <v>-1.8954268611829842E-4</v>
      </c>
      <c r="H2362" s="26">
        <f t="shared" si="110"/>
        <v>1.0887864513678129E-5</v>
      </c>
    </row>
    <row r="2363" spans="1:8" x14ac:dyDescent="0.25">
      <c r="A2363" s="12">
        <f>Riesgo!D2367</f>
        <v>1</v>
      </c>
      <c r="F2363" s="76">
        <f t="shared" si="108"/>
        <v>0.39441806241015009</v>
      </c>
      <c r="G2363" s="26">
        <f t="shared" si="109"/>
        <v>6.1357885667416845E-2</v>
      </c>
      <c r="H2363" s="26">
        <f t="shared" si="110"/>
        <v>2.4200658378526071E-2</v>
      </c>
    </row>
    <row r="2364" spans="1:8" x14ac:dyDescent="0.25">
      <c r="A2364" s="12">
        <f>Riesgo!D2368</f>
        <v>0.46775830828509779</v>
      </c>
      <c r="F2364" s="76">
        <f t="shared" si="108"/>
        <v>-0.13782362930475212</v>
      </c>
      <c r="G2364" s="26">
        <f t="shared" si="109"/>
        <v>-2.6180084620943682E-3</v>
      </c>
      <c r="H2364" s="26">
        <f t="shared" si="110"/>
        <v>3.6082342779639843E-4</v>
      </c>
    </row>
    <row r="2365" spans="1:8" x14ac:dyDescent="0.25">
      <c r="A2365" s="12">
        <f>Riesgo!D2369</f>
        <v>0.51435670053936411</v>
      </c>
      <c r="F2365" s="76">
        <f t="shared" si="108"/>
        <v>-9.1225237050485797E-2</v>
      </c>
      <c r="G2365" s="26">
        <f t="shared" si="109"/>
        <v>-7.5918042523387657E-4</v>
      </c>
      <c r="H2365" s="26">
        <f t="shared" si="110"/>
        <v>6.9256414256049008E-5</v>
      </c>
    </row>
    <row r="2366" spans="1:8" x14ac:dyDescent="0.25">
      <c r="A2366" s="12">
        <f>Riesgo!D2370</f>
        <v>1</v>
      </c>
      <c r="F2366" s="76">
        <f t="shared" si="108"/>
        <v>0.39441806241015009</v>
      </c>
      <c r="G2366" s="26">
        <f t="shared" si="109"/>
        <v>6.1357885667416845E-2</v>
      </c>
      <c r="H2366" s="26">
        <f t="shared" si="110"/>
        <v>2.4200658378526071E-2</v>
      </c>
    </row>
    <row r="2367" spans="1:8" x14ac:dyDescent="0.25">
      <c r="A2367" s="12">
        <f>Riesgo!D2371</f>
        <v>0.71082982188890043</v>
      </c>
      <c r="F2367" s="76">
        <f t="shared" si="108"/>
        <v>0.10524788429905052</v>
      </c>
      <c r="G2367" s="26">
        <f t="shared" si="109"/>
        <v>1.1658431441098501E-3</v>
      </c>
      <c r="H2367" s="26">
        <f t="shared" si="110"/>
        <v>1.2270252434211479E-4</v>
      </c>
    </row>
    <row r="2368" spans="1:8" x14ac:dyDescent="0.25">
      <c r="A2368" s="12">
        <f>Riesgo!D2372</f>
        <v>0.3798179207152802</v>
      </c>
      <c r="F2368" s="76">
        <f t="shared" si="108"/>
        <v>-0.22576401687456971</v>
      </c>
      <c r="G2368" s="26">
        <f t="shared" si="109"/>
        <v>-1.1507054521003191E-2</v>
      </c>
      <c r="H2368" s="26">
        <f t="shared" si="110"/>
        <v>2.5978788510563578E-3</v>
      </c>
    </row>
    <row r="2369" spans="1:8" x14ac:dyDescent="0.25">
      <c r="A2369" s="12">
        <f>Riesgo!D2373</f>
        <v>0.86821226129985707</v>
      </c>
      <c r="F2369" s="76">
        <f t="shared" si="108"/>
        <v>0.26263032371000716</v>
      </c>
      <c r="G2369" s="26">
        <f t="shared" si="109"/>
        <v>1.8114844356753639E-2</v>
      </c>
      <c r="H2369" s="26">
        <f t="shared" si="110"/>
        <v>4.7575074373706044E-3</v>
      </c>
    </row>
    <row r="2370" spans="1:8" x14ac:dyDescent="0.25">
      <c r="A2370" s="12">
        <f>Riesgo!D2374</f>
        <v>0.32612147912885819</v>
      </c>
      <c r="F2370" s="76">
        <f t="shared" si="108"/>
        <v>-0.27946045846099171</v>
      </c>
      <c r="G2370" s="26">
        <f t="shared" si="109"/>
        <v>-2.1825344201222716E-2</v>
      </c>
      <c r="H2370" s="26">
        <f t="shared" si="110"/>
        <v>6.0993206965426474E-3</v>
      </c>
    </row>
    <row r="2371" spans="1:8" x14ac:dyDescent="0.25">
      <c r="A2371" s="12">
        <f>Riesgo!D2375</f>
        <v>0.1316125785054843</v>
      </c>
      <c r="F2371" s="76">
        <f t="shared" ref="F2371:F2434" si="111">A2371-$D$4</f>
        <v>-0.4739693590843656</v>
      </c>
      <c r="G2371" s="26">
        <f t="shared" ref="G2371:G2434" si="112">IF(A2371=0,0,(A2371-D$4)^3)</f>
        <v>-0.10647577249995506</v>
      </c>
      <c r="H2371" s="26">
        <f t="shared" ref="H2371:H2434" si="113">IF(A2371=0,0,(A2371-D$4)^4)</f>
        <v>5.0466253649816419E-2</v>
      </c>
    </row>
    <row r="2372" spans="1:8" x14ac:dyDescent="0.25">
      <c r="A2372" s="12">
        <f>Riesgo!D2376</f>
        <v>0.63232076003410365</v>
      </c>
      <c r="F2372" s="76">
        <f t="shared" si="111"/>
        <v>2.673882244425374E-2</v>
      </c>
      <c r="G2372" s="26">
        <f t="shared" si="112"/>
        <v>1.9117312180657088E-5</v>
      </c>
      <c r="H2372" s="26">
        <f t="shared" si="113"/>
        <v>5.1117441600995922E-7</v>
      </c>
    </row>
    <row r="2373" spans="1:8" x14ac:dyDescent="0.25">
      <c r="A2373" s="12">
        <f>Riesgo!D2377</f>
        <v>0.55759956564394242</v>
      </c>
      <c r="F2373" s="76">
        <f t="shared" si="111"/>
        <v>-4.7982371945907487E-2</v>
      </c>
      <c r="G2373" s="26">
        <f t="shared" si="112"/>
        <v>-1.1047019963238857E-4</v>
      </c>
      <c r="H2373" s="26">
        <f t="shared" si="113"/>
        <v>5.3006222076999206E-6</v>
      </c>
    </row>
    <row r="2374" spans="1:8" x14ac:dyDescent="0.25">
      <c r="A2374" s="12">
        <f>Riesgo!D2378</f>
        <v>0.65936475517389714</v>
      </c>
      <c r="F2374" s="76">
        <f t="shared" si="111"/>
        <v>5.3782817584047238E-2</v>
      </c>
      <c r="G2374" s="26">
        <f t="shared" si="112"/>
        <v>1.5557171922983266E-4</v>
      </c>
      <c r="H2374" s="26">
        <f t="shared" si="113"/>
        <v>8.3670853965747041E-6</v>
      </c>
    </row>
    <row r="2375" spans="1:8" x14ac:dyDescent="0.25">
      <c r="A2375" s="12">
        <f>Riesgo!D2379</f>
        <v>0.5625721929382177</v>
      </c>
      <c r="F2375" s="76">
        <f t="shared" si="111"/>
        <v>-4.3009744651632209E-2</v>
      </c>
      <c r="G2375" s="26">
        <f t="shared" si="112"/>
        <v>-7.956106583314157E-5</v>
      </c>
      <c r="H2375" s="26">
        <f t="shared" si="113"/>
        <v>3.4219011256951184E-6</v>
      </c>
    </row>
    <row r="2376" spans="1:8" x14ac:dyDescent="0.25">
      <c r="A2376" s="12">
        <f>Riesgo!D2380</f>
        <v>1</v>
      </c>
      <c r="F2376" s="76">
        <f t="shared" si="111"/>
        <v>0.39441806241015009</v>
      </c>
      <c r="G2376" s="26">
        <f t="shared" si="112"/>
        <v>6.1357885667416845E-2</v>
      </c>
      <c r="H2376" s="26">
        <f t="shared" si="113"/>
        <v>2.4200658378526071E-2</v>
      </c>
    </row>
    <row r="2377" spans="1:8" x14ac:dyDescent="0.25">
      <c r="A2377" s="12">
        <f>Riesgo!D2381</f>
        <v>0.27930897914601988</v>
      </c>
      <c r="F2377" s="76">
        <f t="shared" si="111"/>
        <v>-0.32627295844383003</v>
      </c>
      <c r="G2377" s="26">
        <f t="shared" si="112"/>
        <v>-3.473307568223976E-2</v>
      </c>
      <c r="H2377" s="26">
        <f t="shared" si="113"/>
        <v>1.1332463358697817E-2</v>
      </c>
    </row>
    <row r="2378" spans="1:8" x14ac:dyDescent="0.25">
      <c r="A2378" s="12">
        <f>Riesgo!D2382</f>
        <v>0.47602044508558433</v>
      </c>
      <c r="F2378" s="76">
        <f t="shared" si="111"/>
        <v>-0.12956149250426557</v>
      </c>
      <c r="G2378" s="26">
        <f t="shared" si="112"/>
        <v>-2.1748425782874619E-3</v>
      </c>
      <c r="H2378" s="26">
        <f t="shared" si="113"/>
        <v>2.8177585040474863E-4</v>
      </c>
    </row>
    <row r="2379" spans="1:8" x14ac:dyDescent="0.25">
      <c r="A2379" s="12">
        <f>Riesgo!D2383</f>
        <v>0.24101642502698256</v>
      </c>
      <c r="F2379" s="76">
        <f t="shared" si="111"/>
        <v>-0.36456551256286734</v>
      </c>
      <c r="G2379" s="26">
        <f t="shared" si="112"/>
        <v>-4.8453677864911421E-2</v>
      </c>
      <c r="H2379" s="26">
        <f t="shared" si="113"/>
        <v>1.7664539906377494E-2</v>
      </c>
    </row>
    <row r="2380" spans="1:8" x14ac:dyDescent="0.25">
      <c r="A2380" s="12">
        <f>Riesgo!D2384</f>
        <v>0.69759779480347339</v>
      </c>
      <c r="F2380" s="76">
        <f t="shared" si="111"/>
        <v>9.2015857213623486E-2</v>
      </c>
      <c r="G2380" s="26">
        <f t="shared" si="112"/>
        <v>7.7909071577285263E-4</v>
      </c>
      <c r="H2380" s="26">
        <f t="shared" si="113"/>
        <v>7.1688700059014537E-5</v>
      </c>
    </row>
    <row r="2381" spans="1:8" x14ac:dyDescent="0.25">
      <c r="A2381" s="12">
        <f>Riesgo!D2385</f>
        <v>0.43552775083879991</v>
      </c>
      <c r="F2381" s="76">
        <f t="shared" si="111"/>
        <v>-0.17005418675105</v>
      </c>
      <c r="G2381" s="26">
        <f t="shared" si="112"/>
        <v>-4.9176994889391723E-3</v>
      </c>
      <c r="H2381" s="26">
        <f t="shared" si="113"/>
        <v>8.3627538727760521E-4</v>
      </c>
    </row>
    <row r="2382" spans="1:8" x14ac:dyDescent="0.25">
      <c r="A2382" s="12">
        <f>Riesgo!D2386</f>
        <v>0.77752901144353237</v>
      </c>
      <c r="F2382" s="76">
        <f t="shared" si="111"/>
        <v>0.17194707385368246</v>
      </c>
      <c r="G2382" s="26">
        <f t="shared" si="112"/>
        <v>5.0837521439210838E-3</v>
      </c>
      <c r="H2382" s="26">
        <f t="shared" si="113"/>
        <v>8.7413630534461523E-4</v>
      </c>
    </row>
    <row r="2383" spans="1:8" x14ac:dyDescent="0.25">
      <c r="A2383" s="12">
        <f>Riesgo!D2387</f>
        <v>0.67106079995725465</v>
      </c>
      <c r="F2383" s="76">
        <f t="shared" si="111"/>
        <v>6.5478862367404744E-2</v>
      </c>
      <c r="G2383" s="26">
        <f t="shared" si="112"/>
        <v>2.8073940560193443E-4</v>
      </c>
      <c r="H2383" s="26">
        <f t="shared" si="113"/>
        <v>1.8382496900516079E-5</v>
      </c>
    </row>
    <row r="2384" spans="1:8" x14ac:dyDescent="0.25">
      <c r="A2384" s="12">
        <f>Riesgo!D2388</f>
        <v>0.80298004387706445</v>
      </c>
      <c r="F2384" s="76">
        <f t="shared" si="111"/>
        <v>0.19739810628721455</v>
      </c>
      <c r="G2384" s="26">
        <f t="shared" si="112"/>
        <v>7.6918170505688513E-3</v>
      </c>
      <c r="H2384" s="26">
        <f t="shared" si="113"/>
        <v>1.5183501196899991E-3</v>
      </c>
    </row>
    <row r="2385" spans="1:8" x14ac:dyDescent="0.25">
      <c r="A2385" s="12">
        <f>Riesgo!D2389</f>
        <v>0.41547254760714153</v>
      </c>
      <c r="F2385" s="76">
        <f t="shared" si="111"/>
        <v>-0.19010938998270838</v>
      </c>
      <c r="G2385" s="26">
        <f t="shared" si="112"/>
        <v>-6.8708537571522373E-3</v>
      </c>
      <c r="H2385" s="26">
        <f t="shared" si="113"/>
        <v>1.3062138164326117E-3</v>
      </c>
    </row>
    <row r="2386" spans="1:8" x14ac:dyDescent="0.25">
      <c r="A2386" s="12">
        <f>Riesgo!D2390</f>
        <v>0.80566861050752425</v>
      </c>
      <c r="F2386" s="76">
        <f t="shared" si="111"/>
        <v>0.20008667291767435</v>
      </c>
      <c r="G2386" s="26">
        <f t="shared" si="112"/>
        <v>8.0104052580888211E-3</v>
      </c>
      <c r="H2386" s="26">
        <f t="shared" si="113"/>
        <v>1.6027753368132369E-3</v>
      </c>
    </row>
    <row r="2387" spans="1:8" x14ac:dyDescent="0.25">
      <c r="A2387" s="12">
        <f>Riesgo!D2391</f>
        <v>0.53025531715618557</v>
      </c>
      <c r="F2387" s="76">
        <f t="shared" si="111"/>
        <v>-7.5326620433664337E-2</v>
      </c>
      <c r="G2387" s="26">
        <f t="shared" si="112"/>
        <v>-4.2741075786647962E-4</v>
      </c>
      <c r="H2387" s="26">
        <f t="shared" si="113"/>
        <v>3.2195407927073122E-5</v>
      </c>
    </row>
    <row r="2388" spans="1:8" x14ac:dyDescent="0.25">
      <c r="A2388" s="12">
        <f>Riesgo!D2392</f>
        <v>0.85283316219879768</v>
      </c>
      <c r="F2388" s="76">
        <f t="shared" si="111"/>
        <v>0.24725122460894777</v>
      </c>
      <c r="G2388" s="26">
        <f t="shared" si="112"/>
        <v>1.5115250669686494E-2</v>
      </c>
      <c r="H2388" s="26">
        <f t="shared" si="113"/>
        <v>3.7372642383512035E-3</v>
      </c>
    </row>
    <row r="2389" spans="1:8" x14ac:dyDescent="0.25">
      <c r="A2389" s="12">
        <f>Riesgo!D2393</f>
        <v>0.2658147094001011</v>
      </c>
      <c r="F2389" s="76">
        <f t="shared" si="111"/>
        <v>-0.3397672281897488</v>
      </c>
      <c r="G2389" s="26">
        <f t="shared" si="112"/>
        <v>-3.9223329989962641E-2</v>
      </c>
      <c r="H2389" s="26">
        <f t="shared" si="113"/>
        <v>1.3326802111061454E-2</v>
      </c>
    </row>
    <row r="2390" spans="1:8" x14ac:dyDescent="0.25">
      <c r="A2390" s="12">
        <f>Riesgo!D2394</f>
        <v>0.68986847036203591</v>
      </c>
      <c r="F2390" s="76">
        <f t="shared" si="111"/>
        <v>8.4286532772186007E-2</v>
      </c>
      <c r="G2390" s="26">
        <f t="shared" si="112"/>
        <v>5.9879003870571222E-4</v>
      </c>
      <c r="H2390" s="26">
        <f t="shared" si="113"/>
        <v>5.0469936221027536E-5</v>
      </c>
    </row>
    <row r="2391" spans="1:8" x14ac:dyDescent="0.25">
      <c r="A2391" s="12">
        <f>Riesgo!D2395</f>
        <v>0.71117316742616221</v>
      </c>
      <c r="F2391" s="76">
        <f t="shared" si="111"/>
        <v>0.10559122983631231</v>
      </c>
      <c r="G2391" s="26">
        <f t="shared" si="112"/>
        <v>1.1772902426086204E-3</v>
      </c>
      <c r="H2391" s="26">
        <f t="shared" si="113"/>
        <v>1.243115245913347E-4</v>
      </c>
    </row>
    <row r="2392" spans="1:8" x14ac:dyDescent="0.25">
      <c r="A2392" s="12">
        <f>Riesgo!D2396</f>
        <v>0.35645573750664145</v>
      </c>
      <c r="F2392" s="76">
        <f t="shared" si="111"/>
        <v>-0.24912620008320846</v>
      </c>
      <c r="G2392" s="26">
        <f t="shared" si="112"/>
        <v>-1.5461734493153313E-2</v>
      </c>
      <c r="H2392" s="26">
        <f t="shared" si="113"/>
        <v>3.851923160974758E-3</v>
      </c>
    </row>
    <row r="2393" spans="1:8" x14ac:dyDescent="0.25">
      <c r="A2393" s="12">
        <f>Riesgo!D2397</f>
        <v>0.59767817033754589</v>
      </c>
      <c r="F2393" s="76">
        <f t="shared" si="111"/>
        <v>-7.903767252304017E-3</v>
      </c>
      <c r="G2393" s="26">
        <f t="shared" si="112"/>
        <v>-4.9374467905724779E-7</v>
      </c>
      <c r="H2393" s="26">
        <f t="shared" si="113"/>
        <v>3.9024430253320321E-9</v>
      </c>
    </row>
    <row r="2394" spans="1:8" x14ac:dyDescent="0.25">
      <c r="A2394" s="12">
        <f>Riesgo!D2398</f>
        <v>0.51855924310521873</v>
      </c>
      <c r="F2394" s="76">
        <f t="shared" si="111"/>
        <v>-8.702269448463118E-2</v>
      </c>
      <c r="G2394" s="26">
        <f t="shared" si="112"/>
        <v>-6.590184580995529E-4</v>
      </c>
      <c r="H2394" s="26">
        <f t="shared" si="113"/>
        <v>5.734956193893011E-5</v>
      </c>
    </row>
    <row r="2395" spans="1:8" x14ac:dyDescent="0.25">
      <c r="A2395" s="12">
        <f>Riesgo!D2399</f>
        <v>0.61755543775750443</v>
      </c>
      <c r="F2395" s="76">
        <f t="shared" si="111"/>
        <v>1.1973500167654527E-2</v>
      </c>
      <c r="G2395" s="26">
        <f t="shared" si="112"/>
        <v>1.7165773344976E-6</v>
      </c>
      <c r="H2395" s="26">
        <f t="shared" si="113"/>
        <v>2.0553439002398976E-8</v>
      </c>
    </row>
    <row r="2396" spans="1:8" x14ac:dyDescent="0.25">
      <c r="A2396" s="12">
        <f>Riesgo!D2400</f>
        <v>0.7771471909422959</v>
      </c>
      <c r="F2396" s="76">
        <f t="shared" si="111"/>
        <v>0.17156525335244599</v>
      </c>
      <c r="G2396" s="26">
        <f t="shared" si="112"/>
        <v>5.0499608097652905E-3</v>
      </c>
      <c r="H2396" s="26">
        <f t="shared" si="113"/>
        <v>8.6639780574730534E-4</v>
      </c>
    </row>
    <row r="2397" spans="1:8" x14ac:dyDescent="0.25">
      <c r="A2397" s="12">
        <f>Riesgo!D2401</f>
        <v>0.12405300342207951</v>
      </c>
      <c r="F2397" s="76">
        <f t="shared" si="111"/>
        <v>-0.48152893416777043</v>
      </c>
      <c r="G2397" s="26">
        <f t="shared" si="112"/>
        <v>-0.11165216907201281</v>
      </c>
      <c r="H2397" s="26">
        <f t="shared" si="113"/>
        <v>5.376374997076603E-2</v>
      </c>
    </row>
    <row r="2398" spans="1:8" x14ac:dyDescent="0.25">
      <c r="A2398" s="12">
        <f>Riesgo!D2402</f>
        <v>0.40384216299244641</v>
      </c>
      <c r="F2398" s="76">
        <f t="shared" si="111"/>
        <v>-0.2017397745974035</v>
      </c>
      <c r="G2398" s="26">
        <f t="shared" si="112"/>
        <v>-8.2105943070552596E-3</v>
      </c>
      <c r="H2398" s="26">
        <f t="shared" si="113"/>
        <v>1.6564034448160526E-3</v>
      </c>
    </row>
    <row r="2399" spans="1:8" x14ac:dyDescent="0.25">
      <c r="A2399" s="12">
        <f>Riesgo!D2403</f>
        <v>0.79000833918025948</v>
      </c>
      <c r="F2399" s="76">
        <f t="shared" si="111"/>
        <v>0.18442640159040957</v>
      </c>
      <c r="G2399" s="26">
        <f t="shared" si="112"/>
        <v>6.2729131979729381E-3</v>
      </c>
      <c r="H2399" s="26">
        <f t="shared" si="113"/>
        <v>1.1568908085911375E-3</v>
      </c>
    </row>
    <row r="2400" spans="1:8" x14ac:dyDescent="0.25">
      <c r="A2400" s="12">
        <f>Riesgo!D2404</f>
        <v>0.24553413118129319</v>
      </c>
      <c r="F2400" s="76">
        <f t="shared" si="111"/>
        <v>-0.36004780640855671</v>
      </c>
      <c r="G2400" s="26">
        <f t="shared" si="112"/>
        <v>-4.6674589600045023E-2</v>
      </c>
      <c r="H2400" s="26">
        <f t="shared" si="113"/>
        <v>1.6805083600515844E-2</v>
      </c>
    </row>
    <row r="2401" spans="1:8" x14ac:dyDescent="0.25">
      <c r="A2401" s="12">
        <f>Riesgo!D2405</f>
        <v>0.75096590334913549</v>
      </c>
      <c r="F2401" s="76">
        <f t="shared" si="111"/>
        <v>0.14538396575928558</v>
      </c>
      <c r="G2401" s="26">
        <f t="shared" si="112"/>
        <v>3.0729078287962687E-3</v>
      </c>
      <c r="H2401" s="26">
        <f t="shared" si="113"/>
        <v>4.4675152656315739E-4</v>
      </c>
    </row>
    <row r="2402" spans="1:8" x14ac:dyDescent="0.25">
      <c r="A2402" s="12">
        <f>Riesgo!D2406</f>
        <v>0.86436459220541573</v>
      </c>
      <c r="F2402" s="76">
        <f t="shared" si="111"/>
        <v>0.25878265461556582</v>
      </c>
      <c r="G2402" s="26">
        <f t="shared" si="112"/>
        <v>1.7330276457248668E-2</v>
      </c>
      <c r="H2402" s="26">
        <f t="shared" si="113"/>
        <v>4.4847749468284528E-3</v>
      </c>
    </row>
    <row r="2403" spans="1:8" x14ac:dyDescent="0.25">
      <c r="A2403" s="12">
        <f>Riesgo!D2407</f>
        <v>0.46371755727015801</v>
      </c>
      <c r="F2403" s="76">
        <f t="shared" si="111"/>
        <v>-0.1418643803196919</v>
      </c>
      <c r="G2403" s="26">
        <f t="shared" si="112"/>
        <v>-2.8550919270936051E-3</v>
      </c>
      <c r="H2403" s="26">
        <f t="shared" si="113"/>
        <v>4.0503584699288922E-4</v>
      </c>
    </row>
    <row r="2404" spans="1:8" x14ac:dyDescent="0.25">
      <c r="A2404" s="12">
        <f>Riesgo!D2408</f>
        <v>0.69112103147673809</v>
      </c>
      <c r="F2404" s="76">
        <f t="shared" si="111"/>
        <v>8.5539093886888184E-2</v>
      </c>
      <c r="G2404" s="26">
        <f t="shared" si="112"/>
        <v>6.2588412533677747E-4</v>
      </c>
      <c r="H2404" s="26">
        <f t="shared" si="113"/>
        <v>5.3537560959495495E-5</v>
      </c>
    </row>
    <row r="2405" spans="1:8" x14ac:dyDescent="0.25">
      <c r="A2405" s="12">
        <f>Riesgo!D2409</f>
        <v>0.19190836381149232</v>
      </c>
      <c r="F2405" s="76">
        <f t="shared" si="111"/>
        <v>-0.41367357377835756</v>
      </c>
      <c r="G2405" s="26">
        <f t="shared" si="112"/>
        <v>-7.0790231859329172E-2</v>
      </c>
      <c r="H2405" s="26">
        <f t="shared" si="113"/>
        <v>2.9284048201847244E-2</v>
      </c>
    </row>
    <row r="2406" spans="1:8" x14ac:dyDescent="0.25">
      <c r="A2406" s="12">
        <f>Riesgo!D2410</f>
        <v>0.72077075131827562</v>
      </c>
      <c r="F2406" s="76">
        <f t="shared" si="111"/>
        <v>0.11518881372842571</v>
      </c>
      <c r="G2406" s="26">
        <f t="shared" si="112"/>
        <v>1.5283784908719119E-3</v>
      </c>
      <c r="H2406" s="26">
        <f t="shared" si="113"/>
        <v>1.7605210529157705E-4</v>
      </c>
    </row>
    <row r="2407" spans="1:8" x14ac:dyDescent="0.25">
      <c r="A2407" s="12">
        <f>Riesgo!D2411</f>
        <v>0.73919699464365285</v>
      </c>
      <c r="F2407" s="76">
        <f t="shared" si="111"/>
        <v>0.13361505705380294</v>
      </c>
      <c r="G2407" s="26">
        <f t="shared" si="112"/>
        <v>2.3854274051238731E-3</v>
      </c>
      <c r="H2407" s="26">
        <f t="shared" si="113"/>
        <v>3.187290188333314E-4</v>
      </c>
    </row>
    <row r="2408" spans="1:8" x14ac:dyDescent="0.25">
      <c r="A2408" s="12">
        <f>Riesgo!D2412</f>
        <v>0.74872648901599526</v>
      </c>
      <c r="F2408" s="76">
        <f t="shared" si="111"/>
        <v>0.14314455142614535</v>
      </c>
      <c r="G2408" s="26">
        <f t="shared" si="112"/>
        <v>2.9330837633644068E-3</v>
      </c>
      <c r="H2408" s="26">
        <f t="shared" si="113"/>
        <v>4.1985495960210822E-4</v>
      </c>
    </row>
    <row r="2409" spans="1:8" x14ac:dyDescent="0.25">
      <c r="A2409" s="12">
        <f>Riesgo!D2413</f>
        <v>0.71783723278215938</v>
      </c>
      <c r="F2409" s="76">
        <f t="shared" si="111"/>
        <v>0.11225529519230948</v>
      </c>
      <c r="G2409" s="26">
        <f t="shared" si="112"/>
        <v>1.4145571843294494E-3</v>
      </c>
      <c r="H2409" s="26">
        <f t="shared" si="113"/>
        <v>1.5879153429330448E-4</v>
      </c>
    </row>
    <row r="2410" spans="1:8" x14ac:dyDescent="0.25">
      <c r="A2410" s="12">
        <f>Riesgo!D2414</f>
        <v>0.47940949919232495</v>
      </c>
      <c r="F2410" s="76">
        <f t="shared" si="111"/>
        <v>-0.12617243839752496</v>
      </c>
      <c r="G2410" s="26">
        <f t="shared" si="112"/>
        <v>-2.0086001409551301E-3</v>
      </c>
      <c r="H2410" s="26">
        <f t="shared" si="113"/>
        <v>2.5342997754992111E-4</v>
      </c>
    </row>
    <row r="2411" spans="1:8" x14ac:dyDescent="0.25">
      <c r="A2411" s="12">
        <f>Riesgo!D2415</f>
        <v>0.85819670711490503</v>
      </c>
      <c r="F2411" s="76">
        <f t="shared" si="111"/>
        <v>0.25261476952505513</v>
      </c>
      <c r="G2411" s="26">
        <f t="shared" si="112"/>
        <v>1.6120414927930374E-2</v>
      </c>
      <c r="H2411" s="26">
        <f t="shared" si="113"/>
        <v>4.07225490166739E-3</v>
      </c>
    </row>
    <row r="2412" spans="1:8" x14ac:dyDescent="0.25">
      <c r="A2412" s="12">
        <f>Riesgo!D2416</f>
        <v>0.87869853862273839</v>
      </c>
      <c r="F2412" s="76">
        <f t="shared" si="111"/>
        <v>0.27311660103288848</v>
      </c>
      <c r="G2412" s="26">
        <f t="shared" si="112"/>
        <v>2.0372498611686638E-2</v>
      </c>
      <c r="H2412" s="26">
        <f t="shared" si="113"/>
        <v>5.5640675753710943E-3</v>
      </c>
    </row>
    <row r="2413" spans="1:8" x14ac:dyDescent="0.25">
      <c r="A2413" s="12">
        <f>Riesgo!D2417</f>
        <v>0.76838292517838447</v>
      </c>
      <c r="F2413" s="76">
        <f t="shared" si="111"/>
        <v>0.16280098758853456</v>
      </c>
      <c r="G2413" s="26">
        <f t="shared" si="112"/>
        <v>4.3149036771418705E-3</v>
      </c>
      <c r="H2413" s="26">
        <f t="shared" si="113"/>
        <v>7.0247057998809581E-4</v>
      </c>
    </row>
    <row r="2414" spans="1:8" x14ac:dyDescent="0.25">
      <c r="A2414" s="12">
        <f>Riesgo!D2418</f>
        <v>0.22176418882222171</v>
      </c>
      <c r="F2414" s="76">
        <f t="shared" si="111"/>
        <v>-0.3838177487676282</v>
      </c>
      <c r="G2414" s="26">
        <f t="shared" si="112"/>
        <v>-5.6542520145054065E-2</v>
      </c>
      <c r="H2414" s="26">
        <f t="shared" si="113"/>
        <v>2.1702022791722918E-2</v>
      </c>
    </row>
    <row r="2415" spans="1:8" x14ac:dyDescent="0.25">
      <c r="A2415" s="12">
        <f>Riesgo!D2419</f>
        <v>0.86066528968915679</v>
      </c>
      <c r="F2415" s="76">
        <f t="shared" si="111"/>
        <v>0.25508335209930688</v>
      </c>
      <c r="G2415" s="26">
        <f t="shared" si="112"/>
        <v>1.6597640226244315E-2</v>
      </c>
      <c r="H2415" s="26">
        <f t="shared" si="113"/>
        <v>4.2337817058486988E-3</v>
      </c>
    </row>
    <row r="2416" spans="1:8" x14ac:dyDescent="0.25">
      <c r="A2416" s="12">
        <f>Riesgo!D2420</f>
        <v>0.8370539205848504</v>
      </c>
      <c r="F2416" s="76">
        <f t="shared" si="111"/>
        <v>0.23147198299500049</v>
      </c>
      <c r="G2416" s="26">
        <f t="shared" si="112"/>
        <v>1.2402101937119011E-2</v>
      </c>
      <c r="H2416" s="26">
        <f t="shared" si="113"/>
        <v>2.8707391286910745E-3</v>
      </c>
    </row>
    <row r="2417" spans="1:8" x14ac:dyDescent="0.25">
      <c r="A2417" s="12">
        <f>Riesgo!D2421</f>
        <v>0.54303810969754585</v>
      </c>
      <c r="F2417" s="76">
        <f t="shared" si="111"/>
        <v>-6.254382789230406E-2</v>
      </c>
      <c r="G2417" s="26">
        <f t="shared" si="112"/>
        <v>-2.4465459336290348E-4</v>
      </c>
      <c r="H2417" s="26">
        <f t="shared" si="113"/>
        <v>1.5301634780351067E-5</v>
      </c>
    </row>
    <row r="2418" spans="1:8" x14ac:dyDescent="0.25">
      <c r="A2418" s="12">
        <f>Riesgo!D2422</f>
        <v>1</v>
      </c>
      <c r="F2418" s="76">
        <f t="shared" si="111"/>
        <v>0.39441806241015009</v>
      </c>
      <c r="G2418" s="26">
        <f t="shared" si="112"/>
        <v>6.1357885667416845E-2</v>
      </c>
      <c r="H2418" s="26">
        <f t="shared" si="113"/>
        <v>2.4200658378526071E-2</v>
      </c>
    </row>
    <row r="2419" spans="1:8" x14ac:dyDescent="0.25">
      <c r="A2419" s="12">
        <f>Riesgo!D2423</f>
        <v>9.1870752672807546E-2</v>
      </c>
      <c r="F2419" s="76">
        <f t="shared" si="111"/>
        <v>-0.51371118491704237</v>
      </c>
      <c r="G2419" s="26">
        <f t="shared" si="112"/>
        <v>-0.13556796123156012</v>
      </c>
      <c r="H2419" s="26">
        <f t="shared" si="113"/>
        <v>6.9642778001052411E-2</v>
      </c>
    </row>
    <row r="2420" spans="1:8" x14ac:dyDescent="0.25">
      <c r="A2420" s="12">
        <f>Riesgo!D2424</f>
        <v>0.72470113534208436</v>
      </c>
      <c r="F2420" s="76">
        <f t="shared" si="111"/>
        <v>0.11911919775223445</v>
      </c>
      <c r="G2420" s="26">
        <f t="shared" si="112"/>
        <v>1.6902279520949275E-3</v>
      </c>
      <c r="H2420" s="26">
        <f t="shared" si="113"/>
        <v>2.0133859767194992E-4</v>
      </c>
    </row>
    <row r="2421" spans="1:8" x14ac:dyDescent="0.25">
      <c r="A2421" s="12">
        <f>Riesgo!D2425</f>
        <v>0.32015367089336172</v>
      </c>
      <c r="F2421" s="76">
        <f t="shared" si="111"/>
        <v>-0.28542826669648819</v>
      </c>
      <c r="G2421" s="26">
        <f t="shared" si="112"/>
        <v>-2.3253639783386803E-2</v>
      </c>
      <c r="H2421" s="26">
        <f t="shared" si="113"/>
        <v>6.6372460977565965E-3</v>
      </c>
    </row>
    <row r="2422" spans="1:8" x14ac:dyDescent="0.25">
      <c r="A2422" s="12">
        <f>Riesgo!D2426</f>
        <v>0.77370314205462853</v>
      </c>
      <c r="F2422" s="76">
        <f t="shared" si="111"/>
        <v>0.16812120446477863</v>
      </c>
      <c r="G2422" s="26">
        <f t="shared" si="112"/>
        <v>4.7519020302455237E-3</v>
      </c>
      <c r="H2422" s="26">
        <f t="shared" si="113"/>
        <v>7.9889549282350432E-4</v>
      </c>
    </row>
    <row r="2423" spans="1:8" x14ac:dyDescent="0.25">
      <c r="A2423" s="12">
        <f>Riesgo!D2427</f>
        <v>0.32888593269228594</v>
      </c>
      <c r="F2423" s="76">
        <f t="shared" si="111"/>
        <v>-0.27669600489756396</v>
      </c>
      <c r="G2423" s="26">
        <f t="shared" si="112"/>
        <v>-2.1184034046483984E-2</v>
      </c>
      <c r="H2423" s="26">
        <f t="shared" si="113"/>
        <v>5.8615375882760936E-3</v>
      </c>
    </row>
    <row r="2424" spans="1:8" x14ac:dyDescent="0.25">
      <c r="A2424" s="12">
        <f>Riesgo!D2428</f>
        <v>0.44433726007118823</v>
      </c>
      <c r="F2424" s="76">
        <f t="shared" si="111"/>
        <v>-0.16124467751866167</v>
      </c>
      <c r="G2424" s="26">
        <f t="shared" si="112"/>
        <v>-4.1923367883353897E-3</v>
      </c>
      <c r="H2424" s="26">
        <f t="shared" si="113"/>
        <v>6.7599199348476161E-4</v>
      </c>
    </row>
    <row r="2425" spans="1:8" x14ac:dyDescent="0.25">
      <c r="A2425" s="12">
        <f>Riesgo!D2429</f>
        <v>0.50467835746572776</v>
      </c>
      <c r="F2425" s="76">
        <f t="shared" si="111"/>
        <v>-0.10090358012412215</v>
      </c>
      <c r="G2425" s="26">
        <f t="shared" si="112"/>
        <v>-1.0273530785702312E-3</v>
      </c>
      <c r="H2425" s="26">
        <f t="shared" si="113"/>
        <v>1.0366360367927488E-4</v>
      </c>
    </row>
    <row r="2426" spans="1:8" x14ac:dyDescent="0.25">
      <c r="A2426" s="12">
        <f>Riesgo!D2430</f>
        <v>1</v>
      </c>
      <c r="F2426" s="76">
        <f t="shared" si="111"/>
        <v>0.39441806241015009</v>
      </c>
      <c r="G2426" s="26">
        <f t="shared" si="112"/>
        <v>6.1357885667416845E-2</v>
      </c>
      <c r="H2426" s="26">
        <f t="shared" si="113"/>
        <v>2.4200658378526071E-2</v>
      </c>
    </row>
    <row r="2427" spans="1:8" x14ac:dyDescent="0.25">
      <c r="A2427" s="12">
        <f>Riesgo!D2431</f>
        <v>0.75005765042563965</v>
      </c>
      <c r="F2427" s="76">
        <f t="shared" si="111"/>
        <v>0.14447571283578975</v>
      </c>
      <c r="G2427" s="26">
        <f t="shared" si="112"/>
        <v>3.0156750145112314E-3</v>
      </c>
      <c r="H2427" s="26">
        <f t="shared" si="113"/>
        <v>4.3569179740259078E-4</v>
      </c>
    </row>
    <row r="2428" spans="1:8" x14ac:dyDescent="0.25">
      <c r="A2428" s="12">
        <f>Riesgo!D2432</f>
        <v>0.75681733087098713</v>
      </c>
      <c r="F2428" s="76">
        <f t="shared" si="111"/>
        <v>0.15123539328113722</v>
      </c>
      <c r="G2428" s="26">
        <f t="shared" si="112"/>
        <v>3.4590777203813228E-3</v>
      </c>
      <c r="H2428" s="26">
        <f t="shared" si="113"/>
        <v>5.2313497943188897E-4</v>
      </c>
    </row>
    <row r="2429" spans="1:8" x14ac:dyDescent="0.25">
      <c r="A2429" s="12">
        <f>Riesgo!D2433</f>
        <v>2.9265809058883922E-2</v>
      </c>
      <c r="F2429" s="76">
        <f t="shared" si="111"/>
        <v>-0.57631612853096603</v>
      </c>
      <c r="G2429" s="26">
        <f t="shared" si="112"/>
        <v>-0.19141780030162708</v>
      </c>
      <c r="H2429" s="26">
        <f t="shared" si="113"/>
        <v>0.1103171656017473</v>
      </c>
    </row>
    <row r="2430" spans="1:8" x14ac:dyDescent="0.25">
      <c r="A2430" s="12">
        <f>Riesgo!D2434</f>
        <v>0.71293564218812866</v>
      </c>
      <c r="F2430" s="76">
        <f t="shared" si="111"/>
        <v>0.10735370459827875</v>
      </c>
      <c r="G2430" s="26">
        <f t="shared" si="112"/>
        <v>1.2372318954166342E-3</v>
      </c>
      <c r="H2430" s="26">
        <f t="shared" si="113"/>
        <v>1.3282142742012586E-4</v>
      </c>
    </row>
    <row r="2431" spans="1:8" x14ac:dyDescent="0.25">
      <c r="A2431" s="12">
        <f>Riesgo!D2435</f>
        <v>0.50317467464981691</v>
      </c>
      <c r="F2431" s="76">
        <f t="shared" si="111"/>
        <v>-0.10240726294003299</v>
      </c>
      <c r="G2431" s="26">
        <f t="shared" si="112"/>
        <v>-1.0739703125435159E-3</v>
      </c>
      <c r="H2431" s="26">
        <f t="shared" si="113"/>
        <v>1.0998236018643324E-4</v>
      </c>
    </row>
    <row r="2432" spans="1:8" x14ac:dyDescent="0.25">
      <c r="A2432" s="12">
        <f>Riesgo!D2436</f>
        <v>0.62947664331955344</v>
      </c>
      <c r="F2432" s="76">
        <f t="shared" si="111"/>
        <v>2.3894705729703536E-2</v>
      </c>
      <c r="G2432" s="26">
        <f t="shared" si="112"/>
        <v>1.364284858914414E-5</v>
      </c>
      <c r="H2432" s="26">
        <f t="shared" si="113"/>
        <v>3.2599185235250024E-7</v>
      </c>
    </row>
    <row r="2433" spans="1:8" x14ac:dyDescent="0.25">
      <c r="A2433" s="12">
        <f>Riesgo!D2437</f>
        <v>0.31551075592383498</v>
      </c>
      <c r="F2433" s="76">
        <f t="shared" si="111"/>
        <v>-0.29007118166601492</v>
      </c>
      <c r="G2433" s="26">
        <f t="shared" si="112"/>
        <v>-2.4406963542837962E-2</v>
      </c>
      <c r="H2433" s="26">
        <f t="shared" si="113"/>
        <v>7.0797567557503533E-3</v>
      </c>
    </row>
    <row r="2434" spans="1:8" x14ac:dyDescent="0.25">
      <c r="A2434" s="12">
        <f>Riesgo!D2438</f>
        <v>0.65961642739676374</v>
      </c>
      <c r="F2434" s="76">
        <f t="shared" si="111"/>
        <v>5.4034489806913832E-2</v>
      </c>
      <c r="G2434" s="26">
        <f t="shared" si="112"/>
        <v>1.5776590957848797E-4</v>
      </c>
      <c r="H2434" s="26">
        <f t="shared" si="113"/>
        <v>8.5248004329972983E-6</v>
      </c>
    </row>
    <row r="2435" spans="1:8" x14ac:dyDescent="0.25">
      <c r="A2435" s="12">
        <f>Riesgo!D2439</f>
        <v>0.31914431461835141</v>
      </c>
      <c r="F2435" s="76">
        <f t="shared" ref="F2435:F2498" si="114">A2435-$D$4</f>
        <v>-0.2864376229714985</v>
      </c>
      <c r="G2435" s="26">
        <f t="shared" ref="G2435:G2498" si="115">IF(A2435=0,0,(A2435-D$4)^3)</f>
        <v>-2.3501207828437266E-2</v>
      </c>
      <c r="H2435" s="26">
        <f t="shared" ref="H2435:H2498" si="116">IF(A2435=0,0,(A2435-D$4)^4)</f>
        <v>6.7316301073367425E-3</v>
      </c>
    </row>
    <row r="2436" spans="1:8" x14ac:dyDescent="0.25">
      <c r="A2436" s="12">
        <f>Riesgo!D2440</f>
        <v>0.54270014231781349</v>
      </c>
      <c r="F2436" s="76">
        <f t="shared" si="114"/>
        <v>-6.2881795272036412E-2</v>
      </c>
      <c r="G2436" s="26">
        <f t="shared" si="115"/>
        <v>-2.486421754281466E-4</v>
      </c>
      <c r="H2436" s="26">
        <f t="shared" si="116"/>
        <v>1.5635066371266476E-5</v>
      </c>
    </row>
    <row r="2437" spans="1:8" x14ac:dyDescent="0.25">
      <c r="A2437" s="12">
        <f>Riesgo!D2441</f>
        <v>0.80062682642742966</v>
      </c>
      <c r="F2437" s="76">
        <f t="shared" si="114"/>
        <v>0.19504488883757976</v>
      </c>
      <c r="G2437" s="26">
        <f t="shared" si="115"/>
        <v>7.4199968730168896E-3</v>
      </c>
      <c r="H2437" s="26">
        <f t="shared" si="116"/>
        <v>1.4472324652727686E-3</v>
      </c>
    </row>
    <row r="2438" spans="1:8" x14ac:dyDescent="0.25">
      <c r="A2438" s="12">
        <f>Riesgo!D2442</f>
        <v>0.8389560562038989</v>
      </c>
      <c r="F2438" s="76">
        <f t="shared" si="114"/>
        <v>0.233374118614049</v>
      </c>
      <c r="G2438" s="26">
        <f t="shared" si="115"/>
        <v>1.271036646402916E-2</v>
      </c>
      <c r="H2438" s="26">
        <f t="shared" si="116"/>
        <v>2.9662705708043717E-3</v>
      </c>
    </row>
    <row r="2439" spans="1:8" x14ac:dyDescent="0.25">
      <c r="A2439" s="12">
        <f>Riesgo!D2443</f>
        <v>5.4786183307113205E-2</v>
      </c>
      <c r="F2439" s="76">
        <f t="shared" si="114"/>
        <v>-0.55079575428273675</v>
      </c>
      <c r="G2439" s="26">
        <f t="shared" si="115"/>
        <v>-0.16709819233652454</v>
      </c>
      <c r="H2439" s="26">
        <f t="shared" si="116"/>
        <v>9.2036974887277842E-2</v>
      </c>
    </row>
    <row r="2440" spans="1:8" x14ac:dyDescent="0.25">
      <c r="A2440" s="12">
        <f>Riesgo!D2444</f>
        <v>0.5289672048433528</v>
      </c>
      <c r="F2440" s="76">
        <f t="shared" si="114"/>
        <v>-7.6614732746497105E-2</v>
      </c>
      <c r="G2440" s="26">
        <f t="shared" si="115"/>
        <v>-4.4971448170427514E-4</v>
      </c>
      <c r="H2440" s="26">
        <f t="shared" si="116"/>
        <v>3.4454754828002504E-5</v>
      </c>
    </row>
    <row r="2441" spans="1:8" x14ac:dyDescent="0.25">
      <c r="A2441" s="12">
        <f>Riesgo!D2445</f>
        <v>0.25072814174435398</v>
      </c>
      <c r="F2441" s="76">
        <f t="shared" si="114"/>
        <v>-0.35485379584549592</v>
      </c>
      <c r="G2441" s="26">
        <f t="shared" si="115"/>
        <v>-4.4683621626233024E-2</v>
      </c>
      <c r="H2441" s="26">
        <f t="shared" si="116"/>
        <v>1.5856152746192679E-2</v>
      </c>
    </row>
    <row r="2442" spans="1:8" x14ac:dyDescent="0.25">
      <c r="A2442" s="12">
        <f>Riesgo!D2446</f>
        <v>0.43474895759002857</v>
      </c>
      <c r="F2442" s="76">
        <f t="shared" si="114"/>
        <v>-0.17083297999982133</v>
      </c>
      <c r="G2442" s="26">
        <f t="shared" si="115"/>
        <v>-4.9855738103492661E-3</v>
      </c>
      <c r="H2442" s="26">
        <f t="shared" si="116"/>
        <v>8.5170043103102917E-4</v>
      </c>
    </row>
    <row r="2443" spans="1:8" x14ac:dyDescent="0.25">
      <c r="A2443" s="12">
        <f>Riesgo!D2447</f>
        <v>0.3538016435232138</v>
      </c>
      <c r="F2443" s="76">
        <f t="shared" si="114"/>
        <v>-0.2517802940666361</v>
      </c>
      <c r="G2443" s="26">
        <f t="shared" si="115"/>
        <v>-1.5961187865264667E-2</v>
      </c>
      <c r="H2443" s="26">
        <f t="shared" si="116"/>
        <v>4.0187125743691614E-3</v>
      </c>
    </row>
    <row r="2444" spans="1:8" x14ac:dyDescent="0.25">
      <c r="A2444" s="12">
        <f>Riesgo!D2448</f>
        <v>0.6367711396522705</v>
      </c>
      <c r="F2444" s="76">
        <f t="shared" si="114"/>
        <v>3.1189202062420596E-2</v>
      </c>
      <c r="G2444" s="26">
        <f t="shared" si="115"/>
        <v>3.0339805479003804E-5</v>
      </c>
      <c r="H2444" s="26">
        <f t="shared" si="116"/>
        <v>9.4627432361918508E-7</v>
      </c>
    </row>
    <row r="2445" spans="1:8" x14ac:dyDescent="0.25">
      <c r="A2445" s="12">
        <f>Riesgo!D2449</f>
        <v>1</v>
      </c>
      <c r="F2445" s="76">
        <f t="shared" si="114"/>
        <v>0.39441806241015009</v>
      </c>
      <c r="G2445" s="26">
        <f t="shared" si="115"/>
        <v>6.1357885667416845E-2</v>
      </c>
      <c r="H2445" s="26">
        <f t="shared" si="116"/>
        <v>2.4200658378526071E-2</v>
      </c>
    </row>
    <row r="2446" spans="1:8" x14ac:dyDescent="0.25">
      <c r="A2446" s="12">
        <f>Riesgo!D2450</f>
        <v>0.41994113297032654</v>
      </c>
      <c r="F2446" s="76">
        <f t="shared" si="114"/>
        <v>-0.18564080461952337</v>
      </c>
      <c r="G2446" s="26">
        <f t="shared" si="115"/>
        <v>-6.3976477774045455E-3</v>
      </c>
      <c r="H2446" s="26">
        <f t="shared" si="116"/>
        <v>1.1876644810696853E-3</v>
      </c>
    </row>
    <row r="2447" spans="1:8" x14ac:dyDescent="0.25">
      <c r="A2447" s="12">
        <f>Riesgo!D2451</f>
        <v>0.24007418303230574</v>
      </c>
      <c r="F2447" s="76">
        <f t="shared" si="114"/>
        <v>-0.36550775455754414</v>
      </c>
      <c r="G2447" s="26">
        <f t="shared" si="115"/>
        <v>-4.8830344240779359E-2</v>
      </c>
      <c r="H2447" s="26">
        <f t="shared" si="116"/>
        <v>1.7847869477719172E-2</v>
      </c>
    </row>
    <row r="2448" spans="1:8" x14ac:dyDescent="0.25">
      <c r="A2448" s="12">
        <f>Riesgo!D2452</f>
        <v>0.37111906458941457</v>
      </c>
      <c r="F2448" s="76">
        <f t="shared" si="114"/>
        <v>-0.23446287300043533</v>
      </c>
      <c r="G2448" s="26">
        <f t="shared" si="115"/>
        <v>-1.2889089725699708E-2</v>
      </c>
      <c r="H2448" s="26">
        <f t="shared" si="116"/>
        <v>3.0220130074479468E-3</v>
      </c>
    </row>
    <row r="2449" spans="1:8" x14ac:dyDescent="0.25">
      <c r="A2449" s="12">
        <f>Riesgo!D2453</f>
        <v>0.78924405686399812</v>
      </c>
      <c r="F2449" s="76">
        <f t="shared" si="114"/>
        <v>0.18366211927414822</v>
      </c>
      <c r="G2449" s="26">
        <f t="shared" si="115"/>
        <v>6.1952491100515442E-3</v>
      </c>
      <c r="H2449" s="26">
        <f t="shared" si="116"/>
        <v>1.1378325809833472E-3</v>
      </c>
    </row>
    <row r="2450" spans="1:8" x14ac:dyDescent="0.25">
      <c r="A2450" s="12">
        <f>Riesgo!D2454</f>
        <v>0.20726743690118957</v>
      </c>
      <c r="F2450" s="76">
        <f t="shared" si="114"/>
        <v>-0.39831450068866037</v>
      </c>
      <c r="G2450" s="26">
        <f t="shared" si="115"/>
        <v>-6.3194364631722857E-2</v>
      </c>
      <c r="H2450" s="26">
        <f t="shared" si="116"/>
        <v>2.5171231794621825E-2</v>
      </c>
    </row>
    <row r="2451" spans="1:8" x14ac:dyDescent="0.25">
      <c r="A2451" s="12">
        <f>Riesgo!D2455</f>
        <v>0.82694974964399259</v>
      </c>
      <c r="F2451" s="76">
        <f t="shared" si="114"/>
        <v>0.22136781205414269</v>
      </c>
      <c r="G2451" s="26">
        <f t="shared" si="115"/>
        <v>1.0847843669792717E-2</v>
      </c>
      <c r="H2451" s="26">
        <f t="shared" si="116"/>
        <v>2.4013634186873956E-3</v>
      </c>
    </row>
    <row r="2452" spans="1:8" x14ac:dyDescent="0.25">
      <c r="A2452" s="12">
        <f>Riesgo!D2456</f>
        <v>0.46328196401144889</v>
      </c>
      <c r="F2452" s="76">
        <f t="shared" si="114"/>
        <v>-0.14229997357840102</v>
      </c>
      <c r="G2452" s="26">
        <f t="shared" si="115"/>
        <v>-2.8814723619444379E-3</v>
      </c>
      <c r="H2452" s="26">
        <f t="shared" si="116"/>
        <v>4.1003344097158636E-4</v>
      </c>
    </row>
    <row r="2453" spans="1:8" x14ac:dyDescent="0.25">
      <c r="A2453" s="12">
        <f>Riesgo!D2457</f>
        <v>0.61491128398699135</v>
      </c>
      <c r="F2453" s="76">
        <f t="shared" si="114"/>
        <v>9.329346397141447E-3</v>
      </c>
      <c r="G2453" s="26">
        <f t="shared" si="115"/>
        <v>8.1199556272733461E-7</v>
      </c>
      <c r="H2453" s="26">
        <f t="shared" si="116"/>
        <v>7.5753878776251015E-9</v>
      </c>
    </row>
    <row r="2454" spans="1:8" x14ac:dyDescent="0.25">
      <c r="A2454" s="12">
        <f>Riesgo!D2458</f>
        <v>1</v>
      </c>
      <c r="F2454" s="76">
        <f t="shared" si="114"/>
        <v>0.39441806241015009</v>
      </c>
      <c r="G2454" s="26">
        <f t="shared" si="115"/>
        <v>6.1357885667416845E-2</v>
      </c>
      <c r="H2454" s="26">
        <f t="shared" si="116"/>
        <v>2.4200658378526071E-2</v>
      </c>
    </row>
    <row r="2455" spans="1:8" x14ac:dyDescent="0.25">
      <c r="A2455" s="12">
        <f>Riesgo!D2459</f>
        <v>0.71101172226200071</v>
      </c>
      <c r="F2455" s="76">
        <f t="shared" si="114"/>
        <v>0.10542978467215081</v>
      </c>
      <c r="G2455" s="26">
        <f t="shared" si="115"/>
        <v>1.1718983926012963E-3</v>
      </c>
      <c r="H2455" s="26">
        <f t="shared" si="116"/>
        <v>1.2355299518959433E-4</v>
      </c>
    </row>
    <row r="2456" spans="1:8" x14ac:dyDescent="0.25">
      <c r="A2456" s="12">
        <f>Riesgo!D2460</f>
        <v>1</v>
      </c>
      <c r="F2456" s="76">
        <f t="shared" si="114"/>
        <v>0.39441806241015009</v>
      </c>
      <c r="G2456" s="26">
        <f t="shared" si="115"/>
        <v>6.1357885667416845E-2</v>
      </c>
      <c r="H2456" s="26">
        <f t="shared" si="116"/>
        <v>2.4200658378526071E-2</v>
      </c>
    </row>
    <row r="2457" spans="1:8" x14ac:dyDescent="0.25">
      <c r="A2457" s="12">
        <f>Riesgo!D2461</f>
        <v>0.81590327701095988</v>
      </c>
      <c r="F2457" s="76">
        <f t="shared" si="114"/>
        <v>0.21032133942110998</v>
      </c>
      <c r="G2457" s="26">
        <f t="shared" si="115"/>
        <v>9.3035782917788874E-3</v>
      </c>
      <c r="H2457" s="26">
        <f t="shared" si="116"/>
        <v>1.9567410477360977E-3</v>
      </c>
    </row>
    <row r="2458" spans="1:8" x14ac:dyDescent="0.25">
      <c r="A2458" s="12">
        <f>Riesgo!D2462</f>
        <v>1.3217911138781347E-3</v>
      </c>
      <c r="F2458" s="76">
        <f t="shared" si="114"/>
        <v>-0.60426014647597182</v>
      </c>
      <c r="G2458" s="26">
        <f t="shared" si="115"/>
        <v>-0.22063370343719452</v>
      </c>
      <c r="H2458" s="26">
        <f t="shared" si="116"/>
        <v>0.13332015395649527</v>
      </c>
    </row>
    <row r="2459" spans="1:8" x14ac:dyDescent="0.25">
      <c r="A2459" s="12">
        <f>Riesgo!D2463</f>
        <v>1</v>
      </c>
      <c r="F2459" s="76">
        <f t="shared" si="114"/>
        <v>0.39441806241015009</v>
      </c>
      <c r="G2459" s="26">
        <f t="shared" si="115"/>
        <v>6.1357885667416845E-2</v>
      </c>
      <c r="H2459" s="26">
        <f t="shared" si="116"/>
        <v>2.4200658378526071E-2</v>
      </c>
    </row>
    <row r="2460" spans="1:8" x14ac:dyDescent="0.25">
      <c r="A2460" s="12">
        <f>Riesgo!D2464</f>
        <v>0.3171170877999816</v>
      </c>
      <c r="F2460" s="76">
        <f t="shared" si="114"/>
        <v>-0.28846484978986831</v>
      </c>
      <c r="G2460" s="26">
        <f t="shared" si="115"/>
        <v>-2.400372830108238E-2</v>
      </c>
      <c r="H2460" s="26">
        <f t="shared" si="116"/>
        <v>6.92423187876854E-3</v>
      </c>
    </row>
    <row r="2461" spans="1:8" x14ac:dyDescent="0.25">
      <c r="A2461" s="12">
        <f>Riesgo!D2465</f>
        <v>0.70839600576550699</v>
      </c>
      <c r="F2461" s="76">
        <f t="shared" si="114"/>
        <v>0.10281406817565708</v>
      </c>
      <c r="G2461" s="26">
        <f t="shared" si="115"/>
        <v>1.0868200237276358E-3</v>
      </c>
      <c r="H2461" s="26">
        <f t="shared" si="116"/>
        <v>1.1174038801420239E-4</v>
      </c>
    </row>
    <row r="2462" spans="1:8" x14ac:dyDescent="0.25">
      <c r="A2462" s="12">
        <f>Riesgo!D2466</f>
        <v>0.21141108011205725</v>
      </c>
      <c r="F2462" s="76">
        <f t="shared" si="114"/>
        <v>-0.39417085747779268</v>
      </c>
      <c r="G2462" s="26">
        <f t="shared" si="115"/>
        <v>-6.1242588204527854E-2</v>
      </c>
      <c r="H2462" s="26">
        <f t="shared" si="116"/>
        <v>2.4140043506738096E-2</v>
      </c>
    </row>
    <row r="2463" spans="1:8" x14ac:dyDescent="0.25">
      <c r="A2463" s="12">
        <f>Riesgo!D2467</f>
        <v>0.5977890104234812</v>
      </c>
      <c r="F2463" s="76">
        <f t="shared" si="114"/>
        <v>-7.7929271663687016E-3</v>
      </c>
      <c r="G2463" s="26">
        <f t="shared" si="115"/>
        <v>-4.7326223663622561E-7</v>
      </c>
      <c r="H2463" s="26">
        <f t="shared" si="116"/>
        <v>3.6880981406988556E-9</v>
      </c>
    </row>
    <row r="2464" spans="1:8" x14ac:dyDescent="0.25">
      <c r="A2464" s="12">
        <f>Riesgo!D2468</f>
        <v>0.52448316109697624</v>
      </c>
      <c r="F2464" s="76">
        <f t="shared" si="114"/>
        <v>-8.109877649287367E-2</v>
      </c>
      <c r="G2464" s="26">
        <f t="shared" si="115"/>
        <v>-5.333875895742917E-4</v>
      </c>
      <c r="H2464" s="26">
        <f t="shared" si="116"/>
        <v>4.3257080910958119E-5</v>
      </c>
    </row>
    <row r="2465" spans="1:8" x14ac:dyDescent="0.25">
      <c r="A2465" s="12">
        <f>Riesgo!D2469</f>
        <v>0.77820140946329941</v>
      </c>
      <c r="F2465" s="76">
        <f t="shared" si="114"/>
        <v>0.1726194718734495</v>
      </c>
      <c r="G2465" s="26">
        <f t="shared" si="115"/>
        <v>5.1436256180593031E-3</v>
      </c>
      <c r="H2465" s="26">
        <f t="shared" si="116"/>
        <v>8.8788993770414219E-4</v>
      </c>
    </row>
    <row r="2466" spans="1:8" x14ac:dyDescent="0.25">
      <c r="A2466" s="12">
        <f>Riesgo!D2470</f>
        <v>0.84833526010094817</v>
      </c>
      <c r="F2466" s="76">
        <f t="shared" si="114"/>
        <v>0.24275332251109827</v>
      </c>
      <c r="G2466" s="26">
        <f t="shared" si="115"/>
        <v>1.4305253167355448E-2</v>
      </c>
      <c r="H2466" s="26">
        <f t="shared" si="116"/>
        <v>3.4726477357379468E-3</v>
      </c>
    </row>
    <row r="2467" spans="1:8" x14ac:dyDescent="0.25">
      <c r="A2467" s="12">
        <f>Riesgo!D2471</f>
        <v>0.80229079720069019</v>
      </c>
      <c r="F2467" s="76">
        <f t="shared" si="114"/>
        <v>0.19670885961084028</v>
      </c>
      <c r="G2467" s="26">
        <f t="shared" si="115"/>
        <v>7.6115264680046328E-3</v>
      </c>
      <c r="H2467" s="26">
        <f t="shared" si="116"/>
        <v>1.4972546914189184E-3</v>
      </c>
    </row>
    <row r="2468" spans="1:8" x14ac:dyDescent="0.25">
      <c r="A2468" s="12">
        <f>Riesgo!D2472</f>
        <v>1</v>
      </c>
      <c r="F2468" s="76">
        <f t="shared" si="114"/>
        <v>0.39441806241015009</v>
      </c>
      <c r="G2468" s="26">
        <f t="shared" si="115"/>
        <v>6.1357885667416845E-2</v>
      </c>
      <c r="H2468" s="26">
        <f t="shared" si="116"/>
        <v>2.4200658378526071E-2</v>
      </c>
    </row>
    <row r="2469" spans="1:8" x14ac:dyDescent="0.25">
      <c r="A2469" s="12">
        <f>Riesgo!D2473</f>
        <v>0.48264483999224117</v>
      </c>
      <c r="F2469" s="76">
        <f t="shared" si="114"/>
        <v>-0.12293709759760874</v>
      </c>
      <c r="G2469" s="26">
        <f t="shared" si="115"/>
        <v>-1.8580135084405925E-3</v>
      </c>
      <c r="H2469" s="26">
        <f t="shared" si="116"/>
        <v>2.2841878802483655E-4</v>
      </c>
    </row>
    <row r="2470" spans="1:8" x14ac:dyDescent="0.25">
      <c r="A2470" s="12">
        <f>Riesgo!D2474</f>
        <v>2.6562255459370361E-2</v>
      </c>
      <c r="F2470" s="76">
        <f t="shared" si="114"/>
        <v>-0.5790196821304795</v>
      </c>
      <c r="G2470" s="26">
        <f t="shared" si="115"/>
        <v>-0.19412433444420979</v>
      </c>
      <c r="H2470" s="26">
        <f t="shared" si="116"/>
        <v>0.11240181042367724</v>
      </c>
    </row>
    <row r="2471" spans="1:8" x14ac:dyDescent="0.25">
      <c r="A2471" s="12">
        <f>Riesgo!D2475</f>
        <v>0.85116012464277446</v>
      </c>
      <c r="F2471" s="76">
        <f t="shared" si="114"/>
        <v>0.24557818705292456</v>
      </c>
      <c r="G2471" s="26">
        <f t="shared" si="115"/>
        <v>1.4810487937540581E-2</v>
      </c>
      <c r="H2471" s="26">
        <f t="shared" si="116"/>
        <v>3.6371327770704236E-3</v>
      </c>
    </row>
    <row r="2472" spans="1:8" x14ac:dyDescent="0.25">
      <c r="A2472" s="12">
        <f>Riesgo!D2476</f>
        <v>0.87535431021645072</v>
      </c>
      <c r="F2472" s="76">
        <f t="shared" si="114"/>
        <v>0.26977237262660081</v>
      </c>
      <c r="G2472" s="26">
        <f t="shared" si="115"/>
        <v>1.963325985116237E-2</v>
      </c>
      <c r="H2472" s="26">
        <f t="shared" si="116"/>
        <v>5.2965110924426554E-3</v>
      </c>
    </row>
    <row r="2473" spans="1:8" x14ac:dyDescent="0.25">
      <c r="A2473" s="12">
        <f>Riesgo!D2477</f>
        <v>0.28914073502811544</v>
      </c>
      <c r="F2473" s="76">
        <f t="shared" si="114"/>
        <v>-0.31644120256173447</v>
      </c>
      <c r="G2473" s="26">
        <f t="shared" si="115"/>
        <v>-3.1686850792294087E-2</v>
      </c>
      <c r="H2473" s="26">
        <f t="shared" si="116"/>
        <v>1.0027025170107789E-2</v>
      </c>
    </row>
    <row r="2474" spans="1:8" x14ac:dyDescent="0.25">
      <c r="A2474" s="12">
        <f>Riesgo!D2478</f>
        <v>0.34225343704235195</v>
      </c>
      <c r="F2474" s="76">
        <f t="shared" si="114"/>
        <v>-0.26332850054749796</v>
      </c>
      <c r="G2474" s="26">
        <f t="shared" si="115"/>
        <v>-1.825969834160807E-2</v>
      </c>
      <c r="H2474" s="26">
        <f t="shared" si="116"/>
        <v>4.8082989847452887E-3</v>
      </c>
    </row>
    <row r="2475" spans="1:8" x14ac:dyDescent="0.25">
      <c r="A2475" s="12">
        <f>Riesgo!D2479</f>
        <v>0.75757559538969999</v>
      </c>
      <c r="F2475" s="76">
        <f t="shared" si="114"/>
        <v>0.15199365779985008</v>
      </c>
      <c r="G2475" s="26">
        <f t="shared" si="115"/>
        <v>3.5113684277648708E-3</v>
      </c>
      <c r="H2475" s="26">
        <f t="shared" si="116"/>
        <v>5.3370573121889141E-4</v>
      </c>
    </row>
    <row r="2476" spans="1:8" x14ac:dyDescent="0.25">
      <c r="A2476" s="12">
        <f>Riesgo!D2480</f>
        <v>0.25739282369900701</v>
      </c>
      <c r="F2476" s="76">
        <f t="shared" si="114"/>
        <v>-0.34818911389084289</v>
      </c>
      <c r="G2476" s="26">
        <f t="shared" si="115"/>
        <v>-4.2212936690355911E-2</v>
      </c>
      <c r="H2476" s="26">
        <f t="shared" si="116"/>
        <v>1.4698085020945275E-2</v>
      </c>
    </row>
    <row r="2477" spans="1:8" x14ac:dyDescent="0.25">
      <c r="A2477" s="12">
        <f>Riesgo!D2481</f>
        <v>0.87853295252708663</v>
      </c>
      <c r="F2477" s="76">
        <f t="shared" si="114"/>
        <v>0.27295101493723672</v>
      </c>
      <c r="G2477" s="26">
        <f t="shared" si="115"/>
        <v>2.0335466541874698E-2</v>
      </c>
      <c r="H2477" s="26">
        <f t="shared" si="116"/>
        <v>5.5505862318269176E-3</v>
      </c>
    </row>
    <row r="2478" spans="1:8" x14ac:dyDescent="0.25">
      <c r="A2478" s="12">
        <f>Riesgo!D2482</f>
        <v>0.30674936404850012</v>
      </c>
      <c r="F2478" s="76">
        <f t="shared" si="114"/>
        <v>-0.29883257354134979</v>
      </c>
      <c r="G2478" s="26">
        <f t="shared" si="115"/>
        <v>-2.6686019861179695E-2</v>
      </c>
      <c r="H2478" s="26">
        <f t="shared" si="116"/>
        <v>7.9746519926919036E-3</v>
      </c>
    </row>
    <row r="2479" spans="1:8" x14ac:dyDescent="0.25">
      <c r="A2479" s="12">
        <f>Riesgo!D2483</f>
        <v>1</v>
      </c>
      <c r="F2479" s="76">
        <f t="shared" si="114"/>
        <v>0.39441806241015009</v>
      </c>
      <c r="G2479" s="26">
        <f t="shared" si="115"/>
        <v>6.1357885667416845E-2</v>
      </c>
      <c r="H2479" s="26">
        <f t="shared" si="116"/>
        <v>2.4200658378526071E-2</v>
      </c>
    </row>
    <row r="2480" spans="1:8" x14ac:dyDescent="0.25">
      <c r="A2480" s="12">
        <f>Riesgo!D2484</f>
        <v>0.42190327670294409</v>
      </c>
      <c r="F2480" s="76">
        <f t="shared" si="114"/>
        <v>-0.18367866088690582</v>
      </c>
      <c r="G2480" s="26">
        <f t="shared" si="115"/>
        <v>-6.1969231946518849E-3</v>
      </c>
      <c r="H2480" s="26">
        <f t="shared" si="116"/>
        <v>1.1382425540126648E-3</v>
      </c>
    </row>
    <row r="2481" spans="1:8" x14ac:dyDescent="0.25">
      <c r="A2481" s="12">
        <f>Riesgo!D2485</f>
        <v>0.97494590091851963</v>
      </c>
      <c r="F2481" s="76">
        <f t="shared" si="114"/>
        <v>0.36936396332866972</v>
      </c>
      <c r="G2481" s="26">
        <f t="shared" si="115"/>
        <v>5.0392228524119169E-2</v>
      </c>
      <c r="H2481" s="26">
        <f t="shared" si="116"/>
        <v>1.8613073248632699E-2</v>
      </c>
    </row>
    <row r="2482" spans="1:8" x14ac:dyDescent="0.25">
      <c r="A2482" s="12">
        <f>Riesgo!D2486</f>
        <v>0.18230663412968207</v>
      </c>
      <c r="F2482" s="76">
        <f t="shared" si="114"/>
        <v>-0.42327530346016784</v>
      </c>
      <c r="G2482" s="26">
        <f t="shared" si="115"/>
        <v>-7.5834842519380802E-2</v>
      </c>
      <c r="H2482" s="26">
        <f t="shared" si="116"/>
        <v>3.2099015980244949E-2</v>
      </c>
    </row>
    <row r="2483" spans="1:8" x14ac:dyDescent="0.25">
      <c r="A2483" s="12">
        <f>Riesgo!D2487</f>
        <v>0.37509965014291929</v>
      </c>
      <c r="F2483" s="76">
        <f t="shared" si="114"/>
        <v>-0.23048228744693061</v>
      </c>
      <c r="G2483" s="26">
        <f t="shared" si="115"/>
        <v>-1.2243699624823729E-2</v>
      </c>
      <c r="H2483" s="26">
        <f t="shared" si="116"/>
        <v>2.8219558963424995E-3</v>
      </c>
    </row>
    <row r="2484" spans="1:8" x14ac:dyDescent="0.25">
      <c r="A2484" s="12">
        <f>Riesgo!D2488</f>
        <v>0.94835408511673247</v>
      </c>
      <c r="F2484" s="76">
        <f t="shared" si="114"/>
        <v>0.34277214752688256</v>
      </c>
      <c r="G2484" s="26">
        <f t="shared" si="115"/>
        <v>4.0273240563676503E-2</v>
      </c>
      <c r="H2484" s="26">
        <f t="shared" si="116"/>
        <v>1.3804545155878154E-2</v>
      </c>
    </row>
    <row r="2485" spans="1:8" x14ac:dyDescent="0.25">
      <c r="A2485" s="12">
        <f>Riesgo!D2489</f>
        <v>0.5948592447361204</v>
      </c>
      <c r="F2485" s="76">
        <f t="shared" si="114"/>
        <v>-1.072269285372951E-2</v>
      </c>
      <c r="G2485" s="26">
        <f t="shared" si="115"/>
        <v>-1.2328538565526075E-6</v>
      </c>
      <c r="H2485" s="26">
        <f t="shared" si="116"/>
        <v>1.321951323734951E-8</v>
      </c>
    </row>
    <row r="2486" spans="1:8" x14ac:dyDescent="0.25">
      <c r="A2486" s="12">
        <f>Riesgo!D2490</f>
        <v>0.52624742073704223</v>
      </c>
      <c r="F2486" s="76">
        <f t="shared" si="114"/>
        <v>-7.9334516852807679E-2</v>
      </c>
      <c r="G2486" s="26">
        <f t="shared" si="115"/>
        <v>-4.9932871712944464E-4</v>
      </c>
      <c r="H2486" s="26">
        <f t="shared" si="116"/>
        <v>3.9614002524196764E-5</v>
      </c>
    </row>
    <row r="2487" spans="1:8" x14ac:dyDescent="0.25">
      <c r="A2487" s="12">
        <f>Riesgo!D2491</f>
        <v>0.16988892799649191</v>
      </c>
      <c r="F2487" s="76">
        <f t="shared" si="114"/>
        <v>-0.43569300959335799</v>
      </c>
      <c r="G2487" s="26">
        <f t="shared" si="115"/>
        <v>-8.2706906296032792E-2</v>
      </c>
      <c r="H2487" s="26">
        <f t="shared" si="116"/>
        <v>3.6034820918274375E-2</v>
      </c>
    </row>
    <row r="2488" spans="1:8" x14ac:dyDescent="0.25">
      <c r="A2488" s="12">
        <f>Riesgo!D2492</f>
        <v>0.50002010897639582</v>
      </c>
      <c r="F2488" s="76">
        <f t="shared" si="114"/>
        <v>-0.10556182861345409</v>
      </c>
      <c r="G2488" s="26">
        <f t="shared" si="115"/>
        <v>-1.1763070889201095E-3</v>
      </c>
      <c r="H2488" s="26">
        <f t="shared" si="116"/>
        <v>1.2417312731737568E-4</v>
      </c>
    </row>
    <row r="2489" spans="1:8" x14ac:dyDescent="0.25">
      <c r="A2489" s="12">
        <f>Riesgo!D2493</f>
        <v>0.50766056784425073</v>
      </c>
      <c r="F2489" s="76">
        <f t="shared" si="114"/>
        <v>-9.7921369745599174E-2</v>
      </c>
      <c r="G2489" s="26">
        <f t="shared" si="115"/>
        <v>-9.3892832234282551E-4</v>
      </c>
      <c r="H2489" s="26">
        <f t="shared" si="116"/>
        <v>9.1941147416746947E-5</v>
      </c>
    </row>
    <row r="2490" spans="1:8" x14ac:dyDescent="0.25">
      <c r="A2490" s="12">
        <f>Riesgo!D2494</f>
        <v>0.35287545373492274</v>
      </c>
      <c r="F2490" s="76">
        <f t="shared" si="114"/>
        <v>-0.25270648385492717</v>
      </c>
      <c r="G2490" s="26">
        <f t="shared" si="115"/>
        <v>-1.6137979339084289E-2</v>
      </c>
      <c r="H2490" s="26">
        <f t="shared" si="116"/>
        <v>4.0781720153034518E-3</v>
      </c>
    </row>
    <row r="2491" spans="1:8" x14ac:dyDescent="0.25">
      <c r="A2491" s="12">
        <f>Riesgo!D2495</f>
        <v>0.96967223907224054</v>
      </c>
      <c r="F2491" s="76">
        <f t="shared" si="114"/>
        <v>0.36409030148239063</v>
      </c>
      <c r="G2491" s="26">
        <f t="shared" si="115"/>
        <v>4.8264446660927468E-2</v>
      </c>
      <c r="H2491" s="26">
        <f t="shared" si="116"/>
        <v>1.7572616935657842E-2</v>
      </c>
    </row>
    <row r="2492" spans="1:8" x14ac:dyDescent="0.25">
      <c r="A2492" s="12">
        <f>Riesgo!D2496</f>
        <v>0.55226122074649264</v>
      </c>
      <c r="F2492" s="76">
        <f t="shared" si="114"/>
        <v>-5.3320716843357263E-2</v>
      </c>
      <c r="G2492" s="26">
        <f t="shared" si="115"/>
        <v>-1.5159606845536409E-4</v>
      </c>
      <c r="H2492" s="26">
        <f t="shared" si="116"/>
        <v>8.0832110406746721E-6</v>
      </c>
    </row>
    <row r="2493" spans="1:8" x14ac:dyDescent="0.25">
      <c r="A2493" s="12">
        <f>Riesgo!D2497</f>
        <v>0.76742081692749686</v>
      </c>
      <c r="F2493" s="76">
        <f t="shared" si="114"/>
        <v>0.16183887933764696</v>
      </c>
      <c r="G2493" s="26">
        <f t="shared" si="115"/>
        <v>4.2388552603247181E-3</v>
      </c>
      <c r="H2493" s="26">
        <f t="shared" si="116"/>
        <v>6.8601158500544203E-4</v>
      </c>
    </row>
    <row r="2494" spans="1:8" x14ac:dyDescent="0.25">
      <c r="A2494" s="12">
        <f>Riesgo!D2498</f>
        <v>0.48161890210313896</v>
      </c>
      <c r="F2494" s="76">
        <f t="shared" si="114"/>
        <v>-0.12396303548671095</v>
      </c>
      <c r="G2494" s="26">
        <f t="shared" si="115"/>
        <v>-1.9049194091720855E-3</v>
      </c>
      <c r="H2494" s="26">
        <f t="shared" si="116"/>
        <v>2.3613959231852369E-4</v>
      </c>
    </row>
    <row r="2495" spans="1:8" x14ac:dyDescent="0.25">
      <c r="A2495" s="12">
        <f>Riesgo!D2499</f>
        <v>0.42690550029034208</v>
      </c>
      <c r="F2495" s="76">
        <f t="shared" si="114"/>
        <v>-0.17867643729950783</v>
      </c>
      <c r="G2495" s="26">
        <f t="shared" si="115"/>
        <v>-5.704293368710857E-3</v>
      </c>
      <c r="H2495" s="26">
        <f t="shared" si="116"/>
        <v>1.0192228164324637E-3</v>
      </c>
    </row>
    <row r="2496" spans="1:8" x14ac:dyDescent="0.25">
      <c r="A2496" s="12">
        <f>Riesgo!D2500</f>
        <v>0.70336190495854933</v>
      </c>
      <c r="F2496" s="76">
        <f t="shared" si="114"/>
        <v>9.7779967368699428E-2</v>
      </c>
      <c r="G2496" s="26">
        <f t="shared" si="115"/>
        <v>9.3486664299572721E-4</v>
      </c>
      <c r="H2496" s="26">
        <f t="shared" si="116"/>
        <v>9.1411229846207791E-5</v>
      </c>
    </row>
    <row r="2497" spans="1:8" x14ac:dyDescent="0.25">
      <c r="A2497" s="12">
        <f>Riesgo!D2501</f>
        <v>0.88002256168886195</v>
      </c>
      <c r="F2497" s="76">
        <f t="shared" si="114"/>
        <v>0.27444062409901204</v>
      </c>
      <c r="G2497" s="26">
        <f t="shared" si="115"/>
        <v>2.0670224561087705E-2</v>
      </c>
      <c r="H2497" s="26">
        <f t="shared" si="116"/>
        <v>5.6727493288116371E-3</v>
      </c>
    </row>
    <row r="2498" spans="1:8" x14ac:dyDescent="0.25">
      <c r="A2498" s="12">
        <f>Riesgo!D2502</f>
        <v>0.81663138690031423</v>
      </c>
      <c r="F2498" s="76">
        <f t="shared" si="114"/>
        <v>0.21104944931046432</v>
      </c>
      <c r="G2498" s="26">
        <f t="shared" si="115"/>
        <v>9.4005371462077755E-3</v>
      </c>
      <c r="H2498" s="26">
        <f t="shared" si="116"/>
        <v>1.9839781879297151E-3</v>
      </c>
    </row>
    <row r="2499" spans="1:8" x14ac:dyDescent="0.25">
      <c r="A2499" s="12">
        <f>Riesgo!D2503</f>
        <v>0.78176843867795098</v>
      </c>
      <c r="F2499" s="76">
        <f t="shared" ref="F2499:F2562" si="117">A2499-$D$4</f>
        <v>0.17618650108810108</v>
      </c>
      <c r="G2499" s="26">
        <f t="shared" ref="G2499:G2562" si="118">IF(A2499=0,0,(A2499-D$4)^3)</f>
        <v>5.4691255448443554E-3</v>
      </c>
      <c r="H2499" s="26">
        <f t="shared" ref="H2499:H2562" si="119">IF(A2499=0,0,(A2499-D$4)^4)</f>
        <v>9.6358609375768141E-4</v>
      </c>
    </row>
    <row r="2500" spans="1:8" x14ac:dyDescent="0.25">
      <c r="A2500" s="12">
        <f>Riesgo!D2504</f>
        <v>0.22968329106846647</v>
      </c>
      <c r="F2500" s="76">
        <f t="shared" si="117"/>
        <v>-0.37589864652138344</v>
      </c>
      <c r="G2500" s="26">
        <f t="shared" si="118"/>
        <v>-5.3114400738191327E-2</v>
      </c>
      <c r="H2500" s="26">
        <f t="shared" si="119"/>
        <v>1.9965631348280489E-2</v>
      </c>
    </row>
    <row r="2501" spans="1:8" x14ac:dyDescent="0.25">
      <c r="A2501" s="12">
        <f>Riesgo!D2505</f>
        <v>0.82858658050338829</v>
      </c>
      <c r="F2501" s="76">
        <f t="shared" si="117"/>
        <v>0.22300464291353839</v>
      </c>
      <c r="G2501" s="26">
        <f t="shared" si="118"/>
        <v>1.1090259676763548E-2</v>
      </c>
      <c r="H2501" s="26">
        <f t="shared" si="119"/>
        <v>2.4731793990350687E-3</v>
      </c>
    </row>
    <row r="2502" spans="1:8" x14ac:dyDescent="0.25">
      <c r="A2502" s="12">
        <f>Riesgo!D2506</f>
        <v>0.89110069635345313</v>
      </c>
      <c r="F2502" s="76">
        <f t="shared" si="117"/>
        <v>0.28551875876360322</v>
      </c>
      <c r="G2502" s="26">
        <f t="shared" si="118"/>
        <v>2.3275763770934391E-2</v>
      </c>
      <c r="H2502" s="26">
        <f t="shared" si="119"/>
        <v>6.6456671811520318E-3</v>
      </c>
    </row>
    <row r="2503" spans="1:8" x14ac:dyDescent="0.25">
      <c r="A2503" s="12">
        <f>Riesgo!D2507</f>
        <v>1</v>
      </c>
      <c r="F2503" s="76">
        <f t="shared" si="117"/>
        <v>0.39441806241015009</v>
      </c>
      <c r="G2503" s="26">
        <f t="shared" si="118"/>
        <v>6.1357885667416845E-2</v>
      </c>
      <c r="H2503" s="26">
        <f t="shared" si="119"/>
        <v>2.4200658378526071E-2</v>
      </c>
    </row>
    <row r="2504" spans="1:8" x14ac:dyDescent="0.25">
      <c r="A2504" s="12">
        <f>Riesgo!D2508</f>
        <v>0.85659001536768209</v>
      </c>
      <c r="F2504" s="76">
        <f t="shared" si="117"/>
        <v>0.25100807777783218</v>
      </c>
      <c r="G2504" s="26">
        <f t="shared" si="118"/>
        <v>1.5814777773377767E-2</v>
      </c>
      <c r="H2504" s="26">
        <f t="shared" si="119"/>
        <v>3.9696369693791381E-3</v>
      </c>
    </row>
    <row r="2505" spans="1:8" x14ac:dyDescent="0.25">
      <c r="A2505" s="12">
        <f>Riesgo!D2509</f>
        <v>0.18505752148644516</v>
      </c>
      <c r="F2505" s="76">
        <f t="shared" si="117"/>
        <v>-0.42052441610340474</v>
      </c>
      <c r="G2505" s="26">
        <f t="shared" si="118"/>
        <v>-7.4365867661577018E-2</v>
      </c>
      <c r="H2505" s="26">
        <f t="shared" si="119"/>
        <v>3.127266307640774E-2</v>
      </c>
    </row>
    <row r="2506" spans="1:8" x14ac:dyDescent="0.25">
      <c r="A2506" s="12">
        <f>Riesgo!D2510</f>
        <v>0.83919767841450754</v>
      </c>
      <c r="F2506" s="76">
        <f t="shared" si="117"/>
        <v>0.23361574082465764</v>
      </c>
      <c r="G2506" s="26">
        <f t="shared" si="118"/>
        <v>1.274988611093694E-2</v>
      </c>
      <c r="H2506" s="26">
        <f t="shared" si="119"/>
        <v>2.9785740892365469E-3</v>
      </c>
    </row>
    <row r="2507" spans="1:8" x14ac:dyDescent="0.25">
      <c r="A2507" s="12">
        <f>Riesgo!D2511</f>
        <v>0.5454401369902907</v>
      </c>
      <c r="F2507" s="76">
        <f t="shared" si="117"/>
        <v>-6.0141800599559203E-2</v>
      </c>
      <c r="G2507" s="26">
        <f t="shared" si="118"/>
        <v>-2.1753506866028854E-4</v>
      </c>
      <c r="H2507" s="26">
        <f t="shared" si="119"/>
        <v>1.3082950722778492E-5</v>
      </c>
    </row>
    <row r="2508" spans="1:8" x14ac:dyDescent="0.25">
      <c r="A2508" s="12">
        <f>Riesgo!D2512</f>
        <v>0.36608857429075636</v>
      </c>
      <c r="F2508" s="76">
        <f t="shared" si="117"/>
        <v>-0.23949336329909354</v>
      </c>
      <c r="G2508" s="26">
        <f t="shared" si="118"/>
        <v>-1.3736637858177105E-2</v>
      </c>
      <c r="H2508" s="26">
        <f t="shared" si="119"/>
        <v>3.2898336010764918E-3</v>
      </c>
    </row>
    <row r="2509" spans="1:8" x14ac:dyDescent="0.25">
      <c r="A2509" s="12">
        <f>Riesgo!D2513</f>
        <v>0.70047418628043845</v>
      </c>
      <c r="F2509" s="76">
        <f t="shared" si="117"/>
        <v>9.4892248690588543E-2</v>
      </c>
      <c r="G2509" s="26">
        <f t="shared" si="118"/>
        <v>8.544609409948887E-4</v>
      </c>
      <c r="H2509" s="26">
        <f t="shared" si="119"/>
        <v>8.1081720109281278E-5</v>
      </c>
    </row>
    <row r="2510" spans="1:8" x14ac:dyDescent="0.25">
      <c r="A2510" s="12">
        <f>Riesgo!D2514</f>
        <v>0.88036790046751601</v>
      </c>
      <c r="F2510" s="76">
        <f t="shared" si="117"/>
        <v>0.2747859628776661</v>
      </c>
      <c r="G2510" s="26">
        <f t="shared" si="118"/>
        <v>2.0748353112874086E-2</v>
      </c>
      <c r="H2510" s="26">
        <f t="shared" si="119"/>
        <v>5.701356188246927E-3</v>
      </c>
    </row>
    <row r="2511" spans="1:8" x14ac:dyDescent="0.25">
      <c r="A2511" s="12">
        <f>Riesgo!D2515</f>
        <v>0.40499405089854695</v>
      </c>
      <c r="F2511" s="76">
        <f t="shared" si="117"/>
        <v>-0.20058788669130295</v>
      </c>
      <c r="G2511" s="26">
        <f t="shared" si="118"/>
        <v>-8.0707539725934085E-3</v>
      </c>
      <c r="H2511" s="26">
        <f t="shared" si="119"/>
        <v>1.6188954833679496E-3</v>
      </c>
    </row>
    <row r="2512" spans="1:8" x14ac:dyDescent="0.25">
      <c r="A2512" s="12">
        <f>Riesgo!D2516</f>
        <v>0.30380899753329449</v>
      </c>
      <c r="F2512" s="76">
        <f t="shared" si="117"/>
        <v>-0.30177294005655542</v>
      </c>
      <c r="G2512" s="26">
        <f t="shared" si="118"/>
        <v>-2.7481528372981321E-2</v>
      </c>
      <c r="H2512" s="26">
        <f t="shared" si="119"/>
        <v>8.2931816143622175E-3</v>
      </c>
    </row>
    <row r="2513" spans="1:8" x14ac:dyDescent="0.25">
      <c r="A2513" s="12">
        <f>Riesgo!D2517</f>
        <v>1</v>
      </c>
      <c r="F2513" s="76">
        <f t="shared" si="117"/>
        <v>0.39441806241015009</v>
      </c>
      <c r="G2513" s="26">
        <f t="shared" si="118"/>
        <v>6.1357885667416845E-2</v>
      </c>
      <c r="H2513" s="26">
        <f t="shared" si="119"/>
        <v>2.4200658378526071E-2</v>
      </c>
    </row>
    <row r="2514" spans="1:8" x14ac:dyDescent="0.25">
      <c r="A2514" s="12">
        <f>Riesgo!D2518</f>
        <v>0.95470856399052495</v>
      </c>
      <c r="F2514" s="76">
        <f t="shared" si="117"/>
        <v>0.34912662640067504</v>
      </c>
      <c r="G2514" s="26">
        <f t="shared" si="118"/>
        <v>4.25548354565711E-2</v>
      </c>
      <c r="H2514" s="26">
        <f t="shared" si="119"/>
        <v>1.4857026139988497E-2</v>
      </c>
    </row>
    <row r="2515" spans="1:8" x14ac:dyDescent="0.25">
      <c r="A2515" s="12">
        <f>Riesgo!D2519</f>
        <v>0.6467836919460328</v>
      </c>
      <c r="F2515" s="76">
        <f t="shared" si="117"/>
        <v>4.1201754356182896E-2</v>
      </c>
      <c r="G2515" s="26">
        <f t="shared" si="118"/>
        <v>6.9943462123494519E-5</v>
      </c>
      <c r="H2515" s="26">
        <f t="shared" si="119"/>
        <v>2.8817933452332034E-6</v>
      </c>
    </row>
    <row r="2516" spans="1:8" x14ac:dyDescent="0.25">
      <c r="A2516" s="12">
        <f>Riesgo!D2520</f>
        <v>0.59717667610244984</v>
      </c>
      <c r="F2516" s="76">
        <f t="shared" si="117"/>
        <v>-8.405261487400062E-3</v>
      </c>
      <c r="G2516" s="26">
        <f t="shared" si="118"/>
        <v>-5.938184494163917E-7</v>
      </c>
      <c r="H2516" s="26">
        <f t="shared" si="119"/>
        <v>4.9911993433872184E-9</v>
      </c>
    </row>
    <row r="2517" spans="1:8" x14ac:dyDescent="0.25">
      <c r="A2517" s="12">
        <f>Riesgo!D2521</f>
        <v>1</v>
      </c>
      <c r="F2517" s="76">
        <f t="shared" si="117"/>
        <v>0.39441806241015009</v>
      </c>
      <c r="G2517" s="26">
        <f t="shared" si="118"/>
        <v>6.1357885667416845E-2</v>
      </c>
      <c r="H2517" s="26">
        <f t="shared" si="119"/>
        <v>2.4200658378526071E-2</v>
      </c>
    </row>
    <row r="2518" spans="1:8" x14ac:dyDescent="0.25">
      <c r="A2518" s="12">
        <f>Riesgo!D2522</f>
        <v>1</v>
      </c>
      <c r="F2518" s="76">
        <f t="shared" si="117"/>
        <v>0.39441806241015009</v>
      </c>
      <c r="G2518" s="26">
        <f t="shared" si="118"/>
        <v>6.1357885667416845E-2</v>
      </c>
      <c r="H2518" s="26">
        <f t="shared" si="119"/>
        <v>2.4200658378526071E-2</v>
      </c>
    </row>
    <row r="2519" spans="1:8" x14ac:dyDescent="0.25">
      <c r="A2519" s="12">
        <f>Riesgo!D2523</f>
        <v>0.85601657509173057</v>
      </c>
      <c r="F2519" s="76">
        <f t="shared" si="117"/>
        <v>0.25043463750188066</v>
      </c>
      <c r="G2519" s="26">
        <f t="shared" si="118"/>
        <v>1.570663629602842E-2</v>
      </c>
      <c r="H2519" s="26">
        <f t="shared" si="119"/>
        <v>3.9334857671697596E-3</v>
      </c>
    </row>
    <row r="2520" spans="1:8" x14ac:dyDescent="0.25">
      <c r="A2520" s="12">
        <f>Riesgo!D2524</f>
        <v>0.93359875641121326</v>
      </c>
      <c r="F2520" s="76">
        <f t="shared" si="117"/>
        <v>0.32801681882136335</v>
      </c>
      <c r="G2520" s="26">
        <f t="shared" si="118"/>
        <v>3.5292980586584213E-2</v>
      </c>
      <c r="H2520" s="26">
        <f t="shared" si="119"/>
        <v>1.1576691218735486E-2</v>
      </c>
    </row>
    <row r="2521" spans="1:8" x14ac:dyDescent="0.25">
      <c r="A2521" s="12">
        <f>Riesgo!D2525</f>
        <v>0.87556961657041255</v>
      </c>
      <c r="F2521" s="76">
        <f t="shared" si="117"/>
        <v>0.26998767898056264</v>
      </c>
      <c r="G2521" s="26">
        <f t="shared" si="118"/>
        <v>1.9680305516011271E-2</v>
      </c>
      <c r="H2521" s="26">
        <f t="shared" si="119"/>
        <v>5.313440007896247E-3</v>
      </c>
    </row>
    <row r="2522" spans="1:8" x14ac:dyDescent="0.25">
      <c r="A2522" s="12">
        <f>Riesgo!D2526</f>
        <v>0.68949507820054778</v>
      </c>
      <c r="F2522" s="76">
        <f t="shared" si="117"/>
        <v>8.3913140610697878E-2</v>
      </c>
      <c r="G2522" s="26">
        <f t="shared" si="118"/>
        <v>5.9086726101942192E-4</v>
      </c>
      <c r="H2522" s="26">
        <f t="shared" si="119"/>
        <v>4.9581527556180678E-5</v>
      </c>
    </row>
    <row r="2523" spans="1:8" x14ac:dyDescent="0.25">
      <c r="A2523" s="12">
        <f>Riesgo!D2527</f>
        <v>0.81972917800293577</v>
      </c>
      <c r="F2523" s="76">
        <f t="shared" si="117"/>
        <v>0.21414724041308586</v>
      </c>
      <c r="G2523" s="26">
        <f t="shared" si="118"/>
        <v>9.8205869874577693E-3</v>
      </c>
      <c r="H2523" s="26">
        <f t="shared" si="119"/>
        <v>2.1030516026007418E-3</v>
      </c>
    </row>
    <row r="2524" spans="1:8" x14ac:dyDescent="0.25">
      <c r="A2524" s="12">
        <f>Riesgo!D2528</f>
        <v>0.72621327310578088</v>
      </c>
      <c r="F2524" s="76">
        <f t="shared" si="117"/>
        <v>0.12063133551593097</v>
      </c>
      <c r="G2524" s="26">
        <f t="shared" si="118"/>
        <v>1.7554174363609133E-3</v>
      </c>
      <c r="H2524" s="26">
        <f t="shared" si="119"/>
        <v>2.1175834973616872E-4</v>
      </c>
    </row>
    <row r="2525" spans="1:8" x14ac:dyDescent="0.25">
      <c r="A2525" s="12">
        <f>Riesgo!D2529</f>
        <v>0.39732604106794084</v>
      </c>
      <c r="F2525" s="76">
        <f t="shared" si="117"/>
        <v>-0.20825589652190907</v>
      </c>
      <c r="G2525" s="26">
        <f t="shared" si="118"/>
        <v>-9.0321661995391746E-3</v>
      </c>
      <c r="H2525" s="26">
        <f t="shared" si="119"/>
        <v>1.881001869419915E-3</v>
      </c>
    </row>
    <row r="2526" spans="1:8" x14ac:dyDescent="0.25">
      <c r="A2526" s="12">
        <f>Riesgo!D2530</f>
        <v>0.78059517511071741</v>
      </c>
      <c r="F2526" s="76">
        <f t="shared" si="117"/>
        <v>0.1750132375208675</v>
      </c>
      <c r="G2526" s="26">
        <f t="shared" si="118"/>
        <v>5.3605912892287994E-3</v>
      </c>
      <c r="H2526" s="26">
        <f t="shared" si="119"/>
        <v>9.3817443655409317E-4</v>
      </c>
    </row>
    <row r="2527" spans="1:8" x14ac:dyDescent="0.25">
      <c r="A2527" s="12">
        <f>Riesgo!D2531</f>
        <v>0.57098961376837432</v>
      </c>
      <c r="F2527" s="76">
        <f t="shared" si="117"/>
        <v>-3.459232382147559E-2</v>
      </c>
      <c r="G2527" s="26">
        <f t="shared" si="118"/>
        <v>-4.1394173274182644E-5</v>
      </c>
      <c r="H2527" s="26">
        <f t="shared" si="119"/>
        <v>1.4319206462227965E-6</v>
      </c>
    </row>
    <row r="2528" spans="1:8" x14ac:dyDescent="0.25">
      <c r="A2528" s="12">
        <f>Riesgo!D2532</f>
        <v>0.32774694825760614</v>
      </c>
      <c r="F2528" s="76">
        <f t="shared" si="117"/>
        <v>-0.27783498933224376</v>
      </c>
      <c r="G2528" s="26">
        <f t="shared" si="118"/>
        <v>-2.144671665075246E-2</v>
      </c>
      <c r="H2528" s="26">
        <f t="shared" si="119"/>
        <v>5.9586482918734642E-3</v>
      </c>
    </row>
    <row r="2529" spans="1:8" x14ac:dyDescent="0.25">
      <c r="A2529" s="12">
        <f>Riesgo!D2533</f>
        <v>0.17424992765493336</v>
      </c>
      <c r="F2529" s="76">
        <f t="shared" si="117"/>
        <v>-0.43133200993491655</v>
      </c>
      <c r="G2529" s="26">
        <f t="shared" si="118"/>
        <v>-8.0248157057319525E-2</v>
      </c>
      <c r="H2529" s="26">
        <f t="shared" si="119"/>
        <v>3.4613598877106487E-2</v>
      </c>
    </row>
    <row r="2530" spans="1:8" x14ac:dyDescent="0.25">
      <c r="A2530" s="12">
        <f>Riesgo!D2534</f>
        <v>0.52956484696119765</v>
      </c>
      <c r="F2530" s="76">
        <f t="shared" si="117"/>
        <v>-7.6017090628652251E-2</v>
      </c>
      <c r="G2530" s="26">
        <f t="shared" si="118"/>
        <v>-4.3927221301470417E-4</v>
      </c>
      <c r="H2530" s="26">
        <f t="shared" si="119"/>
        <v>3.3392195627387399E-5</v>
      </c>
    </row>
    <row r="2531" spans="1:8" x14ac:dyDescent="0.25">
      <c r="A2531" s="12">
        <f>Riesgo!D2535</f>
        <v>0.75590473069442188</v>
      </c>
      <c r="F2531" s="76">
        <f t="shared" si="117"/>
        <v>0.15032279310457197</v>
      </c>
      <c r="G2531" s="26">
        <f t="shared" si="118"/>
        <v>3.3968354561169228E-3</v>
      </c>
      <c r="H2531" s="26">
        <f t="shared" si="119"/>
        <v>5.1062179348013853E-4</v>
      </c>
    </row>
    <row r="2532" spans="1:8" x14ac:dyDescent="0.25">
      <c r="A2532" s="12">
        <f>Riesgo!D2536</f>
        <v>0.1815832289703444</v>
      </c>
      <c r="F2532" s="76">
        <f t="shared" si="117"/>
        <v>-0.4239987086195055</v>
      </c>
      <c r="G2532" s="26">
        <f t="shared" si="118"/>
        <v>-7.6224327524461927E-2</v>
      </c>
      <c r="H2532" s="26">
        <f t="shared" si="119"/>
        <v>3.2319016435762092E-2</v>
      </c>
    </row>
    <row r="2533" spans="1:8" x14ac:dyDescent="0.25">
      <c r="A2533" s="12">
        <f>Riesgo!D2537</f>
        <v>0.66176234641814469</v>
      </c>
      <c r="F2533" s="76">
        <f t="shared" si="117"/>
        <v>5.6180408828294781E-2</v>
      </c>
      <c r="G2533" s="26">
        <f t="shared" si="118"/>
        <v>1.773187600824406E-4</v>
      </c>
      <c r="H2533" s="26">
        <f t="shared" si="119"/>
        <v>9.9618404343578308E-6</v>
      </c>
    </row>
    <row r="2534" spans="1:8" x14ac:dyDescent="0.25">
      <c r="A2534" s="12">
        <f>Riesgo!D2538</f>
        <v>0.48217081731416156</v>
      </c>
      <c r="F2534" s="76">
        <f t="shared" si="117"/>
        <v>-0.12341112027568835</v>
      </c>
      <c r="G2534" s="26">
        <f t="shared" si="118"/>
        <v>-1.8795889537762864E-3</v>
      </c>
      <c r="H2534" s="26">
        <f t="shared" si="119"/>
        <v>2.3196217844334053E-4</v>
      </c>
    </row>
    <row r="2535" spans="1:8" x14ac:dyDescent="0.25">
      <c r="A2535" s="12">
        <f>Riesgo!D2539</f>
        <v>0.71561559987051515</v>
      </c>
      <c r="F2535" s="76">
        <f t="shared" si="117"/>
        <v>0.11003366228066525</v>
      </c>
      <c r="G2535" s="26">
        <f t="shared" si="118"/>
        <v>1.3322223147655089E-3</v>
      </c>
      <c r="H2535" s="26">
        <f t="shared" si="119"/>
        <v>1.4658930026567412E-4</v>
      </c>
    </row>
    <row r="2536" spans="1:8" x14ac:dyDescent="0.25">
      <c r="A2536" s="12">
        <f>Riesgo!D2540</f>
        <v>0.83375863270929373</v>
      </c>
      <c r="F2536" s="76">
        <f t="shared" si="117"/>
        <v>0.22817669511944383</v>
      </c>
      <c r="G2536" s="26">
        <f t="shared" si="118"/>
        <v>1.1879929318061153E-2</v>
      </c>
      <c r="H2536" s="26">
        <f t="shared" si="119"/>
        <v>2.710723010047782E-3</v>
      </c>
    </row>
    <row r="2537" spans="1:8" x14ac:dyDescent="0.25">
      <c r="A2537" s="12">
        <f>Riesgo!D2541</f>
        <v>0.42280141483096895</v>
      </c>
      <c r="F2537" s="76">
        <f t="shared" si="117"/>
        <v>-0.18278052275888096</v>
      </c>
      <c r="G2537" s="26">
        <f t="shared" si="118"/>
        <v>-6.1064632149166118E-3</v>
      </c>
      <c r="H2537" s="26">
        <f t="shared" si="119"/>
        <v>1.1161425386303351E-3</v>
      </c>
    </row>
    <row r="2538" spans="1:8" x14ac:dyDescent="0.25">
      <c r="A2538" s="12">
        <f>Riesgo!D2542</f>
        <v>0.90784796559910075</v>
      </c>
      <c r="F2538" s="76">
        <f t="shared" si="117"/>
        <v>0.30226602800925084</v>
      </c>
      <c r="G2538" s="26">
        <f t="shared" si="118"/>
        <v>2.761646059293113E-2</v>
      </c>
      <c r="H2538" s="26">
        <f t="shared" si="119"/>
        <v>8.347517851099294E-3</v>
      </c>
    </row>
    <row r="2539" spans="1:8" x14ac:dyDescent="0.25">
      <c r="A2539" s="12">
        <f>Riesgo!D2543</f>
        <v>0.17737206511738893</v>
      </c>
      <c r="F2539" s="76">
        <f t="shared" si="117"/>
        <v>-0.42820987247246101</v>
      </c>
      <c r="G2539" s="26">
        <f t="shared" si="118"/>
        <v>-7.8518144401877862E-2</v>
      </c>
      <c r="H2539" s="26">
        <f t="shared" si="119"/>
        <v>3.36222446011024E-2</v>
      </c>
    </row>
    <row r="2540" spans="1:8" x14ac:dyDescent="0.25">
      <c r="A2540" s="12">
        <f>Riesgo!D2544</f>
        <v>0.73458024050706716</v>
      </c>
      <c r="F2540" s="76">
        <f t="shared" si="117"/>
        <v>0.12899830291721726</v>
      </c>
      <c r="G2540" s="26">
        <f t="shared" si="118"/>
        <v>2.1466042776508271E-3</v>
      </c>
      <c r="H2540" s="26">
        <f t="shared" si="119"/>
        <v>2.7690830885179567E-4</v>
      </c>
    </row>
    <row r="2541" spans="1:8" x14ac:dyDescent="0.25">
      <c r="A2541" s="12">
        <f>Riesgo!D2545</f>
        <v>0.66568019644425835</v>
      </c>
      <c r="F2541" s="76">
        <f t="shared" si="117"/>
        <v>6.0098258854408448E-2</v>
      </c>
      <c r="G2541" s="26">
        <f t="shared" si="118"/>
        <v>2.1706293444072561E-4</v>
      </c>
      <c r="H2541" s="26">
        <f t="shared" si="119"/>
        <v>1.3045104421716218E-5</v>
      </c>
    </row>
    <row r="2542" spans="1:8" x14ac:dyDescent="0.25">
      <c r="A2542" s="12">
        <f>Riesgo!D2546</f>
        <v>0.10441568081760746</v>
      </c>
      <c r="F2542" s="76">
        <f t="shared" si="117"/>
        <v>-0.50116625677224247</v>
      </c>
      <c r="G2542" s="26">
        <f t="shared" si="118"/>
        <v>-0.12587673439775987</v>
      </c>
      <c r="H2542" s="26">
        <f t="shared" si="119"/>
        <v>6.3085171792839081E-2</v>
      </c>
    </row>
    <row r="2543" spans="1:8" x14ac:dyDescent="0.25">
      <c r="A2543" s="12">
        <f>Riesgo!D2547</f>
        <v>0.565257508393472</v>
      </c>
      <c r="F2543" s="76">
        <f t="shared" si="117"/>
        <v>-4.0324429196377909E-2</v>
      </c>
      <c r="G2543" s="26">
        <f t="shared" si="118"/>
        <v>-6.5569924806598538E-5</v>
      </c>
      <c r="H2543" s="26">
        <f t="shared" si="119"/>
        <v>2.6440697902755061E-6</v>
      </c>
    </row>
    <row r="2544" spans="1:8" x14ac:dyDescent="0.25">
      <c r="A2544" s="12">
        <f>Riesgo!D2548</f>
        <v>0.37499344341635499</v>
      </c>
      <c r="F2544" s="76">
        <f t="shared" si="117"/>
        <v>-0.23058849417349492</v>
      </c>
      <c r="G2544" s="26">
        <f t="shared" si="118"/>
        <v>-1.2260633193664761E-2</v>
      </c>
      <c r="H2544" s="26">
        <f t="shared" si="119"/>
        <v>2.8271609457407253E-3</v>
      </c>
    </row>
    <row r="2545" spans="1:8" x14ac:dyDescent="0.25">
      <c r="A2545" s="12">
        <f>Riesgo!D2549</f>
        <v>0.55430738900302534</v>
      </c>
      <c r="F2545" s="76">
        <f t="shared" si="117"/>
        <v>-5.1274548586824564E-2</v>
      </c>
      <c r="G2545" s="26">
        <f t="shared" si="118"/>
        <v>-1.3480485598737943E-4</v>
      </c>
      <c r="H2545" s="26">
        <f t="shared" si="119"/>
        <v>6.9120581380647741E-6</v>
      </c>
    </row>
    <row r="2546" spans="1:8" x14ac:dyDescent="0.25">
      <c r="A2546" s="12">
        <f>Riesgo!D2550</f>
        <v>0.99641813899897524</v>
      </c>
      <c r="F2546" s="76">
        <f t="shared" si="117"/>
        <v>0.39083620140912534</v>
      </c>
      <c r="G2546" s="26">
        <f t="shared" si="118"/>
        <v>5.9701377390055391E-2</v>
      </c>
      <c r="H2546" s="26">
        <f t="shared" si="119"/>
        <v>2.333345955802189E-2</v>
      </c>
    </row>
    <row r="2547" spans="1:8" x14ac:dyDescent="0.25">
      <c r="A2547" s="12">
        <f>Riesgo!D2551</f>
        <v>0.48456101733027024</v>
      </c>
      <c r="F2547" s="76">
        <f t="shared" si="117"/>
        <v>-0.12102092025957967</v>
      </c>
      <c r="G2547" s="26">
        <f t="shared" si="118"/>
        <v>-1.7724800394402593E-3</v>
      </c>
      <c r="H2547" s="26">
        <f t="shared" si="119"/>
        <v>2.1450716551479624E-4</v>
      </c>
    </row>
    <row r="2548" spans="1:8" x14ac:dyDescent="0.25">
      <c r="A2548" s="12">
        <f>Riesgo!D2552</f>
        <v>0.52291956939939843</v>
      </c>
      <c r="F2548" s="76">
        <f t="shared" si="117"/>
        <v>-8.2662368190451474E-2</v>
      </c>
      <c r="G2548" s="26">
        <f t="shared" si="118"/>
        <v>-5.6483750971810778E-4</v>
      </c>
      <c r="H2548" s="26">
        <f t="shared" si="119"/>
        <v>4.669080619609594E-5</v>
      </c>
    </row>
    <row r="2549" spans="1:8" x14ac:dyDescent="0.25">
      <c r="A2549" s="12">
        <f>Riesgo!D2553</f>
        <v>0.89694138283682634</v>
      </c>
      <c r="F2549" s="76">
        <f t="shared" si="117"/>
        <v>0.29135944524697643</v>
      </c>
      <c r="G2549" s="26">
        <f t="shared" si="118"/>
        <v>2.4733598387691385E-2</v>
      </c>
      <c r="H2549" s="26">
        <f t="shared" si="119"/>
        <v>7.2063675051992722E-3</v>
      </c>
    </row>
    <row r="2550" spans="1:8" x14ac:dyDescent="0.25">
      <c r="A2550" s="12">
        <f>Riesgo!D2554</f>
        <v>1</v>
      </c>
      <c r="F2550" s="76">
        <f t="shared" si="117"/>
        <v>0.39441806241015009</v>
      </c>
      <c r="G2550" s="26">
        <f t="shared" si="118"/>
        <v>6.1357885667416845E-2</v>
      </c>
      <c r="H2550" s="26">
        <f t="shared" si="119"/>
        <v>2.4200658378526071E-2</v>
      </c>
    </row>
    <row r="2551" spans="1:8" x14ac:dyDescent="0.25">
      <c r="A2551" s="12">
        <f>Riesgo!D2555</f>
        <v>0.68425525412715382</v>
      </c>
      <c r="F2551" s="76">
        <f t="shared" si="117"/>
        <v>7.8673316537303917E-2</v>
      </c>
      <c r="G2551" s="26">
        <f t="shared" si="118"/>
        <v>4.8694776379769843E-4</v>
      </c>
      <c r="H2551" s="26">
        <f t="shared" si="119"/>
        <v>3.8309795558388632E-5</v>
      </c>
    </row>
    <row r="2552" spans="1:8" x14ac:dyDescent="0.25">
      <c r="A2552" s="12">
        <f>Riesgo!D2556</f>
        <v>0.71112716185823655</v>
      </c>
      <c r="F2552" s="76">
        <f t="shared" si="117"/>
        <v>0.10554522426838664</v>
      </c>
      <c r="G2552" s="26">
        <f t="shared" si="118"/>
        <v>1.1757520946488291E-3</v>
      </c>
      <c r="H2552" s="26">
        <f t="shared" si="119"/>
        <v>1.2409501851373602E-4</v>
      </c>
    </row>
    <row r="2553" spans="1:8" x14ac:dyDescent="0.25">
      <c r="A2553" s="12">
        <f>Riesgo!D2557</f>
        <v>0.83669623206232036</v>
      </c>
      <c r="F2553" s="76">
        <f t="shared" si="117"/>
        <v>0.23111429447247045</v>
      </c>
      <c r="G2553" s="26">
        <f t="shared" si="118"/>
        <v>1.2344696656345463E-2</v>
      </c>
      <c r="H2553" s="26">
        <f t="shared" si="119"/>
        <v>2.8530358582079468E-3</v>
      </c>
    </row>
    <row r="2554" spans="1:8" x14ac:dyDescent="0.25">
      <c r="A2554" s="12">
        <f>Riesgo!D2558</f>
        <v>0.80744609041392645</v>
      </c>
      <c r="F2554" s="76">
        <f t="shared" si="117"/>
        <v>0.20186415282407655</v>
      </c>
      <c r="G2554" s="26">
        <f t="shared" si="118"/>
        <v>8.2257898563937275E-3</v>
      </c>
      <c r="H2554" s="26">
        <f t="shared" si="119"/>
        <v>1.6604921006698023E-3</v>
      </c>
    </row>
    <row r="2555" spans="1:8" x14ac:dyDescent="0.25">
      <c r="A2555" s="12">
        <f>Riesgo!D2559</f>
        <v>0.90703019538644325</v>
      </c>
      <c r="F2555" s="76">
        <f t="shared" si="117"/>
        <v>0.30144825779659334</v>
      </c>
      <c r="G2555" s="26">
        <f t="shared" si="118"/>
        <v>2.7392920348310309E-2</v>
      </c>
      <c r="H2555" s="26">
        <f t="shared" si="119"/>
        <v>8.2575481149589937E-3</v>
      </c>
    </row>
    <row r="2556" spans="1:8" x14ac:dyDescent="0.25">
      <c r="A2556" s="12">
        <f>Riesgo!D2560</f>
        <v>0.58459503128512669</v>
      </c>
      <c r="F2556" s="76">
        <f t="shared" si="117"/>
        <v>-2.0986906304723218E-2</v>
      </c>
      <c r="G2556" s="26">
        <f t="shared" si="118"/>
        <v>-9.2436878399299004E-6</v>
      </c>
      <c r="H2556" s="26">
        <f t="shared" si="119"/>
        <v>1.9399641060671818E-7</v>
      </c>
    </row>
    <row r="2557" spans="1:8" x14ac:dyDescent="0.25">
      <c r="A2557" s="12">
        <f>Riesgo!D2561</f>
        <v>0.85662918045336611</v>
      </c>
      <c r="F2557" s="76">
        <f t="shared" si="117"/>
        <v>0.25104724286351621</v>
      </c>
      <c r="G2557" s="26">
        <f t="shared" si="118"/>
        <v>1.5822181723650373E-2</v>
      </c>
      <c r="H2557" s="26">
        <f t="shared" si="119"/>
        <v>3.9721150978079423E-3</v>
      </c>
    </row>
    <row r="2558" spans="1:8" x14ac:dyDescent="0.25">
      <c r="A2558" s="12">
        <f>Riesgo!D2562</f>
        <v>0.38614198757693957</v>
      </c>
      <c r="F2558" s="76">
        <f t="shared" si="117"/>
        <v>-0.21943995001291033</v>
      </c>
      <c r="G2558" s="26">
        <f t="shared" si="118"/>
        <v>-1.0566887579163653E-2</v>
      </c>
      <c r="H2558" s="26">
        <f t="shared" si="119"/>
        <v>2.3187972821637152E-3</v>
      </c>
    </row>
    <row r="2559" spans="1:8" x14ac:dyDescent="0.25">
      <c r="A2559" s="12">
        <f>Riesgo!D2563</f>
        <v>1</v>
      </c>
      <c r="F2559" s="76">
        <f t="shared" si="117"/>
        <v>0.39441806241015009</v>
      </c>
      <c r="G2559" s="26">
        <f t="shared" si="118"/>
        <v>6.1357885667416845E-2</v>
      </c>
      <c r="H2559" s="26">
        <f t="shared" si="119"/>
        <v>2.4200658378526071E-2</v>
      </c>
    </row>
    <row r="2560" spans="1:8" x14ac:dyDescent="0.25">
      <c r="A2560" s="12">
        <f>Riesgo!D2564</f>
        <v>0.68537518479883242</v>
      </c>
      <c r="F2560" s="76">
        <f t="shared" si="117"/>
        <v>7.979324720898251E-2</v>
      </c>
      <c r="G2560" s="26">
        <f t="shared" si="118"/>
        <v>5.0804059678644369E-4</v>
      </c>
      <c r="H2560" s="26">
        <f t="shared" si="119"/>
        <v>4.053820893157971E-5</v>
      </c>
    </row>
    <row r="2561" spans="1:8" x14ac:dyDescent="0.25">
      <c r="A2561" s="12">
        <f>Riesgo!D2565</f>
        <v>0.93578320208034715</v>
      </c>
      <c r="F2561" s="76">
        <f t="shared" si="117"/>
        <v>0.33020126449049725</v>
      </c>
      <c r="G2561" s="26">
        <f t="shared" si="118"/>
        <v>3.6002793219519331E-2</v>
      </c>
      <c r="H2561" s="26">
        <f t="shared" si="119"/>
        <v>1.1888167846275185E-2</v>
      </c>
    </row>
    <row r="2562" spans="1:8" x14ac:dyDescent="0.25">
      <c r="A2562" s="12">
        <f>Riesgo!D2566</f>
        <v>0.41218976158236492</v>
      </c>
      <c r="F2562" s="76">
        <f t="shared" si="117"/>
        <v>-0.19339217600748498</v>
      </c>
      <c r="G2562" s="26">
        <f t="shared" si="118"/>
        <v>-7.2329706039959566E-3</v>
      </c>
      <c r="H2562" s="26">
        <f t="shared" si="119"/>
        <v>1.398799924104951E-3</v>
      </c>
    </row>
    <row r="2563" spans="1:8" x14ac:dyDescent="0.25">
      <c r="A2563" s="12">
        <f>Riesgo!D2567</f>
        <v>0.74698281734942595</v>
      </c>
      <c r="F2563" s="76">
        <f t="shared" ref="F2563:F2626" si="120">A2563-$D$4</f>
        <v>0.14140087975957605</v>
      </c>
      <c r="G2563" s="26">
        <f t="shared" ref="G2563:G2626" si="121">IF(A2563=0,0,(A2563-D$4)^3)</f>
        <v>2.8271987139616411E-3</v>
      </c>
      <c r="H2563" s="26">
        <f t="shared" ref="H2563:H2626" si="122">IF(A2563=0,0,(A2563-D$4)^4)</f>
        <v>3.9976838540931807E-4</v>
      </c>
    </row>
    <row r="2564" spans="1:8" x14ac:dyDescent="0.25">
      <c r="A2564" s="12">
        <f>Riesgo!D2568</f>
        <v>0.86954029375640995</v>
      </c>
      <c r="F2564" s="76">
        <f t="shared" si="120"/>
        <v>0.26395835616656005</v>
      </c>
      <c r="G2564" s="26">
        <f t="shared" si="121"/>
        <v>1.8391038147574909E-2</v>
      </c>
      <c r="H2564" s="26">
        <f t="shared" si="122"/>
        <v>4.8544681976303711E-3</v>
      </c>
    </row>
    <row r="2565" spans="1:8" x14ac:dyDescent="0.25">
      <c r="A2565" s="12">
        <f>Riesgo!D2569</f>
        <v>0.69740593906817716</v>
      </c>
      <c r="F2565" s="76">
        <f t="shared" si="120"/>
        <v>9.1824001478327255E-2</v>
      </c>
      <c r="G2565" s="26">
        <f t="shared" si="121"/>
        <v>7.7422758931842517E-4</v>
      </c>
      <c r="H2565" s="26">
        <f t="shared" si="122"/>
        <v>7.1092675306136805E-5</v>
      </c>
    </row>
    <row r="2566" spans="1:8" x14ac:dyDescent="0.25">
      <c r="A2566" s="12">
        <f>Riesgo!D2570</f>
        <v>0.34276634470349548</v>
      </c>
      <c r="F2566" s="76">
        <f t="shared" si="120"/>
        <v>-0.26281559288635442</v>
      </c>
      <c r="G2566" s="26">
        <f t="shared" si="121"/>
        <v>-1.8153208057518834E-2</v>
      </c>
      <c r="H2566" s="26">
        <f t="shared" si="122"/>
        <v>4.7709461384261584E-3</v>
      </c>
    </row>
    <row r="2567" spans="1:8" x14ac:dyDescent="0.25">
      <c r="A2567" s="12">
        <f>Riesgo!D2571</f>
        <v>1</v>
      </c>
      <c r="F2567" s="76">
        <f t="shared" si="120"/>
        <v>0.39441806241015009</v>
      </c>
      <c r="G2567" s="26">
        <f t="shared" si="121"/>
        <v>6.1357885667416845E-2</v>
      </c>
      <c r="H2567" s="26">
        <f t="shared" si="122"/>
        <v>2.4200658378526071E-2</v>
      </c>
    </row>
    <row r="2568" spans="1:8" x14ac:dyDescent="0.25">
      <c r="A2568" s="12">
        <f>Riesgo!D2572</f>
        <v>0.39047595567559529</v>
      </c>
      <c r="F2568" s="76">
        <f t="shared" si="120"/>
        <v>-0.21510598191425462</v>
      </c>
      <c r="G2568" s="26">
        <f t="shared" si="121"/>
        <v>-9.9530792878968315E-3</v>
      </c>
      <c r="H2568" s="26">
        <f t="shared" si="122"/>
        <v>2.140966893293478E-3</v>
      </c>
    </row>
    <row r="2569" spans="1:8" x14ac:dyDescent="0.25">
      <c r="A2569" s="12">
        <f>Riesgo!D2573</f>
        <v>0.18888099032774336</v>
      </c>
      <c r="F2569" s="76">
        <f t="shared" si="120"/>
        <v>-0.41670094726210655</v>
      </c>
      <c r="G2569" s="26">
        <f t="shared" si="121"/>
        <v>-7.2355818908743888E-2</v>
      </c>
      <c r="H2569" s="26">
        <f t="shared" si="122"/>
        <v>3.0150738279199021E-2</v>
      </c>
    </row>
    <row r="2570" spans="1:8" x14ac:dyDescent="0.25">
      <c r="A2570" s="12">
        <f>Riesgo!D2574</f>
        <v>0.70722091033750167</v>
      </c>
      <c r="F2570" s="76">
        <f t="shared" si="120"/>
        <v>0.10163897274765177</v>
      </c>
      <c r="G2570" s="26">
        <f t="shared" si="121"/>
        <v>1.0499794545903137E-3</v>
      </c>
      <c r="H2570" s="26">
        <f t="shared" si="122"/>
        <v>1.0671883317069916E-4</v>
      </c>
    </row>
    <row r="2571" spans="1:8" x14ac:dyDescent="0.25">
      <c r="A2571" s="12">
        <f>Riesgo!D2575</f>
        <v>0.50504635867476544</v>
      </c>
      <c r="F2571" s="76">
        <f t="shared" si="120"/>
        <v>-0.10053557891508447</v>
      </c>
      <c r="G2571" s="26">
        <f t="shared" si="121"/>
        <v>-1.0161535745128319E-3</v>
      </c>
      <c r="H2571" s="26">
        <f t="shared" si="122"/>
        <v>1.0215958788027997E-4</v>
      </c>
    </row>
    <row r="2572" spans="1:8" x14ac:dyDescent="0.25">
      <c r="A2572" s="12">
        <f>Riesgo!D2576</f>
        <v>0.30740939186300287</v>
      </c>
      <c r="F2572" s="76">
        <f t="shared" si="120"/>
        <v>-0.29817254572684704</v>
      </c>
      <c r="G2572" s="26">
        <f t="shared" si="121"/>
        <v>-2.6509586873510713E-2</v>
      </c>
      <c r="H2572" s="26">
        <f t="shared" si="122"/>
        <v>7.9044310042416972E-3</v>
      </c>
    </row>
    <row r="2573" spans="1:8" x14ac:dyDescent="0.25">
      <c r="A2573" s="12">
        <f>Riesgo!D2577</f>
        <v>1</v>
      </c>
      <c r="F2573" s="76">
        <f t="shared" si="120"/>
        <v>0.39441806241015009</v>
      </c>
      <c r="G2573" s="26">
        <f t="shared" si="121"/>
        <v>6.1357885667416845E-2</v>
      </c>
      <c r="H2573" s="26">
        <f t="shared" si="122"/>
        <v>2.4200658378526071E-2</v>
      </c>
    </row>
    <row r="2574" spans="1:8" x14ac:dyDescent="0.25">
      <c r="A2574" s="12">
        <f>Riesgo!D2578</f>
        <v>1</v>
      </c>
      <c r="F2574" s="76">
        <f t="shared" si="120"/>
        <v>0.39441806241015009</v>
      </c>
      <c r="G2574" s="26">
        <f t="shared" si="121"/>
        <v>6.1357885667416845E-2</v>
      </c>
      <c r="H2574" s="26">
        <f t="shared" si="122"/>
        <v>2.4200658378526071E-2</v>
      </c>
    </row>
    <row r="2575" spans="1:8" x14ac:dyDescent="0.25">
      <c r="A2575" s="12">
        <f>Riesgo!D2579</f>
        <v>0.53170615163468671</v>
      </c>
      <c r="F2575" s="76">
        <f t="shared" si="120"/>
        <v>-7.3875785955163198E-2</v>
      </c>
      <c r="G2575" s="26">
        <f t="shared" si="121"/>
        <v>-4.0318683502152999E-4</v>
      </c>
      <c r="H2575" s="26">
        <f t="shared" si="122"/>
        <v>2.9785744323990247E-5</v>
      </c>
    </row>
    <row r="2576" spans="1:8" x14ac:dyDescent="0.25">
      <c r="A2576" s="12">
        <f>Riesgo!D2580</f>
        <v>0.80841705348904402</v>
      </c>
      <c r="F2576" s="76">
        <f t="shared" si="120"/>
        <v>0.20283511589919412</v>
      </c>
      <c r="G2576" s="26">
        <f t="shared" si="121"/>
        <v>8.3450594255279256E-3</v>
      </c>
      <c r="H2576" s="26">
        <f t="shared" si="122"/>
        <v>1.6926710957626189E-3</v>
      </c>
    </row>
    <row r="2577" spans="1:8" x14ac:dyDescent="0.25">
      <c r="A2577" s="12">
        <f>Riesgo!D2581</f>
        <v>0.90105442577394523</v>
      </c>
      <c r="F2577" s="76">
        <f t="shared" si="120"/>
        <v>0.29547248818409533</v>
      </c>
      <c r="G2577" s="26">
        <f t="shared" si="121"/>
        <v>2.5795927530042787E-2</v>
      </c>
      <c r="H2577" s="26">
        <f t="shared" si="122"/>
        <v>7.6219868923183475E-3</v>
      </c>
    </row>
    <row r="2578" spans="1:8" x14ac:dyDescent="0.25">
      <c r="A2578" s="12">
        <f>Riesgo!D2582</f>
        <v>0.21619214030630146</v>
      </c>
      <c r="F2578" s="76">
        <f t="shared" si="120"/>
        <v>-0.38938979728354844</v>
      </c>
      <c r="G2578" s="26">
        <f t="shared" si="121"/>
        <v>-5.9040999919681335E-2</v>
      </c>
      <c r="H2578" s="26">
        <f t="shared" si="122"/>
        <v>2.2989962990142717E-2</v>
      </c>
    </row>
    <row r="2579" spans="1:8" x14ac:dyDescent="0.25">
      <c r="A2579" s="12">
        <f>Riesgo!D2583</f>
        <v>0.9110321954729742</v>
      </c>
      <c r="F2579" s="76">
        <f t="shared" si="120"/>
        <v>0.3054502578831243</v>
      </c>
      <c r="G2579" s="26">
        <f t="shared" si="121"/>
        <v>2.8498466309942273E-2</v>
      </c>
      <c r="H2579" s="26">
        <f t="shared" si="122"/>
        <v>8.7048638836453966E-3</v>
      </c>
    </row>
    <row r="2580" spans="1:8" x14ac:dyDescent="0.25">
      <c r="A2580" s="12">
        <f>Riesgo!D2584</f>
        <v>0.59317459422582286</v>
      </c>
      <c r="F2580" s="76">
        <f t="shared" si="120"/>
        <v>-1.2407343364027046E-2</v>
      </c>
      <c r="G2580" s="26">
        <f t="shared" si="121"/>
        <v>-1.9100133533642093E-6</v>
      </c>
      <c r="H2580" s="26">
        <f t="shared" si="122"/>
        <v>2.3698191505066466E-8</v>
      </c>
    </row>
    <row r="2581" spans="1:8" x14ac:dyDescent="0.25">
      <c r="A2581" s="12">
        <f>Riesgo!D2585</f>
        <v>0.66356808319000116</v>
      </c>
      <c r="F2581" s="76">
        <f t="shared" si="120"/>
        <v>5.7986145600151251E-2</v>
      </c>
      <c r="G2581" s="26">
        <f t="shared" si="121"/>
        <v>1.9497221479239192E-4</v>
      </c>
      <c r="H2581" s="26">
        <f t="shared" si="122"/>
        <v>1.1305687234935601E-5</v>
      </c>
    </row>
    <row r="2582" spans="1:8" x14ac:dyDescent="0.25">
      <c r="A2582" s="12">
        <f>Riesgo!D2586</f>
        <v>0.54419901019744876</v>
      </c>
      <c r="F2582" s="76">
        <f t="shared" si="120"/>
        <v>-6.1382927392401143E-2</v>
      </c>
      <c r="G2582" s="26">
        <f t="shared" si="121"/>
        <v>-2.3128250854129157E-4</v>
      </c>
      <c r="H2582" s="26">
        <f t="shared" si="122"/>
        <v>1.4196797428922498E-5</v>
      </c>
    </row>
    <row r="2583" spans="1:8" x14ac:dyDescent="0.25">
      <c r="A2583" s="12">
        <f>Riesgo!D2587</f>
        <v>0.40175515487219993</v>
      </c>
      <c r="F2583" s="76">
        <f t="shared" si="120"/>
        <v>-0.20382678271764998</v>
      </c>
      <c r="G2583" s="26">
        <f t="shared" si="121"/>
        <v>-8.4680565261227806E-3</v>
      </c>
      <c r="H2583" s="26">
        <f t="shared" si="122"/>
        <v>1.7260167175908059E-3</v>
      </c>
    </row>
    <row r="2584" spans="1:8" x14ac:dyDescent="0.25">
      <c r="A2584" s="12">
        <f>Riesgo!D2588</f>
        <v>0.62867322694139449</v>
      </c>
      <c r="F2584" s="76">
        <f t="shared" si="120"/>
        <v>2.3091289351544586E-2</v>
      </c>
      <c r="G2584" s="26">
        <f t="shared" si="121"/>
        <v>1.2312451990137174E-5</v>
      </c>
      <c r="H2584" s="26">
        <f t="shared" si="122"/>
        <v>2.8431039153125845E-7</v>
      </c>
    </row>
    <row r="2585" spans="1:8" x14ac:dyDescent="0.25">
      <c r="A2585" s="12">
        <f>Riesgo!D2589</f>
        <v>0.91929169176327785</v>
      </c>
      <c r="F2585" s="76">
        <f t="shared" si="120"/>
        <v>0.31370975417342795</v>
      </c>
      <c r="G2585" s="26">
        <f t="shared" si="121"/>
        <v>3.0873372099565564E-2</v>
      </c>
      <c r="H2585" s="26">
        <f t="shared" si="122"/>
        <v>9.6852779718594826E-3</v>
      </c>
    </row>
    <row r="2586" spans="1:8" x14ac:dyDescent="0.25">
      <c r="A2586" s="12">
        <f>Riesgo!D2590</f>
        <v>0.62036989100741091</v>
      </c>
      <c r="F2586" s="76">
        <f t="shared" si="120"/>
        <v>1.4787953417561006E-2</v>
      </c>
      <c r="G2586" s="26">
        <f t="shared" si="121"/>
        <v>3.2338823913340781E-6</v>
      </c>
      <c r="H2586" s="26">
        <f t="shared" si="122"/>
        <v>4.7822502160919145E-8</v>
      </c>
    </row>
    <row r="2587" spans="1:8" x14ac:dyDescent="0.25">
      <c r="A2587" s="12">
        <f>Riesgo!D2591</f>
        <v>0.82576768458402261</v>
      </c>
      <c r="F2587" s="76">
        <f t="shared" si="120"/>
        <v>0.2201857469941727</v>
      </c>
      <c r="G2587" s="26">
        <f t="shared" si="121"/>
        <v>1.0674993241246766E-2</v>
      </c>
      <c r="H2587" s="26">
        <f t="shared" si="122"/>
        <v>2.350481360981664E-3</v>
      </c>
    </row>
    <row r="2588" spans="1:8" x14ac:dyDescent="0.25">
      <c r="A2588" s="12">
        <f>Riesgo!D2592</f>
        <v>0.63522101195641933</v>
      </c>
      <c r="F2588" s="76">
        <f t="shared" si="120"/>
        <v>2.9639074366569429E-2</v>
      </c>
      <c r="G2588" s="26">
        <f t="shared" si="121"/>
        <v>2.6037177831083099E-5</v>
      </c>
      <c r="H2588" s="26">
        <f t="shared" si="122"/>
        <v>7.7171785003106495E-7</v>
      </c>
    </row>
    <row r="2589" spans="1:8" x14ac:dyDescent="0.25">
      <c r="A2589" s="12">
        <f>Riesgo!D2593</f>
        <v>0.85178696612378169</v>
      </c>
      <c r="F2589" s="76">
        <f t="shared" si="120"/>
        <v>0.24620502853393178</v>
      </c>
      <c r="G2589" s="26">
        <f t="shared" si="121"/>
        <v>1.4924189551981368E-2</v>
      </c>
      <c r="H2589" s="26">
        <f t="shared" si="122"/>
        <v>3.6744105144913791E-3</v>
      </c>
    </row>
    <row r="2590" spans="1:8" x14ac:dyDescent="0.25">
      <c r="A2590" s="12">
        <f>Riesgo!D2594</f>
        <v>0.52736836881893101</v>
      </c>
      <c r="F2590" s="76">
        <f t="shared" si="120"/>
        <v>-7.8213568770918895E-2</v>
      </c>
      <c r="G2590" s="26">
        <f t="shared" si="121"/>
        <v>-4.7846074006708866E-4</v>
      </c>
      <c r="H2590" s="26">
        <f t="shared" si="122"/>
        <v>3.7422121997421993E-5</v>
      </c>
    </row>
    <row r="2591" spans="1:8" x14ac:dyDescent="0.25">
      <c r="A2591" s="12">
        <f>Riesgo!D2595</f>
        <v>0.7289744463389618</v>
      </c>
      <c r="F2591" s="76">
        <f t="shared" si="120"/>
        <v>0.1233925087491119</v>
      </c>
      <c r="G2591" s="26">
        <f t="shared" si="121"/>
        <v>1.8787387043576532E-3</v>
      </c>
      <c r="H2591" s="26">
        <f t="shared" si="122"/>
        <v>2.3182228201474686E-4</v>
      </c>
    </row>
    <row r="2592" spans="1:8" x14ac:dyDescent="0.25">
      <c r="A2592" s="12">
        <f>Riesgo!D2596</f>
        <v>0.88460662003364554</v>
      </c>
      <c r="F2592" s="76">
        <f t="shared" si="120"/>
        <v>0.27902468244379564</v>
      </c>
      <c r="G2592" s="26">
        <f t="shared" si="121"/>
        <v>2.1723403428257203E-2</v>
      </c>
      <c r="H2592" s="26">
        <f t="shared" si="122"/>
        <v>6.0613657431679274E-3</v>
      </c>
    </row>
    <row r="2593" spans="1:8" x14ac:dyDescent="0.25">
      <c r="A2593" s="12">
        <f>Riesgo!D2597</f>
        <v>0.23545303508888113</v>
      </c>
      <c r="F2593" s="76">
        <f t="shared" si="120"/>
        <v>-0.37012890250096875</v>
      </c>
      <c r="G2593" s="26">
        <f t="shared" si="121"/>
        <v>-5.0705958702888472E-2</v>
      </c>
      <c r="H2593" s="26">
        <f t="shared" si="122"/>
        <v>1.8767740844959555E-2</v>
      </c>
    </row>
    <row r="2594" spans="1:8" x14ac:dyDescent="0.25">
      <c r="A2594" s="12">
        <f>Riesgo!D2598</f>
        <v>0.87320048298729802</v>
      </c>
      <c r="F2594" s="76">
        <f t="shared" si="120"/>
        <v>0.26761854539744812</v>
      </c>
      <c r="G2594" s="26">
        <f t="shared" si="121"/>
        <v>1.9166756146495892E-2</v>
      </c>
      <c r="H2594" s="26">
        <f t="shared" si="122"/>
        <v>5.1293793999128293E-3</v>
      </c>
    </row>
    <row r="2595" spans="1:8" x14ac:dyDescent="0.25">
      <c r="A2595" s="12">
        <f>Riesgo!D2599</f>
        <v>1</v>
      </c>
      <c r="F2595" s="76">
        <f t="shared" si="120"/>
        <v>0.39441806241015009</v>
      </c>
      <c r="G2595" s="26">
        <f t="shared" si="121"/>
        <v>6.1357885667416845E-2</v>
      </c>
      <c r="H2595" s="26">
        <f t="shared" si="122"/>
        <v>2.4200658378526071E-2</v>
      </c>
    </row>
    <row r="2596" spans="1:8" x14ac:dyDescent="0.25">
      <c r="A2596" s="12">
        <f>Riesgo!D2600</f>
        <v>0.81197092136569893</v>
      </c>
      <c r="F2596" s="76">
        <f t="shared" si="120"/>
        <v>0.20638898377584902</v>
      </c>
      <c r="G2596" s="26">
        <f t="shared" si="121"/>
        <v>8.7914303139698165E-3</v>
      </c>
      <c r="H2596" s="26">
        <f t="shared" si="122"/>
        <v>1.8144543684364238E-3</v>
      </c>
    </row>
    <row r="2597" spans="1:8" x14ac:dyDescent="0.25">
      <c r="A2597" s="12">
        <f>Riesgo!D2601</f>
        <v>0.99765031085575273</v>
      </c>
      <c r="F2597" s="76">
        <f t="shared" si="120"/>
        <v>0.39206837326590283</v>
      </c>
      <c r="G2597" s="26">
        <f t="shared" si="121"/>
        <v>6.0267813026601225E-2</v>
      </c>
      <c r="H2597" s="26">
        <f t="shared" si="122"/>
        <v>2.362910341363313E-2</v>
      </c>
    </row>
    <row r="2598" spans="1:8" x14ac:dyDescent="0.25">
      <c r="A2598" s="12">
        <f>Riesgo!D2602</f>
        <v>0.56727695838803005</v>
      </c>
      <c r="F2598" s="76">
        <f t="shared" si="120"/>
        <v>-3.8304979201819855E-2</v>
      </c>
      <c r="G2598" s="26">
        <f t="shared" si="121"/>
        <v>-5.6203801672848619E-5</v>
      </c>
      <c r="H2598" s="26">
        <f t="shared" si="122"/>
        <v>2.1528854541416744E-6</v>
      </c>
    </row>
    <row r="2599" spans="1:8" x14ac:dyDescent="0.25">
      <c r="A2599" s="12">
        <f>Riesgo!D2603</f>
        <v>0.54429680956661153</v>
      </c>
      <c r="F2599" s="76">
        <f t="shared" si="120"/>
        <v>-6.1285128023238378E-2</v>
      </c>
      <c r="G2599" s="26">
        <f t="shared" si="121"/>
        <v>-2.3017878483584843E-4</v>
      </c>
      <c r="H2599" s="26">
        <f t="shared" si="122"/>
        <v>1.4106536296898412E-5</v>
      </c>
    </row>
    <row r="2600" spans="1:8" x14ac:dyDescent="0.25">
      <c r="A2600" s="12">
        <f>Riesgo!D2604</f>
        <v>0.37247387067791976</v>
      </c>
      <c r="F2600" s="76">
        <f t="shared" si="120"/>
        <v>-0.23310806691193015</v>
      </c>
      <c r="G2600" s="26">
        <f t="shared" si="121"/>
        <v>-1.2666945698249143E-2</v>
      </c>
      <c r="H2600" s="26">
        <f t="shared" si="122"/>
        <v>2.9527672253972471E-3</v>
      </c>
    </row>
    <row r="2601" spans="1:8" x14ac:dyDescent="0.25">
      <c r="A2601" s="12">
        <f>Riesgo!D2605</f>
        <v>0.6274459995794045</v>
      </c>
      <c r="F2601" s="76">
        <f t="shared" si="120"/>
        <v>2.1864061989554595E-2</v>
      </c>
      <c r="G2601" s="26">
        <f t="shared" si="121"/>
        <v>1.0451835120232515E-5</v>
      </c>
      <c r="H2601" s="26">
        <f t="shared" si="122"/>
        <v>2.285195709733675E-7</v>
      </c>
    </row>
    <row r="2602" spans="1:8" x14ac:dyDescent="0.25">
      <c r="A2602" s="12">
        <f>Riesgo!D2606</f>
        <v>0.58031010364729685</v>
      </c>
      <c r="F2602" s="76">
        <f t="shared" si="120"/>
        <v>-2.5271833942553057E-2</v>
      </c>
      <c r="G2602" s="26">
        <f t="shared" si="121"/>
        <v>-1.6140250756024992E-5</v>
      </c>
      <c r="H2602" s="26">
        <f t="shared" si="122"/>
        <v>4.0789373689743001E-7</v>
      </c>
    </row>
    <row r="2603" spans="1:8" x14ac:dyDescent="0.25">
      <c r="A2603" s="12">
        <f>Riesgo!D2607</f>
        <v>0.55554130718551342</v>
      </c>
      <c r="F2603" s="76">
        <f t="shared" si="120"/>
        <v>-5.0040630404336484E-2</v>
      </c>
      <c r="G2603" s="26">
        <f t="shared" si="121"/>
        <v>-1.25304975724061E-4</v>
      </c>
      <c r="H2603" s="26">
        <f t="shared" si="122"/>
        <v>6.2703399780320914E-6</v>
      </c>
    </row>
    <row r="2604" spans="1:8" x14ac:dyDescent="0.25">
      <c r="A2604" s="12">
        <f>Riesgo!D2608</f>
        <v>0.67220887538956231</v>
      </c>
      <c r="F2604" s="76">
        <f t="shared" si="120"/>
        <v>6.6626937799712405E-2</v>
      </c>
      <c r="G2604" s="26">
        <f t="shared" si="121"/>
        <v>2.9576689368410603E-4</v>
      </c>
      <c r="H2604" s="26">
        <f t="shared" si="122"/>
        <v>1.9706042428705085E-5</v>
      </c>
    </row>
    <row r="2605" spans="1:8" x14ac:dyDescent="0.25">
      <c r="A2605" s="12">
        <f>Riesgo!D2609</f>
        <v>1</v>
      </c>
      <c r="F2605" s="76">
        <f t="shared" si="120"/>
        <v>0.39441806241015009</v>
      </c>
      <c r="G2605" s="26">
        <f t="shared" si="121"/>
        <v>6.1357885667416845E-2</v>
      </c>
      <c r="H2605" s="26">
        <f t="shared" si="122"/>
        <v>2.4200658378526071E-2</v>
      </c>
    </row>
    <row r="2606" spans="1:8" x14ac:dyDescent="0.25">
      <c r="A2606" s="12">
        <f>Riesgo!D2610</f>
        <v>0.62294409248006311</v>
      </c>
      <c r="F2606" s="76">
        <f t="shared" si="120"/>
        <v>1.7362154890213199E-2</v>
      </c>
      <c r="G2606" s="26">
        <f t="shared" si="121"/>
        <v>5.2337247530509735E-6</v>
      </c>
      <c r="H2606" s="26">
        <f t="shared" si="122"/>
        <v>9.0868739815213834E-8</v>
      </c>
    </row>
    <row r="2607" spans="1:8" x14ac:dyDescent="0.25">
      <c r="A2607" s="12">
        <f>Riesgo!D2611</f>
        <v>0.89242364195694157</v>
      </c>
      <c r="F2607" s="76">
        <f t="shared" si="120"/>
        <v>0.28684170436709167</v>
      </c>
      <c r="G2607" s="26">
        <f t="shared" si="121"/>
        <v>2.3600808611586296E-2</v>
      </c>
      <c r="H2607" s="26">
        <f t="shared" si="122"/>
        <v>6.7696961665889479E-3</v>
      </c>
    </row>
    <row r="2608" spans="1:8" x14ac:dyDescent="0.25">
      <c r="A2608" s="12">
        <f>Riesgo!D2612</f>
        <v>0.77888554303874169</v>
      </c>
      <c r="F2608" s="76">
        <f t="shared" si="120"/>
        <v>0.17330360544889178</v>
      </c>
      <c r="G2608" s="26">
        <f t="shared" si="121"/>
        <v>5.2050246899082659E-3</v>
      </c>
      <c r="H2608" s="26">
        <f t="shared" si="122"/>
        <v>9.0204954521160236E-4</v>
      </c>
    </row>
    <row r="2609" spans="1:8" x14ac:dyDescent="0.25">
      <c r="A2609" s="12">
        <f>Riesgo!D2613</f>
        <v>0.21016627887237183</v>
      </c>
      <c r="F2609" s="76">
        <f t="shared" si="120"/>
        <v>-0.39541565871747808</v>
      </c>
      <c r="G2609" s="26">
        <f t="shared" si="121"/>
        <v>-6.1824639261018569E-2</v>
      </c>
      <c r="H2609" s="26">
        <f t="shared" si="122"/>
        <v>2.4446430458366114E-2</v>
      </c>
    </row>
    <row r="2610" spans="1:8" x14ac:dyDescent="0.25">
      <c r="A2610" s="12">
        <f>Riesgo!D2614</f>
        <v>0.33179038192308191</v>
      </c>
      <c r="F2610" s="76">
        <f t="shared" si="120"/>
        <v>-0.27379155566676799</v>
      </c>
      <c r="G2610" s="26">
        <f t="shared" si="121"/>
        <v>-2.0523912205769039E-2</v>
      </c>
      <c r="H2610" s="26">
        <f t="shared" si="122"/>
        <v>5.6192738511856733E-3</v>
      </c>
    </row>
    <row r="2611" spans="1:8" x14ac:dyDescent="0.25">
      <c r="A2611" s="12">
        <f>Riesgo!D2615</f>
        <v>0.96267581557721849</v>
      </c>
      <c r="F2611" s="76">
        <f t="shared" si="120"/>
        <v>0.35709387798736858</v>
      </c>
      <c r="G2611" s="26">
        <f t="shared" si="121"/>
        <v>4.5535196406468713E-2</v>
      </c>
      <c r="H2611" s="26">
        <f t="shared" si="122"/>
        <v>1.6260339869702402E-2</v>
      </c>
    </row>
    <row r="2612" spans="1:8" x14ac:dyDescent="0.25">
      <c r="A2612" s="12">
        <f>Riesgo!D2616</f>
        <v>0.75976472832041242</v>
      </c>
      <c r="F2612" s="76">
        <f t="shared" si="120"/>
        <v>0.15418279073056251</v>
      </c>
      <c r="G2612" s="26">
        <f t="shared" si="121"/>
        <v>3.6652846375579929E-3</v>
      </c>
      <c r="H2612" s="26">
        <f t="shared" si="122"/>
        <v>5.6512381424054972E-4</v>
      </c>
    </row>
    <row r="2613" spans="1:8" x14ac:dyDescent="0.25">
      <c r="A2613" s="12">
        <f>Riesgo!D2617</f>
        <v>1</v>
      </c>
      <c r="F2613" s="76">
        <f t="shared" si="120"/>
        <v>0.39441806241015009</v>
      </c>
      <c r="G2613" s="26">
        <f t="shared" si="121"/>
        <v>6.1357885667416845E-2</v>
      </c>
      <c r="H2613" s="26">
        <f t="shared" si="122"/>
        <v>2.4200658378526071E-2</v>
      </c>
    </row>
    <row r="2614" spans="1:8" x14ac:dyDescent="0.25">
      <c r="A2614" s="12">
        <f>Riesgo!D2618</f>
        <v>0.41656270371987214</v>
      </c>
      <c r="F2614" s="76">
        <f t="shared" si="120"/>
        <v>-0.18901923386997777</v>
      </c>
      <c r="G2614" s="26">
        <f t="shared" si="121"/>
        <v>-6.7533303689725176E-3</v>
      </c>
      <c r="H2614" s="26">
        <f t="shared" si="122"/>
        <v>1.2765093324140395E-3</v>
      </c>
    </row>
    <row r="2615" spans="1:8" x14ac:dyDescent="0.25">
      <c r="A2615" s="12">
        <f>Riesgo!D2619</f>
        <v>1</v>
      </c>
      <c r="F2615" s="76">
        <f t="shared" si="120"/>
        <v>0.39441806241015009</v>
      </c>
      <c r="G2615" s="26">
        <f t="shared" si="121"/>
        <v>6.1357885667416845E-2</v>
      </c>
      <c r="H2615" s="26">
        <f t="shared" si="122"/>
        <v>2.4200658378526071E-2</v>
      </c>
    </row>
    <row r="2616" spans="1:8" x14ac:dyDescent="0.25">
      <c r="A2616" s="12">
        <f>Riesgo!D2620</f>
        <v>0.77630889634045608</v>
      </c>
      <c r="F2616" s="76">
        <f t="shared" si="120"/>
        <v>0.17072695875060617</v>
      </c>
      <c r="G2616" s="26">
        <f t="shared" si="121"/>
        <v>4.9762972270555299E-3</v>
      </c>
      <c r="H2616" s="26">
        <f t="shared" si="122"/>
        <v>8.4958809141426523E-4</v>
      </c>
    </row>
    <row r="2617" spans="1:8" x14ac:dyDescent="0.25">
      <c r="A2617" s="12">
        <f>Riesgo!D2621</f>
        <v>0.39840371863920904</v>
      </c>
      <c r="F2617" s="76">
        <f t="shared" si="120"/>
        <v>-0.20717821895064087</v>
      </c>
      <c r="G2617" s="26">
        <f t="shared" si="121"/>
        <v>-8.8926722413071226E-3</v>
      </c>
      <c r="H2617" s="26">
        <f t="shared" si="122"/>
        <v>1.8423679966658132E-3</v>
      </c>
    </row>
    <row r="2618" spans="1:8" x14ac:dyDescent="0.25">
      <c r="A2618" s="12">
        <f>Riesgo!D2622</f>
        <v>0.24947454701117974</v>
      </c>
      <c r="F2618" s="76">
        <f t="shared" si="120"/>
        <v>-0.35610739057867014</v>
      </c>
      <c r="G2618" s="26">
        <f t="shared" si="121"/>
        <v>-4.5158859075335976E-2</v>
      </c>
      <c r="H2618" s="26">
        <f t="shared" si="122"/>
        <v>1.6081403466827789E-2</v>
      </c>
    </row>
    <row r="2619" spans="1:8" x14ac:dyDescent="0.25">
      <c r="A2619" s="12">
        <f>Riesgo!D2623</f>
        <v>0.85214057320313075</v>
      </c>
      <c r="F2619" s="76">
        <f t="shared" si="120"/>
        <v>0.24655863561328084</v>
      </c>
      <c r="G2619" s="26">
        <f t="shared" si="121"/>
        <v>1.4988585663081758E-2</v>
      </c>
      <c r="H2619" s="26">
        <f t="shared" si="122"/>
        <v>3.6955652308622209E-3</v>
      </c>
    </row>
    <row r="2620" spans="1:8" x14ac:dyDescent="0.25">
      <c r="A2620" s="12">
        <f>Riesgo!D2624</f>
        <v>0.46846419828632935</v>
      </c>
      <c r="F2620" s="76">
        <f t="shared" si="120"/>
        <v>-0.13711773930352056</v>
      </c>
      <c r="G2620" s="26">
        <f t="shared" si="121"/>
        <v>-2.5779882461009155E-3</v>
      </c>
      <c r="H2620" s="26">
        <f t="shared" si="122"/>
        <v>3.5348792025640557E-4</v>
      </c>
    </row>
    <row r="2621" spans="1:8" x14ac:dyDescent="0.25">
      <c r="A2621" s="12">
        <f>Riesgo!D2625</f>
        <v>0.74093307531085939</v>
      </c>
      <c r="F2621" s="76">
        <f t="shared" si="120"/>
        <v>0.13535113772100948</v>
      </c>
      <c r="G2621" s="26">
        <f t="shared" si="121"/>
        <v>2.4796234337588082E-3</v>
      </c>
      <c r="H2621" s="26">
        <f t="shared" si="122"/>
        <v>3.3561985287893089E-4</v>
      </c>
    </row>
    <row r="2622" spans="1:8" x14ac:dyDescent="0.25">
      <c r="A2622" s="12">
        <f>Riesgo!D2626</f>
        <v>1</v>
      </c>
      <c r="F2622" s="76">
        <f t="shared" si="120"/>
        <v>0.39441806241015009</v>
      </c>
      <c r="G2622" s="26">
        <f t="shared" si="121"/>
        <v>6.1357885667416845E-2</v>
      </c>
      <c r="H2622" s="26">
        <f t="shared" si="122"/>
        <v>2.4200658378526071E-2</v>
      </c>
    </row>
    <row r="2623" spans="1:8" x14ac:dyDescent="0.25">
      <c r="A2623" s="12">
        <f>Riesgo!D2627</f>
        <v>0.8305833007362895</v>
      </c>
      <c r="F2623" s="76">
        <f t="shared" si="120"/>
        <v>0.22500136314643959</v>
      </c>
      <c r="G2623" s="26">
        <f t="shared" si="121"/>
        <v>1.1390832029119778E-2</v>
      </c>
      <c r="H2623" s="26">
        <f t="shared" si="122"/>
        <v>2.5629527339240746E-3</v>
      </c>
    </row>
    <row r="2624" spans="1:8" x14ac:dyDescent="0.25">
      <c r="A2624" s="12">
        <f>Riesgo!D2628</f>
        <v>0.89889907760069987</v>
      </c>
      <c r="F2624" s="76">
        <f t="shared" si="120"/>
        <v>0.29331714001084996</v>
      </c>
      <c r="G2624" s="26">
        <f t="shared" si="121"/>
        <v>2.5235523898145932E-2</v>
      </c>
      <c r="H2624" s="26">
        <f t="shared" si="122"/>
        <v>7.4020116964796205E-3</v>
      </c>
    </row>
    <row r="2625" spans="1:8" x14ac:dyDescent="0.25">
      <c r="A2625" s="12">
        <f>Riesgo!D2629</f>
        <v>0.3609962313223673</v>
      </c>
      <c r="F2625" s="76">
        <f t="shared" si="120"/>
        <v>-0.24458570626748261</v>
      </c>
      <c r="G2625" s="26">
        <f t="shared" si="121"/>
        <v>-1.4631647139890996E-2</v>
      </c>
      <c r="H2625" s="26">
        <f t="shared" si="122"/>
        <v>3.5786917495668306E-3</v>
      </c>
    </row>
    <row r="2626" spans="1:8" x14ac:dyDescent="0.25">
      <c r="A2626" s="12">
        <f>Riesgo!D2630</f>
        <v>0.89486056008636916</v>
      </c>
      <c r="F2626" s="76">
        <f t="shared" si="120"/>
        <v>0.28927862249651926</v>
      </c>
      <c r="G2626" s="26">
        <f t="shared" si="121"/>
        <v>2.4207448815864611E-2</v>
      </c>
      <c r="H2626" s="26">
        <f t="shared" si="122"/>
        <v>7.0026974476083102E-3</v>
      </c>
    </row>
    <row r="2627" spans="1:8" x14ac:dyDescent="0.25">
      <c r="A2627" s="12">
        <f>Riesgo!D2631</f>
        <v>0.57906557277157145</v>
      </c>
      <c r="F2627" s="76">
        <f t="shared" ref="F2627:F2690" si="123">A2627-$D$4</f>
        <v>-2.6516364818278459E-2</v>
      </c>
      <c r="G2627" s="26">
        <f t="shared" ref="G2627:G2690" si="124">IF(A2627=0,0,(A2627-D$4)^3)</f>
        <v>-1.8644122875969307E-5</v>
      </c>
      <c r="H2627" s="26">
        <f t="shared" ref="H2627:H2690" si="125">IF(A2627=0,0,(A2627-D$4)^4)</f>
        <v>4.943743638960131E-7</v>
      </c>
    </row>
    <row r="2628" spans="1:8" x14ac:dyDescent="0.25">
      <c r="A2628" s="12">
        <f>Riesgo!D2632</f>
        <v>0.78025519069553706</v>
      </c>
      <c r="F2628" s="76">
        <f t="shared" si="123"/>
        <v>0.17467325310568715</v>
      </c>
      <c r="G2628" s="26">
        <f t="shared" si="124"/>
        <v>5.3294111450551494E-3</v>
      </c>
      <c r="H2628" s="26">
        <f t="shared" si="125"/>
        <v>9.3090558184448806E-4</v>
      </c>
    </row>
    <row r="2629" spans="1:8" x14ac:dyDescent="0.25">
      <c r="A2629" s="12">
        <f>Riesgo!D2633</f>
        <v>0</v>
      </c>
      <c r="F2629" s="76">
        <f t="shared" si="123"/>
        <v>-0.60558193758984991</v>
      </c>
      <c r="G2629" s="26">
        <f t="shared" si="124"/>
        <v>0</v>
      </c>
      <c r="H2629" s="26">
        <f t="shared" si="125"/>
        <v>0</v>
      </c>
    </row>
    <row r="2630" spans="1:8" x14ac:dyDescent="0.25">
      <c r="A2630" s="12">
        <f>Riesgo!D2634</f>
        <v>0.66028620992477804</v>
      </c>
      <c r="F2630" s="76">
        <f t="shared" si="123"/>
        <v>5.4704272334928139E-2</v>
      </c>
      <c r="G2630" s="26">
        <f t="shared" si="124"/>
        <v>1.6370567562721538E-4</v>
      </c>
      <c r="H2630" s="26">
        <f t="shared" si="125"/>
        <v>8.9553998622845984E-6</v>
      </c>
    </row>
    <row r="2631" spans="1:8" x14ac:dyDescent="0.25">
      <c r="A2631" s="12">
        <f>Riesgo!D2635</f>
        <v>0.42641102753871452</v>
      </c>
      <c r="F2631" s="76">
        <f t="shared" si="123"/>
        <v>-0.17917091005113539</v>
      </c>
      <c r="G2631" s="26">
        <f t="shared" si="124"/>
        <v>-5.7517830777394884E-3</v>
      </c>
      <c r="H2631" s="26">
        <f t="shared" si="125"/>
        <v>1.0305522084553046E-3</v>
      </c>
    </row>
    <row r="2632" spans="1:8" x14ac:dyDescent="0.25">
      <c r="A2632" s="12">
        <f>Riesgo!D2636</f>
        <v>0.45638794110749437</v>
      </c>
      <c r="F2632" s="76">
        <f t="shared" si="123"/>
        <v>-0.14919399648235554</v>
      </c>
      <c r="G2632" s="26">
        <f t="shared" si="124"/>
        <v>-3.3208865776972324E-3</v>
      </c>
      <c r="H2632" s="26">
        <f t="shared" si="125"/>
        <v>4.9545634039126262E-4</v>
      </c>
    </row>
    <row r="2633" spans="1:8" x14ac:dyDescent="0.25">
      <c r="A2633" s="12">
        <f>Riesgo!D2637</f>
        <v>1</v>
      </c>
      <c r="F2633" s="76">
        <f t="shared" si="123"/>
        <v>0.39441806241015009</v>
      </c>
      <c r="G2633" s="26">
        <f t="shared" si="124"/>
        <v>6.1357885667416845E-2</v>
      </c>
      <c r="H2633" s="26">
        <f t="shared" si="125"/>
        <v>2.4200658378526071E-2</v>
      </c>
    </row>
    <row r="2634" spans="1:8" x14ac:dyDescent="0.25">
      <c r="A2634" s="12">
        <f>Riesgo!D2638</f>
        <v>6.0091772284107572E-2</v>
      </c>
      <c r="F2634" s="76">
        <f t="shared" si="123"/>
        <v>-0.54549016530574235</v>
      </c>
      <c r="G2634" s="26">
        <f t="shared" si="124"/>
        <v>-0.16231579199599655</v>
      </c>
      <c r="H2634" s="26">
        <f t="shared" si="125"/>
        <v>8.854166820762864E-2</v>
      </c>
    </row>
    <row r="2635" spans="1:8" x14ac:dyDescent="0.25">
      <c r="A2635" s="12">
        <f>Riesgo!D2639</f>
        <v>1</v>
      </c>
      <c r="F2635" s="76">
        <f t="shared" si="123"/>
        <v>0.39441806241015009</v>
      </c>
      <c r="G2635" s="26">
        <f t="shared" si="124"/>
        <v>6.1357885667416845E-2</v>
      </c>
      <c r="H2635" s="26">
        <f t="shared" si="125"/>
        <v>2.4200658378526071E-2</v>
      </c>
    </row>
    <row r="2636" spans="1:8" x14ac:dyDescent="0.25">
      <c r="A2636" s="12">
        <f>Riesgo!D2640</f>
        <v>0.69536774924434785</v>
      </c>
      <c r="F2636" s="76">
        <f t="shared" si="123"/>
        <v>8.9785811654497949E-2</v>
      </c>
      <c r="G2636" s="26">
        <f t="shared" si="124"/>
        <v>7.2380760007284117E-4</v>
      </c>
      <c r="H2636" s="26">
        <f t="shared" si="125"/>
        <v>6.4987652854234289E-5</v>
      </c>
    </row>
    <row r="2637" spans="1:8" x14ac:dyDescent="0.25">
      <c r="A2637" s="12">
        <f>Riesgo!D2641</f>
        <v>1</v>
      </c>
      <c r="F2637" s="76">
        <f t="shared" si="123"/>
        <v>0.39441806241015009</v>
      </c>
      <c r="G2637" s="26">
        <f t="shared" si="124"/>
        <v>6.1357885667416845E-2</v>
      </c>
      <c r="H2637" s="26">
        <f t="shared" si="125"/>
        <v>2.4200658378526071E-2</v>
      </c>
    </row>
    <row r="2638" spans="1:8" x14ac:dyDescent="0.25">
      <c r="A2638" s="12">
        <f>Riesgo!D2642</f>
        <v>0.46379607131440359</v>
      </c>
      <c r="F2638" s="76">
        <f t="shared" si="123"/>
        <v>-0.14178586627544632</v>
      </c>
      <c r="G2638" s="26">
        <f t="shared" si="124"/>
        <v>-2.850354146400919E-3</v>
      </c>
      <c r="H2638" s="26">
        <f t="shared" si="125"/>
        <v>4.0413993183926463E-4</v>
      </c>
    </row>
    <row r="2639" spans="1:8" x14ac:dyDescent="0.25">
      <c r="A2639" s="12">
        <f>Riesgo!D2643</f>
        <v>0.70938585490310857</v>
      </c>
      <c r="F2639" s="76">
        <f t="shared" si="123"/>
        <v>0.10380391731325866</v>
      </c>
      <c r="G2639" s="26">
        <f t="shared" si="124"/>
        <v>1.1185134973486E-3</v>
      </c>
      <c r="H2639" s="26">
        <f t="shared" si="125"/>
        <v>1.1610608259253783E-4</v>
      </c>
    </row>
    <row r="2640" spans="1:8" x14ac:dyDescent="0.25">
      <c r="A2640" s="12">
        <f>Riesgo!D2644</f>
        <v>0.73460801546792787</v>
      </c>
      <c r="F2640" s="76">
        <f t="shared" si="123"/>
        <v>0.12902607787807796</v>
      </c>
      <c r="G2640" s="26">
        <f t="shared" si="124"/>
        <v>2.1479911491065862E-3</v>
      </c>
      <c r="H2640" s="26">
        <f t="shared" si="125"/>
        <v>2.7714687328604854E-4</v>
      </c>
    </row>
    <row r="2641" spans="1:8" x14ac:dyDescent="0.25">
      <c r="A2641" s="12">
        <f>Riesgo!D2645</f>
        <v>0.71925473574479992</v>
      </c>
      <c r="F2641" s="76">
        <f t="shared" si="123"/>
        <v>0.11367279815495002</v>
      </c>
      <c r="G2641" s="26">
        <f t="shared" si="124"/>
        <v>1.4688236343128312E-3</v>
      </c>
      <c r="H2641" s="26">
        <f t="shared" si="125"/>
        <v>1.6696529250846259E-4</v>
      </c>
    </row>
    <row r="2642" spans="1:8" x14ac:dyDescent="0.25">
      <c r="A2642" s="12">
        <f>Riesgo!D2646</f>
        <v>0.74326638217366781</v>
      </c>
      <c r="F2642" s="76">
        <f t="shared" si="123"/>
        <v>0.1376844445838179</v>
      </c>
      <c r="G2642" s="26">
        <f t="shared" si="124"/>
        <v>2.6100848806825463E-3</v>
      </c>
      <c r="H2642" s="26">
        <f t="shared" si="125"/>
        <v>3.59368087113397E-4</v>
      </c>
    </row>
    <row r="2643" spans="1:8" x14ac:dyDescent="0.25">
      <c r="A2643" s="12">
        <f>Riesgo!D2647</f>
        <v>0.6260045700475505</v>
      </c>
      <c r="F2643" s="76">
        <f t="shared" si="123"/>
        <v>2.0422632457700596E-2</v>
      </c>
      <c r="G2643" s="26">
        <f t="shared" si="124"/>
        <v>8.5179515307452845E-6</v>
      </c>
      <c r="H2643" s="26">
        <f t="shared" si="125"/>
        <v>1.7395899340491913E-7</v>
      </c>
    </row>
    <row r="2644" spans="1:8" x14ac:dyDescent="0.25">
      <c r="A2644" s="12">
        <f>Riesgo!D2648</f>
        <v>0.26924102050202425</v>
      </c>
      <c r="F2644" s="76">
        <f t="shared" si="123"/>
        <v>-0.33634091708782565</v>
      </c>
      <c r="G2644" s="26">
        <f t="shared" si="124"/>
        <v>-3.8048637720520861E-2</v>
      </c>
      <c r="H2644" s="26">
        <f t="shared" si="125"/>
        <v>1.2797313704862423E-2</v>
      </c>
    </row>
    <row r="2645" spans="1:8" x14ac:dyDescent="0.25">
      <c r="A2645" s="12">
        <f>Riesgo!D2649</f>
        <v>0.27334990033422191</v>
      </c>
      <c r="F2645" s="76">
        <f t="shared" si="123"/>
        <v>-0.332232037255628</v>
      </c>
      <c r="G2645" s="26">
        <f t="shared" si="124"/>
        <v>-3.6671149861809055E-2</v>
      </c>
      <c r="H2645" s="26">
        <f t="shared" si="125"/>
        <v>1.2183330827095263E-2</v>
      </c>
    </row>
    <row r="2646" spans="1:8" x14ac:dyDescent="0.25">
      <c r="A2646" s="12">
        <f>Riesgo!D2650</f>
        <v>0.62918262584677143</v>
      </c>
      <c r="F2646" s="76">
        <f t="shared" si="123"/>
        <v>2.360068825692152E-2</v>
      </c>
      <c r="G2646" s="26">
        <f t="shared" si="124"/>
        <v>1.3145406028263146E-5</v>
      </c>
      <c r="H2646" s="26">
        <f t="shared" si="125"/>
        <v>3.1024062968369541E-7</v>
      </c>
    </row>
    <row r="2647" spans="1:8" x14ac:dyDescent="0.25">
      <c r="A2647" s="12">
        <f>Riesgo!D2651</f>
        <v>0.63189331317174546</v>
      </c>
      <c r="F2647" s="76">
        <f t="shared" si="123"/>
        <v>2.6311375581895557E-2</v>
      </c>
      <c r="G2647" s="26">
        <f t="shared" si="124"/>
        <v>1.8215062340160883E-5</v>
      </c>
      <c r="H2647" s="26">
        <f t="shared" si="125"/>
        <v>4.7926334647961444E-7</v>
      </c>
    </row>
    <row r="2648" spans="1:8" x14ac:dyDescent="0.25">
      <c r="A2648" s="12">
        <f>Riesgo!D2652</f>
        <v>0.88983780707476645</v>
      </c>
      <c r="F2648" s="76">
        <f t="shared" si="123"/>
        <v>0.28425586948491655</v>
      </c>
      <c r="G2648" s="26">
        <f t="shared" si="124"/>
        <v>2.2968272024030557E-2</v>
      </c>
      <c r="H2648" s="26">
        <f t="shared" si="125"/>
        <v>6.5288661347568892E-3</v>
      </c>
    </row>
    <row r="2649" spans="1:8" x14ac:dyDescent="0.25">
      <c r="A2649" s="12">
        <f>Riesgo!D2653</f>
        <v>0.58452796875913815</v>
      </c>
      <c r="F2649" s="76">
        <f t="shared" si="123"/>
        <v>-2.1053968830711756E-2</v>
      </c>
      <c r="G2649" s="26">
        <f t="shared" si="124"/>
        <v>-9.3325844162085095E-6</v>
      </c>
      <c r="H2649" s="26">
        <f t="shared" si="125"/>
        <v>1.9648794140884023E-7</v>
      </c>
    </row>
    <row r="2650" spans="1:8" x14ac:dyDescent="0.25">
      <c r="A2650" s="12">
        <f>Riesgo!D2654</f>
        <v>0.20188351832607312</v>
      </c>
      <c r="F2650" s="76">
        <f t="shared" si="123"/>
        <v>-0.40369841926377681</v>
      </c>
      <c r="G2650" s="26">
        <f t="shared" si="124"/>
        <v>-6.5791705800780573E-2</v>
      </c>
      <c r="H2650" s="26">
        <f t="shared" si="125"/>
        <v>2.6560007632442574E-2</v>
      </c>
    </row>
    <row r="2651" spans="1:8" x14ac:dyDescent="0.25">
      <c r="A2651" s="12">
        <f>Riesgo!D2655</f>
        <v>0.29505795876257129</v>
      </c>
      <c r="F2651" s="76">
        <f t="shared" si="123"/>
        <v>-0.31052397882727861</v>
      </c>
      <c r="G2651" s="26">
        <f t="shared" si="124"/>
        <v>-2.9942318574809442E-2</v>
      </c>
      <c r="H2651" s="26">
        <f t="shared" si="125"/>
        <v>9.297807899163759E-3</v>
      </c>
    </row>
    <row r="2652" spans="1:8" x14ac:dyDescent="0.25">
      <c r="A2652" s="12">
        <f>Riesgo!D2656</f>
        <v>0.40970740334393158</v>
      </c>
      <c r="F2652" s="76">
        <f t="shared" si="123"/>
        <v>-0.19587453424591833</v>
      </c>
      <c r="G2652" s="26">
        <f t="shared" si="124"/>
        <v>-7.515085576891959E-3</v>
      </c>
      <c r="H2652" s="26">
        <f t="shared" si="125"/>
        <v>1.4720138871919309E-3</v>
      </c>
    </row>
    <row r="2653" spans="1:8" x14ac:dyDescent="0.25">
      <c r="A2653" s="12">
        <f>Riesgo!D2657</f>
        <v>0.51807242237174589</v>
      </c>
      <c r="F2653" s="76">
        <f t="shared" si="123"/>
        <v>-8.7509515218104017E-2</v>
      </c>
      <c r="G2653" s="26">
        <f t="shared" si="124"/>
        <v>-6.7014045143327428E-4</v>
      </c>
      <c r="H2653" s="26">
        <f t="shared" si="125"/>
        <v>5.8643666032967209E-5</v>
      </c>
    </row>
    <row r="2654" spans="1:8" x14ac:dyDescent="0.25">
      <c r="A2654" s="12">
        <f>Riesgo!D2658</f>
        <v>1</v>
      </c>
      <c r="F2654" s="76">
        <f t="shared" si="123"/>
        <v>0.39441806241015009</v>
      </c>
      <c r="G2654" s="26">
        <f t="shared" si="124"/>
        <v>6.1357885667416845E-2</v>
      </c>
      <c r="H2654" s="26">
        <f t="shared" si="125"/>
        <v>2.4200658378526071E-2</v>
      </c>
    </row>
    <row r="2655" spans="1:8" x14ac:dyDescent="0.25">
      <c r="A2655" s="12">
        <f>Riesgo!D2659</f>
        <v>0.80085158303650317</v>
      </c>
      <c r="F2655" s="76">
        <f t="shared" si="123"/>
        <v>0.19526964544665326</v>
      </c>
      <c r="G2655" s="26">
        <f t="shared" si="124"/>
        <v>7.4456773585026698E-3</v>
      </c>
      <c r="H2655" s="26">
        <f t="shared" si="125"/>
        <v>1.4539147779049902E-3</v>
      </c>
    </row>
    <row r="2656" spans="1:8" x14ac:dyDescent="0.25">
      <c r="A2656" s="12">
        <f>Riesgo!D2660</f>
        <v>0.78853616619168476</v>
      </c>
      <c r="F2656" s="76">
        <f t="shared" si="123"/>
        <v>0.18295422860183486</v>
      </c>
      <c r="G2656" s="26">
        <f t="shared" si="124"/>
        <v>6.1238896350111188E-3</v>
      </c>
      <c r="H2656" s="26">
        <f t="shared" si="125"/>
        <v>1.1203915042162311E-3</v>
      </c>
    </row>
    <row r="2657" spans="1:8" x14ac:dyDescent="0.25">
      <c r="A2657" s="12">
        <f>Riesgo!D2661</f>
        <v>0.87798639140221413</v>
      </c>
      <c r="F2657" s="76">
        <f t="shared" si="123"/>
        <v>0.27240445381236422</v>
      </c>
      <c r="G2657" s="26">
        <f t="shared" si="124"/>
        <v>2.0213550882358836E-2</v>
      </c>
      <c r="H2657" s="26">
        <f t="shared" si="125"/>
        <v>5.5062612877173909E-3</v>
      </c>
    </row>
    <row r="2658" spans="1:8" x14ac:dyDescent="0.25">
      <c r="A2658" s="12">
        <f>Riesgo!D2662</f>
        <v>0.5209914488532128</v>
      </c>
      <c r="F2658" s="76">
        <f t="shared" si="123"/>
        <v>-8.4590488736637104E-2</v>
      </c>
      <c r="G2658" s="26">
        <f t="shared" si="124"/>
        <v>-6.0529153805786485E-4</v>
      </c>
      <c r="H2658" s="26">
        <f t="shared" si="125"/>
        <v>5.1201907032465568E-5</v>
      </c>
    </row>
    <row r="2659" spans="1:8" x14ac:dyDescent="0.25">
      <c r="A2659" s="12">
        <f>Riesgo!D2663</f>
        <v>1</v>
      </c>
      <c r="F2659" s="76">
        <f t="shared" si="123"/>
        <v>0.39441806241015009</v>
      </c>
      <c r="G2659" s="26">
        <f t="shared" si="124"/>
        <v>6.1357885667416845E-2</v>
      </c>
      <c r="H2659" s="26">
        <f t="shared" si="125"/>
        <v>2.4200658378526071E-2</v>
      </c>
    </row>
    <row r="2660" spans="1:8" x14ac:dyDescent="0.25">
      <c r="A2660" s="12">
        <f>Riesgo!D2664</f>
        <v>0.74066235789583046</v>
      </c>
      <c r="F2660" s="76">
        <f t="shared" si="123"/>
        <v>0.13508042030598055</v>
      </c>
      <c r="G2660" s="26">
        <f t="shared" si="124"/>
        <v>2.4647746000569727E-3</v>
      </c>
      <c r="H2660" s="26">
        <f t="shared" si="125"/>
        <v>3.3294278893520099E-4</v>
      </c>
    </row>
    <row r="2661" spans="1:8" x14ac:dyDescent="0.25">
      <c r="A2661" s="12">
        <f>Riesgo!D2665</f>
        <v>0.50994340656771742</v>
      </c>
      <c r="F2661" s="76">
        <f t="shared" si="123"/>
        <v>-9.5638531022132489E-2</v>
      </c>
      <c r="G2661" s="26">
        <f t="shared" si="124"/>
        <v>-8.7477968849917142E-4</v>
      </c>
      <c r="H2661" s="26">
        <f t="shared" si="125"/>
        <v>8.3662644376059401E-5</v>
      </c>
    </row>
    <row r="2662" spans="1:8" x14ac:dyDescent="0.25">
      <c r="A2662" s="12">
        <f>Riesgo!D2666</f>
        <v>0.90547040831265746</v>
      </c>
      <c r="F2662" s="76">
        <f t="shared" si="123"/>
        <v>0.29988847072280755</v>
      </c>
      <c r="G2662" s="26">
        <f t="shared" si="124"/>
        <v>2.6969898288672457E-2</v>
      </c>
      <c r="H2662" s="26">
        <f t="shared" si="125"/>
        <v>8.0879615533396478E-3</v>
      </c>
    </row>
    <row r="2663" spans="1:8" x14ac:dyDescent="0.25">
      <c r="A2663" s="12">
        <f>Riesgo!D2667</f>
        <v>0.63923560176549032</v>
      </c>
      <c r="F2663" s="76">
        <f t="shared" si="123"/>
        <v>3.3653664175640419E-2</v>
      </c>
      <c r="G2663" s="26">
        <f t="shared" si="124"/>
        <v>3.8115100565987182E-5</v>
      </c>
      <c r="H2663" s="26">
        <f t="shared" si="125"/>
        <v>1.2827127944684946E-6</v>
      </c>
    </row>
    <row r="2664" spans="1:8" x14ac:dyDescent="0.25">
      <c r="A2664" s="12">
        <f>Riesgo!D2668</f>
        <v>0.57242054367353834</v>
      </c>
      <c r="F2664" s="76">
        <f t="shared" si="123"/>
        <v>-3.3161393916311566E-2</v>
      </c>
      <c r="G2664" s="26">
        <f t="shared" si="124"/>
        <v>-3.6466856880204019E-5</v>
      </c>
      <c r="H2664" s="26">
        <f t="shared" si="125"/>
        <v>1.2092918058942021E-6</v>
      </c>
    </row>
    <row r="2665" spans="1:8" x14ac:dyDescent="0.25">
      <c r="A2665" s="12">
        <f>Riesgo!D2669</f>
        <v>0.6201108105398343</v>
      </c>
      <c r="F2665" s="76">
        <f t="shared" si="123"/>
        <v>1.4528872949984395E-2</v>
      </c>
      <c r="G2665" s="26">
        <f t="shared" si="124"/>
        <v>3.0668729009274873E-6</v>
      </c>
      <c r="H2665" s="26">
        <f t="shared" si="125"/>
        <v>4.4558206731325541E-8</v>
      </c>
    </row>
    <row r="2666" spans="1:8" x14ac:dyDescent="0.25">
      <c r="A2666" s="12">
        <f>Riesgo!D2670</f>
        <v>0.54970298975593268</v>
      </c>
      <c r="F2666" s="76">
        <f t="shared" si="123"/>
        <v>-5.5878947833917225E-2</v>
      </c>
      <c r="G2666" s="26">
        <f t="shared" si="124"/>
        <v>-1.7447960125696141E-4</v>
      </c>
      <c r="H2666" s="26">
        <f t="shared" si="125"/>
        <v>9.7497365367204256E-6</v>
      </c>
    </row>
    <row r="2667" spans="1:8" x14ac:dyDescent="0.25">
      <c r="A2667" s="12">
        <f>Riesgo!D2671</f>
        <v>0.77314513184368205</v>
      </c>
      <c r="F2667" s="76">
        <f t="shared" si="123"/>
        <v>0.16756319425383215</v>
      </c>
      <c r="G2667" s="26">
        <f t="shared" si="124"/>
        <v>4.7047428633452447E-3</v>
      </c>
      <c r="H2667" s="26">
        <f t="shared" si="125"/>
        <v>7.8834174232504976E-4</v>
      </c>
    </row>
    <row r="2668" spans="1:8" x14ac:dyDescent="0.25">
      <c r="A2668" s="12">
        <f>Riesgo!D2672</f>
        <v>0.34981297078896839</v>
      </c>
      <c r="F2668" s="76">
        <f t="shared" si="123"/>
        <v>-0.25576896680088151</v>
      </c>
      <c r="G2668" s="26">
        <f t="shared" si="124"/>
        <v>-1.6731834005484433E-2</v>
      </c>
      <c r="H2668" s="26">
        <f t="shared" si="125"/>
        <v>4.2794838962666084E-3</v>
      </c>
    </row>
    <row r="2669" spans="1:8" x14ac:dyDescent="0.25">
      <c r="A2669" s="12">
        <f>Riesgo!D2673</f>
        <v>0.27194386331250092</v>
      </c>
      <c r="F2669" s="76">
        <f t="shared" si="123"/>
        <v>-0.33363807427734898</v>
      </c>
      <c r="G2669" s="26">
        <f t="shared" si="124"/>
        <v>-3.7138710247052273E-2</v>
      </c>
      <c r="H2669" s="26">
        <f t="shared" si="125"/>
        <v>1.2390887767970968E-2</v>
      </c>
    </row>
    <row r="2670" spans="1:8" x14ac:dyDescent="0.25">
      <c r="A2670" s="12">
        <f>Riesgo!D2674</f>
        <v>8.859836702164875E-2</v>
      </c>
      <c r="F2670" s="76">
        <f t="shared" si="123"/>
        <v>-0.5169835705682011</v>
      </c>
      <c r="G2670" s="26">
        <f t="shared" si="124"/>
        <v>-0.13817523919946287</v>
      </c>
      <c r="H2670" s="26">
        <f t="shared" si="125"/>
        <v>7.1434328525453575E-2</v>
      </c>
    </row>
    <row r="2671" spans="1:8" x14ac:dyDescent="0.25">
      <c r="A2671" s="12">
        <f>Riesgo!D2675</f>
        <v>0.68555759403295258</v>
      </c>
      <c r="F2671" s="76">
        <f t="shared" si="123"/>
        <v>7.9975656443102672E-2</v>
      </c>
      <c r="G2671" s="26">
        <f t="shared" si="124"/>
        <v>5.1153274591924812E-4</v>
      </c>
      <c r="H2671" s="26">
        <f t="shared" si="125"/>
        <v>4.0910167147034718E-5</v>
      </c>
    </row>
    <row r="2672" spans="1:8" x14ac:dyDescent="0.25">
      <c r="A2672" s="12">
        <f>Riesgo!D2676</f>
        <v>0.59813519597489284</v>
      </c>
      <c r="F2672" s="76">
        <f t="shared" si="123"/>
        <v>-7.4467416149570642E-3</v>
      </c>
      <c r="G2672" s="26">
        <f t="shared" si="124"/>
        <v>-4.1295131670945236E-7</v>
      </c>
      <c r="H2672" s="26">
        <f t="shared" si="125"/>
        <v>3.0751417550915931E-9</v>
      </c>
    </row>
    <row r="2673" spans="1:8" x14ac:dyDescent="0.25">
      <c r="A2673" s="12">
        <f>Riesgo!D2677</f>
        <v>0.56285953562920399</v>
      </c>
      <c r="F2673" s="76">
        <f t="shared" si="123"/>
        <v>-4.2722401960645917E-2</v>
      </c>
      <c r="G2673" s="26">
        <f t="shared" si="124"/>
        <v>-7.7977083110429064E-5</v>
      </c>
      <c r="H2673" s="26">
        <f t="shared" si="125"/>
        <v>3.3313682883624443E-6</v>
      </c>
    </row>
    <row r="2674" spans="1:8" x14ac:dyDescent="0.25">
      <c r="A2674" s="12">
        <f>Riesgo!D2678</f>
        <v>8.8097278674851551E-2</v>
      </c>
      <c r="F2674" s="76">
        <f t="shared" si="123"/>
        <v>-0.5174846589149984</v>
      </c>
      <c r="G2674" s="26">
        <f t="shared" si="124"/>
        <v>-0.1385774094250399</v>
      </c>
      <c r="H2674" s="26">
        <f t="shared" si="125"/>
        <v>7.1711683449640864E-2</v>
      </c>
    </row>
    <row r="2675" spans="1:8" x14ac:dyDescent="0.25">
      <c r="A2675" s="12">
        <f>Riesgo!D2679</f>
        <v>0.71427591462774687</v>
      </c>
      <c r="F2675" s="76">
        <f t="shared" si="123"/>
        <v>0.10869397703789696</v>
      </c>
      <c r="G2675" s="26">
        <f t="shared" si="124"/>
        <v>1.2841520184701349E-3</v>
      </c>
      <c r="H2675" s="26">
        <f t="shared" si="125"/>
        <v>1.3957959000876187E-4</v>
      </c>
    </row>
    <row r="2676" spans="1:8" x14ac:dyDescent="0.25">
      <c r="A2676" s="12">
        <f>Riesgo!D2680</f>
        <v>9.8844111088961559E-2</v>
      </c>
      <c r="F2676" s="76">
        <f t="shared" si="123"/>
        <v>-0.50673782650088839</v>
      </c>
      <c r="G2676" s="26">
        <f t="shared" si="124"/>
        <v>-0.13012177322050936</v>
      </c>
      <c r="H2676" s="26">
        <f t="shared" si="125"/>
        <v>6.5937624542202422E-2</v>
      </c>
    </row>
    <row r="2677" spans="1:8" x14ac:dyDescent="0.25">
      <c r="A2677" s="12">
        <f>Riesgo!D2681</f>
        <v>0.75867038827085687</v>
      </c>
      <c r="F2677" s="76">
        <f t="shared" si="123"/>
        <v>0.15308845068100696</v>
      </c>
      <c r="G2677" s="26">
        <f t="shared" si="124"/>
        <v>3.5877922176641153E-3</v>
      </c>
      <c r="H2677" s="26">
        <f t="shared" si="125"/>
        <v>5.4924955196757345E-4</v>
      </c>
    </row>
    <row r="2678" spans="1:8" x14ac:dyDescent="0.25">
      <c r="A2678" s="12">
        <f>Riesgo!D2682</f>
        <v>0.54273034730078562</v>
      </c>
      <c r="F2678" s="76">
        <f t="shared" si="123"/>
        <v>-6.2851590289064285E-2</v>
      </c>
      <c r="G2678" s="26">
        <f t="shared" si="124"/>
        <v>-2.4828404511169366E-4</v>
      </c>
      <c r="H2678" s="26">
        <f t="shared" si="125"/>
        <v>1.5605047078671725E-5</v>
      </c>
    </row>
    <row r="2679" spans="1:8" x14ac:dyDescent="0.25">
      <c r="A2679" s="12">
        <f>Riesgo!D2683</f>
        <v>0.28023340126761864</v>
      </c>
      <c r="F2679" s="76">
        <f t="shared" si="123"/>
        <v>-0.32534853632223126</v>
      </c>
      <c r="G2679" s="26">
        <f t="shared" si="124"/>
        <v>-3.443868593007509E-2</v>
      </c>
      <c r="H2679" s="26">
        <f t="shared" si="125"/>
        <v>1.1204576060210952E-2</v>
      </c>
    </row>
    <row r="2680" spans="1:8" x14ac:dyDescent="0.25">
      <c r="A2680" s="12">
        <f>Riesgo!D2684</f>
        <v>1</v>
      </c>
      <c r="F2680" s="76">
        <f t="shared" si="123"/>
        <v>0.39441806241015009</v>
      </c>
      <c r="G2680" s="26">
        <f t="shared" si="124"/>
        <v>6.1357885667416845E-2</v>
      </c>
      <c r="H2680" s="26">
        <f t="shared" si="125"/>
        <v>2.4200658378526071E-2</v>
      </c>
    </row>
    <row r="2681" spans="1:8" x14ac:dyDescent="0.25">
      <c r="A2681" s="12">
        <f>Riesgo!D2685</f>
        <v>0.54182838034835623</v>
      </c>
      <c r="F2681" s="76">
        <f t="shared" si="123"/>
        <v>-6.3753557241493675E-2</v>
      </c>
      <c r="G2681" s="26">
        <f t="shared" si="124"/>
        <v>-2.5912735735038989E-4</v>
      </c>
      <c r="H2681" s="26">
        <f t="shared" si="125"/>
        <v>1.6520290809675068E-5</v>
      </c>
    </row>
    <row r="2682" spans="1:8" x14ac:dyDescent="0.25">
      <c r="A2682" s="12">
        <f>Riesgo!D2686</f>
        <v>0.21607980202243199</v>
      </c>
      <c r="F2682" s="76">
        <f t="shared" si="123"/>
        <v>-0.38950213556741792</v>
      </c>
      <c r="G2682" s="26">
        <f t="shared" si="124"/>
        <v>-5.9092114342729721E-2</v>
      </c>
      <c r="H2682" s="26">
        <f t="shared" si="125"/>
        <v>2.3016504731687273E-2</v>
      </c>
    </row>
    <row r="2683" spans="1:8" x14ac:dyDescent="0.25">
      <c r="A2683" s="12">
        <f>Riesgo!D2687</f>
        <v>0.94158574126960637</v>
      </c>
      <c r="F2683" s="76">
        <f t="shared" si="123"/>
        <v>0.33600380367975646</v>
      </c>
      <c r="G2683" s="26">
        <f t="shared" si="124"/>
        <v>3.7934344275273132E-2</v>
      </c>
      <c r="H2683" s="26">
        <f t="shared" si="125"/>
        <v>1.2746083966589166E-2</v>
      </c>
    </row>
    <row r="2684" spans="1:8" x14ac:dyDescent="0.25">
      <c r="A2684" s="12">
        <f>Riesgo!D2688</f>
        <v>0.51279015953627449</v>
      </c>
      <c r="F2684" s="76">
        <f t="shared" si="123"/>
        <v>-9.2791778053575413E-2</v>
      </c>
      <c r="G2684" s="26">
        <f t="shared" si="124"/>
        <v>-7.9896635255810513E-4</v>
      </c>
      <c r="H2684" s="26">
        <f t="shared" si="125"/>
        <v>7.4137508458846382E-5</v>
      </c>
    </row>
    <row r="2685" spans="1:8" x14ac:dyDescent="0.25">
      <c r="A2685" s="12">
        <f>Riesgo!D2689</f>
        <v>0.45652954010093544</v>
      </c>
      <c r="F2685" s="76">
        <f t="shared" si="123"/>
        <v>-0.14905239748891447</v>
      </c>
      <c r="G2685" s="26">
        <f t="shared" si="124"/>
        <v>-3.3114400573351168E-3</v>
      </c>
      <c r="H2685" s="26">
        <f t="shared" si="125"/>
        <v>4.9357807968662757E-4</v>
      </c>
    </row>
    <row r="2686" spans="1:8" x14ac:dyDescent="0.25">
      <c r="A2686" s="12">
        <f>Riesgo!D2690</f>
        <v>0.3866713267207833</v>
      </c>
      <c r="F2686" s="76">
        <f t="shared" si="123"/>
        <v>-0.2189106108690666</v>
      </c>
      <c r="G2686" s="26">
        <f t="shared" si="124"/>
        <v>-1.0490602672663444E-2</v>
      </c>
      <c r="H2686" s="26">
        <f t="shared" si="125"/>
        <v>2.296504239457417E-3</v>
      </c>
    </row>
    <row r="2687" spans="1:8" x14ac:dyDescent="0.25">
      <c r="A2687" s="12">
        <f>Riesgo!D2691</f>
        <v>1</v>
      </c>
      <c r="F2687" s="76">
        <f t="shared" si="123"/>
        <v>0.39441806241015009</v>
      </c>
      <c r="G2687" s="26">
        <f t="shared" si="124"/>
        <v>6.1357885667416845E-2</v>
      </c>
      <c r="H2687" s="26">
        <f t="shared" si="125"/>
        <v>2.4200658378526071E-2</v>
      </c>
    </row>
    <row r="2688" spans="1:8" x14ac:dyDescent="0.25">
      <c r="A2688" s="12">
        <f>Riesgo!D2692</f>
        <v>0.96704134019312993</v>
      </c>
      <c r="F2688" s="76">
        <f t="shared" si="123"/>
        <v>0.36145940260328002</v>
      </c>
      <c r="G2688" s="26">
        <f t="shared" si="124"/>
        <v>4.722571908490774E-2</v>
      </c>
      <c r="H2688" s="26">
        <f t="shared" si="125"/>
        <v>1.7070180207941071E-2</v>
      </c>
    </row>
    <row r="2689" spans="1:8" x14ac:dyDescent="0.25">
      <c r="A2689" s="12">
        <f>Riesgo!D2693</f>
        <v>0.8539546972651183</v>
      </c>
      <c r="F2689" s="76">
        <f t="shared" si="123"/>
        <v>0.2483727596752684</v>
      </c>
      <c r="G2689" s="26">
        <f t="shared" si="124"/>
        <v>1.5321874063630971E-2</v>
      </c>
      <c r="H2689" s="26">
        <f t="shared" si="125"/>
        <v>3.8055361445809436E-3</v>
      </c>
    </row>
    <row r="2690" spans="1:8" x14ac:dyDescent="0.25">
      <c r="A2690" s="12">
        <f>Riesgo!D2694</f>
        <v>0.21459841526152124</v>
      </c>
      <c r="F2690" s="76">
        <f t="shared" si="123"/>
        <v>-0.39098352232832867</v>
      </c>
      <c r="G2690" s="26">
        <f t="shared" si="124"/>
        <v>-5.9768913949712704E-2</v>
      </c>
      <c r="H2690" s="26">
        <f t="shared" si="125"/>
        <v>2.3368660501797454E-2</v>
      </c>
    </row>
    <row r="2691" spans="1:8" x14ac:dyDescent="0.25">
      <c r="A2691" s="12">
        <f>Riesgo!D2695</f>
        <v>0.79074711863225411</v>
      </c>
      <c r="F2691" s="76">
        <f t="shared" ref="F2691:F2754" si="126">A2691-$D$4</f>
        <v>0.1851651810424042</v>
      </c>
      <c r="G2691" s="26">
        <f t="shared" ref="G2691:G2754" si="127">IF(A2691=0,0,(A2691-D$4)^3)</f>
        <v>6.3486001110868873E-3</v>
      </c>
      <c r="H2691" s="26">
        <f t="shared" ref="H2691:H2754" si="128">IF(A2691=0,0,(A2691-D$4)^4)</f>
        <v>1.1755396889352309E-3</v>
      </c>
    </row>
    <row r="2692" spans="1:8" x14ac:dyDescent="0.25">
      <c r="A2692" s="12">
        <f>Riesgo!D2696</f>
        <v>0.57889995061374211</v>
      </c>
      <c r="F2692" s="76">
        <f t="shared" si="126"/>
        <v>-2.6681986976107797E-2</v>
      </c>
      <c r="G2692" s="26">
        <f t="shared" si="127"/>
        <v>-1.8995665070317073E-5</v>
      </c>
      <c r="H2692" s="26">
        <f t="shared" si="128"/>
        <v>5.0684208800870597E-7</v>
      </c>
    </row>
    <row r="2693" spans="1:8" x14ac:dyDescent="0.25">
      <c r="A2693" s="12">
        <f>Riesgo!D2697</f>
        <v>0.71877844468907737</v>
      </c>
      <c r="F2693" s="76">
        <f t="shared" si="126"/>
        <v>0.11319650709922746</v>
      </c>
      <c r="G2693" s="26">
        <f t="shared" si="127"/>
        <v>1.4504376955368119E-3</v>
      </c>
      <c r="H2693" s="26">
        <f t="shared" si="128"/>
        <v>1.6418448089981986E-4</v>
      </c>
    </row>
    <row r="2694" spans="1:8" x14ac:dyDescent="0.25">
      <c r="A2694" s="12">
        <f>Riesgo!D2698</f>
        <v>0.31936840446171916</v>
      </c>
      <c r="F2694" s="76">
        <f t="shared" si="126"/>
        <v>-0.28621353312813075</v>
      </c>
      <c r="G2694" s="26">
        <f t="shared" si="127"/>
        <v>-2.344609359869055E-2</v>
      </c>
      <c r="H2694" s="26">
        <f t="shared" si="128"/>
        <v>6.7105892869340723E-3</v>
      </c>
    </row>
    <row r="2695" spans="1:8" x14ac:dyDescent="0.25">
      <c r="A2695" s="12">
        <f>Riesgo!D2699</f>
        <v>0.47930540290833784</v>
      </c>
      <c r="F2695" s="76">
        <f t="shared" si="126"/>
        <v>-0.12627653468151206</v>
      </c>
      <c r="G2695" s="26">
        <f t="shared" si="127"/>
        <v>-2.013575721158629E-3</v>
      </c>
      <c r="H2695" s="26">
        <f t="shared" si="128"/>
        <v>2.5426736438673831E-4</v>
      </c>
    </row>
    <row r="2696" spans="1:8" x14ac:dyDescent="0.25">
      <c r="A2696" s="12">
        <f>Riesgo!D2700</f>
        <v>0.57929623943932151</v>
      </c>
      <c r="F2696" s="76">
        <f t="shared" si="126"/>
        <v>-2.6285698150528392E-2</v>
      </c>
      <c r="G2696" s="26">
        <f t="shared" si="127"/>
        <v>-1.8161785796726283E-5</v>
      </c>
      <c r="H2696" s="26">
        <f t="shared" si="128"/>
        <v>4.7739521932730094E-7</v>
      </c>
    </row>
    <row r="2697" spans="1:8" x14ac:dyDescent="0.25">
      <c r="A2697" s="12">
        <f>Riesgo!D2701</f>
        <v>0.56384979476328945</v>
      </c>
      <c r="F2697" s="76">
        <f t="shared" si="126"/>
        <v>-4.1732142826560459E-2</v>
      </c>
      <c r="G2697" s="26">
        <f t="shared" si="127"/>
        <v>-7.267952080072042E-5</v>
      </c>
      <c r="H2697" s="26">
        <f t="shared" si="128"/>
        <v>3.033072142621636E-6</v>
      </c>
    </row>
    <row r="2698" spans="1:8" x14ac:dyDescent="0.25">
      <c r="A2698" s="12">
        <f>Riesgo!D2702</f>
        <v>0.98317325290969071</v>
      </c>
      <c r="F2698" s="76">
        <f t="shared" si="126"/>
        <v>0.3775913153198408</v>
      </c>
      <c r="G2698" s="26">
        <f t="shared" si="127"/>
        <v>5.383515783049287E-2</v>
      </c>
      <c r="H2698" s="26">
        <f t="shared" si="128"/>
        <v>2.0327688055667027E-2</v>
      </c>
    </row>
    <row r="2699" spans="1:8" x14ac:dyDescent="0.25">
      <c r="A2699" s="12">
        <f>Riesgo!D2703</f>
        <v>0.22658660713862708</v>
      </c>
      <c r="F2699" s="76">
        <f t="shared" si="126"/>
        <v>-0.3789953304512228</v>
      </c>
      <c r="G2699" s="26">
        <f t="shared" si="127"/>
        <v>-5.4437926808824116E-2</v>
      </c>
      <c r="H2699" s="26">
        <f t="shared" si="128"/>
        <v>2.0631720059989776E-2</v>
      </c>
    </row>
    <row r="2700" spans="1:8" x14ac:dyDescent="0.25">
      <c r="A2700" s="12">
        <f>Riesgo!D2704</f>
        <v>0.27551220628356782</v>
      </c>
      <c r="F2700" s="76">
        <f t="shared" si="126"/>
        <v>-0.33006973130628209</v>
      </c>
      <c r="G2700" s="26">
        <f t="shared" si="127"/>
        <v>-3.5959786031931951E-2</v>
      </c>
      <c r="H2700" s="26">
        <f t="shared" si="128"/>
        <v>1.1869236913391173E-2</v>
      </c>
    </row>
    <row r="2701" spans="1:8" x14ac:dyDescent="0.25">
      <c r="A2701" s="12">
        <f>Riesgo!D2705</f>
        <v>0.36976712055820077</v>
      </c>
      <c r="F2701" s="76">
        <f t="shared" si="126"/>
        <v>-0.23581481703164914</v>
      </c>
      <c r="G2701" s="26">
        <f t="shared" si="127"/>
        <v>-1.3113338421087853E-2</v>
      </c>
      <c r="H2701" s="26">
        <f t="shared" si="128"/>
        <v>3.0923195004429267E-3</v>
      </c>
    </row>
    <row r="2702" spans="1:8" x14ac:dyDescent="0.25">
      <c r="A2702" s="12">
        <f>Riesgo!D2706</f>
        <v>0.32831491897465126</v>
      </c>
      <c r="F2702" s="76">
        <f t="shared" si="126"/>
        <v>-0.27726701861519865</v>
      </c>
      <c r="G2702" s="26">
        <f t="shared" si="127"/>
        <v>-2.1315456482434731E-2</v>
      </c>
      <c r="H2702" s="26">
        <f t="shared" si="128"/>
        <v>5.9100730693066863E-3</v>
      </c>
    </row>
    <row r="2703" spans="1:8" x14ac:dyDescent="0.25">
      <c r="A2703" s="12">
        <f>Riesgo!D2707</f>
        <v>0.46570348700802305</v>
      </c>
      <c r="F2703" s="76">
        <f t="shared" si="126"/>
        <v>-0.13987845058182685</v>
      </c>
      <c r="G2703" s="26">
        <f t="shared" si="127"/>
        <v>-2.7368590976052606E-3</v>
      </c>
      <c r="H2703" s="26">
        <f t="shared" si="128"/>
        <v>3.8282761003380063E-4</v>
      </c>
    </row>
    <row r="2704" spans="1:8" x14ac:dyDescent="0.25">
      <c r="A2704" s="12">
        <f>Riesgo!D2708</f>
        <v>1</v>
      </c>
      <c r="F2704" s="76">
        <f t="shared" si="126"/>
        <v>0.39441806241015009</v>
      </c>
      <c r="G2704" s="26">
        <f t="shared" si="127"/>
        <v>6.1357885667416845E-2</v>
      </c>
      <c r="H2704" s="26">
        <f t="shared" si="128"/>
        <v>2.4200658378526071E-2</v>
      </c>
    </row>
    <row r="2705" spans="1:8" x14ac:dyDescent="0.25">
      <c r="A2705" s="12">
        <f>Riesgo!D2709</f>
        <v>1</v>
      </c>
      <c r="F2705" s="76">
        <f t="shared" si="126"/>
        <v>0.39441806241015009</v>
      </c>
      <c r="G2705" s="26">
        <f t="shared" si="127"/>
        <v>6.1357885667416845E-2</v>
      </c>
      <c r="H2705" s="26">
        <f t="shared" si="128"/>
        <v>2.4200658378526071E-2</v>
      </c>
    </row>
    <row r="2706" spans="1:8" x14ac:dyDescent="0.25">
      <c r="A2706" s="12">
        <f>Riesgo!D2710</f>
        <v>0.5352930774608442</v>
      </c>
      <c r="F2706" s="76">
        <f t="shared" si="126"/>
        <v>-7.0288860129005704E-2</v>
      </c>
      <c r="G2706" s="26">
        <f t="shared" si="127"/>
        <v>-3.4726379043549044E-4</v>
      </c>
      <c r="H2706" s="26">
        <f t="shared" si="128"/>
        <v>2.4408775993788538E-5</v>
      </c>
    </row>
    <row r="2707" spans="1:8" x14ac:dyDescent="0.25">
      <c r="A2707" s="12">
        <f>Riesgo!D2711</f>
        <v>0.35054248700961743</v>
      </c>
      <c r="F2707" s="76">
        <f t="shared" si="126"/>
        <v>-0.25503945058023247</v>
      </c>
      <c r="G2707" s="26">
        <f t="shared" si="127"/>
        <v>-1.6589072012606683E-2</v>
      </c>
      <c r="H2707" s="26">
        <f t="shared" si="128"/>
        <v>4.2308678117311191E-3</v>
      </c>
    </row>
    <row r="2708" spans="1:8" x14ac:dyDescent="0.25">
      <c r="A2708" s="12">
        <f>Riesgo!D2712</f>
        <v>0.38962630033915646</v>
      </c>
      <c r="F2708" s="76">
        <f t="shared" si="126"/>
        <v>-0.21595563725069344</v>
      </c>
      <c r="G2708" s="26">
        <f t="shared" si="127"/>
        <v>-1.0071487909916436E-2</v>
      </c>
      <c r="H2708" s="26">
        <f t="shared" si="128"/>
        <v>2.1749945896486589E-3</v>
      </c>
    </row>
    <row r="2709" spans="1:8" x14ac:dyDescent="0.25">
      <c r="A2709" s="12">
        <f>Riesgo!D2713</f>
        <v>0.90277117279955033</v>
      </c>
      <c r="F2709" s="76">
        <f t="shared" si="126"/>
        <v>0.29718923520970042</v>
      </c>
      <c r="G2709" s="26">
        <f t="shared" si="127"/>
        <v>2.6248181659292352E-2</v>
      </c>
      <c r="H2709" s="26">
        <f t="shared" si="128"/>
        <v>7.8006770329703797E-3</v>
      </c>
    </row>
    <row r="2710" spans="1:8" x14ac:dyDescent="0.25">
      <c r="A2710" s="12">
        <f>Riesgo!D2714</f>
        <v>0.946140841270533</v>
      </c>
      <c r="F2710" s="76">
        <f t="shared" si="126"/>
        <v>0.34055890368068309</v>
      </c>
      <c r="G2710" s="26">
        <f t="shared" si="127"/>
        <v>3.9498146591838264E-2</v>
      </c>
      <c r="H2710" s="26">
        <f t="shared" si="128"/>
        <v>1.3451445500735347E-2</v>
      </c>
    </row>
    <row r="2711" spans="1:8" x14ac:dyDescent="0.25">
      <c r="A2711" s="12">
        <f>Riesgo!D2715</f>
        <v>0.86621510626180875</v>
      </c>
      <c r="F2711" s="76">
        <f t="shared" si="126"/>
        <v>0.26063316867195885</v>
      </c>
      <c r="G2711" s="26">
        <f t="shared" si="127"/>
        <v>1.7704719564514578E-2</v>
      </c>
      <c r="H2711" s="26">
        <f t="shared" si="128"/>
        <v>4.614437160547857E-3</v>
      </c>
    </row>
    <row r="2712" spans="1:8" x14ac:dyDescent="0.25">
      <c r="A2712" s="12">
        <f>Riesgo!D2716</f>
        <v>0.59126457107310781</v>
      </c>
      <c r="F2712" s="76">
        <f t="shared" si="126"/>
        <v>-1.4317366516742092E-2</v>
      </c>
      <c r="G2712" s="26">
        <f t="shared" si="127"/>
        <v>-2.9348737807277121E-6</v>
      </c>
      <c r="H2712" s="26">
        <f t="shared" si="128"/>
        <v>4.2019663599055215E-8</v>
      </c>
    </row>
    <row r="2713" spans="1:8" x14ac:dyDescent="0.25">
      <c r="A2713" s="12">
        <f>Riesgo!D2717</f>
        <v>0.39869488529162878</v>
      </c>
      <c r="F2713" s="76">
        <f t="shared" si="126"/>
        <v>-0.20688705229822113</v>
      </c>
      <c r="G2713" s="26">
        <f t="shared" si="127"/>
        <v>-8.8552318325493904E-3</v>
      </c>
      <c r="H2713" s="26">
        <f t="shared" si="128"/>
        <v>1.8320328112535181E-3</v>
      </c>
    </row>
    <row r="2714" spans="1:8" x14ac:dyDescent="0.25">
      <c r="A2714" s="12">
        <f>Riesgo!D2718</f>
        <v>0.23769845373462886</v>
      </c>
      <c r="F2714" s="76">
        <f t="shared" si="126"/>
        <v>-0.36788348385522107</v>
      </c>
      <c r="G2714" s="26">
        <f t="shared" si="127"/>
        <v>-4.9788709739163793E-2</v>
      </c>
      <c r="H2714" s="26">
        <f t="shared" si="128"/>
        <v>1.8316443995499952E-2</v>
      </c>
    </row>
    <row r="2715" spans="1:8" x14ac:dyDescent="0.25">
      <c r="A2715" s="12">
        <f>Riesgo!D2719</f>
        <v>0.22116373476559578</v>
      </c>
      <c r="F2715" s="76">
        <f t="shared" si="126"/>
        <v>-0.3844182028242541</v>
      </c>
      <c r="G2715" s="26">
        <f t="shared" si="127"/>
        <v>-5.680830509753039E-2</v>
      </c>
      <c r="H2715" s="26">
        <f t="shared" si="128"/>
        <v>2.1838146551084545E-2</v>
      </c>
    </row>
    <row r="2716" spans="1:8" x14ac:dyDescent="0.25">
      <c r="A2716" s="12">
        <f>Riesgo!D2720</f>
        <v>0.4845377589680202</v>
      </c>
      <c r="F2716" s="76">
        <f t="shared" si="126"/>
        <v>-0.1210441786218297</v>
      </c>
      <c r="G2716" s="26">
        <f t="shared" si="127"/>
        <v>-1.7735021661783291E-3</v>
      </c>
      <c r="H2716" s="26">
        <f t="shared" si="128"/>
        <v>2.1467211298909159E-4</v>
      </c>
    </row>
    <row r="2717" spans="1:8" x14ac:dyDescent="0.25">
      <c r="A2717" s="12">
        <f>Riesgo!D2721</f>
        <v>0.41799178678350607</v>
      </c>
      <c r="F2717" s="76">
        <f t="shared" si="126"/>
        <v>-0.18759015080634384</v>
      </c>
      <c r="G2717" s="26">
        <f t="shared" si="127"/>
        <v>-6.6013095401211818E-3</v>
      </c>
      <c r="H2717" s="26">
        <f t="shared" si="128"/>
        <v>1.2383406521506888E-3</v>
      </c>
    </row>
    <row r="2718" spans="1:8" x14ac:dyDescent="0.25">
      <c r="A2718" s="12">
        <f>Riesgo!D2722</f>
        <v>0.81991392073362235</v>
      </c>
      <c r="F2718" s="76">
        <f t="shared" si="126"/>
        <v>0.21433198314377244</v>
      </c>
      <c r="G2718" s="26">
        <f t="shared" si="127"/>
        <v>9.846025293367977E-3</v>
      </c>
      <c r="H2718" s="26">
        <f t="shared" si="128"/>
        <v>2.1103181272113022E-3</v>
      </c>
    </row>
    <row r="2719" spans="1:8" x14ac:dyDescent="0.25">
      <c r="A2719" s="12">
        <f>Riesgo!D2723</f>
        <v>0.89531618506392086</v>
      </c>
      <c r="F2719" s="76">
        <f t="shared" si="126"/>
        <v>0.28973424747407095</v>
      </c>
      <c r="G2719" s="26">
        <f t="shared" si="127"/>
        <v>2.4322012062171869E-2</v>
      </c>
      <c r="H2719" s="26">
        <f t="shared" si="128"/>
        <v>7.0469198618886425E-3</v>
      </c>
    </row>
    <row r="2720" spans="1:8" x14ac:dyDescent="0.25">
      <c r="A2720" s="12">
        <f>Riesgo!D2724</f>
        <v>0.41501817851287892</v>
      </c>
      <c r="F2720" s="76">
        <f t="shared" si="126"/>
        <v>-0.19056375907697098</v>
      </c>
      <c r="G2720" s="26">
        <f t="shared" si="127"/>
        <v>-6.9202364470615039E-3</v>
      </c>
      <c r="H2720" s="26">
        <f t="shared" si="128"/>
        <v>1.3187462710535021E-3</v>
      </c>
    </row>
    <row r="2721" spans="1:8" x14ac:dyDescent="0.25">
      <c r="A2721" s="12">
        <f>Riesgo!D2725</f>
        <v>0.52472313926202385</v>
      </c>
      <c r="F2721" s="76">
        <f t="shared" si="126"/>
        <v>-8.0858798327826054E-2</v>
      </c>
      <c r="G2721" s="26">
        <f t="shared" si="127"/>
        <v>-5.2866656958400432E-4</v>
      </c>
      <c r="H2721" s="26">
        <f t="shared" si="128"/>
        <v>4.2747343532656622E-5</v>
      </c>
    </row>
    <row r="2722" spans="1:8" x14ac:dyDescent="0.25">
      <c r="A2722" s="12">
        <f>Riesgo!D2726</f>
        <v>0.60383045712261851</v>
      </c>
      <c r="F2722" s="76">
        <f t="shared" si="126"/>
        <v>-1.7514804672313922E-3</v>
      </c>
      <c r="G2722" s="26">
        <f t="shared" si="127"/>
        <v>-5.3729883027952012E-9</v>
      </c>
      <c r="H2722" s="26">
        <f t="shared" si="128"/>
        <v>9.4106840630085432E-12</v>
      </c>
    </row>
    <row r="2723" spans="1:8" x14ac:dyDescent="0.25">
      <c r="A2723" s="12">
        <f>Riesgo!D2727</f>
        <v>0.36279307751735346</v>
      </c>
      <c r="F2723" s="76">
        <f t="shared" si="126"/>
        <v>-0.24278886007249645</v>
      </c>
      <c r="G2723" s="26">
        <f t="shared" si="127"/>
        <v>-1.4311536684720187E-2</v>
      </c>
      <c r="H2723" s="26">
        <f t="shared" si="128"/>
        <v>3.4746816775689288E-3</v>
      </c>
    </row>
    <row r="2724" spans="1:8" x14ac:dyDescent="0.25">
      <c r="A2724" s="12">
        <f>Riesgo!D2728</f>
        <v>0.49267919653173847</v>
      </c>
      <c r="F2724" s="76">
        <f t="shared" si="126"/>
        <v>-0.11290274105811143</v>
      </c>
      <c r="G2724" s="26">
        <f t="shared" si="127"/>
        <v>-1.4391745074963753E-3</v>
      </c>
      <c r="H2724" s="26">
        <f t="shared" si="128"/>
        <v>1.6248674675729832E-4</v>
      </c>
    </row>
    <row r="2725" spans="1:8" x14ac:dyDescent="0.25">
      <c r="A2725" s="12">
        <f>Riesgo!D2729</f>
        <v>0.37484550125699984</v>
      </c>
      <c r="F2725" s="76">
        <f t="shared" si="126"/>
        <v>-0.23073643633285007</v>
      </c>
      <c r="G2725" s="26">
        <f t="shared" si="127"/>
        <v>-1.2284247058966977E-2</v>
      </c>
      <c r="H2725" s="26">
        <f t="shared" si="128"/>
        <v>2.8344233894183344E-3</v>
      </c>
    </row>
    <row r="2726" spans="1:8" x14ac:dyDescent="0.25">
      <c r="A2726" s="12">
        <f>Riesgo!D2730</f>
        <v>0.4947761321782409</v>
      </c>
      <c r="F2726" s="76">
        <f t="shared" si="126"/>
        <v>-0.110805805411609</v>
      </c>
      <c r="G2726" s="26">
        <f t="shared" si="127"/>
        <v>-1.3604655360481344E-3</v>
      </c>
      <c r="H2726" s="26">
        <f t="shared" si="128"/>
        <v>1.5074747945654991E-4</v>
      </c>
    </row>
    <row r="2727" spans="1:8" x14ac:dyDescent="0.25">
      <c r="A2727" s="12">
        <f>Riesgo!D2731</f>
        <v>0.84590508879259252</v>
      </c>
      <c r="F2727" s="76">
        <f t="shared" si="126"/>
        <v>0.24032315120274261</v>
      </c>
      <c r="G2727" s="26">
        <f t="shared" si="127"/>
        <v>1.3879915748803416E-2</v>
      </c>
      <c r="H2727" s="26">
        <f t="shared" si="128"/>
        <v>3.3356650911810118E-3</v>
      </c>
    </row>
    <row r="2728" spans="1:8" x14ac:dyDescent="0.25">
      <c r="A2728" s="12">
        <f>Riesgo!D2732</f>
        <v>0.44504494549093004</v>
      </c>
      <c r="F2728" s="76">
        <f t="shared" si="126"/>
        <v>-0.16053699209891986</v>
      </c>
      <c r="G2728" s="26">
        <f t="shared" si="127"/>
        <v>-4.1373795610912282E-3</v>
      </c>
      <c r="H2728" s="26">
        <f t="shared" si="128"/>
        <v>6.6420246990913495E-4</v>
      </c>
    </row>
    <row r="2729" spans="1:8" x14ac:dyDescent="0.25">
      <c r="A2729" s="12">
        <f>Riesgo!D2733</f>
        <v>0.14155608446322132</v>
      </c>
      <c r="F2729" s="76">
        <f t="shared" si="126"/>
        <v>-0.46402585312662858</v>
      </c>
      <c r="G2729" s="26">
        <f t="shared" si="127"/>
        <v>-9.9914043154659918E-2</v>
      </c>
      <c r="H2729" s="26">
        <f t="shared" si="128"/>
        <v>4.6362699114171853E-2</v>
      </c>
    </row>
    <row r="2730" spans="1:8" x14ac:dyDescent="0.25">
      <c r="A2730" s="12">
        <f>Riesgo!D2734</f>
        <v>8.0949030159167268E-2</v>
      </c>
      <c r="F2730" s="76">
        <f t="shared" si="126"/>
        <v>-0.52463290743068258</v>
      </c>
      <c r="G2730" s="26">
        <f t="shared" si="127"/>
        <v>-0.14439979752448065</v>
      </c>
      <c r="H2730" s="26">
        <f t="shared" si="128"/>
        <v>7.575688560767016E-2</v>
      </c>
    </row>
    <row r="2731" spans="1:8" x14ac:dyDescent="0.25">
      <c r="A2731" s="12">
        <f>Riesgo!D2735</f>
        <v>0.86716599781576498</v>
      </c>
      <c r="F2731" s="76">
        <f t="shared" si="126"/>
        <v>0.26158406022591507</v>
      </c>
      <c r="G2731" s="26">
        <f t="shared" si="127"/>
        <v>1.7899208601117104E-2</v>
      </c>
      <c r="H2731" s="26">
        <f t="shared" si="128"/>
        <v>4.6821476607108335E-3</v>
      </c>
    </row>
    <row r="2732" spans="1:8" x14ac:dyDescent="0.25">
      <c r="A2732" s="12">
        <f>Riesgo!D2736</f>
        <v>0.47611583947715963</v>
      </c>
      <c r="F2732" s="76">
        <f t="shared" si="126"/>
        <v>-0.12946609811269028</v>
      </c>
      <c r="G2732" s="26">
        <f t="shared" si="127"/>
        <v>-2.1700421921018662E-3</v>
      </c>
      <c r="H2732" s="26">
        <f t="shared" si="128"/>
        <v>2.8094689535133774E-4</v>
      </c>
    </row>
    <row r="2733" spans="1:8" x14ac:dyDescent="0.25">
      <c r="A2733" s="12">
        <f>Riesgo!D2737</f>
        <v>0.58244985371643887</v>
      </c>
      <c r="F2733" s="76">
        <f t="shared" si="126"/>
        <v>-2.3132083873411036E-2</v>
      </c>
      <c r="G2733" s="26">
        <f t="shared" si="127"/>
        <v>-1.2377823195781784E-5</v>
      </c>
      <c r="H2733" s="26">
        <f t="shared" si="128"/>
        <v>2.8632484433507684E-7</v>
      </c>
    </row>
    <row r="2734" spans="1:8" x14ac:dyDescent="0.25">
      <c r="A2734" s="12">
        <f>Riesgo!D2738</f>
        <v>0.52787019727107343</v>
      </c>
      <c r="F2734" s="76">
        <f t="shared" si="126"/>
        <v>-7.7711740318776479E-2</v>
      </c>
      <c r="G2734" s="26">
        <f t="shared" si="127"/>
        <v>-4.6931010425841469E-4</v>
      </c>
      <c r="H2734" s="26">
        <f t="shared" si="128"/>
        <v>3.6470904951107839E-5</v>
      </c>
    </row>
    <row r="2735" spans="1:8" x14ac:dyDescent="0.25">
      <c r="A2735" s="12">
        <f>Riesgo!D2739</f>
        <v>0.89283999050469043</v>
      </c>
      <c r="F2735" s="76">
        <f t="shared" si="126"/>
        <v>0.28725805291484052</v>
      </c>
      <c r="G2735" s="26">
        <f t="shared" si="127"/>
        <v>2.3703727033926782E-2</v>
      </c>
      <c r="H2735" s="26">
        <f t="shared" si="128"/>
        <v>6.8090864745906764E-3</v>
      </c>
    </row>
    <row r="2736" spans="1:8" x14ac:dyDescent="0.25">
      <c r="A2736" s="12">
        <f>Riesgo!D2740</f>
        <v>0.78864324110311346</v>
      </c>
      <c r="F2736" s="76">
        <f t="shared" si="126"/>
        <v>0.18306130351326355</v>
      </c>
      <c r="G2736" s="26">
        <f t="shared" si="127"/>
        <v>6.1346480435057211E-3</v>
      </c>
      <c r="H2736" s="26">
        <f t="shared" si="128"/>
        <v>1.1230166674392492E-3</v>
      </c>
    </row>
    <row r="2737" spans="1:8" x14ac:dyDescent="0.25">
      <c r="A2737" s="12">
        <f>Riesgo!D2741</f>
        <v>0.73473218528857642</v>
      </c>
      <c r="F2737" s="76">
        <f t="shared" si="126"/>
        <v>0.12915024769872652</v>
      </c>
      <c r="G2737" s="26">
        <f t="shared" si="127"/>
        <v>2.1541985555368374E-3</v>
      </c>
      <c r="H2737" s="26">
        <f t="shared" si="128"/>
        <v>2.7821527703982143E-4</v>
      </c>
    </row>
    <row r="2738" spans="1:8" x14ac:dyDescent="0.25">
      <c r="A2738" s="12">
        <f>Riesgo!D2742</f>
        <v>0.61714417105383157</v>
      </c>
      <c r="F2738" s="76">
        <f t="shared" si="126"/>
        <v>1.1562233463981664E-2</v>
      </c>
      <c r="G2738" s="26">
        <f t="shared" si="127"/>
        <v>1.5456999865045335E-6</v>
      </c>
      <c r="H2738" s="26">
        <f t="shared" si="128"/>
        <v>1.7871744109238723E-8</v>
      </c>
    </row>
    <row r="2739" spans="1:8" x14ac:dyDescent="0.25">
      <c r="A2739" s="12">
        <f>Riesgo!D2743</f>
        <v>0.53412662168196479</v>
      </c>
      <c r="F2739" s="76">
        <f t="shared" si="126"/>
        <v>-7.145531590788512E-2</v>
      </c>
      <c r="G2739" s="26">
        <f t="shared" si="127"/>
        <v>-3.6484099444634272E-4</v>
      </c>
      <c r="H2739" s="26">
        <f t="shared" si="128"/>
        <v>2.6069828514310381E-5</v>
      </c>
    </row>
    <row r="2740" spans="1:8" x14ac:dyDescent="0.25">
      <c r="A2740" s="12">
        <f>Riesgo!D2744</f>
        <v>0.80682808560782115</v>
      </c>
      <c r="F2740" s="76">
        <f t="shared" si="126"/>
        <v>0.20124614801797125</v>
      </c>
      <c r="G2740" s="26">
        <f t="shared" si="127"/>
        <v>8.1504714282105845E-3</v>
      </c>
      <c r="H2740" s="26">
        <f t="shared" si="128"/>
        <v>1.6402509794579128E-3</v>
      </c>
    </row>
    <row r="2741" spans="1:8" x14ac:dyDescent="0.25">
      <c r="A2741" s="12">
        <f>Riesgo!D2745</f>
        <v>0.47854010763271931</v>
      </c>
      <c r="F2741" s="76">
        <f t="shared" si="126"/>
        <v>-0.12704182995713059</v>
      </c>
      <c r="G2741" s="26">
        <f t="shared" si="127"/>
        <v>-2.0504076928618341E-3</v>
      </c>
      <c r="H2741" s="26">
        <f t="shared" si="128"/>
        <v>2.6048754545934555E-4</v>
      </c>
    </row>
    <row r="2742" spans="1:8" x14ac:dyDescent="0.25">
      <c r="A2742" s="12">
        <f>Riesgo!D2746</f>
        <v>0.65928957679879863</v>
      </c>
      <c r="F2742" s="76">
        <f t="shared" si="126"/>
        <v>5.3707639208948721E-2</v>
      </c>
      <c r="G2742" s="26">
        <f t="shared" si="127"/>
        <v>1.5492024973320123E-4</v>
      </c>
      <c r="H2742" s="26">
        <f t="shared" si="128"/>
        <v>8.3204008788310054E-6</v>
      </c>
    </row>
    <row r="2743" spans="1:8" x14ac:dyDescent="0.25">
      <c r="A2743" s="12">
        <f>Riesgo!D2747</f>
        <v>0.33587276405387334</v>
      </c>
      <c r="F2743" s="76">
        <f t="shared" si="126"/>
        <v>-0.26970917353597657</v>
      </c>
      <c r="G2743" s="26">
        <f t="shared" si="127"/>
        <v>-1.9619464737546027E-2</v>
      </c>
      <c r="H2743" s="26">
        <f t="shared" si="128"/>
        <v>5.2915496195817743E-3</v>
      </c>
    </row>
    <row r="2744" spans="1:8" x14ac:dyDescent="0.25">
      <c r="A2744" s="12">
        <f>Riesgo!D2748</f>
        <v>0.61637317060350605</v>
      </c>
      <c r="F2744" s="76">
        <f t="shared" si="126"/>
        <v>1.0791233013656143E-2</v>
      </c>
      <c r="G2744" s="26">
        <f t="shared" si="127"/>
        <v>1.2566467457303322E-6</v>
      </c>
      <c r="H2744" s="26">
        <f t="shared" si="128"/>
        <v>1.3560767849028717E-8</v>
      </c>
    </row>
    <row r="2745" spans="1:8" x14ac:dyDescent="0.25">
      <c r="A2745" s="12">
        <f>Riesgo!D2749</f>
        <v>0.85332255817236924</v>
      </c>
      <c r="F2745" s="76">
        <f t="shared" si="126"/>
        <v>0.24774062058251933</v>
      </c>
      <c r="G2745" s="26">
        <f t="shared" si="127"/>
        <v>1.5205183422066927E-2</v>
      </c>
      <c r="H2745" s="26">
        <f t="shared" si="128"/>
        <v>3.7669415770538958E-3</v>
      </c>
    </row>
    <row r="2746" spans="1:8" x14ac:dyDescent="0.25">
      <c r="A2746" s="12">
        <f>Riesgo!D2750</f>
        <v>0.99612503963138288</v>
      </c>
      <c r="F2746" s="76">
        <f t="shared" si="126"/>
        <v>0.39054310204153297</v>
      </c>
      <c r="G2746" s="26">
        <f t="shared" si="127"/>
        <v>5.9567162724742981E-2</v>
      </c>
      <c r="H2746" s="26">
        <f t="shared" si="128"/>
        <v>2.3263544510333901E-2</v>
      </c>
    </row>
    <row r="2747" spans="1:8" x14ac:dyDescent="0.25">
      <c r="A2747" s="12">
        <f>Riesgo!D2751</f>
        <v>0.57416496255597715</v>
      </c>
      <c r="F2747" s="76">
        <f t="shared" si="126"/>
        <v>-3.1416975033872752E-2</v>
      </c>
      <c r="G2747" s="26">
        <f t="shared" si="127"/>
        <v>-3.1009381261980118E-5</v>
      </c>
      <c r="H2747" s="26">
        <f t="shared" si="128"/>
        <v>9.7422095692347081E-7</v>
      </c>
    </row>
    <row r="2748" spans="1:8" x14ac:dyDescent="0.25">
      <c r="A2748" s="12">
        <f>Riesgo!D2752</f>
        <v>0.28672113278691341</v>
      </c>
      <c r="F2748" s="76">
        <f t="shared" si="126"/>
        <v>-0.31886080480293649</v>
      </c>
      <c r="G2748" s="26">
        <f t="shared" si="127"/>
        <v>-3.2419283612122769E-2</v>
      </c>
      <c r="H2748" s="26">
        <f t="shared" si="128"/>
        <v>1.0337238863696117E-2</v>
      </c>
    </row>
    <row r="2749" spans="1:8" x14ac:dyDescent="0.25">
      <c r="A2749" s="12">
        <f>Riesgo!D2753</f>
        <v>0.3497789155559699</v>
      </c>
      <c r="F2749" s="76">
        <f t="shared" si="126"/>
        <v>-0.25580302203388</v>
      </c>
      <c r="G2749" s="26">
        <f t="shared" si="127"/>
        <v>-1.6738518347039367E-2</v>
      </c>
      <c r="H2749" s="26">
        <f t="shared" si="128"/>
        <v>4.2817635775422155E-3</v>
      </c>
    </row>
    <row r="2750" spans="1:8" x14ac:dyDescent="0.25">
      <c r="A2750" s="12">
        <f>Riesgo!D2754</f>
        <v>0.50585870301982461</v>
      </c>
      <c r="F2750" s="76">
        <f t="shared" si="126"/>
        <v>-9.9723234570025299E-2</v>
      </c>
      <c r="G2750" s="26">
        <f t="shared" si="127"/>
        <v>-9.91719995631744E-4</v>
      </c>
      <c r="H2750" s="26">
        <f t="shared" si="128"/>
        <v>9.8897525752168877E-5</v>
      </c>
    </row>
    <row r="2751" spans="1:8" x14ac:dyDescent="0.25">
      <c r="A2751" s="12">
        <f>Riesgo!D2755</f>
        <v>0.59304490669565479</v>
      </c>
      <c r="F2751" s="76">
        <f t="shared" si="126"/>
        <v>-1.2537030894195111E-2</v>
      </c>
      <c r="G2751" s="26">
        <f t="shared" si="127"/>
        <v>-1.9705347057011303E-6</v>
      </c>
      <c r="H2751" s="26">
        <f t="shared" si="128"/>
        <v>2.4704654483458746E-8</v>
      </c>
    </row>
    <row r="2752" spans="1:8" x14ac:dyDescent="0.25">
      <c r="A2752" s="12">
        <f>Riesgo!D2756</f>
        <v>0.94228827681273619</v>
      </c>
      <c r="F2752" s="76">
        <f t="shared" si="126"/>
        <v>0.33670633922288629</v>
      </c>
      <c r="G2752" s="26">
        <f t="shared" si="127"/>
        <v>3.8172787877542781E-2</v>
      </c>
      <c r="H2752" s="26">
        <f t="shared" si="128"/>
        <v>1.28530196641792E-2</v>
      </c>
    </row>
    <row r="2753" spans="1:8" x14ac:dyDescent="0.25">
      <c r="A2753" s="12">
        <f>Riesgo!D2757</f>
        <v>0.5908214732830146</v>
      </c>
      <c r="F2753" s="76">
        <f t="shared" si="126"/>
        <v>-1.4760464306835308E-2</v>
      </c>
      <c r="G2753" s="26">
        <f t="shared" si="127"/>
        <v>-3.215881643864431E-6</v>
      </c>
      <c r="H2753" s="26">
        <f t="shared" si="128"/>
        <v>4.7467906219267788E-8</v>
      </c>
    </row>
    <row r="2754" spans="1:8" x14ac:dyDescent="0.25">
      <c r="A2754" s="12">
        <f>Riesgo!D2758</f>
        <v>0.24245219915289565</v>
      </c>
      <c r="F2754" s="76">
        <f t="shared" si="126"/>
        <v>-0.36312973843695429</v>
      </c>
      <c r="G2754" s="26">
        <f t="shared" si="127"/>
        <v>-4.78834518445964E-2</v>
      </c>
      <c r="H2754" s="26">
        <f t="shared" si="128"/>
        <v>1.7387905343786786E-2</v>
      </c>
    </row>
    <row r="2755" spans="1:8" x14ac:dyDescent="0.25">
      <c r="A2755" s="12">
        <f>Riesgo!D2759</f>
        <v>0.88510307567905755</v>
      </c>
      <c r="F2755" s="76">
        <f t="shared" ref="F2755:F2818" si="129">A2755-$D$4</f>
        <v>0.27952113808920764</v>
      </c>
      <c r="G2755" s="26">
        <f t="shared" ref="G2755:G2818" si="130">IF(A2755=0,0,(A2755-D$4)^3)</f>
        <v>2.1839564188107289E-2</v>
      </c>
      <c r="H2755" s="26">
        <f t="shared" ref="H2755:H2818" si="131">IF(A2755=0,0,(A2755-D$4)^4)</f>
        <v>6.1046198372320514E-3</v>
      </c>
    </row>
    <row r="2756" spans="1:8" x14ac:dyDescent="0.25">
      <c r="A2756" s="12">
        <f>Riesgo!D2760</f>
        <v>0.53952915329027251</v>
      </c>
      <c r="F2756" s="76">
        <f t="shared" si="129"/>
        <v>-6.6052784299577394E-2</v>
      </c>
      <c r="G2756" s="26">
        <f t="shared" si="130"/>
        <v>-2.8818633703803589E-4</v>
      </c>
      <c r="H2756" s="26">
        <f t="shared" si="131"/>
        <v>1.9035509958458694E-5</v>
      </c>
    </row>
    <row r="2757" spans="1:8" x14ac:dyDescent="0.25">
      <c r="A2757" s="12">
        <f>Riesgo!D2761</f>
        <v>0.72182466427601033</v>
      </c>
      <c r="F2757" s="76">
        <f t="shared" si="129"/>
        <v>0.11624272668616042</v>
      </c>
      <c r="G2757" s="26">
        <f t="shared" si="130"/>
        <v>1.5707149080204414E-3</v>
      </c>
      <c r="H2757" s="26">
        <f t="shared" si="131"/>
        <v>1.8258418375489778E-4</v>
      </c>
    </row>
    <row r="2758" spans="1:8" x14ac:dyDescent="0.25">
      <c r="A2758" s="12">
        <f>Riesgo!D2762</f>
        <v>0.36252790034129856</v>
      </c>
      <c r="F2758" s="76">
        <f t="shared" si="129"/>
        <v>-0.24305403724855135</v>
      </c>
      <c r="G2758" s="26">
        <f t="shared" si="130"/>
        <v>-1.4358481665324579E-2</v>
      </c>
      <c r="H2758" s="26">
        <f t="shared" si="131"/>
        <v>3.4898869375164419E-3</v>
      </c>
    </row>
    <row r="2759" spans="1:8" x14ac:dyDescent="0.25">
      <c r="A2759" s="12">
        <f>Riesgo!D2763</f>
        <v>0.42722978565203223</v>
      </c>
      <c r="F2759" s="76">
        <f t="shared" si="129"/>
        <v>-0.17835215193781767</v>
      </c>
      <c r="G2759" s="26">
        <f t="shared" si="130"/>
        <v>-5.6732910115313779E-3</v>
      </c>
      <c r="H2759" s="26">
        <f t="shared" si="131"/>
        <v>1.0118436604760997E-3</v>
      </c>
    </row>
    <row r="2760" spans="1:8" x14ac:dyDescent="0.25">
      <c r="A2760" s="12">
        <f>Riesgo!D2764</f>
        <v>9.8850519721769434E-2</v>
      </c>
      <c r="F2760" s="76">
        <f t="shared" si="129"/>
        <v>-0.50673141786808051</v>
      </c>
      <c r="G2760" s="26">
        <f t="shared" si="130"/>
        <v>-0.13011683639474811</v>
      </c>
      <c r="H2760" s="26">
        <f t="shared" si="131"/>
        <v>6.5934288994819762E-2</v>
      </c>
    </row>
    <row r="2761" spans="1:8" x14ac:dyDescent="0.25">
      <c r="A2761" s="12">
        <f>Riesgo!D2765</f>
        <v>0.28999103335278947</v>
      </c>
      <c r="F2761" s="76">
        <f t="shared" si="129"/>
        <v>-0.31559090423706043</v>
      </c>
      <c r="G2761" s="26">
        <f t="shared" si="130"/>
        <v>-3.143210258867913E-2</v>
      </c>
      <c r="H2761" s="26">
        <f t="shared" si="131"/>
        <v>9.9196856780332937E-3</v>
      </c>
    </row>
    <row r="2762" spans="1:8" x14ac:dyDescent="0.25">
      <c r="A2762" s="12">
        <f>Riesgo!D2766</f>
        <v>0.48423064049472475</v>
      </c>
      <c r="F2762" s="76">
        <f t="shared" si="129"/>
        <v>-0.12135129709512515</v>
      </c>
      <c r="G2762" s="26">
        <f t="shared" si="130"/>
        <v>-1.787035863365236E-3</v>
      </c>
      <c r="H2762" s="26">
        <f t="shared" si="131"/>
        <v>2.1685911997487825E-4</v>
      </c>
    </row>
    <row r="2763" spans="1:8" x14ac:dyDescent="0.25">
      <c r="A2763" s="12">
        <f>Riesgo!D2767</f>
        <v>0.70263586884602902</v>
      </c>
      <c r="F2763" s="76">
        <f t="shared" si="129"/>
        <v>9.7053931256179116E-2</v>
      </c>
      <c r="G2763" s="26">
        <f t="shared" si="130"/>
        <v>9.1419616412192562E-4</v>
      </c>
      <c r="H2763" s="26">
        <f t="shared" si="131"/>
        <v>8.8726331667352007E-5</v>
      </c>
    </row>
    <row r="2764" spans="1:8" x14ac:dyDescent="0.25">
      <c r="A2764" s="12">
        <f>Riesgo!D2768</f>
        <v>0.64543198232350818</v>
      </c>
      <c r="F2764" s="76">
        <f t="shared" si="129"/>
        <v>3.9850044733658274E-2</v>
      </c>
      <c r="G2764" s="26">
        <f t="shared" si="130"/>
        <v>6.3282909739406767E-5</v>
      </c>
      <c r="H2764" s="26">
        <f t="shared" si="131"/>
        <v>2.5218267839914186E-6</v>
      </c>
    </row>
    <row r="2765" spans="1:8" x14ac:dyDescent="0.25">
      <c r="A2765" s="12">
        <f>Riesgo!D2769</f>
        <v>0.80184529885370204</v>
      </c>
      <c r="F2765" s="76">
        <f t="shared" si="129"/>
        <v>0.19626336126385213</v>
      </c>
      <c r="G2765" s="26">
        <f t="shared" si="130"/>
        <v>7.55992866038626E-3</v>
      </c>
      <c r="H2765" s="26">
        <f t="shared" si="131"/>
        <v>1.4837370098023381E-3</v>
      </c>
    </row>
    <row r="2766" spans="1:8" x14ac:dyDescent="0.25">
      <c r="A2766" s="12">
        <f>Riesgo!D2770</f>
        <v>0.55641759926256285</v>
      </c>
      <c r="F2766" s="76">
        <f t="shared" si="129"/>
        <v>-4.916433832728706E-2</v>
      </c>
      <c r="G2766" s="26">
        <f t="shared" si="130"/>
        <v>-1.1883670345136289E-4</v>
      </c>
      <c r="H2766" s="26">
        <f t="shared" si="131"/>
        <v>5.8425278941822876E-6</v>
      </c>
    </row>
    <row r="2767" spans="1:8" x14ac:dyDescent="0.25">
      <c r="A2767" s="12">
        <f>Riesgo!D2771</f>
        <v>0.74378072073354629</v>
      </c>
      <c r="F2767" s="76">
        <f t="shared" si="129"/>
        <v>0.13819878314369638</v>
      </c>
      <c r="G2767" s="26">
        <f t="shared" si="130"/>
        <v>2.6394452455221476E-3</v>
      </c>
      <c r="H2767" s="26">
        <f t="shared" si="131"/>
        <v>3.6476812110557567E-4</v>
      </c>
    </row>
    <row r="2768" spans="1:8" x14ac:dyDescent="0.25">
      <c r="A2768" s="12">
        <f>Riesgo!D2772</f>
        <v>0.80804521677433916</v>
      </c>
      <c r="F2768" s="76">
        <f t="shared" si="129"/>
        <v>0.20246327918448925</v>
      </c>
      <c r="G2768" s="26">
        <f t="shared" si="130"/>
        <v>8.2992490952914846E-3</v>
      </c>
      <c r="H2768" s="26">
        <f t="shared" si="131"/>
        <v>1.6802931866016194E-3</v>
      </c>
    </row>
    <row r="2769" spans="1:8" x14ac:dyDescent="0.25">
      <c r="A2769" s="12">
        <f>Riesgo!D2773</f>
        <v>0.43383296919248643</v>
      </c>
      <c r="F2769" s="76">
        <f t="shared" si="129"/>
        <v>-0.17174896839736348</v>
      </c>
      <c r="G2769" s="26">
        <f t="shared" si="130"/>
        <v>-5.0662009440861884E-3</v>
      </c>
      <c r="H2769" s="26">
        <f t="shared" si="131"/>
        <v>8.7011478584055177E-4</v>
      </c>
    </row>
    <row r="2770" spans="1:8" x14ac:dyDescent="0.25">
      <c r="A2770" s="12">
        <f>Riesgo!D2774</f>
        <v>0.42487025318528948</v>
      </c>
      <c r="F2770" s="76">
        <f t="shared" si="129"/>
        <v>-0.18071168440456042</v>
      </c>
      <c r="G2770" s="26">
        <f t="shared" si="130"/>
        <v>-5.9014495917211621E-3</v>
      </c>
      <c r="H2770" s="26">
        <f t="shared" si="131"/>
        <v>1.0664608961485366E-3</v>
      </c>
    </row>
    <row r="2771" spans="1:8" x14ac:dyDescent="0.25">
      <c r="A2771" s="12">
        <f>Riesgo!D2775</f>
        <v>3.2369658686515673E-2</v>
      </c>
      <c r="F2771" s="76">
        <f t="shared" si="129"/>
        <v>-0.57321227890333426</v>
      </c>
      <c r="G2771" s="26">
        <f t="shared" si="130"/>
        <v>-0.18834168643187438</v>
      </c>
      <c r="H2771" s="26">
        <f t="shared" si="131"/>
        <v>0.1079597672921119</v>
      </c>
    </row>
    <row r="2772" spans="1:8" x14ac:dyDescent="0.25">
      <c r="A2772" s="12">
        <f>Riesgo!D2776</f>
        <v>0.90542752559297579</v>
      </c>
      <c r="F2772" s="76">
        <f t="shared" si="129"/>
        <v>0.29984558800312588</v>
      </c>
      <c r="G2772" s="26">
        <f t="shared" si="130"/>
        <v>2.6958330215920635E-2</v>
      </c>
      <c r="H2772" s="26">
        <f t="shared" si="131"/>
        <v>8.0833363751751583E-3</v>
      </c>
    </row>
    <row r="2773" spans="1:8" x14ac:dyDescent="0.25">
      <c r="A2773" s="12">
        <f>Riesgo!D2777</f>
        <v>0.51268639068816124</v>
      </c>
      <c r="F2773" s="76">
        <f t="shared" si="129"/>
        <v>-9.2895546901688664E-2</v>
      </c>
      <c r="G2773" s="26">
        <f t="shared" si="130"/>
        <v>-8.0164979833396478E-4</v>
      </c>
      <c r="H2773" s="26">
        <f t="shared" si="131"/>
        <v>7.4469696439862087E-5</v>
      </c>
    </row>
    <row r="2774" spans="1:8" x14ac:dyDescent="0.25">
      <c r="A2774" s="12">
        <f>Riesgo!D2778</f>
        <v>0.2645702555035887</v>
      </c>
      <c r="F2774" s="76">
        <f t="shared" si="129"/>
        <v>-0.3410116820862612</v>
      </c>
      <c r="G2774" s="26">
        <f t="shared" si="130"/>
        <v>-3.9655896353629184E-2</v>
      </c>
      <c r="H2774" s="26">
        <f t="shared" si="131"/>
        <v>1.352312392018952E-2</v>
      </c>
    </row>
    <row r="2775" spans="1:8" x14ac:dyDescent="0.25">
      <c r="A2775" s="12">
        <f>Riesgo!D2779</f>
        <v>0.15449123125631373</v>
      </c>
      <c r="F2775" s="76">
        <f t="shared" si="129"/>
        <v>-0.45109070633353621</v>
      </c>
      <c r="G2775" s="26">
        <f t="shared" si="130"/>
        <v>-9.1789211409584584E-2</v>
      </c>
      <c r="H2775" s="26">
        <f t="shared" si="131"/>
        <v>4.1405260208547796E-2</v>
      </c>
    </row>
    <row r="2776" spans="1:8" x14ac:dyDescent="0.25">
      <c r="A2776" s="12">
        <f>Riesgo!D2780</f>
        <v>0.26503776947462176</v>
      </c>
      <c r="F2776" s="76">
        <f t="shared" si="129"/>
        <v>-0.34054416811522814</v>
      </c>
      <c r="G2776" s="26">
        <f t="shared" si="130"/>
        <v>-3.9493019704815988E-2</v>
      </c>
      <c r="H2776" s="26">
        <f t="shared" si="131"/>
        <v>1.3449117541734874E-2</v>
      </c>
    </row>
    <row r="2777" spans="1:8" x14ac:dyDescent="0.25">
      <c r="A2777" s="12">
        <f>Riesgo!D2781</f>
        <v>1</v>
      </c>
      <c r="F2777" s="76">
        <f t="shared" si="129"/>
        <v>0.39441806241015009</v>
      </c>
      <c r="G2777" s="26">
        <f t="shared" si="130"/>
        <v>6.1357885667416845E-2</v>
      </c>
      <c r="H2777" s="26">
        <f t="shared" si="131"/>
        <v>2.4200658378526071E-2</v>
      </c>
    </row>
    <row r="2778" spans="1:8" x14ac:dyDescent="0.25">
      <c r="A2778" s="12">
        <f>Riesgo!D2782</f>
        <v>0.5628188193561422</v>
      </c>
      <c r="F2778" s="76">
        <f t="shared" si="129"/>
        <v>-4.2763118233707709E-2</v>
      </c>
      <c r="G2778" s="26">
        <f t="shared" si="130"/>
        <v>-7.820024212352196E-5</v>
      </c>
      <c r="H2778" s="26">
        <f t="shared" si="131"/>
        <v>3.3440861998327396E-6</v>
      </c>
    </row>
    <row r="2779" spans="1:8" x14ac:dyDescent="0.25">
      <c r="A2779" s="12">
        <f>Riesgo!D2783</f>
        <v>0.48233494966287704</v>
      </c>
      <c r="F2779" s="76">
        <f t="shared" si="129"/>
        <v>-0.12324698792697286</v>
      </c>
      <c r="G2779" s="26">
        <f t="shared" si="130"/>
        <v>-1.8720995662288406E-3</v>
      </c>
      <c r="H2779" s="26">
        <f t="shared" si="131"/>
        <v>2.3073063263709704E-4</v>
      </c>
    </row>
    <row r="2780" spans="1:8" x14ac:dyDescent="0.25">
      <c r="A2780" s="12">
        <f>Riesgo!D2784</f>
        <v>1</v>
      </c>
      <c r="F2780" s="76">
        <f t="shared" si="129"/>
        <v>0.39441806241015009</v>
      </c>
      <c r="G2780" s="26">
        <f t="shared" si="130"/>
        <v>6.1357885667416845E-2</v>
      </c>
      <c r="H2780" s="26">
        <f t="shared" si="131"/>
        <v>2.4200658378526071E-2</v>
      </c>
    </row>
    <row r="2781" spans="1:8" x14ac:dyDescent="0.25">
      <c r="A2781" s="12">
        <f>Riesgo!D2785</f>
        <v>0.91854001383429906</v>
      </c>
      <c r="F2781" s="76">
        <f t="shared" si="129"/>
        <v>0.31295807624444916</v>
      </c>
      <c r="G2781" s="26">
        <f t="shared" si="130"/>
        <v>3.0651976965091234E-2</v>
      </c>
      <c r="H2781" s="26">
        <f t="shared" si="131"/>
        <v>9.5927837440841213E-3</v>
      </c>
    </row>
    <row r="2782" spans="1:8" x14ac:dyDescent="0.25">
      <c r="A2782" s="12">
        <f>Riesgo!D2786</f>
        <v>0.45040542248091087</v>
      </c>
      <c r="F2782" s="76">
        <f t="shared" si="129"/>
        <v>-0.15517651510893904</v>
      </c>
      <c r="G2782" s="26">
        <f t="shared" si="130"/>
        <v>-3.7366118202529783E-3</v>
      </c>
      <c r="H2782" s="26">
        <f t="shared" si="131"/>
        <v>5.7983440058172642E-4</v>
      </c>
    </row>
    <row r="2783" spans="1:8" x14ac:dyDescent="0.25">
      <c r="A2783" s="12">
        <f>Riesgo!D2787</f>
        <v>0.38249038843585942</v>
      </c>
      <c r="F2783" s="76">
        <f t="shared" si="129"/>
        <v>-0.22309154915399049</v>
      </c>
      <c r="G2783" s="26">
        <f t="shared" si="130"/>
        <v>-1.1103230551458317E-2</v>
      </c>
      <c r="H2783" s="26">
        <f t="shared" si="131"/>
        <v>2.4770369043387516E-3</v>
      </c>
    </row>
    <row r="2784" spans="1:8" x14ac:dyDescent="0.25">
      <c r="A2784" s="12">
        <f>Riesgo!D2788</f>
        <v>0.37431266851566114</v>
      </c>
      <c r="F2784" s="76">
        <f t="shared" si="129"/>
        <v>-0.23126926907418877</v>
      </c>
      <c r="G2784" s="26">
        <f t="shared" si="130"/>
        <v>-1.2369546667270118E-2</v>
      </c>
      <c r="H2784" s="26">
        <f t="shared" si="131"/>
        <v>2.8606960165186279E-3</v>
      </c>
    </row>
    <row r="2785" spans="1:8" x14ac:dyDescent="0.25">
      <c r="A2785" s="12">
        <f>Riesgo!D2789</f>
        <v>0.31392183653686967</v>
      </c>
      <c r="F2785" s="76">
        <f t="shared" si="129"/>
        <v>-0.29166010105298024</v>
      </c>
      <c r="G2785" s="26">
        <f t="shared" si="130"/>
        <v>-2.4810245734688659E-2</v>
      </c>
      <c r="H2785" s="26">
        <f t="shared" si="131"/>
        <v>7.2361587781285663E-3</v>
      </c>
    </row>
    <row r="2786" spans="1:8" x14ac:dyDescent="0.25">
      <c r="A2786" s="12">
        <f>Riesgo!D2790</f>
        <v>0.10431105161832457</v>
      </c>
      <c r="F2786" s="76">
        <f t="shared" si="129"/>
        <v>-0.50127088597152536</v>
      </c>
      <c r="G2786" s="26">
        <f t="shared" si="130"/>
        <v>-0.12595558925804587</v>
      </c>
      <c r="H2786" s="26">
        <f t="shared" si="131"/>
        <v>6.3137869820446196E-2</v>
      </c>
    </row>
    <row r="2787" spans="1:8" x14ac:dyDescent="0.25">
      <c r="A2787" s="12">
        <f>Riesgo!D2791</f>
        <v>0.30291029146291581</v>
      </c>
      <c r="F2787" s="76">
        <f t="shared" si="129"/>
        <v>-0.30267164612693409</v>
      </c>
      <c r="G2787" s="26">
        <f t="shared" si="130"/>
        <v>-2.772778744738694E-2</v>
      </c>
      <c r="H2787" s="26">
        <f t="shared" si="131"/>
        <v>8.3924150701583447E-3</v>
      </c>
    </row>
    <row r="2788" spans="1:8" x14ac:dyDescent="0.25">
      <c r="A2788" s="12">
        <f>Riesgo!D2792</f>
        <v>0.94036651833705709</v>
      </c>
      <c r="F2788" s="76">
        <f t="shared" si="129"/>
        <v>0.33478458074720718</v>
      </c>
      <c r="G2788" s="26">
        <f t="shared" si="130"/>
        <v>3.7522895350551096E-2</v>
      </c>
      <c r="H2788" s="26">
        <f t="shared" si="131"/>
        <v>1.2562086788355577E-2</v>
      </c>
    </row>
    <row r="2789" spans="1:8" x14ac:dyDescent="0.25">
      <c r="A2789" s="12">
        <f>Riesgo!D2793</f>
        <v>0.53075839104691014</v>
      </c>
      <c r="F2789" s="76">
        <f t="shared" si="129"/>
        <v>-7.4823546542939767E-2</v>
      </c>
      <c r="G2789" s="26">
        <f t="shared" si="130"/>
        <v>-4.1890434797814944E-4</v>
      </c>
      <c r="H2789" s="26">
        <f t="shared" si="131"/>
        <v>3.1343908977982898E-5</v>
      </c>
    </row>
    <row r="2790" spans="1:8" x14ac:dyDescent="0.25">
      <c r="A2790" s="12">
        <f>Riesgo!D2794</f>
        <v>0.7966367133493194</v>
      </c>
      <c r="F2790" s="76">
        <f t="shared" si="129"/>
        <v>0.1910547757594695</v>
      </c>
      <c r="G2790" s="26">
        <f t="shared" si="130"/>
        <v>6.9738675428279006E-3</v>
      </c>
      <c r="H2790" s="26">
        <f t="shared" si="131"/>
        <v>1.332390699571227E-3</v>
      </c>
    </row>
    <row r="2791" spans="1:8" x14ac:dyDescent="0.25">
      <c r="A2791" s="12">
        <f>Riesgo!D2795</f>
        <v>0.99864094308665186</v>
      </c>
      <c r="F2791" s="76">
        <f t="shared" si="129"/>
        <v>0.39305900549680195</v>
      </c>
      <c r="G2791" s="26">
        <f t="shared" si="130"/>
        <v>6.0725801124995892E-2</v>
      </c>
      <c r="H2791" s="26">
        <f t="shared" si="131"/>
        <v>2.3868822998187461E-2</v>
      </c>
    </row>
    <row r="2792" spans="1:8" x14ac:dyDescent="0.25">
      <c r="A2792" s="12">
        <f>Riesgo!D2796</f>
        <v>0.45213059567438107</v>
      </c>
      <c r="F2792" s="76">
        <f t="shared" si="129"/>
        <v>-0.15345134191546883</v>
      </c>
      <c r="G2792" s="26">
        <f t="shared" si="130"/>
        <v>-3.6133669833120952E-3</v>
      </c>
      <c r="H2792" s="26">
        <f t="shared" si="131"/>
        <v>5.5447601242229055E-4</v>
      </c>
    </row>
    <row r="2793" spans="1:8" x14ac:dyDescent="0.25">
      <c r="A2793" s="12">
        <f>Riesgo!D2797</f>
        <v>0.89106181430002862</v>
      </c>
      <c r="F2793" s="76">
        <f t="shared" si="129"/>
        <v>0.28547987671017871</v>
      </c>
      <c r="G2793" s="26">
        <f t="shared" si="130"/>
        <v>2.3266255958676312E-2</v>
      </c>
      <c r="H2793" s="26">
        <f t="shared" si="131"/>
        <v>6.6420478825903748E-3</v>
      </c>
    </row>
    <row r="2794" spans="1:8" x14ac:dyDescent="0.25">
      <c r="A2794" s="12">
        <f>Riesgo!D2798</f>
        <v>0.98326826096390385</v>
      </c>
      <c r="F2794" s="76">
        <f t="shared" si="129"/>
        <v>0.37768632337405394</v>
      </c>
      <c r="G2794" s="26">
        <f t="shared" si="130"/>
        <v>5.387580543376249E-2</v>
      </c>
      <c r="H2794" s="26">
        <f t="shared" si="131"/>
        <v>2.0348154873093632E-2</v>
      </c>
    </row>
    <row r="2795" spans="1:8" x14ac:dyDescent="0.25">
      <c r="A2795" s="12">
        <f>Riesgo!D2799</f>
        <v>5.3563561896898794E-2</v>
      </c>
      <c r="F2795" s="76">
        <f t="shared" si="129"/>
        <v>-0.55201837569295109</v>
      </c>
      <c r="G2795" s="26">
        <f t="shared" si="130"/>
        <v>-0.16821340600061618</v>
      </c>
      <c r="H2795" s="26">
        <f t="shared" si="131"/>
        <v>9.2856891150239054E-2</v>
      </c>
    </row>
    <row r="2796" spans="1:8" x14ac:dyDescent="0.25">
      <c r="A2796" s="12">
        <f>Riesgo!D2800</f>
        <v>0.42306585129574087</v>
      </c>
      <c r="F2796" s="76">
        <f t="shared" si="129"/>
        <v>-0.18251608629410904</v>
      </c>
      <c r="G2796" s="26">
        <f t="shared" si="130"/>
        <v>-6.0799980890796192E-3</v>
      </c>
      <c r="H2796" s="26">
        <f t="shared" si="131"/>
        <v>1.1096974558944738E-3</v>
      </c>
    </row>
    <row r="2797" spans="1:8" x14ac:dyDescent="0.25">
      <c r="A2797" s="12">
        <f>Riesgo!D2801</f>
        <v>0.70509741509519441</v>
      </c>
      <c r="F2797" s="76">
        <f t="shared" si="129"/>
        <v>9.9515477505344507E-2</v>
      </c>
      <c r="G2797" s="26">
        <f t="shared" si="130"/>
        <v>9.8553464002719025E-4</v>
      </c>
      <c r="H2797" s="26">
        <f t="shared" si="131"/>
        <v>9.807595030036364E-5</v>
      </c>
    </row>
    <row r="2798" spans="1:8" x14ac:dyDescent="0.25">
      <c r="A2798" s="12">
        <f>Riesgo!D2802</f>
        <v>0.25946655378922939</v>
      </c>
      <c r="F2798" s="76">
        <f t="shared" si="129"/>
        <v>-0.34611538380062051</v>
      </c>
      <c r="G2798" s="26">
        <f t="shared" si="130"/>
        <v>-4.1463189682092873E-2</v>
      </c>
      <c r="H2798" s="26">
        <f t="shared" si="131"/>
        <v>1.4351047810415504E-2</v>
      </c>
    </row>
    <row r="2799" spans="1:8" x14ac:dyDescent="0.25">
      <c r="A2799" s="12">
        <f>Riesgo!D2803</f>
        <v>0.76383759802135986</v>
      </c>
      <c r="F2799" s="76">
        <f t="shared" si="129"/>
        <v>0.15825566043150996</v>
      </c>
      <c r="G2799" s="26">
        <f t="shared" si="130"/>
        <v>3.9634899194566442E-3</v>
      </c>
      <c r="H2799" s="26">
        <f t="shared" si="131"/>
        <v>6.2724471481724348E-4</v>
      </c>
    </row>
    <row r="2800" spans="1:8" x14ac:dyDescent="0.25">
      <c r="A2800" s="12">
        <f>Riesgo!D2804</f>
        <v>1</v>
      </c>
      <c r="F2800" s="76">
        <f t="shared" si="129"/>
        <v>0.39441806241015009</v>
      </c>
      <c r="G2800" s="26">
        <f t="shared" si="130"/>
        <v>6.1357885667416845E-2</v>
      </c>
      <c r="H2800" s="26">
        <f t="shared" si="131"/>
        <v>2.4200658378526071E-2</v>
      </c>
    </row>
    <row r="2801" spans="1:8" x14ac:dyDescent="0.25">
      <c r="A2801" s="12">
        <f>Riesgo!D2805</f>
        <v>0.61512169585001497</v>
      </c>
      <c r="F2801" s="76">
        <f t="shared" si="129"/>
        <v>9.5397582601650655E-3</v>
      </c>
      <c r="G2801" s="26">
        <f t="shared" si="130"/>
        <v>8.6818466228500229E-7</v>
      </c>
      <c r="H2801" s="26">
        <f t="shared" si="131"/>
        <v>8.2822718033819692E-9</v>
      </c>
    </row>
    <row r="2802" spans="1:8" x14ac:dyDescent="0.25">
      <c r="A2802" s="12">
        <f>Riesgo!D2806</f>
        <v>0.6908090134043835</v>
      </c>
      <c r="F2802" s="76">
        <f t="shared" si="129"/>
        <v>8.5227075814533593E-2</v>
      </c>
      <c r="G2802" s="26">
        <f t="shared" si="130"/>
        <v>6.1906002866233677E-4</v>
      </c>
      <c r="H2802" s="26">
        <f t="shared" si="131"/>
        <v>5.276067599655231E-5</v>
      </c>
    </row>
    <row r="2803" spans="1:8" x14ac:dyDescent="0.25">
      <c r="A2803" s="12">
        <f>Riesgo!D2807</f>
        <v>0.689397336797823</v>
      </c>
      <c r="F2803" s="76">
        <f t="shared" si="129"/>
        <v>8.3815399207973096E-2</v>
      </c>
      <c r="G2803" s="26">
        <f t="shared" si="130"/>
        <v>5.8880495166165883E-4</v>
      </c>
      <c r="H2803" s="26">
        <f t="shared" si="131"/>
        <v>4.9350922079153239E-5</v>
      </c>
    </row>
    <row r="2804" spans="1:8" x14ac:dyDescent="0.25">
      <c r="A2804" s="12">
        <f>Riesgo!D2808</f>
        <v>0.7504803238735791</v>
      </c>
      <c r="F2804" s="76">
        <f t="shared" si="129"/>
        <v>0.1448983862837292</v>
      </c>
      <c r="G2804" s="26">
        <f t="shared" si="130"/>
        <v>3.0422202053231127E-3</v>
      </c>
      <c r="H2804" s="26">
        <f t="shared" si="131"/>
        <v>4.4081279847107442E-4</v>
      </c>
    </row>
    <row r="2805" spans="1:8" x14ac:dyDescent="0.25">
      <c r="A2805" s="12">
        <f>Riesgo!D2809</f>
        <v>0.83059456750859384</v>
      </c>
      <c r="F2805" s="76">
        <f t="shared" si="129"/>
        <v>0.22501262991874393</v>
      </c>
      <c r="G2805" s="26">
        <f t="shared" si="130"/>
        <v>1.1392543276583771E-2</v>
      </c>
      <c r="H2805" s="26">
        <f t="shared" si="131"/>
        <v>2.5634661241272188E-3</v>
      </c>
    </row>
    <row r="2806" spans="1:8" x14ac:dyDescent="0.25">
      <c r="A2806" s="12">
        <f>Riesgo!D2810</f>
        <v>0.79168703583619726</v>
      </c>
      <c r="F2806" s="76">
        <f t="shared" si="129"/>
        <v>0.18610509824634736</v>
      </c>
      <c r="G2806" s="26">
        <f t="shared" si="130"/>
        <v>6.4457701014206696E-3</v>
      </c>
      <c r="H2806" s="26">
        <f t="shared" si="131"/>
        <v>1.1995906779982621E-3</v>
      </c>
    </row>
    <row r="2807" spans="1:8" x14ac:dyDescent="0.25">
      <c r="A2807" s="12">
        <f>Riesgo!D2811</f>
        <v>0.20076115135618164</v>
      </c>
      <c r="F2807" s="76">
        <f t="shared" si="129"/>
        <v>-0.40482078623366824</v>
      </c>
      <c r="G2807" s="26">
        <f t="shared" si="130"/>
        <v>-6.6341977403028843E-2</v>
      </c>
      <c r="H2807" s="26">
        <f t="shared" si="131"/>
        <v>2.6856611452590388E-2</v>
      </c>
    </row>
    <row r="2808" spans="1:8" x14ac:dyDescent="0.25">
      <c r="A2808" s="12">
        <f>Riesgo!D2812</f>
        <v>0.33911861955875544</v>
      </c>
      <c r="F2808" s="76">
        <f t="shared" si="129"/>
        <v>-0.26646331803109446</v>
      </c>
      <c r="G2808" s="26">
        <f t="shared" si="130"/>
        <v>-1.8919614992833029E-2</v>
      </c>
      <c r="H2808" s="26">
        <f t="shared" si="131"/>
        <v>5.0413833868611299E-3</v>
      </c>
    </row>
    <row r="2809" spans="1:8" x14ac:dyDescent="0.25">
      <c r="A2809" s="12">
        <f>Riesgo!D2813</f>
        <v>0.90911461319096631</v>
      </c>
      <c r="F2809" s="76">
        <f t="shared" si="129"/>
        <v>0.30353267560111641</v>
      </c>
      <c r="G2809" s="26">
        <f t="shared" si="130"/>
        <v>2.7965098316587906E-2</v>
      </c>
      <c r="H2809" s="26">
        <f t="shared" si="131"/>
        <v>8.4883211154822037E-3</v>
      </c>
    </row>
    <row r="2810" spans="1:8" x14ac:dyDescent="0.25">
      <c r="A2810" s="12">
        <f>Riesgo!D2814</f>
        <v>0.79594086604019421</v>
      </c>
      <c r="F2810" s="76">
        <f t="shared" si="129"/>
        <v>0.1903589284503443</v>
      </c>
      <c r="G2810" s="26">
        <f t="shared" si="130"/>
        <v>6.8979454303034135E-3</v>
      </c>
      <c r="H2810" s="26">
        <f t="shared" si="131"/>
        <v>1.3130855006215068E-3</v>
      </c>
    </row>
    <row r="2811" spans="1:8" x14ac:dyDescent="0.25">
      <c r="A2811" s="12">
        <f>Riesgo!D2815</f>
        <v>0.49992209561805045</v>
      </c>
      <c r="F2811" s="76">
        <f t="shared" si="129"/>
        <v>-0.10565984197179945</v>
      </c>
      <c r="G2811" s="26">
        <f t="shared" si="130"/>
        <v>-1.1795867088065456E-3</v>
      </c>
      <c r="H2811" s="26">
        <f t="shared" si="131"/>
        <v>1.2463494524453462E-4</v>
      </c>
    </row>
    <row r="2812" spans="1:8" x14ac:dyDescent="0.25">
      <c r="A2812" s="12">
        <f>Riesgo!D2816</f>
        <v>0.69514501941833273</v>
      </c>
      <c r="F2812" s="76">
        <f t="shared" si="129"/>
        <v>8.9563081828482827E-2</v>
      </c>
      <c r="G2812" s="26">
        <f t="shared" si="130"/>
        <v>7.1843434734747359E-4</v>
      </c>
      <c r="H2812" s="26">
        <f t="shared" si="131"/>
        <v>6.4345194239874424E-5</v>
      </c>
    </row>
    <row r="2813" spans="1:8" x14ac:dyDescent="0.25">
      <c r="A2813" s="12">
        <f>Riesgo!D2817</f>
        <v>0.51518854200214059</v>
      </c>
      <c r="F2813" s="76">
        <f t="shared" si="129"/>
        <v>-9.0393395587709313E-2</v>
      </c>
      <c r="G2813" s="26">
        <f t="shared" si="130"/>
        <v>-7.3860135888714805E-4</v>
      </c>
      <c r="H2813" s="26">
        <f t="shared" si="131"/>
        <v>6.676468481550564E-5</v>
      </c>
    </row>
    <row r="2814" spans="1:8" x14ac:dyDescent="0.25">
      <c r="A2814" s="12">
        <f>Riesgo!D2818</f>
        <v>0.54698535167021689</v>
      </c>
      <c r="F2814" s="76">
        <f t="shared" si="129"/>
        <v>-5.8596585919633015E-2</v>
      </c>
      <c r="G2814" s="26">
        <f t="shared" si="130"/>
        <v>-2.0119488660282425E-4</v>
      </c>
      <c r="H2814" s="26">
        <f t="shared" si="131"/>
        <v>1.1789333459413213E-5</v>
      </c>
    </row>
    <row r="2815" spans="1:8" x14ac:dyDescent="0.25">
      <c r="A2815" s="12">
        <f>Riesgo!D2819</f>
        <v>0.49844659819817472</v>
      </c>
      <c r="F2815" s="76">
        <f t="shared" si="129"/>
        <v>-0.10713533939167519</v>
      </c>
      <c r="G2815" s="26">
        <f t="shared" si="130"/>
        <v>-1.2296973842418971E-3</v>
      </c>
      <c r="H2815" s="26">
        <f t="shared" si="131"/>
        <v>1.3174404660981084E-4</v>
      </c>
    </row>
    <row r="2816" spans="1:8" x14ac:dyDescent="0.25">
      <c r="A2816" s="12">
        <f>Riesgo!D2820</f>
        <v>1</v>
      </c>
      <c r="F2816" s="76">
        <f t="shared" si="129"/>
        <v>0.39441806241015009</v>
      </c>
      <c r="G2816" s="26">
        <f t="shared" si="130"/>
        <v>6.1357885667416845E-2</v>
      </c>
      <c r="H2816" s="26">
        <f t="shared" si="131"/>
        <v>2.4200658378526071E-2</v>
      </c>
    </row>
    <row r="2817" spans="1:8" x14ac:dyDescent="0.25">
      <c r="A2817" s="12">
        <f>Riesgo!D2821</f>
        <v>0.94154195740690605</v>
      </c>
      <c r="F2817" s="76">
        <f t="shared" si="129"/>
        <v>0.33596001981705614</v>
      </c>
      <c r="G2817" s="26">
        <f t="shared" si="130"/>
        <v>3.7919516802937557E-2</v>
      </c>
      <c r="H2817" s="26">
        <f t="shared" si="131"/>
        <v>1.2739441616568096E-2</v>
      </c>
    </row>
    <row r="2818" spans="1:8" x14ac:dyDescent="0.25">
      <c r="A2818" s="12">
        <f>Riesgo!D2822</f>
        <v>0.76564523018936448</v>
      </c>
      <c r="F2818" s="76">
        <f t="shared" si="129"/>
        <v>0.16006329259951457</v>
      </c>
      <c r="G2818" s="26">
        <f t="shared" si="130"/>
        <v>4.1008627947537795E-3</v>
      </c>
      <c r="H2818" s="26">
        <f t="shared" si="131"/>
        <v>6.5639760142713723E-4</v>
      </c>
    </row>
    <row r="2819" spans="1:8" x14ac:dyDescent="0.25">
      <c r="A2819" s="12">
        <f>Riesgo!D2823</f>
        <v>0.62973049444496099</v>
      </c>
      <c r="F2819" s="76">
        <f t="shared" ref="F2819:F2882" si="132">A2819-$D$4</f>
        <v>2.4148556855111081E-2</v>
      </c>
      <c r="G2819" s="26">
        <f t="shared" ref="G2819:G2882" si="133">IF(A2819=0,0,(A2819-D$4)^3)</f>
        <v>1.4082298502176297E-5</v>
      </c>
      <c r="H2819" s="26">
        <f t="shared" ref="H2819:H2882" si="134">IF(A2819=0,0,(A2819-D$4)^4)</f>
        <v>3.4006718603044989E-7</v>
      </c>
    </row>
    <row r="2820" spans="1:8" x14ac:dyDescent="0.25">
      <c r="A2820" s="12">
        <f>Riesgo!D2824</f>
        <v>0.77541913861872891</v>
      </c>
      <c r="F2820" s="76">
        <f t="shared" si="132"/>
        <v>0.169837201028879</v>
      </c>
      <c r="G2820" s="26">
        <f t="shared" si="133"/>
        <v>4.8988988416766152E-3</v>
      </c>
      <c r="H2820" s="26">
        <f t="shared" si="134"/>
        <v>8.320152673939739E-4</v>
      </c>
    </row>
    <row r="2821" spans="1:8" x14ac:dyDescent="0.25">
      <c r="A2821" s="12">
        <f>Riesgo!D2825</f>
        <v>0.86767521384827972</v>
      </c>
      <c r="F2821" s="76">
        <f t="shared" si="132"/>
        <v>0.26209327625842982</v>
      </c>
      <c r="G2821" s="26">
        <f t="shared" si="133"/>
        <v>1.8003943405824382E-2</v>
      </c>
      <c r="H2821" s="26">
        <f t="shared" si="134"/>
        <v>4.7187125128038661E-3</v>
      </c>
    </row>
    <row r="2822" spans="1:8" x14ac:dyDescent="0.25">
      <c r="A2822" s="12">
        <f>Riesgo!D2826</f>
        <v>0.31420718175402923</v>
      </c>
      <c r="F2822" s="76">
        <f t="shared" si="132"/>
        <v>-0.29137475583582068</v>
      </c>
      <c r="G2822" s="26">
        <f t="shared" si="133"/>
        <v>-2.4737497755241374E-2</v>
      </c>
      <c r="H2822" s="26">
        <f t="shared" si="134"/>
        <v>7.2078823684226167E-3</v>
      </c>
    </row>
    <row r="2823" spans="1:8" x14ac:dyDescent="0.25">
      <c r="A2823" s="12">
        <f>Riesgo!D2827</f>
        <v>0.51270177127964467</v>
      </c>
      <c r="F2823" s="76">
        <f t="shared" si="132"/>
        <v>-9.2880166310205237E-2</v>
      </c>
      <c r="G2823" s="26">
        <f t="shared" si="133"/>
        <v>-8.0125168000165536E-4</v>
      </c>
      <c r="H2823" s="26">
        <f t="shared" si="134"/>
        <v>7.4420389294885101E-5</v>
      </c>
    </row>
    <row r="2824" spans="1:8" x14ac:dyDescent="0.25">
      <c r="A2824" s="12">
        <f>Riesgo!D2828</f>
        <v>0.4192928523638354</v>
      </c>
      <c r="F2824" s="76">
        <f t="shared" si="132"/>
        <v>-0.18628908522601451</v>
      </c>
      <c r="G2824" s="26">
        <f t="shared" si="133"/>
        <v>-6.4649062338060122E-3</v>
      </c>
      <c r="H2824" s="26">
        <f t="shared" si="134"/>
        <v>1.2043414683676808E-3</v>
      </c>
    </row>
    <row r="2825" spans="1:8" x14ac:dyDescent="0.25">
      <c r="A2825" s="12">
        <f>Riesgo!D2829</f>
        <v>0.81078520265438958</v>
      </c>
      <c r="F2825" s="76">
        <f t="shared" si="132"/>
        <v>0.20520326506453967</v>
      </c>
      <c r="G2825" s="26">
        <f t="shared" si="133"/>
        <v>8.6407770611722536E-3</v>
      </c>
      <c r="H2825" s="26">
        <f t="shared" si="134"/>
        <v>1.7731156656473242E-3</v>
      </c>
    </row>
    <row r="2826" spans="1:8" x14ac:dyDescent="0.25">
      <c r="A2826" s="12">
        <f>Riesgo!D2830</f>
        <v>0.41763922581122231</v>
      </c>
      <c r="F2826" s="76">
        <f t="shared" si="132"/>
        <v>-0.18794271177862759</v>
      </c>
      <c r="G2826" s="26">
        <f t="shared" si="133"/>
        <v>-6.638599466137758E-3</v>
      </c>
      <c r="H2826" s="26">
        <f t="shared" si="134"/>
        <v>1.2476763860780795E-3</v>
      </c>
    </row>
    <row r="2827" spans="1:8" x14ac:dyDescent="0.25">
      <c r="A2827" s="12">
        <f>Riesgo!D2831</f>
        <v>0.52643321731230663</v>
      </c>
      <c r="F2827" s="76">
        <f t="shared" si="132"/>
        <v>-7.9148720277543272E-2</v>
      </c>
      <c r="G2827" s="26">
        <f t="shared" si="133"/>
        <v>-4.9582873494566197E-4</v>
      </c>
      <c r="H2827" s="26">
        <f t="shared" si="134"/>
        <v>3.9244209847782345E-5</v>
      </c>
    </row>
    <row r="2828" spans="1:8" x14ac:dyDescent="0.25">
      <c r="A2828" s="12">
        <f>Riesgo!D2832</f>
        <v>0.8109807010376443</v>
      </c>
      <c r="F2828" s="76">
        <f t="shared" si="132"/>
        <v>0.2053987634477944</v>
      </c>
      <c r="G2828" s="26">
        <f t="shared" si="133"/>
        <v>8.6654969576456537E-3</v>
      </c>
      <c r="H2828" s="26">
        <f t="shared" si="134"/>
        <v>1.7798823597610415E-3</v>
      </c>
    </row>
    <row r="2829" spans="1:8" x14ac:dyDescent="0.25">
      <c r="A2829" s="12">
        <f>Riesgo!D2833</f>
        <v>0.14561541397232172</v>
      </c>
      <c r="F2829" s="76">
        <f t="shared" si="132"/>
        <v>-0.45996652361752821</v>
      </c>
      <c r="G2829" s="26">
        <f t="shared" si="133"/>
        <v>-9.7314750738891481E-2</v>
      </c>
      <c r="H2829" s="26">
        <f t="shared" si="134"/>
        <v>4.4761527594074195E-2</v>
      </c>
    </row>
    <row r="2830" spans="1:8" x14ac:dyDescent="0.25">
      <c r="A2830" s="12">
        <f>Riesgo!D2834</f>
        <v>0.73877734716117305</v>
      </c>
      <c r="F2830" s="76">
        <f t="shared" si="132"/>
        <v>0.13319540957132314</v>
      </c>
      <c r="G2830" s="26">
        <f t="shared" si="133"/>
        <v>2.3630220429584252E-3</v>
      </c>
      <c r="H2830" s="26">
        <f t="shared" si="134"/>
        <v>3.147436888379122E-4</v>
      </c>
    </row>
    <row r="2831" spans="1:8" x14ac:dyDescent="0.25">
      <c r="A2831" s="12">
        <f>Riesgo!D2835</f>
        <v>0.12759151390224635</v>
      </c>
      <c r="F2831" s="76">
        <f t="shared" si="132"/>
        <v>-0.47799042368760358</v>
      </c>
      <c r="G2831" s="26">
        <f t="shared" si="133"/>
        <v>-0.10920878802902044</v>
      </c>
      <c r="H2831" s="26">
        <f t="shared" si="134"/>
        <v>5.2200754860401169E-2</v>
      </c>
    </row>
    <row r="2832" spans="1:8" x14ac:dyDescent="0.25">
      <c r="A2832" s="12">
        <f>Riesgo!D2836</f>
        <v>0.26418019894192357</v>
      </c>
      <c r="F2832" s="76">
        <f t="shared" si="132"/>
        <v>-0.34140173864792633</v>
      </c>
      <c r="G2832" s="26">
        <f t="shared" si="133"/>
        <v>-3.9792129885998631E-2</v>
      </c>
      <c r="H2832" s="26">
        <f t="shared" si="134"/>
        <v>1.3585102327584045E-2</v>
      </c>
    </row>
    <row r="2833" spans="1:8" x14ac:dyDescent="0.25">
      <c r="A2833" s="12">
        <f>Riesgo!D2837</f>
        <v>0.12411351765582516</v>
      </c>
      <c r="F2833" s="76">
        <f t="shared" si="132"/>
        <v>-0.48146841993402473</v>
      </c>
      <c r="G2833" s="26">
        <f t="shared" si="133"/>
        <v>-0.1116100800349166</v>
      </c>
      <c r="H2833" s="26">
        <f t="shared" si="134"/>
        <v>5.3736728883121337E-2</v>
      </c>
    </row>
    <row r="2834" spans="1:8" x14ac:dyDescent="0.25">
      <c r="A2834" s="12">
        <f>Riesgo!D2838</f>
        <v>0.77540393285632725</v>
      </c>
      <c r="F2834" s="76">
        <f t="shared" si="132"/>
        <v>0.16982199526647734</v>
      </c>
      <c r="G2834" s="26">
        <f t="shared" si="133"/>
        <v>4.8975831436628139E-3</v>
      </c>
      <c r="H2834" s="26">
        <f t="shared" si="134"/>
        <v>8.317173414402856E-4</v>
      </c>
    </row>
    <row r="2835" spans="1:8" x14ac:dyDescent="0.25">
      <c r="A2835" s="12">
        <f>Riesgo!D2839</f>
        <v>0.23725149388064642</v>
      </c>
      <c r="F2835" s="76">
        <f t="shared" si="132"/>
        <v>-0.36833044370920348</v>
      </c>
      <c r="G2835" s="26">
        <f t="shared" si="133"/>
        <v>-4.99704026118293E-2</v>
      </c>
      <c r="H2835" s="26">
        <f t="shared" si="134"/>
        <v>1.8405620566342627E-2</v>
      </c>
    </row>
    <row r="2836" spans="1:8" x14ac:dyDescent="0.25">
      <c r="A2836" s="12">
        <f>Riesgo!D2840</f>
        <v>0.60635818916198336</v>
      </c>
      <c r="F2836" s="76">
        <f t="shared" si="132"/>
        <v>7.762515721334573E-4</v>
      </c>
      <c r="G2836" s="26">
        <f t="shared" si="133"/>
        <v>4.6774319545474921E-10</v>
      </c>
      <c r="H2836" s="26">
        <f t="shared" si="134"/>
        <v>3.6308639082647604E-13</v>
      </c>
    </row>
    <row r="2837" spans="1:8" x14ac:dyDescent="0.25">
      <c r="A2837" s="12">
        <f>Riesgo!D2841</f>
        <v>0.72941601863116978</v>
      </c>
      <c r="F2837" s="76">
        <f t="shared" si="132"/>
        <v>0.12383408104131988</v>
      </c>
      <c r="G2837" s="26">
        <f t="shared" si="133"/>
        <v>1.8989807265319197E-3</v>
      </c>
      <c r="H2837" s="26">
        <f t="shared" si="134"/>
        <v>2.3515853318525825E-4</v>
      </c>
    </row>
    <row r="2838" spans="1:8" x14ac:dyDescent="0.25">
      <c r="A2838" s="12">
        <f>Riesgo!D2842</f>
        <v>1</v>
      </c>
      <c r="F2838" s="76">
        <f t="shared" si="132"/>
        <v>0.39441806241015009</v>
      </c>
      <c r="G2838" s="26">
        <f t="shared" si="133"/>
        <v>6.1357885667416845E-2</v>
      </c>
      <c r="H2838" s="26">
        <f t="shared" si="134"/>
        <v>2.4200658378526071E-2</v>
      </c>
    </row>
    <row r="2839" spans="1:8" x14ac:dyDescent="0.25">
      <c r="A2839" s="12">
        <f>Riesgo!D2843</f>
        <v>0.3918648221508691</v>
      </c>
      <c r="F2839" s="76">
        <f t="shared" si="132"/>
        <v>-0.21371711543898081</v>
      </c>
      <c r="G2839" s="26">
        <f t="shared" si="133"/>
        <v>-9.7615304084924942E-3</v>
      </c>
      <c r="H2839" s="26">
        <f t="shared" si="134"/>
        <v>2.0862061211729122E-3</v>
      </c>
    </row>
    <row r="2840" spans="1:8" x14ac:dyDescent="0.25">
      <c r="A2840" s="12">
        <f>Riesgo!D2844</f>
        <v>0.76018242356744159</v>
      </c>
      <c r="F2840" s="76">
        <f t="shared" si="132"/>
        <v>0.15460048597759168</v>
      </c>
      <c r="G2840" s="26">
        <f t="shared" si="133"/>
        <v>3.6951541823940634E-3</v>
      </c>
      <c r="H2840" s="26">
        <f t="shared" si="134"/>
        <v>5.7127263236025265E-4</v>
      </c>
    </row>
    <row r="2841" spans="1:8" x14ac:dyDescent="0.25">
      <c r="A2841" s="12">
        <f>Riesgo!D2845</f>
        <v>0.87860373438524131</v>
      </c>
      <c r="F2841" s="76">
        <f t="shared" si="132"/>
        <v>0.2730217967953914</v>
      </c>
      <c r="G2841" s="26">
        <f t="shared" si="133"/>
        <v>2.0351290869208668E-2</v>
      </c>
      <c r="H2841" s="26">
        <f t="shared" si="134"/>
        <v>5.5563460002169933E-3</v>
      </c>
    </row>
    <row r="2842" spans="1:8" x14ac:dyDescent="0.25">
      <c r="A2842" s="12">
        <f>Riesgo!D2846</f>
        <v>0.76935616630119152</v>
      </c>
      <c r="F2842" s="76">
        <f t="shared" si="132"/>
        <v>0.16377422871134162</v>
      </c>
      <c r="G2842" s="26">
        <f t="shared" si="133"/>
        <v>4.3927520333085588E-3</v>
      </c>
      <c r="H2842" s="26">
        <f t="shared" si="134"/>
        <v>7.1941957617528685E-4</v>
      </c>
    </row>
    <row r="2843" spans="1:8" x14ac:dyDescent="0.25">
      <c r="A2843" s="12">
        <f>Riesgo!D2847</f>
        <v>0.75012484867891616</v>
      </c>
      <c r="F2843" s="76">
        <f t="shared" si="132"/>
        <v>0.14454291108906625</v>
      </c>
      <c r="G2843" s="26">
        <f t="shared" si="133"/>
        <v>3.0198849061116801E-3</v>
      </c>
      <c r="H2843" s="26">
        <f t="shared" si="134"/>
        <v>4.3650295548331374E-4</v>
      </c>
    </row>
    <row r="2844" spans="1:8" x14ac:dyDescent="0.25">
      <c r="A2844" s="12">
        <f>Riesgo!D2848</f>
        <v>0.75094097036456098</v>
      </c>
      <c r="F2844" s="76">
        <f t="shared" si="132"/>
        <v>0.14535903277471107</v>
      </c>
      <c r="G2844" s="26">
        <f t="shared" si="133"/>
        <v>3.071327112017846E-3</v>
      </c>
      <c r="H2844" s="26">
        <f t="shared" si="134"/>
        <v>4.4644513833766078E-4</v>
      </c>
    </row>
    <row r="2845" spans="1:8" x14ac:dyDescent="0.25">
      <c r="A2845" s="12">
        <f>Riesgo!D2849</f>
        <v>0.73246871497008026</v>
      </c>
      <c r="F2845" s="76">
        <f t="shared" si="132"/>
        <v>0.12688677738023035</v>
      </c>
      <c r="G2845" s="26">
        <f t="shared" si="133"/>
        <v>2.0429093798225444E-3</v>
      </c>
      <c r="H2845" s="26">
        <f t="shared" si="134"/>
        <v>2.5921818768552763E-4</v>
      </c>
    </row>
    <row r="2846" spans="1:8" x14ac:dyDescent="0.25">
      <c r="A2846" s="12">
        <f>Riesgo!D2850</f>
        <v>0.90041264405636334</v>
      </c>
      <c r="F2846" s="76">
        <f t="shared" si="132"/>
        <v>0.29483070646651344</v>
      </c>
      <c r="G2846" s="26">
        <f t="shared" si="133"/>
        <v>2.5628202050258918E-2</v>
      </c>
      <c r="H2846" s="26">
        <f t="shared" si="134"/>
        <v>7.555980915944384E-3</v>
      </c>
    </row>
    <row r="2847" spans="1:8" x14ac:dyDescent="0.25">
      <c r="A2847" s="12">
        <f>Riesgo!D2851</f>
        <v>0.62815333738470969</v>
      </c>
      <c r="F2847" s="76">
        <f t="shared" si="132"/>
        <v>2.2571399794859781E-2</v>
      </c>
      <c r="G2847" s="26">
        <f t="shared" si="133"/>
        <v>1.1499407912757155E-5</v>
      </c>
      <c r="H2847" s="26">
        <f t="shared" si="134"/>
        <v>2.595577334030158E-7</v>
      </c>
    </row>
    <row r="2848" spans="1:8" x14ac:dyDescent="0.25">
      <c r="A2848" s="12">
        <f>Riesgo!D2852</f>
        <v>1</v>
      </c>
      <c r="F2848" s="76">
        <f t="shared" si="132"/>
        <v>0.39441806241015009</v>
      </c>
      <c r="G2848" s="26">
        <f t="shared" si="133"/>
        <v>6.1357885667416845E-2</v>
      </c>
      <c r="H2848" s="26">
        <f t="shared" si="134"/>
        <v>2.4200658378526071E-2</v>
      </c>
    </row>
    <row r="2849" spans="1:8" x14ac:dyDescent="0.25">
      <c r="A2849" s="12">
        <f>Riesgo!D2853</f>
        <v>1</v>
      </c>
      <c r="F2849" s="76">
        <f t="shared" si="132"/>
        <v>0.39441806241015009</v>
      </c>
      <c r="G2849" s="26">
        <f t="shared" si="133"/>
        <v>6.1357885667416845E-2</v>
      </c>
      <c r="H2849" s="26">
        <f t="shared" si="134"/>
        <v>2.4200658378526071E-2</v>
      </c>
    </row>
    <row r="2850" spans="1:8" x14ac:dyDescent="0.25">
      <c r="A2850" s="12">
        <f>Riesgo!D2854</f>
        <v>1</v>
      </c>
      <c r="F2850" s="76">
        <f t="shared" si="132"/>
        <v>0.39441806241015009</v>
      </c>
      <c r="G2850" s="26">
        <f t="shared" si="133"/>
        <v>6.1357885667416845E-2</v>
      </c>
      <c r="H2850" s="26">
        <f t="shared" si="134"/>
        <v>2.4200658378526071E-2</v>
      </c>
    </row>
    <row r="2851" spans="1:8" x14ac:dyDescent="0.25">
      <c r="A2851" s="12">
        <f>Riesgo!D2855</f>
        <v>0.66446527136140499</v>
      </c>
      <c r="F2851" s="76">
        <f t="shared" si="132"/>
        <v>5.888333377155508E-2</v>
      </c>
      <c r="G2851" s="26">
        <f t="shared" si="133"/>
        <v>2.0416306213697278E-4</v>
      </c>
      <c r="H2851" s="26">
        <f t="shared" si="134"/>
        <v>1.2021801731634107E-5</v>
      </c>
    </row>
    <row r="2852" spans="1:8" x14ac:dyDescent="0.25">
      <c r="A2852" s="12">
        <f>Riesgo!D2856</f>
        <v>0.77633435075087165</v>
      </c>
      <c r="F2852" s="76">
        <f t="shared" si="132"/>
        <v>0.17075241316102174</v>
      </c>
      <c r="G2852" s="26">
        <f t="shared" si="133"/>
        <v>4.978523371058999E-3</v>
      </c>
      <c r="H2852" s="26">
        <f t="shared" si="134"/>
        <v>8.5009487958686897E-4</v>
      </c>
    </row>
    <row r="2853" spans="1:8" x14ac:dyDescent="0.25">
      <c r="A2853" s="12">
        <f>Riesgo!D2857</f>
        <v>1</v>
      </c>
      <c r="F2853" s="76">
        <f t="shared" si="132"/>
        <v>0.39441806241015009</v>
      </c>
      <c r="G2853" s="26">
        <f t="shared" si="133"/>
        <v>6.1357885667416845E-2</v>
      </c>
      <c r="H2853" s="26">
        <f t="shared" si="134"/>
        <v>2.4200658378526071E-2</v>
      </c>
    </row>
    <row r="2854" spans="1:8" x14ac:dyDescent="0.25">
      <c r="A2854" s="12">
        <f>Riesgo!D2858</f>
        <v>0.63217944760110356</v>
      </c>
      <c r="F2854" s="76">
        <f t="shared" si="132"/>
        <v>2.6597510011253656E-2</v>
      </c>
      <c r="G2854" s="26">
        <f t="shared" si="133"/>
        <v>1.8815811045435979E-5</v>
      </c>
      <c r="H2854" s="26">
        <f t="shared" si="134"/>
        <v>5.004537226508406E-7</v>
      </c>
    </row>
    <row r="2855" spans="1:8" x14ac:dyDescent="0.25">
      <c r="A2855" s="12">
        <f>Riesgo!D2859</f>
        <v>0.28171983283887814</v>
      </c>
      <c r="F2855" s="76">
        <f t="shared" si="132"/>
        <v>-0.32386210475097177</v>
      </c>
      <c r="G2855" s="26">
        <f t="shared" si="133"/>
        <v>-3.396881540506886E-2</v>
      </c>
      <c r="H2855" s="26">
        <f t="shared" si="134"/>
        <v>1.1001212052982835E-2</v>
      </c>
    </row>
    <row r="2856" spans="1:8" x14ac:dyDescent="0.25">
      <c r="A2856" s="12">
        <f>Riesgo!D2860</f>
        <v>0.8937554833259751</v>
      </c>
      <c r="F2856" s="76">
        <f t="shared" si="132"/>
        <v>0.28817354573612519</v>
      </c>
      <c r="G2856" s="26">
        <f t="shared" si="133"/>
        <v>2.393108175989624E-2</v>
      </c>
      <c r="H2856" s="26">
        <f t="shared" si="134"/>
        <v>6.8963046840504099E-3</v>
      </c>
    </row>
    <row r="2857" spans="1:8" x14ac:dyDescent="0.25">
      <c r="A2857" s="12">
        <f>Riesgo!D2861</f>
        <v>0.48630803679751972</v>
      </c>
      <c r="F2857" s="76">
        <f t="shared" si="132"/>
        <v>-0.11927390079233019</v>
      </c>
      <c r="G2857" s="26">
        <f t="shared" si="133"/>
        <v>-1.6968219306359731E-3</v>
      </c>
      <c r="H2857" s="26">
        <f t="shared" si="134"/>
        <v>2.0238657061692525E-4</v>
      </c>
    </row>
    <row r="2858" spans="1:8" x14ac:dyDescent="0.25">
      <c r="A2858" s="12">
        <f>Riesgo!D2862</f>
        <v>0.66350276339520087</v>
      </c>
      <c r="F2858" s="76">
        <f t="shared" si="132"/>
        <v>5.7920825805350962E-2</v>
      </c>
      <c r="G2858" s="26">
        <f t="shared" si="133"/>
        <v>1.9431406425953336E-4</v>
      </c>
      <c r="H2858" s="26">
        <f t="shared" si="134"/>
        <v>1.1254831067506204E-5</v>
      </c>
    </row>
    <row r="2859" spans="1:8" x14ac:dyDescent="0.25">
      <c r="A2859" s="12">
        <f>Riesgo!D2863</f>
        <v>1</v>
      </c>
      <c r="F2859" s="76">
        <f t="shared" si="132"/>
        <v>0.39441806241015009</v>
      </c>
      <c r="G2859" s="26">
        <f t="shared" si="133"/>
        <v>6.1357885667416845E-2</v>
      </c>
      <c r="H2859" s="26">
        <f t="shared" si="134"/>
        <v>2.4200658378526071E-2</v>
      </c>
    </row>
    <row r="2860" spans="1:8" x14ac:dyDescent="0.25">
      <c r="A2860" s="12">
        <f>Riesgo!D2864</f>
        <v>6.8229913101403986E-2</v>
      </c>
      <c r="F2860" s="76">
        <f t="shared" si="132"/>
        <v>-0.53735202448844588</v>
      </c>
      <c r="G2860" s="26">
        <f t="shared" si="133"/>
        <v>-0.15515889152986764</v>
      </c>
      <c r="H2860" s="26">
        <f t="shared" si="134"/>
        <v>8.3374944480957544E-2</v>
      </c>
    </row>
    <row r="2861" spans="1:8" x14ac:dyDescent="0.25">
      <c r="A2861" s="12">
        <f>Riesgo!D2865</f>
        <v>0.95355811282874348</v>
      </c>
      <c r="F2861" s="76">
        <f t="shared" si="132"/>
        <v>0.34797617523889357</v>
      </c>
      <c r="G2861" s="26">
        <f t="shared" si="133"/>
        <v>4.2135536770973869E-2</v>
      </c>
      <c r="H2861" s="26">
        <f t="shared" si="134"/>
        <v>1.4662162927201247E-2</v>
      </c>
    </row>
    <row r="2862" spans="1:8" x14ac:dyDescent="0.25">
      <c r="A2862" s="12">
        <f>Riesgo!D2866</f>
        <v>0.99905063592187326</v>
      </c>
      <c r="F2862" s="76">
        <f t="shared" si="132"/>
        <v>0.39346869833202336</v>
      </c>
      <c r="G2862" s="26">
        <f t="shared" si="133"/>
        <v>6.0915886069521877E-2</v>
      </c>
      <c r="H2862" s="26">
        <f t="shared" si="134"/>
        <v>2.3968494399516607E-2</v>
      </c>
    </row>
    <row r="2863" spans="1:8" x14ac:dyDescent="0.25">
      <c r="A2863" s="12">
        <f>Riesgo!D2867</f>
        <v>0.4102303972481734</v>
      </c>
      <c r="F2863" s="76">
        <f t="shared" si="132"/>
        <v>-0.19535154034167651</v>
      </c>
      <c r="G2863" s="26">
        <f t="shared" si="133"/>
        <v>-7.4550493025782368E-3</v>
      </c>
      <c r="H2863" s="26">
        <f t="shared" si="134"/>
        <v>1.4563553645817998E-3</v>
      </c>
    </row>
    <row r="2864" spans="1:8" x14ac:dyDescent="0.25">
      <c r="A2864" s="12">
        <f>Riesgo!D2868</f>
        <v>0.72999374877592893</v>
      </c>
      <c r="F2864" s="76">
        <f t="shared" si="132"/>
        <v>0.12441181118607902</v>
      </c>
      <c r="G2864" s="26">
        <f t="shared" si="133"/>
        <v>1.9256831831343836E-3</v>
      </c>
      <c r="H2864" s="26">
        <f t="shared" si="134"/>
        <v>2.3957773258432259E-4</v>
      </c>
    </row>
    <row r="2865" spans="1:8" x14ac:dyDescent="0.25">
      <c r="A2865" s="12">
        <f>Riesgo!D2869</f>
        <v>0.8317061914512186</v>
      </c>
      <c r="F2865" s="76">
        <f t="shared" si="132"/>
        <v>0.2261242538613687</v>
      </c>
      <c r="G2865" s="26">
        <f t="shared" si="133"/>
        <v>1.156222564024512E-2</v>
      </c>
      <c r="H2865" s="26">
        <f t="shared" si="134"/>
        <v>2.6144996458772139E-3</v>
      </c>
    </row>
    <row r="2866" spans="1:8" x14ac:dyDescent="0.25">
      <c r="A2866" s="12">
        <f>Riesgo!D2870</f>
        <v>0.64593098941133498</v>
      </c>
      <c r="F2866" s="76">
        <f t="shared" si="132"/>
        <v>4.0349051821485071E-2</v>
      </c>
      <c r="G2866" s="26">
        <f t="shared" si="133"/>
        <v>6.5690111731505724E-5</v>
      </c>
      <c r="H2866" s="26">
        <f t="shared" si="134"/>
        <v>2.6505337224136693E-6</v>
      </c>
    </row>
    <row r="2867" spans="1:8" x14ac:dyDescent="0.25">
      <c r="A2867" s="12">
        <f>Riesgo!D2871</f>
        <v>0.98140124061734146</v>
      </c>
      <c r="F2867" s="76">
        <f t="shared" si="132"/>
        <v>0.37581930302749156</v>
      </c>
      <c r="G2867" s="26">
        <f t="shared" si="133"/>
        <v>5.3080774179318474E-2</v>
      </c>
      <c r="H2867" s="26">
        <f t="shared" si="134"/>
        <v>1.9948779556231137E-2</v>
      </c>
    </row>
    <row r="2868" spans="1:8" x14ac:dyDescent="0.25">
      <c r="A2868" s="12">
        <f>Riesgo!D2872</f>
        <v>0.29385700412754412</v>
      </c>
      <c r="F2868" s="76">
        <f t="shared" si="132"/>
        <v>-0.31172493346230579</v>
      </c>
      <c r="G2868" s="26">
        <f t="shared" si="133"/>
        <v>-3.0291070567309859E-2</v>
      </c>
      <c r="H2868" s="26">
        <f t="shared" si="134"/>
        <v>9.4424819570966753E-3</v>
      </c>
    </row>
    <row r="2869" spans="1:8" x14ac:dyDescent="0.25">
      <c r="A2869" s="12">
        <f>Riesgo!D2873</f>
        <v>1</v>
      </c>
      <c r="F2869" s="76">
        <f t="shared" si="132"/>
        <v>0.39441806241015009</v>
      </c>
      <c r="G2869" s="26">
        <f t="shared" si="133"/>
        <v>6.1357885667416845E-2</v>
      </c>
      <c r="H2869" s="26">
        <f t="shared" si="134"/>
        <v>2.4200658378526071E-2</v>
      </c>
    </row>
    <row r="2870" spans="1:8" x14ac:dyDescent="0.25">
      <c r="A2870" s="12">
        <f>Riesgo!D2874</f>
        <v>0.99648295330485304</v>
      </c>
      <c r="F2870" s="76">
        <f t="shared" si="132"/>
        <v>0.39090101571500313</v>
      </c>
      <c r="G2870" s="26">
        <f t="shared" si="133"/>
        <v>5.9731084042529761E-2</v>
      </c>
      <c r="H2870" s="26">
        <f t="shared" si="134"/>
        <v>2.3348941421983099E-2</v>
      </c>
    </row>
    <row r="2871" spans="1:8" x14ac:dyDescent="0.25">
      <c r="A2871" s="12">
        <f>Riesgo!D2875</f>
        <v>0.74508752238305609</v>
      </c>
      <c r="F2871" s="76">
        <f t="shared" si="132"/>
        <v>0.13950558479320618</v>
      </c>
      <c r="G2871" s="26">
        <f t="shared" si="133"/>
        <v>2.7150309324691256E-3</v>
      </c>
      <c r="H2871" s="26">
        <f t="shared" si="134"/>
        <v>3.7876197796574921E-4</v>
      </c>
    </row>
    <row r="2872" spans="1:8" x14ac:dyDescent="0.25">
      <c r="A2872" s="12">
        <f>Riesgo!D2876</f>
        <v>0.652151926219394</v>
      </c>
      <c r="F2872" s="76">
        <f t="shared" si="132"/>
        <v>4.656998862954409E-2</v>
      </c>
      <c r="G2872" s="26">
        <f t="shared" si="133"/>
        <v>1.0099930741348104E-4</v>
      </c>
      <c r="H2872" s="26">
        <f t="shared" si="134"/>
        <v>4.7035365978376407E-6</v>
      </c>
    </row>
    <row r="2873" spans="1:8" x14ac:dyDescent="0.25">
      <c r="A2873" s="12">
        <f>Riesgo!D2877</f>
        <v>0.72439643749869542</v>
      </c>
      <c r="F2873" s="76">
        <f t="shared" si="132"/>
        <v>0.11881449990884552</v>
      </c>
      <c r="G2873" s="26">
        <f t="shared" si="133"/>
        <v>1.6772906777156964E-3</v>
      </c>
      <c r="H2873" s="26">
        <f t="shared" si="134"/>
        <v>1.9928645307455903E-4</v>
      </c>
    </row>
    <row r="2874" spans="1:8" x14ac:dyDescent="0.25">
      <c r="A2874" s="12">
        <f>Riesgo!D2878</f>
        <v>0.27717629553369816</v>
      </c>
      <c r="F2874" s="76">
        <f t="shared" si="132"/>
        <v>-0.32840564205615175</v>
      </c>
      <c r="G2874" s="26">
        <f t="shared" si="133"/>
        <v>-3.5418635764403732E-2</v>
      </c>
      <c r="H2874" s="26">
        <f t="shared" si="134"/>
        <v>1.1631679818961986E-2</v>
      </c>
    </row>
    <row r="2875" spans="1:8" x14ac:dyDescent="0.25">
      <c r="A2875" s="12">
        <f>Riesgo!D2879</f>
        <v>0.5130944470083979</v>
      </c>
      <c r="F2875" s="76">
        <f t="shared" si="132"/>
        <v>-9.2487490581452003E-2</v>
      </c>
      <c r="G2875" s="26">
        <f t="shared" si="133"/>
        <v>-7.9113206728542934E-4</v>
      </c>
      <c r="H2875" s="26">
        <f t="shared" si="134"/>
        <v>7.3169819621745803E-5</v>
      </c>
    </row>
    <row r="2876" spans="1:8" x14ac:dyDescent="0.25">
      <c r="A2876" s="12">
        <f>Riesgo!D2880</f>
        <v>0.57764085147349242</v>
      </c>
      <c r="F2876" s="76">
        <f t="shared" si="132"/>
        <v>-2.7941086116357483E-2</v>
      </c>
      <c r="G2876" s="26">
        <f t="shared" si="133"/>
        <v>-2.1813725892229415E-5</v>
      </c>
      <c r="H2876" s="26">
        <f t="shared" si="134"/>
        <v>6.0949919367339901E-7</v>
      </c>
    </row>
    <row r="2877" spans="1:8" x14ac:dyDescent="0.25">
      <c r="A2877" s="12">
        <f>Riesgo!D2881</f>
        <v>0.31055589501711311</v>
      </c>
      <c r="F2877" s="76">
        <f t="shared" si="132"/>
        <v>-0.29502604257273679</v>
      </c>
      <c r="G2877" s="26">
        <f t="shared" si="133"/>
        <v>-2.5679174664915719E-2</v>
      </c>
      <c r="H2877" s="26">
        <f t="shared" si="134"/>
        <v>7.5760252779241682E-3</v>
      </c>
    </row>
    <row r="2878" spans="1:8" x14ac:dyDescent="0.25">
      <c r="A2878" s="12">
        <f>Riesgo!D2882</f>
        <v>0.33725969474523471</v>
      </c>
      <c r="F2878" s="76">
        <f t="shared" si="132"/>
        <v>-0.2683222428446152</v>
      </c>
      <c r="G2878" s="26">
        <f t="shared" si="133"/>
        <v>-1.9318349831399295E-2</v>
      </c>
      <c r="H2878" s="26">
        <f t="shared" si="134"/>
        <v>5.1835429548179523E-3</v>
      </c>
    </row>
    <row r="2879" spans="1:8" x14ac:dyDescent="0.25">
      <c r="A2879" s="12">
        <f>Riesgo!D2883</f>
        <v>0.23750823512910593</v>
      </c>
      <c r="F2879" s="76">
        <f t="shared" si="132"/>
        <v>-0.368073702460744</v>
      </c>
      <c r="G2879" s="26">
        <f t="shared" si="133"/>
        <v>-4.9865981243517946E-2</v>
      </c>
      <c r="H2879" s="26">
        <f t="shared" si="134"/>
        <v>1.8354356343139665E-2</v>
      </c>
    </row>
    <row r="2880" spans="1:8" x14ac:dyDescent="0.25">
      <c r="A2880" s="12">
        <f>Riesgo!D2884</f>
        <v>0.55683292252191408</v>
      </c>
      <c r="F2880" s="76">
        <f t="shared" si="132"/>
        <v>-4.874901506793583E-2</v>
      </c>
      <c r="G2880" s="26">
        <f t="shared" si="133"/>
        <v>-1.1585039975904863E-4</v>
      </c>
      <c r="H2880" s="26">
        <f t="shared" si="134"/>
        <v>5.6475928834802512E-6</v>
      </c>
    </row>
    <row r="2881" spans="1:8" x14ac:dyDescent="0.25">
      <c r="A2881" s="12">
        <f>Riesgo!D2885</f>
        <v>0.45075568394934395</v>
      </c>
      <c r="F2881" s="76">
        <f t="shared" si="132"/>
        <v>-0.15482625364050595</v>
      </c>
      <c r="G2881" s="26">
        <f t="shared" si="133"/>
        <v>-3.7113662632202553E-3</v>
      </c>
      <c r="H2881" s="26">
        <f t="shared" si="134"/>
        <v>5.7461693442215599E-4</v>
      </c>
    </row>
    <row r="2882" spans="1:8" x14ac:dyDescent="0.25">
      <c r="A2882" s="12">
        <f>Riesgo!D2886</f>
        <v>0.38479077052622029</v>
      </c>
      <c r="F2882" s="76">
        <f t="shared" si="132"/>
        <v>-0.22079116706362961</v>
      </c>
      <c r="G2882" s="26">
        <f t="shared" si="133"/>
        <v>-1.076329107677924E-2</v>
      </c>
      <c r="H2882" s="26">
        <f t="shared" si="134"/>
        <v>2.3764395982876392E-3</v>
      </c>
    </row>
    <row r="2883" spans="1:8" x14ac:dyDescent="0.25">
      <c r="A2883" s="12">
        <f>Riesgo!D2887</f>
        <v>0.30272430768886371</v>
      </c>
      <c r="F2883" s="76">
        <f t="shared" ref="F2883:F2946" si="135">A2883-$D$4</f>
        <v>-0.30285762990098619</v>
      </c>
      <c r="G2883" s="26">
        <f t="shared" ref="G2883:G2946" si="136">IF(A2883=0,0,(A2883-D$4)^3)</f>
        <v>-2.7778932852596978E-2</v>
      </c>
      <c r="H2883" s="26">
        <f t="shared" ref="H2883:H2946" si="137">IF(A2883=0,0,(A2883-D$4)^4)</f>
        <v>8.4130617649161629E-3</v>
      </c>
    </row>
    <row r="2884" spans="1:8" x14ac:dyDescent="0.25">
      <c r="A2884" s="12">
        <f>Riesgo!D2888</f>
        <v>0.9262415922463757</v>
      </c>
      <c r="F2884" s="76">
        <f t="shared" si="135"/>
        <v>0.32065965465652579</v>
      </c>
      <c r="G2884" s="26">
        <f t="shared" si="136"/>
        <v>3.2971063936024905E-2</v>
      </c>
      <c r="H2884" s="26">
        <f t="shared" si="137"/>
        <v>1.0572489975383978E-2</v>
      </c>
    </row>
    <row r="2885" spans="1:8" x14ac:dyDescent="0.25">
      <c r="A2885" s="12">
        <f>Riesgo!D2889</f>
        <v>0.33147733310970706</v>
      </c>
      <c r="F2885" s="76">
        <f t="shared" si="135"/>
        <v>-0.27410460448014284</v>
      </c>
      <c r="G2885" s="26">
        <f t="shared" si="136"/>
        <v>-2.0594392853402158E-2</v>
      </c>
      <c r="H2885" s="26">
        <f t="shared" si="137"/>
        <v>5.6450179075904789E-3</v>
      </c>
    </row>
    <row r="2886" spans="1:8" x14ac:dyDescent="0.25">
      <c r="A2886" s="12">
        <f>Riesgo!D2890</f>
        <v>0.633861584663718</v>
      </c>
      <c r="F2886" s="76">
        <f t="shared" si="135"/>
        <v>2.8279647073868097E-2</v>
      </c>
      <c r="G2886" s="26">
        <f t="shared" si="136"/>
        <v>2.2616320795651655E-5</v>
      </c>
      <c r="H2886" s="26">
        <f t="shared" si="137"/>
        <v>6.3958157021041245E-7</v>
      </c>
    </row>
    <row r="2887" spans="1:8" x14ac:dyDescent="0.25">
      <c r="A2887" s="12">
        <f>Riesgo!D2891</f>
        <v>0.7705214366208154</v>
      </c>
      <c r="F2887" s="76">
        <f t="shared" si="135"/>
        <v>0.1649394990309655</v>
      </c>
      <c r="G2887" s="26">
        <f t="shared" si="136"/>
        <v>4.4871853950144425E-3</v>
      </c>
      <c r="H2887" s="26">
        <f t="shared" si="137"/>
        <v>7.401141111127472E-4</v>
      </c>
    </row>
    <row r="2888" spans="1:8" x14ac:dyDescent="0.25">
      <c r="A2888" s="12">
        <f>Riesgo!D2892</f>
        <v>0.82450762343110939</v>
      </c>
      <c r="F2888" s="76">
        <f t="shared" si="135"/>
        <v>0.21892568584125949</v>
      </c>
      <c r="G2888" s="26">
        <f t="shared" si="136"/>
        <v>1.0492770083831914E-2</v>
      </c>
      <c r="H2888" s="26">
        <f t="shared" si="137"/>
        <v>2.2971368869775517E-3</v>
      </c>
    </row>
    <row r="2889" spans="1:8" x14ac:dyDescent="0.25">
      <c r="A2889" s="12">
        <f>Riesgo!D2893</f>
        <v>0.30163950514947768</v>
      </c>
      <c r="F2889" s="76">
        <f t="shared" si="135"/>
        <v>-0.30394243244037222</v>
      </c>
      <c r="G2889" s="26">
        <f t="shared" si="136"/>
        <v>-2.8078506531427357E-2</v>
      </c>
      <c r="H2889" s="26">
        <f t="shared" si="137"/>
        <v>8.5342495744549097E-3</v>
      </c>
    </row>
    <row r="2890" spans="1:8" x14ac:dyDescent="0.25">
      <c r="A2890" s="12">
        <f>Riesgo!D2894</f>
        <v>0.6253077455461209</v>
      </c>
      <c r="F2890" s="76">
        <f t="shared" si="135"/>
        <v>1.9725807956270991E-2</v>
      </c>
      <c r="G2890" s="26">
        <f t="shared" si="136"/>
        <v>7.675459810027898E-6</v>
      </c>
      <c r="H2890" s="26">
        <f t="shared" si="137"/>
        <v>1.5140464618868655E-7</v>
      </c>
    </row>
    <row r="2891" spans="1:8" x14ac:dyDescent="0.25">
      <c r="A2891" s="12">
        <f>Riesgo!D2895</f>
        <v>0.19076345626568605</v>
      </c>
      <c r="F2891" s="76">
        <f t="shared" si="135"/>
        <v>-0.41481848132416388</v>
      </c>
      <c r="G2891" s="26">
        <f t="shared" si="136"/>
        <v>-7.1379629853723467E-2</v>
      </c>
      <c r="H2891" s="26">
        <f t="shared" si="137"/>
        <v>2.9609589653402518E-2</v>
      </c>
    </row>
    <row r="2892" spans="1:8" x14ac:dyDescent="0.25">
      <c r="A2892" s="12">
        <f>Riesgo!D2896</f>
        <v>1</v>
      </c>
      <c r="F2892" s="76">
        <f t="shared" si="135"/>
        <v>0.39441806241015009</v>
      </c>
      <c r="G2892" s="26">
        <f t="shared" si="136"/>
        <v>6.1357885667416845E-2</v>
      </c>
      <c r="H2892" s="26">
        <f t="shared" si="137"/>
        <v>2.4200658378526071E-2</v>
      </c>
    </row>
    <row r="2893" spans="1:8" x14ac:dyDescent="0.25">
      <c r="A2893" s="12">
        <f>Riesgo!D2897</f>
        <v>0.61684826392880143</v>
      </c>
      <c r="F2893" s="76">
        <f t="shared" si="135"/>
        <v>1.1266326338951527E-2</v>
      </c>
      <c r="G2893" s="26">
        <f t="shared" si="136"/>
        <v>1.430036032212778E-6</v>
      </c>
      <c r="H2893" s="26">
        <f t="shared" si="137"/>
        <v>1.6111252615368555E-8</v>
      </c>
    </row>
    <row r="2894" spans="1:8" x14ac:dyDescent="0.25">
      <c r="A2894" s="12">
        <f>Riesgo!D2898</f>
        <v>0.7765150382688224</v>
      </c>
      <c r="F2894" s="76">
        <f t="shared" si="135"/>
        <v>0.17093310067897249</v>
      </c>
      <c r="G2894" s="26">
        <f t="shared" si="136"/>
        <v>4.9943446865034205E-3</v>
      </c>
      <c r="H2894" s="26">
        <f t="shared" si="137"/>
        <v>8.5369882312358043E-4</v>
      </c>
    </row>
    <row r="2895" spans="1:8" x14ac:dyDescent="0.25">
      <c r="A2895" s="12">
        <f>Riesgo!D2899</f>
        <v>0.89865632528813522</v>
      </c>
      <c r="F2895" s="76">
        <f t="shared" si="135"/>
        <v>0.29307438769828531</v>
      </c>
      <c r="G2895" s="26">
        <f t="shared" si="136"/>
        <v>2.5172920192914481E-2</v>
      </c>
      <c r="H2895" s="26">
        <f t="shared" si="137"/>
        <v>7.377538172116214E-3</v>
      </c>
    </row>
    <row r="2896" spans="1:8" x14ac:dyDescent="0.25">
      <c r="A2896" s="12">
        <f>Riesgo!D2900</f>
        <v>0.52264105106711112</v>
      </c>
      <c r="F2896" s="76">
        <f t="shared" si="135"/>
        <v>-8.2940886522738788E-2</v>
      </c>
      <c r="G2896" s="26">
        <f t="shared" si="136"/>
        <v>-5.7056617166527151E-4</v>
      </c>
      <c r="H2896" s="26">
        <f t="shared" si="137"/>
        <v>4.7323264097802777E-5</v>
      </c>
    </row>
    <row r="2897" spans="1:8" x14ac:dyDescent="0.25">
      <c r="A2897" s="12">
        <f>Riesgo!D2901</f>
        <v>0.9078903231085661</v>
      </c>
      <c r="F2897" s="76">
        <f t="shared" si="135"/>
        <v>0.30230838551871619</v>
      </c>
      <c r="G2897" s="26">
        <f t="shared" si="136"/>
        <v>2.7628072169950047E-2</v>
      </c>
      <c r="H2897" s="26">
        <f t="shared" si="137"/>
        <v>8.3521978926921724E-3</v>
      </c>
    </row>
    <row r="2898" spans="1:8" x14ac:dyDescent="0.25">
      <c r="A2898" s="12">
        <f>Riesgo!D2902</f>
        <v>0.94759949520712694</v>
      </c>
      <c r="F2898" s="76">
        <f t="shared" si="135"/>
        <v>0.34201755761727703</v>
      </c>
      <c r="G2898" s="26">
        <f t="shared" si="136"/>
        <v>4.0007849143731927E-2</v>
      </c>
      <c r="H2898" s="26">
        <f t="shared" si="137"/>
        <v>1.3683386849659663E-2</v>
      </c>
    </row>
    <row r="2899" spans="1:8" x14ac:dyDescent="0.25">
      <c r="A2899" s="12">
        <f>Riesgo!D2903</f>
        <v>0.54453659655403885</v>
      </c>
      <c r="F2899" s="76">
        <f t="shared" si="135"/>
        <v>-6.1045341035811052E-2</v>
      </c>
      <c r="G2899" s="26">
        <f t="shared" si="136"/>
        <v>-2.2748751828911501E-4</v>
      </c>
      <c r="H2899" s="26">
        <f t="shared" si="137"/>
        <v>1.3887053135349329E-5</v>
      </c>
    </row>
    <row r="2900" spans="1:8" x14ac:dyDescent="0.25">
      <c r="A2900" s="12">
        <f>Riesgo!D2904</f>
        <v>0.30811319841743345</v>
      </c>
      <c r="F2900" s="76">
        <f t="shared" si="135"/>
        <v>-0.29746873917241645</v>
      </c>
      <c r="G2900" s="26">
        <f t="shared" si="136"/>
        <v>-2.6322309911291614E-2</v>
      </c>
      <c r="H2900" s="26">
        <f t="shared" si="137"/>
        <v>7.8300643414175187E-3</v>
      </c>
    </row>
    <row r="2901" spans="1:8" x14ac:dyDescent="0.25">
      <c r="A2901" s="12">
        <f>Riesgo!D2905</f>
        <v>0.38323372067408779</v>
      </c>
      <c r="F2901" s="76">
        <f t="shared" si="135"/>
        <v>-0.22234821691576212</v>
      </c>
      <c r="G2901" s="26">
        <f t="shared" si="136"/>
        <v>-1.0992613365495911E-2</v>
      </c>
      <c r="H2901" s="26">
        <f t="shared" si="137"/>
        <v>2.4441879810623906E-3</v>
      </c>
    </row>
    <row r="2902" spans="1:8" x14ac:dyDescent="0.25">
      <c r="A2902" s="12">
        <f>Riesgo!D2906</f>
        <v>1</v>
      </c>
      <c r="F2902" s="76">
        <f t="shared" si="135"/>
        <v>0.39441806241015009</v>
      </c>
      <c r="G2902" s="26">
        <f t="shared" si="136"/>
        <v>6.1357885667416845E-2</v>
      </c>
      <c r="H2902" s="26">
        <f t="shared" si="137"/>
        <v>2.4200658378526071E-2</v>
      </c>
    </row>
    <row r="2903" spans="1:8" x14ac:dyDescent="0.25">
      <c r="A2903" s="12">
        <f>Riesgo!D2907</f>
        <v>0.41410480891631468</v>
      </c>
      <c r="F2903" s="76">
        <f t="shared" si="135"/>
        <v>-0.19147712867353522</v>
      </c>
      <c r="G2903" s="26">
        <f t="shared" si="136"/>
        <v>-7.0202199465017488E-3</v>
      </c>
      <c r="H2903" s="26">
        <f t="shared" si="137"/>
        <v>1.344211558012834E-3</v>
      </c>
    </row>
    <row r="2904" spans="1:8" x14ac:dyDescent="0.25">
      <c r="A2904" s="12">
        <f>Riesgo!D2908</f>
        <v>0.40284320908939075</v>
      </c>
      <c r="F2904" s="76">
        <f t="shared" si="135"/>
        <v>-0.20273872850045915</v>
      </c>
      <c r="G2904" s="26">
        <f t="shared" si="136"/>
        <v>-8.3331683425341922E-3</v>
      </c>
      <c r="H2904" s="26">
        <f t="shared" si="137"/>
        <v>1.689455954145661E-3</v>
      </c>
    </row>
    <row r="2905" spans="1:8" x14ac:dyDescent="0.25">
      <c r="A2905" s="12">
        <f>Riesgo!D2909</f>
        <v>0.7140398991615543</v>
      </c>
      <c r="F2905" s="76">
        <f t="shared" si="135"/>
        <v>0.1084579615717044</v>
      </c>
      <c r="G2905" s="26">
        <f t="shared" si="136"/>
        <v>1.2758050394963869E-3</v>
      </c>
      <c r="H2905" s="26">
        <f t="shared" si="137"/>
        <v>1.3837121394668592E-4</v>
      </c>
    </row>
    <row r="2906" spans="1:8" x14ac:dyDescent="0.25">
      <c r="A2906" s="12">
        <f>Riesgo!D2910</f>
        <v>0.99020199012533561</v>
      </c>
      <c r="F2906" s="76">
        <f t="shared" si="135"/>
        <v>0.3846200525354857</v>
      </c>
      <c r="G2906" s="26">
        <f t="shared" si="136"/>
        <v>5.6897838542255399E-2</v>
      </c>
      <c r="H2906" s="26">
        <f t="shared" si="137"/>
        <v>2.1884049649277856E-2</v>
      </c>
    </row>
    <row r="2907" spans="1:8" x14ac:dyDescent="0.25">
      <c r="A2907" s="12">
        <f>Riesgo!D2911</f>
        <v>0.41872480535919199</v>
      </c>
      <c r="F2907" s="76">
        <f t="shared" si="135"/>
        <v>-0.18685713223065792</v>
      </c>
      <c r="G2907" s="26">
        <f t="shared" si="136"/>
        <v>-6.5242266186884565E-3</v>
      </c>
      <c r="H2907" s="26">
        <f t="shared" si="137"/>
        <v>1.2190982759910471E-3</v>
      </c>
    </row>
    <row r="2908" spans="1:8" x14ac:dyDescent="0.25">
      <c r="A2908" s="12">
        <f>Riesgo!D2912</f>
        <v>0.84308998000103186</v>
      </c>
      <c r="F2908" s="76">
        <f t="shared" si="135"/>
        <v>0.23750804241118195</v>
      </c>
      <c r="G2908" s="26">
        <f t="shared" si="136"/>
        <v>1.3397845347852487E-2</v>
      </c>
      <c r="H2908" s="26">
        <f t="shared" si="137"/>
        <v>3.1820960210962052E-3</v>
      </c>
    </row>
    <row r="2909" spans="1:8" x14ac:dyDescent="0.25">
      <c r="A2909" s="12">
        <f>Riesgo!D2913</f>
        <v>0.14056477856019764</v>
      </c>
      <c r="F2909" s="76">
        <f t="shared" si="135"/>
        <v>-0.46501715902965224</v>
      </c>
      <c r="G2909" s="26">
        <f t="shared" si="136"/>
        <v>-0.10055575604429778</v>
      </c>
      <c r="H2909" s="26">
        <f t="shared" si="137"/>
        <v>4.676015199979814E-2</v>
      </c>
    </row>
    <row r="2910" spans="1:8" x14ac:dyDescent="0.25">
      <c r="A2910" s="12">
        <f>Riesgo!D2914</f>
        <v>0.52899800080725079</v>
      </c>
      <c r="F2910" s="76">
        <f t="shared" si="135"/>
        <v>-7.6583936782599116E-2</v>
      </c>
      <c r="G2910" s="26">
        <f t="shared" si="136"/>
        <v>-4.4917239961477092E-4</v>
      </c>
      <c r="H2910" s="26">
        <f t="shared" si="137"/>
        <v>3.4399390656585958E-5</v>
      </c>
    </row>
    <row r="2911" spans="1:8" x14ac:dyDescent="0.25">
      <c r="A2911" s="12">
        <f>Riesgo!D2915</f>
        <v>0.84967118625567783</v>
      </c>
      <c r="F2911" s="76">
        <f t="shared" si="135"/>
        <v>0.24408924866582793</v>
      </c>
      <c r="G2911" s="26">
        <f t="shared" si="136"/>
        <v>1.4542730357034515E-2</v>
      </c>
      <c r="H2911" s="26">
        <f t="shared" si="137"/>
        <v>3.5497241263982822E-3</v>
      </c>
    </row>
    <row r="2912" spans="1:8" x14ac:dyDescent="0.25">
      <c r="A2912" s="12">
        <f>Riesgo!D2916</f>
        <v>0.678622201424529</v>
      </c>
      <c r="F2912" s="76">
        <f t="shared" si="135"/>
        <v>7.3040263834679098E-2</v>
      </c>
      <c r="G2912" s="26">
        <f t="shared" si="136"/>
        <v>3.8966105302791737E-4</v>
      </c>
      <c r="H2912" s="26">
        <f t="shared" si="137"/>
        <v>2.8460946119257966E-5</v>
      </c>
    </row>
    <row r="2913" spans="1:8" x14ac:dyDescent="0.25">
      <c r="A2913" s="12">
        <f>Riesgo!D2917</f>
        <v>0.91068428294714832</v>
      </c>
      <c r="F2913" s="76">
        <f t="shared" si="135"/>
        <v>0.30510234535729841</v>
      </c>
      <c r="G2913" s="26">
        <f t="shared" si="136"/>
        <v>2.8401196615893607E-2</v>
      </c>
      <c r="H2913" s="26">
        <f t="shared" si="137"/>
        <v>8.665271698462906E-3</v>
      </c>
    </row>
    <row r="2914" spans="1:8" x14ac:dyDescent="0.25">
      <c r="A2914" s="12">
        <f>Riesgo!D2918</f>
        <v>0.8050481566169565</v>
      </c>
      <c r="F2914" s="76">
        <f t="shared" si="135"/>
        <v>0.19946621902710659</v>
      </c>
      <c r="G2914" s="26">
        <f t="shared" si="136"/>
        <v>7.9361170844429955E-3</v>
      </c>
      <c r="H2914" s="26">
        <f t="shared" si="137"/>
        <v>1.5829872685902688E-3</v>
      </c>
    </row>
    <row r="2915" spans="1:8" x14ac:dyDescent="0.25">
      <c r="A2915" s="12">
        <f>Riesgo!D2919</f>
        <v>0.51702105193986947</v>
      </c>
      <c r="F2915" s="76">
        <f t="shared" si="135"/>
        <v>-8.8560885649980436E-2</v>
      </c>
      <c r="G2915" s="26">
        <f t="shared" si="136"/>
        <v>-6.9458572434694501E-4</v>
      </c>
      <c r="H2915" s="26">
        <f t="shared" si="137"/>
        <v>6.1513126907998628E-5</v>
      </c>
    </row>
    <row r="2916" spans="1:8" x14ac:dyDescent="0.25">
      <c r="A2916" s="12">
        <f>Riesgo!D2920</f>
        <v>1</v>
      </c>
      <c r="F2916" s="76">
        <f t="shared" si="135"/>
        <v>0.39441806241015009</v>
      </c>
      <c r="G2916" s="26">
        <f t="shared" si="136"/>
        <v>6.1357885667416845E-2</v>
      </c>
      <c r="H2916" s="26">
        <f t="shared" si="137"/>
        <v>2.4200658378526071E-2</v>
      </c>
    </row>
    <row r="2917" spans="1:8" x14ac:dyDescent="0.25">
      <c r="A2917" s="12">
        <f>Riesgo!D2921</f>
        <v>0.64161433718597427</v>
      </c>
      <c r="F2917" s="76">
        <f t="shared" si="135"/>
        <v>3.6032399596124365E-2</v>
      </c>
      <c r="G2917" s="26">
        <f t="shared" si="136"/>
        <v>4.6782083034996021E-5</v>
      </c>
      <c r="H2917" s="26">
        <f t="shared" si="137"/>
        <v>1.685670709856047E-6</v>
      </c>
    </row>
    <row r="2918" spans="1:8" x14ac:dyDescent="0.25">
      <c r="A2918" s="12">
        <f>Riesgo!D2922</f>
        <v>0.87942870098627846</v>
      </c>
      <c r="F2918" s="76">
        <f t="shared" si="135"/>
        <v>0.27384676339642855</v>
      </c>
      <c r="G2918" s="26">
        <f t="shared" si="136"/>
        <v>2.0536330124409977E-2</v>
      </c>
      <c r="H2918" s="26">
        <f t="shared" si="137"/>
        <v>5.6238075366102482E-3</v>
      </c>
    </row>
    <row r="2919" spans="1:8" x14ac:dyDescent="0.25">
      <c r="A2919" s="12">
        <f>Riesgo!D2923</f>
        <v>0.46468648608426694</v>
      </c>
      <c r="F2919" s="76">
        <f t="shared" si="135"/>
        <v>-0.14089545150558297</v>
      </c>
      <c r="G2919" s="26">
        <f t="shared" si="136"/>
        <v>-2.7969900365587201E-3</v>
      </c>
      <c r="H2919" s="26">
        <f t="shared" si="137"/>
        <v>3.9408317405755791E-4</v>
      </c>
    </row>
    <row r="2920" spans="1:8" x14ac:dyDescent="0.25">
      <c r="A2920" s="12">
        <f>Riesgo!D2924</f>
        <v>0.38584199841792077</v>
      </c>
      <c r="F2920" s="76">
        <f t="shared" si="135"/>
        <v>-0.21973993917192913</v>
      </c>
      <c r="G2920" s="26">
        <f t="shared" si="136"/>
        <v>-1.0610283787054408E-2</v>
      </c>
      <c r="H2920" s="26">
        <f t="shared" si="137"/>
        <v>2.3315031139642417E-3</v>
      </c>
    </row>
    <row r="2921" spans="1:8" x14ac:dyDescent="0.25">
      <c r="A2921" s="12">
        <f>Riesgo!D2925</f>
        <v>0.78646354674633145</v>
      </c>
      <c r="F2921" s="76">
        <f t="shared" si="135"/>
        <v>0.18088160915648155</v>
      </c>
      <c r="G2921" s="26">
        <f t="shared" si="136"/>
        <v>5.9181128019678269E-3</v>
      </c>
      <c r="H2921" s="26">
        <f t="shared" si="137"/>
        <v>1.0704777667895143E-3</v>
      </c>
    </row>
    <row r="2922" spans="1:8" x14ac:dyDescent="0.25">
      <c r="A2922" s="12">
        <f>Riesgo!D2926</f>
        <v>0.7140637945802204</v>
      </c>
      <c r="F2922" s="76">
        <f t="shared" si="135"/>
        <v>0.1084818569903705</v>
      </c>
      <c r="G2922" s="26">
        <f t="shared" si="136"/>
        <v>1.276648480003139E-3</v>
      </c>
      <c r="H2922" s="26">
        <f t="shared" si="137"/>
        <v>1.384931978346744E-4</v>
      </c>
    </row>
    <row r="2923" spans="1:8" x14ac:dyDescent="0.25">
      <c r="A2923" s="12">
        <f>Riesgo!D2927</f>
        <v>0.83924119855472201</v>
      </c>
      <c r="F2923" s="76">
        <f t="shared" si="135"/>
        <v>0.23365926096487211</v>
      </c>
      <c r="G2923" s="26">
        <f t="shared" si="136"/>
        <v>1.2757012944985978E-2</v>
      </c>
      <c r="H2923" s="26">
        <f t="shared" si="137"/>
        <v>2.9807942168447303E-3</v>
      </c>
    </row>
    <row r="2924" spans="1:8" x14ac:dyDescent="0.25">
      <c r="A2924" s="12">
        <f>Riesgo!D2928</f>
        <v>0.38671582977118829</v>
      </c>
      <c r="F2924" s="76">
        <f t="shared" si="135"/>
        <v>-0.21886610781866161</v>
      </c>
      <c r="G2924" s="26">
        <f t="shared" si="136"/>
        <v>-1.0484205966987547E-2</v>
      </c>
      <c r="H2924" s="26">
        <f t="shared" si="137"/>
        <v>2.294637353563752E-3</v>
      </c>
    </row>
    <row r="2925" spans="1:8" x14ac:dyDescent="0.25">
      <c r="A2925" s="12">
        <f>Riesgo!D2929</f>
        <v>0.60393619636774987</v>
      </c>
      <c r="F2925" s="76">
        <f t="shared" si="135"/>
        <v>-1.6457412221000389E-3</v>
      </c>
      <c r="G2925" s="26">
        <f t="shared" si="136"/>
        <v>-4.4574311333463536E-9</v>
      </c>
      <c r="H2925" s="26">
        <f t="shared" si="137"/>
        <v>7.3357781608201895E-12</v>
      </c>
    </row>
    <row r="2926" spans="1:8" x14ac:dyDescent="0.25">
      <c r="A2926" s="12">
        <f>Riesgo!D2930</f>
        <v>0.57593449584422918</v>
      </c>
      <c r="F2926" s="76">
        <f t="shared" si="135"/>
        <v>-2.9647441745620728E-2</v>
      </c>
      <c r="G2926" s="26">
        <f t="shared" si="136"/>
        <v>-2.6059235650174625E-5</v>
      </c>
      <c r="H2926" s="26">
        <f t="shared" si="137"/>
        <v>7.7258967087395507E-7</v>
      </c>
    </row>
    <row r="2927" spans="1:8" x14ac:dyDescent="0.25">
      <c r="A2927" s="12">
        <f>Riesgo!D2931</f>
        <v>0.59471640190891428</v>
      </c>
      <c r="F2927" s="76">
        <f t="shared" si="135"/>
        <v>-1.0865535680935623E-2</v>
      </c>
      <c r="G2927" s="26">
        <f t="shared" si="136"/>
        <v>-1.2827836825292714E-6</v>
      </c>
      <c r="H2927" s="26">
        <f t="shared" si="137"/>
        <v>1.3938131873443793E-8</v>
      </c>
    </row>
    <row r="2928" spans="1:8" x14ac:dyDescent="0.25">
      <c r="A2928" s="12">
        <f>Riesgo!D2932</f>
        <v>0.63207061519303709</v>
      </c>
      <c r="F2928" s="76">
        <f t="shared" si="135"/>
        <v>2.6488677603187183E-2</v>
      </c>
      <c r="G2928" s="26">
        <f t="shared" si="136"/>
        <v>1.8585781730698338E-5</v>
      </c>
      <c r="H2928" s="26">
        <f t="shared" si="137"/>
        <v>4.9231278026767461E-7</v>
      </c>
    </row>
    <row r="2929" spans="1:8" x14ac:dyDescent="0.25">
      <c r="A2929" s="12">
        <f>Riesgo!D2933</f>
        <v>0.25726143282185121</v>
      </c>
      <c r="F2929" s="76">
        <f t="shared" si="135"/>
        <v>-0.3483205047679987</v>
      </c>
      <c r="G2929" s="26">
        <f t="shared" si="136"/>
        <v>-4.2260742504326244E-2</v>
      </c>
      <c r="H2929" s="26">
        <f t="shared" si="137"/>
        <v>1.4720283160977335E-2</v>
      </c>
    </row>
    <row r="2930" spans="1:8" x14ac:dyDescent="0.25">
      <c r="A2930" s="12">
        <f>Riesgo!D2934</f>
        <v>1</v>
      </c>
      <c r="F2930" s="76">
        <f t="shared" si="135"/>
        <v>0.39441806241015009</v>
      </c>
      <c r="G2930" s="26">
        <f t="shared" si="136"/>
        <v>6.1357885667416845E-2</v>
      </c>
      <c r="H2930" s="26">
        <f t="shared" si="137"/>
        <v>2.4200658378526071E-2</v>
      </c>
    </row>
    <row r="2931" spans="1:8" x14ac:dyDescent="0.25">
      <c r="A2931" s="12">
        <f>Riesgo!D2935</f>
        <v>0.44437386641453885</v>
      </c>
      <c r="F2931" s="76">
        <f t="shared" si="135"/>
        <v>-0.16120807117531105</v>
      </c>
      <c r="G2931" s="26">
        <f t="shared" si="136"/>
        <v>-4.189482158629426E-3</v>
      </c>
      <c r="H2931" s="26">
        <f t="shared" si="137"/>
        <v>6.7537833801602828E-4</v>
      </c>
    </row>
    <row r="2932" spans="1:8" x14ac:dyDescent="0.25">
      <c r="A2932" s="12">
        <f>Riesgo!D2936</f>
        <v>0.21811308696332199</v>
      </c>
      <c r="F2932" s="76">
        <f t="shared" si="135"/>
        <v>-0.38746885062652792</v>
      </c>
      <c r="G2932" s="26">
        <f t="shared" si="136"/>
        <v>-5.8171516183593057E-2</v>
      </c>
      <c r="H2932" s="26">
        <f t="shared" si="137"/>
        <v>2.2539650514859271E-2</v>
      </c>
    </row>
    <row r="2933" spans="1:8" x14ac:dyDescent="0.25">
      <c r="A2933" s="12">
        <f>Riesgo!D2937</f>
        <v>0.47311063606885251</v>
      </c>
      <c r="F2933" s="76">
        <f t="shared" si="135"/>
        <v>-0.1324713015209974</v>
      </c>
      <c r="G2933" s="26">
        <f t="shared" si="136"/>
        <v>-2.3246919393424673E-3</v>
      </c>
      <c r="H2933" s="26">
        <f t="shared" si="137"/>
        <v>3.0795496684006817E-4</v>
      </c>
    </row>
    <row r="2934" spans="1:8" x14ac:dyDescent="0.25">
      <c r="A2934" s="12">
        <f>Riesgo!D2938</f>
        <v>0.94986553894216752</v>
      </c>
      <c r="F2934" s="76">
        <f t="shared" si="135"/>
        <v>0.34428360135231761</v>
      </c>
      <c r="G2934" s="26">
        <f t="shared" si="136"/>
        <v>4.0808347775171852E-2</v>
      </c>
      <c r="H2934" s="26">
        <f t="shared" si="137"/>
        <v>1.4049644937274005E-2</v>
      </c>
    </row>
    <row r="2935" spans="1:8" x14ac:dyDescent="0.25">
      <c r="A2935" s="12">
        <f>Riesgo!D2939</f>
        <v>0.96957125366997921</v>
      </c>
      <c r="F2935" s="76">
        <f t="shared" si="135"/>
        <v>0.3639893160801293</v>
      </c>
      <c r="G2935" s="26">
        <f t="shared" si="136"/>
        <v>4.8224297394704803E-2</v>
      </c>
      <c r="H2935" s="26">
        <f t="shared" si="137"/>
        <v>1.7553129027143361E-2</v>
      </c>
    </row>
    <row r="2936" spans="1:8" x14ac:dyDescent="0.25">
      <c r="A2936" s="12">
        <f>Riesgo!D2940</f>
        <v>0.78356748223888817</v>
      </c>
      <c r="F2936" s="76">
        <f t="shared" si="135"/>
        <v>0.17798554464903826</v>
      </c>
      <c r="G2936" s="26">
        <f t="shared" si="136"/>
        <v>5.6383781015604947E-3</v>
      </c>
      <c r="H2936" s="26">
        <f t="shared" si="137"/>
        <v>1.003549797343455E-3</v>
      </c>
    </row>
    <row r="2937" spans="1:8" x14ac:dyDescent="0.25">
      <c r="A2937" s="12">
        <f>Riesgo!D2941</f>
        <v>1</v>
      </c>
      <c r="F2937" s="76">
        <f t="shared" si="135"/>
        <v>0.39441806241015009</v>
      </c>
      <c r="G2937" s="26">
        <f t="shared" si="136"/>
        <v>6.1357885667416845E-2</v>
      </c>
      <c r="H2937" s="26">
        <f t="shared" si="137"/>
        <v>2.4200658378526071E-2</v>
      </c>
    </row>
    <row r="2938" spans="1:8" x14ac:dyDescent="0.25">
      <c r="A2938" s="12">
        <f>Riesgo!D2942</f>
        <v>0.72773185627575254</v>
      </c>
      <c r="F2938" s="76">
        <f t="shared" si="135"/>
        <v>0.12214991868590264</v>
      </c>
      <c r="G2938" s="26">
        <f t="shared" si="136"/>
        <v>1.822550398606571E-3</v>
      </c>
      <c r="H2938" s="26">
        <f t="shared" si="137"/>
        <v>2.2262438299075208E-4</v>
      </c>
    </row>
    <row r="2939" spans="1:8" x14ac:dyDescent="0.25">
      <c r="A2939" s="12">
        <f>Riesgo!D2943</f>
        <v>0.30944855537318167</v>
      </c>
      <c r="F2939" s="76">
        <f t="shared" si="135"/>
        <v>-0.29613338221666824</v>
      </c>
      <c r="G2939" s="26">
        <f t="shared" si="136"/>
        <v>-2.5969411049504156E-2</v>
      </c>
      <c r="H2939" s="26">
        <f t="shared" si="137"/>
        <v>7.690409528264581E-3</v>
      </c>
    </row>
    <row r="2940" spans="1:8" x14ac:dyDescent="0.25">
      <c r="A2940" s="12">
        <f>Riesgo!D2944</f>
        <v>0.61085257980075891</v>
      </c>
      <c r="F2940" s="76">
        <f t="shared" si="135"/>
        <v>5.2706422109090045E-3</v>
      </c>
      <c r="G2940" s="26">
        <f t="shared" si="136"/>
        <v>1.4641669769892396E-7</v>
      </c>
      <c r="H2940" s="26">
        <f t="shared" si="137"/>
        <v>7.7171002727385191E-10</v>
      </c>
    </row>
    <row r="2941" spans="1:8" x14ac:dyDescent="0.25">
      <c r="A2941" s="12">
        <f>Riesgo!D2945</f>
        <v>0.62483232564058422</v>
      </c>
      <c r="F2941" s="76">
        <f t="shared" si="135"/>
        <v>1.9250388050734313E-2</v>
      </c>
      <c r="G2941" s="26">
        <f t="shared" si="136"/>
        <v>7.1337595248469494E-6</v>
      </c>
      <c r="H2941" s="26">
        <f t="shared" si="137"/>
        <v>1.3732763911392581E-7</v>
      </c>
    </row>
    <row r="2942" spans="1:8" x14ac:dyDescent="0.25">
      <c r="A2942" s="12">
        <f>Riesgo!D2946</f>
        <v>0.74631219723089259</v>
      </c>
      <c r="F2942" s="76">
        <f t="shared" si="135"/>
        <v>0.14073025964104269</v>
      </c>
      <c r="G2942" s="26">
        <f t="shared" si="136"/>
        <v>2.7871636335657468E-3</v>
      </c>
      <c r="H2942" s="26">
        <f t="shared" si="137"/>
        <v>3.9223826181377947E-4</v>
      </c>
    </row>
    <row r="2943" spans="1:8" x14ac:dyDescent="0.25">
      <c r="A2943" s="12">
        <f>Riesgo!D2947</f>
        <v>0.9713639259811615</v>
      </c>
      <c r="F2943" s="76">
        <f t="shared" si="135"/>
        <v>0.3657819883913116</v>
      </c>
      <c r="G2943" s="26">
        <f t="shared" si="136"/>
        <v>4.8940336287387275E-2</v>
      </c>
      <c r="H2943" s="26">
        <f t="shared" si="137"/>
        <v>1.7901493519739978E-2</v>
      </c>
    </row>
    <row r="2944" spans="1:8" x14ac:dyDescent="0.25">
      <c r="A2944" s="12">
        <f>Riesgo!D2948</f>
        <v>0.41317427942919233</v>
      </c>
      <c r="F2944" s="76">
        <f t="shared" si="135"/>
        <v>-0.19240765816065758</v>
      </c>
      <c r="G2944" s="26">
        <f t="shared" si="136"/>
        <v>-7.1230675217115336E-3</v>
      </c>
      <c r="H2944" s="26">
        <f t="shared" si="137"/>
        <v>1.370532740772755E-3</v>
      </c>
    </row>
    <row r="2945" spans="1:8" x14ac:dyDescent="0.25">
      <c r="A2945" s="12">
        <f>Riesgo!D2949</f>
        <v>0.83241498762694244</v>
      </c>
      <c r="F2945" s="76">
        <f t="shared" si="135"/>
        <v>0.22683305003709253</v>
      </c>
      <c r="G2945" s="26">
        <f t="shared" si="136"/>
        <v>1.1671293682460313E-2</v>
      </c>
      <c r="H2945" s="26">
        <f t="shared" si="137"/>
        <v>2.6474351438711221E-3</v>
      </c>
    </row>
    <row r="2946" spans="1:8" x14ac:dyDescent="0.25">
      <c r="A2946" s="12">
        <f>Riesgo!D2950</f>
        <v>0.60504823636527938</v>
      </c>
      <c r="F2946" s="76">
        <f t="shared" si="135"/>
        <v>-5.3370122457052638E-4</v>
      </c>
      <c r="G2946" s="26">
        <f t="shared" si="136"/>
        <v>-1.5201785415957345E-10</v>
      </c>
      <c r="H2946" s="26">
        <f t="shared" si="137"/>
        <v>8.1132114921548031E-14</v>
      </c>
    </row>
    <row r="2947" spans="1:8" x14ac:dyDescent="0.25">
      <c r="A2947" s="12">
        <f>Riesgo!D2951</f>
        <v>0.45078446306348047</v>
      </c>
      <c r="F2947" s="76">
        <f t="shared" ref="F2947:F3010" si="138">A2947-$D$4</f>
        <v>-0.15479747452636944</v>
      </c>
      <c r="G2947" s="26">
        <f t="shared" ref="G2947:G3010" si="139">IF(A2947=0,0,(A2947-D$4)^3)</f>
        <v>-3.7092970408850504E-3</v>
      </c>
      <c r="H2947" s="26">
        <f t="shared" ref="H2947:H3010" si="140">IF(A2947=0,0,(A2947-D$4)^4)</f>
        <v>5.7418981419714115E-4</v>
      </c>
    </row>
    <row r="2948" spans="1:8" x14ac:dyDescent="0.25">
      <c r="A2948" s="12">
        <f>Riesgo!D2952</f>
        <v>0.56439119145672445</v>
      </c>
      <c r="F2948" s="76">
        <f t="shared" si="138"/>
        <v>-4.1190746133125455E-2</v>
      </c>
      <c r="G2948" s="26">
        <f t="shared" si="139"/>
        <v>-6.9887414932213822E-5</v>
      </c>
      <c r="H2948" s="26">
        <f t="shared" si="140"/>
        <v>2.8787147663732206E-6</v>
      </c>
    </row>
    <row r="2949" spans="1:8" x14ac:dyDescent="0.25">
      <c r="A2949" s="12">
        <f>Riesgo!D2953</f>
        <v>0.68287864851110303</v>
      </c>
      <c r="F2949" s="76">
        <f t="shared" si="138"/>
        <v>7.729671092125312E-2</v>
      </c>
      <c r="G2949" s="26">
        <f t="shared" si="139"/>
        <v>4.6183095991063133E-4</v>
      </c>
      <c r="H2949" s="26">
        <f t="shared" si="140"/>
        <v>3.569801420269691E-5</v>
      </c>
    </row>
    <row r="2950" spans="1:8" x14ac:dyDescent="0.25">
      <c r="A2950" s="12">
        <f>Riesgo!D2954</f>
        <v>0.81942013495347354</v>
      </c>
      <c r="F2950" s="76">
        <f t="shared" si="138"/>
        <v>0.21383819736362364</v>
      </c>
      <c r="G2950" s="26">
        <f t="shared" si="139"/>
        <v>9.7781310627773118E-3</v>
      </c>
      <c r="H2950" s="26">
        <f t="shared" si="140"/>
        <v>2.0909379200495536E-3</v>
      </c>
    </row>
    <row r="2951" spans="1:8" x14ac:dyDescent="0.25">
      <c r="A2951" s="12">
        <f>Riesgo!D2955</f>
        <v>0.42548512602197036</v>
      </c>
      <c r="F2951" s="76">
        <f t="shared" si="138"/>
        <v>-0.18009681156787954</v>
      </c>
      <c r="G2951" s="26">
        <f t="shared" si="139"/>
        <v>-5.8414151464442812E-3</v>
      </c>
      <c r="H2951" s="26">
        <f t="shared" si="140"/>
        <v>1.0520202429189333E-3</v>
      </c>
    </row>
    <row r="2952" spans="1:8" x14ac:dyDescent="0.25">
      <c r="A2952" s="12">
        <f>Riesgo!D2956</f>
        <v>0.36915858930057754</v>
      </c>
      <c r="F2952" s="76">
        <f t="shared" si="138"/>
        <v>-0.23642334828927236</v>
      </c>
      <c r="G2952" s="26">
        <f t="shared" si="139"/>
        <v>-1.3215119385264032E-2</v>
      </c>
      <c r="H2952" s="26">
        <f t="shared" si="140"/>
        <v>3.1243627731065934E-3</v>
      </c>
    </row>
    <row r="2953" spans="1:8" x14ac:dyDescent="0.25">
      <c r="A2953" s="12">
        <f>Riesgo!D2957</f>
        <v>0.82905584108746255</v>
      </c>
      <c r="F2953" s="76">
        <f t="shared" si="138"/>
        <v>0.22347390349761265</v>
      </c>
      <c r="G2953" s="26">
        <f t="shared" si="139"/>
        <v>1.1160417594576989E-2</v>
      </c>
      <c r="H2953" s="26">
        <f t="shared" si="140"/>
        <v>2.4940620845235561E-3</v>
      </c>
    </row>
    <row r="2954" spans="1:8" x14ac:dyDescent="0.25">
      <c r="A2954" s="12">
        <f>Riesgo!D2958</f>
        <v>0.36571345063112198</v>
      </c>
      <c r="F2954" s="76">
        <f t="shared" si="138"/>
        <v>-0.23986848695872792</v>
      </c>
      <c r="G2954" s="26">
        <f t="shared" si="139"/>
        <v>-1.3801286997083195E-2</v>
      </c>
      <c r="H2954" s="26">
        <f t="shared" si="140"/>
        <v>3.3104938300735115E-3</v>
      </c>
    </row>
    <row r="2955" spans="1:8" x14ac:dyDescent="0.25">
      <c r="A2955" s="12">
        <f>Riesgo!D2959</f>
        <v>0.71740654621852162</v>
      </c>
      <c r="F2955" s="76">
        <f t="shared" si="138"/>
        <v>0.11182460862867172</v>
      </c>
      <c r="G2955" s="26">
        <f t="shared" si="139"/>
        <v>1.3983380025954953E-3</v>
      </c>
      <c r="H2955" s="26">
        <f t="shared" si="140"/>
        <v>1.5636859987083979E-4</v>
      </c>
    </row>
    <row r="2956" spans="1:8" x14ac:dyDescent="0.25">
      <c r="A2956" s="12">
        <f>Riesgo!D2960</f>
        <v>0.50160475443408359</v>
      </c>
      <c r="F2956" s="76">
        <f t="shared" si="138"/>
        <v>-0.10397718315576632</v>
      </c>
      <c r="G2956" s="26">
        <f t="shared" si="139"/>
        <v>-1.1241238014562415E-3</v>
      </c>
      <c r="H2956" s="26">
        <f t="shared" si="140"/>
        <v>1.1688322639377191E-4</v>
      </c>
    </row>
    <row r="2957" spans="1:8" x14ac:dyDescent="0.25">
      <c r="A2957" s="12">
        <f>Riesgo!D2961</f>
        <v>7.7328738993873394E-2</v>
      </c>
      <c r="F2957" s="76">
        <f t="shared" si="138"/>
        <v>-0.52825319859597653</v>
      </c>
      <c r="G2957" s="26">
        <f t="shared" si="139"/>
        <v>-0.14740981671786857</v>
      </c>
      <c r="H2957" s="26">
        <f t="shared" si="140"/>
        <v>7.7869707185660733E-2</v>
      </c>
    </row>
    <row r="2958" spans="1:8" x14ac:dyDescent="0.25">
      <c r="A2958" s="12">
        <f>Riesgo!D2962</f>
        <v>0.35247101495447108</v>
      </c>
      <c r="F2958" s="76">
        <f t="shared" si="138"/>
        <v>-0.25311092263537882</v>
      </c>
      <c r="G2958" s="26">
        <f t="shared" si="139"/>
        <v>-1.6215586480876423E-2</v>
      </c>
      <c r="H2958" s="26">
        <f t="shared" si="140"/>
        <v>4.104342055248407E-3</v>
      </c>
    </row>
    <row r="2959" spans="1:8" x14ac:dyDescent="0.25">
      <c r="A2959" s="12">
        <f>Riesgo!D2963</f>
        <v>0.45601472059748782</v>
      </c>
      <c r="F2959" s="76">
        <f t="shared" si="138"/>
        <v>-0.14956721699236208</v>
      </c>
      <c r="G2959" s="26">
        <f t="shared" si="139"/>
        <v>-3.3458713514329585E-3</v>
      </c>
      <c r="H2959" s="26">
        <f t="shared" si="140"/>
        <v>5.0043266644830104E-4</v>
      </c>
    </row>
    <row r="2960" spans="1:8" x14ac:dyDescent="0.25">
      <c r="A2960" s="12">
        <f>Riesgo!D2964</f>
        <v>0.41937612592368639</v>
      </c>
      <c r="F2960" s="76">
        <f t="shared" si="138"/>
        <v>-0.18620581166616351</v>
      </c>
      <c r="G2960" s="26">
        <f t="shared" si="139"/>
        <v>-6.456240425936237E-3</v>
      </c>
      <c r="H2960" s="26">
        <f t="shared" si="140"/>
        <v>1.2021894888233542E-3</v>
      </c>
    </row>
    <row r="2961" spans="1:8" x14ac:dyDescent="0.25">
      <c r="A2961" s="12">
        <f>Riesgo!D2965</f>
        <v>0.45837329667717797</v>
      </c>
      <c r="F2961" s="76">
        <f t="shared" si="138"/>
        <v>-0.14720864091267194</v>
      </c>
      <c r="G2961" s="26">
        <f t="shared" si="139"/>
        <v>-3.1900677707125623E-3</v>
      </c>
      <c r="H2961" s="26">
        <f t="shared" si="140"/>
        <v>4.696055409459135E-4</v>
      </c>
    </row>
    <row r="2962" spans="1:8" x14ac:dyDescent="0.25">
      <c r="A2962" s="12">
        <f>Riesgo!D2966</f>
        <v>0.88350434939838285</v>
      </c>
      <c r="F2962" s="76">
        <f t="shared" si="138"/>
        <v>0.27792241180853294</v>
      </c>
      <c r="G2962" s="26">
        <f t="shared" si="139"/>
        <v>2.14669680427844E-2</v>
      </c>
      <c r="H2962" s="26">
        <f t="shared" si="140"/>
        <v>5.9661515326673419E-3</v>
      </c>
    </row>
    <row r="2963" spans="1:8" x14ac:dyDescent="0.25">
      <c r="A2963" s="12">
        <f>Riesgo!D2967</f>
        <v>0.85773890025527788</v>
      </c>
      <c r="F2963" s="76">
        <f t="shared" si="138"/>
        <v>0.25215696266542797</v>
      </c>
      <c r="G2963" s="26">
        <f t="shared" si="139"/>
        <v>1.6032929900965571E-2</v>
      </c>
      <c r="H2963" s="26">
        <f t="shared" si="140"/>
        <v>4.0428149064551987E-3</v>
      </c>
    </row>
    <row r="2964" spans="1:8" x14ac:dyDescent="0.25">
      <c r="A2964" s="12">
        <f>Riesgo!D2968</f>
        <v>0.64568717500347605</v>
      </c>
      <c r="F2964" s="76">
        <f t="shared" si="138"/>
        <v>4.0105237413626149E-2</v>
      </c>
      <c r="G2964" s="26">
        <f t="shared" si="139"/>
        <v>6.4506469740487944E-5</v>
      </c>
      <c r="H2964" s="26">
        <f t="shared" si="140"/>
        <v>2.58704728365716E-6</v>
      </c>
    </row>
    <row r="2965" spans="1:8" x14ac:dyDescent="0.25">
      <c r="A2965" s="12">
        <f>Riesgo!D2969</f>
        <v>6.4718645618377688E-2</v>
      </c>
      <c r="F2965" s="76">
        <f t="shared" si="138"/>
        <v>-0.5408632919714722</v>
      </c>
      <c r="G2965" s="26">
        <f t="shared" si="139"/>
        <v>-0.15822041580233748</v>
      </c>
      <c r="H2965" s="26">
        <f t="shared" si="140"/>
        <v>8.5575614947947395E-2</v>
      </c>
    </row>
    <row r="2966" spans="1:8" x14ac:dyDescent="0.25">
      <c r="A2966" s="12">
        <f>Riesgo!D2970</f>
        <v>0.4259545108927964</v>
      </c>
      <c r="F2966" s="76">
        <f t="shared" si="138"/>
        <v>-0.1796274266970535</v>
      </c>
      <c r="G2966" s="26">
        <f t="shared" si="139"/>
        <v>-5.7958607811040546E-3</v>
      </c>
      <c r="H2966" s="26">
        <f t="shared" si="140"/>
        <v>1.0410955576040958E-3</v>
      </c>
    </row>
    <row r="2967" spans="1:8" x14ac:dyDescent="0.25">
      <c r="A2967" s="12">
        <f>Riesgo!D2971</f>
        <v>0.37031234589318446</v>
      </c>
      <c r="F2967" s="76">
        <f t="shared" si="138"/>
        <v>-0.23526959169666545</v>
      </c>
      <c r="G2967" s="26">
        <f t="shared" si="139"/>
        <v>-1.302259086311534E-2</v>
      </c>
      <c r="H2967" s="26">
        <f t="shared" si="140"/>
        <v>3.0638196351978723E-3</v>
      </c>
    </row>
    <row r="2968" spans="1:8" x14ac:dyDescent="0.25">
      <c r="A2968" s="12">
        <f>Riesgo!D2972</f>
        <v>0.50538139691692374</v>
      </c>
      <c r="F2968" s="76">
        <f t="shared" si="138"/>
        <v>-0.10020054067292616</v>
      </c>
      <c r="G2968" s="26">
        <f t="shared" si="139"/>
        <v>-1.0060282932212905E-3</v>
      </c>
      <c r="H2968" s="26">
        <f t="shared" si="140"/>
        <v>1.0080457891303441E-4</v>
      </c>
    </row>
    <row r="2969" spans="1:8" x14ac:dyDescent="0.25">
      <c r="A2969" s="12">
        <f>Riesgo!D2973</f>
        <v>0.48901506695188329</v>
      </c>
      <c r="F2969" s="76">
        <f t="shared" si="138"/>
        <v>-0.11656687063796661</v>
      </c>
      <c r="G2969" s="26">
        <f t="shared" si="139"/>
        <v>-1.5838914432003879E-3</v>
      </c>
      <c r="H2969" s="26">
        <f t="shared" si="140"/>
        <v>1.8462926896412187E-4</v>
      </c>
    </row>
    <row r="2970" spans="1:8" x14ac:dyDescent="0.25">
      <c r="A2970" s="12">
        <f>Riesgo!D2974</f>
        <v>5.4787770299239355E-2</v>
      </c>
      <c r="F2970" s="76">
        <f t="shared" si="138"/>
        <v>-0.55079416729061059</v>
      </c>
      <c r="G2970" s="26">
        <f t="shared" si="139"/>
        <v>-0.1670967479748928</v>
      </c>
      <c r="H2970" s="26">
        <f t="shared" si="140"/>
        <v>9.2035914157800089E-2</v>
      </c>
    </row>
    <row r="2971" spans="1:8" x14ac:dyDescent="0.25">
      <c r="A2971" s="12">
        <f>Riesgo!D2975</f>
        <v>0.46430488549956689</v>
      </c>
      <c r="F2971" s="76">
        <f t="shared" si="138"/>
        <v>-0.14127705209028302</v>
      </c>
      <c r="G2971" s="26">
        <f t="shared" si="139"/>
        <v>-2.819777707661765E-3</v>
      </c>
      <c r="H2971" s="26">
        <f t="shared" si="140"/>
        <v>3.9836988208834999E-4</v>
      </c>
    </row>
    <row r="2972" spans="1:8" x14ac:dyDescent="0.25">
      <c r="A2972" s="12">
        <f>Riesgo!D2976</f>
        <v>0.91745688342557075</v>
      </c>
      <c r="F2972" s="76">
        <f t="shared" si="138"/>
        <v>0.31187494583572084</v>
      </c>
      <c r="G2972" s="26">
        <f t="shared" si="139"/>
        <v>3.0334822818018751E-2</v>
      </c>
      <c r="H2972" s="26">
        <f t="shared" si="140"/>
        <v>9.4606712233057857E-3</v>
      </c>
    </row>
    <row r="2973" spans="1:8" x14ac:dyDescent="0.25">
      <c r="A2973" s="12">
        <f>Riesgo!D2977</f>
        <v>0.63882155733257584</v>
      </c>
      <c r="F2973" s="76">
        <f t="shared" si="138"/>
        <v>3.3239619742725934E-2</v>
      </c>
      <c r="G2973" s="26">
        <f t="shared" si="139"/>
        <v>3.6725535802370521E-5</v>
      </c>
      <c r="H2973" s="26">
        <f t="shared" si="140"/>
        <v>1.2207428449186634E-6</v>
      </c>
    </row>
    <row r="2974" spans="1:8" x14ac:dyDescent="0.25">
      <c r="A2974" s="12">
        <f>Riesgo!D2978</f>
        <v>0.4143671342686428</v>
      </c>
      <c r="F2974" s="76">
        <f t="shared" si="138"/>
        <v>-0.19121480332120711</v>
      </c>
      <c r="G2974" s="26">
        <f t="shared" si="139"/>
        <v>-6.9914061682814724E-3</v>
      </c>
      <c r="H2974" s="26">
        <f t="shared" si="140"/>
        <v>1.3368603554066159E-3</v>
      </c>
    </row>
    <row r="2975" spans="1:8" x14ac:dyDescent="0.25">
      <c r="A2975" s="12">
        <f>Riesgo!D2979</f>
        <v>0.98626072946973764</v>
      </c>
      <c r="F2975" s="76">
        <f t="shared" si="138"/>
        <v>0.38067879187988773</v>
      </c>
      <c r="G2975" s="26">
        <f t="shared" si="139"/>
        <v>5.5166578219720909E-2</v>
      </c>
      <c r="H2975" s="26">
        <f t="shared" si="140"/>
        <v>2.100074634883068E-2</v>
      </c>
    </row>
    <row r="2976" spans="1:8" x14ac:dyDescent="0.25">
      <c r="A2976" s="12">
        <f>Riesgo!D2980</f>
        <v>1</v>
      </c>
      <c r="F2976" s="76">
        <f t="shared" si="138"/>
        <v>0.39441806241015009</v>
      </c>
      <c r="G2976" s="26">
        <f t="shared" si="139"/>
        <v>6.1357885667416845E-2</v>
      </c>
      <c r="H2976" s="26">
        <f t="shared" si="140"/>
        <v>2.4200658378526071E-2</v>
      </c>
    </row>
    <row r="2977" spans="1:8" x14ac:dyDescent="0.25">
      <c r="A2977" s="12">
        <f>Riesgo!D2981</f>
        <v>0.33603193655042757</v>
      </c>
      <c r="F2977" s="76">
        <f t="shared" si="138"/>
        <v>-0.26955000103942234</v>
      </c>
      <c r="G2977" s="26">
        <f t="shared" si="139"/>
        <v>-1.9584749160439559E-2</v>
      </c>
      <c r="H2977" s="26">
        <f t="shared" si="140"/>
        <v>5.2790691565533093E-3</v>
      </c>
    </row>
    <row r="2978" spans="1:8" x14ac:dyDescent="0.25">
      <c r="A2978" s="12">
        <f>Riesgo!D2982</f>
        <v>0.67962057580431834</v>
      </c>
      <c r="F2978" s="76">
        <f t="shared" si="138"/>
        <v>7.4038638214468433E-2</v>
      </c>
      <c r="G2978" s="26">
        <f t="shared" si="139"/>
        <v>4.0585908007134989E-4</v>
      </c>
      <c r="H2978" s="26">
        <f t="shared" si="140"/>
        <v>3.0049253595459654E-5</v>
      </c>
    </row>
    <row r="2979" spans="1:8" x14ac:dyDescent="0.25">
      <c r="A2979" s="12">
        <f>Riesgo!D2983</f>
        <v>0.71320903036631378</v>
      </c>
      <c r="F2979" s="76">
        <f t="shared" si="138"/>
        <v>0.10762709277646387</v>
      </c>
      <c r="G2979" s="26">
        <f t="shared" si="139"/>
        <v>1.2467082339519672E-3</v>
      </c>
      <c r="H2979" s="26">
        <f t="shared" si="140"/>
        <v>1.3417958276072979E-4</v>
      </c>
    </row>
    <row r="2980" spans="1:8" x14ac:dyDescent="0.25">
      <c r="A2980" s="12">
        <f>Riesgo!D2984</f>
        <v>0.60248024432125746</v>
      </c>
      <c r="F2980" s="76">
        <f t="shared" si="138"/>
        <v>-3.1016932685924425E-3</v>
      </c>
      <c r="G2980" s="26">
        <f t="shared" si="139"/>
        <v>-2.983984360294928E-8</v>
      </c>
      <c r="H2980" s="26">
        <f t="shared" si="140"/>
        <v>9.2554042039119038E-11</v>
      </c>
    </row>
    <row r="2981" spans="1:8" x14ac:dyDescent="0.25">
      <c r="A2981" s="12">
        <f>Riesgo!D2985</f>
        <v>0.67722138804718468</v>
      </c>
      <c r="F2981" s="76">
        <f t="shared" si="138"/>
        <v>7.1639450457334775E-2</v>
      </c>
      <c r="G2981" s="26">
        <f t="shared" si="139"/>
        <v>3.6766876577258855E-4</v>
      </c>
      <c r="H2981" s="26">
        <f t="shared" si="140"/>
        <v>2.633958833027478E-5</v>
      </c>
    </row>
    <row r="2982" spans="1:8" x14ac:dyDescent="0.25">
      <c r="A2982" s="12">
        <f>Riesgo!D2986</f>
        <v>0.39931596902722161</v>
      </c>
      <c r="F2982" s="76">
        <f t="shared" si="138"/>
        <v>-0.2062659685626283</v>
      </c>
      <c r="G2982" s="26">
        <f t="shared" si="139"/>
        <v>-8.7757196614582644E-3</v>
      </c>
      <c r="H2982" s="26">
        <f t="shared" si="140"/>
        <v>1.8101323158047893E-3</v>
      </c>
    </row>
    <row r="2983" spans="1:8" x14ac:dyDescent="0.25">
      <c r="A2983" s="12">
        <f>Riesgo!D2987</f>
        <v>0.94858692738878192</v>
      </c>
      <c r="F2983" s="76">
        <f t="shared" si="138"/>
        <v>0.34300498979893201</v>
      </c>
      <c r="G2983" s="26">
        <f t="shared" si="139"/>
        <v>4.0355368160183917E-2</v>
      </c>
      <c r="H2983" s="26">
        <f t="shared" si="140"/>
        <v>1.384209264411603E-2</v>
      </c>
    </row>
    <row r="2984" spans="1:8" x14ac:dyDescent="0.25">
      <c r="A2984" s="12">
        <f>Riesgo!D2988</f>
        <v>9.5521735246468661E-2</v>
      </c>
      <c r="F2984" s="76">
        <f t="shared" si="138"/>
        <v>-0.51006020234338123</v>
      </c>
      <c r="G2984" s="26">
        <f t="shared" si="139"/>
        <v>-0.13269798143397146</v>
      </c>
      <c r="H2984" s="26">
        <f t="shared" si="140"/>
        <v>6.7683959260769713E-2</v>
      </c>
    </row>
    <row r="2985" spans="1:8" x14ac:dyDescent="0.25">
      <c r="A2985" s="12">
        <f>Riesgo!D2989</f>
        <v>1</v>
      </c>
      <c r="F2985" s="76">
        <f t="shared" si="138"/>
        <v>0.39441806241015009</v>
      </c>
      <c r="G2985" s="26">
        <f t="shared" si="139"/>
        <v>6.1357885667416845E-2</v>
      </c>
      <c r="H2985" s="26">
        <f t="shared" si="140"/>
        <v>2.4200658378526071E-2</v>
      </c>
    </row>
    <row r="2986" spans="1:8" x14ac:dyDescent="0.25">
      <c r="A2986" s="12">
        <f>Riesgo!D2990</f>
        <v>0.96002607117082095</v>
      </c>
      <c r="F2986" s="76">
        <f t="shared" si="138"/>
        <v>0.35444413358097104</v>
      </c>
      <c r="G2986" s="26">
        <f t="shared" si="139"/>
        <v>4.4529044703531598E-2</v>
      </c>
      <c r="H2986" s="26">
        <f t="shared" si="140"/>
        <v>1.5783058669131586E-2</v>
      </c>
    </row>
    <row r="2987" spans="1:8" x14ac:dyDescent="0.25">
      <c r="A2987" s="12">
        <f>Riesgo!D2991</f>
        <v>0.50330009485635996</v>
      </c>
      <c r="F2987" s="76">
        <f t="shared" si="138"/>
        <v>-0.10228184273348995</v>
      </c>
      <c r="G2987" s="26">
        <f t="shared" si="139"/>
        <v>-1.0700292049958425E-3</v>
      </c>
      <c r="H2987" s="26">
        <f t="shared" si="140"/>
        <v>1.0944455886562604E-4</v>
      </c>
    </row>
    <row r="2988" spans="1:8" x14ac:dyDescent="0.25">
      <c r="A2988" s="12">
        <f>Riesgo!D2992</f>
        <v>0.28089366484084966</v>
      </c>
      <c r="F2988" s="76">
        <f t="shared" si="138"/>
        <v>-0.32468827274900025</v>
      </c>
      <c r="G2988" s="26">
        <f t="shared" si="139"/>
        <v>-3.4229441141579747E-2</v>
      </c>
      <c r="H2988" s="26">
        <f t="shared" si="140"/>
        <v>1.1113898121423096E-2</v>
      </c>
    </row>
    <row r="2989" spans="1:8" x14ac:dyDescent="0.25">
      <c r="A2989" s="12">
        <f>Riesgo!D2993</f>
        <v>0.83599113325755059</v>
      </c>
      <c r="F2989" s="76">
        <f t="shared" si="138"/>
        <v>0.23040919566770068</v>
      </c>
      <c r="G2989" s="26">
        <f t="shared" si="139"/>
        <v>1.2232054955335449E-2</v>
      </c>
      <c r="H2989" s="26">
        <f t="shared" si="140"/>
        <v>2.8183779436219531E-3</v>
      </c>
    </row>
    <row r="2990" spans="1:8" x14ac:dyDescent="0.25">
      <c r="A2990" s="12">
        <f>Riesgo!D2994</f>
        <v>0.4895923721766911</v>
      </c>
      <c r="F2990" s="76">
        <f t="shared" si="138"/>
        <v>-0.1159895654131588</v>
      </c>
      <c r="G2990" s="26">
        <f t="shared" si="139"/>
        <v>-1.5604748144877082E-3</v>
      </c>
      <c r="H2990" s="26">
        <f t="shared" si="140"/>
        <v>1.8099879557060888E-4</v>
      </c>
    </row>
    <row r="2991" spans="1:8" x14ac:dyDescent="0.25">
      <c r="A2991" s="12">
        <f>Riesgo!D2995</f>
        <v>0.35676641295548794</v>
      </c>
      <c r="F2991" s="76">
        <f t="shared" si="138"/>
        <v>-0.24881552463436196</v>
      </c>
      <c r="G2991" s="26">
        <f t="shared" si="139"/>
        <v>-1.5403961443564231E-2</v>
      </c>
      <c r="H2991" s="26">
        <f t="shared" si="140"/>
        <v>3.8327447480279177E-3</v>
      </c>
    </row>
    <row r="2992" spans="1:8" x14ac:dyDescent="0.25">
      <c r="A2992" s="12">
        <f>Riesgo!D2996</f>
        <v>0.46749332093048446</v>
      </c>
      <c r="F2992" s="76">
        <f t="shared" si="138"/>
        <v>-0.13808861665936545</v>
      </c>
      <c r="G2992" s="26">
        <f t="shared" si="139"/>
        <v>-2.6331380987844651E-3</v>
      </c>
      <c r="H2992" s="26">
        <f t="shared" si="140"/>
        <v>3.6360639753421837E-4</v>
      </c>
    </row>
    <row r="2993" spans="1:8" x14ac:dyDescent="0.25">
      <c r="A2993" s="12">
        <f>Riesgo!D2997</f>
        <v>9.8069138285621832E-2</v>
      </c>
      <c r="F2993" s="76">
        <f t="shared" si="138"/>
        <v>-0.5075127993042281</v>
      </c>
      <c r="G2993" s="26">
        <f t="shared" si="139"/>
        <v>-0.13071968674682019</v>
      </c>
      <c r="H2993" s="26">
        <f t="shared" si="140"/>
        <v>6.6341914145050529E-2</v>
      </c>
    </row>
    <row r="2994" spans="1:8" x14ac:dyDescent="0.25">
      <c r="A2994" s="12">
        <f>Riesgo!D2998</f>
        <v>0.42766006345743446</v>
      </c>
      <c r="F2994" s="76">
        <f t="shared" si="138"/>
        <v>-0.17792187413241545</v>
      </c>
      <c r="G2994" s="26">
        <f t="shared" si="139"/>
        <v>-5.6323292389072336E-3</v>
      </c>
      <c r="H2994" s="26">
        <f t="shared" si="140"/>
        <v>1.0021145739171761E-3</v>
      </c>
    </row>
    <row r="2995" spans="1:8" x14ac:dyDescent="0.25">
      <c r="A2995" s="12">
        <f>Riesgo!D2999</f>
        <v>0.56441945867114207</v>
      </c>
      <c r="F2995" s="76">
        <f t="shared" si="138"/>
        <v>-4.1162478918707834E-2</v>
      </c>
      <c r="G2995" s="26">
        <f t="shared" si="139"/>
        <v>-6.9743632602469431E-5</v>
      </c>
      <c r="H2995" s="26">
        <f t="shared" si="140"/>
        <v>2.8708208067132521E-6</v>
      </c>
    </row>
    <row r="2996" spans="1:8" x14ac:dyDescent="0.25">
      <c r="A2996" s="12">
        <f>Riesgo!D3000</f>
        <v>0.62790469577179564</v>
      </c>
      <c r="F2996" s="76">
        <f t="shared" si="138"/>
        <v>2.2322758181945734E-2</v>
      </c>
      <c r="G2996" s="26">
        <f t="shared" si="139"/>
        <v>1.11235539105278E-5</v>
      </c>
      <c r="H2996" s="26">
        <f t="shared" si="140"/>
        <v>2.4830840406854891E-7</v>
      </c>
    </row>
    <row r="2997" spans="1:8" x14ac:dyDescent="0.25">
      <c r="A2997" s="12">
        <f>Riesgo!D3001</f>
        <v>0.72052909166068524</v>
      </c>
      <c r="F2997" s="76">
        <f t="shared" si="138"/>
        <v>0.11494715407083533</v>
      </c>
      <c r="G2997" s="26">
        <f t="shared" si="139"/>
        <v>1.5187793010916287E-3</v>
      </c>
      <c r="H2997" s="26">
        <f t="shared" si="140"/>
        <v>1.7457935832217506E-4</v>
      </c>
    </row>
    <row r="2998" spans="1:8" x14ac:dyDescent="0.25">
      <c r="A2998" s="12">
        <f>Riesgo!D3002</f>
        <v>0.68115882534397787</v>
      </c>
      <c r="F2998" s="76">
        <f t="shared" si="138"/>
        <v>7.5576887754127964E-2</v>
      </c>
      <c r="G2998" s="26">
        <f t="shared" si="139"/>
        <v>4.3168505272204858E-4</v>
      </c>
      <c r="H2998" s="26">
        <f t="shared" si="140"/>
        <v>3.2625412774709073E-5</v>
      </c>
    </row>
    <row r="2999" spans="1:8" x14ac:dyDescent="0.25">
      <c r="A2999" s="12">
        <f>Riesgo!D3003</f>
        <v>1</v>
      </c>
      <c r="F2999" s="76">
        <f t="shared" si="138"/>
        <v>0.39441806241015009</v>
      </c>
      <c r="G2999" s="26">
        <f t="shared" si="139"/>
        <v>6.1357885667416845E-2</v>
      </c>
      <c r="H2999" s="26">
        <f t="shared" si="140"/>
        <v>2.4200658378526071E-2</v>
      </c>
    </row>
    <row r="3000" spans="1:8" x14ac:dyDescent="0.25">
      <c r="A3000" s="12">
        <f>Riesgo!D3004</f>
        <v>0.57805939637244541</v>
      </c>
      <c r="F3000" s="76">
        <f t="shared" si="138"/>
        <v>-2.7522541217404495E-2</v>
      </c>
      <c r="G3000" s="26">
        <f t="shared" si="139"/>
        <v>-2.0848057317224556E-5</v>
      </c>
      <c r="H3000" s="26">
        <f t="shared" si="140"/>
        <v>5.7379151681612424E-7</v>
      </c>
    </row>
    <row r="3001" spans="1:8" x14ac:dyDescent="0.25">
      <c r="A3001" s="12">
        <f>Riesgo!D3005</f>
        <v>0.69654294439435582</v>
      </c>
      <c r="F3001" s="76">
        <f t="shared" si="138"/>
        <v>9.0961006804505917E-2</v>
      </c>
      <c r="G3001" s="26">
        <f t="shared" si="139"/>
        <v>7.5260270707317009E-4</v>
      </c>
      <c r="H3001" s="26">
        <f t="shared" si="140"/>
        <v>6.8457499959172192E-5</v>
      </c>
    </row>
    <row r="3002" spans="1:8" x14ac:dyDescent="0.25">
      <c r="A3002" s="12">
        <f>Riesgo!D3006</f>
        <v>0.77637976625145255</v>
      </c>
      <c r="F3002" s="76">
        <f t="shared" si="138"/>
        <v>0.17079782866160265</v>
      </c>
      <c r="G3002" s="26">
        <f t="shared" si="139"/>
        <v>4.9824968833956547E-3</v>
      </c>
      <c r="H3002" s="26">
        <f t="shared" si="140"/>
        <v>8.5099964899718029E-4</v>
      </c>
    </row>
    <row r="3003" spans="1:8" x14ac:dyDescent="0.25">
      <c r="A3003" s="12">
        <f>Riesgo!D3007</f>
        <v>0.77632632107407729</v>
      </c>
      <c r="F3003" s="76">
        <f t="shared" si="138"/>
        <v>0.17074438348422738</v>
      </c>
      <c r="G3003" s="26">
        <f t="shared" si="139"/>
        <v>4.977821055003954E-3</v>
      </c>
      <c r="H3003" s="26">
        <f t="shared" si="140"/>
        <v>8.4993498713145643E-4</v>
      </c>
    </row>
    <row r="3004" spans="1:8" x14ac:dyDescent="0.25">
      <c r="A3004" s="12">
        <f>Riesgo!D3008</f>
        <v>0.67548403125818446</v>
      </c>
      <c r="F3004" s="76">
        <f t="shared" si="138"/>
        <v>6.9902093668334553E-2</v>
      </c>
      <c r="G3004" s="26">
        <f t="shared" si="139"/>
        <v>3.4156278897247595E-4</v>
      </c>
      <c r="H3004" s="26">
        <f t="shared" si="140"/>
        <v>2.3875954068371599E-5</v>
      </c>
    </row>
    <row r="3005" spans="1:8" x14ac:dyDescent="0.25">
      <c r="A3005" s="12">
        <f>Riesgo!D3009</f>
        <v>0.69683806394954051</v>
      </c>
      <c r="F3005" s="76">
        <f t="shared" si="138"/>
        <v>9.1256126359690604E-2</v>
      </c>
      <c r="G3005" s="26">
        <f t="shared" si="139"/>
        <v>7.5995187295027633E-4</v>
      </c>
      <c r="H3005" s="26">
        <f t="shared" si="140"/>
        <v>6.9350264145233957E-5</v>
      </c>
    </row>
    <row r="3006" spans="1:8" x14ac:dyDescent="0.25">
      <c r="A3006" s="12">
        <f>Riesgo!D3010</f>
        <v>0.50747429144463885</v>
      </c>
      <c r="F3006" s="76">
        <f t="shared" si="138"/>
        <v>-9.8107646145211058E-2</v>
      </c>
      <c r="G3006" s="26">
        <f t="shared" si="139"/>
        <v>-9.4429690876480967E-4</v>
      </c>
      <c r="H3006" s="26">
        <f t="shared" si="140"/>
        <v>9.2642746981114589E-5</v>
      </c>
    </row>
    <row r="3007" spans="1:8" x14ac:dyDescent="0.25">
      <c r="A3007" s="12">
        <f>Riesgo!D3011</f>
        <v>0.60703400458619461</v>
      </c>
      <c r="F3007" s="76">
        <f t="shared" si="138"/>
        <v>1.452066996344703E-3</v>
      </c>
      <c r="G3007" s="26">
        <f t="shared" si="139"/>
        <v>3.0616811735368193E-9</v>
      </c>
      <c r="H3007" s="26">
        <f t="shared" si="140"/>
        <v>4.4457661854227344E-12</v>
      </c>
    </row>
    <row r="3008" spans="1:8" x14ac:dyDescent="0.25">
      <c r="A3008" s="12">
        <f>Riesgo!D3012</f>
        <v>0.43082703416820212</v>
      </c>
      <c r="F3008" s="76">
        <f t="shared" si="138"/>
        <v>-0.17475490342164779</v>
      </c>
      <c r="G3008" s="26">
        <f t="shared" si="139"/>
        <v>-5.336888275115045E-3</v>
      </c>
      <c r="H3008" s="26">
        <f t="shared" si="140"/>
        <v>9.3264739508985416E-4</v>
      </c>
    </row>
    <row r="3009" spans="1:8" x14ac:dyDescent="0.25">
      <c r="A3009" s="12">
        <f>Riesgo!D3013</f>
        <v>0.80379122946324055</v>
      </c>
      <c r="F3009" s="76">
        <f t="shared" si="138"/>
        <v>0.19820929187339065</v>
      </c>
      <c r="G3009" s="26">
        <f t="shared" si="139"/>
        <v>7.7870332640152815E-3</v>
      </c>
      <c r="H3009" s="26">
        <f t="shared" si="140"/>
        <v>1.5434623490550067E-3</v>
      </c>
    </row>
    <row r="3010" spans="1:8" x14ac:dyDescent="0.25">
      <c r="A3010" s="12">
        <f>Riesgo!D3014</f>
        <v>0.13252026141718451</v>
      </c>
      <c r="F3010" s="76">
        <f t="shared" si="138"/>
        <v>-0.47306167617266537</v>
      </c>
      <c r="G3010" s="26">
        <f t="shared" si="139"/>
        <v>-0.10586521864334281</v>
      </c>
      <c r="H3010" s="26">
        <f t="shared" si="140"/>
        <v>5.0080777779805449E-2</v>
      </c>
    </row>
    <row r="3011" spans="1:8" x14ac:dyDescent="0.25">
      <c r="A3011" s="12">
        <f>Riesgo!D3015</f>
        <v>0.73075347466811724</v>
      </c>
      <c r="F3011" s="76">
        <f t="shared" ref="F3011:F3074" si="141">A3011-$D$4</f>
        <v>0.12517153707826734</v>
      </c>
      <c r="G3011" s="26">
        <f t="shared" ref="G3011:G3074" si="142">IF(A3011=0,0,(A3011-D$4)^3)</f>
        <v>1.9611768399547124E-3</v>
      </c>
      <c r="H3011" s="26">
        <f t="shared" ref="H3011:H3074" si="143">IF(A3011=0,0,(A3011-D$4)^4)</f>
        <v>2.4548351953943047E-4</v>
      </c>
    </row>
    <row r="3012" spans="1:8" x14ac:dyDescent="0.25">
      <c r="A3012" s="12">
        <f>Riesgo!D3016</f>
        <v>0.66873381813682697</v>
      </c>
      <c r="F3012" s="76">
        <f t="shared" si="141"/>
        <v>6.3151880546977068E-2</v>
      </c>
      <c r="G3012" s="26">
        <f t="shared" si="142"/>
        <v>2.518598049717949E-4</v>
      </c>
      <c r="H3012" s="26">
        <f t="shared" si="143"/>
        <v>1.5905420318163732E-5</v>
      </c>
    </row>
    <row r="3013" spans="1:8" x14ac:dyDescent="0.25">
      <c r="A3013" s="12">
        <f>Riesgo!D3017</f>
        <v>0.28065497878289458</v>
      </c>
      <c r="F3013" s="76">
        <f t="shared" si="141"/>
        <v>-0.32492695880695532</v>
      </c>
      <c r="G3013" s="26">
        <f t="shared" si="142"/>
        <v>-3.4304985273204774E-2</v>
      </c>
      <c r="H3013" s="26">
        <f t="shared" si="143"/>
        <v>1.1146614536739817E-2</v>
      </c>
    </row>
    <row r="3014" spans="1:8" x14ac:dyDescent="0.25">
      <c r="A3014" s="12">
        <f>Riesgo!D3018</f>
        <v>0.61104021596190861</v>
      </c>
      <c r="F3014" s="76">
        <f t="shared" si="141"/>
        <v>5.4582783720587003E-3</v>
      </c>
      <c r="G3014" s="26">
        <f t="shared" si="142"/>
        <v>1.6261741109465788E-7</v>
      </c>
      <c r="H3014" s="26">
        <f t="shared" si="143"/>
        <v>8.8761109789814961E-10</v>
      </c>
    </row>
    <row r="3015" spans="1:8" x14ac:dyDescent="0.25">
      <c r="A3015" s="12">
        <f>Riesgo!D3019</f>
        <v>0.76129352660791483</v>
      </c>
      <c r="F3015" s="76">
        <f t="shared" si="141"/>
        <v>0.15571158901806492</v>
      </c>
      <c r="G3015" s="26">
        <f t="shared" si="142"/>
        <v>3.775398595699227E-3</v>
      </c>
      <c r="H3015" s="26">
        <f t="shared" si="143"/>
        <v>5.8787331451289743E-4</v>
      </c>
    </row>
    <row r="3016" spans="1:8" x14ac:dyDescent="0.25">
      <c r="A3016" s="12">
        <f>Riesgo!D3020</f>
        <v>0.61053939790214562</v>
      </c>
      <c r="F3016" s="76">
        <f t="shared" si="141"/>
        <v>4.9574603122957139E-3</v>
      </c>
      <c r="G3016" s="26">
        <f t="shared" si="142"/>
        <v>1.2183659081674459E-7</v>
      </c>
      <c r="H3016" s="26">
        <f t="shared" si="143"/>
        <v>6.0400006355942377E-10</v>
      </c>
    </row>
    <row r="3017" spans="1:8" x14ac:dyDescent="0.25">
      <c r="A3017" s="12">
        <f>Riesgo!D3021</f>
        <v>0.52427740474072071</v>
      </c>
      <c r="F3017" s="76">
        <f t="shared" si="141"/>
        <v>-8.1304532849129196E-2</v>
      </c>
      <c r="G3017" s="26">
        <f t="shared" si="142"/>
        <v>-5.3745768419412071E-4</v>
      </c>
      <c r="H3017" s="26">
        <f t="shared" si="143"/>
        <v>4.3697745939577798E-5</v>
      </c>
    </row>
    <row r="3018" spans="1:8" x14ac:dyDescent="0.25">
      <c r="A3018" s="12">
        <f>Riesgo!D3022</f>
        <v>0.61133568492683754</v>
      </c>
      <c r="F3018" s="76">
        <f t="shared" si="141"/>
        <v>5.7537473369876357E-3</v>
      </c>
      <c r="G3018" s="26">
        <f t="shared" si="142"/>
        <v>1.9048130627380334E-7</v>
      </c>
      <c r="H3018" s="26">
        <f t="shared" si="143"/>
        <v>1.0959813087188222E-9</v>
      </c>
    </row>
    <row r="3019" spans="1:8" x14ac:dyDescent="0.25">
      <c r="A3019" s="12">
        <f>Riesgo!D3023</f>
        <v>1</v>
      </c>
      <c r="F3019" s="76">
        <f t="shared" si="141"/>
        <v>0.39441806241015009</v>
      </c>
      <c r="G3019" s="26">
        <f t="shared" si="142"/>
        <v>6.1357885667416845E-2</v>
      </c>
      <c r="H3019" s="26">
        <f t="shared" si="143"/>
        <v>2.4200658378526071E-2</v>
      </c>
    </row>
    <row r="3020" spans="1:8" x14ac:dyDescent="0.25">
      <c r="A3020" s="12">
        <f>Riesgo!D3024</f>
        <v>0.17499649282885724</v>
      </c>
      <c r="F3020" s="76">
        <f t="shared" si="141"/>
        <v>-0.4305854447609927</v>
      </c>
      <c r="G3020" s="26">
        <f t="shared" si="142"/>
        <v>-7.9832188551364189E-2</v>
      </c>
      <c r="H3020" s="26">
        <f t="shared" si="143"/>
        <v>3.4374578413632575E-2</v>
      </c>
    </row>
    <row r="3021" spans="1:8" x14ac:dyDescent="0.25">
      <c r="A3021" s="12">
        <f>Riesgo!D3025</f>
        <v>0.81593074333034332</v>
      </c>
      <c r="F3021" s="76">
        <f t="shared" si="141"/>
        <v>0.21034880574049342</v>
      </c>
      <c r="G3021" s="26">
        <f t="shared" si="142"/>
        <v>9.3072236911349842E-3</v>
      </c>
      <c r="H3021" s="26">
        <f t="shared" si="143"/>
        <v>1.9577633881898708E-3</v>
      </c>
    </row>
    <row r="3022" spans="1:8" x14ac:dyDescent="0.25">
      <c r="A3022" s="12">
        <f>Riesgo!D3026</f>
        <v>0</v>
      </c>
      <c r="F3022" s="76">
        <f t="shared" si="141"/>
        <v>-0.60558193758984991</v>
      </c>
      <c r="G3022" s="26">
        <f t="shared" si="142"/>
        <v>0</v>
      </c>
      <c r="H3022" s="26">
        <f t="shared" si="143"/>
        <v>0</v>
      </c>
    </row>
    <row r="3023" spans="1:8" x14ac:dyDescent="0.25">
      <c r="A3023" s="12">
        <f>Riesgo!D3027</f>
        <v>0.5079947618064542</v>
      </c>
      <c r="F3023" s="76">
        <f t="shared" si="141"/>
        <v>-9.7587175783395708E-2</v>
      </c>
      <c r="G3023" s="26">
        <f t="shared" si="142"/>
        <v>-9.2934774292325294E-4</v>
      </c>
      <c r="H3023" s="26">
        <f t="shared" si="143"/>
        <v>9.069242155255353E-5</v>
      </c>
    </row>
    <row r="3024" spans="1:8" x14ac:dyDescent="0.25">
      <c r="A3024" s="12">
        <f>Riesgo!D3028</f>
        <v>0.76083692725921648</v>
      </c>
      <c r="F3024" s="76">
        <f t="shared" si="141"/>
        <v>0.15525498966936657</v>
      </c>
      <c r="G3024" s="26">
        <f t="shared" si="142"/>
        <v>3.7422836311740955E-3</v>
      </c>
      <c r="H3024" s="26">
        <f t="shared" si="143"/>
        <v>5.8100820649777379E-4</v>
      </c>
    </row>
    <row r="3025" spans="1:8" x14ac:dyDescent="0.25">
      <c r="A3025" s="12">
        <f>Riesgo!D3029</f>
        <v>0.93801700246156738</v>
      </c>
      <c r="F3025" s="76">
        <f t="shared" si="141"/>
        <v>0.33243506487171748</v>
      </c>
      <c r="G3025" s="26">
        <f t="shared" si="142"/>
        <v>3.67384203779271E-2</v>
      </c>
      <c r="H3025" s="26">
        <f t="shared" si="143"/>
        <v>1.2213139161620623E-2</v>
      </c>
    </row>
    <row r="3026" spans="1:8" x14ac:dyDescent="0.25">
      <c r="A3026" s="12">
        <f>Riesgo!D3030</f>
        <v>0.36833567954498192</v>
      </c>
      <c r="F3026" s="76">
        <f t="shared" si="141"/>
        <v>-0.23724625804486799</v>
      </c>
      <c r="G3026" s="26">
        <f t="shared" si="142"/>
        <v>-1.3353592336490937E-2</v>
      </c>
      <c r="H3026" s="26">
        <f t="shared" si="143"/>
        <v>3.1680898132891004E-3</v>
      </c>
    </row>
    <row r="3027" spans="1:8" x14ac:dyDescent="0.25">
      <c r="A3027" s="12">
        <f>Riesgo!D3031</f>
        <v>0.21780845094025644</v>
      </c>
      <c r="F3027" s="76">
        <f t="shared" si="141"/>
        <v>-0.38777348664959344</v>
      </c>
      <c r="G3027" s="26">
        <f t="shared" si="142"/>
        <v>-5.830883103376594E-2</v>
      </c>
      <c r="H3027" s="26">
        <f t="shared" si="143"/>
        <v>2.2610618712425437E-2</v>
      </c>
    </row>
    <row r="3028" spans="1:8" x14ac:dyDescent="0.25">
      <c r="A3028" s="12">
        <f>Riesgo!D3032</f>
        <v>0.61284994779968771</v>
      </c>
      <c r="F3028" s="76">
        <f t="shared" si="141"/>
        <v>7.2680102098378052E-3</v>
      </c>
      <c r="G3028" s="26">
        <f t="shared" si="142"/>
        <v>3.8392517080229873E-7</v>
      </c>
      <c r="H3028" s="26">
        <f t="shared" si="143"/>
        <v>2.7903720612048306E-9</v>
      </c>
    </row>
    <row r="3029" spans="1:8" x14ac:dyDescent="0.25">
      <c r="A3029" s="12">
        <f>Riesgo!D3033</f>
        <v>0.67444855791051339</v>
      </c>
      <c r="F3029" s="76">
        <f t="shared" si="141"/>
        <v>6.8866620320663485E-2</v>
      </c>
      <c r="G3029" s="26">
        <f t="shared" si="142"/>
        <v>3.2660761822593759E-4</v>
      </c>
      <c r="H3029" s="26">
        <f t="shared" si="143"/>
        <v>2.2492362838201857E-5</v>
      </c>
    </row>
    <row r="3030" spans="1:8" x14ac:dyDescent="0.25">
      <c r="A3030" s="12">
        <f>Riesgo!D3034</f>
        <v>0.1202644698299493</v>
      </c>
      <c r="F3030" s="76">
        <f t="shared" si="141"/>
        <v>-0.48531746775990059</v>
      </c>
      <c r="G3030" s="26">
        <f t="shared" si="142"/>
        <v>-0.11430830073677191</v>
      </c>
      <c r="H3030" s="26">
        <f t="shared" si="143"/>
        <v>5.5475815057507323E-2</v>
      </c>
    </row>
    <row r="3031" spans="1:8" x14ac:dyDescent="0.25">
      <c r="A3031" s="12">
        <f>Riesgo!D3035</f>
        <v>0.72353128622535601</v>
      </c>
      <c r="F3031" s="76">
        <f t="shared" si="141"/>
        <v>0.1179493486355061</v>
      </c>
      <c r="G3031" s="26">
        <f t="shared" si="142"/>
        <v>1.6409170992809083E-3</v>
      </c>
      <c r="H3031" s="26">
        <f t="shared" si="143"/>
        <v>1.9354510302504722E-4</v>
      </c>
    </row>
    <row r="3032" spans="1:8" x14ac:dyDescent="0.25">
      <c r="A3032" s="12">
        <f>Riesgo!D3036</f>
        <v>0.33898215625275241</v>
      </c>
      <c r="F3032" s="76">
        <f t="shared" si="141"/>
        <v>-0.2665997813370975</v>
      </c>
      <c r="G3032" s="26">
        <f t="shared" si="142"/>
        <v>-1.8948697671273499E-2</v>
      </c>
      <c r="H3032" s="26">
        <f t="shared" si="143"/>
        <v>5.051718655784283E-3</v>
      </c>
    </row>
    <row r="3033" spans="1:8" x14ac:dyDescent="0.25">
      <c r="A3033" s="12">
        <f>Riesgo!D3037</f>
        <v>0.44775515632663632</v>
      </c>
      <c r="F3033" s="76">
        <f t="shared" si="141"/>
        <v>-0.15782678126321359</v>
      </c>
      <c r="G3033" s="26">
        <f t="shared" si="142"/>
        <v>-3.9313535194095972E-3</v>
      </c>
      <c r="H3033" s="26">
        <f t="shared" si="143"/>
        <v>6.2047287197622338E-4</v>
      </c>
    </row>
    <row r="3034" spans="1:8" x14ac:dyDescent="0.25">
      <c r="A3034" s="12">
        <f>Riesgo!D3038</f>
        <v>0.71208871767570325</v>
      </c>
      <c r="F3034" s="76">
        <f t="shared" si="141"/>
        <v>0.10650678008585335</v>
      </c>
      <c r="G3034" s="26">
        <f t="shared" si="142"/>
        <v>1.2081803439738979E-3</v>
      </c>
      <c r="H3034" s="26">
        <f t="shared" si="143"/>
        <v>1.2867939819967859E-4</v>
      </c>
    </row>
    <row r="3035" spans="1:8" x14ac:dyDescent="0.25">
      <c r="A3035" s="12">
        <f>Riesgo!D3039</f>
        <v>0.38096963249243421</v>
      </c>
      <c r="F3035" s="76">
        <f t="shared" si="141"/>
        <v>-0.2246123050974157</v>
      </c>
      <c r="G3035" s="26">
        <f t="shared" si="142"/>
        <v>-1.1331845235849427E-2</v>
      </c>
      <c r="H3035" s="26">
        <f t="shared" si="143"/>
        <v>2.5452718794313081E-3</v>
      </c>
    </row>
    <row r="3036" spans="1:8" x14ac:dyDescent="0.25">
      <c r="A3036" s="12">
        <f>Riesgo!D3040</f>
        <v>0.60500816165735505</v>
      </c>
      <c r="F3036" s="76">
        <f t="shared" si="141"/>
        <v>-5.737759324948577E-4</v>
      </c>
      <c r="G3036" s="26">
        <f t="shared" si="142"/>
        <v>-1.8889783584793472E-10</v>
      </c>
      <c r="H3036" s="26">
        <f t="shared" si="143"/>
        <v>1.0838503190990931E-13</v>
      </c>
    </row>
    <row r="3037" spans="1:8" x14ac:dyDescent="0.25">
      <c r="A3037" s="12">
        <f>Riesgo!D3041</f>
        <v>0.6507581575186796</v>
      </c>
      <c r="F3037" s="76">
        <f t="shared" si="141"/>
        <v>4.5176219928829697E-2</v>
      </c>
      <c r="G3037" s="26">
        <f t="shared" si="142"/>
        <v>9.2199733757427257E-5</v>
      </c>
      <c r="H3037" s="26">
        <f t="shared" si="143"/>
        <v>4.1652354496050777E-6</v>
      </c>
    </row>
    <row r="3038" spans="1:8" x14ac:dyDescent="0.25">
      <c r="A3038" s="12">
        <f>Riesgo!D3042</f>
        <v>0.56129233527145972</v>
      </c>
      <c r="F3038" s="76">
        <f t="shared" si="141"/>
        <v>-4.4289602318390187E-2</v>
      </c>
      <c r="G3038" s="26">
        <f t="shared" si="142"/>
        <v>-8.6877105328384498E-5</v>
      </c>
      <c r="H3038" s="26">
        <f t="shared" si="143"/>
        <v>3.8477524455670462E-6</v>
      </c>
    </row>
    <row r="3039" spans="1:8" x14ac:dyDescent="0.25">
      <c r="A3039" s="12">
        <f>Riesgo!D3043</f>
        <v>0.65404394260936172</v>
      </c>
      <c r="F3039" s="76">
        <f t="shared" si="141"/>
        <v>4.8462005019511811E-2</v>
      </c>
      <c r="G3039" s="26">
        <f t="shared" si="142"/>
        <v>1.1381621391308762E-4</v>
      </c>
      <c r="H3039" s="26">
        <f t="shared" si="143"/>
        <v>5.5157619299578825E-6</v>
      </c>
    </row>
    <row r="3040" spans="1:8" x14ac:dyDescent="0.25">
      <c r="A3040" s="12">
        <f>Riesgo!D3044</f>
        <v>0.43711068458352415</v>
      </c>
      <c r="F3040" s="76">
        <f t="shared" si="141"/>
        <v>-0.16847125300632576</v>
      </c>
      <c r="G3040" s="26">
        <f t="shared" si="142"/>
        <v>-4.7816459672227673E-3</v>
      </c>
      <c r="H3040" s="26">
        <f t="shared" si="143"/>
        <v>8.055698875306641E-4</v>
      </c>
    </row>
    <row r="3041" spans="1:8" x14ac:dyDescent="0.25">
      <c r="A3041" s="12">
        <f>Riesgo!D3045</f>
        <v>0.23534783217160921</v>
      </c>
      <c r="F3041" s="76">
        <f t="shared" si="141"/>
        <v>-0.3702341054182407</v>
      </c>
      <c r="G3041" s="26">
        <f t="shared" si="142"/>
        <v>-5.0749207942036682E-2</v>
      </c>
      <c r="H3041" s="26">
        <f t="shared" si="143"/>
        <v>1.8789087603104226E-2</v>
      </c>
    </row>
    <row r="3042" spans="1:8" x14ac:dyDescent="0.25">
      <c r="A3042" s="12">
        <f>Riesgo!D3046</f>
        <v>0.52956354319776189</v>
      </c>
      <c r="F3042" s="76">
        <f t="shared" si="141"/>
        <v>-7.6018394392088018E-2</v>
      </c>
      <c r="G3042" s="26">
        <f t="shared" si="142"/>
        <v>-4.3929481517695953E-4</v>
      </c>
      <c r="H3042" s="26">
        <f t="shared" si="143"/>
        <v>3.3394486514521519E-5</v>
      </c>
    </row>
    <row r="3043" spans="1:8" x14ac:dyDescent="0.25">
      <c r="A3043" s="12">
        <f>Riesgo!D3047</f>
        <v>1</v>
      </c>
      <c r="F3043" s="76">
        <f t="shared" si="141"/>
        <v>0.39441806241015009</v>
      </c>
      <c r="G3043" s="26">
        <f t="shared" si="142"/>
        <v>6.1357885667416845E-2</v>
      </c>
      <c r="H3043" s="26">
        <f t="shared" si="143"/>
        <v>2.4200658378526071E-2</v>
      </c>
    </row>
    <row r="3044" spans="1:8" x14ac:dyDescent="0.25">
      <c r="A3044" s="12">
        <f>Riesgo!D3048</f>
        <v>0.19621086358142562</v>
      </c>
      <c r="F3044" s="76">
        <f t="shared" si="141"/>
        <v>-0.40937107400842432</v>
      </c>
      <c r="G3044" s="26">
        <f t="shared" si="142"/>
        <v>-6.8604318897598576E-2</v>
      </c>
      <c r="H3044" s="26">
        <f t="shared" si="143"/>
        <v>2.8084623708726369E-2</v>
      </c>
    </row>
    <row r="3045" spans="1:8" x14ac:dyDescent="0.25">
      <c r="A3045" s="12">
        <f>Riesgo!D3049</f>
        <v>0.64300860819934669</v>
      </c>
      <c r="F3045" s="76">
        <f t="shared" si="141"/>
        <v>3.7426670609496782E-2</v>
      </c>
      <c r="G3045" s="26">
        <f t="shared" si="142"/>
        <v>5.2425621174452838E-5</v>
      </c>
      <c r="H3045" s="26">
        <f t="shared" si="143"/>
        <v>1.9621164551945062E-6</v>
      </c>
    </row>
    <row r="3046" spans="1:8" x14ac:dyDescent="0.25">
      <c r="A3046" s="12">
        <f>Riesgo!D3050</f>
        <v>1</v>
      </c>
      <c r="F3046" s="76">
        <f t="shared" si="141"/>
        <v>0.39441806241015009</v>
      </c>
      <c r="G3046" s="26">
        <f t="shared" si="142"/>
        <v>6.1357885667416845E-2</v>
      </c>
      <c r="H3046" s="26">
        <f t="shared" si="143"/>
        <v>2.4200658378526071E-2</v>
      </c>
    </row>
    <row r="3047" spans="1:8" x14ac:dyDescent="0.25">
      <c r="A3047" s="12">
        <f>Riesgo!D3051</f>
        <v>0.46517501068146011</v>
      </c>
      <c r="F3047" s="76">
        <f t="shared" si="141"/>
        <v>-0.1404069269083898</v>
      </c>
      <c r="G3047" s="26">
        <f t="shared" si="142"/>
        <v>-2.7679969171898306E-3</v>
      </c>
      <c r="H3047" s="26">
        <f t="shared" si="143"/>
        <v>3.8864594083452082E-4</v>
      </c>
    </row>
    <row r="3048" spans="1:8" x14ac:dyDescent="0.25">
      <c r="A3048" s="12">
        <f>Riesgo!D3052</f>
        <v>0.80595635217624439</v>
      </c>
      <c r="F3048" s="76">
        <f t="shared" si="141"/>
        <v>0.20037441458639449</v>
      </c>
      <c r="G3048" s="26">
        <f t="shared" si="142"/>
        <v>8.0450139146246314E-3</v>
      </c>
      <c r="H3048" s="26">
        <f t="shared" si="143"/>
        <v>1.6120149534823082E-3</v>
      </c>
    </row>
    <row r="3049" spans="1:8" x14ac:dyDescent="0.25">
      <c r="A3049" s="12">
        <f>Riesgo!D3053</f>
        <v>0.62721139315502994</v>
      </c>
      <c r="F3049" s="76">
        <f t="shared" si="141"/>
        <v>2.1629455565180034E-2</v>
      </c>
      <c r="G3049" s="26">
        <f t="shared" si="142"/>
        <v>1.0118980613472471E-5</v>
      </c>
      <c r="H3049" s="26">
        <f t="shared" si="143"/>
        <v>2.1886804154402103E-7</v>
      </c>
    </row>
    <row r="3050" spans="1:8" x14ac:dyDescent="0.25">
      <c r="A3050" s="12">
        <f>Riesgo!D3054</f>
        <v>0.46604810123501683</v>
      </c>
      <c r="F3050" s="76">
        <f t="shared" si="141"/>
        <v>-0.13953383635483307</v>
      </c>
      <c r="G3050" s="26">
        <f t="shared" si="142"/>
        <v>-2.7166807459513532E-3</v>
      </c>
      <c r="H3050" s="26">
        <f t="shared" si="143"/>
        <v>3.7906888663390191E-4</v>
      </c>
    </row>
    <row r="3051" spans="1:8" x14ac:dyDescent="0.25">
      <c r="A3051" s="12">
        <f>Riesgo!D3055</f>
        <v>0.23380418779762629</v>
      </c>
      <c r="F3051" s="76">
        <f t="shared" si="141"/>
        <v>-0.37177774979222361</v>
      </c>
      <c r="G3051" s="26">
        <f t="shared" si="142"/>
        <v>-5.1386635495755957E-2</v>
      </c>
      <c r="H3051" s="26">
        <f t="shared" si="143"/>
        <v>1.9104407714005355E-2</v>
      </c>
    </row>
    <row r="3052" spans="1:8" x14ac:dyDescent="0.25">
      <c r="A3052" s="12">
        <f>Riesgo!D3056</f>
        <v>0.59356557608467264</v>
      </c>
      <c r="F3052" s="76">
        <f t="shared" si="141"/>
        <v>-1.2016361505177264E-2</v>
      </c>
      <c r="G3052" s="26">
        <f t="shared" si="142"/>
        <v>-1.7350778117751944E-6</v>
      </c>
      <c r="H3052" s="26">
        <f t="shared" si="143"/>
        <v>2.0849322225902648E-8</v>
      </c>
    </row>
    <row r="3053" spans="1:8" x14ac:dyDescent="0.25">
      <c r="A3053" s="12">
        <f>Riesgo!D3057</f>
        <v>1</v>
      </c>
      <c r="F3053" s="76">
        <f t="shared" si="141"/>
        <v>0.39441806241015009</v>
      </c>
      <c r="G3053" s="26">
        <f t="shared" si="142"/>
        <v>6.1357885667416845E-2</v>
      </c>
      <c r="H3053" s="26">
        <f t="shared" si="143"/>
        <v>2.4200658378526071E-2</v>
      </c>
    </row>
    <row r="3054" spans="1:8" x14ac:dyDescent="0.25">
      <c r="A3054" s="12">
        <f>Riesgo!D3058</f>
        <v>0.44410042478631201</v>
      </c>
      <c r="F3054" s="76">
        <f t="shared" si="141"/>
        <v>-0.1614815128035379</v>
      </c>
      <c r="G3054" s="26">
        <f t="shared" si="142"/>
        <v>-4.2108369775445921E-3</v>
      </c>
      <c r="H3054" s="26">
        <f t="shared" si="143"/>
        <v>6.7997232530297796E-4</v>
      </c>
    </row>
    <row r="3055" spans="1:8" x14ac:dyDescent="0.25">
      <c r="A3055" s="12">
        <f>Riesgo!D3059</f>
        <v>0.75661658686376421</v>
      </c>
      <c r="F3055" s="76">
        <f t="shared" si="141"/>
        <v>0.1510346492739143</v>
      </c>
      <c r="G3055" s="26">
        <f t="shared" si="142"/>
        <v>3.445321658184358E-3</v>
      </c>
      <c r="H3055" s="26">
        <f t="shared" si="143"/>
        <v>5.2036294827969534E-4</v>
      </c>
    </row>
    <row r="3056" spans="1:8" x14ac:dyDescent="0.25">
      <c r="A3056" s="12">
        <f>Riesgo!D3060</f>
        <v>0.47959057395852789</v>
      </c>
      <c r="F3056" s="76">
        <f t="shared" si="141"/>
        <v>-0.12599136363132202</v>
      </c>
      <c r="G3056" s="26">
        <f t="shared" si="142"/>
        <v>-1.9999646952257952E-3</v>
      </c>
      <c r="H3056" s="26">
        <f t="shared" si="143"/>
        <v>2.5197827916599927E-4</v>
      </c>
    </row>
    <row r="3057" spans="1:8" x14ac:dyDescent="0.25">
      <c r="A3057" s="12">
        <f>Riesgo!D3061</f>
        <v>0.47305009780000745</v>
      </c>
      <c r="F3057" s="76">
        <f t="shared" si="141"/>
        <v>-0.13253183978984245</v>
      </c>
      <c r="G3057" s="26">
        <f t="shared" si="142"/>
        <v>-2.3278804899379995E-3</v>
      </c>
      <c r="H3057" s="26">
        <f t="shared" si="143"/>
        <v>3.0851828414236293E-4</v>
      </c>
    </row>
    <row r="3058" spans="1:8" x14ac:dyDescent="0.25">
      <c r="A3058" s="12">
        <f>Riesgo!D3062</f>
        <v>0.69489095811815838</v>
      </c>
      <c r="F3058" s="76">
        <f t="shared" si="141"/>
        <v>8.9309020528308469E-2</v>
      </c>
      <c r="G3058" s="26">
        <f t="shared" si="142"/>
        <v>7.1233778113811031E-4</v>
      </c>
      <c r="H3058" s="26">
        <f t="shared" si="143"/>
        <v>6.3618189518753203E-5</v>
      </c>
    </row>
    <row r="3059" spans="1:8" x14ac:dyDescent="0.25">
      <c r="A3059" s="12">
        <f>Riesgo!D3063</f>
        <v>0.29416109958648834</v>
      </c>
      <c r="F3059" s="76">
        <f t="shared" si="141"/>
        <v>-0.31142083800336157</v>
      </c>
      <c r="G3059" s="26">
        <f t="shared" si="142"/>
        <v>-3.0202507930716955E-2</v>
      </c>
      <c r="H3059" s="26">
        <f t="shared" si="143"/>
        <v>9.4056903295870482E-3</v>
      </c>
    </row>
    <row r="3060" spans="1:8" x14ac:dyDescent="0.25">
      <c r="A3060" s="12">
        <f>Riesgo!D3064</f>
        <v>0.74071545622575463</v>
      </c>
      <c r="F3060" s="76">
        <f t="shared" si="141"/>
        <v>0.13513351863590473</v>
      </c>
      <c r="G3060" s="26">
        <f t="shared" si="142"/>
        <v>2.4676823538249421E-3</v>
      </c>
      <c r="H3060" s="26">
        <f t="shared" si="143"/>
        <v>3.3346659934809604E-4</v>
      </c>
    </row>
    <row r="3061" spans="1:8" x14ac:dyDescent="0.25">
      <c r="A3061" s="12">
        <f>Riesgo!D3065</f>
        <v>0.62819838201864753</v>
      </c>
      <c r="F3061" s="76">
        <f t="shared" si="141"/>
        <v>2.2616444428797622E-2</v>
      </c>
      <c r="G3061" s="26">
        <f t="shared" si="142"/>
        <v>1.1568391808229278E-5</v>
      </c>
      <c r="H3061" s="26">
        <f t="shared" si="143"/>
        <v>2.6163589046137511E-7</v>
      </c>
    </row>
    <row r="3062" spans="1:8" x14ac:dyDescent="0.25">
      <c r="A3062" s="12">
        <f>Riesgo!D3066</f>
        <v>0.74930275993510176</v>
      </c>
      <c r="F3062" s="76">
        <f t="shared" si="141"/>
        <v>0.14372082234525185</v>
      </c>
      <c r="G3062" s="26">
        <f t="shared" si="142"/>
        <v>2.9686505648446526E-3</v>
      </c>
      <c r="H3062" s="26">
        <f t="shared" si="143"/>
        <v>4.2665690043516992E-4</v>
      </c>
    </row>
    <row r="3063" spans="1:8" x14ac:dyDescent="0.25">
      <c r="A3063" s="12">
        <f>Riesgo!D3067</f>
        <v>0.84850249031193037</v>
      </c>
      <c r="F3063" s="76">
        <f t="shared" si="141"/>
        <v>0.24292055272208046</v>
      </c>
      <c r="G3063" s="26">
        <f t="shared" si="142"/>
        <v>1.4334837753910134E-2</v>
      </c>
      <c r="H3063" s="26">
        <f t="shared" si="143"/>
        <v>3.4822267103611958E-3</v>
      </c>
    </row>
    <row r="3064" spans="1:8" x14ac:dyDescent="0.25">
      <c r="A3064" s="12">
        <f>Riesgo!D3068</f>
        <v>0.47915495029526639</v>
      </c>
      <c r="F3064" s="76">
        <f t="shared" si="141"/>
        <v>-0.12642698729458351</v>
      </c>
      <c r="G3064" s="26">
        <f t="shared" si="142"/>
        <v>-2.0207815449745574E-3</v>
      </c>
      <c r="H3064" s="26">
        <f t="shared" si="143"/>
        <v>2.5548132271162723E-4</v>
      </c>
    </row>
    <row r="3065" spans="1:8" x14ac:dyDescent="0.25">
      <c r="A3065" s="12">
        <f>Riesgo!D3069</f>
        <v>0.17153015395629218</v>
      </c>
      <c r="F3065" s="76">
        <f t="shared" si="141"/>
        <v>-0.43405178363355773</v>
      </c>
      <c r="G3065" s="26">
        <f t="shared" si="142"/>
        <v>-8.1775768765757262E-2</v>
      </c>
      <c r="H3065" s="26">
        <f t="shared" si="143"/>
        <v>3.5494918290782322E-2</v>
      </c>
    </row>
    <row r="3066" spans="1:8" x14ac:dyDescent="0.25">
      <c r="A3066" s="12">
        <f>Riesgo!D3070</f>
        <v>0.1282673945936513</v>
      </c>
      <c r="F3066" s="76">
        <f t="shared" si="141"/>
        <v>-0.47731454299619858</v>
      </c>
      <c r="G3066" s="26">
        <f t="shared" si="142"/>
        <v>-0.10874617757053746</v>
      </c>
      <c r="H3066" s="26">
        <f t="shared" si="143"/>
        <v>5.1906132049664551E-2</v>
      </c>
    </row>
    <row r="3067" spans="1:8" x14ac:dyDescent="0.25">
      <c r="A3067" s="12">
        <f>Riesgo!D3071</f>
        <v>0.43203721879598722</v>
      </c>
      <c r="F3067" s="76">
        <f t="shared" si="141"/>
        <v>-0.17354471879386268</v>
      </c>
      <c r="G3067" s="26">
        <f t="shared" si="142"/>
        <v>-5.2267798249076439E-3</v>
      </c>
      <c r="H3067" s="26">
        <f t="shared" si="143"/>
        <v>9.0708003491103185E-4</v>
      </c>
    </row>
    <row r="3068" spans="1:8" x14ac:dyDescent="0.25">
      <c r="A3068" s="12">
        <f>Riesgo!D3072</f>
        <v>0.63194296672784367</v>
      </c>
      <c r="F3068" s="76">
        <f t="shared" si="141"/>
        <v>2.6361029137993763E-2</v>
      </c>
      <c r="G3068" s="26">
        <f t="shared" si="142"/>
        <v>1.8318380828126629E-5</v>
      </c>
      <c r="H3068" s="26">
        <f t="shared" si="143"/>
        <v>4.8289137077111232E-7</v>
      </c>
    </row>
    <row r="3069" spans="1:8" x14ac:dyDescent="0.25">
      <c r="A3069" s="12">
        <f>Riesgo!D3073</f>
        <v>0.4045217945089935</v>
      </c>
      <c r="F3069" s="76">
        <f t="shared" si="141"/>
        <v>-0.2010601430808564</v>
      </c>
      <c r="G3069" s="26">
        <f t="shared" si="142"/>
        <v>-8.1278927032122621E-3</v>
      </c>
      <c r="H3069" s="26">
        <f t="shared" si="143"/>
        <v>1.6341952698537062E-3</v>
      </c>
    </row>
    <row r="3070" spans="1:8" x14ac:dyDescent="0.25">
      <c r="A3070" s="12">
        <f>Riesgo!D3074</f>
        <v>0.36055163845357291</v>
      </c>
      <c r="F3070" s="76">
        <f t="shared" si="141"/>
        <v>-0.245030299136277</v>
      </c>
      <c r="G3070" s="26">
        <f t="shared" si="142"/>
        <v>-1.4711581791750574E-2</v>
      </c>
      <c r="H3070" s="26">
        <f t="shared" si="143"/>
        <v>3.604783287200449E-3</v>
      </c>
    </row>
    <row r="3071" spans="1:8" x14ac:dyDescent="0.25">
      <c r="A3071" s="12">
        <f>Riesgo!D3075</f>
        <v>0.38890776001213978</v>
      </c>
      <c r="F3071" s="76">
        <f t="shared" si="141"/>
        <v>-0.21667417757771013</v>
      </c>
      <c r="G3071" s="26">
        <f t="shared" si="142"/>
        <v>-1.01723541196043E-2</v>
      </c>
      <c r="H3071" s="26">
        <f t="shared" si="143"/>
        <v>2.2040864628944936E-3</v>
      </c>
    </row>
    <row r="3072" spans="1:8" x14ac:dyDescent="0.25">
      <c r="A3072" s="12">
        <f>Riesgo!D3076</f>
        <v>0.92744842603213029</v>
      </c>
      <c r="F3072" s="76">
        <f t="shared" si="141"/>
        <v>0.32186648844228039</v>
      </c>
      <c r="G3072" s="26">
        <f t="shared" si="142"/>
        <v>3.3344736179842925E-2</v>
      </c>
      <c r="H3072" s="26">
        <f t="shared" si="143"/>
        <v>1.0732553142240302E-2</v>
      </c>
    </row>
    <row r="3073" spans="1:8" x14ac:dyDescent="0.25">
      <c r="A3073" s="12">
        <f>Riesgo!D3077</f>
        <v>0.30134984256429775</v>
      </c>
      <c r="F3073" s="76">
        <f t="shared" si="141"/>
        <v>-0.30423209502555215</v>
      </c>
      <c r="G3073" s="26">
        <f t="shared" si="142"/>
        <v>-2.815886102185481E-2</v>
      </c>
      <c r="H3073" s="26">
        <f t="shared" si="143"/>
        <v>8.5668292822122499E-3</v>
      </c>
    </row>
    <row r="3074" spans="1:8" x14ac:dyDescent="0.25">
      <c r="A3074" s="12">
        <f>Riesgo!D3078</f>
        <v>0.44352124830690365</v>
      </c>
      <c r="F3074" s="76">
        <f t="shared" si="141"/>
        <v>-0.16206068928294626</v>
      </c>
      <c r="G3074" s="26">
        <f t="shared" si="142"/>
        <v>-4.2563079788783403E-3</v>
      </c>
      <c r="H3074" s="26">
        <f t="shared" si="143"/>
        <v>6.8978020485752761E-4</v>
      </c>
    </row>
    <row r="3075" spans="1:8" x14ac:dyDescent="0.25">
      <c r="A3075" s="12">
        <f>Riesgo!D3079</f>
        <v>0.36816081444241266</v>
      </c>
      <c r="F3075" s="76">
        <f t="shared" ref="F3075:F3138" si="144">A3075-$D$4</f>
        <v>-0.23742112314743724</v>
      </c>
      <c r="G3075" s="26">
        <f t="shared" ref="G3075:G3138" si="145">IF(A3075=0,0,(A3075-D$4)^3)</f>
        <v>-1.3383141364974642E-2</v>
      </c>
      <c r="H3075" s="26">
        <f t="shared" ref="H3075:H3138" si="146">IF(A3075=0,0,(A3075-D$4)^4)</f>
        <v>3.1774404541132055E-3</v>
      </c>
    </row>
    <row r="3076" spans="1:8" x14ac:dyDescent="0.25">
      <c r="A3076" s="12">
        <f>Riesgo!D3080</f>
        <v>0.22147693143707417</v>
      </c>
      <c r="F3076" s="76">
        <f t="shared" si="144"/>
        <v>-0.38410500615277576</v>
      </c>
      <c r="G3076" s="26">
        <f t="shared" si="145"/>
        <v>-5.6669568065237465E-2</v>
      </c>
      <c r="H3076" s="26">
        <f t="shared" si="146"/>
        <v>2.1767064790373183E-2</v>
      </c>
    </row>
    <row r="3077" spans="1:8" x14ac:dyDescent="0.25">
      <c r="A3077" s="12">
        <f>Riesgo!D3081</f>
        <v>0.5890341758625367</v>
      </c>
      <c r="F3077" s="76">
        <f t="shared" si="144"/>
        <v>-1.6547761727313204E-2</v>
      </c>
      <c r="G3077" s="26">
        <f t="shared" si="145"/>
        <v>-4.5312474182747789E-6</v>
      </c>
      <c r="H3077" s="26">
        <f t="shared" si="146"/>
        <v>7.4982002605114154E-8</v>
      </c>
    </row>
    <row r="3078" spans="1:8" x14ac:dyDescent="0.25">
      <c r="A3078" s="12">
        <f>Riesgo!D3082</f>
        <v>0.96360810092329019</v>
      </c>
      <c r="F3078" s="76">
        <f t="shared" si="144"/>
        <v>0.35802616333344028</v>
      </c>
      <c r="G3078" s="26">
        <f t="shared" si="145"/>
        <v>4.5892772327593527E-2</v>
      </c>
      <c r="H3078" s="26">
        <f t="shared" si="146"/>
        <v>1.6430813201183388E-2</v>
      </c>
    </row>
    <row r="3079" spans="1:8" x14ac:dyDescent="0.25">
      <c r="A3079" s="12">
        <f>Riesgo!D3083</f>
        <v>0.40863998610004448</v>
      </c>
      <c r="F3079" s="76">
        <f t="shared" si="144"/>
        <v>-0.19694195148980542</v>
      </c>
      <c r="G3079" s="26">
        <f t="shared" si="145"/>
        <v>-7.6386165773590295E-3</v>
      </c>
      <c r="H3079" s="26">
        <f t="shared" si="146"/>
        <v>1.5043640554274654E-3</v>
      </c>
    </row>
    <row r="3080" spans="1:8" x14ac:dyDescent="0.25">
      <c r="A3080" s="12">
        <f>Riesgo!D3084</f>
        <v>0.61566104204423822</v>
      </c>
      <c r="F3080" s="76">
        <f t="shared" si="144"/>
        <v>1.007910445438831E-2</v>
      </c>
      <c r="G3080" s="26">
        <f t="shared" si="145"/>
        <v>1.0239195567549017E-6</v>
      </c>
      <c r="H3080" s="26">
        <f t="shared" si="146"/>
        <v>1.0320192165423634E-8</v>
      </c>
    </row>
    <row r="3081" spans="1:8" x14ac:dyDescent="0.25">
      <c r="A3081" s="12">
        <f>Riesgo!D3085</f>
        <v>0.92248319501949516</v>
      </c>
      <c r="F3081" s="76">
        <f t="shared" si="144"/>
        <v>0.31690125742964526</v>
      </c>
      <c r="G3081" s="26">
        <f t="shared" si="145"/>
        <v>3.1825254644920656E-2</v>
      </c>
      <c r="H3081" s="26">
        <f t="shared" si="146"/>
        <v>1.0085463214994013E-2</v>
      </c>
    </row>
    <row r="3082" spans="1:8" x14ac:dyDescent="0.25">
      <c r="A3082" s="12">
        <f>Riesgo!D3086</f>
        <v>0.44332244655006559</v>
      </c>
      <c r="F3082" s="76">
        <f t="shared" si="144"/>
        <v>-0.16225949103978432</v>
      </c>
      <c r="G3082" s="26">
        <f t="shared" si="145"/>
        <v>-4.271990991118752E-3</v>
      </c>
      <c r="H3082" s="26">
        <f t="shared" si="146"/>
        <v>6.9317108394547245E-4</v>
      </c>
    </row>
    <row r="3083" spans="1:8" x14ac:dyDescent="0.25">
      <c r="A3083" s="12">
        <f>Riesgo!D3087</f>
        <v>0.86764791396957641</v>
      </c>
      <c r="F3083" s="76">
        <f t="shared" si="144"/>
        <v>0.26206597637972651</v>
      </c>
      <c r="G3083" s="26">
        <f t="shared" si="145"/>
        <v>1.7998318069482815E-2</v>
      </c>
      <c r="H3083" s="26">
        <f t="shared" si="146"/>
        <v>4.716746798071888E-3</v>
      </c>
    </row>
    <row r="3084" spans="1:8" x14ac:dyDescent="0.25">
      <c r="A3084" s="12">
        <f>Riesgo!D3088</f>
        <v>6.4709333166494423E-2</v>
      </c>
      <c r="F3084" s="76">
        <f t="shared" si="144"/>
        <v>-0.5408726044233555</v>
      </c>
      <c r="G3084" s="26">
        <f t="shared" si="145"/>
        <v>-0.15822858854432301</v>
      </c>
      <c r="H3084" s="26">
        <f t="shared" si="146"/>
        <v>8.5581508780199503E-2</v>
      </c>
    </row>
    <row r="3085" spans="1:8" x14ac:dyDescent="0.25">
      <c r="A3085" s="12">
        <f>Riesgo!D3089</f>
        <v>1</v>
      </c>
      <c r="F3085" s="76">
        <f t="shared" si="144"/>
        <v>0.39441806241015009</v>
      </c>
      <c r="G3085" s="26">
        <f t="shared" si="145"/>
        <v>6.1357885667416845E-2</v>
      </c>
      <c r="H3085" s="26">
        <f t="shared" si="146"/>
        <v>2.4200658378526071E-2</v>
      </c>
    </row>
    <row r="3086" spans="1:8" x14ac:dyDescent="0.25">
      <c r="A3086" s="12">
        <f>Riesgo!D3090</f>
        <v>0.21680045858946906</v>
      </c>
      <c r="F3086" s="76">
        <f t="shared" si="144"/>
        <v>-0.38878147900038085</v>
      </c>
      <c r="G3086" s="26">
        <f t="shared" si="145"/>
        <v>-5.8764724266930829E-2</v>
      </c>
      <c r="H3086" s="26">
        <f t="shared" si="146"/>
        <v>2.284663641354694E-2</v>
      </c>
    </row>
    <row r="3087" spans="1:8" x14ac:dyDescent="0.25">
      <c r="A3087" s="12">
        <f>Riesgo!D3091</f>
        <v>0.4543145272102963</v>
      </c>
      <c r="F3087" s="76">
        <f t="shared" si="144"/>
        <v>-0.1512674103795536</v>
      </c>
      <c r="G3087" s="26">
        <f t="shared" si="145"/>
        <v>-3.4612750845795948E-3</v>
      </c>
      <c r="H3087" s="26">
        <f t="shared" si="146"/>
        <v>5.2357811865562571E-4</v>
      </c>
    </row>
    <row r="3088" spans="1:8" x14ac:dyDescent="0.25">
      <c r="A3088" s="12">
        <f>Riesgo!D3092</f>
        <v>0.85392296963669556</v>
      </c>
      <c r="F3088" s="76">
        <f t="shared" si="144"/>
        <v>0.24834103204684566</v>
      </c>
      <c r="G3088" s="26">
        <f t="shared" si="145"/>
        <v>1.5316003074016177E-2</v>
      </c>
      <c r="H3088" s="26">
        <f t="shared" si="146"/>
        <v>3.8035920102338378E-3</v>
      </c>
    </row>
    <row r="3089" spans="1:8" x14ac:dyDescent="0.25">
      <c r="A3089" s="12">
        <f>Riesgo!D3093</f>
        <v>6.3374545728833234E-2</v>
      </c>
      <c r="F3089" s="76">
        <f t="shared" si="144"/>
        <v>-0.54220739186101663</v>
      </c>
      <c r="G3089" s="26">
        <f t="shared" si="145"/>
        <v>-0.15940293073340966</v>
      </c>
      <c r="H3089" s="26">
        <f t="shared" si="146"/>
        <v>8.6429447327964343E-2</v>
      </c>
    </row>
    <row r="3090" spans="1:8" x14ac:dyDescent="0.25">
      <c r="A3090" s="12">
        <f>Riesgo!D3094</f>
        <v>0.86613212839520082</v>
      </c>
      <c r="F3090" s="76">
        <f t="shared" si="144"/>
        <v>0.26055019080535091</v>
      </c>
      <c r="G3090" s="26">
        <f t="shared" si="145"/>
        <v>1.7687814975612767E-2</v>
      </c>
      <c r="H3090" s="26">
        <f t="shared" si="146"/>
        <v>4.6085635668256502E-3</v>
      </c>
    </row>
    <row r="3091" spans="1:8" x14ac:dyDescent="0.25">
      <c r="A3091" s="12">
        <f>Riesgo!D3095</f>
        <v>0.38615815346450177</v>
      </c>
      <c r="F3091" s="76">
        <f t="shared" si="144"/>
        <v>-0.21942378412534813</v>
      </c>
      <c r="G3091" s="26">
        <f t="shared" si="145"/>
        <v>-1.0564552400007199E-2</v>
      </c>
      <c r="H3091" s="26">
        <f t="shared" si="146"/>
        <v>2.3181140652001079E-3</v>
      </c>
    </row>
    <row r="3092" spans="1:8" x14ac:dyDescent="0.25">
      <c r="A3092" s="12">
        <f>Riesgo!D3096</f>
        <v>0.71595520364520882</v>
      </c>
      <c r="F3092" s="76">
        <f t="shared" si="144"/>
        <v>0.11037326605535891</v>
      </c>
      <c r="G3092" s="26">
        <f t="shared" si="145"/>
        <v>1.3445955879066401E-3</v>
      </c>
      <c r="H3092" s="26">
        <f t="shared" si="146"/>
        <v>1.4840740656088132E-4</v>
      </c>
    </row>
    <row r="3093" spans="1:8" x14ac:dyDescent="0.25">
      <c r="A3093" s="12">
        <f>Riesgo!D3097</f>
        <v>0.95290152872484002</v>
      </c>
      <c r="F3093" s="76">
        <f t="shared" si="144"/>
        <v>0.34731959113499011</v>
      </c>
      <c r="G3093" s="26">
        <f t="shared" si="145"/>
        <v>4.1897474305733429E-2</v>
      </c>
      <c r="H3093" s="26">
        <f t="shared" si="146"/>
        <v>1.4551813645456088E-2</v>
      </c>
    </row>
    <row r="3094" spans="1:8" x14ac:dyDescent="0.25">
      <c r="A3094" s="12">
        <f>Riesgo!D3098</f>
        <v>0.8182126443820753</v>
      </c>
      <c r="F3094" s="76">
        <f t="shared" si="144"/>
        <v>0.2126307067922254</v>
      </c>
      <c r="G3094" s="26">
        <f t="shared" si="145"/>
        <v>9.6134207042115911E-3</v>
      </c>
      <c r="H3094" s="26">
        <f t="shared" si="146"/>
        <v>2.0441084390275237E-3</v>
      </c>
    </row>
    <row r="3095" spans="1:8" x14ac:dyDescent="0.25">
      <c r="A3095" s="12">
        <f>Riesgo!D3099</f>
        <v>0.34197128559552431</v>
      </c>
      <c r="F3095" s="76">
        <f t="shared" si="144"/>
        <v>-0.2636106519943256</v>
      </c>
      <c r="G3095" s="26">
        <f t="shared" si="145"/>
        <v>-1.831845600592822E-2</v>
      </c>
      <c r="H3095" s="26">
        <f t="shared" si="146"/>
        <v>4.8289401312521076E-3</v>
      </c>
    </row>
    <row r="3096" spans="1:8" x14ac:dyDescent="0.25">
      <c r="A3096" s="12">
        <f>Riesgo!D3100</f>
        <v>0.2455249096241609</v>
      </c>
      <c r="F3096" s="76">
        <f t="shared" si="144"/>
        <v>-0.360057027965689</v>
      </c>
      <c r="G3096" s="26">
        <f t="shared" si="145"/>
        <v>-4.6678175985609333E-2</v>
      </c>
      <c r="H3096" s="26">
        <f t="shared" si="146"/>
        <v>1.6806805316237895E-2</v>
      </c>
    </row>
    <row r="3097" spans="1:8" x14ac:dyDescent="0.25">
      <c r="A3097" s="12">
        <f>Riesgo!D3101</f>
        <v>0.37609389669838766</v>
      </c>
      <c r="F3097" s="76">
        <f t="shared" si="144"/>
        <v>-0.22948804089146224</v>
      </c>
      <c r="G3097" s="26">
        <f t="shared" si="145"/>
        <v>-1.2085932805758367E-2</v>
      </c>
      <c r="H3097" s="26">
        <f t="shared" si="146"/>
        <v>2.773577041939341E-3</v>
      </c>
    </row>
    <row r="3098" spans="1:8" x14ac:dyDescent="0.25">
      <c r="A3098" s="12">
        <f>Riesgo!D3102</f>
        <v>0.68925390776018736</v>
      </c>
      <c r="F3098" s="76">
        <f t="shared" si="144"/>
        <v>8.3671970170337451E-2</v>
      </c>
      <c r="G3098" s="26">
        <f t="shared" si="145"/>
        <v>5.8578734536794805E-4</v>
      </c>
      <c r="H3098" s="26">
        <f t="shared" si="146"/>
        <v>4.9013981287788114E-5</v>
      </c>
    </row>
    <row r="3099" spans="1:8" x14ac:dyDescent="0.25">
      <c r="A3099" s="12">
        <f>Riesgo!D3103</f>
        <v>0.46098889379378583</v>
      </c>
      <c r="F3099" s="76">
        <f t="shared" si="144"/>
        <v>-0.14459304379606408</v>
      </c>
      <c r="G3099" s="26">
        <f t="shared" si="145"/>
        <v>-3.0230282118474468E-3</v>
      </c>
      <c r="H3099" s="26">
        <f t="shared" si="146"/>
        <v>4.3710885063239516E-4</v>
      </c>
    </row>
    <row r="3100" spans="1:8" x14ac:dyDescent="0.25">
      <c r="A3100" s="12">
        <f>Riesgo!D3104</f>
        <v>0.93417934490220655</v>
      </c>
      <c r="F3100" s="76">
        <f t="shared" si="144"/>
        <v>0.32859740731235665</v>
      </c>
      <c r="G3100" s="26">
        <f t="shared" si="145"/>
        <v>3.5480717803258621E-2</v>
      </c>
      <c r="H3100" s="26">
        <f t="shared" si="146"/>
        <v>1.1658871879732156E-2</v>
      </c>
    </row>
    <row r="3101" spans="1:8" x14ac:dyDescent="0.25">
      <c r="A3101" s="12">
        <f>Riesgo!D3105</f>
        <v>0.3666925456552696</v>
      </c>
      <c r="F3101" s="76">
        <f t="shared" si="144"/>
        <v>-0.23888939193458031</v>
      </c>
      <c r="G3101" s="26">
        <f t="shared" si="145"/>
        <v>-1.3632973640613635E-2</v>
      </c>
      <c r="H3101" s="26">
        <f t="shared" si="146"/>
        <v>3.2567727832663526E-3</v>
      </c>
    </row>
    <row r="3102" spans="1:8" x14ac:dyDescent="0.25">
      <c r="A3102" s="12">
        <f>Riesgo!D3106</f>
        <v>0.94840732813760564</v>
      </c>
      <c r="F3102" s="76">
        <f t="shared" si="144"/>
        <v>0.34282539054775574</v>
      </c>
      <c r="G3102" s="26">
        <f t="shared" si="145"/>
        <v>4.0292010484961345E-2</v>
      </c>
      <c r="H3102" s="26">
        <f t="shared" si="146"/>
        <v>1.3813124230461141E-2</v>
      </c>
    </row>
    <row r="3103" spans="1:8" x14ac:dyDescent="0.25">
      <c r="A3103" s="12">
        <f>Riesgo!D3107</f>
        <v>0</v>
      </c>
      <c r="F3103" s="76">
        <f t="shared" si="144"/>
        <v>-0.60558193758984991</v>
      </c>
      <c r="G3103" s="26">
        <f t="shared" si="145"/>
        <v>0</v>
      </c>
      <c r="H3103" s="26">
        <f t="shared" si="146"/>
        <v>0</v>
      </c>
    </row>
    <row r="3104" spans="1:8" x14ac:dyDescent="0.25">
      <c r="A3104" s="12">
        <f>Riesgo!D3108</f>
        <v>0.47581871109625901</v>
      </c>
      <c r="F3104" s="76">
        <f t="shared" si="144"/>
        <v>-0.1297632264935909</v>
      </c>
      <c r="G3104" s="26">
        <f t="shared" si="145"/>
        <v>-2.1850174340115368E-3</v>
      </c>
      <c r="H3104" s="26">
        <f t="shared" si="146"/>
        <v>2.8353491218208388E-4</v>
      </c>
    </row>
    <row r="3105" spans="1:8" x14ac:dyDescent="0.25">
      <c r="A3105" s="12">
        <f>Riesgo!D3109</f>
        <v>1</v>
      </c>
      <c r="F3105" s="76">
        <f t="shared" si="144"/>
        <v>0.39441806241015009</v>
      </c>
      <c r="G3105" s="26">
        <f t="shared" si="145"/>
        <v>6.1357885667416845E-2</v>
      </c>
      <c r="H3105" s="26">
        <f t="shared" si="146"/>
        <v>2.4200658378526071E-2</v>
      </c>
    </row>
    <row r="3106" spans="1:8" x14ac:dyDescent="0.25">
      <c r="A3106" s="12">
        <f>Riesgo!D3110</f>
        <v>0.5749240018566113</v>
      </c>
      <c r="F3106" s="76">
        <f t="shared" si="144"/>
        <v>-3.0657935733238606E-2</v>
      </c>
      <c r="G3106" s="26">
        <f t="shared" si="145"/>
        <v>-2.8815670435205309E-5</v>
      </c>
      <c r="H3106" s="26">
        <f t="shared" si="146"/>
        <v>8.8342897231270809E-7</v>
      </c>
    </row>
    <row r="3107" spans="1:8" x14ac:dyDescent="0.25">
      <c r="A3107" s="12">
        <f>Riesgo!D3111</f>
        <v>0.96702150386618213</v>
      </c>
      <c r="F3107" s="76">
        <f t="shared" si="144"/>
        <v>0.36143956627633222</v>
      </c>
      <c r="G3107" s="26">
        <f t="shared" si="145"/>
        <v>4.7217944490673749E-2</v>
      </c>
      <c r="H3107" s="26">
        <f t="shared" si="146"/>
        <v>1.7066433377169052E-2</v>
      </c>
    </row>
    <row r="3108" spans="1:8" x14ac:dyDescent="0.25">
      <c r="A3108" s="12">
        <f>Riesgo!D3112</f>
        <v>0.79133643910852147</v>
      </c>
      <c r="F3108" s="76">
        <f t="shared" si="144"/>
        <v>0.18575450151867157</v>
      </c>
      <c r="G3108" s="26">
        <f t="shared" si="145"/>
        <v>6.4094098192072312E-3</v>
      </c>
      <c r="H3108" s="26">
        <f t="shared" si="146"/>
        <v>1.190576725995718E-3</v>
      </c>
    </row>
    <row r="3109" spans="1:8" x14ac:dyDescent="0.25">
      <c r="A3109" s="12">
        <f>Riesgo!D3113</f>
        <v>0.5196743221108503</v>
      </c>
      <c r="F3109" s="76">
        <f t="shared" si="144"/>
        <v>-8.590761547899961E-2</v>
      </c>
      <c r="G3109" s="26">
        <f t="shared" si="145"/>
        <v>-6.3400837346367853E-4</v>
      </c>
      <c r="H3109" s="26">
        <f t="shared" si="146"/>
        <v>5.4466147557983678E-5</v>
      </c>
    </row>
    <row r="3110" spans="1:8" x14ac:dyDescent="0.25">
      <c r="A3110" s="12">
        <f>Riesgo!D3114</f>
        <v>1</v>
      </c>
      <c r="F3110" s="76">
        <f t="shared" si="144"/>
        <v>0.39441806241015009</v>
      </c>
      <c r="G3110" s="26">
        <f t="shared" si="145"/>
        <v>6.1357885667416845E-2</v>
      </c>
      <c r="H3110" s="26">
        <f t="shared" si="146"/>
        <v>2.4200658378526071E-2</v>
      </c>
    </row>
    <row r="3111" spans="1:8" x14ac:dyDescent="0.25">
      <c r="A3111" s="12">
        <f>Riesgo!D3115</f>
        <v>0.4872880136687468</v>
      </c>
      <c r="F3111" s="76">
        <f t="shared" si="144"/>
        <v>-0.11829392392110311</v>
      </c>
      <c r="G3111" s="26">
        <f t="shared" si="145"/>
        <v>-1.6553403979348547E-3</v>
      </c>
      <c r="H3111" s="26">
        <f t="shared" si="146"/>
        <v>1.9581671109683424E-4</v>
      </c>
    </row>
    <row r="3112" spans="1:8" x14ac:dyDescent="0.25">
      <c r="A3112" s="12">
        <f>Riesgo!D3116</f>
        <v>0.5446355689083161</v>
      </c>
      <c r="F3112" s="76">
        <f t="shared" si="144"/>
        <v>-6.0946368681533802E-2</v>
      </c>
      <c r="G3112" s="26">
        <f t="shared" si="145"/>
        <v>-2.2638283980395374E-4</v>
      </c>
      <c r="H3112" s="26">
        <f t="shared" si="146"/>
        <v>1.3797212017864371E-5</v>
      </c>
    </row>
    <row r="3113" spans="1:8" x14ac:dyDescent="0.25">
      <c r="A3113" s="12">
        <f>Riesgo!D3117</f>
        <v>0.6548336361069631</v>
      </c>
      <c r="F3113" s="76">
        <f t="shared" si="144"/>
        <v>4.9251698517113196E-2</v>
      </c>
      <c r="G3113" s="26">
        <f t="shared" si="145"/>
        <v>1.1947131312950392E-4</v>
      </c>
      <c r="H3113" s="26">
        <f t="shared" si="146"/>
        <v>5.8841650956979539E-6</v>
      </c>
    </row>
    <row r="3114" spans="1:8" x14ac:dyDescent="0.25">
      <c r="A3114" s="12">
        <f>Riesgo!D3118</f>
        <v>0.12039052321103542</v>
      </c>
      <c r="F3114" s="76">
        <f t="shared" si="144"/>
        <v>-0.48519141437881447</v>
      </c>
      <c r="G3114" s="26">
        <f t="shared" si="145"/>
        <v>-0.11421925465920395</v>
      </c>
      <c r="H3114" s="26">
        <f t="shared" si="146"/>
        <v>5.5418201717393159E-2</v>
      </c>
    </row>
    <row r="3115" spans="1:8" x14ac:dyDescent="0.25">
      <c r="A3115" s="12">
        <f>Riesgo!D3119</f>
        <v>0.9338402256633519</v>
      </c>
      <c r="F3115" s="76">
        <f t="shared" si="144"/>
        <v>0.32825828807350199</v>
      </c>
      <c r="G3115" s="26">
        <f t="shared" si="145"/>
        <v>3.537098065485527E-2</v>
      </c>
      <c r="H3115" s="26">
        <f t="shared" si="146"/>
        <v>1.1610817557243747E-2</v>
      </c>
    </row>
    <row r="3116" spans="1:8" x14ac:dyDescent="0.25">
      <c r="A3116" s="12">
        <f>Riesgo!D3120</f>
        <v>0.82288009897352843</v>
      </c>
      <c r="F3116" s="76">
        <f t="shared" si="144"/>
        <v>0.21729816138367852</v>
      </c>
      <c r="G3116" s="26">
        <f t="shared" si="145"/>
        <v>1.0260491264731901E-2</v>
      </c>
      <c r="H3116" s="26">
        <f t="shared" si="146"/>
        <v>2.2295858867195364E-3</v>
      </c>
    </row>
    <row r="3117" spans="1:8" x14ac:dyDescent="0.25">
      <c r="A3117" s="12">
        <f>Riesgo!D3121</f>
        <v>0.9054674458102927</v>
      </c>
      <c r="F3117" s="76">
        <f t="shared" si="144"/>
        <v>0.2998855082204428</v>
      </c>
      <c r="G3117" s="26">
        <f t="shared" si="145"/>
        <v>2.6969099015549586E-2</v>
      </c>
      <c r="H3117" s="26">
        <f t="shared" si="146"/>
        <v>8.0876419645255319E-3</v>
      </c>
    </row>
    <row r="3118" spans="1:8" x14ac:dyDescent="0.25">
      <c r="A3118" s="12">
        <f>Riesgo!D3122</f>
        <v>0.46015886231233871</v>
      </c>
      <c r="F3118" s="76">
        <f t="shared" si="144"/>
        <v>-0.14542307527751119</v>
      </c>
      <c r="G3118" s="26">
        <f t="shared" si="145"/>
        <v>-3.0753884106767427E-3</v>
      </c>
      <c r="H3118" s="26">
        <f t="shared" si="146"/>
        <v>4.4723244035342949E-4</v>
      </c>
    </row>
    <row r="3119" spans="1:8" x14ac:dyDescent="0.25">
      <c r="A3119" s="12">
        <f>Riesgo!D3123</f>
        <v>0.49190425684795974</v>
      </c>
      <c r="F3119" s="76">
        <f t="shared" si="144"/>
        <v>-0.11367768074189016</v>
      </c>
      <c r="G3119" s="26">
        <f t="shared" si="145"/>
        <v>-1.4690129135579801E-3</v>
      </c>
      <c r="H3119" s="26">
        <f t="shared" si="146"/>
        <v>1.6699398099315798E-4</v>
      </c>
    </row>
    <row r="3120" spans="1:8" x14ac:dyDescent="0.25">
      <c r="A3120" s="12">
        <f>Riesgo!D3124</f>
        <v>0.48838576338074907</v>
      </c>
      <c r="F3120" s="76">
        <f t="shared" si="144"/>
        <v>-0.11719617420910083</v>
      </c>
      <c r="G3120" s="26">
        <f t="shared" si="145"/>
        <v>-1.6096828017912062E-3</v>
      </c>
      <c r="H3120" s="26">
        <f t="shared" si="146"/>
        <v>1.8864866606011573E-4</v>
      </c>
    </row>
    <row r="3121" spans="1:8" x14ac:dyDescent="0.25">
      <c r="A3121" s="12">
        <f>Riesgo!D3125</f>
        <v>0.32178397780525092</v>
      </c>
      <c r="F3121" s="76">
        <f t="shared" si="144"/>
        <v>-0.28379795978459899</v>
      </c>
      <c r="G3121" s="26">
        <f t="shared" si="145"/>
        <v>-2.2857451503764357E-2</v>
      </c>
      <c r="H3121" s="26">
        <f t="shared" si="146"/>
        <v>6.4868981026437386E-3</v>
      </c>
    </row>
    <row r="3122" spans="1:8" x14ac:dyDescent="0.25">
      <c r="A3122" s="12">
        <f>Riesgo!D3126</f>
        <v>0.87861629300938171</v>
      </c>
      <c r="F3122" s="76">
        <f t="shared" si="144"/>
        <v>0.2730343554195318</v>
      </c>
      <c r="G3122" s="26">
        <f t="shared" si="145"/>
        <v>2.035409939188889E-2</v>
      </c>
      <c r="H3122" s="26">
        <f t="shared" si="146"/>
        <v>5.5573684076094679E-3</v>
      </c>
    </row>
    <row r="3123" spans="1:8" x14ac:dyDescent="0.25">
      <c r="A3123" s="12">
        <f>Riesgo!D3127</f>
        <v>0.28319371881408772</v>
      </c>
      <c r="F3123" s="76">
        <f t="shared" si="144"/>
        <v>-0.32238821877576218</v>
      </c>
      <c r="G3123" s="26">
        <f t="shared" si="145"/>
        <v>-3.3507149874696364E-2</v>
      </c>
      <c r="H3123" s="26">
        <f t="shared" si="146"/>
        <v>1.0802310364355864E-2</v>
      </c>
    </row>
    <row r="3124" spans="1:8" x14ac:dyDescent="0.25">
      <c r="A3124" s="12">
        <f>Riesgo!D3128</f>
        <v>0.80759472845467872</v>
      </c>
      <c r="F3124" s="76">
        <f t="shared" si="144"/>
        <v>0.20201279086482882</v>
      </c>
      <c r="G3124" s="26">
        <f t="shared" si="145"/>
        <v>8.2439738544928896E-3</v>
      </c>
      <c r="H3124" s="26">
        <f t="shared" si="146"/>
        <v>1.6653881661627889E-3</v>
      </c>
    </row>
    <row r="3125" spans="1:8" x14ac:dyDescent="0.25">
      <c r="A3125" s="12">
        <f>Riesgo!D3129</f>
        <v>1</v>
      </c>
      <c r="F3125" s="76">
        <f t="shared" si="144"/>
        <v>0.39441806241015009</v>
      </c>
      <c r="G3125" s="26">
        <f t="shared" si="145"/>
        <v>6.1357885667416845E-2</v>
      </c>
      <c r="H3125" s="26">
        <f t="shared" si="146"/>
        <v>2.4200658378526071E-2</v>
      </c>
    </row>
    <row r="3126" spans="1:8" x14ac:dyDescent="0.25">
      <c r="A3126" s="12">
        <f>Riesgo!D3130</f>
        <v>0.54783996372423471</v>
      </c>
      <c r="F3126" s="76">
        <f t="shared" si="144"/>
        <v>-5.7741973865615193E-2</v>
      </c>
      <c r="G3126" s="26">
        <f t="shared" si="145"/>
        <v>-1.9251956755562562E-4</v>
      </c>
      <c r="H3126" s="26">
        <f t="shared" si="146"/>
        <v>1.1116459838416473E-5</v>
      </c>
    </row>
    <row r="3127" spans="1:8" x14ac:dyDescent="0.25">
      <c r="A3127" s="12">
        <f>Riesgo!D3131</f>
        <v>0.8545367085885206</v>
      </c>
      <c r="F3127" s="76">
        <f t="shared" si="144"/>
        <v>0.24895477099867069</v>
      </c>
      <c r="G3127" s="26">
        <f t="shared" si="145"/>
        <v>1.5429837798083155E-2</v>
      </c>
      <c r="H3127" s="26">
        <f t="shared" si="146"/>
        <v>3.8413317355684255E-3</v>
      </c>
    </row>
    <row r="3128" spans="1:8" x14ac:dyDescent="0.25">
      <c r="A3128" s="12">
        <f>Riesgo!D3132</f>
        <v>0.11051339586767725</v>
      </c>
      <c r="F3128" s="76">
        <f t="shared" si="144"/>
        <v>-0.49506854172217263</v>
      </c>
      <c r="G3128" s="26">
        <f t="shared" si="145"/>
        <v>-0.12133776528323005</v>
      </c>
      <c r="H3128" s="26">
        <f t="shared" si="146"/>
        <v>6.0070510514595964E-2</v>
      </c>
    </row>
    <row r="3129" spans="1:8" x14ac:dyDescent="0.25">
      <c r="A3129" s="12">
        <f>Riesgo!D3133</f>
        <v>0.83043732555293681</v>
      </c>
      <c r="F3129" s="76">
        <f t="shared" si="144"/>
        <v>0.22485538796308691</v>
      </c>
      <c r="G3129" s="26">
        <f t="shared" si="145"/>
        <v>1.1368676159902428E-2</v>
      </c>
      <c r="H3129" s="26">
        <f t="shared" si="146"/>
        <v>2.5563080885615576E-3</v>
      </c>
    </row>
    <row r="3130" spans="1:8" x14ac:dyDescent="0.25">
      <c r="A3130" s="12">
        <f>Riesgo!D3134</f>
        <v>0.4387051947687175</v>
      </c>
      <c r="F3130" s="76">
        <f t="shared" si="144"/>
        <v>-0.16687674282113241</v>
      </c>
      <c r="G3130" s="26">
        <f t="shared" si="145"/>
        <v>-4.6471580511015251E-3</v>
      </c>
      <c r="H3130" s="26">
        <f t="shared" si="146"/>
        <v>7.7550259894282412E-4</v>
      </c>
    </row>
    <row r="3131" spans="1:8" x14ac:dyDescent="0.25">
      <c r="A3131" s="12">
        <f>Riesgo!D3135</f>
        <v>0</v>
      </c>
      <c r="F3131" s="76">
        <f t="shared" si="144"/>
        <v>-0.60558193758984991</v>
      </c>
      <c r="G3131" s="26">
        <f t="shared" si="145"/>
        <v>0</v>
      </c>
      <c r="H3131" s="26">
        <f t="shared" si="146"/>
        <v>0</v>
      </c>
    </row>
    <row r="3132" spans="1:8" x14ac:dyDescent="0.25">
      <c r="A3132" s="12">
        <f>Riesgo!D3136</f>
        <v>0.5122538652864671</v>
      </c>
      <c r="F3132" s="76">
        <f t="shared" si="144"/>
        <v>-9.3328072303382803E-2</v>
      </c>
      <c r="G3132" s="26">
        <f t="shared" si="145"/>
        <v>-8.1289955653747969E-4</v>
      </c>
      <c r="H3132" s="26">
        <f t="shared" si="146"/>
        <v>7.5866348587917722E-5</v>
      </c>
    </row>
    <row r="3133" spans="1:8" x14ac:dyDescent="0.25">
      <c r="A3133" s="12">
        <f>Riesgo!D3137</f>
        <v>1</v>
      </c>
      <c r="F3133" s="76">
        <f t="shared" si="144"/>
        <v>0.39441806241015009</v>
      </c>
      <c r="G3133" s="26">
        <f t="shared" si="145"/>
        <v>6.1357885667416845E-2</v>
      </c>
      <c r="H3133" s="26">
        <f t="shared" si="146"/>
        <v>2.4200658378526071E-2</v>
      </c>
    </row>
    <row r="3134" spans="1:8" x14ac:dyDescent="0.25">
      <c r="A3134" s="12">
        <f>Riesgo!D3138</f>
        <v>0.71677339718230981</v>
      </c>
      <c r="F3134" s="76">
        <f t="shared" si="144"/>
        <v>0.11119145959245991</v>
      </c>
      <c r="G3134" s="26">
        <f t="shared" si="145"/>
        <v>1.3747201346406433E-3</v>
      </c>
      <c r="H3134" s="26">
        <f t="shared" si="146"/>
        <v>1.5285713830183616E-4</v>
      </c>
    </row>
    <row r="3135" spans="1:8" x14ac:dyDescent="0.25">
      <c r="A3135" s="12">
        <f>Riesgo!D3139</f>
        <v>0.26580953156955905</v>
      </c>
      <c r="F3135" s="76">
        <f t="shared" si="144"/>
        <v>-0.33977240602029085</v>
      </c>
      <c r="G3135" s="26">
        <f t="shared" si="145"/>
        <v>-3.9225123231047716E-2</v>
      </c>
      <c r="H3135" s="26">
        <f t="shared" si="146"/>
        <v>1.3327614496655487E-2</v>
      </c>
    </row>
    <row r="3136" spans="1:8" x14ac:dyDescent="0.25">
      <c r="A3136" s="12">
        <f>Riesgo!D3140</f>
        <v>0.66056983020146254</v>
      </c>
      <c r="F3136" s="76">
        <f t="shared" si="144"/>
        <v>5.4987892611612632E-2</v>
      </c>
      <c r="G3136" s="26">
        <f t="shared" si="145"/>
        <v>1.6626514963577067E-4</v>
      </c>
      <c r="H3136" s="26">
        <f t="shared" si="146"/>
        <v>9.1425701932254617E-6</v>
      </c>
    </row>
    <row r="3137" spans="1:8" x14ac:dyDescent="0.25">
      <c r="A3137" s="12">
        <f>Riesgo!D3141</f>
        <v>0.30708819442017604</v>
      </c>
      <c r="F3137" s="76">
        <f t="shared" si="144"/>
        <v>-0.29849374316967386</v>
      </c>
      <c r="G3137" s="26">
        <f t="shared" si="145"/>
        <v>-2.6595349167076943E-2</v>
      </c>
      <c r="H3137" s="26">
        <f t="shared" si="146"/>
        <v>7.9385453237852659E-3</v>
      </c>
    </row>
    <row r="3138" spans="1:8" x14ac:dyDescent="0.25">
      <c r="A3138" s="12">
        <f>Riesgo!D3142</f>
        <v>0.71616422096265353</v>
      </c>
      <c r="F3138" s="76">
        <f t="shared" si="144"/>
        <v>0.11058228337280362</v>
      </c>
      <c r="G3138" s="26">
        <f t="shared" si="145"/>
        <v>1.3522489716538957E-3</v>
      </c>
      <c r="H3138" s="26">
        <f t="shared" si="146"/>
        <v>1.4953477897401341E-4</v>
      </c>
    </row>
    <row r="3139" spans="1:8" x14ac:dyDescent="0.25">
      <c r="A3139" s="12">
        <f>Riesgo!D3143</f>
        <v>0.75321198718987914</v>
      </c>
      <c r="F3139" s="76">
        <f t="shared" ref="F3139:F3202" si="147">A3139-$D$4</f>
        <v>0.14763004960002923</v>
      </c>
      <c r="G3139" s="26">
        <f t="shared" ref="G3139:G3202" si="148">IF(A3139=0,0,(A3139-D$4)^3)</f>
        <v>3.2175425359889961E-3</v>
      </c>
      <c r="H3139" s="26">
        <f t="shared" ref="H3139:H3202" si="149">IF(A3139=0,0,(A3139-D$4)^4)</f>
        <v>4.7500596417825934E-4</v>
      </c>
    </row>
    <row r="3140" spans="1:8" x14ac:dyDescent="0.25">
      <c r="A3140" s="12">
        <f>Riesgo!D3144</f>
        <v>0.32615924090673676</v>
      </c>
      <c r="F3140" s="76">
        <f t="shared" si="147"/>
        <v>-0.27942269668311315</v>
      </c>
      <c r="G3140" s="26">
        <f t="shared" si="148"/>
        <v>-2.1816498021925611E-2</v>
      </c>
      <c r="H3140" s="26">
        <f t="shared" si="149"/>
        <v>6.0960247094682578E-3</v>
      </c>
    </row>
    <row r="3141" spans="1:8" x14ac:dyDescent="0.25">
      <c r="A3141" s="12">
        <f>Riesgo!D3145</f>
        <v>0.8528667562190293</v>
      </c>
      <c r="F3141" s="76">
        <f t="shared" si="147"/>
        <v>0.24728481862917939</v>
      </c>
      <c r="G3141" s="26">
        <f t="shared" si="148"/>
        <v>1.5121412633491555E-2</v>
      </c>
      <c r="H3141" s="26">
        <f t="shared" si="149"/>
        <v>3.739295780489941E-3</v>
      </c>
    </row>
    <row r="3142" spans="1:8" x14ac:dyDescent="0.25">
      <c r="A3142" s="12">
        <f>Riesgo!D3146</f>
        <v>0.89157542434833192</v>
      </c>
      <c r="F3142" s="76">
        <f t="shared" si="147"/>
        <v>0.28599348675848202</v>
      </c>
      <c r="G3142" s="26">
        <f t="shared" si="148"/>
        <v>2.3392057765088455E-2</v>
      </c>
      <c r="H3142" s="26">
        <f t="shared" si="149"/>
        <v>6.6899761626934718E-3</v>
      </c>
    </row>
    <row r="3143" spans="1:8" x14ac:dyDescent="0.25">
      <c r="A3143" s="12">
        <f>Riesgo!D3147</f>
        <v>0.74240759213294349</v>
      </c>
      <c r="F3143" s="76">
        <f t="shared" si="147"/>
        <v>0.13682565454309359</v>
      </c>
      <c r="G3143" s="26">
        <f t="shared" si="148"/>
        <v>2.5615486179535667E-3</v>
      </c>
      <c r="H3143" s="26">
        <f t="shared" si="149"/>
        <v>3.5048556629545355E-4</v>
      </c>
    </row>
    <row r="3144" spans="1:8" x14ac:dyDescent="0.25">
      <c r="A3144" s="12">
        <f>Riesgo!D3148</f>
        <v>0.24591858159084501</v>
      </c>
      <c r="F3144" s="76">
        <f t="shared" si="147"/>
        <v>-0.3596633559990049</v>
      </c>
      <c r="G3144" s="26">
        <f t="shared" si="148"/>
        <v>-4.6525235169779591E-2</v>
      </c>
      <c r="H3144" s="26">
        <f t="shared" si="149"/>
        <v>1.6733422219805859E-2</v>
      </c>
    </row>
    <row r="3145" spans="1:8" x14ac:dyDescent="0.25">
      <c r="A3145" s="12">
        <f>Riesgo!D3149</f>
        <v>7.2630159963203003E-2</v>
      </c>
      <c r="F3145" s="76">
        <f t="shared" si="147"/>
        <v>-0.53295177762664692</v>
      </c>
      <c r="G3145" s="26">
        <f t="shared" si="148"/>
        <v>-0.15137834238072762</v>
      </c>
      <c r="H3145" s="26">
        <f t="shared" si="149"/>
        <v>8.0677356665983968E-2</v>
      </c>
    </row>
    <row r="3146" spans="1:8" x14ac:dyDescent="0.25">
      <c r="A3146" s="12">
        <f>Riesgo!D3150</f>
        <v>0.39320515962959462</v>
      </c>
      <c r="F3146" s="76">
        <f t="shared" si="147"/>
        <v>-0.21237677796025528</v>
      </c>
      <c r="G3146" s="26">
        <f t="shared" si="148"/>
        <v>-9.5790200670226831E-3</v>
      </c>
      <c r="H3146" s="26">
        <f t="shared" si="149"/>
        <v>2.0343614178509059E-3</v>
      </c>
    </row>
    <row r="3147" spans="1:8" x14ac:dyDescent="0.25">
      <c r="A3147" s="12">
        <f>Riesgo!D3151</f>
        <v>1</v>
      </c>
      <c r="F3147" s="76">
        <f t="shared" si="147"/>
        <v>0.39441806241015009</v>
      </c>
      <c r="G3147" s="26">
        <f t="shared" si="148"/>
        <v>6.1357885667416845E-2</v>
      </c>
      <c r="H3147" s="26">
        <f t="shared" si="149"/>
        <v>2.4200658378526071E-2</v>
      </c>
    </row>
    <row r="3148" spans="1:8" x14ac:dyDescent="0.25">
      <c r="A3148" s="12">
        <f>Riesgo!D3152</f>
        <v>0.79296644065596489</v>
      </c>
      <c r="F3148" s="76">
        <f t="shared" si="147"/>
        <v>0.18738450306611498</v>
      </c>
      <c r="G3148" s="26">
        <f t="shared" si="148"/>
        <v>6.579623059705865E-3</v>
      </c>
      <c r="H3148" s="26">
        <f t="shared" si="149"/>
        <v>1.2329193974053344E-3</v>
      </c>
    </row>
    <row r="3149" spans="1:8" x14ac:dyDescent="0.25">
      <c r="A3149" s="12">
        <f>Riesgo!D3153</f>
        <v>1</v>
      </c>
      <c r="F3149" s="76">
        <f t="shared" si="147"/>
        <v>0.39441806241015009</v>
      </c>
      <c r="G3149" s="26">
        <f t="shared" si="148"/>
        <v>6.1357885667416845E-2</v>
      </c>
      <c r="H3149" s="26">
        <f t="shared" si="149"/>
        <v>2.4200658378526071E-2</v>
      </c>
    </row>
    <row r="3150" spans="1:8" x14ac:dyDescent="0.25">
      <c r="A3150" s="12">
        <f>Riesgo!D3154</f>
        <v>0.29162532541837483</v>
      </c>
      <c r="F3150" s="76">
        <f t="shared" si="147"/>
        <v>-0.31395661217147508</v>
      </c>
      <c r="G3150" s="26">
        <f t="shared" si="148"/>
        <v>-3.0946312174213043E-2</v>
      </c>
      <c r="H3150" s="26">
        <f t="shared" si="149"/>
        <v>9.7157993294168018E-3</v>
      </c>
    </row>
    <row r="3151" spans="1:8" x14ac:dyDescent="0.25">
      <c r="A3151" s="12">
        <f>Riesgo!D3155</f>
        <v>0.61115934707155395</v>
      </c>
      <c r="F3151" s="76">
        <f t="shared" si="147"/>
        <v>5.5774094817040432E-3</v>
      </c>
      <c r="G3151" s="26">
        <f t="shared" si="148"/>
        <v>1.7349924607954648E-7</v>
      </c>
      <c r="H3151" s="26">
        <f t="shared" si="149"/>
        <v>9.6767634015256555E-10</v>
      </c>
    </row>
    <row r="3152" spans="1:8" x14ac:dyDescent="0.25">
      <c r="A3152" s="12">
        <f>Riesgo!D3156</f>
        <v>0.79620438378540659</v>
      </c>
      <c r="F3152" s="76">
        <f t="shared" si="147"/>
        <v>0.19062244619555668</v>
      </c>
      <c r="G3152" s="26">
        <f t="shared" si="148"/>
        <v>6.9266320045207131E-3</v>
      </c>
      <c r="H3152" s="26">
        <f t="shared" si="149"/>
        <v>1.3203715365981707E-3</v>
      </c>
    </row>
    <row r="3153" spans="1:8" x14ac:dyDescent="0.25">
      <c r="A3153" s="12">
        <f>Riesgo!D3157</f>
        <v>0.37889547751351715</v>
      </c>
      <c r="F3153" s="76">
        <f t="shared" si="147"/>
        <v>-0.22668646007633275</v>
      </c>
      <c r="G3153" s="26">
        <f t="shared" si="148"/>
        <v>-1.1648680720257015E-2</v>
      </c>
      <c r="H3153" s="26">
        <f t="shared" si="149"/>
        <v>2.6405981970344891E-3</v>
      </c>
    </row>
    <row r="3154" spans="1:8" x14ac:dyDescent="0.25">
      <c r="A3154" s="12">
        <f>Riesgo!D3158</f>
        <v>0.3462394273542474</v>
      </c>
      <c r="F3154" s="76">
        <f t="shared" si="147"/>
        <v>-0.25934251023560251</v>
      </c>
      <c r="G3154" s="26">
        <f t="shared" si="148"/>
        <v>-1.7442997979928529E-2</v>
      </c>
      <c r="H3154" s="26">
        <f t="shared" si="149"/>
        <v>4.5237108821492081E-3</v>
      </c>
    </row>
    <row r="3155" spans="1:8" x14ac:dyDescent="0.25">
      <c r="A3155" s="12">
        <f>Riesgo!D3159</f>
        <v>0.46402277833818417</v>
      </c>
      <c r="F3155" s="76">
        <f t="shared" si="147"/>
        <v>-0.14155915925166573</v>
      </c>
      <c r="G3155" s="26">
        <f t="shared" si="148"/>
        <v>-2.8367033648593804E-3</v>
      </c>
      <c r="H3155" s="26">
        <f t="shared" si="149"/>
        <v>4.0156134337586505E-4</v>
      </c>
    </row>
    <row r="3156" spans="1:8" x14ac:dyDescent="0.25">
      <c r="A3156" s="12">
        <f>Riesgo!D3160</f>
        <v>0.53465319000055367</v>
      </c>
      <c r="F3156" s="76">
        <f t="shared" si="147"/>
        <v>-7.0928747589296237E-2</v>
      </c>
      <c r="G3156" s="26">
        <f t="shared" si="148"/>
        <v>-3.5683453081216982E-4</v>
      </c>
      <c r="H3156" s="26">
        <f t="shared" si="149"/>
        <v>2.5309826367121342E-5</v>
      </c>
    </row>
    <row r="3157" spans="1:8" x14ac:dyDescent="0.25">
      <c r="A3157" s="12">
        <f>Riesgo!D3161</f>
        <v>0.5554830529620195</v>
      </c>
      <c r="F3157" s="76">
        <f t="shared" si="147"/>
        <v>-5.0098884627830409E-2</v>
      </c>
      <c r="G3157" s="26">
        <f t="shared" si="148"/>
        <v>-1.2574310240108191E-4</v>
      </c>
      <c r="H3157" s="26">
        <f t="shared" si="149"/>
        <v>6.2995891799372661E-6</v>
      </c>
    </row>
    <row r="3158" spans="1:8" x14ac:dyDescent="0.25">
      <c r="A3158" s="12">
        <f>Riesgo!D3162</f>
        <v>0.37009652885604388</v>
      </c>
      <c r="F3158" s="76">
        <f t="shared" si="147"/>
        <v>-0.23548540873380602</v>
      </c>
      <c r="G3158" s="26">
        <f t="shared" si="148"/>
        <v>-1.3058461319601507E-2</v>
      </c>
      <c r="H3158" s="26">
        <f t="shared" si="149"/>
        <v>3.0750771012809566E-3</v>
      </c>
    </row>
    <row r="3159" spans="1:8" x14ac:dyDescent="0.25">
      <c r="A3159" s="12">
        <f>Riesgo!D3163</f>
        <v>3.7783688068775023E-2</v>
      </c>
      <c r="F3159" s="76">
        <f t="shared" si="147"/>
        <v>-0.56779824952107494</v>
      </c>
      <c r="G3159" s="26">
        <f t="shared" si="148"/>
        <v>-0.18305523271059773</v>
      </c>
      <c r="H3159" s="26">
        <f t="shared" si="149"/>
        <v>0.10393844069875041</v>
      </c>
    </row>
    <row r="3160" spans="1:8" x14ac:dyDescent="0.25">
      <c r="A3160" s="12">
        <f>Riesgo!D3164</f>
        <v>0</v>
      </c>
      <c r="F3160" s="76">
        <f t="shared" si="147"/>
        <v>-0.60558193758984991</v>
      </c>
      <c r="G3160" s="26">
        <f t="shared" si="148"/>
        <v>0</v>
      </c>
      <c r="H3160" s="26">
        <f t="shared" si="149"/>
        <v>0</v>
      </c>
    </row>
    <row r="3161" spans="1:8" x14ac:dyDescent="0.25">
      <c r="A3161" s="12">
        <f>Riesgo!D3165</f>
        <v>0.38151828408791855</v>
      </c>
      <c r="F3161" s="76">
        <f t="shared" si="147"/>
        <v>-0.22406365350193136</v>
      </c>
      <c r="G3161" s="26">
        <f t="shared" si="148"/>
        <v>-1.1249008357384935E-2</v>
      </c>
      <c r="H3161" s="26">
        <f t="shared" si="149"/>
        <v>2.5204939108294283E-3</v>
      </c>
    </row>
    <row r="3162" spans="1:8" x14ac:dyDescent="0.25">
      <c r="A3162" s="12">
        <f>Riesgo!D3166</f>
        <v>0.4436013593273046</v>
      </c>
      <c r="F3162" s="76">
        <f t="shared" si="147"/>
        <v>-0.16198057826254531</v>
      </c>
      <c r="G3162" s="26">
        <f t="shared" si="148"/>
        <v>-4.2499990710804791E-3</v>
      </c>
      <c r="H3162" s="26">
        <f t="shared" si="149"/>
        <v>6.8841730714889646E-4</v>
      </c>
    </row>
    <row r="3163" spans="1:8" x14ac:dyDescent="0.25">
      <c r="A3163" s="12">
        <f>Riesgo!D3167</f>
        <v>0.88428102178408996</v>
      </c>
      <c r="F3163" s="76">
        <f t="shared" si="147"/>
        <v>0.27869908419424005</v>
      </c>
      <c r="G3163" s="26">
        <f t="shared" si="148"/>
        <v>2.1647444001663144E-2</v>
      </c>
      <c r="H3163" s="26">
        <f t="shared" si="149"/>
        <v>6.0331228184096137E-3</v>
      </c>
    </row>
    <row r="3164" spans="1:8" x14ac:dyDescent="0.25">
      <c r="A3164" s="12">
        <f>Riesgo!D3168</f>
        <v>0.43813224294366815</v>
      </c>
      <c r="F3164" s="76">
        <f t="shared" si="147"/>
        <v>-0.16744969464618176</v>
      </c>
      <c r="G3164" s="26">
        <f t="shared" si="148"/>
        <v>-4.6951890077643896E-3</v>
      </c>
      <c r="H3164" s="26">
        <f t="shared" si="149"/>
        <v>7.8620796565625616E-4</v>
      </c>
    </row>
    <row r="3165" spans="1:8" x14ac:dyDescent="0.25">
      <c r="A3165" s="12">
        <f>Riesgo!D3169</f>
        <v>0.51024312869087896</v>
      </c>
      <c r="F3165" s="76">
        <f t="shared" si="147"/>
        <v>-9.533880889897095E-2</v>
      </c>
      <c r="G3165" s="26">
        <f t="shared" si="148"/>
        <v>-8.665810054009663E-4</v>
      </c>
      <c r="H3165" s="26">
        <f t="shared" si="149"/>
        <v>8.2618800869400854E-5</v>
      </c>
    </row>
    <row r="3166" spans="1:8" x14ac:dyDescent="0.25">
      <c r="A3166" s="12">
        <f>Riesgo!D3170</f>
        <v>0.27330264168686219</v>
      </c>
      <c r="F3166" s="76">
        <f t="shared" si="147"/>
        <v>-0.33227929590298771</v>
      </c>
      <c r="G3166" s="26">
        <f t="shared" si="148"/>
        <v>-3.6686801050796185E-2</v>
      </c>
      <c r="H3166" s="26">
        <f t="shared" si="149"/>
        <v>1.2190264422091545E-2</v>
      </c>
    </row>
    <row r="3167" spans="1:8" x14ac:dyDescent="0.25">
      <c r="A3167" s="12">
        <f>Riesgo!D3171</f>
        <v>0.60224019589135025</v>
      </c>
      <c r="F3167" s="76">
        <f t="shared" si="147"/>
        <v>-3.3417416984996562E-3</v>
      </c>
      <c r="G3167" s="26">
        <f t="shared" si="148"/>
        <v>-3.731802347643867E-8</v>
      </c>
      <c r="H3167" s="26">
        <f t="shared" si="149"/>
        <v>1.247071951568042E-10</v>
      </c>
    </row>
    <row r="3168" spans="1:8" x14ac:dyDescent="0.25">
      <c r="A3168" s="12">
        <f>Riesgo!D3172</f>
        <v>0.11411821093365999</v>
      </c>
      <c r="F3168" s="76">
        <f t="shared" si="147"/>
        <v>-0.49146372665618993</v>
      </c>
      <c r="G3168" s="26">
        <f t="shared" si="148"/>
        <v>-0.11870647491519605</v>
      </c>
      <c r="H3168" s="26">
        <f t="shared" si="149"/>
        <v>5.8339926540041782E-2</v>
      </c>
    </row>
    <row r="3169" spans="1:8" x14ac:dyDescent="0.25">
      <c r="A3169" s="12">
        <f>Riesgo!D3173</f>
        <v>0.65998914347449633</v>
      </c>
      <c r="F3169" s="76">
        <f t="shared" si="147"/>
        <v>5.4407205884646426E-2</v>
      </c>
      <c r="G3169" s="26">
        <f t="shared" si="148"/>
        <v>1.6105316689485897E-4</v>
      </c>
      <c r="H3169" s="26">
        <f t="shared" si="149"/>
        <v>8.7624528096229137E-6</v>
      </c>
    </row>
    <row r="3170" spans="1:8" x14ac:dyDescent="0.25">
      <c r="A3170" s="12">
        <f>Riesgo!D3174</f>
        <v>0.71506576384754594</v>
      </c>
      <c r="F3170" s="76">
        <f t="shared" si="147"/>
        <v>0.10948382625769604</v>
      </c>
      <c r="G3170" s="26">
        <f t="shared" si="148"/>
        <v>1.3123506792870842E-3</v>
      </c>
      <c r="H3170" s="26">
        <f t="shared" si="149"/>
        <v>1.4368117376023647E-4</v>
      </c>
    </row>
    <row r="3171" spans="1:8" x14ac:dyDescent="0.25">
      <c r="A3171" s="12">
        <f>Riesgo!D3175</f>
        <v>0.88578872376385509</v>
      </c>
      <c r="F3171" s="76">
        <f t="shared" si="147"/>
        <v>0.28020678617400518</v>
      </c>
      <c r="G3171" s="26">
        <f t="shared" si="148"/>
        <v>2.2000672035806582E-2</v>
      </c>
      <c r="H3171" s="26">
        <f t="shared" si="149"/>
        <v>6.1647376048216702E-3</v>
      </c>
    </row>
    <row r="3172" spans="1:8" x14ac:dyDescent="0.25">
      <c r="A3172" s="12">
        <f>Riesgo!D3176</f>
        <v>4.2622849141938889E-2</v>
      </c>
      <c r="F3172" s="76">
        <f t="shared" si="147"/>
        <v>-0.56295908844791098</v>
      </c>
      <c r="G3172" s="26">
        <f t="shared" si="148"/>
        <v>-0.17841464674564159</v>
      </c>
      <c r="H3172" s="26">
        <f t="shared" si="149"/>
        <v>0.10044014689768244</v>
      </c>
    </row>
    <row r="3173" spans="1:8" x14ac:dyDescent="0.25">
      <c r="A3173" s="12">
        <f>Riesgo!D3177</f>
        <v>0.83553290445728734</v>
      </c>
      <c r="F3173" s="76">
        <f t="shared" si="147"/>
        <v>0.22995096686743743</v>
      </c>
      <c r="G3173" s="26">
        <f t="shared" si="148"/>
        <v>1.2159220100675614E-2</v>
      </c>
      <c r="H3173" s="26">
        <f t="shared" si="149"/>
        <v>2.7960244185043373E-3</v>
      </c>
    </row>
    <row r="3174" spans="1:8" x14ac:dyDescent="0.25">
      <c r="A3174" s="12">
        <f>Riesgo!D3178</f>
        <v>0.57023147738469715</v>
      </c>
      <c r="F3174" s="76">
        <f t="shared" si="147"/>
        <v>-3.5350460205152756E-2</v>
      </c>
      <c r="G3174" s="26">
        <f t="shared" si="148"/>
        <v>-4.4175880645600798E-5</v>
      </c>
      <c r="H3174" s="26">
        <f t="shared" si="149"/>
        <v>1.5616377107898887E-6</v>
      </c>
    </row>
    <row r="3175" spans="1:8" x14ac:dyDescent="0.25">
      <c r="A3175" s="12">
        <f>Riesgo!D3179</f>
        <v>0.61256337908827396</v>
      </c>
      <c r="F3175" s="76">
        <f t="shared" si="147"/>
        <v>6.9814414984240569E-3</v>
      </c>
      <c r="G3175" s="26">
        <f t="shared" si="148"/>
        <v>3.4027912665405034E-7</v>
      </c>
      <c r="H3175" s="26">
        <f t="shared" si="149"/>
        <v>2.3756388158700824E-9</v>
      </c>
    </row>
    <row r="3176" spans="1:8" x14ac:dyDescent="0.25">
      <c r="A3176" s="12">
        <f>Riesgo!D3180</f>
        <v>0.45388413929814642</v>
      </c>
      <c r="F3176" s="76">
        <f t="shared" si="147"/>
        <v>-0.15169779829170349</v>
      </c>
      <c r="G3176" s="26">
        <f t="shared" si="148"/>
        <v>-3.4909034121935766E-3</v>
      </c>
      <c r="H3176" s="26">
        <f t="shared" si="149"/>
        <v>5.2956236167876064E-4</v>
      </c>
    </row>
    <row r="3177" spans="1:8" x14ac:dyDescent="0.25">
      <c r="A3177" s="12">
        <f>Riesgo!D3181</f>
        <v>0.71100833181204903</v>
      </c>
      <c r="F3177" s="76">
        <f t="shared" si="147"/>
        <v>0.10542639422219913</v>
      </c>
      <c r="G3177" s="26">
        <f t="shared" si="148"/>
        <v>1.1717853372131446E-3</v>
      </c>
      <c r="H3177" s="26">
        <f t="shared" si="149"/>
        <v>1.2353710290482554E-4</v>
      </c>
    </row>
    <row r="3178" spans="1:8" x14ac:dyDescent="0.25">
      <c r="A3178" s="12">
        <f>Riesgo!D3182</f>
        <v>1</v>
      </c>
      <c r="F3178" s="76">
        <f t="shared" si="147"/>
        <v>0.39441806241015009</v>
      </c>
      <c r="G3178" s="26">
        <f t="shared" si="148"/>
        <v>6.1357885667416845E-2</v>
      </c>
      <c r="H3178" s="26">
        <f t="shared" si="149"/>
        <v>2.4200658378526071E-2</v>
      </c>
    </row>
    <row r="3179" spans="1:8" x14ac:dyDescent="0.25">
      <c r="A3179" s="12">
        <f>Riesgo!D3183</f>
        <v>0.99167136713521142</v>
      </c>
      <c r="F3179" s="76">
        <f t="shared" si="147"/>
        <v>0.38608942954536152</v>
      </c>
      <c r="G3179" s="26">
        <f t="shared" si="148"/>
        <v>5.7552439195608547E-2</v>
      </c>
      <c r="H3179" s="26">
        <f t="shared" si="149"/>
        <v>2.2220388417976609E-2</v>
      </c>
    </row>
    <row r="3180" spans="1:8" x14ac:dyDescent="0.25">
      <c r="A3180" s="12">
        <f>Riesgo!D3184</f>
        <v>0.7043921171982569</v>
      </c>
      <c r="F3180" s="76">
        <f t="shared" si="147"/>
        <v>9.8810179608406989E-2</v>
      </c>
      <c r="G3180" s="26">
        <f t="shared" si="148"/>
        <v>9.6472840562540011E-4</v>
      </c>
      <c r="H3180" s="26">
        <f t="shared" si="149"/>
        <v>9.5324987033177898E-5</v>
      </c>
    </row>
    <row r="3181" spans="1:8" x14ac:dyDescent="0.25">
      <c r="A3181" s="12">
        <f>Riesgo!D3185</f>
        <v>0.54671592238651789</v>
      </c>
      <c r="F3181" s="76">
        <f t="shared" si="147"/>
        <v>-5.8866015203332012E-2</v>
      </c>
      <c r="G3181" s="26">
        <f t="shared" si="148"/>
        <v>-2.0398297185396675E-4</v>
      </c>
      <c r="H3181" s="26">
        <f t="shared" si="149"/>
        <v>1.2007664722376452E-5</v>
      </c>
    </row>
    <row r="3182" spans="1:8" x14ac:dyDescent="0.25">
      <c r="A3182" s="12">
        <f>Riesgo!D3186</f>
        <v>0.33953754531352365</v>
      </c>
      <c r="F3182" s="76">
        <f t="shared" si="147"/>
        <v>-0.26604439227632626</v>
      </c>
      <c r="G3182" s="26">
        <f t="shared" si="148"/>
        <v>-1.8830520632396715E-2</v>
      </c>
      <c r="H3182" s="26">
        <f t="shared" si="149"/>
        <v>5.0097544178928071E-3</v>
      </c>
    </row>
    <row r="3183" spans="1:8" x14ac:dyDescent="0.25">
      <c r="A3183" s="12">
        <f>Riesgo!D3187</f>
        <v>0.61878114612699309</v>
      </c>
      <c r="F3183" s="76">
        <f t="shared" si="147"/>
        <v>1.3199208537143181E-2</v>
      </c>
      <c r="G3183" s="26">
        <f t="shared" si="148"/>
        <v>2.2995543113409608E-6</v>
      </c>
      <c r="H3183" s="26">
        <f t="shared" si="149"/>
        <v>3.0352296897876022E-8</v>
      </c>
    </row>
    <row r="3184" spans="1:8" x14ac:dyDescent="0.25">
      <c r="A3184" s="12">
        <f>Riesgo!D3188</f>
        <v>0.35844977916176879</v>
      </c>
      <c r="F3184" s="76">
        <f t="shared" si="147"/>
        <v>-0.24713215842808112</v>
      </c>
      <c r="G3184" s="26">
        <f t="shared" si="148"/>
        <v>-1.5093424505119595E-2</v>
      </c>
      <c r="H3184" s="26">
        <f t="shared" si="149"/>
        <v>3.7300705760214973E-3</v>
      </c>
    </row>
    <row r="3185" spans="1:8" x14ac:dyDescent="0.25">
      <c r="A3185" s="12">
        <f>Riesgo!D3189</f>
        <v>0.46048167413870056</v>
      </c>
      <c r="F3185" s="76">
        <f t="shared" si="147"/>
        <v>-0.14510026345114935</v>
      </c>
      <c r="G3185" s="26">
        <f t="shared" si="148"/>
        <v>-3.0549534911396112E-3</v>
      </c>
      <c r="H3185" s="26">
        <f t="shared" si="149"/>
        <v>4.4327455639536604E-4</v>
      </c>
    </row>
    <row r="3186" spans="1:8" x14ac:dyDescent="0.25">
      <c r="A3186" s="12">
        <f>Riesgo!D3190</f>
        <v>0.91514274568015097</v>
      </c>
      <c r="F3186" s="76">
        <f t="shared" si="147"/>
        <v>0.30956080809030107</v>
      </c>
      <c r="G3186" s="26">
        <f t="shared" si="148"/>
        <v>2.9664560274984472E-2</v>
      </c>
      <c r="H3186" s="26">
        <f t="shared" si="149"/>
        <v>9.1829852503676375E-3</v>
      </c>
    </row>
    <row r="3187" spans="1:8" x14ac:dyDescent="0.25">
      <c r="A3187" s="12">
        <f>Riesgo!D3191</f>
        <v>0.61219554507932694</v>
      </c>
      <c r="F3187" s="76">
        <f t="shared" si="147"/>
        <v>6.6136074894770358E-3</v>
      </c>
      <c r="G3187" s="26">
        <f t="shared" si="148"/>
        <v>2.8927789548711647E-7</v>
      </c>
      <c r="H3187" s="26">
        <f t="shared" si="149"/>
        <v>1.9131704561337486E-9</v>
      </c>
    </row>
    <row r="3188" spans="1:8" x14ac:dyDescent="0.25">
      <c r="A3188" s="12">
        <f>Riesgo!D3192</f>
        <v>1</v>
      </c>
      <c r="F3188" s="76">
        <f t="shared" si="147"/>
        <v>0.39441806241015009</v>
      </c>
      <c r="G3188" s="26">
        <f t="shared" si="148"/>
        <v>6.1357885667416845E-2</v>
      </c>
      <c r="H3188" s="26">
        <f t="shared" si="149"/>
        <v>2.4200658378526071E-2</v>
      </c>
    </row>
    <row r="3189" spans="1:8" x14ac:dyDescent="0.25">
      <c r="A3189" s="12">
        <f>Riesgo!D3193</f>
        <v>0.92952272401062519</v>
      </c>
      <c r="F3189" s="76">
        <f t="shared" si="147"/>
        <v>0.32394078642077528</v>
      </c>
      <c r="G3189" s="26">
        <f t="shared" si="148"/>
        <v>3.3993579393787318E-2</v>
      </c>
      <c r="H3189" s="26">
        <f t="shared" si="149"/>
        <v>1.1011906842080525E-2</v>
      </c>
    </row>
    <row r="3190" spans="1:8" x14ac:dyDescent="0.25">
      <c r="A3190" s="12">
        <f>Riesgo!D3194</f>
        <v>0.65586867124168757</v>
      </c>
      <c r="F3190" s="76">
        <f t="shared" si="147"/>
        <v>5.0286733651837667E-2</v>
      </c>
      <c r="G3190" s="26">
        <f t="shared" si="148"/>
        <v>1.2716285839099452E-4</v>
      </c>
      <c r="H3190" s="26">
        <f t="shared" si="149"/>
        <v>6.394604790314292E-6</v>
      </c>
    </row>
    <row r="3191" spans="1:8" x14ac:dyDescent="0.25">
      <c r="A3191" s="12">
        <f>Riesgo!D3195</f>
        <v>0.27708947295456571</v>
      </c>
      <c r="F3191" s="76">
        <f t="shared" si="147"/>
        <v>-0.3284924646352842</v>
      </c>
      <c r="G3191" s="26">
        <f t="shared" si="148"/>
        <v>-3.5446734706474796E-2</v>
      </c>
      <c r="H3191" s="26">
        <f t="shared" si="149"/>
        <v>1.1643985247002973E-2</v>
      </c>
    </row>
    <row r="3192" spans="1:8" x14ac:dyDescent="0.25">
      <c r="A3192" s="12">
        <f>Riesgo!D3196</f>
        <v>0.58026453810403111</v>
      </c>
      <c r="F3192" s="76">
        <f t="shared" si="147"/>
        <v>-2.5317399485818792E-2</v>
      </c>
      <c r="G3192" s="26">
        <f t="shared" si="148"/>
        <v>-1.6227711694026712E-5</v>
      </c>
      <c r="H3192" s="26">
        <f t="shared" si="149"/>
        <v>4.1084345969836743E-7</v>
      </c>
    </row>
    <row r="3193" spans="1:8" x14ac:dyDescent="0.25">
      <c r="A3193" s="12">
        <f>Riesgo!D3197</f>
        <v>0.60230816469295745</v>
      </c>
      <c r="F3193" s="76">
        <f t="shared" si="147"/>
        <v>-3.2737728968924573E-3</v>
      </c>
      <c r="G3193" s="26">
        <f t="shared" si="148"/>
        <v>-3.5086952324157245E-8</v>
      </c>
      <c r="H3193" s="26">
        <f t="shared" si="149"/>
        <v>1.1486671355338381E-10</v>
      </c>
    </row>
    <row r="3194" spans="1:8" x14ac:dyDescent="0.25">
      <c r="A3194" s="12">
        <f>Riesgo!D3198</f>
        <v>0.93357683219275145</v>
      </c>
      <c r="F3194" s="76">
        <f t="shared" si="147"/>
        <v>0.32799489460290154</v>
      </c>
      <c r="G3194" s="26">
        <f t="shared" si="148"/>
        <v>3.5285904248523584E-2</v>
      </c>
      <c r="H3194" s="26">
        <f t="shared" si="149"/>
        <v>1.1573596444962569E-2</v>
      </c>
    </row>
    <row r="3195" spans="1:8" x14ac:dyDescent="0.25">
      <c r="A3195" s="12">
        <f>Riesgo!D3199</f>
        <v>0.94932264634794783</v>
      </c>
      <c r="F3195" s="76">
        <f t="shared" si="147"/>
        <v>0.34374070875809792</v>
      </c>
      <c r="G3195" s="26">
        <f t="shared" si="148"/>
        <v>4.0615602900732642E-2</v>
      </c>
      <c r="H3195" s="26">
        <f t="shared" si="149"/>
        <v>1.3961236127735296E-2</v>
      </c>
    </row>
    <row r="3196" spans="1:8" x14ac:dyDescent="0.25">
      <c r="A3196" s="12">
        <f>Riesgo!D3200</f>
        <v>0.64465597510347394</v>
      </c>
      <c r="F3196" s="76">
        <f t="shared" si="147"/>
        <v>3.9074037513624038E-2</v>
      </c>
      <c r="G3196" s="26">
        <f t="shared" si="148"/>
        <v>5.9657474922257637E-5</v>
      </c>
      <c r="H3196" s="26">
        <f t="shared" si="149"/>
        <v>2.3310584130803803E-6</v>
      </c>
    </row>
    <row r="3197" spans="1:8" x14ac:dyDescent="0.25">
      <c r="A3197" s="12">
        <f>Riesgo!D3201</f>
        <v>0.26241664169318352</v>
      </c>
      <c r="F3197" s="76">
        <f t="shared" si="147"/>
        <v>-0.34316529589666639</v>
      </c>
      <c r="G3197" s="26">
        <f t="shared" si="148"/>
        <v>-4.0411975810449773E-2</v>
      </c>
      <c r="H3197" s="26">
        <f t="shared" si="149"/>
        <v>1.3867987636761921E-2</v>
      </c>
    </row>
    <row r="3198" spans="1:8" x14ac:dyDescent="0.25">
      <c r="A3198" s="12">
        <f>Riesgo!D3202</f>
        <v>1</v>
      </c>
      <c r="F3198" s="76">
        <f t="shared" si="147"/>
        <v>0.39441806241015009</v>
      </c>
      <c r="G3198" s="26">
        <f t="shared" si="148"/>
        <v>6.1357885667416845E-2</v>
      </c>
      <c r="H3198" s="26">
        <f t="shared" si="149"/>
        <v>2.4200658378526071E-2</v>
      </c>
    </row>
    <row r="3199" spans="1:8" x14ac:dyDescent="0.25">
      <c r="A3199" s="12">
        <f>Riesgo!D3203</f>
        <v>0.57891789457136011</v>
      </c>
      <c r="F3199" s="76">
        <f t="shared" si="147"/>
        <v>-2.6664043018489791E-2</v>
      </c>
      <c r="G3199" s="26">
        <f t="shared" si="148"/>
        <v>-1.8957366397516617E-5</v>
      </c>
      <c r="H3199" s="26">
        <f t="shared" si="149"/>
        <v>5.0548003314065592E-7</v>
      </c>
    </row>
    <row r="3200" spans="1:8" x14ac:dyDescent="0.25">
      <c r="A3200" s="12">
        <f>Riesgo!D3204</f>
        <v>0.81919245166077725</v>
      </c>
      <c r="F3200" s="76">
        <f t="shared" si="147"/>
        <v>0.21361051407092735</v>
      </c>
      <c r="G3200" s="26">
        <f t="shared" si="148"/>
        <v>9.7469306390353307E-3</v>
      </c>
      <c r="H3200" s="26">
        <f t="shared" si="149"/>
        <v>2.0820468644180091E-3</v>
      </c>
    </row>
    <row r="3201" spans="1:8" x14ac:dyDescent="0.25">
      <c r="A3201" s="12">
        <f>Riesgo!D3205</f>
        <v>0.73537813026574839</v>
      </c>
      <c r="F3201" s="76">
        <f t="shared" si="147"/>
        <v>0.12979619267589848</v>
      </c>
      <c r="G3201" s="26">
        <f t="shared" si="148"/>
        <v>2.1866831597983105E-3</v>
      </c>
      <c r="H3201" s="26">
        <f t="shared" si="149"/>
        <v>2.8382314873032401E-4</v>
      </c>
    </row>
    <row r="3202" spans="1:8" x14ac:dyDescent="0.25">
      <c r="A3202" s="12">
        <f>Riesgo!D3206</f>
        <v>0.41814045632301516</v>
      </c>
      <c r="F3202" s="76">
        <f t="shared" si="147"/>
        <v>-0.18744148126683474</v>
      </c>
      <c r="G3202" s="26">
        <f t="shared" si="148"/>
        <v>-6.5856269034097817E-3</v>
      </c>
      <c r="H3202" s="26">
        <f t="shared" si="149"/>
        <v>1.2344196618458475E-3</v>
      </c>
    </row>
    <row r="3203" spans="1:8" x14ac:dyDescent="0.25">
      <c r="A3203" s="12">
        <f>Riesgo!D3207</f>
        <v>0.64912136714342961</v>
      </c>
      <c r="F3203" s="76">
        <f t="shared" ref="F3203:F3266" si="150">A3203-$D$4</f>
        <v>4.35394295535797E-2</v>
      </c>
      <c r="G3203" s="26">
        <f t="shared" ref="G3203:G3266" si="151">IF(A3203=0,0,(A3203-D$4)^3)</f>
        <v>8.2536909666589543E-5</v>
      </c>
      <c r="H3203" s="26">
        <f t="shared" ref="H3203:H3266" si="152">IF(A3203=0,0,(A3203-D$4)^4)</f>
        <v>3.5936099639986472E-6</v>
      </c>
    </row>
    <row r="3204" spans="1:8" x14ac:dyDescent="0.25">
      <c r="A3204" s="12">
        <f>Riesgo!D3208</f>
        <v>0.66011751056244128</v>
      </c>
      <c r="F3204" s="76">
        <f t="shared" si="150"/>
        <v>5.4535572972591373E-2</v>
      </c>
      <c r="G3204" s="26">
        <f t="shared" si="151"/>
        <v>1.6219581380938188E-4</v>
      </c>
      <c r="H3204" s="26">
        <f t="shared" si="152"/>
        <v>8.845441639850388E-6</v>
      </c>
    </row>
    <row r="3205" spans="1:8" x14ac:dyDescent="0.25">
      <c r="A3205" s="12">
        <f>Riesgo!D3209</f>
        <v>0.94712643425854648</v>
      </c>
      <c r="F3205" s="76">
        <f t="shared" si="150"/>
        <v>0.34154449666869657</v>
      </c>
      <c r="G3205" s="26">
        <f t="shared" si="151"/>
        <v>3.9842068308413185E-2</v>
      </c>
      <c r="H3205" s="26">
        <f t="shared" si="152"/>
        <v>1.3607839166636807E-2</v>
      </c>
    </row>
    <row r="3206" spans="1:8" x14ac:dyDescent="0.25">
      <c r="A3206" s="12">
        <f>Riesgo!D3210</f>
        <v>0.84514723676894732</v>
      </c>
      <c r="F3206" s="76">
        <f t="shared" si="150"/>
        <v>0.23956529917909741</v>
      </c>
      <c r="G3206" s="26">
        <f t="shared" si="151"/>
        <v>1.3749019670663538E-2</v>
      </c>
      <c r="H3206" s="26">
        <f t="shared" si="152"/>
        <v>3.2937880108218059E-3</v>
      </c>
    </row>
    <row r="3207" spans="1:8" x14ac:dyDescent="0.25">
      <c r="A3207" s="12">
        <f>Riesgo!D3211</f>
        <v>0.91204351019349483</v>
      </c>
      <c r="F3207" s="76">
        <f t="shared" si="150"/>
        <v>0.30646157260364493</v>
      </c>
      <c r="G3207" s="26">
        <f t="shared" si="151"/>
        <v>2.8782471114510818E-2</v>
      </c>
      <c r="H3207" s="26">
        <f t="shared" si="152"/>
        <v>8.8207213611719692E-3</v>
      </c>
    </row>
    <row r="3208" spans="1:8" x14ac:dyDescent="0.25">
      <c r="A3208" s="12">
        <f>Riesgo!D3212</f>
        <v>0.71917691420237873</v>
      </c>
      <c r="F3208" s="76">
        <f t="shared" si="150"/>
        <v>0.11359497661252882</v>
      </c>
      <c r="G3208" s="26">
        <f t="shared" si="151"/>
        <v>1.465808984756624E-3</v>
      </c>
      <c r="H3208" s="26">
        <f t="shared" si="152"/>
        <v>1.6650853734186331E-4</v>
      </c>
    </row>
    <row r="3209" spans="1:8" x14ac:dyDescent="0.25">
      <c r="A3209" s="12">
        <f>Riesgo!D3213</f>
        <v>1</v>
      </c>
      <c r="F3209" s="76">
        <f t="shared" si="150"/>
        <v>0.39441806241015009</v>
      </c>
      <c r="G3209" s="26">
        <f t="shared" si="151"/>
        <v>6.1357885667416845E-2</v>
      </c>
      <c r="H3209" s="26">
        <f t="shared" si="152"/>
        <v>2.4200658378526071E-2</v>
      </c>
    </row>
    <row r="3210" spans="1:8" x14ac:dyDescent="0.25">
      <c r="A3210" s="12">
        <f>Riesgo!D3214</f>
        <v>0.98937069826742652</v>
      </c>
      <c r="F3210" s="76">
        <f t="shared" si="150"/>
        <v>0.38378876067757661</v>
      </c>
      <c r="G3210" s="26">
        <f t="shared" si="151"/>
        <v>5.6529709878595423E-2</v>
      </c>
      <c r="H3210" s="26">
        <f t="shared" si="152"/>
        <v>2.1695467295769096E-2</v>
      </c>
    </row>
    <row r="3211" spans="1:8" x14ac:dyDescent="0.25">
      <c r="A3211" s="12">
        <f>Riesgo!D3215</f>
        <v>0.60132538723868589</v>
      </c>
      <c r="F3211" s="76">
        <f t="shared" si="150"/>
        <v>-4.2565503511640124E-3</v>
      </c>
      <c r="G3211" s="26">
        <f t="shared" si="151"/>
        <v>-7.7121119500286234E-8</v>
      </c>
      <c r="H3211" s="26">
        <f t="shared" si="152"/>
        <v>3.2826992829110513E-10</v>
      </c>
    </row>
    <row r="3212" spans="1:8" x14ac:dyDescent="0.25">
      <c r="A3212" s="12">
        <f>Riesgo!D3216</f>
        <v>0.61220649203703392</v>
      </c>
      <c r="F3212" s="76">
        <f t="shared" si="150"/>
        <v>6.6245544471840168E-3</v>
      </c>
      <c r="G3212" s="26">
        <f t="shared" si="151"/>
        <v>2.9071672779575107E-7</v>
      </c>
      <c r="H3212" s="26">
        <f t="shared" si="152"/>
        <v>1.9258687919901282E-9</v>
      </c>
    </row>
    <row r="3213" spans="1:8" x14ac:dyDescent="0.25">
      <c r="A3213" s="12">
        <f>Riesgo!D3217</f>
        <v>0.55430266079572599</v>
      </c>
      <c r="F3213" s="76">
        <f t="shared" si="150"/>
        <v>-5.1279276794123918E-2</v>
      </c>
      <c r="G3213" s="26">
        <f t="shared" si="151"/>
        <v>-1.3484215192263353E-4</v>
      </c>
      <c r="H3213" s="26">
        <f t="shared" si="152"/>
        <v>6.9146080319560332E-6</v>
      </c>
    </row>
    <row r="3214" spans="1:8" x14ac:dyDescent="0.25">
      <c r="A3214" s="12">
        <f>Riesgo!D3218</f>
        <v>0.86851758239382149</v>
      </c>
      <c r="F3214" s="76">
        <f t="shared" si="150"/>
        <v>0.26293564480397158</v>
      </c>
      <c r="G3214" s="26">
        <f t="shared" si="151"/>
        <v>1.8178096113786697E-2</v>
      </c>
      <c r="H3214" s="26">
        <f t="shared" si="152"/>
        <v>4.7796694229870745E-3</v>
      </c>
    </row>
    <row r="3215" spans="1:8" x14ac:dyDescent="0.25">
      <c r="A3215" s="12">
        <f>Riesgo!D3219</f>
        <v>0.25169248236074154</v>
      </c>
      <c r="F3215" s="76">
        <f t="shared" si="150"/>
        <v>-0.35388945522910836</v>
      </c>
      <c r="G3215" s="26">
        <f t="shared" si="151"/>
        <v>-4.43203178909174E-2</v>
      </c>
      <c r="H3215" s="26">
        <f t="shared" si="152"/>
        <v>1.5684493153997663E-2</v>
      </c>
    </row>
    <row r="3216" spans="1:8" x14ac:dyDescent="0.25">
      <c r="A3216" s="12">
        <f>Riesgo!D3220</f>
        <v>0.52520245919193453</v>
      </c>
      <c r="F3216" s="76">
        <f t="shared" si="150"/>
        <v>-8.0379478397915372E-2</v>
      </c>
      <c r="G3216" s="26">
        <f t="shared" si="151"/>
        <v>-5.1932060081140343E-4</v>
      </c>
      <c r="H3216" s="26">
        <f t="shared" si="152"/>
        <v>4.174271901451263E-5</v>
      </c>
    </row>
    <row r="3217" spans="1:8" x14ac:dyDescent="0.25">
      <c r="A3217" s="12">
        <f>Riesgo!D3221</f>
        <v>0.6585925406616896</v>
      </c>
      <c r="F3217" s="76">
        <f t="shared" si="150"/>
        <v>5.301060307183969E-2</v>
      </c>
      <c r="G3217" s="26">
        <f t="shared" si="151"/>
        <v>1.4896636996318118E-4</v>
      </c>
      <c r="H3217" s="26">
        <f t="shared" si="152"/>
        <v>7.8967971091710193E-6</v>
      </c>
    </row>
    <row r="3218" spans="1:8" x14ac:dyDescent="0.25">
      <c r="A3218" s="12">
        <f>Riesgo!D3222</f>
        <v>0.77192112679522695</v>
      </c>
      <c r="F3218" s="76">
        <f t="shared" si="150"/>
        <v>0.16633918920537705</v>
      </c>
      <c r="G3218" s="26">
        <f t="shared" si="151"/>
        <v>4.6023934268134845E-3</v>
      </c>
      <c r="H3218" s="26">
        <f t="shared" si="152"/>
        <v>7.6555839102031178E-4</v>
      </c>
    </row>
    <row r="3219" spans="1:8" x14ac:dyDescent="0.25">
      <c r="A3219" s="12">
        <f>Riesgo!D3223</f>
        <v>1</v>
      </c>
      <c r="F3219" s="76">
        <f t="shared" si="150"/>
        <v>0.39441806241015009</v>
      </c>
      <c r="G3219" s="26">
        <f t="shared" si="151"/>
        <v>6.1357885667416845E-2</v>
      </c>
      <c r="H3219" s="26">
        <f t="shared" si="152"/>
        <v>2.4200658378526071E-2</v>
      </c>
    </row>
    <row r="3220" spans="1:8" x14ac:dyDescent="0.25">
      <c r="A3220" s="12">
        <f>Riesgo!D3224</f>
        <v>0.94835869328731637</v>
      </c>
      <c r="F3220" s="76">
        <f t="shared" si="150"/>
        <v>0.34277675569746646</v>
      </c>
      <c r="G3220" s="26">
        <f t="shared" si="151"/>
        <v>4.02748648653488E-2</v>
      </c>
      <c r="H3220" s="26">
        <f t="shared" si="152"/>
        <v>1.3805287514698141E-2</v>
      </c>
    </row>
    <row r="3221" spans="1:8" x14ac:dyDescent="0.25">
      <c r="A3221" s="12">
        <f>Riesgo!D3225</f>
        <v>0.20860508469775421</v>
      </c>
      <c r="F3221" s="76">
        <f t="shared" si="150"/>
        <v>-0.39697685289209572</v>
      </c>
      <c r="G3221" s="26">
        <f t="shared" si="151"/>
        <v>-6.2559829060522765E-2</v>
      </c>
      <c r="H3221" s="26">
        <f t="shared" si="152"/>
        <v>2.4834804057913801E-2</v>
      </c>
    </row>
    <row r="3222" spans="1:8" x14ac:dyDescent="0.25">
      <c r="A3222" s="12">
        <f>Riesgo!D3226</f>
        <v>0.70064899975506501</v>
      </c>
      <c r="F3222" s="76">
        <f t="shared" si="150"/>
        <v>9.5067062165215099E-2</v>
      </c>
      <c r="G3222" s="26">
        <f t="shared" si="151"/>
        <v>8.5919199016499083E-4</v>
      </c>
      <c r="H3222" s="26">
        <f t="shared" si="152"/>
        <v>8.1680858340870064E-5</v>
      </c>
    </row>
    <row r="3223" spans="1:8" x14ac:dyDescent="0.25">
      <c r="A3223" s="12">
        <f>Riesgo!D3227</f>
        <v>0.83300229018681271</v>
      </c>
      <c r="F3223" s="76">
        <f t="shared" si="150"/>
        <v>0.2274203525969628</v>
      </c>
      <c r="G3223" s="26">
        <f t="shared" si="151"/>
        <v>1.1762184451365672E-2</v>
      </c>
      <c r="H3223" s="26">
        <f t="shared" si="152"/>
        <v>2.6749601352400944E-3</v>
      </c>
    </row>
    <row r="3224" spans="1:8" x14ac:dyDescent="0.25">
      <c r="A3224" s="12">
        <f>Riesgo!D3228</f>
        <v>1</v>
      </c>
      <c r="F3224" s="76">
        <f t="shared" si="150"/>
        <v>0.39441806241015009</v>
      </c>
      <c r="G3224" s="26">
        <f t="shared" si="151"/>
        <v>6.1357885667416845E-2</v>
      </c>
      <c r="H3224" s="26">
        <f t="shared" si="152"/>
        <v>2.4200658378526071E-2</v>
      </c>
    </row>
    <row r="3225" spans="1:8" x14ac:dyDescent="0.25">
      <c r="A3225" s="12">
        <f>Riesgo!D3229</f>
        <v>0.1516137553213287</v>
      </c>
      <c r="F3225" s="76">
        <f t="shared" si="150"/>
        <v>-0.4539681822685212</v>
      </c>
      <c r="G3225" s="26">
        <f t="shared" si="151"/>
        <v>-9.3556990948188604E-2</v>
      </c>
      <c r="H3225" s="26">
        <f t="shared" si="152"/>
        <v>4.2471897119261671E-2</v>
      </c>
    </row>
    <row r="3226" spans="1:8" x14ac:dyDescent="0.25">
      <c r="A3226" s="12">
        <f>Riesgo!D3230</f>
        <v>0.69897964605286145</v>
      </c>
      <c r="F3226" s="76">
        <f t="shared" si="150"/>
        <v>9.3397708463011542E-2</v>
      </c>
      <c r="G3226" s="26">
        <f t="shared" si="151"/>
        <v>8.1472053439012482E-4</v>
      </c>
      <c r="H3226" s="26">
        <f t="shared" si="152"/>
        <v>7.6093030949797851E-5</v>
      </c>
    </row>
    <row r="3227" spans="1:8" x14ac:dyDescent="0.25">
      <c r="A3227" s="12">
        <f>Riesgo!D3231</f>
        <v>0.76950149893866726</v>
      </c>
      <c r="F3227" s="76">
        <f t="shared" si="150"/>
        <v>0.16391956134881736</v>
      </c>
      <c r="G3227" s="26">
        <f t="shared" si="151"/>
        <v>4.4044567490181957E-3</v>
      </c>
      <c r="H3227" s="26">
        <f t="shared" si="152"/>
        <v>7.2197661827890067E-4</v>
      </c>
    </row>
    <row r="3228" spans="1:8" x14ac:dyDescent="0.25">
      <c r="A3228" s="12">
        <f>Riesgo!D3232</f>
        <v>1</v>
      </c>
      <c r="F3228" s="76">
        <f t="shared" si="150"/>
        <v>0.39441806241015009</v>
      </c>
      <c r="G3228" s="26">
        <f t="shared" si="151"/>
        <v>6.1357885667416845E-2</v>
      </c>
      <c r="H3228" s="26">
        <f t="shared" si="152"/>
        <v>2.4200658378526071E-2</v>
      </c>
    </row>
    <row r="3229" spans="1:8" x14ac:dyDescent="0.25">
      <c r="A3229" s="12">
        <f>Riesgo!D3233</f>
        <v>0.86283011191774939</v>
      </c>
      <c r="F3229" s="76">
        <f t="shared" si="150"/>
        <v>0.25724817432789948</v>
      </c>
      <c r="G3229" s="26">
        <f t="shared" si="151"/>
        <v>1.7023815500108688E-2</v>
      </c>
      <c r="H3229" s="26">
        <f t="shared" si="152"/>
        <v>4.3793454574979577E-3</v>
      </c>
    </row>
    <row r="3230" spans="1:8" x14ac:dyDescent="0.25">
      <c r="A3230" s="12">
        <f>Riesgo!D3234</f>
        <v>1</v>
      </c>
      <c r="F3230" s="76">
        <f t="shared" si="150"/>
        <v>0.39441806241015009</v>
      </c>
      <c r="G3230" s="26">
        <f t="shared" si="151"/>
        <v>6.1357885667416845E-2</v>
      </c>
      <c r="H3230" s="26">
        <f t="shared" si="152"/>
        <v>2.4200658378526071E-2</v>
      </c>
    </row>
    <row r="3231" spans="1:8" x14ac:dyDescent="0.25">
      <c r="A3231" s="12">
        <f>Riesgo!D3235</f>
        <v>0.74219852490252924</v>
      </c>
      <c r="F3231" s="76">
        <f t="shared" si="150"/>
        <v>0.13661658731267934</v>
      </c>
      <c r="G3231" s="26">
        <f t="shared" si="151"/>
        <v>2.5498245446250391E-3</v>
      </c>
      <c r="H3231" s="26">
        <f t="shared" si="152"/>
        <v>3.483483275327795E-4</v>
      </c>
    </row>
    <row r="3232" spans="1:8" x14ac:dyDescent="0.25">
      <c r="A3232" s="12">
        <f>Riesgo!D3236</f>
        <v>0.69417511970319068</v>
      </c>
      <c r="F3232" s="76">
        <f t="shared" si="150"/>
        <v>8.8593182113340774E-2</v>
      </c>
      <c r="G3232" s="26">
        <f t="shared" si="151"/>
        <v>6.953459079423399E-4</v>
      </c>
      <c r="H3232" s="26">
        <f t="shared" si="152"/>
        <v>6.1602906654101999E-5</v>
      </c>
    </row>
    <row r="3233" spans="1:8" x14ac:dyDescent="0.25">
      <c r="A3233" s="12">
        <f>Riesgo!D3237</f>
        <v>0.8564350172288856</v>
      </c>
      <c r="F3233" s="76">
        <f t="shared" si="150"/>
        <v>0.25085307963903569</v>
      </c>
      <c r="G3233" s="26">
        <f t="shared" si="151"/>
        <v>1.5785498861796424E-2</v>
      </c>
      <c r="H3233" s="26">
        <f t="shared" si="152"/>
        <v>3.9598410031201261E-3</v>
      </c>
    </row>
    <row r="3234" spans="1:8" x14ac:dyDescent="0.25">
      <c r="A3234" s="12">
        <f>Riesgo!D3238</f>
        <v>0.30757294105936389</v>
      </c>
      <c r="F3234" s="76">
        <f t="shared" si="150"/>
        <v>-0.29800899653048601</v>
      </c>
      <c r="G3234" s="26">
        <f t="shared" si="151"/>
        <v>-2.646598885603875E-2</v>
      </c>
      <c r="H3234" s="26">
        <f t="shared" si="152"/>
        <v>7.8871027811751333E-3</v>
      </c>
    </row>
    <row r="3235" spans="1:8" x14ac:dyDescent="0.25">
      <c r="A3235" s="12">
        <f>Riesgo!D3239</f>
        <v>0.5688760856939129</v>
      </c>
      <c r="F3235" s="76">
        <f t="shared" si="150"/>
        <v>-3.6705851895937003E-2</v>
      </c>
      <c r="G3235" s="26">
        <f t="shared" si="151"/>
        <v>-4.9454512350896102E-5</v>
      </c>
      <c r="H3235" s="26">
        <f t="shared" si="152"/>
        <v>1.8152700059377798E-6</v>
      </c>
    </row>
    <row r="3236" spans="1:8" x14ac:dyDescent="0.25">
      <c r="A3236" s="12">
        <f>Riesgo!D3240</f>
        <v>0.39892703082411685</v>
      </c>
      <c r="F3236" s="76">
        <f t="shared" si="150"/>
        <v>-0.20665490676573306</v>
      </c>
      <c r="G3236" s="26">
        <f t="shared" si="151"/>
        <v>-8.8254562133981106E-3</v>
      </c>
      <c r="H3236" s="26">
        <f t="shared" si="152"/>
        <v>1.8238238309448459E-3</v>
      </c>
    </row>
    <row r="3237" spans="1:8" x14ac:dyDescent="0.25">
      <c r="A3237" s="12">
        <f>Riesgo!D3241</f>
        <v>0.78642149184452137</v>
      </c>
      <c r="F3237" s="76">
        <f t="shared" si="150"/>
        <v>0.18083955425467146</v>
      </c>
      <c r="G3237" s="26">
        <f t="shared" si="151"/>
        <v>5.9139858850421438E-3</v>
      </c>
      <c r="H3237" s="26">
        <f t="shared" si="152"/>
        <v>1.06948257131944E-3</v>
      </c>
    </row>
    <row r="3238" spans="1:8" x14ac:dyDescent="0.25">
      <c r="A3238" s="12">
        <f>Riesgo!D3242</f>
        <v>0.75884747828041166</v>
      </c>
      <c r="F3238" s="76">
        <f t="shared" si="150"/>
        <v>0.15326554069056175</v>
      </c>
      <c r="G3238" s="26">
        <f t="shared" si="151"/>
        <v>3.6002575097428277E-3</v>
      </c>
      <c r="H3238" s="26">
        <f t="shared" si="152"/>
        <v>5.5179541385598995E-4</v>
      </c>
    </row>
    <row r="3239" spans="1:8" x14ac:dyDescent="0.25">
      <c r="A3239" s="12">
        <f>Riesgo!D3243</f>
        <v>0.30535386590456925</v>
      </c>
      <c r="F3239" s="76">
        <f t="shared" si="150"/>
        <v>-0.30022807168528065</v>
      </c>
      <c r="G3239" s="26">
        <f t="shared" si="151"/>
        <v>-2.7061626181913573E-2</v>
      </c>
      <c r="H3239" s="26">
        <f t="shared" si="152"/>
        <v>8.1246598452638149E-3</v>
      </c>
    </row>
    <row r="3240" spans="1:8" x14ac:dyDescent="0.25">
      <c r="A3240" s="12">
        <f>Riesgo!D3244</f>
        <v>0.44838695659352806</v>
      </c>
      <c r="F3240" s="76">
        <f t="shared" si="150"/>
        <v>-0.15719498099632184</v>
      </c>
      <c r="G3240" s="26">
        <f t="shared" si="151"/>
        <v>-3.884329173432103E-3</v>
      </c>
      <c r="H3240" s="26">
        <f t="shared" si="152"/>
        <v>6.1059705060111785E-4</v>
      </c>
    </row>
    <row r="3241" spans="1:8" x14ac:dyDescent="0.25">
      <c r="A3241" s="12">
        <f>Riesgo!D3245</f>
        <v>0.6553885355838559</v>
      </c>
      <c r="F3241" s="76">
        <f t="shared" si="150"/>
        <v>4.9806597994005997E-2</v>
      </c>
      <c r="G3241" s="26">
        <f t="shared" si="151"/>
        <v>1.2355508837135976E-4</v>
      </c>
      <c r="H3241" s="26">
        <f t="shared" si="152"/>
        <v>6.1538586166261999E-6</v>
      </c>
    </row>
    <row r="3242" spans="1:8" x14ac:dyDescent="0.25">
      <c r="A3242" s="12">
        <f>Riesgo!D3246</f>
        <v>0.87036867008481911</v>
      </c>
      <c r="F3242" s="76">
        <f t="shared" si="150"/>
        <v>0.2647867324949692</v>
      </c>
      <c r="G3242" s="26">
        <f t="shared" si="151"/>
        <v>1.8564731017685403E-2</v>
      </c>
      <c r="H3242" s="26">
        <f t="shared" si="152"/>
        <v>4.9156944658209226E-3</v>
      </c>
    </row>
    <row r="3243" spans="1:8" x14ac:dyDescent="0.25">
      <c r="A3243" s="12">
        <f>Riesgo!D3247</f>
        <v>0.71318690065017021</v>
      </c>
      <c r="F3243" s="76">
        <f t="shared" si="150"/>
        <v>0.1076049630603203</v>
      </c>
      <c r="G3243" s="26">
        <f t="shared" si="151"/>
        <v>1.2459393673150832E-3</v>
      </c>
      <c r="H3243" s="26">
        <f t="shared" si="152"/>
        <v>1.3406925959533837E-4</v>
      </c>
    </row>
    <row r="3244" spans="1:8" x14ac:dyDescent="0.25">
      <c r="A3244" s="12">
        <f>Riesgo!D3248</f>
        <v>0.5730305183170944</v>
      </c>
      <c r="F3244" s="76">
        <f t="shared" si="150"/>
        <v>-3.2551419272755511E-2</v>
      </c>
      <c r="G3244" s="26">
        <f t="shared" si="151"/>
        <v>-3.4491317740800622E-5</v>
      </c>
      <c r="H3244" s="26">
        <f t="shared" si="152"/>
        <v>1.1227413450506314E-6</v>
      </c>
    </row>
    <row r="3245" spans="1:8" x14ac:dyDescent="0.25">
      <c r="A3245" s="12">
        <f>Riesgo!D3249</f>
        <v>0.92404045633168741</v>
      </c>
      <c r="F3245" s="76">
        <f t="shared" si="150"/>
        <v>0.3184585187418375</v>
      </c>
      <c r="G3245" s="26">
        <f t="shared" si="151"/>
        <v>3.2296734412569979E-2</v>
      </c>
      <c r="H3245" s="26">
        <f t="shared" si="152"/>
        <v>1.0285170201225565E-2</v>
      </c>
    </row>
    <row r="3246" spans="1:8" x14ac:dyDescent="0.25">
      <c r="A3246" s="12">
        <f>Riesgo!D3250</f>
        <v>0.68874322481699402</v>
      </c>
      <c r="F3246" s="76">
        <f t="shared" si="150"/>
        <v>8.3161287227144109E-2</v>
      </c>
      <c r="G3246" s="26">
        <f t="shared" si="151"/>
        <v>5.751268046978842E-4</v>
      </c>
      <c r="H3246" s="26">
        <f t="shared" si="152"/>
        <v>4.7828285397510363E-5</v>
      </c>
    </row>
    <row r="3247" spans="1:8" x14ac:dyDescent="0.25">
      <c r="A3247" s="12">
        <f>Riesgo!D3251</f>
        <v>0.5632658729810317</v>
      </c>
      <c r="F3247" s="76">
        <f t="shared" si="150"/>
        <v>-4.2316064608818205E-2</v>
      </c>
      <c r="G3247" s="26">
        <f t="shared" si="151"/>
        <v>-7.5773232485176002E-5</v>
      </c>
      <c r="H3247" s="26">
        <f t="shared" si="152"/>
        <v>3.2064250014617099E-6</v>
      </c>
    </row>
    <row r="3248" spans="1:8" x14ac:dyDescent="0.25">
      <c r="A3248" s="12">
        <f>Riesgo!D3252</f>
        <v>0.56686398473114563</v>
      </c>
      <c r="F3248" s="76">
        <f t="shared" si="150"/>
        <v>-3.8717952858704274E-2</v>
      </c>
      <c r="G3248" s="26">
        <f t="shared" si="151"/>
        <v>-5.8041303876270964E-5</v>
      </c>
      <c r="H3248" s="26">
        <f t="shared" si="152"/>
        <v>2.247240467339189E-6</v>
      </c>
    </row>
    <row r="3249" spans="1:8" x14ac:dyDescent="0.25">
      <c r="A3249" s="12">
        <f>Riesgo!D3253</f>
        <v>0.58844203751770241</v>
      </c>
      <c r="F3249" s="76">
        <f t="shared" si="150"/>
        <v>-1.7139900072147496E-2</v>
      </c>
      <c r="G3249" s="26">
        <f t="shared" si="151"/>
        <v>-5.0352942742198449E-6</v>
      </c>
      <c r="H3249" s="26">
        <f t="shared" si="152"/>
        <v>8.63044406939846E-8</v>
      </c>
    </row>
    <row r="3250" spans="1:8" x14ac:dyDescent="0.25">
      <c r="A3250" s="12">
        <f>Riesgo!D3254</f>
        <v>0.87565980997011905</v>
      </c>
      <c r="F3250" s="76">
        <f t="shared" si="150"/>
        <v>0.27007787238026915</v>
      </c>
      <c r="G3250" s="26">
        <f t="shared" si="151"/>
        <v>1.9700035601964254E-2</v>
      </c>
      <c r="H3250" s="26">
        <f t="shared" si="152"/>
        <v>5.3205437011940608E-3</v>
      </c>
    </row>
    <row r="3251" spans="1:8" x14ac:dyDescent="0.25">
      <c r="A3251" s="12">
        <f>Riesgo!D3255</f>
        <v>0.14749611317961914</v>
      </c>
      <c r="F3251" s="76">
        <f t="shared" si="150"/>
        <v>-0.45808582441023077</v>
      </c>
      <c r="G3251" s="26">
        <f t="shared" si="151"/>
        <v>-9.6125930736044682E-2</v>
      </c>
      <c r="H3251" s="26">
        <f t="shared" si="152"/>
        <v>4.4033926228421769E-2</v>
      </c>
    </row>
    <row r="3252" spans="1:8" x14ac:dyDescent="0.25">
      <c r="A3252" s="12">
        <f>Riesgo!D3256</f>
        <v>0.69668812921608814</v>
      </c>
      <c r="F3252" s="76">
        <f t="shared" si="150"/>
        <v>9.1106191626238231E-2</v>
      </c>
      <c r="G3252" s="26">
        <f t="shared" si="151"/>
        <v>7.5621219829670829E-4</v>
      </c>
      <c r="H3252" s="26">
        <f t="shared" si="152"/>
        <v>6.889561344811877E-5</v>
      </c>
    </row>
    <row r="3253" spans="1:8" x14ac:dyDescent="0.25">
      <c r="A3253" s="12">
        <f>Riesgo!D3257</f>
        <v>0.65646951581255375</v>
      </c>
      <c r="F3253" s="76">
        <f t="shared" si="150"/>
        <v>5.0887578222703844E-2</v>
      </c>
      <c r="G3253" s="26">
        <f t="shared" si="151"/>
        <v>1.3177570516526753E-4</v>
      </c>
      <c r="H3253" s="26">
        <f t="shared" si="152"/>
        <v>6.7057465044495095E-6</v>
      </c>
    </row>
    <row r="3254" spans="1:8" x14ac:dyDescent="0.25">
      <c r="A3254" s="12">
        <f>Riesgo!D3258</f>
        <v>0.37385979751118997</v>
      </c>
      <c r="F3254" s="76">
        <f t="shared" si="150"/>
        <v>-0.23172214007865993</v>
      </c>
      <c r="G3254" s="26">
        <f t="shared" si="151"/>
        <v>-1.2442355116799463E-2</v>
      </c>
      <c r="H3254" s="26">
        <f t="shared" si="152"/>
        <v>2.8831691552834364E-3</v>
      </c>
    </row>
    <row r="3255" spans="1:8" x14ac:dyDescent="0.25">
      <c r="A3255" s="12">
        <f>Riesgo!D3259</f>
        <v>0.79207734148602527</v>
      </c>
      <c r="F3255" s="76">
        <f t="shared" si="150"/>
        <v>0.18649540389617536</v>
      </c>
      <c r="G3255" s="26">
        <f t="shared" si="151"/>
        <v>6.4864100483221125E-3</v>
      </c>
      <c r="H3255" s="26">
        <f t="shared" si="152"/>
        <v>1.2096856617980429E-3</v>
      </c>
    </row>
    <row r="3256" spans="1:8" x14ac:dyDescent="0.25">
      <c r="A3256" s="12">
        <f>Riesgo!D3260</f>
        <v>0.93332717801222564</v>
      </c>
      <c r="F3256" s="76">
        <f t="shared" si="150"/>
        <v>0.32774524042237574</v>
      </c>
      <c r="G3256" s="26">
        <f t="shared" si="151"/>
        <v>3.5205391684271413E-2</v>
      </c>
      <c r="H3256" s="26">
        <f t="shared" si="152"/>
        <v>1.1538399561725442E-2</v>
      </c>
    </row>
    <row r="3257" spans="1:8" x14ac:dyDescent="0.25">
      <c r="A3257" s="12">
        <f>Riesgo!D3261</f>
        <v>0.62094760229007728</v>
      </c>
      <c r="F3257" s="76">
        <f t="shared" si="150"/>
        <v>1.5365664700227377E-2</v>
      </c>
      <c r="G3257" s="26">
        <f t="shared" si="151"/>
        <v>3.6278895462112936E-6</v>
      </c>
      <c r="H3257" s="26">
        <f t="shared" si="152"/>
        <v>5.5744934336542792E-8</v>
      </c>
    </row>
    <row r="3258" spans="1:8" x14ac:dyDescent="0.25">
      <c r="A3258" s="12">
        <f>Riesgo!D3262</f>
        <v>1</v>
      </c>
      <c r="F3258" s="76">
        <f t="shared" si="150"/>
        <v>0.39441806241015009</v>
      </c>
      <c r="G3258" s="26">
        <f t="shared" si="151"/>
        <v>6.1357885667416845E-2</v>
      </c>
      <c r="H3258" s="26">
        <f t="shared" si="152"/>
        <v>2.4200658378526071E-2</v>
      </c>
    </row>
    <row r="3259" spans="1:8" x14ac:dyDescent="0.25">
      <c r="A3259" s="12">
        <f>Riesgo!D3263</f>
        <v>1</v>
      </c>
      <c r="F3259" s="76">
        <f t="shared" si="150"/>
        <v>0.39441806241015009</v>
      </c>
      <c r="G3259" s="26">
        <f t="shared" si="151"/>
        <v>6.1357885667416845E-2</v>
      </c>
      <c r="H3259" s="26">
        <f t="shared" si="152"/>
        <v>2.4200658378526071E-2</v>
      </c>
    </row>
    <row r="3260" spans="1:8" x14ac:dyDescent="0.25">
      <c r="A3260" s="12">
        <f>Riesgo!D3264</f>
        <v>0.99533424206669696</v>
      </c>
      <c r="F3260" s="76">
        <f t="shared" si="150"/>
        <v>0.38975230447684706</v>
      </c>
      <c r="G3260" s="26">
        <f t="shared" si="151"/>
        <v>5.9206048300682892E-2</v>
      </c>
      <c r="H3260" s="26">
        <f t="shared" si="152"/>
        <v>2.3075693764158675E-2</v>
      </c>
    </row>
    <row r="3261" spans="1:8" x14ac:dyDescent="0.25">
      <c r="A3261" s="12">
        <f>Riesgo!D3265</f>
        <v>0.55906691711449008</v>
      </c>
      <c r="F3261" s="76">
        <f t="shared" si="150"/>
        <v>-4.6515020475359825E-2</v>
      </c>
      <c r="G3261" s="26">
        <f t="shared" si="151"/>
        <v>-1.0064209054517706E-4</v>
      </c>
      <c r="H3261" s="26">
        <f t="shared" si="152"/>
        <v>4.6813689023919287E-6</v>
      </c>
    </row>
    <row r="3262" spans="1:8" x14ac:dyDescent="0.25">
      <c r="A3262" s="12">
        <f>Riesgo!D3266</f>
        <v>0.85136790386333738</v>
      </c>
      <c r="F3262" s="76">
        <f t="shared" si="150"/>
        <v>0.24578596627348748</v>
      </c>
      <c r="G3262" s="26">
        <f t="shared" si="151"/>
        <v>1.4848112403315955E-2</v>
      </c>
      <c r="H3262" s="26">
        <f t="shared" si="152"/>
        <v>3.6494576543863668E-3</v>
      </c>
    </row>
    <row r="3263" spans="1:8" x14ac:dyDescent="0.25">
      <c r="A3263" s="12">
        <f>Riesgo!D3267</f>
        <v>0.81478510982518826</v>
      </c>
      <c r="F3263" s="76">
        <f t="shared" si="150"/>
        <v>0.20920317223533835</v>
      </c>
      <c r="G3263" s="26">
        <f t="shared" si="151"/>
        <v>9.1559791895283547E-3</v>
      </c>
      <c r="H3263" s="26">
        <f t="shared" si="152"/>
        <v>1.9154598913700741E-3</v>
      </c>
    </row>
    <row r="3264" spans="1:8" x14ac:dyDescent="0.25">
      <c r="A3264" s="12">
        <f>Riesgo!D3268</f>
        <v>0.68185201100777826</v>
      </c>
      <c r="F3264" s="76">
        <f t="shared" si="150"/>
        <v>7.6270073417928352E-2</v>
      </c>
      <c r="G3264" s="26">
        <f t="shared" si="151"/>
        <v>4.4367248212536767E-4</v>
      </c>
      <c r="H3264" s="26">
        <f t="shared" si="152"/>
        <v>3.3838932785216293E-5</v>
      </c>
    </row>
    <row r="3265" spans="1:8" x14ac:dyDescent="0.25">
      <c r="A3265" s="12">
        <f>Riesgo!D3269</f>
        <v>0.43337752667522017</v>
      </c>
      <c r="F3265" s="76">
        <f t="shared" si="150"/>
        <v>-0.17220441091462974</v>
      </c>
      <c r="G3265" s="26">
        <f t="shared" si="151"/>
        <v>-5.10661144648845E-3</v>
      </c>
      <c r="H3265" s="26">
        <f t="shared" si="152"/>
        <v>8.793810159124487E-4</v>
      </c>
    </row>
    <row r="3266" spans="1:8" x14ac:dyDescent="0.25">
      <c r="A3266" s="12">
        <f>Riesgo!D3270</f>
        <v>1</v>
      </c>
      <c r="F3266" s="76">
        <f t="shared" si="150"/>
        <v>0.39441806241015009</v>
      </c>
      <c r="G3266" s="26">
        <f t="shared" si="151"/>
        <v>6.1357885667416845E-2</v>
      </c>
      <c r="H3266" s="26">
        <f t="shared" si="152"/>
        <v>2.4200658378526071E-2</v>
      </c>
    </row>
    <row r="3267" spans="1:8" x14ac:dyDescent="0.25">
      <c r="A3267" s="12">
        <f>Riesgo!D3271</f>
        <v>0.52948534343099019</v>
      </c>
      <c r="F3267" s="76">
        <f t="shared" ref="F3267:F3330" si="153">A3267-$D$4</f>
        <v>-7.6096594158859721E-2</v>
      </c>
      <c r="G3267" s="26">
        <f t="shared" ref="G3267:G3330" si="154">IF(A3267=0,0,(A3267-D$4)^3)</f>
        <v>-4.4065191182437427E-4</v>
      </c>
      <c r="H3267" s="26">
        <f t="shared" ref="H3267:H3330" si="155">IF(A3267=0,0,(A3267-D$4)^4)</f>
        <v>3.3532109699425051E-5</v>
      </c>
    </row>
    <row r="3268" spans="1:8" x14ac:dyDescent="0.25">
      <c r="A3268" s="12">
        <f>Riesgo!D3272</f>
        <v>0.46716937201539349</v>
      </c>
      <c r="F3268" s="76">
        <f t="shared" si="153"/>
        <v>-0.13841256557445641</v>
      </c>
      <c r="G3268" s="26">
        <f t="shared" si="154"/>
        <v>-2.6517132337090118E-3</v>
      </c>
      <c r="H3268" s="26">
        <f t="shared" si="155"/>
        <v>3.6703043184540244E-4</v>
      </c>
    </row>
    <row r="3269" spans="1:8" x14ac:dyDescent="0.25">
      <c r="A3269" s="12">
        <f>Riesgo!D3273</f>
        <v>0.78955072050713626</v>
      </c>
      <c r="F3269" s="76">
        <f t="shared" si="153"/>
        <v>0.18396878291728636</v>
      </c>
      <c r="G3269" s="26">
        <f t="shared" si="154"/>
        <v>6.2263338812399704E-3</v>
      </c>
      <c r="H3269" s="26">
        <f t="shared" si="155"/>
        <v>1.1454510661683811E-3</v>
      </c>
    </row>
    <row r="3270" spans="1:8" x14ac:dyDescent="0.25">
      <c r="A3270" s="12">
        <f>Riesgo!D3274</f>
        <v>0.49053448613725875</v>
      </c>
      <c r="F3270" s="76">
        <f t="shared" si="153"/>
        <v>-0.11504745145259115</v>
      </c>
      <c r="G3270" s="26">
        <f t="shared" si="154"/>
        <v>-1.5227584133043193E-3</v>
      </c>
      <c r="H3270" s="26">
        <f t="shared" si="155"/>
        <v>1.751894746286534E-4</v>
      </c>
    </row>
    <row r="3271" spans="1:8" x14ac:dyDescent="0.25">
      <c r="A3271" s="12">
        <f>Riesgo!D3275</f>
        <v>0.72713860542956366</v>
      </c>
      <c r="F3271" s="76">
        <f t="shared" si="153"/>
        <v>0.12155666783971375</v>
      </c>
      <c r="G3271" s="26">
        <f t="shared" si="154"/>
        <v>1.7961241801308762E-3</v>
      </c>
      <c r="H3271" s="26">
        <f t="shared" si="155"/>
        <v>2.1833087036304713E-4</v>
      </c>
    </row>
    <row r="3272" spans="1:8" x14ac:dyDescent="0.25">
      <c r="A3272" s="12">
        <f>Riesgo!D3276</f>
        <v>0.82322027775301909</v>
      </c>
      <c r="F3272" s="76">
        <f t="shared" si="153"/>
        <v>0.21763834016316919</v>
      </c>
      <c r="G3272" s="26">
        <f t="shared" si="154"/>
        <v>1.0308754928224808E-2</v>
      </c>
      <c r="H3272" s="26">
        <f t="shared" si="155"/>
        <v>2.2435803117277372E-3</v>
      </c>
    </row>
    <row r="3273" spans="1:8" x14ac:dyDescent="0.25">
      <c r="A3273" s="12">
        <f>Riesgo!D3277</f>
        <v>0.22528433475172155</v>
      </c>
      <c r="F3273" s="76">
        <f t="shared" si="153"/>
        <v>-0.38029760283812836</v>
      </c>
      <c r="G3273" s="26">
        <f t="shared" si="154"/>
        <v>-5.5001022542727283E-2</v>
      </c>
      <c r="H3273" s="26">
        <f t="shared" si="155"/>
        <v>2.0916757026645041E-2</v>
      </c>
    </row>
    <row r="3274" spans="1:8" x14ac:dyDescent="0.25">
      <c r="A3274" s="12">
        <f>Riesgo!D3278</f>
        <v>0.40140553718189187</v>
      </c>
      <c r="F3274" s="76">
        <f t="shared" si="153"/>
        <v>-0.20417640040795804</v>
      </c>
      <c r="G3274" s="26">
        <f t="shared" si="154"/>
        <v>-8.5117062872894188E-3</v>
      </c>
      <c r="H3274" s="26">
        <f t="shared" si="155"/>
        <v>1.7378895510685381E-3</v>
      </c>
    </row>
    <row r="3275" spans="1:8" x14ac:dyDescent="0.25">
      <c r="A3275" s="12">
        <f>Riesgo!D3279</f>
        <v>0.83730693839658654</v>
      </c>
      <c r="F3275" s="76">
        <f t="shared" si="153"/>
        <v>0.23172500080673664</v>
      </c>
      <c r="G3275" s="26">
        <f t="shared" si="154"/>
        <v>1.2442815944159868E-2</v>
      </c>
      <c r="H3275" s="26">
        <f t="shared" si="155"/>
        <v>2.8833115346985211E-3</v>
      </c>
    </row>
    <row r="3276" spans="1:8" x14ac:dyDescent="0.25">
      <c r="A3276" s="12">
        <f>Riesgo!D3280</f>
        <v>0.82289917997707696</v>
      </c>
      <c r="F3276" s="76">
        <f t="shared" si="153"/>
        <v>0.21731724238722705</v>
      </c>
      <c r="G3276" s="26">
        <f t="shared" si="154"/>
        <v>1.0263194430663241E-2</v>
      </c>
      <c r="H3276" s="26">
        <f t="shared" si="155"/>
        <v>2.2303691117556818E-3</v>
      </c>
    </row>
    <row r="3277" spans="1:8" x14ac:dyDescent="0.25">
      <c r="A3277" s="12">
        <f>Riesgo!D3281</f>
        <v>0.51780565401839418</v>
      </c>
      <c r="F3277" s="76">
        <f t="shared" si="153"/>
        <v>-8.7776283571455727E-2</v>
      </c>
      <c r="G3277" s="26">
        <f t="shared" si="154"/>
        <v>-6.7628782168193259E-4</v>
      </c>
      <c r="H3277" s="26">
        <f t="shared" si="155"/>
        <v>5.9362031611875408E-5</v>
      </c>
    </row>
    <row r="3278" spans="1:8" x14ac:dyDescent="0.25">
      <c r="A3278" s="12">
        <f>Riesgo!D3282</f>
        <v>0.98969947575431638</v>
      </c>
      <c r="F3278" s="76">
        <f t="shared" si="153"/>
        <v>0.38411753816446648</v>
      </c>
      <c r="G3278" s="26">
        <f t="shared" si="154"/>
        <v>5.6675115039496085E-2</v>
      </c>
      <c r="H3278" s="26">
        <f t="shared" si="155"/>
        <v>2.1769905664159168E-2</v>
      </c>
    </row>
    <row r="3279" spans="1:8" x14ac:dyDescent="0.25">
      <c r="A3279" s="12">
        <f>Riesgo!D3283</f>
        <v>1</v>
      </c>
      <c r="F3279" s="76">
        <f t="shared" si="153"/>
        <v>0.39441806241015009</v>
      </c>
      <c r="G3279" s="26">
        <f t="shared" si="154"/>
        <v>6.1357885667416845E-2</v>
      </c>
      <c r="H3279" s="26">
        <f t="shared" si="155"/>
        <v>2.4200658378526071E-2</v>
      </c>
    </row>
    <row r="3280" spans="1:8" x14ac:dyDescent="0.25">
      <c r="A3280" s="12">
        <f>Riesgo!D3284</f>
        <v>0.96294418744902743</v>
      </c>
      <c r="F3280" s="76">
        <f t="shared" si="153"/>
        <v>0.35736224985917753</v>
      </c>
      <c r="G3280" s="26">
        <f t="shared" si="154"/>
        <v>4.5637938736375845E-2</v>
      </c>
      <c r="H3280" s="26">
        <f t="shared" si="155"/>
        <v>1.6309276465766583E-2</v>
      </c>
    </row>
    <row r="3281" spans="1:8" x14ac:dyDescent="0.25">
      <c r="A3281" s="12">
        <f>Riesgo!D3285</f>
        <v>0.5267381055816196</v>
      </c>
      <c r="F3281" s="76">
        <f t="shared" si="153"/>
        <v>-7.8843832008230308E-2</v>
      </c>
      <c r="G3281" s="26">
        <f t="shared" si="154"/>
        <v>-4.9012084294207392E-4</v>
      </c>
      <c r="H3281" s="26">
        <f t="shared" si="155"/>
        <v>3.8643005404657105E-5</v>
      </c>
    </row>
    <row r="3282" spans="1:8" x14ac:dyDescent="0.25">
      <c r="A3282" s="12">
        <f>Riesgo!D3286</f>
        <v>0.12887541179109463</v>
      </c>
      <c r="F3282" s="76">
        <f t="shared" si="153"/>
        <v>-0.47670652579875528</v>
      </c>
      <c r="G3282" s="26">
        <f t="shared" si="154"/>
        <v>-0.1083311345480087</v>
      </c>
      <c r="H3282" s="26">
        <f t="shared" si="155"/>
        <v>5.1642158786218743E-2</v>
      </c>
    </row>
    <row r="3283" spans="1:8" x14ac:dyDescent="0.25">
      <c r="A3283" s="12">
        <f>Riesgo!D3287</f>
        <v>1</v>
      </c>
      <c r="F3283" s="76">
        <f t="shared" si="153"/>
        <v>0.39441806241015009</v>
      </c>
      <c r="G3283" s="26">
        <f t="shared" si="154"/>
        <v>6.1357885667416845E-2</v>
      </c>
      <c r="H3283" s="26">
        <f t="shared" si="155"/>
        <v>2.4200658378526071E-2</v>
      </c>
    </row>
    <row r="3284" spans="1:8" x14ac:dyDescent="0.25">
      <c r="A3284" s="12">
        <f>Riesgo!D3288</f>
        <v>0.7301168906465747</v>
      </c>
      <c r="F3284" s="76">
        <f t="shared" si="153"/>
        <v>0.1245349530567248</v>
      </c>
      <c r="G3284" s="26">
        <f t="shared" si="154"/>
        <v>1.9314069247061893E-3</v>
      </c>
      <c r="H3284" s="26">
        <f t="shared" si="155"/>
        <v>2.4052767070171848E-4</v>
      </c>
    </row>
    <row r="3285" spans="1:8" x14ac:dyDescent="0.25">
      <c r="A3285" s="12">
        <f>Riesgo!D3289</f>
        <v>0.64113838773610288</v>
      </c>
      <c r="F3285" s="76">
        <f t="shared" si="153"/>
        <v>3.5556450146252971E-2</v>
      </c>
      <c r="G3285" s="26">
        <f t="shared" si="154"/>
        <v>4.4952638445255809E-5</v>
      </c>
      <c r="H3285" s="26">
        <f t="shared" si="155"/>
        <v>1.5983562478212728E-6</v>
      </c>
    </row>
    <row r="3286" spans="1:8" x14ac:dyDescent="0.25">
      <c r="A3286" s="12">
        <f>Riesgo!D3290</f>
        <v>3.615575707081007E-2</v>
      </c>
      <c r="F3286" s="76">
        <f t="shared" si="153"/>
        <v>-0.56942618051903982</v>
      </c>
      <c r="G3286" s="26">
        <f t="shared" si="154"/>
        <v>-0.18463426101260966</v>
      </c>
      <c r="H3286" s="26">
        <f t="shared" si="155"/>
        <v>0.10513558204136579</v>
      </c>
    </row>
    <row r="3287" spans="1:8" x14ac:dyDescent="0.25">
      <c r="A3287" s="12">
        <f>Riesgo!D3291</f>
        <v>0.71707689979682554</v>
      </c>
      <c r="F3287" s="76">
        <f t="shared" si="153"/>
        <v>0.11149496220697563</v>
      </c>
      <c r="G3287" s="26">
        <f t="shared" si="154"/>
        <v>1.3860079901822861E-3</v>
      </c>
      <c r="H3287" s="26">
        <f t="shared" si="155"/>
        <v>1.5453290848394023E-4</v>
      </c>
    </row>
    <row r="3288" spans="1:8" x14ac:dyDescent="0.25">
      <c r="A3288" s="12">
        <f>Riesgo!D3292</f>
        <v>0.68142587634934548</v>
      </c>
      <c r="F3288" s="76">
        <f t="shared" si="153"/>
        <v>7.5843938759495577E-2</v>
      </c>
      <c r="G3288" s="26">
        <f t="shared" si="154"/>
        <v>4.362773199889102E-4</v>
      </c>
      <c r="H3288" s="26">
        <f t="shared" si="155"/>
        <v>3.3088990339395762E-5</v>
      </c>
    </row>
    <row r="3289" spans="1:8" x14ac:dyDescent="0.25">
      <c r="A3289" s="12">
        <f>Riesgo!D3293</f>
        <v>0.38101793534219286</v>
      </c>
      <c r="F3289" s="76">
        <f t="shared" si="153"/>
        <v>-0.22456400224765705</v>
      </c>
      <c r="G3289" s="26">
        <f t="shared" si="154"/>
        <v>-1.1324536071959372E-2</v>
      </c>
      <c r="H3289" s="26">
        <f t="shared" si="155"/>
        <v>2.5430831439171575E-3</v>
      </c>
    </row>
    <row r="3290" spans="1:8" x14ac:dyDescent="0.25">
      <c r="A3290" s="12">
        <f>Riesgo!D3294</f>
        <v>0.15094219341589862</v>
      </c>
      <c r="F3290" s="76">
        <f t="shared" si="153"/>
        <v>-0.45463974417395125</v>
      </c>
      <c r="G3290" s="26">
        <f t="shared" si="154"/>
        <v>-9.3972806221596414E-2</v>
      </c>
      <c r="H3290" s="26">
        <f t="shared" si="155"/>
        <v>4.2723772579894889E-2</v>
      </c>
    </row>
    <row r="3291" spans="1:8" x14ac:dyDescent="0.25">
      <c r="A3291" s="12">
        <f>Riesgo!D3295</f>
        <v>0.60443359375016348</v>
      </c>
      <c r="F3291" s="76">
        <f t="shared" si="153"/>
        <v>-1.1483438396864276E-3</v>
      </c>
      <c r="G3291" s="26">
        <f t="shared" si="154"/>
        <v>-1.5143136423043697E-9</v>
      </c>
      <c r="H3291" s="26">
        <f t="shared" si="155"/>
        <v>1.7389527424933395E-12</v>
      </c>
    </row>
    <row r="3292" spans="1:8" x14ac:dyDescent="0.25">
      <c r="A3292" s="12">
        <f>Riesgo!D3296</f>
        <v>0.86449144984894888</v>
      </c>
      <c r="F3292" s="76">
        <f t="shared" si="153"/>
        <v>0.25890951225909897</v>
      </c>
      <c r="G3292" s="26">
        <f t="shared" si="154"/>
        <v>1.7355775336917224E-2</v>
      </c>
      <c r="H3292" s="26">
        <f t="shared" si="155"/>
        <v>4.4935753273597379E-3</v>
      </c>
    </row>
    <row r="3293" spans="1:8" x14ac:dyDescent="0.25">
      <c r="A3293" s="12">
        <f>Riesgo!D3297</f>
        <v>0.83676210241107196</v>
      </c>
      <c r="F3293" s="76">
        <f t="shared" si="153"/>
        <v>0.23118016482122206</v>
      </c>
      <c r="G3293" s="26">
        <f t="shared" si="154"/>
        <v>1.235525482526215E-2</v>
      </c>
      <c r="H3293" s="26">
        <f t="shared" si="155"/>
        <v>2.856289846912303E-3</v>
      </c>
    </row>
    <row r="3294" spans="1:8" x14ac:dyDescent="0.25">
      <c r="A3294" s="12">
        <f>Riesgo!D3298</f>
        <v>0.38768069990246784</v>
      </c>
      <c r="F3294" s="76">
        <f t="shared" si="153"/>
        <v>-0.21790123768738207</v>
      </c>
      <c r="G3294" s="26">
        <f t="shared" si="154"/>
        <v>-1.0346157637714442E-2</v>
      </c>
      <c r="H3294" s="26">
        <f t="shared" si="155"/>
        <v>2.2544405545667379E-3</v>
      </c>
    </row>
    <row r="3295" spans="1:8" x14ac:dyDescent="0.25">
      <c r="A3295" s="12">
        <f>Riesgo!D3299</f>
        <v>0.45207778253301112</v>
      </c>
      <c r="F3295" s="76">
        <f t="shared" si="153"/>
        <v>-0.15350415505683879</v>
      </c>
      <c r="G3295" s="26">
        <f t="shared" si="154"/>
        <v>-3.6170990904143717E-3</v>
      </c>
      <c r="H3295" s="26">
        <f t="shared" si="155"/>
        <v>5.5523973963091827E-4</v>
      </c>
    </row>
    <row r="3296" spans="1:8" x14ac:dyDescent="0.25">
      <c r="A3296" s="12">
        <f>Riesgo!D3300</f>
        <v>0.67011996050517164</v>
      </c>
      <c r="F3296" s="76">
        <f t="shared" si="153"/>
        <v>6.4538022915321736E-2</v>
      </c>
      <c r="G3296" s="26">
        <f t="shared" si="154"/>
        <v>2.688109593064674E-4</v>
      </c>
      <c r="H3296" s="26">
        <f t="shared" si="155"/>
        <v>1.7348527851610414E-5</v>
      </c>
    </row>
    <row r="3297" spans="1:8" x14ac:dyDescent="0.25">
      <c r="A3297" s="12">
        <f>Riesgo!D3301</f>
        <v>8.4926651960198149E-2</v>
      </c>
      <c r="F3297" s="76">
        <f t="shared" si="153"/>
        <v>-0.5206552856296518</v>
      </c>
      <c r="G3297" s="26">
        <f t="shared" si="154"/>
        <v>-0.14114023784699273</v>
      </c>
      <c r="H3297" s="26">
        <f t="shared" si="155"/>
        <v>7.3485410850062979E-2</v>
      </c>
    </row>
    <row r="3298" spans="1:8" x14ac:dyDescent="0.25">
      <c r="A3298" s="12">
        <f>Riesgo!D3302</f>
        <v>0.55252079920072195</v>
      </c>
      <c r="F3298" s="76">
        <f t="shared" si="153"/>
        <v>-5.306113838912796E-2</v>
      </c>
      <c r="G3298" s="26">
        <f t="shared" si="154"/>
        <v>-1.4939280776022807E-4</v>
      </c>
      <c r="H3298" s="26">
        <f t="shared" si="155"/>
        <v>7.9269524469058511E-6</v>
      </c>
    </row>
    <row r="3299" spans="1:8" x14ac:dyDescent="0.25">
      <c r="A3299" s="12">
        <f>Riesgo!D3303</f>
        <v>1</v>
      </c>
      <c r="F3299" s="76">
        <f t="shared" si="153"/>
        <v>0.39441806241015009</v>
      </c>
      <c r="G3299" s="26">
        <f t="shared" si="154"/>
        <v>6.1357885667416845E-2</v>
      </c>
      <c r="H3299" s="26">
        <f t="shared" si="155"/>
        <v>2.4200658378526071E-2</v>
      </c>
    </row>
    <row r="3300" spans="1:8" x14ac:dyDescent="0.25">
      <c r="A3300" s="12">
        <f>Riesgo!D3304</f>
        <v>0.43450058573561529</v>
      </c>
      <c r="F3300" s="76">
        <f t="shared" si="153"/>
        <v>-0.17108135185423462</v>
      </c>
      <c r="G3300" s="26">
        <f t="shared" si="154"/>
        <v>-5.0073508243451284E-3</v>
      </c>
      <c r="H3300" s="26">
        <f t="shared" si="155"/>
        <v>8.566643482373807E-4</v>
      </c>
    </row>
    <row r="3301" spans="1:8" x14ac:dyDescent="0.25">
      <c r="A3301" s="12">
        <f>Riesgo!D3305</f>
        <v>0.5986161385764518</v>
      </c>
      <c r="F3301" s="76">
        <f t="shared" si="153"/>
        <v>-6.9657990133981107E-3</v>
      </c>
      <c r="G3301" s="26">
        <f t="shared" si="154"/>
        <v>-3.3799697882154766E-7</v>
      </c>
      <c r="H3301" s="26">
        <f t="shared" si="155"/>
        <v>2.3544190216066788E-9</v>
      </c>
    </row>
    <row r="3302" spans="1:8" x14ac:dyDescent="0.25">
      <c r="A3302" s="12">
        <f>Riesgo!D3306</f>
        <v>0.52022469463606269</v>
      </c>
      <c r="F3302" s="76">
        <f t="shared" si="153"/>
        <v>-8.5357242953787216E-2</v>
      </c>
      <c r="G3302" s="26">
        <f t="shared" si="154"/>
        <v>-6.2190083036023456E-4</v>
      </c>
      <c r="H3302" s="26">
        <f t="shared" si="155"/>
        <v>5.3083740270220557E-5</v>
      </c>
    </row>
    <row r="3303" spans="1:8" x14ac:dyDescent="0.25">
      <c r="A3303" s="12">
        <f>Riesgo!D3307</f>
        <v>0.9848442383604491</v>
      </c>
      <c r="F3303" s="76">
        <f t="shared" si="153"/>
        <v>0.37926230077059919</v>
      </c>
      <c r="G3303" s="26">
        <f t="shared" si="154"/>
        <v>5.4553048680542025E-2</v>
      </c>
      <c r="H3303" s="26">
        <f t="shared" si="155"/>
        <v>2.0689914756632868E-2</v>
      </c>
    </row>
    <row r="3304" spans="1:8" x14ac:dyDescent="0.25">
      <c r="A3304" s="12">
        <f>Riesgo!D3308</f>
        <v>0.24193337853295865</v>
      </c>
      <c r="F3304" s="76">
        <f t="shared" si="153"/>
        <v>-0.36364855905689125</v>
      </c>
      <c r="G3304" s="26">
        <f t="shared" si="154"/>
        <v>-4.8088985272723109E-2</v>
      </c>
      <c r="H3304" s="26">
        <f t="shared" si="155"/>
        <v>1.7487490200933823E-2</v>
      </c>
    </row>
    <row r="3305" spans="1:8" x14ac:dyDescent="0.25">
      <c r="A3305" s="12">
        <f>Riesgo!D3309</f>
        <v>0.62493295530128379</v>
      </c>
      <c r="F3305" s="76">
        <f t="shared" si="153"/>
        <v>1.9351017711433882E-2</v>
      </c>
      <c r="G3305" s="26">
        <f t="shared" si="154"/>
        <v>7.2462185973036196E-6</v>
      </c>
      <c r="H3305" s="26">
        <f t="shared" si="155"/>
        <v>1.4022170441734391E-7</v>
      </c>
    </row>
    <row r="3306" spans="1:8" x14ac:dyDescent="0.25">
      <c r="A3306" s="12">
        <f>Riesgo!D3310</f>
        <v>0.71937936766323085</v>
      </c>
      <c r="F3306" s="76">
        <f t="shared" si="153"/>
        <v>0.11379743007338095</v>
      </c>
      <c r="G3306" s="26">
        <f t="shared" si="154"/>
        <v>1.4736602292133138E-3</v>
      </c>
      <c r="H3306" s="26">
        <f t="shared" si="155"/>
        <v>1.6769874688582462E-4</v>
      </c>
    </row>
    <row r="3307" spans="1:8" x14ac:dyDescent="0.25">
      <c r="A3307" s="12">
        <f>Riesgo!D3311</f>
        <v>0.46678282830916817</v>
      </c>
      <c r="F3307" s="76">
        <f t="shared" si="153"/>
        <v>-0.13879910928068173</v>
      </c>
      <c r="G3307" s="26">
        <f t="shared" si="154"/>
        <v>-2.6739915920316144E-3</v>
      </c>
      <c r="H3307" s="26">
        <f t="shared" si="155"/>
        <v>3.7114765119802015E-4</v>
      </c>
    </row>
    <row r="3308" spans="1:8" x14ac:dyDescent="0.25">
      <c r="A3308" s="12">
        <f>Riesgo!D3312</f>
        <v>0.63459739819295025</v>
      </c>
      <c r="F3308" s="76">
        <f t="shared" si="153"/>
        <v>2.901546060310034E-2</v>
      </c>
      <c r="G3308" s="26">
        <f t="shared" si="154"/>
        <v>2.4428027900949306E-5</v>
      </c>
      <c r="H3308" s="26">
        <f t="shared" si="155"/>
        <v>7.0879048117143045E-7</v>
      </c>
    </row>
    <row r="3309" spans="1:8" x14ac:dyDescent="0.25">
      <c r="A3309" s="12">
        <f>Riesgo!D3313</f>
        <v>0.6825961865761998</v>
      </c>
      <c r="F3309" s="76">
        <f t="shared" si="153"/>
        <v>7.7014248986349898E-2</v>
      </c>
      <c r="G3309" s="26">
        <f t="shared" si="154"/>
        <v>4.5678649362386307E-4</v>
      </c>
      <c r="H3309" s="26">
        <f t="shared" si="155"/>
        <v>3.5179068753549921E-5</v>
      </c>
    </row>
    <row r="3310" spans="1:8" x14ac:dyDescent="0.25">
      <c r="A3310" s="12">
        <f>Riesgo!D3314</f>
        <v>0.43494102628989312</v>
      </c>
      <c r="F3310" s="76">
        <f t="shared" si="153"/>
        <v>-0.17064091129995679</v>
      </c>
      <c r="G3310" s="26">
        <f t="shared" si="154"/>
        <v>-4.9687767642918046E-3</v>
      </c>
      <c r="H3310" s="26">
        <f t="shared" si="155"/>
        <v>8.478765951048041E-4</v>
      </c>
    </row>
    <row r="3311" spans="1:8" x14ac:dyDescent="0.25">
      <c r="A3311" s="12">
        <f>Riesgo!D3315</f>
        <v>0.67012384032152039</v>
      </c>
      <c r="F3311" s="76">
        <f t="shared" si="153"/>
        <v>6.4541902731670486E-2</v>
      </c>
      <c r="G3311" s="26">
        <f t="shared" si="154"/>
        <v>2.6885944234670216E-4</v>
      </c>
      <c r="H3311" s="26">
        <f t="shared" si="155"/>
        <v>1.7352699976432017E-5</v>
      </c>
    </row>
    <row r="3312" spans="1:8" x14ac:dyDescent="0.25">
      <c r="A3312" s="12">
        <f>Riesgo!D3316</f>
        <v>0.52833742660618621</v>
      </c>
      <c r="F3312" s="76">
        <f t="shared" si="153"/>
        <v>-7.7244510983663695E-2</v>
      </c>
      <c r="G3312" s="26">
        <f t="shared" si="154"/>
        <v>-4.6089594196314871E-4</v>
      </c>
      <c r="H3312" s="26">
        <f t="shared" si="155"/>
        <v>3.5601681651298463E-5</v>
      </c>
    </row>
    <row r="3313" spans="1:8" x14ac:dyDescent="0.25">
      <c r="A3313" s="12">
        <f>Riesgo!D3317</f>
        <v>0.60634670918173483</v>
      </c>
      <c r="F3313" s="76">
        <f t="shared" si="153"/>
        <v>7.6477159188492738E-4</v>
      </c>
      <c r="G3313" s="26">
        <f t="shared" si="154"/>
        <v>4.4729623430141663E-10</v>
      </c>
      <c r="H3313" s="26">
        <f t="shared" si="155"/>
        <v>3.4207945315082787E-13</v>
      </c>
    </row>
    <row r="3314" spans="1:8" x14ac:dyDescent="0.25">
      <c r="A3314" s="12">
        <f>Riesgo!D3318</f>
        <v>0.89760339617185381</v>
      </c>
      <c r="F3314" s="76">
        <f t="shared" si="153"/>
        <v>0.2920214585820039</v>
      </c>
      <c r="G3314" s="26">
        <f t="shared" si="154"/>
        <v>2.4902577336990195E-2</v>
      </c>
      <c r="H3314" s="26">
        <f t="shared" si="155"/>
        <v>7.2720869563990317E-3</v>
      </c>
    </row>
    <row r="3315" spans="1:8" x14ac:dyDescent="0.25">
      <c r="A3315" s="12">
        <f>Riesgo!D3319</f>
        <v>0.58338218107064055</v>
      </c>
      <c r="F3315" s="76">
        <f t="shared" si="153"/>
        <v>-2.2199756519209357E-2</v>
      </c>
      <c r="G3315" s="26">
        <f t="shared" si="154"/>
        <v>-1.0940688012729645E-5</v>
      </c>
      <c r="H3315" s="26">
        <f t="shared" si="155"/>
        <v>2.4288061003523065E-7</v>
      </c>
    </row>
    <row r="3316" spans="1:8" x14ac:dyDescent="0.25">
      <c r="A3316" s="12">
        <f>Riesgo!D3320</f>
        <v>0.48288331787440408</v>
      </c>
      <c r="F3316" s="76">
        <f t="shared" si="153"/>
        <v>-0.12269861971544582</v>
      </c>
      <c r="G3316" s="26">
        <f t="shared" si="154"/>
        <v>-1.847221741948559E-3</v>
      </c>
      <c r="H3316" s="26">
        <f t="shared" si="155"/>
        <v>2.2665155804544964E-4</v>
      </c>
    </row>
    <row r="3317" spans="1:8" x14ac:dyDescent="0.25">
      <c r="A3317" s="12">
        <f>Riesgo!D3321</f>
        <v>0.96145367172996399</v>
      </c>
      <c r="F3317" s="76">
        <f t="shared" si="153"/>
        <v>0.35587173414011408</v>
      </c>
      <c r="G3317" s="26">
        <f t="shared" si="154"/>
        <v>4.5069265862709956E-2</v>
      </c>
      <c r="H3317" s="26">
        <f t="shared" si="155"/>
        <v>1.6038877798984438E-2</v>
      </c>
    </row>
    <row r="3318" spans="1:8" x14ac:dyDescent="0.25">
      <c r="A3318" s="12">
        <f>Riesgo!D3322</f>
        <v>0.12544519937246773</v>
      </c>
      <c r="F3318" s="76">
        <f t="shared" si="153"/>
        <v>-0.48013673821738218</v>
      </c>
      <c r="G3318" s="26">
        <f t="shared" si="154"/>
        <v>-0.11068654038258094</v>
      </c>
      <c r="H3318" s="26">
        <f t="shared" si="155"/>
        <v>5.3144674463858968E-2</v>
      </c>
    </row>
    <row r="3319" spans="1:8" x14ac:dyDescent="0.25">
      <c r="A3319" s="12">
        <f>Riesgo!D3323</f>
        <v>1</v>
      </c>
      <c r="F3319" s="76">
        <f t="shared" si="153"/>
        <v>0.39441806241015009</v>
      </c>
      <c r="G3319" s="26">
        <f t="shared" si="154"/>
        <v>6.1357885667416845E-2</v>
      </c>
      <c r="H3319" s="26">
        <f t="shared" si="155"/>
        <v>2.4200658378526071E-2</v>
      </c>
    </row>
    <row r="3320" spans="1:8" x14ac:dyDescent="0.25">
      <c r="A3320" s="12">
        <f>Riesgo!D3324</f>
        <v>0.62459393806533481</v>
      </c>
      <c r="F3320" s="76">
        <f t="shared" si="153"/>
        <v>1.9012000475484903E-2</v>
      </c>
      <c r="G3320" s="26">
        <f t="shared" si="154"/>
        <v>6.8720047253288314E-6</v>
      </c>
      <c r="H3320" s="26">
        <f t="shared" si="155"/>
        <v>1.3065055710548623E-7</v>
      </c>
    </row>
    <row r="3321" spans="1:8" x14ac:dyDescent="0.25">
      <c r="A3321" s="12">
        <f>Riesgo!D3325</f>
        <v>0.5026829926934363</v>
      </c>
      <c r="F3321" s="76">
        <f t="shared" si="153"/>
        <v>-0.1028989448964136</v>
      </c>
      <c r="G3321" s="26">
        <f t="shared" si="154"/>
        <v>-1.0895138737355614E-3</v>
      </c>
      <c r="H3321" s="26">
        <f t="shared" si="155"/>
        <v>1.1210982805739364E-4</v>
      </c>
    </row>
    <row r="3322" spans="1:8" x14ac:dyDescent="0.25">
      <c r="A3322" s="12">
        <f>Riesgo!D3326</f>
        <v>1</v>
      </c>
      <c r="F3322" s="76">
        <f t="shared" si="153"/>
        <v>0.39441806241015009</v>
      </c>
      <c r="G3322" s="26">
        <f t="shared" si="154"/>
        <v>6.1357885667416845E-2</v>
      </c>
      <c r="H3322" s="26">
        <f t="shared" si="155"/>
        <v>2.4200658378526071E-2</v>
      </c>
    </row>
    <row r="3323" spans="1:8" x14ac:dyDescent="0.25">
      <c r="A3323" s="12">
        <f>Riesgo!D3327</f>
        <v>0.35715043457407958</v>
      </c>
      <c r="F3323" s="76">
        <f t="shared" si="153"/>
        <v>-0.24843150301577033</v>
      </c>
      <c r="G3323" s="26">
        <f t="shared" si="154"/>
        <v>-1.5332748093759804E-2</v>
      </c>
      <c r="H3323" s="26">
        <f t="shared" si="155"/>
        <v>3.8091376542949353E-3</v>
      </c>
    </row>
    <row r="3324" spans="1:8" x14ac:dyDescent="0.25">
      <c r="A3324" s="12">
        <f>Riesgo!D3328</f>
        <v>1</v>
      </c>
      <c r="F3324" s="76">
        <f t="shared" si="153"/>
        <v>0.39441806241015009</v>
      </c>
      <c r="G3324" s="26">
        <f t="shared" si="154"/>
        <v>6.1357885667416845E-2</v>
      </c>
      <c r="H3324" s="26">
        <f t="shared" si="155"/>
        <v>2.4200658378526071E-2</v>
      </c>
    </row>
    <row r="3325" spans="1:8" x14ac:dyDescent="0.25">
      <c r="A3325" s="12">
        <f>Riesgo!D3329</f>
        <v>0.52046484329705034</v>
      </c>
      <c r="F3325" s="76">
        <f t="shared" si="153"/>
        <v>-8.5117094292799567E-2</v>
      </c>
      <c r="G3325" s="26">
        <f t="shared" si="154"/>
        <v>-6.1666651672563763E-4</v>
      </c>
      <c r="H3325" s="26">
        <f t="shared" si="155"/>
        <v>5.2488862051348358E-5</v>
      </c>
    </row>
    <row r="3326" spans="1:8" x14ac:dyDescent="0.25">
      <c r="A3326" s="12">
        <f>Riesgo!D3330</f>
        <v>0.42440570545138007</v>
      </c>
      <c r="F3326" s="76">
        <f t="shared" si="153"/>
        <v>-0.18117623213846984</v>
      </c>
      <c r="G3326" s="26">
        <f t="shared" si="154"/>
        <v>-5.9470784931058875E-3</v>
      </c>
      <c r="H3326" s="26">
        <f t="shared" si="155"/>
        <v>1.0774692736126535E-3</v>
      </c>
    </row>
    <row r="3327" spans="1:8" x14ac:dyDescent="0.25">
      <c r="A3327" s="12">
        <f>Riesgo!D3331</f>
        <v>0.1943677600288376</v>
      </c>
      <c r="F3327" s="76">
        <f t="shared" si="153"/>
        <v>-0.41121417756101231</v>
      </c>
      <c r="G3327" s="26">
        <f t="shared" si="154"/>
        <v>-6.9535124833386128E-2</v>
      </c>
      <c r="H3327" s="26">
        <f t="shared" si="155"/>
        <v>2.8593829169963201E-2</v>
      </c>
    </row>
    <row r="3328" spans="1:8" x14ac:dyDescent="0.25">
      <c r="A3328" s="12">
        <f>Riesgo!D3332</f>
        <v>0.5820932889400865</v>
      </c>
      <c r="F3328" s="76">
        <f t="shared" si="153"/>
        <v>-2.3488648649763411E-2</v>
      </c>
      <c r="G3328" s="26">
        <f t="shared" si="154"/>
        <v>-1.2959077733180104E-5</v>
      </c>
      <c r="H3328" s="26">
        <f t="shared" si="155"/>
        <v>3.0439122369963993E-7</v>
      </c>
    </row>
    <row r="3329" spans="1:8" x14ac:dyDescent="0.25">
      <c r="A3329" s="12">
        <f>Riesgo!D3333</f>
        <v>0.92256111915961658</v>
      </c>
      <c r="F3329" s="76">
        <f t="shared" si="153"/>
        <v>0.31697918156976668</v>
      </c>
      <c r="G3329" s="26">
        <f t="shared" si="154"/>
        <v>3.1848737342453921E-2</v>
      </c>
      <c r="H3329" s="26">
        <f t="shared" si="155"/>
        <v>1.0095386696841509E-2</v>
      </c>
    </row>
    <row r="3330" spans="1:8" x14ac:dyDescent="0.25">
      <c r="A3330" s="12">
        <f>Riesgo!D3334</f>
        <v>0.87549524515935406</v>
      </c>
      <c r="F3330" s="76">
        <f t="shared" si="153"/>
        <v>0.26991330756950416</v>
      </c>
      <c r="G3330" s="26">
        <f t="shared" si="154"/>
        <v>1.9664046452416796E-2</v>
      </c>
      <c r="H3330" s="26">
        <f t="shared" si="155"/>
        <v>5.3075878181721922E-3</v>
      </c>
    </row>
    <row r="3331" spans="1:8" x14ac:dyDescent="0.25">
      <c r="A3331" s="12">
        <f>Riesgo!D3335</f>
        <v>0.54712910888190713</v>
      </c>
      <c r="F3331" s="76">
        <f t="shared" ref="F3331:F3394" si="156">A3331-$D$4</f>
        <v>-5.8452828707942772E-2</v>
      </c>
      <c r="G3331" s="26">
        <f t="shared" ref="G3331:G3394" si="157">IF(A3331=0,0,(A3331-D$4)^3)</f>
        <v>-1.9971771954276359E-4</v>
      </c>
      <c r="H3331" s="26">
        <f t="shared" ref="H3331:H3394" si="158">IF(A3331=0,0,(A3331-D$4)^4)</f>
        <v>1.1674065650374114E-5</v>
      </c>
    </row>
    <row r="3332" spans="1:8" x14ac:dyDescent="0.25">
      <c r="A3332" s="12">
        <f>Riesgo!D3336</f>
        <v>0.63391557396754339</v>
      </c>
      <c r="F3332" s="76">
        <f t="shared" si="156"/>
        <v>2.8333636377693483E-2</v>
      </c>
      <c r="G3332" s="26">
        <f t="shared" si="157"/>
        <v>2.2746100210010475E-5</v>
      </c>
      <c r="H3332" s="26">
        <f t="shared" si="158"/>
        <v>6.4447973236101412E-7</v>
      </c>
    </row>
    <row r="3333" spans="1:8" x14ac:dyDescent="0.25">
      <c r="A3333" s="12">
        <f>Riesgo!D3337</f>
        <v>0.75413013398404116</v>
      </c>
      <c r="F3333" s="76">
        <f t="shared" si="156"/>
        <v>0.14854819639419126</v>
      </c>
      <c r="G3333" s="26">
        <f t="shared" si="157"/>
        <v>3.2779486767619374E-3</v>
      </c>
      <c r="H3333" s="26">
        <f t="shared" si="158"/>
        <v>4.8693336380571163E-4</v>
      </c>
    </row>
    <row r="3334" spans="1:8" x14ac:dyDescent="0.25">
      <c r="A3334" s="12">
        <f>Riesgo!D3338</f>
        <v>0.30175071538432757</v>
      </c>
      <c r="F3334" s="76">
        <f t="shared" si="156"/>
        <v>-0.30383122220552233</v>
      </c>
      <c r="G3334" s="26">
        <f t="shared" si="157"/>
        <v>-2.8047696668409703E-2</v>
      </c>
      <c r="H3334" s="26">
        <f t="shared" si="158"/>
        <v>8.5217659588126774E-3</v>
      </c>
    </row>
    <row r="3335" spans="1:8" x14ac:dyDescent="0.25">
      <c r="A3335" s="12">
        <f>Riesgo!D3339</f>
        <v>0.26557049536371879</v>
      </c>
      <c r="F3335" s="76">
        <f t="shared" si="156"/>
        <v>-0.34001144222613111</v>
      </c>
      <c r="G3335" s="26">
        <f t="shared" si="157"/>
        <v>-3.9307968297566796E-2</v>
      </c>
      <c r="H3335" s="26">
        <f t="shared" si="158"/>
        <v>1.3365158991834727E-2</v>
      </c>
    </row>
    <row r="3336" spans="1:8" x14ac:dyDescent="0.25">
      <c r="A3336" s="12">
        <f>Riesgo!D3340</f>
        <v>0.95644476179819715</v>
      </c>
      <c r="F3336" s="76">
        <f t="shared" si="156"/>
        <v>0.35086282420834725</v>
      </c>
      <c r="G3336" s="26">
        <f t="shared" si="157"/>
        <v>4.3192870227805803E-2</v>
      </c>
      <c r="H3336" s="26">
        <f t="shared" si="158"/>
        <v>1.5154772433792582E-2</v>
      </c>
    </row>
    <row r="3337" spans="1:8" x14ac:dyDescent="0.25">
      <c r="A3337" s="12">
        <f>Riesgo!D3341</f>
        <v>0.57157151541225726</v>
      </c>
      <c r="F3337" s="76">
        <f t="shared" si="156"/>
        <v>-3.4010422177592647E-2</v>
      </c>
      <c r="G3337" s="26">
        <f t="shared" si="157"/>
        <v>-3.934015519244553E-5</v>
      </c>
      <c r="H3337" s="26">
        <f t="shared" si="158"/>
        <v>1.3379752866270861E-6</v>
      </c>
    </row>
    <row r="3338" spans="1:8" x14ac:dyDescent="0.25">
      <c r="A3338" s="12">
        <f>Riesgo!D3342</f>
        <v>0.83696884895060519</v>
      </c>
      <c r="F3338" s="76">
        <f t="shared" si="156"/>
        <v>0.23138691136075529</v>
      </c>
      <c r="G3338" s="26">
        <f t="shared" si="157"/>
        <v>1.2388432731662524E-2</v>
      </c>
      <c r="H3338" s="26">
        <f t="shared" si="158"/>
        <v>2.8665211863798759E-3</v>
      </c>
    </row>
    <row r="3339" spans="1:8" x14ac:dyDescent="0.25">
      <c r="A3339" s="12">
        <f>Riesgo!D3343</f>
        <v>0.70820489443423174</v>
      </c>
      <c r="F3339" s="76">
        <f t="shared" si="156"/>
        <v>0.10262295684438183</v>
      </c>
      <c r="G3339" s="26">
        <f t="shared" si="157"/>
        <v>1.0807707218013346E-3</v>
      </c>
      <c r="H3339" s="26">
        <f t="shared" si="158"/>
        <v>1.1091188714208977E-4</v>
      </c>
    </row>
    <row r="3340" spans="1:8" x14ac:dyDescent="0.25">
      <c r="A3340" s="12">
        <f>Riesgo!D3344</f>
        <v>0.15252325721537577</v>
      </c>
      <c r="F3340" s="76">
        <f t="shared" si="156"/>
        <v>-0.45305868037447417</v>
      </c>
      <c r="G3340" s="26">
        <f t="shared" si="157"/>
        <v>-9.2995806902660516E-2</v>
      </c>
      <c r="H3340" s="26">
        <f t="shared" si="158"/>
        <v>4.2132557555678789E-2</v>
      </c>
    </row>
    <row r="3341" spans="1:8" x14ac:dyDescent="0.25">
      <c r="A3341" s="12">
        <f>Riesgo!D3345</f>
        <v>0.96579701881837787</v>
      </c>
      <c r="F3341" s="76">
        <f t="shared" si="156"/>
        <v>0.36021508122852797</v>
      </c>
      <c r="G3341" s="26">
        <f t="shared" si="157"/>
        <v>4.6739673552330975E-2</v>
      </c>
      <c r="H3341" s="26">
        <f t="shared" si="158"/>
        <v>1.6836335305247783E-2</v>
      </c>
    </row>
    <row r="3342" spans="1:8" x14ac:dyDescent="0.25">
      <c r="A3342" s="12">
        <f>Riesgo!D3346</f>
        <v>0.57249092750800679</v>
      </c>
      <c r="F3342" s="76">
        <f t="shared" si="156"/>
        <v>-3.309101008184312E-2</v>
      </c>
      <c r="G3342" s="26">
        <f t="shared" si="157"/>
        <v>-3.623515069186767E-5</v>
      </c>
      <c r="H3342" s="26">
        <f t="shared" si="158"/>
        <v>1.1990577368616977E-6</v>
      </c>
    </row>
    <row r="3343" spans="1:8" x14ac:dyDescent="0.25">
      <c r="A3343" s="12">
        <f>Riesgo!D3347</f>
        <v>0.73289189419150191</v>
      </c>
      <c r="F3343" s="76">
        <f t="shared" si="156"/>
        <v>0.12730995660165201</v>
      </c>
      <c r="G3343" s="26">
        <f t="shared" si="157"/>
        <v>2.0634175037117855E-3</v>
      </c>
      <c r="H3343" s="26">
        <f t="shared" si="158"/>
        <v>2.626935928486366E-4</v>
      </c>
    </row>
    <row r="3344" spans="1:8" x14ac:dyDescent="0.25">
      <c r="A3344" s="12">
        <f>Riesgo!D3348</f>
        <v>0.77580149893861017</v>
      </c>
      <c r="F3344" s="76">
        <f t="shared" si="156"/>
        <v>0.17021956134876026</v>
      </c>
      <c r="G3344" s="26">
        <f t="shared" si="157"/>
        <v>4.9320605651867432E-3</v>
      </c>
      <c r="H3344" s="26">
        <f t="shared" si="158"/>
        <v>8.3953318595160606E-4</v>
      </c>
    </row>
    <row r="3345" spans="1:8" x14ac:dyDescent="0.25">
      <c r="A3345" s="12">
        <f>Riesgo!D3349</f>
        <v>0.21251039889920981</v>
      </c>
      <c r="F3345" s="76">
        <f t="shared" si="156"/>
        <v>-0.3930715386906401</v>
      </c>
      <c r="G3345" s="26">
        <f t="shared" si="157"/>
        <v>-6.0731610271925779E-2</v>
      </c>
      <c r="H3345" s="26">
        <f t="shared" si="158"/>
        <v>2.3871867496746153E-2</v>
      </c>
    </row>
    <row r="3346" spans="1:8" x14ac:dyDescent="0.25">
      <c r="A3346" s="12">
        <f>Riesgo!D3350</f>
        <v>0.65489296220852566</v>
      </c>
      <c r="F3346" s="76">
        <f t="shared" si="156"/>
        <v>4.9311024618675758E-2</v>
      </c>
      <c r="G3346" s="26">
        <f t="shared" si="157"/>
        <v>1.1990356065376958E-4</v>
      </c>
      <c r="H3346" s="26">
        <f t="shared" si="158"/>
        <v>5.9125674312649139E-6</v>
      </c>
    </row>
    <row r="3347" spans="1:8" x14ac:dyDescent="0.25">
      <c r="A3347" s="12">
        <f>Riesgo!D3351</f>
        <v>0.736788584250751</v>
      </c>
      <c r="F3347" s="76">
        <f t="shared" si="156"/>
        <v>0.13120664666090109</v>
      </c>
      <c r="G3347" s="26">
        <f t="shared" si="157"/>
        <v>2.2587465810846581E-3</v>
      </c>
      <c r="H3347" s="26">
        <f t="shared" si="158"/>
        <v>2.9636256456089309E-4</v>
      </c>
    </row>
    <row r="3348" spans="1:8" x14ac:dyDescent="0.25">
      <c r="A3348" s="12">
        <f>Riesgo!D3352</f>
        <v>0.63872867041765413</v>
      </c>
      <c r="F3348" s="76">
        <f t="shared" si="156"/>
        <v>3.3146732827804226E-2</v>
      </c>
      <c r="G3348" s="26">
        <f t="shared" si="157"/>
        <v>3.6418510829423679E-5</v>
      </c>
      <c r="H3348" s="26">
        <f t="shared" si="158"/>
        <v>1.2071546484494015E-6</v>
      </c>
    </row>
    <row r="3349" spans="1:8" x14ac:dyDescent="0.25">
      <c r="A3349" s="12">
        <f>Riesgo!D3353</f>
        <v>0.62782028155524539</v>
      </c>
      <c r="F3349" s="76">
        <f t="shared" si="156"/>
        <v>2.223834396539548E-2</v>
      </c>
      <c r="G3349" s="26">
        <f t="shared" si="157"/>
        <v>1.0997838295386949E-5</v>
      </c>
      <c r="H3349" s="26">
        <f t="shared" si="158"/>
        <v>2.4457371088861362E-7</v>
      </c>
    </row>
    <row r="3350" spans="1:8" x14ac:dyDescent="0.25">
      <c r="A3350" s="12">
        <f>Riesgo!D3354</f>
        <v>0.46512555050923193</v>
      </c>
      <c r="F3350" s="76">
        <f t="shared" si="156"/>
        <v>-0.14045638708061797</v>
      </c>
      <c r="G3350" s="26">
        <f t="shared" si="157"/>
        <v>-2.770923136851111E-3</v>
      </c>
      <c r="H3350" s="26">
        <f t="shared" si="158"/>
        <v>3.8919385268019975E-4</v>
      </c>
    </row>
    <row r="3351" spans="1:8" x14ac:dyDescent="0.25">
      <c r="A3351" s="12">
        <f>Riesgo!D3355</f>
        <v>0.17336009279113146</v>
      </c>
      <c r="F3351" s="76">
        <f t="shared" si="156"/>
        <v>-0.43222184479871845</v>
      </c>
      <c r="G3351" s="26">
        <f t="shared" si="157"/>
        <v>-8.074583648485488E-2</v>
      </c>
      <c r="H3351" s="26">
        <f t="shared" si="158"/>
        <v>3.4900114405299644E-2</v>
      </c>
    </row>
    <row r="3352" spans="1:8" x14ac:dyDescent="0.25">
      <c r="A3352" s="12">
        <f>Riesgo!D3356</f>
        <v>0.3157867126541582</v>
      </c>
      <c r="F3352" s="76">
        <f t="shared" si="156"/>
        <v>-0.28979522493569171</v>
      </c>
      <c r="G3352" s="26">
        <f t="shared" si="157"/>
        <v>-2.4337371724247676E-2</v>
      </c>
      <c r="H3352" s="26">
        <f t="shared" si="158"/>
        <v>7.052854113171898E-3</v>
      </c>
    </row>
    <row r="3353" spans="1:8" x14ac:dyDescent="0.25">
      <c r="A3353" s="12">
        <f>Riesgo!D3357</f>
        <v>0.76258097038148231</v>
      </c>
      <c r="F3353" s="76">
        <f t="shared" si="156"/>
        <v>0.15699903279163241</v>
      </c>
      <c r="G3353" s="26">
        <f t="shared" si="157"/>
        <v>3.8698214782834574E-3</v>
      </c>
      <c r="H3353" s="26">
        <f t="shared" si="158"/>
        <v>6.0755822916678799E-4</v>
      </c>
    </row>
    <row r="3354" spans="1:8" x14ac:dyDescent="0.25">
      <c r="A3354" s="12">
        <f>Riesgo!D3358</f>
        <v>0.60158827107286872</v>
      </c>
      <c r="F3354" s="76">
        <f t="shared" si="156"/>
        <v>-3.9936665169811869E-3</v>
      </c>
      <c r="G3354" s="26">
        <f t="shared" si="157"/>
        <v>-6.3696473917127715E-8</v>
      </c>
      <c r="H3354" s="26">
        <f t="shared" si="158"/>
        <v>2.5438247513259841E-10</v>
      </c>
    </row>
    <row r="3355" spans="1:8" x14ac:dyDescent="0.25">
      <c r="A3355" s="12">
        <f>Riesgo!D3359</f>
        <v>0.21804303994776253</v>
      </c>
      <c r="F3355" s="76">
        <f t="shared" si="156"/>
        <v>-0.38753889764208738</v>
      </c>
      <c r="G3355" s="26">
        <f t="shared" si="157"/>
        <v>-5.8203070806161279E-2</v>
      </c>
      <c r="H3355" s="26">
        <f t="shared" si="158"/>
        <v>2.25559538996041E-2</v>
      </c>
    </row>
    <row r="3356" spans="1:8" x14ac:dyDescent="0.25">
      <c r="A3356" s="12">
        <f>Riesgo!D3360</f>
        <v>0.32722552554228995</v>
      </c>
      <c r="F3356" s="76">
        <f t="shared" si="156"/>
        <v>-0.27835641204755995</v>
      </c>
      <c r="G3356" s="26">
        <f t="shared" si="157"/>
        <v>-2.1567692833968467E-2</v>
      </c>
      <c r="H3356" s="26">
        <f t="shared" si="158"/>
        <v>6.0035055934073321E-3</v>
      </c>
    </row>
    <row r="3357" spans="1:8" x14ac:dyDescent="0.25">
      <c r="A3357" s="12">
        <f>Riesgo!D3361</f>
        <v>0.4588239655614279</v>
      </c>
      <c r="F3357" s="76">
        <f t="shared" si="156"/>
        <v>-0.146757972028422</v>
      </c>
      <c r="G3357" s="26">
        <f t="shared" si="157"/>
        <v>-3.1608588712038208E-3</v>
      </c>
      <c r="H3357" s="26">
        <f t="shared" si="158"/>
        <v>4.6388123780591989E-4</v>
      </c>
    </row>
    <row r="3358" spans="1:8" x14ac:dyDescent="0.25">
      <c r="A3358" s="12">
        <f>Riesgo!D3362</f>
        <v>0.14360248720104335</v>
      </c>
      <c r="F3358" s="76">
        <f t="shared" si="156"/>
        <v>-0.46197945038880656</v>
      </c>
      <c r="G3358" s="26">
        <f t="shared" si="157"/>
        <v>-9.8597970011645719E-2</v>
      </c>
      <c r="H3358" s="26">
        <f t="shared" si="158"/>
        <v>4.555023599543212E-2</v>
      </c>
    </row>
    <row r="3359" spans="1:8" x14ac:dyDescent="0.25">
      <c r="A3359" s="12">
        <f>Riesgo!D3363</f>
        <v>0.37296338434156096</v>
      </c>
      <c r="F3359" s="76">
        <f t="shared" si="156"/>
        <v>-0.23261855324828895</v>
      </c>
      <c r="G3359" s="26">
        <f t="shared" si="157"/>
        <v>-1.2587313562023405E-2</v>
      </c>
      <c r="H3359" s="26">
        <f t="shared" si="158"/>
        <v>2.9280426700804513E-3</v>
      </c>
    </row>
    <row r="3360" spans="1:8" x14ac:dyDescent="0.25">
      <c r="A3360" s="12">
        <f>Riesgo!D3364</f>
        <v>0.6383592636308717</v>
      </c>
      <c r="F3360" s="76">
        <f t="shared" si="156"/>
        <v>3.2777326041021793E-2</v>
      </c>
      <c r="G3360" s="26">
        <f t="shared" si="157"/>
        <v>3.5214421920529891E-5</v>
      </c>
      <c r="H3360" s="26">
        <f t="shared" si="158"/>
        <v>1.1542345886353133E-6</v>
      </c>
    </row>
    <row r="3361" spans="1:8" x14ac:dyDescent="0.25">
      <c r="A3361" s="12">
        <f>Riesgo!D3365</f>
        <v>0</v>
      </c>
      <c r="F3361" s="76">
        <f t="shared" si="156"/>
        <v>-0.60558193758984991</v>
      </c>
      <c r="G3361" s="26">
        <f t="shared" si="157"/>
        <v>0</v>
      </c>
      <c r="H3361" s="26">
        <f t="shared" si="158"/>
        <v>0</v>
      </c>
    </row>
    <row r="3362" spans="1:8" x14ac:dyDescent="0.25">
      <c r="A3362" s="12">
        <f>Riesgo!D3366</f>
        <v>0.88716908283121021</v>
      </c>
      <c r="F3362" s="76">
        <f t="shared" si="156"/>
        <v>0.2815871452413603</v>
      </c>
      <c r="G3362" s="26">
        <f t="shared" si="157"/>
        <v>2.2327416544048871E-2</v>
      </c>
      <c r="H3362" s="26">
        <f t="shared" si="158"/>
        <v>6.2871134852534403E-3</v>
      </c>
    </row>
    <row r="3363" spans="1:8" x14ac:dyDescent="0.25">
      <c r="A3363" s="12">
        <f>Riesgo!D3367</f>
        <v>0.87453496596711766</v>
      </c>
      <c r="F3363" s="76">
        <f t="shared" si="156"/>
        <v>0.26895302837726776</v>
      </c>
      <c r="G3363" s="26">
        <f t="shared" si="157"/>
        <v>1.9454914039629789E-2</v>
      </c>
      <c r="H3363" s="26">
        <f t="shared" si="158"/>
        <v>5.2324580477778552E-3</v>
      </c>
    </row>
    <row r="3364" spans="1:8" x14ac:dyDescent="0.25">
      <c r="A3364" s="12">
        <f>Riesgo!D3368</f>
        <v>0.49830901230313046</v>
      </c>
      <c r="F3364" s="76">
        <f t="shared" si="156"/>
        <v>-0.10727292528671944</v>
      </c>
      <c r="G3364" s="26">
        <f t="shared" si="157"/>
        <v>-1.2344410958687634E-3</v>
      </c>
      <c r="H3364" s="26">
        <f t="shared" si="158"/>
        <v>1.3242210744798593E-4</v>
      </c>
    </row>
    <row r="3365" spans="1:8" x14ac:dyDescent="0.25">
      <c r="A3365" s="12">
        <f>Riesgo!D3369</f>
        <v>0.38276666973116297</v>
      </c>
      <c r="F3365" s="76">
        <f t="shared" si="156"/>
        <v>-0.22281526785868694</v>
      </c>
      <c r="G3365" s="26">
        <f t="shared" si="157"/>
        <v>-1.1062030189999704E-2</v>
      </c>
      <c r="H3365" s="26">
        <f t="shared" si="158"/>
        <v>2.4647892198456658E-3</v>
      </c>
    </row>
    <row r="3366" spans="1:8" x14ac:dyDescent="0.25">
      <c r="A3366" s="12">
        <f>Riesgo!D3370</f>
        <v>1</v>
      </c>
      <c r="F3366" s="76">
        <f t="shared" si="156"/>
        <v>0.39441806241015009</v>
      </c>
      <c r="G3366" s="26">
        <f t="shared" si="157"/>
        <v>6.1357885667416845E-2</v>
      </c>
      <c r="H3366" s="26">
        <f t="shared" si="158"/>
        <v>2.4200658378526071E-2</v>
      </c>
    </row>
    <row r="3367" spans="1:8" x14ac:dyDescent="0.25">
      <c r="A3367" s="12">
        <f>Riesgo!D3371</f>
        <v>0.52911077044610799</v>
      </c>
      <c r="F3367" s="76">
        <f t="shared" si="156"/>
        <v>-7.6471167143741914E-2</v>
      </c>
      <c r="G3367" s="26">
        <f t="shared" si="157"/>
        <v>-4.4719110451798232E-4</v>
      </c>
      <c r="H3367" s="26">
        <f t="shared" si="158"/>
        <v>3.4197225698789192E-5</v>
      </c>
    </row>
    <row r="3368" spans="1:8" x14ac:dyDescent="0.25">
      <c r="A3368" s="12">
        <f>Riesgo!D3372</f>
        <v>0.96697007084499775</v>
      </c>
      <c r="F3368" s="76">
        <f t="shared" si="156"/>
        <v>0.36138813325514785</v>
      </c>
      <c r="G3368" s="26">
        <f t="shared" si="157"/>
        <v>4.7197789951463565E-2</v>
      </c>
      <c r="H3368" s="26">
        <f t="shared" si="158"/>
        <v>1.7056721204327996E-2</v>
      </c>
    </row>
    <row r="3369" spans="1:8" x14ac:dyDescent="0.25">
      <c r="A3369" s="12">
        <f>Riesgo!D3373</f>
        <v>0.20207998948550485</v>
      </c>
      <c r="F3369" s="76">
        <f t="shared" si="156"/>
        <v>-0.40350194810434503</v>
      </c>
      <c r="G3369" s="26">
        <f t="shared" si="157"/>
        <v>-6.5695694405348934E-2</v>
      </c>
      <c r="H3369" s="26">
        <f t="shared" si="158"/>
        <v>2.650834067462602E-2</v>
      </c>
    </row>
    <row r="3370" spans="1:8" x14ac:dyDescent="0.25">
      <c r="A3370" s="12">
        <f>Riesgo!D3374</f>
        <v>1</v>
      </c>
      <c r="F3370" s="76">
        <f t="shared" si="156"/>
        <v>0.39441806241015009</v>
      </c>
      <c r="G3370" s="26">
        <f t="shared" si="157"/>
        <v>6.1357885667416845E-2</v>
      </c>
      <c r="H3370" s="26">
        <f t="shared" si="158"/>
        <v>2.4200658378526071E-2</v>
      </c>
    </row>
    <row r="3371" spans="1:8" x14ac:dyDescent="0.25">
      <c r="A3371" s="12">
        <f>Riesgo!D3375</f>
        <v>0.94610504276015117</v>
      </c>
      <c r="F3371" s="76">
        <f t="shared" si="156"/>
        <v>0.34052310517030127</v>
      </c>
      <c r="G3371" s="26">
        <f t="shared" si="157"/>
        <v>3.9485692128002042E-2</v>
      </c>
      <c r="H3371" s="26">
        <f t="shared" si="158"/>
        <v>1.3445790493225777E-2</v>
      </c>
    </row>
    <row r="3372" spans="1:8" x14ac:dyDescent="0.25">
      <c r="A3372" s="12">
        <f>Riesgo!D3376</f>
        <v>0.41357755388997569</v>
      </c>
      <c r="F3372" s="76">
        <f t="shared" si="156"/>
        <v>-0.19200438369987421</v>
      </c>
      <c r="G3372" s="26">
        <f t="shared" si="157"/>
        <v>-7.0783728132054642E-3</v>
      </c>
      <c r="H3372" s="26">
        <f t="shared" si="158"/>
        <v>1.3590786095974601E-3</v>
      </c>
    </row>
    <row r="3373" spans="1:8" x14ac:dyDescent="0.25">
      <c r="A3373" s="12">
        <f>Riesgo!D3377</f>
        <v>8.1626553392561613E-2</v>
      </c>
      <c r="F3373" s="76">
        <f t="shared" si="156"/>
        <v>-0.52395538419728827</v>
      </c>
      <c r="G3373" s="26">
        <f t="shared" si="157"/>
        <v>-0.14384107584315084</v>
      </c>
      <c r="H3373" s="26">
        <f t="shared" si="158"/>
        <v>7.5366306156749371E-2</v>
      </c>
    </row>
    <row r="3374" spans="1:8" x14ac:dyDescent="0.25">
      <c r="A3374" s="12">
        <f>Riesgo!D3378</f>
        <v>0.44222015704734774</v>
      </c>
      <c r="F3374" s="76">
        <f t="shared" si="156"/>
        <v>-0.16336178054250217</v>
      </c>
      <c r="G3374" s="26">
        <f t="shared" si="157"/>
        <v>-4.359647491896621E-3</v>
      </c>
      <c r="H3374" s="26">
        <f t="shared" si="158"/>
        <v>7.1219977681388584E-4</v>
      </c>
    </row>
    <row r="3375" spans="1:8" x14ac:dyDescent="0.25">
      <c r="A3375" s="12">
        <f>Riesgo!D3379</f>
        <v>0.40434874459395059</v>
      </c>
      <c r="F3375" s="76">
        <f t="shared" si="156"/>
        <v>-0.20123319299589931</v>
      </c>
      <c r="G3375" s="26">
        <f t="shared" si="157"/>
        <v>-8.1488974938837035E-3</v>
      </c>
      <c r="H3375" s="26">
        <f t="shared" si="158"/>
        <v>1.6398286620904995E-3</v>
      </c>
    </row>
    <row r="3376" spans="1:8" x14ac:dyDescent="0.25">
      <c r="A3376" s="12">
        <f>Riesgo!D3380</f>
        <v>0.4505447988759978</v>
      </c>
      <c r="F3376" s="76">
        <f t="shared" si="156"/>
        <v>-0.15503713871385211</v>
      </c>
      <c r="G3376" s="26">
        <f t="shared" si="157"/>
        <v>-3.7265524142192064E-3</v>
      </c>
      <c r="H3376" s="26">
        <f t="shared" si="158"/>
        <v>5.7775402356774355E-4</v>
      </c>
    </row>
    <row r="3377" spans="1:8" x14ac:dyDescent="0.25">
      <c r="A3377" s="12">
        <f>Riesgo!D3381</f>
        <v>0.74490664685854679</v>
      </c>
      <c r="F3377" s="76">
        <f t="shared" si="156"/>
        <v>0.13932470926869689</v>
      </c>
      <c r="G3377" s="26">
        <f t="shared" si="157"/>
        <v>2.7044841244350864E-3</v>
      </c>
      <c r="H3377" s="26">
        <f t="shared" si="158"/>
        <v>3.7680146435872466E-4</v>
      </c>
    </row>
    <row r="3378" spans="1:8" x14ac:dyDescent="0.25">
      <c r="A3378" s="12">
        <f>Riesgo!D3382</f>
        <v>0.84384661362411162</v>
      </c>
      <c r="F3378" s="76">
        <f t="shared" si="156"/>
        <v>0.23826467603426171</v>
      </c>
      <c r="G3378" s="26">
        <f t="shared" si="157"/>
        <v>1.3526298964525441E-2</v>
      </c>
      <c r="H3378" s="26">
        <f t="shared" si="158"/>
        <v>3.222839240725224E-3</v>
      </c>
    </row>
    <row r="3379" spans="1:8" x14ac:dyDescent="0.25">
      <c r="A3379" s="12">
        <f>Riesgo!D3383</f>
        <v>0.8148870703084905</v>
      </c>
      <c r="F3379" s="76">
        <f t="shared" si="156"/>
        <v>0.2093051327186406</v>
      </c>
      <c r="G3379" s="26">
        <f t="shared" si="157"/>
        <v>9.1693729127054428E-3</v>
      </c>
      <c r="H3379" s="26">
        <f t="shared" si="158"/>
        <v>1.9191968144405206E-3</v>
      </c>
    </row>
    <row r="3380" spans="1:8" x14ac:dyDescent="0.25">
      <c r="A3380" s="12">
        <f>Riesgo!D3384</f>
        <v>0.50970553734974877</v>
      </c>
      <c r="F3380" s="76">
        <f t="shared" si="156"/>
        <v>-9.5876400240101134E-2</v>
      </c>
      <c r="G3380" s="26">
        <f t="shared" si="157"/>
        <v>-8.8132311169748128E-4</v>
      </c>
      <c r="H3380" s="26">
        <f t="shared" si="158"/>
        <v>8.4498087397959072E-5</v>
      </c>
    </row>
    <row r="3381" spans="1:8" x14ac:dyDescent="0.25">
      <c r="A3381" s="12">
        <f>Riesgo!D3385</f>
        <v>1</v>
      </c>
      <c r="F3381" s="76">
        <f t="shared" si="156"/>
        <v>0.39441806241015009</v>
      </c>
      <c r="G3381" s="26">
        <f t="shared" si="157"/>
        <v>6.1357885667416845E-2</v>
      </c>
      <c r="H3381" s="26">
        <f t="shared" si="158"/>
        <v>2.4200658378526071E-2</v>
      </c>
    </row>
    <row r="3382" spans="1:8" x14ac:dyDescent="0.25">
      <c r="A3382" s="12">
        <f>Riesgo!D3386</f>
        <v>0.62178136402364714</v>
      </c>
      <c r="F3382" s="76">
        <f t="shared" si="156"/>
        <v>1.6199426433797237E-2</v>
      </c>
      <c r="G3382" s="26">
        <f t="shared" si="157"/>
        <v>4.2510764358453914E-6</v>
      </c>
      <c r="H3382" s="26">
        <f t="shared" si="158"/>
        <v>6.8864999986926379E-8</v>
      </c>
    </row>
    <row r="3383" spans="1:8" x14ac:dyDescent="0.25">
      <c r="A3383" s="12">
        <f>Riesgo!D3387</f>
        <v>0.32188358250656562</v>
      </c>
      <c r="F3383" s="76">
        <f t="shared" si="156"/>
        <v>-0.28369835508328428</v>
      </c>
      <c r="G3383" s="26">
        <f t="shared" si="157"/>
        <v>-2.2833393078532289E-2</v>
      </c>
      <c r="H3383" s="26">
        <f t="shared" si="158"/>
        <v>6.4777960573496598E-3</v>
      </c>
    </row>
    <row r="3384" spans="1:8" x14ac:dyDescent="0.25">
      <c r="A3384" s="12">
        <f>Riesgo!D3388</f>
        <v>4.1673460338991905E-3</v>
      </c>
      <c r="F3384" s="76">
        <f t="shared" si="156"/>
        <v>-0.60141459155595067</v>
      </c>
      <c r="G3384" s="26">
        <f t="shared" si="157"/>
        <v>-0.21753136363580872</v>
      </c>
      <c r="H3384" s="26">
        <f t="shared" si="158"/>
        <v>0.13082653621163887</v>
      </c>
    </row>
    <row r="3385" spans="1:8" x14ac:dyDescent="0.25">
      <c r="A3385" s="12">
        <f>Riesgo!D3389</f>
        <v>0.5657906452058703</v>
      </c>
      <c r="F3385" s="76">
        <f t="shared" si="156"/>
        <v>-3.9791292383979604E-2</v>
      </c>
      <c r="G3385" s="26">
        <f t="shared" si="157"/>
        <v>-6.3003421416312592E-5</v>
      </c>
      <c r="H3385" s="26">
        <f t="shared" si="158"/>
        <v>2.5069875627675765E-6</v>
      </c>
    </row>
    <row r="3386" spans="1:8" x14ac:dyDescent="0.25">
      <c r="A3386" s="12">
        <f>Riesgo!D3390</f>
        <v>0.82612313768728352</v>
      </c>
      <c r="F3386" s="76">
        <f t="shared" si="156"/>
        <v>0.22054120009743361</v>
      </c>
      <c r="G3386" s="26">
        <f t="shared" si="157"/>
        <v>1.0726775725043545E-2</v>
      </c>
      <c r="H3386" s="26">
        <f t="shared" si="158"/>
        <v>2.3656959915771222E-3</v>
      </c>
    </row>
    <row r="3387" spans="1:8" x14ac:dyDescent="0.25">
      <c r="A3387" s="12">
        <f>Riesgo!D3391</f>
        <v>0.82102366359459877</v>
      </c>
      <c r="F3387" s="76">
        <f t="shared" si="156"/>
        <v>0.21544172600474887</v>
      </c>
      <c r="G3387" s="26">
        <f t="shared" si="157"/>
        <v>9.9997572935007599E-3</v>
      </c>
      <c r="H3387" s="26">
        <f t="shared" si="158"/>
        <v>2.1543649709403799E-3</v>
      </c>
    </row>
    <row r="3388" spans="1:8" x14ac:dyDescent="0.25">
      <c r="A3388" s="12">
        <f>Riesgo!D3392</f>
        <v>8.3557178746958338E-2</v>
      </c>
      <c r="F3388" s="76">
        <f t="shared" si="156"/>
        <v>-0.52202475884289157</v>
      </c>
      <c r="G3388" s="26">
        <f t="shared" si="157"/>
        <v>-0.14225688812561305</v>
      </c>
      <c r="H3388" s="26">
        <f t="shared" si="158"/>
        <v>7.4261617717513342E-2</v>
      </c>
    </row>
    <row r="3389" spans="1:8" x14ac:dyDescent="0.25">
      <c r="A3389" s="12">
        <f>Riesgo!D3393</f>
        <v>0.95060904585259598</v>
      </c>
      <c r="F3389" s="76">
        <f t="shared" si="156"/>
        <v>0.34502710826274607</v>
      </c>
      <c r="G3389" s="26">
        <f t="shared" si="157"/>
        <v>4.1073305443517907E-2</v>
      </c>
      <c r="H3389" s="26">
        <f t="shared" si="158"/>
        <v>1.4171403803969491E-2</v>
      </c>
    </row>
    <row r="3390" spans="1:8" x14ac:dyDescent="0.25">
      <c r="A3390" s="12">
        <f>Riesgo!D3394</f>
        <v>0.38325613599253838</v>
      </c>
      <c r="F3390" s="76">
        <f t="shared" si="156"/>
        <v>-0.22232580159731152</v>
      </c>
      <c r="G3390" s="26">
        <f t="shared" si="157"/>
        <v>-1.0989289146037882E-2</v>
      </c>
      <c r="H3390" s="26">
        <f t="shared" si="158"/>
        <v>2.4432025183775074E-3</v>
      </c>
    </row>
    <row r="3391" spans="1:8" x14ac:dyDescent="0.25">
      <c r="A3391" s="12">
        <f>Riesgo!D3395</f>
        <v>0.91743237996607063</v>
      </c>
      <c r="F3391" s="76">
        <f t="shared" si="156"/>
        <v>0.31185044237622073</v>
      </c>
      <c r="G3391" s="26">
        <f t="shared" si="157"/>
        <v>3.0327673320631191E-2</v>
      </c>
      <c r="H3391" s="26">
        <f t="shared" si="158"/>
        <v>9.457698341280343E-3</v>
      </c>
    </row>
    <row r="3392" spans="1:8" x14ac:dyDescent="0.25">
      <c r="A3392" s="12">
        <f>Riesgo!D3396</f>
        <v>0.485688715631163</v>
      </c>
      <c r="F3392" s="76">
        <f t="shared" si="156"/>
        <v>-0.1198932219586869</v>
      </c>
      <c r="G3392" s="26">
        <f t="shared" si="157"/>
        <v>-1.7233912919558773E-3</v>
      </c>
      <c r="H3392" s="26">
        <f t="shared" si="158"/>
        <v>2.0662293468813418E-4</v>
      </c>
    </row>
    <row r="3393" spans="1:8" x14ac:dyDescent="0.25">
      <c r="A3393" s="12">
        <f>Riesgo!D3397</f>
        <v>0.49175800364962874</v>
      </c>
      <c r="F3393" s="76">
        <f t="shared" si="156"/>
        <v>-0.11382393394022117</v>
      </c>
      <c r="G3393" s="26">
        <f t="shared" si="157"/>
        <v>-1.4746901327494586E-3</v>
      </c>
      <c r="H3393" s="26">
        <f t="shared" si="158"/>
        <v>1.6785503225237036E-4</v>
      </c>
    </row>
    <row r="3394" spans="1:8" x14ac:dyDescent="0.25">
      <c r="A3394" s="12">
        <f>Riesgo!D3398</f>
        <v>0.76808342337209656</v>
      </c>
      <c r="F3394" s="76">
        <f t="shared" si="156"/>
        <v>0.16250148578224666</v>
      </c>
      <c r="G3394" s="26">
        <f t="shared" si="157"/>
        <v>4.2911333278885357E-3</v>
      </c>
      <c r="H3394" s="26">
        <f t="shared" si="158"/>
        <v>6.9731554147160367E-4</v>
      </c>
    </row>
    <row r="3395" spans="1:8" x14ac:dyDescent="0.25">
      <c r="A3395" s="12">
        <f>Riesgo!D3399</f>
        <v>1</v>
      </c>
      <c r="F3395" s="76">
        <f t="shared" ref="F3395:F3458" si="159">A3395-$D$4</f>
        <v>0.39441806241015009</v>
      </c>
      <c r="G3395" s="26">
        <f t="shared" ref="G3395:G3458" si="160">IF(A3395=0,0,(A3395-D$4)^3)</f>
        <v>6.1357885667416845E-2</v>
      </c>
      <c r="H3395" s="26">
        <f t="shared" ref="H3395:H3458" si="161">IF(A3395=0,0,(A3395-D$4)^4)</f>
        <v>2.4200658378526071E-2</v>
      </c>
    </row>
    <row r="3396" spans="1:8" x14ac:dyDescent="0.25">
      <c r="A3396" s="12">
        <f>Riesgo!D3400</f>
        <v>1</v>
      </c>
      <c r="F3396" s="76">
        <f t="shared" si="159"/>
        <v>0.39441806241015009</v>
      </c>
      <c r="G3396" s="26">
        <f t="shared" si="160"/>
        <v>6.1357885667416845E-2</v>
      </c>
      <c r="H3396" s="26">
        <f t="shared" si="161"/>
        <v>2.4200658378526071E-2</v>
      </c>
    </row>
    <row r="3397" spans="1:8" x14ac:dyDescent="0.25">
      <c r="A3397" s="12">
        <f>Riesgo!D3401</f>
        <v>0.30596614698163788</v>
      </c>
      <c r="F3397" s="76">
        <f t="shared" si="159"/>
        <v>-0.29961579060821203</v>
      </c>
      <c r="G3397" s="26">
        <f t="shared" si="160"/>
        <v>-2.6896396262672529E-2</v>
      </c>
      <c r="H3397" s="26">
        <f t="shared" si="161"/>
        <v>8.0585850307523885E-3</v>
      </c>
    </row>
    <row r="3398" spans="1:8" x14ac:dyDescent="0.25">
      <c r="A3398" s="12">
        <f>Riesgo!D3402</f>
        <v>0.70773631113360891</v>
      </c>
      <c r="F3398" s="76">
        <f t="shared" si="159"/>
        <v>0.102154373543759</v>
      </c>
      <c r="G3398" s="26">
        <f t="shared" si="160"/>
        <v>1.0660336030711612E-3</v>
      </c>
      <c r="H3398" s="26">
        <f t="shared" si="161"/>
        <v>1.0889999489833074E-4</v>
      </c>
    </row>
    <row r="3399" spans="1:8" x14ac:dyDescent="0.25">
      <c r="A3399" s="12">
        <f>Riesgo!D3403</f>
        <v>0.32104039554169628</v>
      </c>
      <c r="F3399" s="76">
        <f t="shared" si="159"/>
        <v>-0.28454154204815363</v>
      </c>
      <c r="G3399" s="26">
        <f t="shared" si="160"/>
        <v>-2.3037589869281488E-2</v>
      </c>
      <c r="H3399" s="26">
        <f t="shared" si="161"/>
        <v>6.5551513464782761E-3</v>
      </c>
    </row>
    <row r="3400" spans="1:8" x14ac:dyDescent="0.25">
      <c r="A3400" s="12">
        <f>Riesgo!D3404</f>
        <v>0.43410446823019239</v>
      </c>
      <c r="F3400" s="76">
        <f t="shared" si="159"/>
        <v>-0.17147746935965752</v>
      </c>
      <c r="G3400" s="26">
        <f t="shared" si="160"/>
        <v>-5.0422131056848318E-3</v>
      </c>
      <c r="H3400" s="26">
        <f t="shared" si="161"/>
        <v>8.6462594333493431E-4</v>
      </c>
    </row>
    <row r="3401" spans="1:8" x14ac:dyDescent="0.25">
      <c r="A3401" s="12">
        <f>Riesgo!D3405</f>
        <v>0.4427902408925759</v>
      </c>
      <c r="F3401" s="76">
        <f t="shared" si="159"/>
        <v>-0.162791696697274</v>
      </c>
      <c r="G3401" s="26">
        <f t="shared" si="160"/>
        <v>-4.3141649774513209E-3</v>
      </c>
      <c r="H3401" s="26">
        <f t="shared" si="161"/>
        <v>7.0231023651125745E-4</v>
      </c>
    </row>
    <row r="3402" spans="1:8" x14ac:dyDescent="0.25">
      <c r="A3402" s="12">
        <f>Riesgo!D3406</f>
        <v>0.81362905783747397</v>
      </c>
      <c r="F3402" s="76">
        <f t="shared" si="159"/>
        <v>0.20804712024762406</v>
      </c>
      <c r="G3402" s="26">
        <f t="shared" si="160"/>
        <v>9.0050292167625119E-3</v>
      </c>
      <c r="H3402" s="26">
        <f t="shared" si="161"/>
        <v>1.8734703962931581E-3</v>
      </c>
    </row>
    <row r="3403" spans="1:8" x14ac:dyDescent="0.25">
      <c r="A3403" s="12">
        <f>Riesgo!D3407</f>
        <v>0.88994399455076156</v>
      </c>
      <c r="F3403" s="76">
        <f t="shared" si="159"/>
        <v>0.28436205696091166</v>
      </c>
      <c r="G3403" s="26">
        <f t="shared" si="160"/>
        <v>2.2994021930805186E-2</v>
      </c>
      <c r="H3403" s="26">
        <f t="shared" si="161"/>
        <v>6.5386273740480763E-3</v>
      </c>
    </row>
    <row r="3404" spans="1:8" x14ac:dyDescent="0.25">
      <c r="A3404" s="12">
        <f>Riesgo!D3408</f>
        <v>0.29792487933182826</v>
      </c>
      <c r="F3404" s="76">
        <f t="shared" si="159"/>
        <v>-0.30765705825802164</v>
      </c>
      <c r="G3404" s="26">
        <f t="shared" si="160"/>
        <v>-2.912062215418532E-2</v>
      </c>
      <c r="H3404" s="26">
        <f t="shared" si="161"/>
        <v>8.9591649466000279E-3</v>
      </c>
    </row>
    <row r="3405" spans="1:8" x14ac:dyDescent="0.25">
      <c r="A3405" s="12">
        <f>Riesgo!D3409</f>
        <v>1</v>
      </c>
      <c r="F3405" s="76">
        <f t="shared" si="159"/>
        <v>0.39441806241015009</v>
      </c>
      <c r="G3405" s="26">
        <f t="shared" si="160"/>
        <v>6.1357885667416845E-2</v>
      </c>
      <c r="H3405" s="26">
        <f t="shared" si="161"/>
        <v>2.4200658378526071E-2</v>
      </c>
    </row>
    <row r="3406" spans="1:8" x14ac:dyDescent="0.25">
      <c r="A3406" s="12">
        <f>Riesgo!D3410</f>
        <v>0.56810531278169951</v>
      </c>
      <c r="F3406" s="76">
        <f t="shared" si="159"/>
        <v>-3.7476624808150394E-2</v>
      </c>
      <c r="G3406" s="26">
        <f t="shared" si="160"/>
        <v>-5.2635822366566608E-5</v>
      </c>
      <c r="H3406" s="26">
        <f t="shared" si="161"/>
        <v>1.9726129663002675E-6</v>
      </c>
    </row>
    <row r="3407" spans="1:8" x14ac:dyDescent="0.25">
      <c r="A3407" s="12">
        <f>Riesgo!D3411</f>
        <v>0.56432497085240341</v>
      </c>
      <c r="F3407" s="76">
        <f t="shared" si="159"/>
        <v>-4.1256966737446499E-2</v>
      </c>
      <c r="G3407" s="26">
        <f t="shared" si="160"/>
        <v>-7.0225022149156599E-5</v>
      </c>
      <c r="H3407" s="26">
        <f t="shared" si="161"/>
        <v>2.8972714029441974E-6</v>
      </c>
    </row>
    <row r="3408" spans="1:8" x14ac:dyDescent="0.25">
      <c r="A3408" s="12">
        <f>Riesgo!D3412</f>
        <v>0.52280691013338954</v>
      </c>
      <c r="F3408" s="76">
        <f t="shared" si="159"/>
        <v>-8.2775027456460371E-2</v>
      </c>
      <c r="G3408" s="26">
        <f t="shared" si="160"/>
        <v>-5.6715008360490218E-4</v>
      </c>
      <c r="H3408" s="26">
        <f t="shared" si="161"/>
        <v>4.6945863742329578E-5</v>
      </c>
    </row>
    <row r="3409" spans="1:8" x14ac:dyDescent="0.25">
      <c r="A3409" s="12">
        <f>Riesgo!D3413</f>
        <v>0.2867937468188258</v>
      </c>
      <c r="F3409" s="76">
        <f t="shared" si="159"/>
        <v>-0.3187881907710241</v>
      </c>
      <c r="G3409" s="26">
        <f t="shared" si="160"/>
        <v>-3.2397140167682172E-2</v>
      </c>
      <c r="H3409" s="26">
        <f t="shared" si="161"/>
        <v>1.0327825700210673E-2</v>
      </c>
    </row>
    <row r="3410" spans="1:8" x14ac:dyDescent="0.25">
      <c r="A3410" s="12">
        <f>Riesgo!D3414</f>
        <v>0.93789480218298216</v>
      </c>
      <c r="F3410" s="76">
        <f t="shared" si="159"/>
        <v>0.33231286459313225</v>
      </c>
      <c r="G3410" s="26">
        <f t="shared" si="160"/>
        <v>3.6697921084081368E-2</v>
      </c>
      <c r="H3410" s="26">
        <f t="shared" si="161"/>
        <v>1.2195191280063784E-2</v>
      </c>
    </row>
    <row r="3411" spans="1:8" x14ac:dyDescent="0.25">
      <c r="A3411" s="12">
        <f>Riesgo!D3415</f>
        <v>0.57592905304938469</v>
      </c>
      <c r="F3411" s="76">
        <f t="shared" si="159"/>
        <v>-2.9652884540465219E-2</v>
      </c>
      <c r="G3411" s="26">
        <f t="shared" si="160"/>
        <v>-2.6073590458414434E-5</v>
      </c>
      <c r="H3411" s="26">
        <f t="shared" si="161"/>
        <v>7.7315716741873891E-7</v>
      </c>
    </row>
    <row r="3412" spans="1:8" x14ac:dyDescent="0.25">
      <c r="A3412" s="12">
        <f>Riesgo!D3416</f>
        <v>0.82598800912703951</v>
      </c>
      <c r="F3412" s="76">
        <f t="shared" si="159"/>
        <v>0.22040607153718961</v>
      </c>
      <c r="G3412" s="26">
        <f t="shared" si="160"/>
        <v>1.0707070484260317E-2</v>
      </c>
      <c r="H3412" s="26">
        <f t="shared" si="161"/>
        <v>2.3599033431076109E-3</v>
      </c>
    </row>
    <row r="3413" spans="1:8" x14ac:dyDescent="0.25">
      <c r="A3413" s="12">
        <f>Riesgo!D3417</f>
        <v>0.54211195321388428</v>
      </c>
      <c r="F3413" s="76">
        <f t="shared" si="159"/>
        <v>-6.3469984375965627E-2</v>
      </c>
      <c r="G3413" s="26">
        <f t="shared" si="160"/>
        <v>-2.5568495510154923E-4</v>
      </c>
      <c r="H3413" s="26">
        <f t="shared" si="161"/>
        <v>1.6228320105464804E-5</v>
      </c>
    </row>
    <row r="3414" spans="1:8" x14ac:dyDescent="0.25">
      <c r="A3414" s="12">
        <f>Riesgo!D3418</f>
        <v>0.55185830473338893</v>
      </c>
      <c r="F3414" s="76">
        <f t="shared" si="159"/>
        <v>-5.3723632856460979E-2</v>
      </c>
      <c r="G3414" s="26">
        <f t="shared" si="160"/>
        <v>-1.5505869248501092E-4</v>
      </c>
      <c r="H3414" s="26">
        <f t="shared" si="161"/>
        <v>8.3303162662676116E-6</v>
      </c>
    </row>
    <row r="3415" spans="1:8" x14ac:dyDescent="0.25">
      <c r="A3415" s="12">
        <f>Riesgo!D3419</f>
        <v>0.44209032506994544</v>
      </c>
      <c r="F3415" s="76">
        <f t="shared" si="159"/>
        <v>-0.16349161251990446</v>
      </c>
      <c r="G3415" s="26">
        <f t="shared" si="160"/>
        <v>-4.370050260861646E-3</v>
      </c>
      <c r="H3415" s="26">
        <f t="shared" si="161"/>
        <v>7.1446656394129966E-4</v>
      </c>
    </row>
    <row r="3416" spans="1:8" x14ac:dyDescent="0.25">
      <c r="A3416" s="12">
        <f>Riesgo!D3420</f>
        <v>1</v>
      </c>
      <c r="F3416" s="76">
        <f t="shared" si="159"/>
        <v>0.39441806241015009</v>
      </c>
      <c r="G3416" s="26">
        <f t="shared" si="160"/>
        <v>6.1357885667416845E-2</v>
      </c>
      <c r="H3416" s="26">
        <f t="shared" si="161"/>
        <v>2.4200658378526071E-2</v>
      </c>
    </row>
    <row r="3417" spans="1:8" x14ac:dyDescent="0.25">
      <c r="A3417" s="12">
        <f>Riesgo!D3421</f>
        <v>0.40540377463366395</v>
      </c>
      <c r="F3417" s="76">
        <f t="shared" si="159"/>
        <v>-0.20017816295618596</v>
      </c>
      <c r="G3417" s="26">
        <f t="shared" si="160"/>
        <v>-8.0213986056209448E-3</v>
      </c>
      <c r="H3417" s="26">
        <f t="shared" si="161"/>
        <v>1.6057088372125122E-3</v>
      </c>
    </row>
    <row r="3418" spans="1:8" x14ac:dyDescent="0.25">
      <c r="A3418" s="12">
        <f>Riesgo!D3422</f>
        <v>0.30886504048039443</v>
      </c>
      <c r="F3418" s="76">
        <f t="shared" si="159"/>
        <v>-0.29671689710945548</v>
      </c>
      <c r="G3418" s="26">
        <f t="shared" si="160"/>
        <v>-2.6123227719890708E-2</v>
      </c>
      <c r="H3418" s="26">
        <f t="shared" si="161"/>
        <v>7.7512030715296875E-3</v>
      </c>
    </row>
    <row r="3419" spans="1:8" x14ac:dyDescent="0.25">
      <c r="A3419" s="12">
        <f>Riesgo!D3423</f>
        <v>0.56481732174224697</v>
      </c>
      <c r="F3419" s="76">
        <f t="shared" si="159"/>
        <v>-4.0764615847602936E-2</v>
      </c>
      <c r="G3419" s="26">
        <f t="shared" si="160"/>
        <v>-6.7740759578839631E-5</v>
      </c>
      <c r="H3419" s="26">
        <f t="shared" si="161"/>
        <v>2.7614260414562262E-6</v>
      </c>
    </row>
    <row r="3420" spans="1:8" x14ac:dyDescent="0.25">
      <c r="A3420" s="12">
        <f>Riesgo!D3424</f>
        <v>0.990282019345195</v>
      </c>
      <c r="F3420" s="76">
        <f t="shared" si="159"/>
        <v>0.38470008175534509</v>
      </c>
      <c r="G3420" s="26">
        <f t="shared" si="160"/>
        <v>5.6933362720931413E-2</v>
      </c>
      <c r="H3420" s="26">
        <f t="shared" si="161"/>
        <v>2.1902269293349031E-2</v>
      </c>
    </row>
    <row r="3421" spans="1:8" x14ac:dyDescent="0.25">
      <c r="A3421" s="12">
        <f>Riesgo!D3425</f>
        <v>0.41236277645737274</v>
      </c>
      <c r="F3421" s="76">
        <f t="shared" si="159"/>
        <v>-0.19321916113247717</v>
      </c>
      <c r="G3421" s="26">
        <f t="shared" si="160"/>
        <v>-7.2135754198951376E-3</v>
      </c>
      <c r="H3421" s="26">
        <f t="shared" si="161"/>
        <v>1.3938009913979951E-3</v>
      </c>
    </row>
    <row r="3422" spans="1:8" x14ac:dyDescent="0.25">
      <c r="A3422" s="12">
        <f>Riesgo!D3426</f>
        <v>0.65645814034906425</v>
      </c>
      <c r="F3422" s="76">
        <f t="shared" si="159"/>
        <v>5.087620275921434E-2</v>
      </c>
      <c r="G3422" s="26">
        <f t="shared" si="160"/>
        <v>1.3168735307365748E-4</v>
      </c>
      <c r="H3422" s="26">
        <f t="shared" si="161"/>
        <v>6.6997524757996451E-6</v>
      </c>
    </row>
    <row r="3423" spans="1:8" x14ac:dyDescent="0.25">
      <c r="A3423" s="12">
        <f>Riesgo!D3427</f>
        <v>0.46581817929057262</v>
      </c>
      <c r="F3423" s="76">
        <f t="shared" si="159"/>
        <v>-0.13976375829927729</v>
      </c>
      <c r="G3423" s="26">
        <f t="shared" si="160"/>
        <v>-2.7301324150721092E-3</v>
      </c>
      <c r="H3423" s="26">
        <f t="shared" si="161"/>
        <v>3.8157356698516044E-4</v>
      </c>
    </row>
    <row r="3424" spans="1:8" x14ac:dyDescent="0.25">
      <c r="A3424" s="12">
        <f>Riesgo!D3428</f>
        <v>0.36248719126230494</v>
      </c>
      <c r="F3424" s="76">
        <f t="shared" si="159"/>
        <v>-0.24309474632754496</v>
      </c>
      <c r="G3424" s="26">
        <f t="shared" si="160"/>
        <v>-1.4365697572671872E-2</v>
      </c>
      <c r="H3424" s="26">
        <f t="shared" si="161"/>
        <v>3.4922256072468971E-3</v>
      </c>
    </row>
    <row r="3425" spans="1:8" x14ac:dyDescent="0.25">
      <c r="A3425" s="12">
        <f>Riesgo!D3429</f>
        <v>0.86577317903088624</v>
      </c>
      <c r="F3425" s="76">
        <f t="shared" si="159"/>
        <v>0.26019124144103634</v>
      </c>
      <c r="G3425" s="26">
        <f t="shared" si="160"/>
        <v>1.7614812298401738E-2</v>
      </c>
      <c r="H3425" s="26">
        <f t="shared" si="161"/>
        <v>4.5832198796719823E-3</v>
      </c>
    </row>
    <row r="3426" spans="1:8" x14ac:dyDescent="0.25">
      <c r="A3426" s="12">
        <f>Riesgo!D3430</f>
        <v>1</v>
      </c>
      <c r="F3426" s="76">
        <f t="shared" si="159"/>
        <v>0.39441806241015009</v>
      </c>
      <c r="G3426" s="26">
        <f t="shared" si="160"/>
        <v>6.1357885667416845E-2</v>
      </c>
      <c r="H3426" s="26">
        <f t="shared" si="161"/>
        <v>2.4200658378526071E-2</v>
      </c>
    </row>
    <row r="3427" spans="1:8" x14ac:dyDescent="0.25">
      <c r="A3427" s="12">
        <f>Riesgo!D3431</f>
        <v>0.4788916688901213</v>
      </c>
      <c r="F3427" s="76">
        <f t="shared" si="159"/>
        <v>-0.1266902686997286</v>
      </c>
      <c r="G3427" s="26">
        <f t="shared" si="160"/>
        <v>-2.0334325525154253E-3</v>
      </c>
      <c r="H3427" s="26">
        <f t="shared" si="161"/>
        <v>2.5761611646095422E-4</v>
      </c>
    </row>
    <row r="3428" spans="1:8" x14ac:dyDescent="0.25">
      <c r="A3428" s="12">
        <f>Riesgo!D3432</f>
        <v>0.77131562722814573</v>
      </c>
      <c r="F3428" s="76">
        <f t="shared" si="159"/>
        <v>0.16573368963829582</v>
      </c>
      <c r="G3428" s="26">
        <f t="shared" si="160"/>
        <v>4.5523159548935439E-3</v>
      </c>
      <c r="H3428" s="26">
        <f t="shared" si="161"/>
        <v>7.5447211960378896E-4</v>
      </c>
    </row>
    <row r="3429" spans="1:8" x14ac:dyDescent="0.25">
      <c r="A3429" s="12">
        <f>Riesgo!D3433</f>
        <v>0.31449136069488604</v>
      </c>
      <c r="F3429" s="76">
        <f t="shared" si="159"/>
        <v>-0.29109057689496387</v>
      </c>
      <c r="G3429" s="26">
        <f t="shared" si="160"/>
        <v>-2.4665188589114231E-2</v>
      </c>
      <c r="H3429" s="26">
        <f t="shared" si="161"/>
        <v>7.1798039756283414E-3</v>
      </c>
    </row>
    <row r="3430" spans="1:8" x14ac:dyDescent="0.25">
      <c r="A3430" s="12">
        <f>Riesgo!D3434</f>
        <v>0.43928686087274899</v>
      </c>
      <c r="F3430" s="76">
        <f t="shared" si="159"/>
        <v>-0.16629507671710092</v>
      </c>
      <c r="G3430" s="26">
        <f t="shared" si="160"/>
        <v>-4.5987327887356579E-3</v>
      </c>
      <c r="H3430" s="26">
        <f t="shared" si="161"/>
        <v>7.6474662190424366E-4</v>
      </c>
    </row>
    <row r="3431" spans="1:8" x14ac:dyDescent="0.25">
      <c r="A3431" s="12">
        <f>Riesgo!D3435</f>
        <v>0.48124329000191163</v>
      </c>
      <c r="F3431" s="76">
        <f t="shared" si="159"/>
        <v>-0.12433864758793828</v>
      </c>
      <c r="G3431" s="26">
        <f t="shared" si="160"/>
        <v>-1.9222878365475031E-3</v>
      </c>
      <c r="H3431" s="26">
        <f t="shared" si="161"/>
        <v>2.390146698710603E-4</v>
      </c>
    </row>
    <row r="3432" spans="1:8" x14ac:dyDescent="0.25">
      <c r="A3432" s="12">
        <f>Riesgo!D3436</f>
        <v>0.38290178384237178</v>
      </c>
      <c r="F3432" s="76">
        <f t="shared" si="159"/>
        <v>-0.22268015374747813</v>
      </c>
      <c r="G3432" s="26">
        <f t="shared" si="160"/>
        <v>-1.1041918504191521E-2</v>
      </c>
      <c r="H3432" s="26">
        <f t="shared" si="161"/>
        <v>2.4588161101804914E-3</v>
      </c>
    </row>
    <row r="3433" spans="1:8" x14ac:dyDescent="0.25">
      <c r="A3433" s="12">
        <f>Riesgo!D3437</f>
        <v>0.96984242135720655</v>
      </c>
      <c r="F3433" s="76">
        <f t="shared" si="159"/>
        <v>0.36426048376735665</v>
      </c>
      <c r="G3433" s="26">
        <f t="shared" si="160"/>
        <v>4.833215728355137E-2</v>
      </c>
      <c r="H3433" s="26">
        <f t="shared" si="161"/>
        <v>1.7605494993626392E-2</v>
      </c>
    </row>
    <row r="3434" spans="1:8" x14ac:dyDescent="0.25">
      <c r="A3434" s="12">
        <f>Riesgo!D3438</f>
        <v>0.18001437021562133</v>
      </c>
      <c r="F3434" s="76">
        <f t="shared" si="159"/>
        <v>-0.42556756737422857</v>
      </c>
      <c r="G3434" s="26">
        <f t="shared" si="160"/>
        <v>-7.7073586472965597E-2</v>
      </c>
      <c r="H3434" s="26">
        <f t="shared" si="161"/>
        <v>3.2800018704107224E-2</v>
      </c>
    </row>
    <row r="3435" spans="1:8" x14ac:dyDescent="0.25">
      <c r="A3435" s="12">
        <f>Riesgo!D3439</f>
        <v>0.67711284240207015</v>
      </c>
      <c r="F3435" s="76">
        <f t="shared" si="159"/>
        <v>7.1530904812220242E-2</v>
      </c>
      <c r="G3435" s="26">
        <f t="shared" si="160"/>
        <v>3.6600005927887744E-4</v>
      </c>
      <c r="H3435" s="26">
        <f t="shared" si="161"/>
        <v>2.6180315401544346E-5</v>
      </c>
    </row>
    <row r="3436" spans="1:8" x14ac:dyDescent="0.25">
      <c r="A3436" s="12">
        <f>Riesgo!D3440</f>
        <v>0.68012128504906533</v>
      </c>
      <c r="F3436" s="76">
        <f t="shared" si="159"/>
        <v>7.4539347459215421E-2</v>
      </c>
      <c r="G3436" s="26">
        <f t="shared" si="160"/>
        <v>4.1414913579518894E-4</v>
      </c>
      <c r="H3436" s="26">
        <f t="shared" si="161"/>
        <v>3.0870406332971381E-5</v>
      </c>
    </row>
    <row r="3437" spans="1:8" x14ac:dyDescent="0.25">
      <c r="A3437" s="12">
        <f>Riesgo!D3441</f>
        <v>0.18558706857925059</v>
      </c>
      <c r="F3437" s="76">
        <f t="shared" si="159"/>
        <v>-0.41999486901059935</v>
      </c>
      <c r="G3437" s="26">
        <f t="shared" si="160"/>
        <v>-7.4085284713581126E-2</v>
      </c>
      <c r="H3437" s="26">
        <f t="shared" si="161"/>
        <v>3.1115439448893462E-2</v>
      </c>
    </row>
    <row r="3438" spans="1:8" x14ac:dyDescent="0.25">
      <c r="A3438" s="12">
        <f>Riesgo!D3442</f>
        <v>0.71324222031584061</v>
      </c>
      <c r="F3438" s="76">
        <f t="shared" si="159"/>
        <v>0.10766028272599071</v>
      </c>
      <c r="G3438" s="26">
        <f t="shared" si="160"/>
        <v>1.2478619660775431E-3</v>
      </c>
      <c r="H3438" s="26">
        <f t="shared" si="161"/>
        <v>1.3434517207091894E-4</v>
      </c>
    </row>
    <row r="3439" spans="1:8" x14ac:dyDescent="0.25">
      <c r="A3439" s="12">
        <f>Riesgo!D3443</f>
        <v>0.38895488650474636</v>
      </c>
      <c r="F3439" s="76">
        <f t="shared" si="159"/>
        <v>-0.21662705108510355</v>
      </c>
      <c r="G3439" s="26">
        <f t="shared" si="160"/>
        <v>-1.0165718121936947E-2</v>
      </c>
      <c r="H3439" s="26">
        <f t="shared" si="161"/>
        <v>2.202169538917598E-3</v>
      </c>
    </row>
    <row r="3440" spans="1:8" x14ac:dyDescent="0.25">
      <c r="A3440" s="12">
        <f>Riesgo!D3444</f>
        <v>0.6063297524578608</v>
      </c>
      <c r="F3440" s="76">
        <f t="shared" si="159"/>
        <v>7.4781486801089869E-4</v>
      </c>
      <c r="G3440" s="26">
        <f t="shared" si="160"/>
        <v>4.1819832263889142E-10</v>
      </c>
      <c r="H3440" s="26">
        <f t="shared" si="161"/>
        <v>3.1273492344658181E-13</v>
      </c>
    </row>
    <row r="3441" spans="1:8" x14ac:dyDescent="0.25">
      <c r="A3441" s="12">
        <f>Riesgo!D3445</f>
        <v>0.555503961596158</v>
      </c>
      <c r="F3441" s="76">
        <f t="shared" si="159"/>
        <v>-5.0077975993691903E-2</v>
      </c>
      <c r="G3441" s="26">
        <f t="shared" si="160"/>
        <v>-1.2558573246514209E-4</v>
      </c>
      <c r="H3441" s="26">
        <f t="shared" si="161"/>
        <v>6.2890792955395985E-6</v>
      </c>
    </row>
    <row r="3442" spans="1:8" x14ac:dyDescent="0.25">
      <c r="A3442" s="12">
        <f>Riesgo!D3446</f>
        <v>0.52698625559397905</v>
      </c>
      <c r="F3442" s="76">
        <f t="shared" si="159"/>
        <v>-7.8595681995870859E-2</v>
      </c>
      <c r="G3442" s="26">
        <f t="shared" si="160"/>
        <v>-4.8550763102607914E-4</v>
      </c>
      <c r="H3442" s="26">
        <f t="shared" si="161"/>
        <v>3.8158803374694321E-5</v>
      </c>
    </row>
    <row r="3443" spans="1:8" x14ac:dyDescent="0.25">
      <c r="A3443" s="12">
        <f>Riesgo!D3447</f>
        <v>1</v>
      </c>
      <c r="F3443" s="76">
        <f t="shared" si="159"/>
        <v>0.39441806241015009</v>
      </c>
      <c r="G3443" s="26">
        <f t="shared" si="160"/>
        <v>6.1357885667416845E-2</v>
      </c>
      <c r="H3443" s="26">
        <f t="shared" si="161"/>
        <v>2.4200658378526071E-2</v>
      </c>
    </row>
    <row r="3444" spans="1:8" x14ac:dyDescent="0.25">
      <c r="A3444" s="12">
        <f>Riesgo!D3448</f>
        <v>1</v>
      </c>
      <c r="F3444" s="76">
        <f t="shared" si="159"/>
        <v>0.39441806241015009</v>
      </c>
      <c r="G3444" s="26">
        <f t="shared" si="160"/>
        <v>6.1357885667416845E-2</v>
      </c>
      <c r="H3444" s="26">
        <f t="shared" si="161"/>
        <v>2.4200658378526071E-2</v>
      </c>
    </row>
    <row r="3445" spans="1:8" x14ac:dyDescent="0.25">
      <c r="A3445" s="12">
        <f>Riesgo!D3449</f>
        <v>0.43000161504005768</v>
      </c>
      <c r="F3445" s="76">
        <f t="shared" si="159"/>
        <v>-0.17558032254979222</v>
      </c>
      <c r="G3445" s="26">
        <f t="shared" si="160"/>
        <v>-5.4128691361873026E-3</v>
      </c>
      <c r="H3445" s="26">
        <f t="shared" si="161"/>
        <v>9.5039330885158179E-4</v>
      </c>
    </row>
    <row r="3446" spans="1:8" x14ac:dyDescent="0.25">
      <c r="A3446" s="12">
        <f>Riesgo!D3450</f>
        <v>0.781657491769715</v>
      </c>
      <c r="F3446" s="76">
        <f t="shared" si="159"/>
        <v>0.17607555417986509</v>
      </c>
      <c r="G3446" s="26">
        <f t="shared" si="160"/>
        <v>5.458800113311001E-3</v>
      </c>
      <c r="H3446" s="26">
        <f t="shared" si="161"/>
        <v>9.611612551083448E-4</v>
      </c>
    </row>
    <row r="3447" spans="1:8" x14ac:dyDescent="0.25">
      <c r="A3447" s="12">
        <f>Riesgo!D3451</f>
        <v>0.31036685661116553</v>
      </c>
      <c r="F3447" s="76">
        <f t="shared" si="159"/>
        <v>-0.29521508097868437</v>
      </c>
      <c r="G3447" s="26">
        <f t="shared" si="160"/>
        <v>-2.5728568216406872E-2</v>
      </c>
      <c r="H3447" s="26">
        <f t="shared" si="161"/>
        <v>7.5954613494721599E-3</v>
      </c>
    </row>
    <row r="3448" spans="1:8" x14ac:dyDescent="0.25">
      <c r="A3448" s="12">
        <f>Riesgo!D3452</f>
        <v>0.42032046748956342</v>
      </c>
      <c r="F3448" s="76">
        <f t="shared" si="159"/>
        <v>-0.18526147010028648</v>
      </c>
      <c r="G3448" s="26">
        <f t="shared" si="160"/>
        <v>-6.3585094038931455E-3</v>
      </c>
      <c r="H3448" s="26">
        <f t="shared" si="161"/>
        <v>1.1779867998117403E-3</v>
      </c>
    </row>
    <row r="3449" spans="1:8" x14ac:dyDescent="0.25">
      <c r="A3449" s="12">
        <f>Riesgo!D3453</f>
        <v>0.94158712835808611</v>
      </c>
      <c r="F3449" s="76">
        <f t="shared" si="159"/>
        <v>0.33600519076823621</v>
      </c>
      <c r="G3449" s="26">
        <f t="shared" si="160"/>
        <v>3.793481407807215E-2</v>
      </c>
      <c r="H3449" s="26">
        <f t="shared" si="161"/>
        <v>1.2746294441060204E-2</v>
      </c>
    </row>
    <row r="3450" spans="1:8" x14ac:dyDescent="0.25">
      <c r="A3450" s="12">
        <f>Riesgo!D3454</f>
        <v>0.42317122029234683</v>
      </c>
      <c r="F3450" s="76">
        <f t="shared" si="159"/>
        <v>-0.18241071729750308</v>
      </c>
      <c r="G3450" s="26">
        <f t="shared" si="160"/>
        <v>-6.0694739726002058E-3</v>
      </c>
      <c r="H3450" s="26">
        <f t="shared" si="161"/>
        <v>1.107137100960529E-3</v>
      </c>
    </row>
    <row r="3451" spans="1:8" x14ac:dyDescent="0.25">
      <c r="A3451" s="12">
        <f>Riesgo!D3455</f>
        <v>0.21142881998753618</v>
      </c>
      <c r="F3451" s="76">
        <f t="shared" si="159"/>
        <v>-0.39415311760231375</v>
      </c>
      <c r="G3451" s="26">
        <f t="shared" si="160"/>
        <v>-6.1234319807918339E-2</v>
      </c>
      <c r="H3451" s="26">
        <f t="shared" si="161"/>
        <v>2.4135698056548124E-2</v>
      </c>
    </row>
    <row r="3452" spans="1:8" x14ac:dyDescent="0.25">
      <c r="A3452" s="12">
        <f>Riesgo!D3456</f>
        <v>0.53755547040844198</v>
      </c>
      <c r="F3452" s="76">
        <f t="shared" si="159"/>
        <v>-6.8026467181407924E-2</v>
      </c>
      <c r="G3452" s="26">
        <f t="shared" si="160"/>
        <v>-3.1479929566341638E-4</v>
      </c>
      <c r="H3452" s="26">
        <f t="shared" si="161"/>
        <v>2.141468395517772E-5</v>
      </c>
    </row>
    <row r="3453" spans="1:8" x14ac:dyDescent="0.25">
      <c r="A3453" s="12">
        <f>Riesgo!D3457</f>
        <v>1</v>
      </c>
      <c r="F3453" s="76">
        <f t="shared" si="159"/>
        <v>0.39441806241015009</v>
      </c>
      <c r="G3453" s="26">
        <f t="shared" si="160"/>
        <v>6.1357885667416845E-2</v>
      </c>
      <c r="H3453" s="26">
        <f t="shared" si="161"/>
        <v>2.4200658378526071E-2</v>
      </c>
    </row>
    <row r="3454" spans="1:8" x14ac:dyDescent="0.25">
      <c r="A3454" s="12">
        <f>Riesgo!D3458</f>
        <v>1</v>
      </c>
      <c r="F3454" s="76">
        <f t="shared" si="159"/>
        <v>0.39441806241015009</v>
      </c>
      <c r="G3454" s="26">
        <f t="shared" si="160"/>
        <v>6.1357885667416845E-2</v>
      </c>
      <c r="H3454" s="26">
        <f t="shared" si="161"/>
        <v>2.4200658378526071E-2</v>
      </c>
    </row>
    <row r="3455" spans="1:8" x14ac:dyDescent="0.25">
      <c r="A3455" s="12">
        <f>Riesgo!D3459</f>
        <v>0.87080965952818956</v>
      </c>
      <c r="F3455" s="76">
        <f t="shared" si="159"/>
        <v>0.26522772193833966</v>
      </c>
      <c r="G3455" s="26">
        <f t="shared" si="160"/>
        <v>1.8657641557707303E-2</v>
      </c>
      <c r="H3455" s="26">
        <f t="shared" si="161"/>
        <v>4.9485237670928032E-3</v>
      </c>
    </row>
    <row r="3456" spans="1:8" x14ac:dyDescent="0.25">
      <c r="A3456" s="12">
        <f>Riesgo!D3460</f>
        <v>0.62985401287585596</v>
      </c>
      <c r="F3456" s="76">
        <f t="shared" si="159"/>
        <v>2.4272075286006056E-2</v>
      </c>
      <c r="G3456" s="26">
        <f t="shared" si="160"/>
        <v>1.429949603179135E-5</v>
      </c>
      <c r="H3456" s="26">
        <f t="shared" si="161"/>
        <v>3.4707844423558446E-7</v>
      </c>
    </row>
    <row r="3457" spans="1:8" x14ac:dyDescent="0.25">
      <c r="A3457" s="12">
        <f>Riesgo!D3461</f>
        <v>0.70686382588747831</v>
      </c>
      <c r="F3457" s="76">
        <f t="shared" si="159"/>
        <v>0.10128188829762841</v>
      </c>
      <c r="G3457" s="26">
        <f t="shared" si="160"/>
        <v>1.0389517266581906E-3</v>
      </c>
      <c r="H3457" s="26">
        <f t="shared" si="161"/>
        <v>1.0522699272602303E-4</v>
      </c>
    </row>
    <row r="3458" spans="1:8" x14ac:dyDescent="0.25">
      <c r="A3458" s="12">
        <f>Riesgo!D3462</f>
        <v>0.68449725703366593</v>
      </c>
      <c r="F3458" s="76">
        <f t="shared" si="159"/>
        <v>7.8915319443816023E-2</v>
      </c>
      <c r="G3458" s="26">
        <f t="shared" si="160"/>
        <v>4.9145522481813353E-4</v>
      </c>
      <c r="H3458" s="26">
        <f t="shared" si="161"/>
        <v>3.8783346058855425E-5</v>
      </c>
    </row>
    <row r="3459" spans="1:8" x14ac:dyDescent="0.25">
      <c r="A3459" s="12">
        <f>Riesgo!D3463</f>
        <v>0.64861432229330573</v>
      </c>
      <c r="F3459" s="76">
        <f t="shared" ref="F3459:F3522" si="162">A3459-$D$4</f>
        <v>4.3032384703455828E-2</v>
      </c>
      <c r="G3459" s="26">
        <f t="shared" ref="G3459:G3522" si="163">IF(A3459=0,0,(A3459-D$4)^3)</f>
        <v>7.9686773275236875E-5</v>
      </c>
      <c r="H3459" s="26">
        <f t="shared" ref="H3459:H3522" si="164">IF(A3459=0,0,(A3459-D$4)^4)</f>
        <v>3.4291118833570561E-6</v>
      </c>
    </row>
    <row r="3460" spans="1:8" x14ac:dyDescent="0.25">
      <c r="A3460" s="12">
        <f>Riesgo!D3464</f>
        <v>0.24960915305835518</v>
      </c>
      <c r="F3460" s="76">
        <f t="shared" si="162"/>
        <v>-0.35597278453149472</v>
      </c>
      <c r="G3460" s="26">
        <f t="shared" si="163"/>
        <v>-4.5107669252178476E-2</v>
      </c>
      <c r="H3460" s="26">
        <f t="shared" si="164"/>
        <v>1.6057102627423658E-2</v>
      </c>
    </row>
    <row r="3461" spans="1:8" x14ac:dyDescent="0.25">
      <c r="A3461" s="12">
        <f>Riesgo!D3465</f>
        <v>0.66932054998052914</v>
      </c>
      <c r="F3461" s="76">
        <f t="shared" si="162"/>
        <v>6.3738612390679239E-2</v>
      </c>
      <c r="G3461" s="26">
        <f t="shared" si="163"/>
        <v>2.5894516930635762E-4</v>
      </c>
      <c r="H3461" s="26">
        <f t="shared" si="164"/>
        <v>1.6504805776856737E-5</v>
      </c>
    </row>
    <row r="3462" spans="1:8" x14ac:dyDescent="0.25">
      <c r="A3462" s="12">
        <f>Riesgo!D3466</f>
        <v>0.6216976180553041</v>
      </c>
      <c r="F3462" s="76">
        <f t="shared" si="162"/>
        <v>1.6115680465454196E-2</v>
      </c>
      <c r="G3462" s="26">
        <f t="shared" si="163"/>
        <v>4.1854864800655604E-6</v>
      </c>
      <c r="H3462" s="26">
        <f t="shared" si="164"/>
        <v>6.7451962705215196E-8</v>
      </c>
    </row>
    <row r="3463" spans="1:8" x14ac:dyDescent="0.25">
      <c r="A3463" s="12">
        <f>Riesgo!D3467</f>
        <v>0.86981739640753786</v>
      </c>
      <c r="F3463" s="76">
        <f t="shared" si="162"/>
        <v>0.26423545881768795</v>
      </c>
      <c r="G3463" s="26">
        <f t="shared" si="163"/>
        <v>1.84490195354838E-2</v>
      </c>
      <c r="H3463" s="26">
        <f t="shared" si="164"/>
        <v>4.8748851416950496E-3</v>
      </c>
    </row>
    <row r="3464" spans="1:8" x14ac:dyDescent="0.25">
      <c r="A3464" s="12">
        <f>Riesgo!D3468</f>
        <v>0.46418470402901246</v>
      </c>
      <c r="F3464" s="76">
        <f t="shared" si="162"/>
        <v>-0.14139723356083744</v>
      </c>
      <c r="G3464" s="26">
        <f t="shared" si="163"/>
        <v>-2.8269800110245842E-3</v>
      </c>
      <c r="H3464" s="26">
        <f t="shared" si="164"/>
        <v>3.9972715289066194E-4</v>
      </c>
    </row>
    <row r="3465" spans="1:8" x14ac:dyDescent="0.25">
      <c r="A3465" s="12">
        <f>Riesgo!D3469</f>
        <v>0.57702241526698939</v>
      </c>
      <c r="F3465" s="76">
        <f t="shared" si="162"/>
        <v>-2.855952232286052E-2</v>
      </c>
      <c r="G3465" s="26">
        <f t="shared" si="163"/>
        <v>-2.3294469149653971E-5</v>
      </c>
      <c r="H3465" s="26">
        <f t="shared" si="164"/>
        <v>6.6527891167872819E-7</v>
      </c>
    </row>
    <row r="3466" spans="1:8" x14ac:dyDescent="0.25">
      <c r="A3466" s="12">
        <f>Riesgo!D3470</f>
        <v>0.22776850771726259</v>
      </c>
      <c r="F3466" s="76">
        <f t="shared" si="162"/>
        <v>-0.37781342987258731</v>
      </c>
      <c r="G3466" s="26">
        <f t="shared" si="163"/>
        <v>-5.3930217807989803E-2</v>
      </c>
      <c r="H3466" s="26">
        <f t="shared" si="164"/>
        <v>2.0375560563812317E-2</v>
      </c>
    </row>
    <row r="3467" spans="1:8" x14ac:dyDescent="0.25">
      <c r="A3467" s="12">
        <f>Riesgo!D3471</f>
        <v>0.59232938644126987</v>
      </c>
      <c r="F3467" s="76">
        <f t="shared" si="162"/>
        <v>-1.3252551148580038E-2</v>
      </c>
      <c r="G3467" s="26">
        <f t="shared" si="163"/>
        <v>-2.3275470417916264E-6</v>
      </c>
      <c r="H3467" s="26">
        <f t="shared" si="164"/>
        <v>3.0845936222069688E-8</v>
      </c>
    </row>
    <row r="3468" spans="1:8" x14ac:dyDescent="0.25">
      <c r="A3468" s="12">
        <f>Riesgo!D3472</f>
        <v>0.36777852093081281</v>
      </c>
      <c r="F3468" s="76">
        <f t="shared" si="162"/>
        <v>-0.23780341665903709</v>
      </c>
      <c r="G3468" s="26">
        <f t="shared" si="163"/>
        <v>-1.3447893784643625E-2</v>
      </c>
      <c r="H3468" s="26">
        <f t="shared" si="164"/>
        <v>3.1979550888560832E-3</v>
      </c>
    </row>
    <row r="3469" spans="1:8" x14ac:dyDescent="0.25">
      <c r="A3469" s="12">
        <f>Riesgo!D3473</f>
        <v>0.55475195327613025</v>
      </c>
      <c r="F3469" s="76">
        <f t="shared" si="162"/>
        <v>-5.0829984313719656E-2</v>
      </c>
      <c r="G3469" s="26">
        <f t="shared" si="163"/>
        <v>-1.3132878520163228E-4</v>
      </c>
      <c r="H3469" s="26">
        <f t="shared" si="164"/>
        <v>6.6754400917388274E-6</v>
      </c>
    </row>
    <row r="3470" spans="1:8" x14ac:dyDescent="0.25">
      <c r="A3470" s="12">
        <f>Riesgo!D3474</f>
        <v>0.18405139919905444</v>
      </c>
      <c r="F3470" s="76">
        <f t="shared" si="162"/>
        <v>-0.42153053839079546</v>
      </c>
      <c r="G3470" s="26">
        <f t="shared" si="163"/>
        <v>-7.4900916111953028E-2</v>
      </c>
      <c r="H3470" s="26">
        <f t="shared" si="164"/>
        <v>3.1573023494635366E-2</v>
      </c>
    </row>
    <row r="3471" spans="1:8" x14ac:dyDescent="0.25">
      <c r="A3471" s="12">
        <f>Riesgo!D3475</f>
        <v>0.41793237110011422</v>
      </c>
      <c r="F3471" s="76">
        <f t="shared" si="162"/>
        <v>-0.18764956648973569</v>
      </c>
      <c r="G3471" s="26">
        <f t="shared" si="163"/>
        <v>-6.6075840522609869E-3</v>
      </c>
      <c r="H3471" s="26">
        <f t="shared" si="164"/>
        <v>1.2399102829512652E-3</v>
      </c>
    </row>
    <row r="3472" spans="1:8" x14ac:dyDescent="0.25">
      <c r="A3472" s="12">
        <f>Riesgo!D3476</f>
        <v>0.66076012447461241</v>
      </c>
      <c r="F3472" s="76">
        <f t="shared" si="162"/>
        <v>5.5178186884762503E-2</v>
      </c>
      <c r="G3472" s="26">
        <f t="shared" si="163"/>
        <v>1.6799729048012788E-4</v>
      </c>
      <c r="H3472" s="26">
        <f t="shared" si="164"/>
        <v>9.2697858902462283E-6</v>
      </c>
    </row>
    <row r="3473" spans="1:8" x14ac:dyDescent="0.25">
      <c r="A3473" s="12">
        <f>Riesgo!D3477</f>
        <v>0.74846909314219379</v>
      </c>
      <c r="F3473" s="76">
        <f t="shared" si="162"/>
        <v>0.14288715555234388</v>
      </c>
      <c r="G3473" s="26">
        <f t="shared" si="163"/>
        <v>2.917289793062652E-3</v>
      </c>
      <c r="H3473" s="26">
        <f t="shared" si="164"/>
        <v>4.1684324045260826E-4</v>
      </c>
    </row>
    <row r="3474" spans="1:8" x14ac:dyDescent="0.25">
      <c r="A3474" s="12">
        <f>Riesgo!D3478</f>
        <v>0.35956052064286442</v>
      </c>
      <c r="F3474" s="76">
        <f t="shared" si="162"/>
        <v>-0.24602141694698548</v>
      </c>
      <c r="G3474" s="26">
        <f t="shared" si="163"/>
        <v>-1.489082454241113E-2</v>
      </c>
      <c r="H3474" s="26">
        <f t="shared" si="164"/>
        <v>3.6634617534329326E-3</v>
      </c>
    </row>
    <row r="3475" spans="1:8" x14ac:dyDescent="0.25">
      <c r="A3475" s="12">
        <f>Riesgo!D3479</f>
        <v>0.58249664557860503</v>
      </c>
      <c r="F3475" s="76">
        <f t="shared" si="162"/>
        <v>-2.3085292011244873E-2</v>
      </c>
      <c r="G3475" s="26">
        <f t="shared" si="163"/>
        <v>-1.23028609984973E-5</v>
      </c>
      <c r="H3475" s="26">
        <f t="shared" si="164"/>
        <v>2.8401513872406586E-7</v>
      </c>
    </row>
    <row r="3476" spans="1:8" x14ac:dyDescent="0.25">
      <c r="A3476" s="12">
        <f>Riesgo!D3480</f>
        <v>8.1071285769416732E-2</v>
      </c>
      <c r="F3476" s="76">
        <f t="shared" si="162"/>
        <v>-0.52451065182043322</v>
      </c>
      <c r="G3476" s="26">
        <f t="shared" si="163"/>
        <v>-0.14429887225892493</v>
      </c>
      <c r="H3476" s="26">
        <f t="shared" si="164"/>
        <v>7.5686295545482146E-2</v>
      </c>
    </row>
    <row r="3477" spans="1:8" x14ac:dyDescent="0.25">
      <c r="A3477" s="12">
        <f>Riesgo!D3481</f>
        <v>0.25666340602631998</v>
      </c>
      <c r="F3477" s="76">
        <f t="shared" si="162"/>
        <v>-0.34891853156352992</v>
      </c>
      <c r="G3477" s="26">
        <f t="shared" si="163"/>
        <v>-4.2478787137417942E-2</v>
      </c>
      <c r="H3477" s="26">
        <f t="shared" si="164"/>
        <v>1.4821636030587631E-2</v>
      </c>
    </row>
    <row r="3478" spans="1:8" x14ac:dyDescent="0.25">
      <c r="A3478" s="12">
        <f>Riesgo!D3482</f>
        <v>0.73800985222787607</v>
      </c>
      <c r="F3478" s="76">
        <f t="shared" si="162"/>
        <v>0.13242791463802617</v>
      </c>
      <c r="G3478" s="26">
        <f t="shared" si="163"/>
        <v>2.3224085442459792E-3</v>
      </c>
      <c r="H3478" s="26">
        <f t="shared" si="164"/>
        <v>3.0755172045202913E-4</v>
      </c>
    </row>
    <row r="3479" spans="1:8" x14ac:dyDescent="0.25">
      <c r="A3479" s="12">
        <f>Riesgo!D3483</f>
        <v>0.60222698545124465</v>
      </c>
      <c r="F3479" s="76">
        <f t="shared" si="162"/>
        <v>-3.3549521386052605E-3</v>
      </c>
      <c r="G3479" s="26">
        <f t="shared" si="163"/>
        <v>-3.7762347710888752E-8</v>
      </c>
      <c r="H3479" s="26">
        <f t="shared" si="164"/>
        <v>1.266908692114017E-10</v>
      </c>
    </row>
    <row r="3480" spans="1:8" x14ac:dyDescent="0.25">
      <c r="A3480" s="12">
        <f>Riesgo!D3484</f>
        <v>0.76105506817480528</v>
      </c>
      <c r="F3480" s="76">
        <f t="shared" si="162"/>
        <v>0.15547313058495538</v>
      </c>
      <c r="G3480" s="26">
        <f t="shared" si="163"/>
        <v>3.7580800842580923E-3</v>
      </c>
      <c r="H3480" s="26">
        <f t="shared" si="164"/>
        <v>5.8428047568857854E-4</v>
      </c>
    </row>
    <row r="3481" spans="1:8" x14ac:dyDescent="0.25">
      <c r="A3481" s="12">
        <f>Riesgo!D3485</f>
        <v>0.48357462187908423</v>
      </c>
      <c r="F3481" s="76">
        <f t="shared" si="162"/>
        <v>-0.12200731571076567</v>
      </c>
      <c r="G3481" s="26">
        <f t="shared" si="163"/>
        <v>-1.8161746807056828E-3</v>
      </c>
      <c r="H3481" s="26">
        <f t="shared" si="164"/>
        <v>2.215865976547573E-4</v>
      </c>
    </row>
    <row r="3482" spans="1:8" x14ac:dyDescent="0.25">
      <c r="A3482" s="12">
        <f>Riesgo!D3486</f>
        <v>0.39974356842616393</v>
      </c>
      <c r="F3482" s="76">
        <f t="shared" si="162"/>
        <v>-0.20583836916368597</v>
      </c>
      <c r="G3482" s="26">
        <f t="shared" si="163"/>
        <v>-8.7212552422258442E-3</v>
      </c>
      <c r="H3482" s="26">
        <f t="shared" si="164"/>
        <v>1.7951689561200147E-3</v>
      </c>
    </row>
    <row r="3483" spans="1:8" x14ac:dyDescent="0.25">
      <c r="A3483" s="12">
        <f>Riesgo!D3487</f>
        <v>0.38469332571526949</v>
      </c>
      <c r="F3483" s="76">
        <f t="shared" si="162"/>
        <v>-0.22088861187458042</v>
      </c>
      <c r="G3483" s="26">
        <f t="shared" si="163"/>
        <v>-1.0777548302366623E-2</v>
      </c>
      <c r="H3483" s="26">
        <f t="shared" si="164"/>
        <v>2.3806376839210037E-3</v>
      </c>
    </row>
    <row r="3484" spans="1:8" x14ac:dyDescent="0.25">
      <c r="A3484" s="12">
        <f>Riesgo!D3488</f>
        <v>0.86370989855303915</v>
      </c>
      <c r="F3484" s="76">
        <f t="shared" si="162"/>
        <v>0.25812796096318924</v>
      </c>
      <c r="G3484" s="26">
        <f t="shared" si="163"/>
        <v>1.7199077456238689E-2</v>
      </c>
      <c r="H3484" s="26">
        <f t="shared" si="164"/>
        <v>4.4395627942268485E-3</v>
      </c>
    </row>
    <row r="3485" spans="1:8" x14ac:dyDescent="0.25">
      <c r="A3485" s="12">
        <f>Riesgo!D3489</f>
        <v>0.37341604976223508</v>
      </c>
      <c r="F3485" s="76">
        <f t="shared" si="162"/>
        <v>-0.23216588782761483</v>
      </c>
      <c r="G3485" s="26">
        <f t="shared" si="163"/>
        <v>-1.251397339693051E-2</v>
      </c>
      <c r="H3485" s="26">
        <f t="shared" si="164"/>
        <v>2.905317743949525E-3</v>
      </c>
    </row>
    <row r="3486" spans="1:8" x14ac:dyDescent="0.25">
      <c r="A3486" s="12">
        <f>Riesgo!D3490</f>
        <v>0.57146138959145254</v>
      </c>
      <c r="F3486" s="76">
        <f t="shared" si="162"/>
        <v>-3.4120547998397366E-2</v>
      </c>
      <c r="G3486" s="26">
        <f t="shared" si="163"/>
        <v>-3.972354445585546E-5</v>
      </c>
      <c r="H3486" s="26">
        <f t="shared" si="164"/>
        <v>1.3553891052724877E-6</v>
      </c>
    </row>
    <row r="3487" spans="1:8" x14ac:dyDescent="0.25">
      <c r="A3487" s="12">
        <f>Riesgo!D3491</f>
        <v>0.25387130007787673</v>
      </c>
      <c r="F3487" s="76">
        <f t="shared" si="162"/>
        <v>-0.35171063751197318</v>
      </c>
      <c r="G3487" s="26">
        <f t="shared" si="163"/>
        <v>-4.3506736886187912E-2</v>
      </c>
      <c r="H3487" s="26">
        <f t="shared" si="164"/>
        <v>1.5301782166306829E-2</v>
      </c>
    </row>
    <row r="3488" spans="1:8" x14ac:dyDescent="0.25">
      <c r="A3488" s="12">
        <f>Riesgo!D3492</f>
        <v>0.83773222824860416</v>
      </c>
      <c r="F3488" s="76">
        <f t="shared" si="162"/>
        <v>0.23215029065875425</v>
      </c>
      <c r="G3488" s="26">
        <f t="shared" si="163"/>
        <v>1.2511451457393373E-2</v>
      </c>
      <c r="H3488" s="26">
        <f t="shared" si="164"/>
        <v>2.904537092396766E-3</v>
      </c>
    </row>
    <row r="3489" spans="1:8" x14ac:dyDescent="0.25">
      <c r="A3489" s="12">
        <f>Riesgo!D3493</f>
        <v>1</v>
      </c>
      <c r="F3489" s="76">
        <f t="shared" si="162"/>
        <v>0.39441806241015009</v>
      </c>
      <c r="G3489" s="26">
        <f t="shared" si="163"/>
        <v>6.1357885667416845E-2</v>
      </c>
      <c r="H3489" s="26">
        <f t="shared" si="164"/>
        <v>2.4200658378526071E-2</v>
      </c>
    </row>
    <row r="3490" spans="1:8" x14ac:dyDescent="0.25">
      <c r="A3490" s="12">
        <f>Riesgo!D3494</f>
        <v>0.17977230639955624</v>
      </c>
      <c r="F3490" s="76">
        <f t="shared" si="162"/>
        <v>-0.42580963119029369</v>
      </c>
      <c r="G3490" s="26">
        <f t="shared" si="163"/>
        <v>-7.7205180197852774E-2</v>
      </c>
      <c r="H3490" s="26">
        <f t="shared" si="164"/>
        <v>3.2874709306027858E-2</v>
      </c>
    </row>
    <row r="3491" spans="1:8" x14ac:dyDescent="0.25">
      <c r="A3491" s="12">
        <f>Riesgo!D3495</f>
        <v>0.37501019518952006</v>
      </c>
      <c r="F3491" s="76">
        <f t="shared" si="162"/>
        <v>-0.23057174240032985</v>
      </c>
      <c r="G3491" s="26">
        <f t="shared" si="163"/>
        <v>-1.2257961259495772E-2</v>
      </c>
      <c r="H3491" s="26">
        <f t="shared" si="164"/>
        <v>2.826339485877682E-3</v>
      </c>
    </row>
    <row r="3492" spans="1:8" x14ac:dyDescent="0.25">
      <c r="A3492" s="12">
        <f>Riesgo!D3496</f>
        <v>0.74149615162625127</v>
      </c>
      <c r="F3492" s="76">
        <f t="shared" si="162"/>
        <v>0.13591421403640136</v>
      </c>
      <c r="G3492" s="26">
        <f t="shared" si="163"/>
        <v>2.5106989103869928E-3</v>
      </c>
      <c r="H3492" s="26">
        <f t="shared" si="164"/>
        <v>3.4123966908729741E-4</v>
      </c>
    </row>
    <row r="3493" spans="1:8" x14ac:dyDescent="0.25">
      <c r="A3493" s="12">
        <f>Riesgo!D3497</f>
        <v>0.45379320873104656</v>
      </c>
      <c r="F3493" s="76">
        <f t="shared" si="162"/>
        <v>-0.15178872885880335</v>
      </c>
      <c r="G3493" s="26">
        <f t="shared" si="163"/>
        <v>-3.4971847190169523E-3</v>
      </c>
      <c r="H3493" s="26">
        <f t="shared" si="164"/>
        <v>5.3083322308401456E-4</v>
      </c>
    </row>
    <row r="3494" spans="1:8" x14ac:dyDescent="0.25">
      <c r="A3494" s="12">
        <f>Riesgo!D3498</f>
        <v>0</v>
      </c>
      <c r="F3494" s="76">
        <f t="shared" si="162"/>
        <v>-0.60558193758984991</v>
      </c>
      <c r="G3494" s="26">
        <f t="shared" si="163"/>
        <v>0</v>
      </c>
      <c r="H3494" s="26">
        <f t="shared" si="164"/>
        <v>0</v>
      </c>
    </row>
    <row r="3495" spans="1:8" x14ac:dyDescent="0.25">
      <c r="A3495" s="12">
        <f>Riesgo!D3499</f>
        <v>0.67179019932849615</v>
      </c>
      <c r="F3495" s="76">
        <f t="shared" si="162"/>
        <v>6.6208261738646246E-2</v>
      </c>
      <c r="G3495" s="26">
        <f t="shared" si="163"/>
        <v>2.9022616127800867E-4</v>
      </c>
      <c r="H3495" s="26">
        <f t="shared" si="164"/>
        <v>1.9215369649296956E-5</v>
      </c>
    </row>
    <row r="3496" spans="1:8" x14ac:dyDescent="0.25">
      <c r="A3496" s="12">
        <f>Riesgo!D3500</f>
        <v>0.33171893874582381</v>
      </c>
      <c r="F3496" s="76">
        <f t="shared" si="162"/>
        <v>-0.2738629988440261</v>
      </c>
      <c r="G3496" s="26">
        <f t="shared" si="163"/>
        <v>-2.0539982929449248E-2</v>
      </c>
      <c r="H3496" s="26">
        <f t="shared" si="164"/>
        <v>5.6251413212640745E-3</v>
      </c>
    </row>
    <row r="3497" spans="1:8" x14ac:dyDescent="0.25">
      <c r="A3497" s="12">
        <f>Riesgo!D3501</f>
        <v>1</v>
      </c>
      <c r="F3497" s="76">
        <f t="shared" si="162"/>
        <v>0.39441806241015009</v>
      </c>
      <c r="G3497" s="26">
        <f t="shared" si="163"/>
        <v>6.1357885667416845E-2</v>
      </c>
      <c r="H3497" s="26">
        <f t="shared" si="164"/>
        <v>2.4200658378526071E-2</v>
      </c>
    </row>
    <row r="3498" spans="1:8" x14ac:dyDescent="0.25">
      <c r="A3498" s="12">
        <f>Riesgo!D3502</f>
        <v>0.59721249500985263</v>
      </c>
      <c r="F3498" s="76">
        <f t="shared" si="162"/>
        <v>-8.3694425799972771E-3</v>
      </c>
      <c r="G3498" s="26">
        <f t="shared" si="163"/>
        <v>-5.8625910744976592E-7</v>
      </c>
      <c r="H3498" s="26">
        <f t="shared" si="164"/>
        <v>4.9066619368012699E-9</v>
      </c>
    </row>
    <row r="3499" spans="1:8" x14ac:dyDescent="0.25">
      <c r="A3499" s="12">
        <f>Riesgo!D3503</f>
        <v>0.56648862901213903</v>
      </c>
      <c r="F3499" s="76">
        <f t="shared" si="162"/>
        <v>-3.9093308577710872E-2</v>
      </c>
      <c r="G3499" s="26">
        <f t="shared" si="163"/>
        <v>-5.974578651189388E-5</v>
      </c>
      <c r="H3499" s="26">
        <f t="shared" si="164"/>
        <v>2.3356604683275037E-6</v>
      </c>
    </row>
    <row r="3500" spans="1:8" x14ac:dyDescent="0.25">
      <c r="A3500" s="12">
        <f>Riesgo!D3504</f>
        <v>0.51837967567706766</v>
      </c>
      <c r="F3500" s="76">
        <f t="shared" si="162"/>
        <v>-8.7202261912782242E-2</v>
      </c>
      <c r="G3500" s="26">
        <f t="shared" si="163"/>
        <v>-6.631064470070928E-4</v>
      </c>
      <c r="H3500" s="26">
        <f t="shared" si="164"/>
        <v>5.7824382067966966E-5</v>
      </c>
    </row>
    <row r="3501" spans="1:8" x14ac:dyDescent="0.25">
      <c r="A3501" s="12">
        <f>Riesgo!D3505</f>
        <v>5.0373086733930927E-2</v>
      </c>
      <c r="F3501" s="76">
        <f t="shared" si="162"/>
        <v>-0.55520885085591898</v>
      </c>
      <c r="G3501" s="26">
        <f t="shared" si="163"/>
        <v>-0.17114694148889537</v>
      </c>
      <c r="H3501" s="26">
        <f t="shared" si="164"/>
        <v>9.5022296711554793E-2</v>
      </c>
    </row>
    <row r="3502" spans="1:8" x14ac:dyDescent="0.25">
      <c r="A3502" s="12">
        <f>Riesgo!D3506</f>
        <v>0.38055604864868703</v>
      </c>
      <c r="F3502" s="76">
        <f t="shared" si="162"/>
        <v>-0.22502588894116288</v>
      </c>
      <c r="G3502" s="26">
        <f t="shared" si="163"/>
        <v>-1.1394557335366623E-2</v>
      </c>
      <c r="H3502" s="26">
        <f t="shared" si="164"/>
        <v>2.5640703934819227E-3</v>
      </c>
    </row>
    <row r="3503" spans="1:8" x14ac:dyDescent="0.25">
      <c r="A3503" s="12">
        <f>Riesgo!D3507</f>
        <v>0.68333087797320136</v>
      </c>
      <c r="F3503" s="76">
        <f t="shared" si="162"/>
        <v>7.774894038335145E-2</v>
      </c>
      <c r="G3503" s="26">
        <f t="shared" si="163"/>
        <v>4.6998439329028945E-4</v>
      </c>
      <c r="H3503" s="26">
        <f t="shared" si="164"/>
        <v>3.6540788575032319E-5</v>
      </c>
    </row>
    <row r="3504" spans="1:8" x14ac:dyDescent="0.25">
      <c r="A3504" s="12">
        <f>Riesgo!D3508</f>
        <v>0.28674877353930728</v>
      </c>
      <c r="F3504" s="76">
        <f t="shared" si="162"/>
        <v>-0.31883316405054263</v>
      </c>
      <c r="G3504" s="26">
        <f t="shared" si="163"/>
        <v>-3.2410853453560026E-2</v>
      </c>
      <c r="H3504" s="26">
        <f t="shared" si="164"/>
        <v>1.0333654956177E-2</v>
      </c>
    </row>
    <row r="3505" spans="1:8" x14ac:dyDescent="0.25">
      <c r="A3505" s="12">
        <f>Riesgo!D3509</f>
        <v>0.64589334037348278</v>
      </c>
      <c r="F3505" s="76">
        <f t="shared" si="162"/>
        <v>4.0311402783632877E-2</v>
      </c>
      <c r="G3505" s="26">
        <f t="shared" si="163"/>
        <v>6.5506400161931659E-5</v>
      </c>
      <c r="H3505" s="26">
        <f t="shared" si="164"/>
        <v>2.640654881833461E-6</v>
      </c>
    </row>
    <row r="3506" spans="1:8" x14ac:dyDescent="0.25">
      <c r="A3506" s="12">
        <f>Riesgo!D3510</f>
        <v>0.71598012162697799</v>
      </c>
      <c r="F3506" s="76">
        <f t="shared" si="162"/>
        <v>0.11039818403712809</v>
      </c>
      <c r="G3506" s="26">
        <f t="shared" si="163"/>
        <v>1.3455064653540886E-3</v>
      </c>
      <c r="H3506" s="26">
        <f t="shared" si="164"/>
        <v>1.4854147038530639E-4</v>
      </c>
    </row>
    <row r="3507" spans="1:8" x14ac:dyDescent="0.25">
      <c r="A3507" s="12">
        <f>Riesgo!D3511</f>
        <v>0.86517167957368057</v>
      </c>
      <c r="F3507" s="76">
        <f t="shared" si="162"/>
        <v>0.25958974198383067</v>
      </c>
      <c r="G3507" s="26">
        <f t="shared" si="163"/>
        <v>1.7492930888348728E-2</v>
      </c>
      <c r="H3507" s="26">
        <f t="shared" si="164"/>
        <v>4.5409854158474285E-3</v>
      </c>
    </row>
    <row r="3508" spans="1:8" x14ac:dyDescent="0.25">
      <c r="A3508" s="12">
        <f>Riesgo!D3512</f>
        <v>0.94849427717555257</v>
      </c>
      <c r="F3508" s="76">
        <f t="shared" si="162"/>
        <v>0.34291233958570266</v>
      </c>
      <c r="G3508" s="26">
        <f t="shared" si="163"/>
        <v>4.0322675426275718E-2</v>
      </c>
      <c r="H3508" s="26">
        <f t="shared" si="164"/>
        <v>1.3827142968779125E-2</v>
      </c>
    </row>
    <row r="3509" spans="1:8" x14ac:dyDescent="0.25">
      <c r="A3509" s="12">
        <f>Riesgo!D3513</f>
        <v>1</v>
      </c>
      <c r="F3509" s="76">
        <f t="shared" si="162"/>
        <v>0.39441806241015009</v>
      </c>
      <c r="G3509" s="26">
        <f t="shared" si="163"/>
        <v>6.1357885667416845E-2</v>
      </c>
      <c r="H3509" s="26">
        <f t="shared" si="164"/>
        <v>2.4200658378526071E-2</v>
      </c>
    </row>
    <row r="3510" spans="1:8" x14ac:dyDescent="0.25">
      <c r="A3510" s="12">
        <f>Riesgo!D3514</f>
        <v>0.9341123726522137</v>
      </c>
      <c r="F3510" s="76">
        <f t="shared" si="162"/>
        <v>0.32853043506236379</v>
      </c>
      <c r="G3510" s="26">
        <f t="shared" si="163"/>
        <v>3.5459027986065664E-2</v>
      </c>
      <c r="H3510" s="26">
        <f t="shared" si="164"/>
        <v>1.1649369891150688E-2</v>
      </c>
    </row>
    <row r="3511" spans="1:8" x14ac:dyDescent="0.25">
      <c r="A3511" s="12">
        <f>Riesgo!D3515</f>
        <v>0.76318156430884487</v>
      </c>
      <c r="F3511" s="76">
        <f t="shared" si="162"/>
        <v>0.15759962671899497</v>
      </c>
      <c r="G3511" s="26">
        <f t="shared" si="163"/>
        <v>3.9144031616738326E-3</v>
      </c>
      <c r="H3511" s="26">
        <f t="shared" si="164"/>
        <v>6.1690847710744968E-4</v>
      </c>
    </row>
    <row r="3512" spans="1:8" x14ac:dyDescent="0.25">
      <c r="A3512" s="12">
        <f>Riesgo!D3516</f>
        <v>0.35988778427966045</v>
      </c>
      <c r="F3512" s="76">
        <f t="shared" si="162"/>
        <v>-0.24569415331018946</v>
      </c>
      <c r="G3512" s="26">
        <f t="shared" si="163"/>
        <v>-1.4831479150690583E-2</v>
      </c>
      <c r="H3512" s="26">
        <f t="shared" si="164"/>
        <v>3.6440077122666505E-3</v>
      </c>
    </row>
    <row r="3513" spans="1:8" x14ac:dyDescent="0.25">
      <c r="A3513" s="12">
        <f>Riesgo!D3517</f>
        <v>0.54773083862775618</v>
      </c>
      <c r="F3513" s="76">
        <f t="shared" si="162"/>
        <v>-5.7851098962093728E-2</v>
      </c>
      <c r="G3513" s="26">
        <f t="shared" si="163"/>
        <v>-1.9361314526840929E-4</v>
      </c>
      <c r="H3513" s="26">
        <f t="shared" si="164"/>
        <v>1.1200733227284974E-5</v>
      </c>
    </row>
    <row r="3514" spans="1:8" x14ac:dyDescent="0.25">
      <c r="A3514" s="12">
        <f>Riesgo!D3518</f>
        <v>0.74255507071055982</v>
      </c>
      <c r="F3514" s="76">
        <f t="shared" si="162"/>
        <v>0.13697313312070991</v>
      </c>
      <c r="G3514" s="26">
        <f t="shared" si="163"/>
        <v>2.5698405032802221E-3</v>
      </c>
      <c r="H3514" s="26">
        <f t="shared" si="164"/>
        <v>3.5199910535479404E-4</v>
      </c>
    </row>
    <row r="3515" spans="1:8" x14ac:dyDescent="0.25">
      <c r="A3515" s="12">
        <f>Riesgo!D3519</f>
        <v>0.53619477937196558</v>
      </c>
      <c r="F3515" s="76">
        <f t="shared" si="162"/>
        <v>-6.9387158217884326E-2</v>
      </c>
      <c r="G3515" s="26">
        <f t="shared" si="163"/>
        <v>-3.3406986639529707E-4</v>
      </c>
      <c r="H3515" s="26">
        <f t="shared" si="164"/>
        <v>2.3180158675397957E-5</v>
      </c>
    </row>
    <row r="3516" spans="1:8" x14ac:dyDescent="0.25">
      <c r="A3516" s="12">
        <f>Riesgo!D3520</f>
        <v>0.84507716101120234</v>
      </c>
      <c r="F3516" s="76">
        <f t="shared" si="162"/>
        <v>0.23949522342135243</v>
      </c>
      <c r="G3516" s="26">
        <f t="shared" si="163"/>
        <v>1.3736957934156867E-2</v>
      </c>
      <c r="H3516" s="26">
        <f t="shared" si="164"/>
        <v>3.2899358095706188E-3</v>
      </c>
    </row>
    <row r="3517" spans="1:8" x14ac:dyDescent="0.25">
      <c r="A3517" s="12">
        <f>Riesgo!D3521</f>
        <v>0.86581842237624995</v>
      </c>
      <c r="F3517" s="76">
        <f t="shared" si="162"/>
        <v>0.26023648478640005</v>
      </c>
      <c r="G3517" s="26">
        <f t="shared" si="163"/>
        <v>1.7624002749449631E-2</v>
      </c>
      <c r="H3517" s="26">
        <f t="shared" si="164"/>
        <v>4.5864085233826212E-3</v>
      </c>
    </row>
    <row r="3518" spans="1:8" x14ac:dyDescent="0.25">
      <c r="A3518" s="12">
        <f>Riesgo!D3522</f>
        <v>0.5803559477141802</v>
      </c>
      <c r="F3518" s="76">
        <f t="shared" si="162"/>
        <v>-2.5225989875669708E-2</v>
      </c>
      <c r="G3518" s="26">
        <f t="shared" si="163"/>
        <v>-1.605257291529833E-5</v>
      </c>
      <c r="H3518" s="26">
        <f t="shared" si="164"/>
        <v>4.0494204183976547E-7</v>
      </c>
    </row>
    <row r="3519" spans="1:8" x14ac:dyDescent="0.25">
      <c r="A3519" s="12">
        <f>Riesgo!D3523</f>
        <v>0.27648351970521418</v>
      </c>
      <c r="F3519" s="76">
        <f t="shared" si="162"/>
        <v>-0.32909841788463573</v>
      </c>
      <c r="G3519" s="26">
        <f t="shared" si="163"/>
        <v>-3.5643257111866826E-2</v>
      </c>
      <c r="H3519" s="26">
        <f t="shared" si="164"/>
        <v>1.1730139523770663E-2</v>
      </c>
    </row>
    <row r="3520" spans="1:8" x14ac:dyDescent="0.25">
      <c r="A3520" s="12">
        <f>Riesgo!D3524</f>
        <v>0.56248456611152908</v>
      </c>
      <c r="F3520" s="76">
        <f t="shared" si="162"/>
        <v>-4.3097371478320823E-2</v>
      </c>
      <c r="G3520" s="26">
        <f t="shared" si="163"/>
        <v>-8.0048343588862497E-5</v>
      </c>
      <c r="H3520" s="26">
        <f t="shared" si="164"/>
        <v>3.4498731998734681E-6</v>
      </c>
    </row>
    <row r="3521" spans="1:8" x14ac:dyDescent="0.25">
      <c r="A3521" s="12">
        <f>Riesgo!D3525</f>
        <v>1.1961153169977479E-2</v>
      </c>
      <c r="F3521" s="76">
        <f t="shared" si="162"/>
        <v>-0.59362078441987243</v>
      </c>
      <c r="G3521" s="26">
        <f t="shared" si="163"/>
        <v>-0.2091834374797184</v>
      </c>
      <c r="H3521" s="26">
        <f t="shared" si="164"/>
        <v>0.12417563624435578</v>
      </c>
    </row>
    <row r="3522" spans="1:8" x14ac:dyDescent="0.25">
      <c r="A3522" s="12">
        <f>Riesgo!D3526</f>
        <v>0.52444568360629029</v>
      </c>
      <c r="F3522" s="76">
        <f t="shared" si="162"/>
        <v>-8.1136253983559614E-2</v>
      </c>
      <c r="G3522" s="26">
        <f t="shared" si="163"/>
        <v>-5.34127401018952E-4</v>
      </c>
      <c r="H3522" s="26">
        <f t="shared" si="164"/>
        <v>4.3337096468652289E-5</v>
      </c>
    </row>
    <row r="3523" spans="1:8" x14ac:dyDescent="0.25">
      <c r="A3523" s="12">
        <f>Riesgo!D3527</f>
        <v>0.6611529171406626</v>
      </c>
      <c r="F3523" s="76">
        <f t="shared" ref="F3523:F3586" si="165">A3523-$D$4</f>
        <v>5.5570979550812694E-2</v>
      </c>
      <c r="G3523" s="26">
        <f t="shared" ref="G3523:G3586" si="166">IF(A3523=0,0,(A3523-D$4)^3)</f>
        <v>1.7161061848486371E-4</v>
      </c>
      <c r="H3523" s="26">
        <f t="shared" ref="H3523:H3586" si="167">IF(A3523=0,0,(A3523-D$4)^4)</f>
        <v>9.5365701705246805E-6</v>
      </c>
    </row>
    <row r="3524" spans="1:8" x14ac:dyDescent="0.25">
      <c r="A3524" s="12">
        <f>Riesgo!D3528</f>
        <v>0.61355998699291381</v>
      </c>
      <c r="F3524" s="76">
        <f t="shared" si="165"/>
        <v>7.9780494030639026E-3</v>
      </c>
      <c r="G3524" s="26">
        <f t="shared" si="166"/>
        <v>5.07797038700782E-7</v>
      </c>
      <c r="H3524" s="26">
        <f t="shared" si="167"/>
        <v>4.051229861484391E-9</v>
      </c>
    </row>
    <row r="3525" spans="1:8" x14ac:dyDescent="0.25">
      <c r="A3525" s="12">
        <f>Riesgo!D3529</f>
        <v>0.47558142493958572</v>
      </c>
      <c r="F3525" s="76">
        <f t="shared" si="165"/>
        <v>-0.13000051265026419</v>
      </c>
      <c r="G3525" s="26">
        <f t="shared" si="166"/>
        <v>-2.1970259914708907E-3</v>
      </c>
      <c r="H3525" s="26">
        <f t="shared" si="167"/>
        <v>2.8561450519717078E-4</v>
      </c>
    </row>
    <row r="3526" spans="1:8" x14ac:dyDescent="0.25">
      <c r="A3526" s="12">
        <f>Riesgo!D3530</f>
        <v>0.74130996716611819</v>
      </c>
      <c r="F3526" s="76">
        <f t="shared" si="165"/>
        <v>0.13572802957626828</v>
      </c>
      <c r="G3526" s="26">
        <f t="shared" si="166"/>
        <v>2.5003950639187352E-3</v>
      </c>
      <c r="H3526" s="26">
        <f t="shared" si="167"/>
        <v>3.3937369518791729E-4</v>
      </c>
    </row>
    <row r="3527" spans="1:8" x14ac:dyDescent="0.25">
      <c r="A3527" s="12">
        <f>Riesgo!D3531</f>
        <v>0.56690678442204423</v>
      </c>
      <c r="F3527" s="76">
        <f t="shared" si="165"/>
        <v>-3.8675153167805676E-2</v>
      </c>
      <c r="G3527" s="26">
        <f t="shared" si="166"/>
        <v>-5.7849036104417722E-5</v>
      </c>
      <c r="H3527" s="26">
        <f t="shared" si="167"/>
        <v>2.2373203319482762E-6</v>
      </c>
    </row>
    <row r="3528" spans="1:8" x14ac:dyDescent="0.25">
      <c r="A3528" s="12">
        <f>Riesgo!D3532</f>
        <v>0.32029527944382297</v>
      </c>
      <c r="F3528" s="76">
        <f t="shared" si="165"/>
        <v>-0.28528665814602694</v>
      </c>
      <c r="G3528" s="26">
        <f t="shared" si="166"/>
        <v>-2.3219046705111889E-2</v>
      </c>
      <c r="H3528" s="26">
        <f t="shared" si="167"/>
        <v>6.6240842398378888E-3</v>
      </c>
    </row>
    <row r="3529" spans="1:8" x14ac:dyDescent="0.25">
      <c r="A3529" s="12">
        <f>Riesgo!D3533</f>
        <v>0.30739979253548011</v>
      </c>
      <c r="F3529" s="76">
        <f t="shared" si="165"/>
        <v>-0.2981821450543698</v>
      </c>
      <c r="G3529" s="26">
        <f t="shared" si="166"/>
        <v>-2.6512147294345582E-2</v>
      </c>
      <c r="H3529" s="26">
        <f t="shared" si="167"/>
        <v>7.9054489502253713E-3</v>
      </c>
    </row>
    <row r="3530" spans="1:8" x14ac:dyDescent="0.25">
      <c r="A3530" s="12">
        <f>Riesgo!D3534</f>
        <v>0.92074883183070111</v>
      </c>
      <c r="F3530" s="76">
        <f t="shared" si="165"/>
        <v>0.3151668942408512</v>
      </c>
      <c r="G3530" s="26">
        <f t="shared" si="166"/>
        <v>3.1305581569528812E-2</v>
      </c>
      <c r="H3530" s="26">
        <f t="shared" si="167"/>
        <v>9.8664829156720271E-3</v>
      </c>
    </row>
    <row r="3531" spans="1:8" x14ac:dyDescent="0.25">
      <c r="A3531" s="12">
        <f>Riesgo!D3535</f>
        <v>0.4473105908094025</v>
      </c>
      <c r="F3531" s="76">
        <f t="shared" si="165"/>
        <v>-0.15827134678044741</v>
      </c>
      <c r="G3531" s="26">
        <f t="shared" si="166"/>
        <v>-3.964668623241953E-3</v>
      </c>
      <c r="H3531" s="26">
        <f t="shared" si="167"/>
        <v>6.2749344253868605E-4</v>
      </c>
    </row>
    <row r="3532" spans="1:8" x14ac:dyDescent="0.25">
      <c r="A3532" s="12">
        <f>Riesgo!D3536</f>
        <v>0.57637943952463566</v>
      </c>
      <c r="F3532" s="76">
        <f t="shared" si="165"/>
        <v>-2.9202498065214244E-2</v>
      </c>
      <c r="G3532" s="26">
        <f t="shared" si="166"/>
        <v>-2.49034783976413E-5</v>
      </c>
      <c r="H3532" s="26">
        <f t="shared" si="167"/>
        <v>7.272437797242247E-7</v>
      </c>
    </row>
    <row r="3533" spans="1:8" x14ac:dyDescent="0.25">
      <c r="A3533" s="12">
        <f>Riesgo!D3537</f>
        <v>5.3347773366641212E-2</v>
      </c>
      <c r="F3533" s="76">
        <f t="shared" si="165"/>
        <v>-0.5522341642232087</v>
      </c>
      <c r="G3533" s="26">
        <f t="shared" si="166"/>
        <v>-0.16841075114250059</v>
      </c>
      <c r="H3533" s="26">
        <f t="shared" si="167"/>
        <v>9.3002170403381601E-2</v>
      </c>
    </row>
    <row r="3534" spans="1:8" x14ac:dyDescent="0.25">
      <c r="A3534" s="12">
        <f>Riesgo!D3538</f>
        <v>0.96601529896966176</v>
      </c>
      <c r="F3534" s="76">
        <f t="shared" si="165"/>
        <v>0.36043336137981186</v>
      </c>
      <c r="G3534" s="26">
        <f t="shared" si="166"/>
        <v>4.682469381210938E-2</v>
      </c>
      <c r="H3534" s="26">
        <f t="shared" si="167"/>
        <v>1.6877181786279061E-2</v>
      </c>
    </row>
    <row r="3535" spans="1:8" x14ac:dyDescent="0.25">
      <c r="A3535" s="12">
        <f>Riesgo!D3539</f>
        <v>0.7476286146210902</v>
      </c>
      <c r="F3535" s="76">
        <f t="shared" si="165"/>
        <v>0.1420466770312403</v>
      </c>
      <c r="G3535" s="26">
        <f t="shared" si="166"/>
        <v>2.8661125152209602E-3</v>
      </c>
      <c r="H3535" s="26">
        <f t="shared" si="167"/>
        <v>4.0712175878478759E-4</v>
      </c>
    </row>
    <row r="3536" spans="1:8" x14ac:dyDescent="0.25">
      <c r="A3536" s="12">
        <f>Riesgo!D3540</f>
        <v>0.37763578204116355</v>
      </c>
      <c r="F3536" s="76">
        <f t="shared" si="165"/>
        <v>-0.22794615554868636</v>
      </c>
      <c r="G3536" s="26">
        <f t="shared" si="166"/>
        <v>-1.1843956833042485E-2</v>
      </c>
      <c r="H3536" s="26">
        <f t="shared" si="167"/>
        <v>2.6997844265766288E-3</v>
      </c>
    </row>
    <row r="3537" spans="1:8" x14ac:dyDescent="0.25">
      <c r="A3537" s="12">
        <f>Riesgo!D3541</f>
        <v>0.63209345495712632</v>
      </c>
      <c r="F3537" s="76">
        <f t="shared" si="165"/>
        <v>2.6511517367276416E-2</v>
      </c>
      <c r="G3537" s="26">
        <f t="shared" si="166"/>
        <v>1.8633899760692407E-5</v>
      </c>
      <c r="H3537" s="26">
        <f t="shared" si="167"/>
        <v>4.940129571256846E-7</v>
      </c>
    </row>
    <row r="3538" spans="1:8" x14ac:dyDescent="0.25">
      <c r="A3538" s="12">
        <f>Riesgo!D3542</f>
        <v>0.9782715556100936</v>
      </c>
      <c r="F3538" s="76">
        <f t="shared" si="165"/>
        <v>0.3726896180202437</v>
      </c>
      <c r="G3538" s="26">
        <f t="shared" si="166"/>
        <v>5.1765675367787381E-2</v>
      </c>
      <c r="H3538" s="26">
        <f t="shared" si="167"/>
        <v>1.9292529779380615E-2</v>
      </c>
    </row>
    <row r="3539" spans="1:8" x14ac:dyDescent="0.25">
      <c r="A3539" s="12">
        <f>Riesgo!D3543</f>
        <v>0.65763828947247893</v>
      </c>
      <c r="F3539" s="76">
        <f t="shared" si="165"/>
        <v>5.2056351882629026E-2</v>
      </c>
      <c r="G3539" s="26">
        <f t="shared" si="166"/>
        <v>1.4106562203424346E-4</v>
      </c>
      <c r="H3539" s="26">
        <f t="shared" si="167"/>
        <v>7.3433616591565239E-6</v>
      </c>
    </row>
    <row r="3540" spans="1:8" x14ac:dyDescent="0.25">
      <c r="A3540" s="12">
        <f>Riesgo!D3544</f>
        <v>0.6839562495875775</v>
      </c>
      <c r="F3540" s="76">
        <f t="shared" si="165"/>
        <v>7.8374311997727597E-2</v>
      </c>
      <c r="G3540" s="26">
        <f t="shared" si="166"/>
        <v>4.8141678064354473E-4</v>
      </c>
      <c r="H3540" s="26">
        <f t="shared" si="167"/>
        <v>3.7730708967098759E-5</v>
      </c>
    </row>
    <row r="3541" spans="1:8" x14ac:dyDescent="0.25">
      <c r="A3541" s="12">
        <f>Riesgo!D3545</f>
        <v>0.21176384949599383</v>
      </c>
      <c r="F3541" s="76">
        <f t="shared" si="165"/>
        <v>-0.3938180880938561</v>
      </c>
      <c r="G3541" s="26">
        <f t="shared" si="166"/>
        <v>-6.1078305278668692E-2</v>
      </c>
      <c r="H3541" s="26">
        <f t="shared" si="167"/>
        <v>2.4053741408858183E-2</v>
      </c>
    </row>
    <row r="3542" spans="1:8" x14ac:dyDescent="0.25">
      <c r="A3542" s="12">
        <f>Riesgo!D3546</f>
        <v>0.74603083017144645</v>
      </c>
      <c r="F3542" s="76">
        <f t="shared" si="165"/>
        <v>0.14044889258159654</v>
      </c>
      <c r="G3542" s="26">
        <f t="shared" si="166"/>
        <v>2.7704796061626953E-3</v>
      </c>
      <c r="H3542" s="26">
        <f t="shared" si="167"/>
        <v>3.8911079260544825E-4</v>
      </c>
    </row>
    <row r="3543" spans="1:8" x14ac:dyDescent="0.25">
      <c r="A3543" s="12">
        <f>Riesgo!D3547</f>
        <v>0.70898373375893153</v>
      </c>
      <c r="F3543" s="76">
        <f t="shared" si="165"/>
        <v>0.10340179616908163</v>
      </c>
      <c r="G3543" s="26">
        <f t="shared" si="166"/>
        <v>1.1055649165492994E-3</v>
      </c>
      <c r="H3543" s="26">
        <f t="shared" si="167"/>
        <v>1.1431739815271841E-4</v>
      </c>
    </row>
    <row r="3544" spans="1:8" x14ac:dyDescent="0.25">
      <c r="A3544" s="12">
        <f>Riesgo!D3548</f>
        <v>0.65376362113219488</v>
      </c>
      <c r="F3544" s="76">
        <f t="shared" si="165"/>
        <v>4.8181683542344977E-2</v>
      </c>
      <c r="G3544" s="26">
        <f t="shared" si="166"/>
        <v>1.1185255592484061E-4</v>
      </c>
      <c r="H3544" s="26">
        <f t="shared" si="167"/>
        <v>5.3892444529731145E-6</v>
      </c>
    </row>
    <row r="3545" spans="1:8" x14ac:dyDescent="0.25">
      <c r="A3545" s="12">
        <f>Riesgo!D3549</f>
        <v>0.92617964373757167</v>
      </c>
      <c r="F3545" s="76">
        <f t="shared" si="165"/>
        <v>0.32059770614772176</v>
      </c>
      <c r="G3545" s="26">
        <f t="shared" si="166"/>
        <v>3.295195850464569E-2</v>
      </c>
      <c r="H3545" s="26">
        <f t="shared" si="167"/>
        <v>1.0564322309664319E-2</v>
      </c>
    </row>
    <row r="3546" spans="1:8" x14ac:dyDescent="0.25">
      <c r="A3546" s="12">
        <f>Riesgo!D3550</f>
        <v>0.36093842525139597</v>
      </c>
      <c r="F3546" s="76">
        <f t="shared" si="165"/>
        <v>-0.24464351233845394</v>
      </c>
      <c r="G3546" s="26">
        <f t="shared" si="166"/>
        <v>-1.4642023845381243E-2</v>
      </c>
      <c r="H3546" s="26">
        <f t="shared" si="167"/>
        <v>3.5820761412774628E-3</v>
      </c>
    </row>
    <row r="3547" spans="1:8" x14ac:dyDescent="0.25">
      <c r="A3547" s="12">
        <f>Riesgo!D3551</f>
        <v>1</v>
      </c>
      <c r="F3547" s="76">
        <f t="shared" si="165"/>
        <v>0.39441806241015009</v>
      </c>
      <c r="G3547" s="26">
        <f t="shared" si="166"/>
        <v>6.1357885667416845E-2</v>
      </c>
      <c r="H3547" s="26">
        <f t="shared" si="167"/>
        <v>2.4200658378526071E-2</v>
      </c>
    </row>
    <row r="3548" spans="1:8" x14ac:dyDescent="0.25">
      <c r="A3548" s="12">
        <f>Riesgo!D3552</f>
        <v>0.73098990357461413</v>
      </c>
      <c r="F3548" s="76">
        <f t="shared" si="165"/>
        <v>0.12540796598476422</v>
      </c>
      <c r="G3548" s="26">
        <f t="shared" si="166"/>
        <v>1.9723108870279213E-3</v>
      </c>
      <c r="H3548" s="26">
        <f t="shared" si="167"/>
        <v>2.4734349663177766E-4</v>
      </c>
    </row>
    <row r="3549" spans="1:8" x14ac:dyDescent="0.25">
      <c r="A3549" s="12">
        <f>Riesgo!D3553</f>
        <v>0.68759402546330761</v>
      </c>
      <c r="F3549" s="76">
        <f t="shared" si="165"/>
        <v>8.2012087873457706E-2</v>
      </c>
      <c r="G3549" s="26">
        <f t="shared" si="166"/>
        <v>5.5161187252985948E-4</v>
      </c>
      <c r="H3549" s="26">
        <f t="shared" si="167"/>
        <v>4.5238841361961387E-5</v>
      </c>
    </row>
    <row r="3550" spans="1:8" x14ac:dyDescent="0.25">
      <c r="A3550" s="12">
        <f>Riesgo!D3554</f>
        <v>0.63020050123864979</v>
      </c>
      <c r="F3550" s="76">
        <f t="shared" si="165"/>
        <v>2.4618563648799885E-2</v>
      </c>
      <c r="G3550" s="26">
        <f t="shared" si="166"/>
        <v>1.4920663371668806E-5</v>
      </c>
      <c r="H3550" s="26">
        <f t="shared" si="167"/>
        <v>3.6732530089774554E-7</v>
      </c>
    </row>
    <row r="3551" spans="1:8" x14ac:dyDescent="0.25">
      <c r="A3551" s="12">
        <f>Riesgo!D3555</f>
        <v>0.66849124193343423</v>
      </c>
      <c r="F3551" s="76">
        <f t="shared" si="165"/>
        <v>6.2909304343584327E-2</v>
      </c>
      <c r="G3551" s="26">
        <f t="shared" si="166"/>
        <v>2.4896864073071866E-4</v>
      </c>
      <c r="H3551" s="26">
        <f t="shared" si="167"/>
        <v>1.5662443991737286E-5</v>
      </c>
    </row>
    <row r="3552" spans="1:8" x14ac:dyDescent="0.25">
      <c r="A3552" s="12">
        <f>Riesgo!D3556</f>
        <v>0.58103493210841262</v>
      </c>
      <c r="F3552" s="76">
        <f t="shared" si="165"/>
        <v>-2.454700548143729E-2</v>
      </c>
      <c r="G3552" s="26">
        <f t="shared" si="166"/>
        <v>-1.4790932623930986E-5</v>
      </c>
      <c r="H3552" s="26">
        <f t="shared" si="167"/>
        <v>3.6307310419520353E-7</v>
      </c>
    </row>
    <row r="3553" spans="1:8" x14ac:dyDescent="0.25">
      <c r="A3553" s="12">
        <f>Riesgo!D3557</f>
        <v>0.49992406317395677</v>
      </c>
      <c r="F3553" s="76">
        <f t="shared" si="165"/>
        <v>-0.10565787441589314</v>
      </c>
      <c r="G3553" s="26">
        <f t="shared" si="166"/>
        <v>-1.1795208126382209E-3</v>
      </c>
      <c r="H3553" s="26">
        <f t="shared" si="167"/>
        <v>1.2462566189266137E-4</v>
      </c>
    </row>
    <row r="3554" spans="1:8" x14ac:dyDescent="0.25">
      <c r="A3554" s="12">
        <f>Riesgo!D3558</f>
        <v>0.21759114982699815</v>
      </c>
      <c r="F3554" s="76">
        <f t="shared" si="165"/>
        <v>-0.38799078776285179</v>
      </c>
      <c r="G3554" s="26">
        <f t="shared" si="166"/>
        <v>-5.8406911557694716E-2</v>
      </c>
      <c r="H3554" s="26">
        <f t="shared" si="167"/>
        <v>2.2661343626065186E-2</v>
      </c>
    </row>
    <row r="3555" spans="1:8" x14ac:dyDescent="0.25">
      <c r="A3555" s="12">
        <f>Riesgo!D3559</f>
        <v>1</v>
      </c>
      <c r="F3555" s="76">
        <f t="shared" si="165"/>
        <v>0.39441806241015009</v>
      </c>
      <c r="G3555" s="26">
        <f t="shared" si="166"/>
        <v>6.1357885667416845E-2</v>
      </c>
      <c r="H3555" s="26">
        <f t="shared" si="167"/>
        <v>2.4200658378526071E-2</v>
      </c>
    </row>
    <row r="3556" spans="1:8" x14ac:dyDescent="0.25">
      <c r="A3556" s="12">
        <f>Riesgo!D3560</f>
        <v>0.22656083514400413</v>
      </c>
      <c r="F3556" s="76">
        <f t="shared" si="165"/>
        <v>-0.37902110244584575</v>
      </c>
      <c r="G3556" s="26">
        <f t="shared" si="166"/>
        <v>-5.4449033035601717E-2</v>
      </c>
      <c r="H3556" s="26">
        <f t="shared" si="167"/>
        <v>2.0637332528264038E-2</v>
      </c>
    </row>
    <row r="3557" spans="1:8" x14ac:dyDescent="0.25">
      <c r="A3557" s="12">
        <f>Riesgo!D3561</f>
        <v>0.82528642584595269</v>
      </c>
      <c r="F3557" s="76">
        <f t="shared" si="165"/>
        <v>0.21970448825610278</v>
      </c>
      <c r="G3557" s="26">
        <f t="shared" si="166"/>
        <v>1.0605149304925829E-2</v>
      </c>
      <c r="H3557" s="26">
        <f t="shared" si="167"/>
        <v>2.3299989009182933E-3</v>
      </c>
    </row>
    <row r="3558" spans="1:8" x14ac:dyDescent="0.25">
      <c r="A3558" s="12">
        <f>Riesgo!D3562</f>
        <v>0.88322904659682333</v>
      </c>
      <c r="F3558" s="76">
        <f t="shared" si="165"/>
        <v>0.27764710900697342</v>
      </c>
      <c r="G3558" s="26">
        <f t="shared" si="166"/>
        <v>2.1403237333270732E-2</v>
      </c>
      <c r="H3558" s="26">
        <f t="shared" si="167"/>
        <v>5.9425469689727423E-3</v>
      </c>
    </row>
    <row r="3559" spans="1:8" x14ac:dyDescent="0.25">
      <c r="A3559" s="12">
        <f>Riesgo!D3563</f>
        <v>0.42765075141627401</v>
      </c>
      <c r="F3559" s="76">
        <f t="shared" si="165"/>
        <v>-0.17793118617357589</v>
      </c>
      <c r="G3559" s="26">
        <f t="shared" si="166"/>
        <v>-5.6332136365178842E-3</v>
      </c>
      <c r="H3559" s="26">
        <f t="shared" si="167"/>
        <v>1.0023243843147902E-3</v>
      </c>
    </row>
    <row r="3560" spans="1:8" x14ac:dyDescent="0.25">
      <c r="A3560" s="12">
        <f>Riesgo!D3564</f>
        <v>0.41817454719060415</v>
      </c>
      <c r="F3560" s="76">
        <f t="shared" si="165"/>
        <v>-0.18740739039924575</v>
      </c>
      <c r="G3560" s="26">
        <f t="shared" si="166"/>
        <v>-6.5820342796788917E-3</v>
      </c>
      <c r="H3560" s="26">
        <f t="shared" si="167"/>
        <v>1.2335218678730005E-3</v>
      </c>
    </row>
    <row r="3561" spans="1:8" x14ac:dyDescent="0.25">
      <c r="A3561" s="12">
        <f>Riesgo!D3565</f>
        <v>1</v>
      </c>
      <c r="F3561" s="76">
        <f t="shared" si="165"/>
        <v>0.39441806241015009</v>
      </c>
      <c r="G3561" s="26">
        <f t="shared" si="166"/>
        <v>6.1357885667416845E-2</v>
      </c>
      <c r="H3561" s="26">
        <f t="shared" si="167"/>
        <v>2.4200658378526071E-2</v>
      </c>
    </row>
    <row r="3562" spans="1:8" x14ac:dyDescent="0.25">
      <c r="A3562" s="12">
        <f>Riesgo!D3566</f>
        <v>0.68837999040440323</v>
      </c>
      <c r="F3562" s="76">
        <f t="shared" si="165"/>
        <v>8.2798052814553325E-2</v>
      </c>
      <c r="G3562" s="26">
        <f t="shared" si="166"/>
        <v>5.6762350416619074E-4</v>
      </c>
      <c r="H3562" s="26">
        <f t="shared" si="167"/>
        <v>4.6998120876734091E-5</v>
      </c>
    </row>
    <row r="3563" spans="1:8" x14ac:dyDescent="0.25">
      <c r="A3563" s="12">
        <f>Riesgo!D3567</f>
        <v>1</v>
      </c>
      <c r="F3563" s="76">
        <f t="shared" si="165"/>
        <v>0.39441806241015009</v>
      </c>
      <c r="G3563" s="26">
        <f t="shared" si="166"/>
        <v>6.1357885667416845E-2</v>
      </c>
      <c r="H3563" s="26">
        <f t="shared" si="167"/>
        <v>2.4200658378526071E-2</v>
      </c>
    </row>
    <row r="3564" spans="1:8" x14ac:dyDescent="0.25">
      <c r="A3564" s="12">
        <f>Riesgo!D3568</f>
        <v>0.28866163604358158</v>
      </c>
      <c r="F3564" s="76">
        <f t="shared" si="165"/>
        <v>-0.31692030154626832</v>
      </c>
      <c r="G3564" s="26">
        <f t="shared" si="166"/>
        <v>-3.1830992586345835E-2</v>
      </c>
      <c r="H3564" s="26">
        <f t="shared" si="167"/>
        <v>1.0087887768981754E-2</v>
      </c>
    </row>
    <row r="3565" spans="1:8" x14ac:dyDescent="0.25">
      <c r="A3565" s="12">
        <f>Riesgo!D3569</f>
        <v>0.7521904953916706</v>
      </c>
      <c r="F3565" s="76">
        <f t="shared" si="165"/>
        <v>0.14660855780182069</v>
      </c>
      <c r="G3565" s="26">
        <f t="shared" si="166"/>
        <v>3.1512144897436999E-3</v>
      </c>
      <c r="H3565" s="26">
        <f t="shared" si="167"/>
        <v>4.6199501166552416E-4</v>
      </c>
    </row>
    <row r="3566" spans="1:8" x14ac:dyDescent="0.25">
      <c r="A3566" s="12">
        <f>Riesgo!D3570</f>
        <v>0.51514635165006706</v>
      </c>
      <c r="F3566" s="76">
        <f t="shared" si="165"/>
        <v>-9.0435585939782848E-2</v>
      </c>
      <c r="G3566" s="26">
        <f t="shared" si="166"/>
        <v>-7.396360494626227E-4</v>
      </c>
      <c r="H3566" s="26">
        <f t="shared" si="167"/>
        <v>6.68894195153385E-5</v>
      </c>
    </row>
    <row r="3567" spans="1:8" x14ac:dyDescent="0.25">
      <c r="A3567" s="12">
        <f>Riesgo!D3571</f>
        <v>0.30779238689889371</v>
      </c>
      <c r="F3567" s="76">
        <f t="shared" si="165"/>
        <v>-0.2977895506909562</v>
      </c>
      <c r="G3567" s="26">
        <f t="shared" si="166"/>
        <v>-2.640756536364549E-2</v>
      </c>
      <c r="H3567" s="26">
        <f t="shared" si="167"/>
        <v>7.8638970244820465E-3</v>
      </c>
    </row>
    <row r="3568" spans="1:8" x14ac:dyDescent="0.25">
      <c r="A3568" s="12">
        <f>Riesgo!D3572</f>
        <v>0.11428762644037767</v>
      </c>
      <c r="F3568" s="76">
        <f t="shared" si="165"/>
        <v>-0.49129431114947225</v>
      </c>
      <c r="G3568" s="26">
        <f t="shared" si="166"/>
        <v>-0.11858375709403535</v>
      </c>
      <c r="H3568" s="26">
        <f t="shared" si="167"/>
        <v>5.8259525255030434E-2</v>
      </c>
    </row>
    <row r="3569" spans="1:8" x14ac:dyDescent="0.25">
      <c r="A3569" s="12">
        <f>Riesgo!D3573</f>
        <v>0.69098064478535415</v>
      </c>
      <c r="F3569" s="76">
        <f t="shared" si="165"/>
        <v>8.5398707195504242E-2</v>
      </c>
      <c r="G3569" s="26">
        <f t="shared" si="166"/>
        <v>6.2280757853808719E-4</v>
      </c>
      <c r="H3569" s="26">
        <f t="shared" si="167"/>
        <v>5.3186962038715112E-5</v>
      </c>
    </row>
    <row r="3570" spans="1:8" x14ac:dyDescent="0.25">
      <c r="A3570" s="12">
        <f>Riesgo!D3574</f>
        <v>0.83139373981170617</v>
      </c>
      <c r="F3570" s="76">
        <f t="shared" si="165"/>
        <v>0.22581180222185626</v>
      </c>
      <c r="G3570" s="26">
        <f t="shared" si="166"/>
        <v>1.1514362837862634E-2</v>
      </c>
      <c r="H3570" s="26">
        <f t="shared" si="167"/>
        <v>2.6000790238541287E-3</v>
      </c>
    </row>
    <row r="3571" spans="1:8" x14ac:dyDescent="0.25">
      <c r="A3571" s="12">
        <f>Riesgo!D3575</f>
        <v>0.3977410593539738</v>
      </c>
      <c r="F3571" s="76">
        <f t="shared" si="165"/>
        <v>-0.2078408782358761</v>
      </c>
      <c r="G3571" s="26">
        <f t="shared" si="166"/>
        <v>-8.9782750634770613E-3</v>
      </c>
      <c r="H3571" s="26">
        <f t="shared" si="167"/>
        <v>1.8660525742363384E-3</v>
      </c>
    </row>
    <row r="3572" spans="1:8" x14ac:dyDescent="0.25">
      <c r="A3572" s="12">
        <f>Riesgo!D3576</f>
        <v>0.10586085772583953</v>
      </c>
      <c r="F3572" s="76">
        <f t="shared" si="165"/>
        <v>-0.49972107986401038</v>
      </c>
      <c r="G3572" s="26">
        <f t="shared" si="166"/>
        <v>-0.12479092657097218</v>
      </c>
      <c r="H3572" s="26">
        <f t="shared" si="167"/>
        <v>6.2360656583276643E-2</v>
      </c>
    </row>
    <row r="3573" spans="1:8" x14ac:dyDescent="0.25">
      <c r="A3573" s="12">
        <f>Riesgo!D3577</f>
        <v>0.60460886479710618</v>
      </c>
      <c r="F3573" s="76">
        <f t="shared" si="165"/>
        <v>-9.7307279274372327E-4</v>
      </c>
      <c r="G3573" s="26">
        <f t="shared" si="166"/>
        <v>-9.2137407747195197E-10</v>
      </c>
      <c r="H3573" s="26">
        <f t="shared" si="167"/>
        <v>8.9656404672730402E-13</v>
      </c>
    </row>
    <row r="3574" spans="1:8" x14ac:dyDescent="0.25">
      <c r="A3574" s="12">
        <f>Riesgo!D3578</f>
        <v>0.99540613287986468</v>
      </c>
      <c r="F3574" s="76">
        <f t="shared" si="165"/>
        <v>0.38982419529001477</v>
      </c>
      <c r="G3574" s="26">
        <f t="shared" si="166"/>
        <v>5.9238816466936475E-2</v>
      </c>
      <c r="H3574" s="26">
        <f t="shared" si="167"/>
        <v>2.3092723959156389E-2</v>
      </c>
    </row>
    <row r="3575" spans="1:8" x14ac:dyDescent="0.25">
      <c r="A3575" s="12">
        <f>Riesgo!D3579</f>
        <v>0.86621929704140288</v>
      </c>
      <c r="F3575" s="76">
        <f t="shared" si="165"/>
        <v>0.26063735945155297</v>
      </c>
      <c r="G3575" s="26">
        <f t="shared" si="166"/>
        <v>1.7705573612802585E-2</v>
      </c>
      <c r="H3575" s="26">
        <f t="shared" si="167"/>
        <v>4.6147339540159584E-3</v>
      </c>
    </row>
    <row r="3576" spans="1:8" x14ac:dyDescent="0.25">
      <c r="A3576" s="12">
        <f>Riesgo!D3580</f>
        <v>0.6542532599857237</v>
      </c>
      <c r="F3576" s="76">
        <f t="shared" si="165"/>
        <v>4.8671322395873795E-2</v>
      </c>
      <c r="G3576" s="26">
        <f t="shared" si="166"/>
        <v>1.152973799689925E-4</v>
      </c>
      <c r="H3576" s="26">
        <f t="shared" si="167"/>
        <v>5.6116759518703946E-6</v>
      </c>
    </row>
    <row r="3577" spans="1:8" x14ac:dyDescent="0.25">
      <c r="A3577" s="12">
        <f>Riesgo!D3581</f>
        <v>0.45974502973156833</v>
      </c>
      <c r="F3577" s="76">
        <f t="shared" si="165"/>
        <v>-0.14583690785828157</v>
      </c>
      <c r="G3577" s="26">
        <f t="shared" si="166"/>
        <v>-3.1017182297657449E-3</v>
      </c>
      <c r="H3577" s="26">
        <f t="shared" si="167"/>
        <v>4.5234499567669911E-4</v>
      </c>
    </row>
    <row r="3578" spans="1:8" x14ac:dyDescent="0.25">
      <c r="A3578" s="12">
        <f>Riesgo!D3582</f>
        <v>0.43004139877936709</v>
      </c>
      <c r="F3578" s="76">
        <f t="shared" si="165"/>
        <v>-0.17554053881048282</v>
      </c>
      <c r="G3578" s="26">
        <f t="shared" si="166"/>
        <v>-5.40919055680689E-3</v>
      </c>
      <c r="H3578" s="26">
        <f t="shared" si="167"/>
        <v>9.4953222487045711E-4</v>
      </c>
    </row>
    <row r="3579" spans="1:8" x14ac:dyDescent="0.25">
      <c r="A3579" s="12">
        <f>Riesgo!D3583</f>
        <v>0.48132562406671275</v>
      </c>
      <c r="F3579" s="76">
        <f t="shared" si="165"/>
        <v>-0.12425631352313715</v>
      </c>
      <c r="G3579" s="26">
        <f t="shared" si="166"/>
        <v>-1.9184716861776403E-3</v>
      </c>
      <c r="H3579" s="26">
        <f t="shared" si="167"/>
        <v>2.3838221932295046E-4</v>
      </c>
    </row>
    <row r="3580" spans="1:8" x14ac:dyDescent="0.25">
      <c r="A3580" s="12">
        <f>Riesgo!D3584</f>
        <v>0.17375365842770854</v>
      </c>
      <c r="F3580" s="76">
        <f t="shared" si="165"/>
        <v>-0.43182827916214139</v>
      </c>
      <c r="G3580" s="26">
        <f t="shared" si="166"/>
        <v>-8.0525464522510526E-2</v>
      </c>
      <c r="H3580" s="26">
        <f t="shared" si="167"/>
        <v>3.4773172773487793E-2</v>
      </c>
    </row>
    <row r="3581" spans="1:8" x14ac:dyDescent="0.25">
      <c r="A3581" s="12">
        <f>Riesgo!D3585</f>
        <v>0.56641277483248231</v>
      </c>
      <c r="F3581" s="76">
        <f t="shared" si="165"/>
        <v>-3.9169162757367593E-2</v>
      </c>
      <c r="G3581" s="26">
        <f t="shared" si="166"/>
        <v>-6.0094242579138489E-5</v>
      </c>
      <c r="H3581" s="26">
        <f t="shared" si="167"/>
        <v>2.3538411683630054E-6</v>
      </c>
    </row>
    <row r="3582" spans="1:8" x14ac:dyDescent="0.25">
      <c r="A3582" s="12">
        <f>Riesgo!D3586</f>
        <v>0.88637396666864798</v>
      </c>
      <c r="F3582" s="76">
        <f t="shared" si="165"/>
        <v>0.28079202907879808</v>
      </c>
      <c r="G3582" s="26">
        <f t="shared" si="166"/>
        <v>2.2138812676632914E-2</v>
      </c>
      <c r="H3582" s="26">
        <f t="shared" si="167"/>
        <v>6.2164021328671723E-3</v>
      </c>
    </row>
    <row r="3583" spans="1:8" x14ac:dyDescent="0.25">
      <c r="A3583" s="12">
        <f>Riesgo!D3587</f>
        <v>0.53585389662085081</v>
      </c>
      <c r="F3583" s="76">
        <f t="shared" si="165"/>
        <v>-6.9728040968999094E-2</v>
      </c>
      <c r="G3583" s="26">
        <f t="shared" si="166"/>
        <v>-3.3901771408978453E-4</v>
      </c>
      <c r="H3583" s="26">
        <f t="shared" si="167"/>
        <v>2.3639041057268918E-5</v>
      </c>
    </row>
    <row r="3584" spans="1:8" x14ac:dyDescent="0.25">
      <c r="A3584" s="12">
        <f>Riesgo!D3588</f>
        <v>0.72589479581493177</v>
      </c>
      <c r="F3584" s="76">
        <f t="shared" si="165"/>
        <v>0.12031285822508186</v>
      </c>
      <c r="G3584" s="26">
        <f t="shared" si="166"/>
        <v>1.7415507428430244E-3</v>
      </c>
      <c r="H3584" s="26">
        <f t="shared" si="167"/>
        <v>2.0953094761545879E-4</v>
      </c>
    </row>
    <row r="3585" spans="1:8" x14ac:dyDescent="0.25">
      <c r="A3585" s="12">
        <f>Riesgo!D3589</f>
        <v>0.1598885508694316</v>
      </c>
      <c r="F3585" s="76">
        <f t="shared" si="165"/>
        <v>-0.44569338672041831</v>
      </c>
      <c r="G3585" s="26">
        <f t="shared" si="166"/>
        <v>-8.8533690897469847E-2</v>
      </c>
      <c r="H3585" s="26">
        <f t="shared" si="167"/>
        <v>3.9458880534952008E-2</v>
      </c>
    </row>
    <row r="3586" spans="1:8" x14ac:dyDescent="0.25">
      <c r="A3586" s="12">
        <f>Riesgo!D3590</f>
        <v>0.23886425078219387</v>
      </c>
      <c r="F3586" s="76">
        <f t="shared" si="165"/>
        <v>-0.36671768680765604</v>
      </c>
      <c r="G3586" s="26">
        <f t="shared" si="166"/>
        <v>-4.931687728332175E-2</v>
      </c>
      <c r="H3586" s="26">
        <f t="shared" si="167"/>
        <v>1.8085371157916794E-2</v>
      </c>
    </row>
    <row r="3587" spans="1:8" x14ac:dyDescent="0.25">
      <c r="A3587" s="12">
        <f>Riesgo!D3591</f>
        <v>6.2821149986898306E-2</v>
      </c>
      <c r="F3587" s="76">
        <f t="shared" ref="F3587:F3650" si="168">A3587-$D$4</f>
        <v>-0.54276078760295166</v>
      </c>
      <c r="G3587" s="26">
        <f t="shared" ref="G3587:G3650" si="169">IF(A3587=0,0,(A3587-D$4)^3)</f>
        <v>-0.15989150559370771</v>
      </c>
      <c r="H3587" s="26">
        <f t="shared" ref="H3587:H3650" si="170">IF(A3587=0,0,(A3587-D$4)^4)</f>
        <v>8.6782839507062559E-2</v>
      </c>
    </row>
    <row r="3588" spans="1:8" x14ac:dyDescent="0.25">
      <c r="A3588" s="12">
        <f>Riesgo!D3592</f>
        <v>0.78252770603382849</v>
      </c>
      <c r="F3588" s="76">
        <f t="shared" si="168"/>
        <v>0.17694576844397858</v>
      </c>
      <c r="G3588" s="26">
        <f t="shared" si="169"/>
        <v>5.5401375002884631E-3</v>
      </c>
      <c r="H3588" s="26">
        <f t="shared" si="170"/>
        <v>9.8030388727384475E-4</v>
      </c>
    </row>
    <row r="3589" spans="1:8" x14ac:dyDescent="0.25">
      <c r="A3589" s="12">
        <f>Riesgo!D3593</f>
        <v>0.86405396344116647</v>
      </c>
      <c r="F3589" s="76">
        <f t="shared" si="168"/>
        <v>0.25847202585131657</v>
      </c>
      <c r="G3589" s="26">
        <f t="shared" si="169"/>
        <v>1.7267944345177373E-2</v>
      </c>
      <c r="H3589" s="26">
        <f t="shared" si="170"/>
        <v>4.4632805571857819E-3</v>
      </c>
    </row>
    <row r="3590" spans="1:8" x14ac:dyDescent="0.25">
      <c r="A3590" s="12">
        <f>Riesgo!D3594</f>
        <v>0.74964024049952727</v>
      </c>
      <c r="F3590" s="76">
        <f t="shared" si="168"/>
        <v>0.14405830290967736</v>
      </c>
      <c r="G3590" s="26">
        <f t="shared" si="169"/>
        <v>2.9896123760704417E-3</v>
      </c>
      <c r="H3590" s="26">
        <f t="shared" si="170"/>
        <v>4.3067848525447602E-4</v>
      </c>
    </row>
    <row r="3591" spans="1:8" x14ac:dyDescent="0.25">
      <c r="A3591" s="12">
        <f>Riesgo!D3595</f>
        <v>0.4272903963440251</v>
      </c>
      <c r="F3591" s="76">
        <f t="shared" si="168"/>
        <v>-0.1782915412458248</v>
      </c>
      <c r="G3591" s="26">
        <f t="shared" si="169"/>
        <v>-5.6675089913012068E-3</v>
      </c>
      <c r="H3591" s="26">
        <f t="shared" si="170"/>
        <v>1.0104689130836619E-3</v>
      </c>
    </row>
    <row r="3592" spans="1:8" x14ac:dyDescent="0.25">
      <c r="A3592" s="12">
        <f>Riesgo!D3596</f>
        <v>0.2842878726838286</v>
      </c>
      <c r="F3592" s="76">
        <f t="shared" si="168"/>
        <v>-0.3212940649060213</v>
      </c>
      <c r="G3592" s="26">
        <f t="shared" si="169"/>
        <v>-3.3167146525997747E-2</v>
      </c>
      <c r="H3592" s="26">
        <f t="shared" si="170"/>
        <v>1.0656407328671439E-2</v>
      </c>
    </row>
    <row r="3593" spans="1:8" x14ac:dyDescent="0.25">
      <c r="A3593" s="12">
        <f>Riesgo!D3597</f>
        <v>0.68024066798901262</v>
      </c>
      <c r="F3593" s="76">
        <f t="shared" si="168"/>
        <v>7.4658730399162709E-2</v>
      </c>
      <c r="G3593" s="26">
        <f t="shared" si="169"/>
        <v>4.1614224035152947E-4</v>
      </c>
      <c r="H3593" s="26">
        <f t="shared" si="170"/>
        <v>3.1068651330108406E-5</v>
      </c>
    </row>
    <row r="3594" spans="1:8" x14ac:dyDescent="0.25">
      <c r="A3594" s="12">
        <f>Riesgo!D3598</f>
        <v>1</v>
      </c>
      <c r="F3594" s="76">
        <f t="shared" si="168"/>
        <v>0.39441806241015009</v>
      </c>
      <c r="G3594" s="26">
        <f t="shared" si="169"/>
        <v>6.1357885667416845E-2</v>
      </c>
      <c r="H3594" s="26">
        <f t="shared" si="170"/>
        <v>2.4200658378526071E-2</v>
      </c>
    </row>
    <row r="3595" spans="1:8" x14ac:dyDescent="0.25">
      <c r="A3595" s="12">
        <f>Riesgo!D3599</f>
        <v>1</v>
      </c>
      <c r="F3595" s="76">
        <f t="shared" si="168"/>
        <v>0.39441806241015009</v>
      </c>
      <c r="G3595" s="26">
        <f t="shared" si="169"/>
        <v>6.1357885667416845E-2</v>
      </c>
      <c r="H3595" s="26">
        <f t="shared" si="170"/>
        <v>2.4200658378526071E-2</v>
      </c>
    </row>
    <row r="3596" spans="1:8" x14ac:dyDescent="0.25">
      <c r="A3596" s="12">
        <f>Riesgo!D3600</f>
        <v>0.41916521344653229</v>
      </c>
      <c r="F3596" s="76">
        <f t="shared" si="168"/>
        <v>-0.18641672414331761</v>
      </c>
      <c r="G3596" s="26">
        <f t="shared" si="169"/>
        <v>-6.4782039394830375E-3</v>
      </c>
      <c r="H3596" s="26">
        <f t="shared" si="170"/>
        <v>1.2076455567307629E-3</v>
      </c>
    </row>
    <row r="3597" spans="1:8" x14ac:dyDescent="0.25">
      <c r="A3597" s="12">
        <f>Riesgo!D3601</f>
        <v>0.48592535612912535</v>
      </c>
      <c r="F3597" s="76">
        <f t="shared" si="168"/>
        <v>-0.11965658146072455</v>
      </c>
      <c r="G3597" s="26">
        <f t="shared" si="169"/>
        <v>-1.7132067356673136E-3</v>
      </c>
      <c r="H3597" s="26">
        <f t="shared" si="170"/>
        <v>2.0499646132543793E-4</v>
      </c>
    </row>
    <row r="3598" spans="1:8" x14ac:dyDescent="0.25">
      <c r="A3598" s="12">
        <f>Riesgo!D3602</f>
        <v>1</v>
      </c>
      <c r="F3598" s="76">
        <f t="shared" si="168"/>
        <v>0.39441806241015009</v>
      </c>
      <c r="G3598" s="26">
        <f t="shared" si="169"/>
        <v>6.1357885667416845E-2</v>
      </c>
      <c r="H3598" s="26">
        <f t="shared" si="170"/>
        <v>2.4200658378526071E-2</v>
      </c>
    </row>
    <row r="3599" spans="1:8" x14ac:dyDescent="0.25">
      <c r="A3599" s="12">
        <f>Riesgo!D3603</f>
        <v>1</v>
      </c>
      <c r="F3599" s="76">
        <f t="shared" si="168"/>
        <v>0.39441806241015009</v>
      </c>
      <c r="G3599" s="26">
        <f t="shared" si="169"/>
        <v>6.1357885667416845E-2</v>
      </c>
      <c r="H3599" s="26">
        <f t="shared" si="170"/>
        <v>2.4200658378526071E-2</v>
      </c>
    </row>
    <row r="3600" spans="1:8" x14ac:dyDescent="0.25">
      <c r="A3600" s="12">
        <f>Riesgo!D3604</f>
        <v>0.22700121975137075</v>
      </c>
      <c r="F3600" s="76">
        <f t="shared" si="168"/>
        <v>-0.37858071783847913</v>
      </c>
      <c r="G3600" s="26">
        <f t="shared" si="169"/>
        <v>-5.4259460481194885E-2</v>
      </c>
      <c r="H3600" s="26">
        <f t="shared" si="170"/>
        <v>2.0541585498499347E-2</v>
      </c>
    </row>
    <row r="3601" spans="1:8" x14ac:dyDescent="0.25">
      <c r="A3601" s="12">
        <f>Riesgo!D3605</f>
        <v>0.20271866783146486</v>
      </c>
      <c r="F3601" s="76">
        <f t="shared" si="168"/>
        <v>-0.40286326975838505</v>
      </c>
      <c r="G3601" s="26">
        <f t="shared" si="169"/>
        <v>-6.5384230934459678E-2</v>
      </c>
      <c r="H3601" s="26">
        <f t="shared" si="170"/>
        <v>2.6340905064893776E-2</v>
      </c>
    </row>
    <row r="3602" spans="1:8" x14ac:dyDescent="0.25">
      <c r="A3602" s="12">
        <f>Riesgo!D3606</f>
        <v>1</v>
      </c>
      <c r="F3602" s="76">
        <f t="shared" si="168"/>
        <v>0.39441806241015009</v>
      </c>
      <c r="G3602" s="26">
        <f t="shared" si="169"/>
        <v>6.1357885667416845E-2</v>
      </c>
      <c r="H3602" s="26">
        <f t="shared" si="170"/>
        <v>2.4200658378526071E-2</v>
      </c>
    </row>
    <row r="3603" spans="1:8" x14ac:dyDescent="0.25">
      <c r="A3603" s="12">
        <f>Riesgo!D3607</f>
        <v>0.36088472220258094</v>
      </c>
      <c r="F3603" s="76">
        <f t="shared" si="168"/>
        <v>-0.24469721538726896</v>
      </c>
      <c r="G3603" s="26">
        <f t="shared" si="169"/>
        <v>-1.4651668416817068E-2</v>
      </c>
      <c r="H3603" s="26">
        <f t="shared" si="170"/>
        <v>3.585222462372732E-3</v>
      </c>
    </row>
    <row r="3604" spans="1:8" x14ac:dyDescent="0.25">
      <c r="A3604" s="12">
        <f>Riesgo!D3608</f>
        <v>0.63890983030562409</v>
      </c>
      <c r="F3604" s="76">
        <f t="shared" si="168"/>
        <v>3.3327892715774188E-2</v>
      </c>
      <c r="G3604" s="26">
        <f t="shared" si="169"/>
        <v>3.7018904605044121E-5</v>
      </c>
      <c r="H3604" s="26">
        <f t="shared" si="170"/>
        <v>1.2337620811323895E-6</v>
      </c>
    </row>
    <row r="3605" spans="1:8" x14ac:dyDescent="0.25">
      <c r="A3605" s="12">
        <f>Riesgo!D3609</f>
        <v>0.64824688209482706</v>
      </c>
      <c r="F3605" s="76">
        <f t="shared" si="168"/>
        <v>4.2664944504977154E-2</v>
      </c>
      <c r="G3605" s="26">
        <f t="shared" si="169"/>
        <v>7.7662891376878494E-5</v>
      </c>
      <c r="H3605" s="26">
        <f t="shared" si="170"/>
        <v>3.3134829506905897E-6</v>
      </c>
    </row>
    <row r="3606" spans="1:8" x14ac:dyDescent="0.25">
      <c r="A3606" s="12">
        <f>Riesgo!D3610</f>
        <v>0.74347896654514056</v>
      </c>
      <c r="F3606" s="76">
        <f t="shared" si="168"/>
        <v>0.13789702895529066</v>
      </c>
      <c r="G3606" s="26">
        <f t="shared" si="169"/>
        <v>2.6221934468387844E-3</v>
      </c>
      <c r="H3606" s="26">
        <f t="shared" si="170"/>
        <v>3.6159268566510124E-4</v>
      </c>
    </row>
    <row r="3607" spans="1:8" x14ac:dyDescent="0.25">
      <c r="A3607" s="12">
        <f>Riesgo!D3611</f>
        <v>0.51058863416542966</v>
      </c>
      <c r="F3607" s="76">
        <f t="shared" si="168"/>
        <v>-9.499330342442025E-2</v>
      </c>
      <c r="G3607" s="26">
        <f t="shared" si="169"/>
        <v>-8.5719370299645339E-4</v>
      </c>
      <c r="H3607" s="26">
        <f t="shared" si="170"/>
        <v>8.1427661522244458E-5</v>
      </c>
    </row>
    <row r="3608" spans="1:8" x14ac:dyDescent="0.25">
      <c r="A3608" s="12">
        <f>Riesgo!D3612</f>
        <v>0.82086729269471959</v>
      </c>
      <c r="F3608" s="76">
        <f t="shared" si="168"/>
        <v>0.21528535510486968</v>
      </c>
      <c r="G3608" s="26">
        <f t="shared" si="169"/>
        <v>9.9779991631642057E-3</v>
      </c>
      <c r="H3608" s="26">
        <f t="shared" si="170"/>
        <v>2.1481170930778989E-3</v>
      </c>
    </row>
    <row r="3609" spans="1:8" x14ac:dyDescent="0.25">
      <c r="A3609" s="12">
        <f>Riesgo!D3613</f>
        <v>0.369216628130629</v>
      </c>
      <c r="F3609" s="76">
        <f t="shared" si="168"/>
        <v>-0.23636530945922091</v>
      </c>
      <c r="G3609" s="26">
        <f t="shared" si="169"/>
        <v>-1.3205389358981922E-2</v>
      </c>
      <c r="H3609" s="26">
        <f t="shared" si="170"/>
        <v>3.1212959423652649E-3</v>
      </c>
    </row>
    <row r="3610" spans="1:8" x14ac:dyDescent="0.25">
      <c r="A3610" s="12">
        <f>Riesgo!D3614</f>
        <v>0.89192944588737677</v>
      </c>
      <c r="F3610" s="76">
        <f t="shared" si="168"/>
        <v>0.28634750829752686</v>
      </c>
      <c r="G3610" s="26">
        <f t="shared" si="169"/>
        <v>2.3479034021889781E-2</v>
      </c>
      <c r="H3610" s="26">
        <f t="shared" si="170"/>
        <v>6.7231628894009994E-3</v>
      </c>
    </row>
    <row r="3611" spans="1:8" x14ac:dyDescent="0.25">
      <c r="A3611" s="12">
        <f>Riesgo!D3615</f>
        <v>0.41117527966179457</v>
      </c>
      <c r="F3611" s="76">
        <f t="shared" si="168"/>
        <v>-0.19440665792805534</v>
      </c>
      <c r="G3611" s="26">
        <f t="shared" si="169"/>
        <v>-7.3473952463203682E-3</v>
      </c>
      <c r="H3611" s="26">
        <f t="shared" si="170"/>
        <v>1.4283825543136236E-3</v>
      </c>
    </row>
    <row r="3612" spans="1:8" x14ac:dyDescent="0.25">
      <c r="A3612" s="12">
        <f>Riesgo!D3616</f>
        <v>0.48006867764745709</v>
      </c>
      <c r="F3612" s="76">
        <f t="shared" si="168"/>
        <v>-0.12551325994239282</v>
      </c>
      <c r="G3612" s="26">
        <f t="shared" si="169"/>
        <v>-1.9772829834238653E-3</v>
      </c>
      <c r="H3612" s="26">
        <f t="shared" si="170"/>
        <v>2.4817523307814961E-4</v>
      </c>
    </row>
    <row r="3613" spans="1:8" x14ac:dyDescent="0.25">
      <c r="A3613" s="12">
        <f>Riesgo!D3617</f>
        <v>0.55801021212870205</v>
      </c>
      <c r="F3613" s="76">
        <f t="shared" si="168"/>
        <v>-4.7571725461147851E-2</v>
      </c>
      <c r="G3613" s="26">
        <f t="shared" si="169"/>
        <v>-1.0765810018134235E-4</v>
      </c>
      <c r="H3613" s="26">
        <f t="shared" si="170"/>
        <v>5.1214815854955706E-6</v>
      </c>
    </row>
    <row r="3614" spans="1:8" x14ac:dyDescent="0.25">
      <c r="A3614" s="12">
        <f>Riesgo!D3618</f>
        <v>0.87165055471250774</v>
      </c>
      <c r="F3614" s="76">
        <f t="shared" si="168"/>
        <v>0.26606861712265784</v>
      </c>
      <c r="G3614" s="26">
        <f t="shared" si="169"/>
        <v>1.8835664976946404E-2</v>
      </c>
      <c r="H3614" s="26">
        <f t="shared" si="170"/>
        <v>5.0115793330018088E-3</v>
      </c>
    </row>
    <row r="3615" spans="1:8" x14ac:dyDescent="0.25">
      <c r="A3615" s="12">
        <f>Riesgo!D3619</f>
        <v>1</v>
      </c>
      <c r="F3615" s="76">
        <f t="shared" si="168"/>
        <v>0.39441806241015009</v>
      </c>
      <c r="G3615" s="26">
        <f t="shared" si="169"/>
        <v>6.1357885667416845E-2</v>
      </c>
      <c r="H3615" s="26">
        <f t="shared" si="170"/>
        <v>2.4200658378526071E-2</v>
      </c>
    </row>
    <row r="3616" spans="1:8" x14ac:dyDescent="0.25">
      <c r="A3616" s="12">
        <f>Riesgo!D3620</f>
        <v>0.82548908077912764</v>
      </c>
      <c r="F3616" s="76">
        <f t="shared" si="168"/>
        <v>0.21990714318927773</v>
      </c>
      <c r="G3616" s="26">
        <f t="shared" si="169"/>
        <v>1.0634522881058095E-2</v>
      </c>
      <c r="H3616" s="26">
        <f t="shared" si="170"/>
        <v>2.3386075459544929E-3</v>
      </c>
    </row>
    <row r="3617" spans="1:8" x14ac:dyDescent="0.25">
      <c r="A3617" s="12">
        <f>Riesgo!D3621</f>
        <v>0.83944726383844981</v>
      </c>
      <c r="F3617" s="76">
        <f t="shared" si="168"/>
        <v>0.2338653262485999</v>
      </c>
      <c r="G3617" s="26">
        <f t="shared" si="169"/>
        <v>1.2790794141949988E-2</v>
      </c>
      <c r="H3617" s="26">
        <f t="shared" si="170"/>
        <v>2.9913232449858143E-3</v>
      </c>
    </row>
    <row r="3618" spans="1:8" x14ac:dyDescent="0.25">
      <c r="A3618" s="12">
        <f>Riesgo!D3622</f>
        <v>0.57343148301225566</v>
      </c>
      <c r="F3618" s="76">
        <f t="shared" si="168"/>
        <v>-3.2150454577594245E-2</v>
      </c>
      <c r="G3618" s="26">
        <f t="shared" si="169"/>
        <v>-3.323237297981882E-5</v>
      </c>
      <c r="H3618" s="26">
        <f t="shared" si="170"/>
        <v>1.0684358979933353E-6</v>
      </c>
    </row>
    <row r="3619" spans="1:8" x14ac:dyDescent="0.25">
      <c r="A3619" s="12">
        <f>Riesgo!D3623</f>
        <v>0.30117374672715902</v>
      </c>
      <c r="F3619" s="76">
        <f t="shared" si="168"/>
        <v>-0.30440819086269089</v>
      </c>
      <c r="G3619" s="26">
        <f t="shared" si="169"/>
        <v>-2.8207786125551707E-2</v>
      </c>
      <c r="H3619" s="26">
        <f t="shared" si="170"/>
        <v>8.5866811427209085E-3</v>
      </c>
    </row>
    <row r="3620" spans="1:8" x14ac:dyDescent="0.25">
      <c r="A3620" s="12">
        <f>Riesgo!D3624</f>
        <v>0.54151407395986273</v>
      </c>
      <c r="F3620" s="76">
        <f t="shared" si="168"/>
        <v>-6.4067863629987176E-2</v>
      </c>
      <c r="G3620" s="26">
        <f t="shared" si="169"/>
        <v>-2.629787928485033E-4</v>
      </c>
      <c r="H3620" s="26">
        <f t="shared" si="170"/>
        <v>1.6848489437796558E-5</v>
      </c>
    </row>
    <row r="3621" spans="1:8" x14ac:dyDescent="0.25">
      <c r="A3621" s="12">
        <f>Riesgo!D3625</f>
        <v>0.6933816823522897</v>
      </c>
      <c r="F3621" s="76">
        <f t="shared" si="168"/>
        <v>8.7799744762439791E-2</v>
      </c>
      <c r="G3621" s="26">
        <f t="shared" si="169"/>
        <v>6.7683024926061856E-4</v>
      </c>
      <c r="H3621" s="26">
        <f t="shared" si="170"/>
        <v>5.9425523132580821E-5</v>
      </c>
    </row>
    <row r="3622" spans="1:8" x14ac:dyDescent="0.25">
      <c r="A3622" s="12">
        <f>Riesgo!D3626</f>
        <v>0.52522791628026144</v>
      </c>
      <c r="F3622" s="76">
        <f t="shared" si="168"/>
        <v>-8.0354021309588464E-2</v>
      </c>
      <c r="G3622" s="26">
        <f t="shared" si="169"/>
        <v>-5.1882733297500859E-4</v>
      </c>
      <c r="H3622" s="26">
        <f t="shared" si="170"/>
        <v>4.1689862569870788E-5</v>
      </c>
    </row>
    <row r="3623" spans="1:8" x14ac:dyDescent="0.25">
      <c r="A3623" s="12">
        <f>Riesgo!D3627</f>
        <v>0.6719615740492646</v>
      </c>
      <c r="F3623" s="76">
        <f t="shared" si="168"/>
        <v>6.6379636459414693E-2</v>
      </c>
      <c r="G3623" s="26">
        <f t="shared" si="169"/>
        <v>2.924856804868768E-4</v>
      </c>
      <c r="H3623" s="26">
        <f t="shared" si="170"/>
        <v>1.9415093140303405E-5</v>
      </c>
    </row>
    <row r="3624" spans="1:8" x14ac:dyDescent="0.25">
      <c r="A3624" s="12">
        <f>Riesgo!D3628</f>
        <v>0.70764394449454826</v>
      </c>
      <c r="F3624" s="76">
        <f t="shared" si="168"/>
        <v>0.10206200690469835</v>
      </c>
      <c r="G3624" s="26">
        <f t="shared" si="169"/>
        <v>1.0631445362738591E-3</v>
      </c>
      <c r="H3624" s="26">
        <f t="shared" si="170"/>
        <v>1.0850666500187496E-4</v>
      </c>
    </row>
    <row r="3625" spans="1:8" x14ac:dyDescent="0.25">
      <c r="A3625" s="12">
        <f>Riesgo!D3629</f>
        <v>0.63783018491079402</v>
      </c>
      <c r="F3625" s="76">
        <f t="shared" si="168"/>
        <v>3.2248247320944112E-2</v>
      </c>
      <c r="G3625" s="26">
        <f t="shared" si="169"/>
        <v>3.3536547234917691E-5</v>
      </c>
      <c r="H3625" s="26">
        <f t="shared" si="170"/>
        <v>1.0814948695221501E-6</v>
      </c>
    </row>
    <row r="3626" spans="1:8" x14ac:dyDescent="0.25">
      <c r="A3626" s="12">
        <f>Riesgo!D3630</f>
        <v>0.71749857454576649</v>
      </c>
      <c r="F3626" s="76">
        <f t="shared" si="168"/>
        <v>0.11191663695591658</v>
      </c>
      <c r="G3626" s="26">
        <f t="shared" si="169"/>
        <v>1.4017932163431618E-3</v>
      </c>
      <c r="H3626" s="26">
        <f t="shared" si="170"/>
        <v>1.5688398248074427E-4</v>
      </c>
    </row>
    <row r="3627" spans="1:8" x14ac:dyDescent="0.25">
      <c r="A3627" s="12">
        <f>Riesgo!D3631</f>
        <v>1</v>
      </c>
      <c r="F3627" s="76">
        <f t="shared" si="168"/>
        <v>0.39441806241015009</v>
      </c>
      <c r="G3627" s="26">
        <f t="shared" si="169"/>
        <v>6.1357885667416845E-2</v>
      </c>
      <c r="H3627" s="26">
        <f t="shared" si="170"/>
        <v>2.4200658378526071E-2</v>
      </c>
    </row>
    <row r="3628" spans="1:8" x14ac:dyDescent="0.25">
      <c r="A3628" s="12">
        <f>Riesgo!D3632</f>
        <v>0.85646854204666711</v>
      </c>
      <c r="F3628" s="76">
        <f t="shared" si="168"/>
        <v>0.25088660445681721</v>
      </c>
      <c r="G3628" s="26">
        <f t="shared" si="169"/>
        <v>1.5791828583181278E-2</v>
      </c>
      <c r="H3628" s="26">
        <f t="shared" si="170"/>
        <v>3.9619582513984609E-3</v>
      </c>
    </row>
    <row r="3629" spans="1:8" x14ac:dyDescent="0.25">
      <c r="A3629" s="12">
        <f>Riesgo!D3633</f>
        <v>0.90694066697445763</v>
      </c>
      <c r="F3629" s="76">
        <f t="shared" si="168"/>
        <v>0.30135872938460773</v>
      </c>
      <c r="G3629" s="26">
        <f t="shared" si="169"/>
        <v>2.7368520973242817E-2</v>
      </c>
      <c r="H3629" s="26">
        <f t="shared" si="170"/>
        <v>8.2477427056324437E-3</v>
      </c>
    </row>
    <row r="3630" spans="1:8" x14ac:dyDescent="0.25">
      <c r="A3630" s="12">
        <f>Riesgo!D3634</f>
        <v>0.29935092297275007</v>
      </c>
      <c r="F3630" s="76">
        <f t="shared" si="168"/>
        <v>-0.30623101461709984</v>
      </c>
      <c r="G3630" s="26">
        <f t="shared" si="169"/>
        <v>-2.8717558857986554E-2</v>
      </c>
      <c r="H3630" s="26">
        <f t="shared" si="170"/>
        <v>8.7942071864075041E-3</v>
      </c>
    </row>
    <row r="3631" spans="1:8" x14ac:dyDescent="0.25">
      <c r="A3631" s="12">
        <f>Riesgo!D3635</f>
        <v>0.61851042143734214</v>
      </c>
      <c r="F3631" s="76">
        <f t="shared" si="168"/>
        <v>1.2928483847492234E-2</v>
      </c>
      <c r="G3631" s="26">
        <f t="shared" si="169"/>
        <v>2.1609404127476158E-6</v>
      </c>
      <c r="H3631" s="26">
        <f t="shared" si="170"/>
        <v>2.7937683221600753E-8</v>
      </c>
    </row>
    <row r="3632" spans="1:8" x14ac:dyDescent="0.25">
      <c r="A3632" s="12">
        <f>Riesgo!D3636</f>
        <v>0.97902131691528804</v>
      </c>
      <c r="F3632" s="76">
        <f t="shared" si="168"/>
        <v>0.37343937932543814</v>
      </c>
      <c r="G3632" s="26">
        <f t="shared" si="169"/>
        <v>5.2078724330971091E-2</v>
      </c>
      <c r="H3632" s="26">
        <f t="shared" si="170"/>
        <v>1.9448246490218438E-2</v>
      </c>
    </row>
    <row r="3633" spans="1:8" x14ac:dyDescent="0.25">
      <c r="A3633" s="12">
        <f>Riesgo!D3637</f>
        <v>0.21086630174718329</v>
      </c>
      <c r="F3633" s="76">
        <f t="shared" si="168"/>
        <v>-0.39471563584266661</v>
      </c>
      <c r="G3633" s="26">
        <f t="shared" si="169"/>
        <v>-6.1496867046685798E-2</v>
      </c>
      <c r="H3633" s="26">
        <f t="shared" si="170"/>
        <v>2.4273774978664515E-2</v>
      </c>
    </row>
    <row r="3634" spans="1:8" x14ac:dyDescent="0.25">
      <c r="A3634" s="12">
        <f>Riesgo!D3638</f>
        <v>0.40812740693357613</v>
      </c>
      <c r="F3634" s="76">
        <f t="shared" si="168"/>
        <v>-0.19745453065627377</v>
      </c>
      <c r="G3634" s="26">
        <f t="shared" si="169"/>
        <v>-7.6984148341106024E-3</v>
      </c>
      <c r="H3634" s="26">
        <f t="shared" si="170"/>
        <v>1.5200868878666048E-3</v>
      </c>
    </row>
    <row r="3635" spans="1:8" x14ac:dyDescent="0.25">
      <c r="A3635" s="12">
        <f>Riesgo!D3639</f>
        <v>0.1854878131059606</v>
      </c>
      <c r="F3635" s="76">
        <f t="shared" si="168"/>
        <v>-0.42009412448388928</v>
      </c>
      <c r="G3635" s="26">
        <f t="shared" si="169"/>
        <v>-7.4137821840575352E-2</v>
      </c>
      <c r="H3635" s="26">
        <f t="shared" si="170"/>
        <v>3.1144863357259068E-2</v>
      </c>
    </row>
    <row r="3636" spans="1:8" x14ac:dyDescent="0.25">
      <c r="A3636" s="12">
        <f>Riesgo!D3640</f>
        <v>0.71225689582152718</v>
      </c>
      <c r="F3636" s="76">
        <f t="shared" si="168"/>
        <v>0.10667495823167727</v>
      </c>
      <c r="G3636" s="26">
        <f t="shared" si="169"/>
        <v>1.2139126703825779E-3</v>
      </c>
      <c r="H3636" s="26">
        <f t="shared" si="170"/>
        <v>1.2949408340996531E-4</v>
      </c>
    </row>
    <row r="3637" spans="1:8" x14ac:dyDescent="0.25">
      <c r="A3637" s="12">
        <f>Riesgo!D3641</f>
        <v>1.5935835240676693E-2</v>
      </c>
      <c r="F3637" s="76">
        <f t="shared" si="168"/>
        <v>-0.58964610234917325</v>
      </c>
      <c r="G3637" s="26">
        <f t="shared" si="169"/>
        <v>-0.20500964631999688</v>
      </c>
      <c r="H3637" s="26">
        <f t="shared" si="170"/>
        <v>0.1208831388965687</v>
      </c>
    </row>
    <row r="3638" spans="1:8" x14ac:dyDescent="0.25">
      <c r="A3638" s="12">
        <f>Riesgo!D3642</f>
        <v>0.54914830787414737</v>
      </c>
      <c r="F3638" s="76">
        <f t="shared" si="168"/>
        <v>-5.6433629715702538E-2</v>
      </c>
      <c r="G3638" s="26">
        <f t="shared" si="169"/>
        <v>-1.7972725973747331E-4</v>
      </c>
      <c r="H3638" s="26">
        <f t="shared" si="170"/>
        <v>1.0142661625842462E-5</v>
      </c>
    </row>
    <row r="3639" spans="1:8" x14ac:dyDescent="0.25">
      <c r="A3639" s="12">
        <f>Riesgo!D3643</f>
        <v>0.39088918832774605</v>
      </c>
      <c r="F3639" s="76">
        <f t="shared" si="168"/>
        <v>-0.21469274926210385</v>
      </c>
      <c r="G3639" s="26">
        <f t="shared" si="169"/>
        <v>-9.8958278648621362E-3</v>
      </c>
      <c r="H3639" s="26">
        <f t="shared" si="170"/>
        <v>2.124562490531787E-3</v>
      </c>
    </row>
    <row r="3640" spans="1:8" x14ac:dyDescent="0.25">
      <c r="A3640" s="12">
        <f>Riesgo!D3644</f>
        <v>0.20748655997050849</v>
      </c>
      <c r="F3640" s="76">
        <f t="shared" si="168"/>
        <v>-0.39809537761934144</v>
      </c>
      <c r="G3640" s="26">
        <f t="shared" si="169"/>
        <v>-6.3090127451797109E-2</v>
      </c>
      <c r="H3640" s="26">
        <f t="shared" si="170"/>
        <v>2.5115888111975553E-2</v>
      </c>
    </row>
    <row r="3641" spans="1:8" x14ac:dyDescent="0.25">
      <c r="A3641" s="12">
        <f>Riesgo!D3645</f>
        <v>0.41270760331483886</v>
      </c>
      <c r="F3641" s="76">
        <f t="shared" si="168"/>
        <v>-0.19287433427501105</v>
      </c>
      <c r="G3641" s="26">
        <f t="shared" si="169"/>
        <v>-7.1750233737404613E-3</v>
      </c>
      <c r="H3641" s="26">
        <f t="shared" si="170"/>
        <v>1.3838778566178352E-3</v>
      </c>
    </row>
    <row r="3642" spans="1:8" x14ac:dyDescent="0.25">
      <c r="A3642" s="12">
        <f>Riesgo!D3646</f>
        <v>0.83715846096187407</v>
      </c>
      <c r="F3642" s="76">
        <f t="shared" si="168"/>
        <v>0.23157652337202417</v>
      </c>
      <c r="G3642" s="26">
        <f t="shared" si="169"/>
        <v>1.2418913121372674E-2</v>
      </c>
      <c r="H3642" s="26">
        <f t="shared" si="170"/>
        <v>2.8759287247066968E-3</v>
      </c>
    </row>
    <row r="3643" spans="1:8" x14ac:dyDescent="0.25">
      <c r="A3643" s="12">
        <f>Riesgo!D3647</f>
        <v>0.77568275254147612</v>
      </c>
      <c r="F3643" s="76">
        <f t="shared" si="168"/>
        <v>0.17010081495162621</v>
      </c>
      <c r="G3643" s="26">
        <f t="shared" si="169"/>
        <v>4.921745840794421E-3</v>
      </c>
      <c r="H3643" s="26">
        <f t="shared" si="170"/>
        <v>8.3719297850390773E-4</v>
      </c>
    </row>
    <row r="3644" spans="1:8" x14ac:dyDescent="0.25">
      <c r="A3644" s="12">
        <f>Riesgo!D3648</f>
        <v>0.63735806907041548</v>
      </c>
      <c r="F3644" s="76">
        <f t="shared" si="168"/>
        <v>3.1776131480565573E-2</v>
      </c>
      <c r="G3644" s="26">
        <f t="shared" si="169"/>
        <v>3.2085075931596733E-5</v>
      </c>
      <c r="H3644" s="26">
        <f t="shared" si="170"/>
        <v>1.0195395913663478E-6</v>
      </c>
    </row>
    <row r="3645" spans="1:8" x14ac:dyDescent="0.25">
      <c r="A3645" s="12">
        <f>Riesgo!D3649</f>
        <v>0.3998791948940616</v>
      </c>
      <c r="F3645" s="76">
        <f t="shared" si="168"/>
        <v>-0.20570274269578831</v>
      </c>
      <c r="G3645" s="26">
        <f t="shared" si="169"/>
        <v>-8.7040273485064299E-3</v>
      </c>
      <c r="H3645" s="26">
        <f t="shared" si="170"/>
        <v>1.7904422980869227E-3</v>
      </c>
    </row>
    <row r="3646" spans="1:8" x14ac:dyDescent="0.25">
      <c r="A3646" s="12">
        <f>Riesgo!D3650</f>
        <v>0.90760024026911768</v>
      </c>
      <c r="F3646" s="76">
        <f t="shared" si="168"/>
        <v>0.30201830267926777</v>
      </c>
      <c r="G3646" s="26">
        <f t="shared" si="169"/>
        <v>2.7548616136185134E-2</v>
      </c>
      <c r="H3646" s="26">
        <f t="shared" si="170"/>
        <v>8.3201862866133236E-3</v>
      </c>
    </row>
    <row r="3647" spans="1:8" x14ac:dyDescent="0.25">
      <c r="A3647" s="12">
        <f>Riesgo!D3651</f>
        <v>0.31945107461900962</v>
      </c>
      <c r="F3647" s="76">
        <f t="shared" si="168"/>
        <v>-0.28613086297084028</v>
      </c>
      <c r="G3647" s="26">
        <f t="shared" si="169"/>
        <v>-2.3425782898280102E-2</v>
      </c>
      <c r="H3647" s="26">
        <f t="shared" si="170"/>
        <v>6.7028394764524369E-3</v>
      </c>
    </row>
    <row r="3648" spans="1:8" x14ac:dyDescent="0.25">
      <c r="A3648" s="12">
        <f>Riesgo!D3652</f>
        <v>0.29611035590131818</v>
      </c>
      <c r="F3648" s="76">
        <f t="shared" si="168"/>
        <v>-0.30947158168853173</v>
      </c>
      <c r="G3648" s="26">
        <f t="shared" si="169"/>
        <v>-2.9638916533353675E-2</v>
      </c>
      <c r="H3648" s="26">
        <f t="shared" si="170"/>
        <v>9.172402379111334E-3</v>
      </c>
    </row>
    <row r="3649" spans="1:8" x14ac:dyDescent="0.25">
      <c r="A3649" s="12">
        <f>Riesgo!D3653</f>
        <v>0.66676708646009009</v>
      </c>
      <c r="F3649" s="76">
        <f t="shared" si="168"/>
        <v>6.118514887024018E-2</v>
      </c>
      <c r="G3649" s="26">
        <f t="shared" si="169"/>
        <v>2.2905409644447336E-4</v>
      </c>
      <c r="H3649" s="26">
        <f t="shared" si="170"/>
        <v>1.4014708990293456E-5</v>
      </c>
    </row>
    <row r="3650" spans="1:8" x14ac:dyDescent="0.25">
      <c r="A3650" s="12">
        <f>Riesgo!D3654</f>
        <v>0.508149332252402</v>
      </c>
      <c r="F3650" s="76">
        <f t="shared" si="168"/>
        <v>-9.7432605337447908E-2</v>
      </c>
      <c r="G3650" s="26">
        <f t="shared" si="169"/>
        <v>-9.2493869170809134E-4</v>
      </c>
      <c r="H3650" s="26">
        <f t="shared" si="170"/>
        <v>9.0119186510529876E-5</v>
      </c>
    </row>
    <row r="3651" spans="1:8" x14ac:dyDescent="0.25">
      <c r="A3651" s="12">
        <f>Riesgo!D3655</f>
        <v>0.5027737972162718</v>
      </c>
      <c r="F3651" s="76">
        <f t="shared" ref="F3651:F3714" si="171">A3651-$D$4</f>
        <v>-0.10280814037357811</v>
      </c>
      <c r="G3651" s="26">
        <f t="shared" ref="G3651:G3714" si="172">IF(A3651=0,0,(A3651-D$4)^3)</f>
        <v>-1.0866320509334167E-3</v>
      </c>
      <c r="H3651" s="26">
        <f t="shared" ref="H3651:H3714" si="173">IF(A3651=0,0,(A3651-D$4)^4)</f>
        <v>1.1171462042679176E-4</v>
      </c>
    </row>
    <row r="3652" spans="1:8" x14ac:dyDescent="0.25">
      <c r="A3652" s="12">
        <f>Riesgo!D3656</f>
        <v>0.69003406718302729</v>
      </c>
      <c r="F3652" s="76">
        <f t="shared" si="171"/>
        <v>8.4452129593177383E-2</v>
      </c>
      <c r="G3652" s="26">
        <f t="shared" si="172"/>
        <v>6.0232628578783354E-4</v>
      </c>
      <c r="H3652" s="26">
        <f t="shared" si="173"/>
        <v>5.0867737544731322E-5</v>
      </c>
    </row>
    <row r="3653" spans="1:8" x14ac:dyDescent="0.25">
      <c r="A3653" s="12">
        <f>Riesgo!D3657</f>
        <v>0.8846589681295931</v>
      </c>
      <c r="F3653" s="76">
        <f t="shared" si="171"/>
        <v>0.2790770305397432</v>
      </c>
      <c r="G3653" s="26">
        <f t="shared" si="172"/>
        <v>2.1735632369699821E-2</v>
      </c>
      <c r="H3653" s="26">
        <f t="shared" si="173"/>
        <v>6.0659157386393475E-3</v>
      </c>
    </row>
    <row r="3654" spans="1:8" x14ac:dyDescent="0.25">
      <c r="A3654" s="12">
        <f>Riesgo!D3658</f>
        <v>0.39143483543270968</v>
      </c>
      <c r="F3654" s="76">
        <f t="shared" si="171"/>
        <v>-0.21414710215714022</v>
      </c>
      <c r="G3654" s="26">
        <f t="shared" si="172"/>
        <v>-9.8205679666149865E-3</v>
      </c>
      <c r="H3654" s="26">
        <f t="shared" si="173"/>
        <v>2.103046171587838E-3</v>
      </c>
    </row>
    <row r="3655" spans="1:8" x14ac:dyDescent="0.25">
      <c r="A3655" s="12">
        <f>Riesgo!D3659</f>
        <v>0.70947728422105594</v>
      </c>
      <c r="F3655" s="76">
        <f t="shared" si="171"/>
        <v>0.10389534663120603</v>
      </c>
      <c r="G3655" s="26">
        <f t="shared" si="172"/>
        <v>1.1214716234693865E-3</v>
      </c>
      <c r="H3655" s="26">
        <f t="shared" si="173"/>
        <v>1.1651568305741329E-4</v>
      </c>
    </row>
    <row r="3656" spans="1:8" x14ac:dyDescent="0.25">
      <c r="A3656" s="12">
        <f>Riesgo!D3660</f>
        <v>1</v>
      </c>
      <c r="F3656" s="76">
        <f t="shared" si="171"/>
        <v>0.39441806241015009</v>
      </c>
      <c r="G3656" s="26">
        <f t="shared" si="172"/>
        <v>6.1357885667416845E-2</v>
      </c>
      <c r="H3656" s="26">
        <f t="shared" si="173"/>
        <v>2.4200658378526071E-2</v>
      </c>
    </row>
    <row r="3657" spans="1:8" x14ac:dyDescent="0.25">
      <c r="A3657" s="12">
        <f>Riesgo!D3661</f>
        <v>0.22909313623850436</v>
      </c>
      <c r="F3657" s="76">
        <f t="shared" si="171"/>
        <v>-0.37648880135134555</v>
      </c>
      <c r="G3657" s="26">
        <f t="shared" si="172"/>
        <v>-5.3364959965717704E-2</v>
      </c>
      <c r="H3657" s="26">
        <f t="shared" si="173"/>
        <v>2.0091309811655602E-2</v>
      </c>
    </row>
    <row r="3658" spans="1:8" x14ac:dyDescent="0.25">
      <c r="A3658" s="12">
        <f>Riesgo!D3662</f>
        <v>0.25364191502666383</v>
      </c>
      <c r="F3658" s="76">
        <f t="shared" si="171"/>
        <v>-0.35194002256318607</v>
      </c>
      <c r="G3658" s="26">
        <f t="shared" si="172"/>
        <v>-4.3591917465532593E-2</v>
      </c>
      <c r="H3658" s="26">
        <f t="shared" si="173"/>
        <v>1.5341740416392085E-2</v>
      </c>
    </row>
    <row r="3659" spans="1:8" x14ac:dyDescent="0.25">
      <c r="A3659" s="12">
        <f>Riesgo!D3663</f>
        <v>0.6116050442184755</v>
      </c>
      <c r="F3659" s="76">
        <f t="shared" si="171"/>
        <v>6.0231066286255963E-3</v>
      </c>
      <c r="G3659" s="26">
        <f t="shared" si="172"/>
        <v>2.1850513872172568E-7</v>
      </c>
      <c r="H3659" s="26">
        <f t="shared" si="173"/>
        <v>1.3160797494235815E-9</v>
      </c>
    </row>
    <row r="3660" spans="1:8" x14ac:dyDescent="0.25">
      <c r="A3660" s="12">
        <f>Riesgo!D3664</f>
        <v>0.59841146084790164</v>
      </c>
      <c r="F3660" s="76">
        <f t="shared" si="171"/>
        <v>-7.1704767419482618E-3</v>
      </c>
      <c r="G3660" s="26">
        <f t="shared" si="172"/>
        <v>-3.6867534422639522E-7</v>
      </c>
      <c r="H3660" s="26">
        <f t="shared" si="173"/>
        <v>2.6435779811051366E-9</v>
      </c>
    </row>
    <row r="3661" spans="1:8" x14ac:dyDescent="0.25">
      <c r="A3661" s="12">
        <f>Riesgo!D3665</f>
        <v>0.80388260117818899</v>
      </c>
      <c r="F3661" s="76">
        <f t="shared" si="171"/>
        <v>0.19830066358833909</v>
      </c>
      <c r="G3661" s="26">
        <f t="shared" si="172"/>
        <v>7.7978073698957541E-3</v>
      </c>
      <c r="H3661" s="26">
        <f t="shared" si="173"/>
        <v>1.546310375984369E-3</v>
      </c>
    </row>
    <row r="3662" spans="1:8" x14ac:dyDescent="0.25">
      <c r="A3662" s="12">
        <f>Riesgo!D3666</f>
        <v>0.4952121611365814</v>
      </c>
      <c r="F3662" s="76">
        <f t="shared" si="171"/>
        <v>-0.11036977645326851</v>
      </c>
      <c r="G3662" s="26">
        <f t="shared" si="172"/>
        <v>-1.3444680582412711E-3</v>
      </c>
      <c r="H3662" s="26">
        <f t="shared" si="173"/>
        <v>1.4838863903664907E-4</v>
      </c>
    </row>
    <row r="3663" spans="1:8" x14ac:dyDescent="0.25">
      <c r="A3663" s="12">
        <f>Riesgo!D3667</f>
        <v>0.75789761315570336</v>
      </c>
      <c r="F3663" s="76">
        <f t="shared" si="171"/>
        <v>0.15231567556585346</v>
      </c>
      <c r="G3663" s="26">
        <f t="shared" si="172"/>
        <v>3.5337335771625129E-3</v>
      </c>
      <c r="H3663" s="26">
        <f t="shared" si="173"/>
        <v>5.3824301707524811E-4</v>
      </c>
    </row>
    <row r="3664" spans="1:8" x14ac:dyDescent="0.25">
      <c r="A3664" s="12">
        <f>Riesgo!D3668</f>
        <v>0.96120951570726354</v>
      </c>
      <c r="F3664" s="76">
        <f t="shared" si="171"/>
        <v>0.35562757811741363</v>
      </c>
      <c r="G3664" s="26">
        <f t="shared" si="172"/>
        <v>4.497656629873803E-2</v>
      </c>
      <c r="H3664" s="26">
        <f t="shared" si="173"/>
        <v>1.5994907344857492E-2</v>
      </c>
    </row>
    <row r="3665" spans="1:8" x14ac:dyDescent="0.25">
      <c r="A3665" s="12">
        <f>Riesgo!D3669</f>
        <v>0.42517641741094303</v>
      </c>
      <c r="F3665" s="76">
        <f t="shared" si="171"/>
        <v>-0.18040552017890688</v>
      </c>
      <c r="G3665" s="26">
        <f t="shared" si="172"/>
        <v>-5.8715054292485394E-3</v>
      </c>
      <c r="H3665" s="26">
        <f t="shared" si="173"/>
        <v>1.0592519911968585E-3</v>
      </c>
    </row>
    <row r="3666" spans="1:8" x14ac:dyDescent="0.25">
      <c r="A3666" s="12">
        <f>Riesgo!D3670</f>
        <v>0.1917121492855112</v>
      </c>
      <c r="F3666" s="76">
        <f t="shared" si="171"/>
        <v>-0.41386978830433874</v>
      </c>
      <c r="G3666" s="26">
        <f t="shared" si="172"/>
        <v>-7.0891011764640008E-2</v>
      </c>
      <c r="H3666" s="26">
        <f t="shared" si="173"/>
        <v>2.9339648031711945E-2</v>
      </c>
    </row>
    <row r="3667" spans="1:8" x14ac:dyDescent="0.25">
      <c r="A3667" s="12">
        <f>Riesgo!D3671</f>
        <v>0.80309636644873139</v>
      </c>
      <c r="F3667" s="76">
        <f t="shared" si="171"/>
        <v>0.19751442885888149</v>
      </c>
      <c r="G3667" s="26">
        <f t="shared" si="172"/>
        <v>7.7054229453869831E-3</v>
      </c>
      <c r="H3667" s="26">
        <f t="shared" si="173"/>
        <v>1.5219322121742304E-3</v>
      </c>
    </row>
    <row r="3668" spans="1:8" x14ac:dyDescent="0.25">
      <c r="A3668" s="12">
        <f>Riesgo!D3672</f>
        <v>0.46637077499978397</v>
      </c>
      <c r="F3668" s="76">
        <f t="shared" si="171"/>
        <v>-0.13921116259006594</v>
      </c>
      <c r="G3668" s="26">
        <f t="shared" si="172"/>
        <v>-2.6978772205033036E-3</v>
      </c>
      <c r="H3668" s="26">
        <f t="shared" si="173"/>
        <v>3.7557462439152058E-4</v>
      </c>
    </row>
    <row r="3669" spans="1:8" x14ac:dyDescent="0.25">
      <c r="A3669" s="12">
        <f>Riesgo!D3673</f>
        <v>1</v>
      </c>
      <c r="F3669" s="76">
        <f t="shared" si="171"/>
        <v>0.39441806241015009</v>
      </c>
      <c r="G3669" s="26">
        <f t="shared" si="172"/>
        <v>6.1357885667416845E-2</v>
      </c>
      <c r="H3669" s="26">
        <f t="shared" si="173"/>
        <v>2.4200658378526071E-2</v>
      </c>
    </row>
    <row r="3670" spans="1:8" x14ac:dyDescent="0.25">
      <c r="A3670" s="12">
        <f>Riesgo!D3674</f>
        <v>0.49517886493110247</v>
      </c>
      <c r="F3670" s="76">
        <f t="shared" si="171"/>
        <v>-0.11040307265874744</v>
      </c>
      <c r="G3670" s="26">
        <f t="shared" si="172"/>
        <v>-1.3456852172962824E-3</v>
      </c>
      <c r="H3670" s="26">
        <f t="shared" si="173"/>
        <v>1.4856778282096379E-4</v>
      </c>
    </row>
    <row r="3671" spans="1:8" x14ac:dyDescent="0.25">
      <c r="A3671" s="12">
        <f>Riesgo!D3675</f>
        <v>0.29205747149417843</v>
      </c>
      <c r="F3671" s="76">
        <f t="shared" si="171"/>
        <v>-0.31352446609567147</v>
      </c>
      <c r="G3671" s="26">
        <f t="shared" si="172"/>
        <v>-3.081869968678231E-2</v>
      </c>
      <c r="H3671" s="26">
        <f t="shared" si="173"/>
        <v>9.6624163650612608E-3</v>
      </c>
    </row>
    <row r="3672" spans="1:8" x14ac:dyDescent="0.25">
      <c r="A3672" s="12">
        <f>Riesgo!D3676</f>
        <v>0.8843227021104324</v>
      </c>
      <c r="F3672" s="76">
        <f t="shared" si="171"/>
        <v>0.2787407645205825</v>
      </c>
      <c r="G3672" s="26">
        <f t="shared" si="172"/>
        <v>2.1657157784657856E-2</v>
      </c>
      <c r="H3672" s="26">
        <f t="shared" si="173"/>
        <v>6.0367327182384162E-3</v>
      </c>
    </row>
    <row r="3673" spans="1:8" x14ac:dyDescent="0.25">
      <c r="A3673" s="12">
        <f>Riesgo!D3677</f>
        <v>0.56561360112963521</v>
      </c>
      <c r="F3673" s="76">
        <f t="shared" si="171"/>
        <v>-3.9968336460214693E-2</v>
      </c>
      <c r="G3673" s="26">
        <f t="shared" si="172"/>
        <v>-6.3848135286855506E-5</v>
      </c>
      <c r="H3673" s="26">
        <f t="shared" si="173"/>
        <v>2.5519037535023469E-6</v>
      </c>
    </row>
    <row r="3674" spans="1:8" x14ac:dyDescent="0.25">
      <c r="A3674" s="12">
        <f>Riesgo!D3678</f>
        <v>0.99119082021139071</v>
      </c>
      <c r="F3674" s="76">
        <f t="shared" si="171"/>
        <v>0.3856088826215408</v>
      </c>
      <c r="G3674" s="26">
        <f t="shared" si="172"/>
        <v>5.7337808307913685E-2</v>
      </c>
      <c r="H3674" s="26">
        <f t="shared" si="173"/>
        <v>2.2109968193582696E-2</v>
      </c>
    </row>
    <row r="3675" spans="1:8" x14ac:dyDescent="0.25">
      <c r="A3675" s="12">
        <f>Riesgo!D3679</f>
        <v>0.51104576362666521</v>
      </c>
      <c r="F3675" s="76">
        <f t="shared" si="171"/>
        <v>-9.45361739631847E-2</v>
      </c>
      <c r="G3675" s="26">
        <f t="shared" si="172"/>
        <v>-8.4487812362704217E-4</v>
      </c>
      <c r="H3675" s="26">
        <f t="shared" si="173"/>
        <v>7.9871545272895122E-5</v>
      </c>
    </row>
    <row r="3676" spans="1:8" x14ac:dyDescent="0.25">
      <c r="A3676" s="12">
        <f>Riesgo!D3680</f>
        <v>0.36437899984292965</v>
      </c>
      <c r="F3676" s="76">
        <f t="shared" si="171"/>
        <v>-0.24120293774692025</v>
      </c>
      <c r="G3676" s="26">
        <f t="shared" si="172"/>
        <v>-1.4032911266030516E-2</v>
      </c>
      <c r="H3676" s="26">
        <f t="shared" si="173"/>
        <v>3.3847794225084146E-3</v>
      </c>
    </row>
    <row r="3677" spans="1:8" x14ac:dyDescent="0.25">
      <c r="A3677" s="12">
        <f>Riesgo!D3681</f>
        <v>0.1941767082816151</v>
      </c>
      <c r="F3677" s="76">
        <f t="shared" si="171"/>
        <v>-0.41140522930823481</v>
      </c>
      <c r="G3677" s="26">
        <f t="shared" si="172"/>
        <v>-6.9632088758378868E-2</v>
      </c>
      <c r="H3677" s="26">
        <f t="shared" si="173"/>
        <v>2.8647005442852216E-2</v>
      </c>
    </row>
    <row r="3678" spans="1:8" x14ac:dyDescent="0.25">
      <c r="A3678" s="12">
        <f>Riesgo!D3682</f>
        <v>0.3484732313117902</v>
      </c>
      <c r="F3678" s="76">
        <f t="shared" si="171"/>
        <v>-0.25710870627805971</v>
      </c>
      <c r="G3678" s="26">
        <f t="shared" si="172"/>
        <v>-1.6996141935112605E-2</v>
      </c>
      <c r="H3678" s="26">
        <f t="shared" si="173"/>
        <v>4.3698560646550809E-3</v>
      </c>
    </row>
    <row r="3679" spans="1:8" x14ac:dyDescent="0.25">
      <c r="A3679" s="12">
        <f>Riesgo!D3683</f>
        <v>0.4911925950929425</v>
      </c>
      <c r="F3679" s="76">
        <f t="shared" si="171"/>
        <v>-0.11438934249690741</v>
      </c>
      <c r="G3679" s="26">
        <f t="shared" si="172"/>
        <v>-1.4967755872412382E-3</v>
      </c>
      <c r="H3679" s="26">
        <f t="shared" si="173"/>
        <v>1.7121517528994771E-4</v>
      </c>
    </row>
    <row r="3680" spans="1:8" x14ac:dyDescent="0.25">
      <c r="A3680" s="12">
        <f>Riesgo!D3684</f>
        <v>0.49315477565093579</v>
      </c>
      <c r="F3680" s="76">
        <f t="shared" si="171"/>
        <v>-0.11242716193891411</v>
      </c>
      <c r="G3680" s="26">
        <f t="shared" si="172"/>
        <v>-1.421064345048522E-3</v>
      </c>
      <c r="H3680" s="26">
        <f t="shared" si="173"/>
        <v>1.597662312463871E-4</v>
      </c>
    </row>
    <row r="3681" spans="1:8" x14ac:dyDescent="0.25">
      <c r="A3681" s="12">
        <f>Riesgo!D3685</f>
        <v>0.80986371553973024</v>
      </c>
      <c r="F3681" s="76">
        <f t="shared" si="171"/>
        <v>0.20428177794988034</v>
      </c>
      <c r="G3681" s="26">
        <f t="shared" si="172"/>
        <v>8.5248920279330752E-3</v>
      </c>
      <c r="H3681" s="26">
        <f t="shared" si="173"/>
        <v>1.7414801002969297E-3</v>
      </c>
    </row>
    <row r="3682" spans="1:8" x14ac:dyDescent="0.25">
      <c r="A3682" s="12">
        <f>Riesgo!D3686</f>
        <v>0.66700227432244386</v>
      </c>
      <c r="F3682" s="76">
        <f t="shared" si="171"/>
        <v>6.142033673259395E-2</v>
      </c>
      <c r="G3682" s="26">
        <f t="shared" si="172"/>
        <v>2.3170562619557257E-4</v>
      </c>
      <c r="H3682" s="26">
        <f t="shared" si="173"/>
        <v>1.4231437583768609E-5</v>
      </c>
    </row>
    <row r="3683" spans="1:8" x14ac:dyDescent="0.25">
      <c r="A3683" s="12">
        <f>Riesgo!D3687</f>
        <v>0.17096806103072595</v>
      </c>
      <c r="F3683" s="76">
        <f t="shared" si="171"/>
        <v>-0.43461387655912398</v>
      </c>
      <c r="G3683" s="26">
        <f t="shared" si="172"/>
        <v>-8.2093876882294692E-2</v>
      </c>
      <c r="H3683" s="26">
        <f t="shared" si="173"/>
        <v>3.567913807358155E-2</v>
      </c>
    </row>
    <row r="3684" spans="1:8" x14ac:dyDescent="0.25">
      <c r="A3684" s="12">
        <f>Riesgo!D3688</f>
        <v>0.76515471949152347</v>
      </c>
      <c r="F3684" s="76">
        <f t="shared" si="171"/>
        <v>0.15957278190167357</v>
      </c>
      <c r="G3684" s="26">
        <f t="shared" si="172"/>
        <v>4.0632771794203871E-3</v>
      </c>
      <c r="H3684" s="26">
        <f t="shared" si="173"/>
        <v>6.483884431576968E-4</v>
      </c>
    </row>
    <row r="3685" spans="1:8" x14ac:dyDescent="0.25">
      <c r="A3685" s="12">
        <f>Riesgo!D3689</f>
        <v>0.48233139928687868</v>
      </c>
      <c r="F3685" s="76">
        <f t="shared" si="171"/>
        <v>-0.12325053830297122</v>
      </c>
      <c r="G3685" s="26">
        <f t="shared" si="172"/>
        <v>-1.8722613596069276E-3</v>
      </c>
      <c r="H3685" s="26">
        <f t="shared" si="173"/>
        <v>2.307572204154066E-4</v>
      </c>
    </row>
    <row r="3686" spans="1:8" x14ac:dyDescent="0.25">
      <c r="A3686" s="12">
        <f>Riesgo!D3690</f>
        <v>0.41840747142312668</v>
      </c>
      <c r="F3686" s="76">
        <f t="shared" si="171"/>
        <v>-0.18717446616672323</v>
      </c>
      <c r="G3686" s="26">
        <f t="shared" si="172"/>
        <v>-6.5575228034296211E-3</v>
      </c>
      <c r="H3686" s="26">
        <f t="shared" si="173"/>
        <v>1.2274008301080537E-3</v>
      </c>
    </row>
    <row r="3687" spans="1:8" x14ac:dyDescent="0.25">
      <c r="A3687" s="12">
        <f>Riesgo!D3691</f>
        <v>0.66071148139236446</v>
      </c>
      <c r="F3687" s="76">
        <f t="shared" si="171"/>
        <v>5.5129543802514558E-2</v>
      </c>
      <c r="G3687" s="26">
        <f t="shared" si="172"/>
        <v>1.675533811452385E-4</v>
      </c>
      <c r="H3687" s="26">
        <f t="shared" si="173"/>
        <v>9.2371414651058427E-6</v>
      </c>
    </row>
    <row r="3688" spans="1:8" x14ac:dyDescent="0.25">
      <c r="A3688" s="12">
        <f>Riesgo!D3692</f>
        <v>0.5979774151389704</v>
      </c>
      <c r="F3688" s="76">
        <f t="shared" si="171"/>
        <v>-7.6045224508795028E-3</v>
      </c>
      <c r="G3688" s="26">
        <f t="shared" si="172"/>
        <v>-4.3976011669930861E-7</v>
      </c>
      <c r="H3688" s="26">
        <f t="shared" si="173"/>
        <v>3.3441656804412825E-9</v>
      </c>
    </row>
    <row r="3689" spans="1:8" x14ac:dyDescent="0.25">
      <c r="A3689" s="12">
        <f>Riesgo!D3693</f>
        <v>0.66630004143808041</v>
      </c>
      <c r="F3689" s="76">
        <f t="shared" si="171"/>
        <v>6.0718103848230509E-2</v>
      </c>
      <c r="G3689" s="26">
        <f t="shared" si="172"/>
        <v>2.2384871303238532E-4</v>
      </c>
      <c r="H3689" s="26">
        <f t="shared" si="173"/>
        <v>1.3591669404193124E-5</v>
      </c>
    </row>
    <row r="3690" spans="1:8" x14ac:dyDescent="0.25">
      <c r="A3690" s="12">
        <f>Riesgo!D3694</f>
        <v>0.38360415702705247</v>
      </c>
      <c r="F3690" s="76">
        <f t="shared" si="171"/>
        <v>-0.22197778056279743</v>
      </c>
      <c r="G3690" s="26">
        <f t="shared" si="172"/>
        <v>-1.0937763140566215E-2</v>
      </c>
      <c r="H3690" s="26">
        <f t="shared" si="173"/>
        <v>2.4279403862644613E-3</v>
      </c>
    </row>
    <row r="3691" spans="1:8" x14ac:dyDescent="0.25">
      <c r="A3691" s="12">
        <f>Riesgo!D3695</f>
        <v>0.80664517765915367</v>
      </c>
      <c r="F3691" s="76">
        <f t="shared" si="171"/>
        <v>0.20106324006930376</v>
      </c>
      <c r="G3691" s="26">
        <f t="shared" si="172"/>
        <v>8.1282682979544781E-3</v>
      </c>
      <c r="H3691" s="26">
        <f t="shared" si="173"/>
        <v>1.6342959601393324E-3</v>
      </c>
    </row>
    <row r="3692" spans="1:8" x14ac:dyDescent="0.25">
      <c r="A3692" s="12">
        <f>Riesgo!D3696</f>
        <v>0.38985851061480975</v>
      </c>
      <c r="F3692" s="76">
        <f t="shared" si="171"/>
        <v>-0.21572342697504016</v>
      </c>
      <c r="G3692" s="26">
        <f t="shared" si="172"/>
        <v>-1.0039034172916132E-2</v>
      </c>
      <c r="H3692" s="26">
        <f t="shared" si="173"/>
        <v>2.1656548553010057E-3</v>
      </c>
    </row>
    <row r="3693" spans="1:8" x14ac:dyDescent="0.25">
      <c r="A3693" s="12">
        <f>Riesgo!D3697</f>
        <v>1</v>
      </c>
      <c r="F3693" s="76">
        <f t="shared" si="171"/>
        <v>0.39441806241015009</v>
      </c>
      <c r="G3693" s="26">
        <f t="shared" si="172"/>
        <v>6.1357885667416845E-2</v>
      </c>
      <c r="H3693" s="26">
        <f t="shared" si="173"/>
        <v>2.4200658378526071E-2</v>
      </c>
    </row>
    <row r="3694" spans="1:8" x14ac:dyDescent="0.25">
      <c r="A3694" s="12">
        <f>Riesgo!D3698</f>
        <v>1</v>
      </c>
      <c r="F3694" s="76">
        <f t="shared" si="171"/>
        <v>0.39441806241015009</v>
      </c>
      <c r="G3694" s="26">
        <f t="shared" si="172"/>
        <v>6.1357885667416845E-2</v>
      </c>
      <c r="H3694" s="26">
        <f t="shared" si="173"/>
        <v>2.4200658378526071E-2</v>
      </c>
    </row>
    <row r="3695" spans="1:8" x14ac:dyDescent="0.25">
      <c r="A3695" s="12">
        <f>Riesgo!D3699</f>
        <v>0.67687736009277499</v>
      </c>
      <c r="F3695" s="76">
        <f t="shared" si="171"/>
        <v>7.1295422502925088E-2</v>
      </c>
      <c r="G3695" s="26">
        <f t="shared" si="172"/>
        <v>3.6239728975353901E-4</v>
      </c>
      <c r="H3695" s="26">
        <f t="shared" si="173"/>
        <v>2.5837267886893529E-5</v>
      </c>
    </row>
    <row r="3696" spans="1:8" x14ac:dyDescent="0.25">
      <c r="A3696" s="12">
        <f>Riesgo!D3700</f>
        <v>0.7059830973594815</v>
      </c>
      <c r="F3696" s="76">
        <f t="shared" si="171"/>
        <v>0.1004011597696316</v>
      </c>
      <c r="G3696" s="26">
        <f t="shared" si="172"/>
        <v>1.0120831363954843E-3</v>
      </c>
      <c r="H3696" s="26">
        <f t="shared" si="173"/>
        <v>1.0161432067739285E-4</v>
      </c>
    </row>
    <row r="3697" spans="1:8" x14ac:dyDescent="0.25">
      <c r="A3697" s="12">
        <f>Riesgo!D3701</f>
        <v>1</v>
      </c>
      <c r="F3697" s="76">
        <f t="shared" si="171"/>
        <v>0.39441806241015009</v>
      </c>
      <c r="G3697" s="26">
        <f t="shared" si="172"/>
        <v>6.1357885667416845E-2</v>
      </c>
      <c r="H3697" s="26">
        <f t="shared" si="173"/>
        <v>2.4200658378526071E-2</v>
      </c>
    </row>
    <row r="3698" spans="1:8" x14ac:dyDescent="0.25">
      <c r="A3698" s="12">
        <f>Riesgo!D3702</f>
        <v>0.44305216775176892</v>
      </c>
      <c r="F3698" s="76">
        <f t="shared" si="171"/>
        <v>-0.16252976983808098</v>
      </c>
      <c r="G3698" s="26">
        <f t="shared" si="172"/>
        <v>-4.2933743864304501E-3</v>
      </c>
      <c r="H3698" s="26">
        <f t="shared" si="173"/>
        <v>6.9780115085525327E-4</v>
      </c>
    </row>
    <row r="3699" spans="1:8" x14ac:dyDescent="0.25">
      <c r="A3699" s="12">
        <f>Riesgo!D3703</f>
        <v>0.73756583315349811</v>
      </c>
      <c r="F3699" s="76">
        <f t="shared" si="171"/>
        <v>0.1319838955636482</v>
      </c>
      <c r="G3699" s="26">
        <f t="shared" si="172"/>
        <v>2.2991262916025787E-3</v>
      </c>
      <c r="H3699" s="26">
        <f t="shared" si="173"/>
        <v>3.0344764435851255E-4</v>
      </c>
    </row>
    <row r="3700" spans="1:8" x14ac:dyDescent="0.25">
      <c r="A3700" s="12">
        <f>Riesgo!D3704</f>
        <v>0.43670950674476605</v>
      </c>
      <c r="F3700" s="76">
        <f t="shared" si="171"/>
        <v>-0.16887243084508385</v>
      </c>
      <c r="G3700" s="26">
        <f t="shared" si="172"/>
        <v>-4.8158867408851416E-3</v>
      </c>
      <c r="H3700" s="26">
        <f t="shared" si="173"/>
        <v>8.1327050060788246E-4</v>
      </c>
    </row>
    <row r="3701" spans="1:8" x14ac:dyDescent="0.25">
      <c r="A3701" s="12">
        <f>Riesgo!D3705</f>
        <v>0.47431915171343947</v>
      </c>
      <c r="F3701" s="76">
        <f t="shared" si="171"/>
        <v>-0.13126278587641044</v>
      </c>
      <c r="G3701" s="26">
        <f t="shared" si="172"/>
        <v>-2.2616471625941082E-3</v>
      </c>
      <c r="H3701" s="26">
        <f t="shared" si="173"/>
        <v>2.968701072315816E-4</v>
      </c>
    </row>
    <row r="3702" spans="1:8" x14ac:dyDescent="0.25">
      <c r="A3702" s="12">
        <f>Riesgo!D3706</f>
        <v>0.69330788856357883</v>
      </c>
      <c r="F3702" s="76">
        <f t="shared" si="171"/>
        <v>8.7725950973728928E-2</v>
      </c>
      <c r="G3702" s="26">
        <f t="shared" si="172"/>
        <v>6.7512509959716564E-4</v>
      </c>
      <c r="H3702" s="26">
        <f t="shared" si="173"/>
        <v>5.9225991388394815E-5</v>
      </c>
    </row>
    <row r="3703" spans="1:8" x14ac:dyDescent="0.25">
      <c r="A3703" s="12">
        <f>Riesgo!D3707</f>
        <v>0.99786931502585752</v>
      </c>
      <c r="F3703" s="76">
        <f t="shared" si="171"/>
        <v>0.39228737743600761</v>
      </c>
      <c r="G3703" s="26">
        <f t="shared" si="172"/>
        <v>6.036886384360321E-2</v>
      </c>
      <c r="H3703" s="26">
        <f t="shared" si="173"/>
        <v>2.3681943275998527E-2</v>
      </c>
    </row>
    <row r="3704" spans="1:8" x14ac:dyDescent="0.25">
      <c r="A3704" s="12">
        <f>Riesgo!D3708</f>
        <v>0.35340653235716296</v>
      </c>
      <c r="F3704" s="76">
        <f t="shared" si="171"/>
        <v>-0.25217540523268694</v>
      </c>
      <c r="G3704" s="26">
        <f t="shared" si="172"/>
        <v>-1.6036448066935063E-2</v>
      </c>
      <c r="H3704" s="26">
        <f t="shared" si="173"/>
        <v>4.0439977897722889E-3</v>
      </c>
    </row>
    <row r="3705" spans="1:8" x14ac:dyDescent="0.25">
      <c r="A3705" s="12">
        <f>Riesgo!D3709</f>
        <v>0.7349866776680295</v>
      </c>
      <c r="F3705" s="76">
        <f t="shared" si="171"/>
        <v>0.12940474007817959</v>
      </c>
      <c r="G3705" s="26">
        <f t="shared" si="172"/>
        <v>2.1669583014487181E-3</v>
      </c>
      <c r="H3705" s="26">
        <f t="shared" si="173"/>
        <v>2.8041467575922488E-4</v>
      </c>
    </row>
    <row r="3706" spans="1:8" x14ac:dyDescent="0.25">
      <c r="A3706" s="12">
        <f>Riesgo!D3710</f>
        <v>0.23863078832535842</v>
      </c>
      <c r="F3706" s="76">
        <f t="shared" si="171"/>
        <v>-0.36695114926449146</v>
      </c>
      <c r="G3706" s="26">
        <f t="shared" si="172"/>
        <v>-4.9411126657158889E-2</v>
      </c>
      <c r="H3706" s="26">
        <f t="shared" si="173"/>
        <v>1.8131469713297807E-2</v>
      </c>
    </row>
    <row r="3707" spans="1:8" x14ac:dyDescent="0.25">
      <c r="A3707" s="12">
        <f>Riesgo!D3711</f>
        <v>0.72399781556115872</v>
      </c>
      <c r="F3707" s="76">
        <f t="shared" si="171"/>
        <v>0.11841587797130881</v>
      </c>
      <c r="G3707" s="26">
        <f t="shared" si="172"/>
        <v>1.6604653524338779E-3</v>
      </c>
      <c r="H3707" s="26">
        <f t="shared" si="173"/>
        <v>1.9662546254939638E-4</v>
      </c>
    </row>
    <row r="3708" spans="1:8" x14ac:dyDescent="0.25">
      <c r="A3708" s="12">
        <f>Riesgo!D3712</f>
        <v>0.93880821138158699</v>
      </c>
      <c r="F3708" s="76">
        <f t="shared" si="171"/>
        <v>0.33322627379173708</v>
      </c>
      <c r="G3708" s="26">
        <f t="shared" si="172"/>
        <v>3.700136198368998E-2</v>
      </c>
      <c r="H3708" s="26">
        <f t="shared" si="173"/>
        <v>1.2329825979044249E-2</v>
      </c>
    </row>
    <row r="3709" spans="1:8" x14ac:dyDescent="0.25">
      <c r="A3709" s="12">
        <f>Riesgo!D3713</f>
        <v>0.50543618186539252</v>
      </c>
      <c r="F3709" s="76">
        <f t="shared" si="171"/>
        <v>-0.10014575572445739</v>
      </c>
      <c r="G3709" s="26">
        <f t="shared" si="172"/>
        <v>-1.0043790482496264E-3</v>
      </c>
      <c r="H3709" s="26">
        <f t="shared" si="173"/>
        <v>1.0058429882077009E-4</v>
      </c>
    </row>
    <row r="3710" spans="1:8" x14ac:dyDescent="0.25">
      <c r="A3710" s="12">
        <f>Riesgo!D3714</f>
        <v>0.82914009777394881</v>
      </c>
      <c r="F3710" s="76">
        <f t="shared" si="171"/>
        <v>0.22355816018409891</v>
      </c>
      <c r="G3710" s="26">
        <f t="shared" si="172"/>
        <v>1.1173045839403201E-2</v>
      </c>
      <c r="H3710" s="26">
        <f t="shared" si="173"/>
        <v>2.4978255715095805E-3</v>
      </c>
    </row>
    <row r="3711" spans="1:8" x14ac:dyDescent="0.25">
      <c r="A3711" s="12">
        <f>Riesgo!D3715</f>
        <v>0.74652170749791424</v>
      </c>
      <c r="F3711" s="76">
        <f t="shared" si="171"/>
        <v>0.14093976990806434</v>
      </c>
      <c r="G3711" s="26">
        <f t="shared" si="172"/>
        <v>2.7996302309100485E-3</v>
      </c>
      <c r="H3711" s="26">
        <f t="shared" si="173"/>
        <v>3.9457924057212325E-4</v>
      </c>
    </row>
    <row r="3712" spans="1:8" x14ac:dyDescent="0.25">
      <c r="A3712" s="12">
        <f>Riesgo!D3716</f>
        <v>0.81570237875602702</v>
      </c>
      <c r="F3712" s="76">
        <f t="shared" si="171"/>
        <v>0.21012044116617712</v>
      </c>
      <c r="G3712" s="26">
        <f t="shared" si="172"/>
        <v>9.2769435068593021E-3</v>
      </c>
      <c r="H3712" s="26">
        <f t="shared" si="173"/>
        <v>1.9492754623349788E-3</v>
      </c>
    </row>
    <row r="3713" spans="1:8" x14ac:dyDescent="0.25">
      <c r="A3713" s="12">
        <f>Riesgo!D3717</f>
        <v>0.68802575783780939</v>
      </c>
      <c r="F3713" s="76">
        <f t="shared" si="171"/>
        <v>8.2443820247959487E-2</v>
      </c>
      <c r="G3713" s="26">
        <f t="shared" si="172"/>
        <v>5.6036928566143376E-4</v>
      </c>
      <c r="H3713" s="26">
        <f t="shared" si="173"/>
        <v>4.6198984659548708E-5</v>
      </c>
    </row>
    <row r="3714" spans="1:8" x14ac:dyDescent="0.25">
      <c r="A3714" s="12">
        <f>Riesgo!D3718</f>
        <v>0.39276665024890339</v>
      </c>
      <c r="F3714" s="76">
        <f t="shared" si="171"/>
        <v>-0.21281528734094651</v>
      </c>
      <c r="G3714" s="26">
        <f t="shared" si="172"/>
        <v>-9.638478109703778E-3</v>
      </c>
      <c r="H3714" s="26">
        <f t="shared" si="173"/>
        <v>2.0512154884460322E-3</v>
      </c>
    </row>
    <row r="3715" spans="1:8" x14ac:dyDescent="0.25">
      <c r="A3715" s="12">
        <f>Riesgo!D3719</f>
        <v>0.71390588040625491</v>
      </c>
      <c r="F3715" s="76">
        <f t="shared" ref="F3715:F3778" si="174">A3715-$D$4</f>
        <v>0.10832394281640501</v>
      </c>
      <c r="G3715" s="26">
        <f t="shared" ref="G3715:G3778" si="175">IF(A3715=0,0,(A3715-D$4)^3)</f>
        <v>1.2710814412451119E-3</v>
      </c>
      <c r="H3715" s="26">
        <f t="shared" ref="H3715:H3778" si="176">IF(A3715=0,0,(A3715-D$4)^4)</f>
        <v>1.3768855335642916E-4</v>
      </c>
    </row>
    <row r="3716" spans="1:8" x14ac:dyDescent="0.25">
      <c r="A3716" s="12">
        <f>Riesgo!D3720</f>
        <v>0.98578056173200945</v>
      </c>
      <c r="F3716" s="76">
        <f t="shared" si="174"/>
        <v>0.38019862414215955</v>
      </c>
      <c r="G3716" s="26">
        <f t="shared" si="175"/>
        <v>5.4958088960986376E-2</v>
      </c>
      <c r="H3716" s="26">
        <f t="shared" si="176"/>
        <v>2.0894989808449425E-2</v>
      </c>
    </row>
    <row r="3717" spans="1:8" x14ac:dyDescent="0.25">
      <c r="A3717" s="12">
        <f>Riesgo!D3721</f>
        <v>0.6696246986277401</v>
      </c>
      <c r="F3717" s="76">
        <f t="shared" si="174"/>
        <v>6.4042761037890195E-2</v>
      </c>
      <c r="G3717" s="26">
        <f t="shared" si="175"/>
        <v>2.6266979878500498E-4</v>
      </c>
      <c r="H3717" s="26">
        <f t="shared" si="176"/>
        <v>1.6822099155458776E-5</v>
      </c>
    </row>
    <row r="3718" spans="1:8" x14ac:dyDescent="0.25">
      <c r="A3718" s="12">
        <f>Riesgo!D3722</f>
        <v>0.67399092469719635</v>
      </c>
      <c r="F3718" s="76">
        <f t="shared" si="174"/>
        <v>6.8408987107346442E-2</v>
      </c>
      <c r="G3718" s="26">
        <f t="shared" si="175"/>
        <v>3.2013966073717997E-4</v>
      </c>
      <c r="H3718" s="26">
        <f t="shared" si="176"/>
        <v>2.1900429923920009E-5</v>
      </c>
    </row>
    <row r="3719" spans="1:8" x14ac:dyDescent="0.25">
      <c r="A3719" s="12">
        <f>Riesgo!D3723</f>
        <v>0.87178801797132632</v>
      </c>
      <c r="F3719" s="76">
        <f t="shared" si="174"/>
        <v>0.26620608038147642</v>
      </c>
      <c r="G3719" s="26">
        <f t="shared" si="175"/>
        <v>1.8864874169527947E-2</v>
      </c>
      <c r="H3719" s="26">
        <f t="shared" si="176"/>
        <v>5.0219442095597953E-3</v>
      </c>
    </row>
    <row r="3720" spans="1:8" x14ac:dyDescent="0.25">
      <c r="A3720" s="12">
        <f>Riesgo!D3724</f>
        <v>0</v>
      </c>
      <c r="F3720" s="76">
        <f t="shared" si="174"/>
        <v>-0.60558193758984991</v>
      </c>
      <c r="G3720" s="26">
        <f t="shared" si="175"/>
        <v>0</v>
      </c>
      <c r="H3720" s="26">
        <f t="shared" si="176"/>
        <v>0</v>
      </c>
    </row>
    <row r="3721" spans="1:8" x14ac:dyDescent="0.25">
      <c r="A3721" s="12">
        <f>Riesgo!D3725</f>
        <v>0.68023401403748618</v>
      </c>
      <c r="F3721" s="76">
        <f t="shared" si="174"/>
        <v>7.4652076447636273E-2</v>
      </c>
      <c r="G3721" s="26">
        <f t="shared" si="175"/>
        <v>4.1603098436705349E-4</v>
      </c>
      <c r="H3721" s="26">
        <f t="shared" si="176"/>
        <v>3.1057576849554646E-5</v>
      </c>
    </row>
    <row r="3722" spans="1:8" x14ac:dyDescent="0.25">
      <c r="A3722" s="12">
        <f>Riesgo!D3726</f>
        <v>0.6564571823964449</v>
      </c>
      <c r="F3722" s="76">
        <f t="shared" si="174"/>
        <v>5.0875244806594999E-2</v>
      </c>
      <c r="G3722" s="26">
        <f t="shared" si="175"/>
        <v>1.3167991455450569E-4</v>
      </c>
      <c r="H3722" s="26">
        <f t="shared" si="176"/>
        <v>6.6992478890719882E-6</v>
      </c>
    </row>
    <row r="3723" spans="1:8" x14ac:dyDescent="0.25">
      <c r="A3723" s="12">
        <f>Riesgo!D3727</f>
        <v>0.24490152387796066</v>
      </c>
      <c r="F3723" s="76">
        <f t="shared" si="174"/>
        <v>-0.36068041371188925</v>
      </c>
      <c r="G3723" s="26">
        <f t="shared" si="175"/>
        <v>-4.6921045166033661E-2</v>
      </c>
      <c r="H3723" s="26">
        <f t="shared" si="176"/>
        <v>1.6923501982279262E-2</v>
      </c>
    </row>
    <row r="3724" spans="1:8" x14ac:dyDescent="0.25">
      <c r="A3724" s="12">
        <f>Riesgo!D3728</f>
        <v>0.36654449933848809</v>
      </c>
      <c r="F3724" s="76">
        <f t="shared" si="174"/>
        <v>-0.23903743825136181</v>
      </c>
      <c r="G3724" s="26">
        <f t="shared" si="175"/>
        <v>-1.3658335536084039E-2</v>
      </c>
      <c r="H3724" s="26">
        <f t="shared" si="176"/>
        <v>3.2648535373230691E-3</v>
      </c>
    </row>
    <row r="3725" spans="1:8" x14ac:dyDescent="0.25">
      <c r="A3725" s="12">
        <f>Riesgo!D3729</f>
        <v>0.65455067933292677</v>
      </c>
      <c r="F3725" s="76">
        <f t="shared" si="174"/>
        <v>4.896874174307686E-2</v>
      </c>
      <c r="G3725" s="26">
        <f t="shared" si="175"/>
        <v>1.1742399037539885E-4</v>
      </c>
      <c r="H3725" s="26">
        <f t="shared" si="176"/>
        <v>5.7501050591344487E-6</v>
      </c>
    </row>
    <row r="3726" spans="1:8" x14ac:dyDescent="0.25">
      <c r="A3726" s="12">
        <f>Riesgo!D3730</f>
        <v>0.37847451817334793</v>
      </c>
      <c r="F3726" s="76">
        <f t="shared" si="174"/>
        <v>-0.22710741941650198</v>
      </c>
      <c r="G3726" s="26">
        <f t="shared" si="175"/>
        <v>-1.1713696504590336E-2</v>
      </c>
      <c r="H3726" s="26">
        <f t="shared" si="176"/>
        <v>2.6602673849856107E-3</v>
      </c>
    </row>
    <row r="3727" spans="1:8" x14ac:dyDescent="0.25">
      <c r="A3727" s="12">
        <f>Riesgo!D3731</f>
        <v>0.39311013098693315</v>
      </c>
      <c r="F3727" s="76">
        <f t="shared" si="174"/>
        <v>-0.21247180660291676</v>
      </c>
      <c r="G3727" s="26">
        <f t="shared" si="175"/>
        <v>-9.5918843074445891E-3</v>
      </c>
      <c r="H3727" s="26">
        <f t="shared" si="176"/>
        <v>2.0380049875289193E-3</v>
      </c>
    </row>
    <row r="3728" spans="1:8" x14ac:dyDescent="0.25">
      <c r="A3728" s="12">
        <f>Riesgo!D3732</f>
        <v>0.67383110106859689</v>
      </c>
      <c r="F3728" s="76">
        <f t="shared" si="174"/>
        <v>6.8249163478746988E-2</v>
      </c>
      <c r="G3728" s="26">
        <f t="shared" si="175"/>
        <v>3.1790107606343955E-4</v>
      </c>
      <c r="H3728" s="26">
        <f t="shared" si="176"/>
        <v>2.1696482510323265E-5</v>
      </c>
    </row>
    <row r="3729" spans="1:8" x14ac:dyDescent="0.25">
      <c r="A3729" s="12">
        <f>Riesgo!D3733</f>
        <v>0.8633987157610572</v>
      </c>
      <c r="F3729" s="76">
        <f t="shared" si="174"/>
        <v>0.25781677817120729</v>
      </c>
      <c r="G3729" s="26">
        <f t="shared" si="175"/>
        <v>1.7136950043778562E-2</v>
      </c>
      <c r="H3729" s="26">
        <f t="shared" si="176"/>
        <v>4.4181932479679187E-3</v>
      </c>
    </row>
    <row r="3730" spans="1:8" x14ac:dyDescent="0.25">
      <c r="A3730" s="12">
        <f>Riesgo!D3734</f>
        <v>0.64127064082813001</v>
      </c>
      <c r="F3730" s="76">
        <f t="shared" si="174"/>
        <v>3.5688703238280106E-2</v>
      </c>
      <c r="G3730" s="26">
        <f t="shared" si="175"/>
        <v>4.5456113836787178E-5</v>
      </c>
      <c r="H3730" s="26">
        <f t="shared" si="176"/>
        <v>1.6222697570865757E-6</v>
      </c>
    </row>
    <row r="3731" spans="1:8" x14ac:dyDescent="0.25">
      <c r="A3731" s="12">
        <f>Riesgo!D3735</f>
        <v>0.51053602988989177</v>
      </c>
      <c r="F3731" s="76">
        <f t="shared" si="174"/>
        <v>-9.5045907699958132E-2</v>
      </c>
      <c r="G3731" s="26">
        <f t="shared" si="175"/>
        <v>-8.5861855171543865E-4</v>
      </c>
      <c r="H3731" s="26">
        <f t="shared" si="176"/>
        <v>8.1608179615817318E-5</v>
      </c>
    </row>
    <row r="3732" spans="1:8" x14ac:dyDescent="0.25">
      <c r="A3732" s="12">
        <f>Riesgo!D3736</f>
        <v>0.51420682133384743</v>
      </c>
      <c r="F3732" s="76">
        <f t="shared" si="174"/>
        <v>-9.1375116256002475E-2</v>
      </c>
      <c r="G3732" s="26">
        <f t="shared" si="175"/>
        <v>-7.6292848036341144E-4</v>
      </c>
      <c r="H3732" s="26">
        <f t="shared" si="176"/>
        <v>6.9712678588222017E-5</v>
      </c>
    </row>
    <row r="3733" spans="1:8" x14ac:dyDescent="0.25">
      <c r="A3733" s="12">
        <f>Riesgo!D3737</f>
        <v>0.52688422750096375</v>
      </c>
      <c r="F3733" s="76">
        <f t="shared" si="174"/>
        <v>-7.8697710088886152E-2</v>
      </c>
      <c r="G3733" s="26">
        <f t="shared" si="175"/>
        <v>-4.8740085523932373E-4</v>
      </c>
      <c r="H3733" s="26">
        <f t="shared" si="176"/>
        <v>3.8357331202699461E-5</v>
      </c>
    </row>
    <row r="3734" spans="1:8" x14ac:dyDescent="0.25">
      <c r="A3734" s="12">
        <f>Riesgo!D3738</f>
        <v>7.588547239247917E-2</v>
      </c>
      <c r="F3734" s="76">
        <f t="shared" si="174"/>
        <v>-0.52969646519737079</v>
      </c>
      <c r="G3734" s="26">
        <f t="shared" si="175"/>
        <v>-0.14862135768592719</v>
      </c>
      <c r="H3734" s="26">
        <f t="shared" si="176"/>
        <v>7.8724207819069719E-2</v>
      </c>
    </row>
    <row r="3735" spans="1:8" x14ac:dyDescent="0.25">
      <c r="A3735" s="12">
        <f>Riesgo!D3739</f>
        <v>0.59119233642848312</v>
      </c>
      <c r="F3735" s="76">
        <f t="shared" si="174"/>
        <v>-1.4389601161366783E-2</v>
      </c>
      <c r="G3735" s="26">
        <f t="shared" si="175"/>
        <v>-2.9795197608070616E-6</v>
      </c>
      <c r="H3735" s="26">
        <f t="shared" si="176"/>
        <v>4.2874101010424567E-8</v>
      </c>
    </row>
    <row r="3736" spans="1:8" x14ac:dyDescent="0.25">
      <c r="A3736" s="12">
        <f>Riesgo!D3740</f>
        <v>0.64178844205959384</v>
      </c>
      <c r="F3736" s="76">
        <f t="shared" si="174"/>
        <v>3.6206504469743939E-2</v>
      </c>
      <c r="G3736" s="26">
        <f t="shared" si="175"/>
        <v>4.7463503746931487E-5</v>
      </c>
      <c r="H3736" s="26">
        <f t="shared" si="176"/>
        <v>1.7184875605629831E-6</v>
      </c>
    </row>
    <row r="3737" spans="1:8" x14ac:dyDescent="0.25">
      <c r="A3737" s="12">
        <f>Riesgo!D3741</f>
        <v>1</v>
      </c>
      <c r="F3737" s="76">
        <f t="shared" si="174"/>
        <v>0.39441806241015009</v>
      </c>
      <c r="G3737" s="26">
        <f t="shared" si="175"/>
        <v>6.1357885667416845E-2</v>
      </c>
      <c r="H3737" s="26">
        <f t="shared" si="176"/>
        <v>2.4200658378526071E-2</v>
      </c>
    </row>
    <row r="3738" spans="1:8" x14ac:dyDescent="0.25">
      <c r="A3738" s="12">
        <f>Riesgo!D3742</f>
        <v>0.20091581804393185</v>
      </c>
      <c r="F3738" s="76">
        <f t="shared" si="174"/>
        <v>-0.40466611954591802</v>
      </c>
      <c r="G3738" s="26">
        <f t="shared" si="175"/>
        <v>-6.6265966181869404E-2</v>
      </c>
      <c r="H3738" s="26">
        <f t="shared" si="176"/>
        <v>2.6815591392778129E-2</v>
      </c>
    </row>
    <row r="3739" spans="1:8" x14ac:dyDescent="0.25">
      <c r="A3739" s="12">
        <f>Riesgo!D3743</f>
        <v>0.64620574910013473</v>
      </c>
      <c r="F3739" s="76">
        <f t="shared" si="174"/>
        <v>4.0623811510284824E-2</v>
      </c>
      <c r="G3739" s="26">
        <f t="shared" si="175"/>
        <v>6.7041234895921206E-5</v>
      </c>
      <c r="H3739" s="26">
        <f t="shared" si="176"/>
        <v>2.7234704898286327E-6</v>
      </c>
    </row>
    <row r="3740" spans="1:8" x14ac:dyDescent="0.25">
      <c r="A3740" s="12">
        <f>Riesgo!D3744</f>
        <v>0.70365948278735202</v>
      </c>
      <c r="F3740" s="76">
        <f t="shared" si="174"/>
        <v>9.8077545197502114E-2</v>
      </c>
      <c r="G3740" s="26">
        <f t="shared" si="175"/>
        <v>9.4342800059448091E-4</v>
      </c>
      <c r="H3740" s="26">
        <f t="shared" si="176"/>
        <v>9.2529102368894253E-5</v>
      </c>
    </row>
    <row r="3741" spans="1:8" x14ac:dyDescent="0.25">
      <c r="A3741" s="12">
        <f>Riesgo!D3745</f>
        <v>0.89349782289339119</v>
      </c>
      <c r="F3741" s="76">
        <f t="shared" si="174"/>
        <v>0.28791588530354129</v>
      </c>
      <c r="G3741" s="26">
        <f t="shared" si="175"/>
        <v>2.3866947684299436E-2</v>
      </c>
      <c r="H3741" s="26">
        <f t="shared" si="176"/>
        <v>6.8716733720183771E-3</v>
      </c>
    </row>
    <row r="3742" spans="1:8" x14ac:dyDescent="0.25">
      <c r="A3742" s="12">
        <f>Riesgo!D3746</f>
        <v>0.82428565589341884</v>
      </c>
      <c r="F3742" s="76">
        <f t="shared" si="174"/>
        <v>0.21870371830356894</v>
      </c>
      <c r="G3742" s="26">
        <f t="shared" si="175"/>
        <v>1.0460886747992231E-2</v>
      </c>
      <c r="H3742" s="26">
        <f t="shared" si="176"/>
        <v>2.28783482853843E-3</v>
      </c>
    </row>
    <row r="3743" spans="1:8" x14ac:dyDescent="0.25">
      <c r="A3743" s="12">
        <f>Riesgo!D3747</f>
        <v>0.37856273561190218</v>
      </c>
      <c r="F3743" s="76">
        <f t="shared" si="174"/>
        <v>-0.22701920197794773</v>
      </c>
      <c r="G3743" s="26">
        <f t="shared" si="175"/>
        <v>-1.1700051627267651E-2</v>
      </c>
      <c r="H3743" s="26">
        <f t="shared" si="176"/>
        <v>2.6561363835230908E-3</v>
      </c>
    </row>
    <row r="3744" spans="1:8" x14ac:dyDescent="0.25">
      <c r="A3744" s="12">
        <f>Riesgo!D3748</f>
        <v>0.56723362435092384</v>
      </c>
      <c r="F3744" s="76">
        <f t="shared" si="174"/>
        <v>-3.8348313238926068E-2</v>
      </c>
      <c r="G3744" s="26">
        <f t="shared" si="175"/>
        <v>-5.6394765929940527E-5</v>
      </c>
      <c r="H3744" s="26">
        <f t="shared" si="176"/>
        <v>2.1626441489172747E-6</v>
      </c>
    </row>
    <row r="3745" spans="1:8" x14ac:dyDescent="0.25">
      <c r="A3745" s="12">
        <f>Riesgo!D3749</f>
        <v>0.89235410988322872</v>
      </c>
      <c r="F3745" s="76">
        <f t="shared" si="174"/>
        <v>0.28677217229337881</v>
      </c>
      <c r="G3745" s="26">
        <f t="shared" si="175"/>
        <v>2.3583649857678874E-2</v>
      </c>
      <c r="H3745" s="26">
        <f t="shared" si="176"/>
        <v>6.7631345002930046E-3</v>
      </c>
    </row>
    <row r="3746" spans="1:8" x14ac:dyDescent="0.25">
      <c r="A3746" s="12">
        <f>Riesgo!D3750</f>
        <v>0.51026318809832849</v>
      </c>
      <c r="F3746" s="76">
        <f t="shared" si="174"/>
        <v>-9.5318749491521415E-2</v>
      </c>
      <c r="G3746" s="26">
        <f t="shared" si="175"/>
        <v>-8.660341312212137E-4</v>
      </c>
      <c r="H3746" s="26">
        <f t="shared" si="176"/>
        <v>8.2549290404982246E-5</v>
      </c>
    </row>
    <row r="3747" spans="1:8" x14ac:dyDescent="0.25">
      <c r="A3747" s="12">
        <f>Riesgo!D3751</f>
        <v>0.52489905663489278</v>
      </c>
      <c r="F3747" s="76">
        <f t="shared" si="174"/>
        <v>-8.0682880954957126E-2</v>
      </c>
      <c r="G3747" s="26">
        <f t="shared" si="175"/>
        <v>-5.2522355111626765E-4</v>
      </c>
      <c r="H3747" s="26">
        <f t="shared" si="176"/>
        <v>4.237654924945366E-5</v>
      </c>
    </row>
    <row r="3748" spans="1:8" x14ac:dyDescent="0.25">
      <c r="A3748" s="12">
        <f>Riesgo!D3752</f>
        <v>0.47993623894616988</v>
      </c>
      <c r="F3748" s="76">
        <f t="shared" si="174"/>
        <v>-0.12564569864368003</v>
      </c>
      <c r="G3748" s="26">
        <f t="shared" si="175"/>
        <v>-1.9835487406584494E-3</v>
      </c>
      <c r="H3748" s="26">
        <f t="shared" si="176"/>
        <v>2.4922436731382257E-4</v>
      </c>
    </row>
    <row r="3749" spans="1:8" x14ac:dyDescent="0.25">
      <c r="A3749" s="12">
        <f>Riesgo!D3753</f>
        <v>0.2221595765774422</v>
      </c>
      <c r="F3749" s="76">
        <f t="shared" si="174"/>
        <v>-0.38342236101240768</v>
      </c>
      <c r="G3749" s="26">
        <f t="shared" si="175"/>
        <v>-5.6367959187751386E-2</v>
      </c>
      <c r="H3749" s="26">
        <f t="shared" si="176"/>
        <v>2.1612735997218677E-2</v>
      </c>
    </row>
    <row r="3750" spans="1:8" x14ac:dyDescent="0.25">
      <c r="A3750" s="12">
        <f>Riesgo!D3754</f>
        <v>0.49279115732062739</v>
      </c>
      <c r="F3750" s="76">
        <f t="shared" si="174"/>
        <v>-0.11279078026922251</v>
      </c>
      <c r="G3750" s="26">
        <f t="shared" si="175"/>
        <v>-1.4348972496266116E-3</v>
      </c>
      <c r="H3750" s="26">
        <f t="shared" si="176"/>
        <v>1.6184318039154686E-4</v>
      </c>
    </row>
    <row r="3751" spans="1:8" x14ac:dyDescent="0.25">
      <c r="A3751" s="12">
        <f>Riesgo!D3755</f>
        <v>0.64304071708968269</v>
      </c>
      <c r="F3751" s="76">
        <f t="shared" si="174"/>
        <v>3.7458779499832784E-2</v>
      </c>
      <c r="G3751" s="26">
        <f t="shared" si="175"/>
        <v>5.2560667096964411E-5</v>
      </c>
      <c r="H3751" s="26">
        <f t="shared" si="176"/>
        <v>1.9688584391493061E-6</v>
      </c>
    </row>
    <row r="3752" spans="1:8" x14ac:dyDescent="0.25">
      <c r="A3752" s="12">
        <f>Riesgo!D3756</f>
        <v>0.76911469198791682</v>
      </c>
      <c r="F3752" s="76">
        <f t="shared" si="174"/>
        <v>0.16353275439806692</v>
      </c>
      <c r="G3752" s="26">
        <f t="shared" si="175"/>
        <v>4.3733501975415289E-3</v>
      </c>
      <c r="H3752" s="26">
        <f t="shared" si="176"/>
        <v>7.1518600375129629E-4</v>
      </c>
    </row>
    <row r="3753" spans="1:8" x14ac:dyDescent="0.25">
      <c r="A3753" s="12">
        <f>Riesgo!D3757</f>
        <v>0.96617389816772081</v>
      </c>
      <c r="F3753" s="76">
        <f t="shared" si="174"/>
        <v>0.36059196057787091</v>
      </c>
      <c r="G3753" s="26">
        <f t="shared" si="175"/>
        <v>4.6886532930821262E-2</v>
      </c>
      <c r="H3753" s="26">
        <f t="shared" si="176"/>
        <v>1.6906906834223745E-2</v>
      </c>
    </row>
    <row r="3754" spans="1:8" x14ac:dyDescent="0.25">
      <c r="A3754" s="12">
        <f>Riesgo!D3758</f>
        <v>0.76192976092580433</v>
      </c>
      <c r="F3754" s="76">
        <f t="shared" si="174"/>
        <v>0.15634782333595443</v>
      </c>
      <c r="G3754" s="26">
        <f t="shared" si="175"/>
        <v>3.8218665473335814E-3</v>
      </c>
      <c r="H3754" s="26">
        <f t="shared" si="176"/>
        <v>5.9754051575610484E-4</v>
      </c>
    </row>
    <row r="3755" spans="1:8" x14ac:dyDescent="0.25">
      <c r="A3755" s="12">
        <f>Riesgo!D3759</f>
        <v>0.93530192119286681</v>
      </c>
      <c r="F3755" s="76">
        <f t="shared" si="174"/>
        <v>0.32971998360301691</v>
      </c>
      <c r="G3755" s="26">
        <f t="shared" si="175"/>
        <v>3.5845596246240521E-2</v>
      </c>
      <c r="H3755" s="26">
        <f t="shared" si="176"/>
        <v>1.181900940655079E-2</v>
      </c>
    </row>
    <row r="3756" spans="1:8" x14ac:dyDescent="0.25">
      <c r="A3756" s="12">
        <f>Riesgo!D3760</f>
        <v>0.56396075542599577</v>
      </c>
      <c r="F3756" s="76">
        <f t="shared" si="174"/>
        <v>-4.1621182163854131E-2</v>
      </c>
      <c r="G3756" s="26">
        <f t="shared" si="175"/>
        <v>-7.21013230217137E-5</v>
      </c>
      <c r="H3756" s="26">
        <f t="shared" si="176"/>
        <v>3.0009422997416355E-6</v>
      </c>
    </row>
    <row r="3757" spans="1:8" x14ac:dyDescent="0.25">
      <c r="A3757" s="12">
        <f>Riesgo!D3761</f>
        <v>0.87903805020451065</v>
      </c>
      <c r="F3757" s="76">
        <f t="shared" si="174"/>
        <v>0.27345611261466074</v>
      </c>
      <c r="G3757" s="26">
        <f t="shared" si="175"/>
        <v>2.0448568329772664E-2</v>
      </c>
      <c r="H3757" s="26">
        <f t="shared" si="176"/>
        <v>5.5917860039948995E-3</v>
      </c>
    </row>
    <row r="3758" spans="1:8" x14ac:dyDescent="0.25">
      <c r="A3758" s="12">
        <f>Riesgo!D3762</f>
        <v>0.95605880758575201</v>
      </c>
      <c r="F3758" s="76">
        <f t="shared" si="174"/>
        <v>0.35047686999590211</v>
      </c>
      <c r="G3758" s="26">
        <f t="shared" si="175"/>
        <v>4.3050488607179284E-2</v>
      </c>
      <c r="H3758" s="26">
        <f t="shared" si="176"/>
        <v>1.5088200498838439E-2</v>
      </c>
    </row>
    <row r="3759" spans="1:8" x14ac:dyDescent="0.25">
      <c r="A3759" s="12">
        <f>Riesgo!D3763</f>
        <v>0.4554395191370843</v>
      </c>
      <c r="F3759" s="76">
        <f t="shared" si="174"/>
        <v>-0.1501424184527656</v>
      </c>
      <c r="G3759" s="26">
        <f t="shared" si="175"/>
        <v>-3.3846223758074137E-3</v>
      </c>
      <c r="H3759" s="26">
        <f t="shared" si="176"/>
        <v>5.0817538905307039E-4</v>
      </c>
    </row>
    <row r="3760" spans="1:8" x14ac:dyDescent="0.25">
      <c r="A3760" s="12">
        <f>Riesgo!D3764</f>
        <v>0.81538670190086915</v>
      </c>
      <c r="F3760" s="76">
        <f t="shared" si="174"/>
        <v>0.20980476431101924</v>
      </c>
      <c r="G3760" s="26">
        <f t="shared" si="175"/>
        <v>9.23519432459983E-3</v>
      </c>
      <c r="H3760" s="26">
        <f t="shared" si="176"/>
        <v>1.9375877686391299E-3</v>
      </c>
    </row>
    <row r="3761" spans="1:8" x14ac:dyDescent="0.25">
      <c r="A3761" s="12">
        <f>Riesgo!D3765</f>
        <v>0.91541845671396405</v>
      </c>
      <c r="F3761" s="76">
        <f t="shared" si="174"/>
        <v>0.30983651912411414</v>
      </c>
      <c r="G3761" s="26">
        <f t="shared" si="175"/>
        <v>2.9743893314289924E-2</v>
      </c>
      <c r="H3761" s="26">
        <f t="shared" si="176"/>
        <v>9.2157443696985995E-3</v>
      </c>
    </row>
    <row r="3762" spans="1:8" x14ac:dyDescent="0.25">
      <c r="A3762" s="12">
        <f>Riesgo!D3766</f>
        <v>0.89279456411102431</v>
      </c>
      <c r="F3762" s="76">
        <f t="shared" si="174"/>
        <v>0.28721262652117441</v>
      </c>
      <c r="G3762" s="26">
        <f t="shared" si="175"/>
        <v>2.3692483437222991E-2</v>
      </c>
      <c r="H3762" s="26">
        <f t="shared" si="176"/>
        <v>6.8047803968142367E-3</v>
      </c>
    </row>
    <row r="3763" spans="1:8" x14ac:dyDescent="0.25">
      <c r="A3763" s="12">
        <f>Riesgo!D3767</f>
        <v>0.31058864608518255</v>
      </c>
      <c r="F3763" s="76">
        <f t="shared" si="174"/>
        <v>-0.29499329150466735</v>
      </c>
      <c r="G3763" s="26">
        <f t="shared" si="175"/>
        <v>-2.5670623619409187E-2</v>
      </c>
      <c r="H3763" s="26">
        <f t="shared" si="176"/>
        <v>7.5726617564669738E-3</v>
      </c>
    </row>
    <row r="3764" spans="1:8" x14ac:dyDescent="0.25">
      <c r="A3764" s="12">
        <f>Riesgo!D3768</f>
        <v>0.75833702957457372</v>
      </c>
      <c r="F3764" s="76">
        <f t="shared" si="174"/>
        <v>0.15275509198472381</v>
      </c>
      <c r="G3764" s="26">
        <f t="shared" si="175"/>
        <v>3.5644053609122312E-3</v>
      </c>
      <c r="H3764" s="26">
        <f t="shared" si="176"/>
        <v>5.4448106877699048E-4</v>
      </c>
    </row>
    <row r="3765" spans="1:8" x14ac:dyDescent="0.25">
      <c r="A3765" s="12">
        <f>Riesgo!D3769</f>
        <v>0.54564940390541472</v>
      </c>
      <c r="F3765" s="76">
        <f t="shared" si="174"/>
        <v>-5.9932533684435185E-2</v>
      </c>
      <c r="G3765" s="26">
        <f t="shared" si="175"/>
        <v>-2.152721827914858E-4</v>
      </c>
      <c r="H3765" s="26">
        <f t="shared" si="176"/>
        <v>1.2901807346472611E-5</v>
      </c>
    </row>
    <row r="3766" spans="1:8" x14ac:dyDescent="0.25">
      <c r="A3766" s="12">
        <f>Riesgo!D3770</f>
        <v>0.4199884890681348</v>
      </c>
      <c r="F3766" s="76">
        <f t="shared" si="174"/>
        <v>-0.18559344852171511</v>
      </c>
      <c r="G3766" s="26">
        <f t="shared" si="175"/>
        <v>-6.3927529965055801E-3</v>
      </c>
      <c r="H3766" s="26">
        <f t="shared" si="176"/>
        <v>1.1864530741689985E-3</v>
      </c>
    </row>
    <row r="3767" spans="1:8" x14ac:dyDescent="0.25">
      <c r="A3767" s="12">
        <f>Riesgo!D3771</f>
        <v>0.42579554619019605</v>
      </c>
      <c r="F3767" s="76">
        <f t="shared" si="174"/>
        <v>-0.17978639139965386</v>
      </c>
      <c r="G3767" s="26">
        <f t="shared" si="175"/>
        <v>-5.8112618737621224E-3</v>
      </c>
      <c r="H3767" s="26">
        <f t="shared" si="176"/>
        <v>1.0447858017620826E-3</v>
      </c>
    </row>
    <row r="3768" spans="1:8" x14ac:dyDescent="0.25">
      <c r="A3768" s="12">
        <f>Riesgo!D3772</f>
        <v>0.61272446078388654</v>
      </c>
      <c r="F3768" s="76">
        <f t="shared" si="174"/>
        <v>7.1425231940366318E-3</v>
      </c>
      <c r="G3768" s="26">
        <f t="shared" si="175"/>
        <v>3.643803746547981E-7</v>
      </c>
      <c r="H3768" s="26">
        <f t="shared" si="176"/>
        <v>2.6025952774236531E-9</v>
      </c>
    </row>
    <row r="3769" spans="1:8" x14ac:dyDescent="0.25">
      <c r="A3769" s="12">
        <f>Riesgo!D3773</f>
        <v>1</v>
      </c>
      <c r="F3769" s="76">
        <f t="shared" si="174"/>
        <v>0.39441806241015009</v>
      </c>
      <c r="G3769" s="26">
        <f t="shared" si="175"/>
        <v>6.1357885667416845E-2</v>
      </c>
      <c r="H3769" s="26">
        <f t="shared" si="176"/>
        <v>2.4200658378526071E-2</v>
      </c>
    </row>
    <row r="3770" spans="1:8" x14ac:dyDescent="0.25">
      <c r="A3770" s="12">
        <f>Riesgo!D3774</f>
        <v>1</v>
      </c>
      <c r="F3770" s="76">
        <f t="shared" si="174"/>
        <v>0.39441806241015009</v>
      </c>
      <c r="G3770" s="26">
        <f t="shared" si="175"/>
        <v>6.1357885667416845E-2</v>
      </c>
      <c r="H3770" s="26">
        <f t="shared" si="176"/>
        <v>2.4200658378526071E-2</v>
      </c>
    </row>
    <row r="3771" spans="1:8" x14ac:dyDescent="0.25">
      <c r="A3771" s="12">
        <f>Riesgo!D3775</f>
        <v>0.9244253511080911</v>
      </c>
      <c r="F3771" s="76">
        <f t="shared" si="174"/>
        <v>0.31884341351824119</v>
      </c>
      <c r="G3771" s="26">
        <f t="shared" si="175"/>
        <v>3.2413979270245072E-2</v>
      </c>
      <c r="H3771" s="26">
        <f t="shared" si="176"/>
        <v>1.0334983796234449E-2</v>
      </c>
    </row>
    <row r="3772" spans="1:8" x14ac:dyDescent="0.25">
      <c r="A3772" s="12">
        <f>Riesgo!D3776</f>
        <v>0.47548936618386756</v>
      </c>
      <c r="F3772" s="76">
        <f t="shared" si="174"/>
        <v>-0.13009257140598235</v>
      </c>
      <c r="G3772" s="26">
        <f t="shared" si="175"/>
        <v>-2.2016967131680224E-3</v>
      </c>
      <c r="H3772" s="26">
        <f t="shared" si="176"/>
        <v>2.8642438687212762E-4</v>
      </c>
    </row>
    <row r="3773" spans="1:8" x14ac:dyDescent="0.25">
      <c r="A3773" s="12">
        <f>Riesgo!D3777</f>
        <v>0.18273087288478265</v>
      </c>
      <c r="F3773" s="76">
        <f t="shared" si="174"/>
        <v>-0.42285106470506728</v>
      </c>
      <c r="G3773" s="26">
        <f t="shared" si="175"/>
        <v>-7.5607048615140629E-2</v>
      </c>
      <c r="H3773" s="26">
        <f t="shared" si="176"/>
        <v>3.1970521006120002E-2</v>
      </c>
    </row>
    <row r="3774" spans="1:8" x14ac:dyDescent="0.25">
      <c r="A3774" s="12">
        <f>Riesgo!D3778</f>
        <v>0.82556410727835872</v>
      </c>
      <c r="F3774" s="76">
        <f t="shared" si="174"/>
        <v>0.21998216968850881</v>
      </c>
      <c r="G3774" s="26">
        <f t="shared" si="175"/>
        <v>1.0645411248593015E-2</v>
      </c>
      <c r="H3774" s="26">
        <f t="shared" si="176"/>
        <v>2.3418006636919493E-3</v>
      </c>
    </row>
    <row r="3775" spans="1:8" x14ac:dyDescent="0.25">
      <c r="A3775" s="12">
        <f>Riesgo!D3779</f>
        <v>0.9975322611216928</v>
      </c>
      <c r="F3775" s="76">
        <f t="shared" si="174"/>
        <v>0.39195032353184289</v>
      </c>
      <c r="G3775" s="26">
        <f t="shared" si="175"/>
        <v>6.0213390447544479E-2</v>
      </c>
      <c r="H3775" s="26">
        <f t="shared" si="176"/>
        <v>2.3600657866864237E-2</v>
      </c>
    </row>
    <row r="3776" spans="1:8" x14ac:dyDescent="0.25">
      <c r="A3776" s="12">
        <f>Riesgo!D3780</f>
        <v>0.7533656286614332</v>
      </c>
      <c r="F3776" s="76">
        <f t="shared" si="174"/>
        <v>0.14778369107158329</v>
      </c>
      <c r="G3776" s="26">
        <f t="shared" si="175"/>
        <v>3.2275986721361986E-3</v>
      </c>
      <c r="H3776" s="26">
        <f t="shared" si="176"/>
        <v>4.769864450660284E-4</v>
      </c>
    </row>
    <row r="3777" spans="1:8" x14ac:dyDescent="0.25">
      <c r="A3777" s="12">
        <f>Riesgo!D3781</f>
        <v>1</v>
      </c>
      <c r="F3777" s="76">
        <f t="shared" si="174"/>
        <v>0.39441806241015009</v>
      </c>
      <c r="G3777" s="26">
        <f t="shared" si="175"/>
        <v>6.1357885667416845E-2</v>
      </c>
      <c r="H3777" s="26">
        <f t="shared" si="176"/>
        <v>2.4200658378526071E-2</v>
      </c>
    </row>
    <row r="3778" spans="1:8" x14ac:dyDescent="0.25">
      <c r="A3778" s="12">
        <f>Riesgo!D3782</f>
        <v>0.59281422706346398</v>
      </c>
      <c r="F3778" s="76">
        <f t="shared" si="174"/>
        <v>-1.2767710526385923E-2</v>
      </c>
      <c r="G3778" s="26">
        <f t="shared" si="175"/>
        <v>-2.0813210804919577E-6</v>
      </c>
      <c r="H3778" s="26">
        <f t="shared" si="176"/>
        <v>2.6573705068186092E-8</v>
      </c>
    </row>
    <row r="3779" spans="1:8" x14ac:dyDescent="0.25">
      <c r="A3779" s="12">
        <f>Riesgo!D3783</f>
        <v>0.37934355488005539</v>
      </c>
      <c r="F3779" s="76">
        <f t="shared" ref="F3779:F3842" si="177">A3779-$D$4</f>
        <v>-0.22623838270979452</v>
      </c>
      <c r="G3779" s="26">
        <f t="shared" ref="G3779:G3842" si="178">IF(A3779=0,0,(A3779-D$4)^3)</f>
        <v>-1.1579741447645276E-2</v>
      </c>
      <c r="H3779" s="26">
        <f t="shared" ref="H3779:H3842" si="179">IF(A3779=0,0,(A3779-D$4)^4)</f>
        <v>2.619781977312842E-3</v>
      </c>
    </row>
    <row r="3780" spans="1:8" x14ac:dyDescent="0.25">
      <c r="A3780" s="12">
        <f>Riesgo!D3784</f>
        <v>7.6385061498508114E-2</v>
      </c>
      <c r="F3780" s="76">
        <f t="shared" si="177"/>
        <v>-0.52919687609134181</v>
      </c>
      <c r="G3780" s="26">
        <f t="shared" si="178"/>
        <v>-0.14820123252689252</v>
      </c>
      <c r="H3780" s="26">
        <f t="shared" si="179"/>
        <v>7.8427629286118072E-2</v>
      </c>
    </row>
    <row r="3781" spans="1:8" x14ac:dyDescent="0.25">
      <c r="A3781" s="12">
        <f>Riesgo!D3785</f>
        <v>1</v>
      </c>
      <c r="F3781" s="76">
        <f t="shared" si="177"/>
        <v>0.39441806241015009</v>
      </c>
      <c r="G3781" s="26">
        <f t="shared" si="178"/>
        <v>6.1357885667416845E-2</v>
      </c>
      <c r="H3781" s="26">
        <f t="shared" si="179"/>
        <v>2.4200658378526071E-2</v>
      </c>
    </row>
    <row r="3782" spans="1:8" x14ac:dyDescent="0.25">
      <c r="A3782" s="12">
        <f>Riesgo!D3786</f>
        <v>1</v>
      </c>
      <c r="F3782" s="76">
        <f t="shared" si="177"/>
        <v>0.39441806241015009</v>
      </c>
      <c r="G3782" s="26">
        <f t="shared" si="178"/>
        <v>6.1357885667416845E-2</v>
      </c>
      <c r="H3782" s="26">
        <f t="shared" si="179"/>
        <v>2.4200658378526071E-2</v>
      </c>
    </row>
    <row r="3783" spans="1:8" x14ac:dyDescent="0.25">
      <c r="A3783" s="12">
        <f>Riesgo!D3787</f>
        <v>0.43607137246228428</v>
      </c>
      <c r="F3783" s="76">
        <f t="shared" si="177"/>
        <v>-0.16951056512756563</v>
      </c>
      <c r="G3783" s="26">
        <f t="shared" si="178"/>
        <v>-4.8706880480296529E-3</v>
      </c>
      <c r="H3783" s="26">
        <f t="shared" si="179"/>
        <v>8.2563308358158598E-4</v>
      </c>
    </row>
    <row r="3784" spans="1:8" x14ac:dyDescent="0.25">
      <c r="A3784" s="12">
        <f>Riesgo!D3788</f>
        <v>0.62673139691497171</v>
      </c>
      <c r="F3784" s="76">
        <f t="shared" si="177"/>
        <v>2.11494593251218E-2</v>
      </c>
      <c r="G3784" s="26">
        <f t="shared" si="178"/>
        <v>9.4601453254335253E-6</v>
      </c>
      <c r="H3784" s="26">
        <f t="shared" si="179"/>
        <v>2.0007695876999748E-7</v>
      </c>
    </row>
    <row r="3785" spans="1:8" x14ac:dyDescent="0.25">
      <c r="A3785" s="12">
        <f>Riesgo!D3789</f>
        <v>0.42654801781210738</v>
      </c>
      <c r="F3785" s="76">
        <f t="shared" si="177"/>
        <v>-0.17903391977774252</v>
      </c>
      <c r="G3785" s="26">
        <f t="shared" si="178"/>
        <v>-5.7386000886810304E-3</v>
      </c>
      <c r="H3785" s="26">
        <f t="shared" si="179"/>
        <v>1.0274040679134656E-3</v>
      </c>
    </row>
    <row r="3786" spans="1:8" x14ac:dyDescent="0.25">
      <c r="A3786" s="12">
        <f>Riesgo!D3790</f>
        <v>1</v>
      </c>
      <c r="F3786" s="76">
        <f t="shared" si="177"/>
        <v>0.39441806241015009</v>
      </c>
      <c r="G3786" s="26">
        <f t="shared" si="178"/>
        <v>6.1357885667416845E-2</v>
      </c>
      <c r="H3786" s="26">
        <f t="shared" si="179"/>
        <v>2.4200658378526071E-2</v>
      </c>
    </row>
    <row r="3787" spans="1:8" x14ac:dyDescent="0.25">
      <c r="A3787" s="12">
        <f>Riesgo!D3791</f>
        <v>0.35146287834971079</v>
      </c>
      <c r="F3787" s="76">
        <f t="shared" si="177"/>
        <v>-0.25411905924013911</v>
      </c>
      <c r="G3787" s="26">
        <f t="shared" si="178"/>
        <v>-1.6410118480926349E-2</v>
      </c>
      <c r="H3787" s="26">
        <f t="shared" si="179"/>
        <v>4.1701238703922248E-3</v>
      </c>
    </row>
    <row r="3788" spans="1:8" x14ac:dyDescent="0.25">
      <c r="A3788" s="12">
        <f>Riesgo!D3792</f>
        <v>0.13442373991511725</v>
      </c>
      <c r="F3788" s="76">
        <f t="shared" si="177"/>
        <v>-0.47115819767473266</v>
      </c>
      <c r="G3788" s="26">
        <f t="shared" si="178"/>
        <v>-0.1045924305574908</v>
      </c>
      <c r="H3788" s="26">
        <f t="shared" si="179"/>
        <v>4.9279581071887006E-2</v>
      </c>
    </row>
    <row r="3789" spans="1:8" x14ac:dyDescent="0.25">
      <c r="A3789" s="12">
        <f>Riesgo!D3793</f>
        <v>0.90076510307093216</v>
      </c>
      <c r="F3789" s="76">
        <f t="shared" si="177"/>
        <v>0.29518316548108225</v>
      </c>
      <c r="G3789" s="26">
        <f t="shared" si="178"/>
        <v>2.5720224625508891E-2</v>
      </c>
      <c r="H3789" s="26">
        <f t="shared" si="179"/>
        <v>7.5921773218421982E-3</v>
      </c>
    </row>
    <row r="3790" spans="1:8" x14ac:dyDescent="0.25">
      <c r="A3790" s="12">
        <f>Riesgo!D3794</f>
        <v>0.5672599607408414</v>
      </c>
      <c r="F3790" s="76">
        <f t="shared" si="177"/>
        <v>-3.832197684900851E-2</v>
      </c>
      <c r="G3790" s="26">
        <f t="shared" si="178"/>
        <v>-5.6278655365360124E-5</v>
      </c>
      <c r="H3790" s="26">
        <f t="shared" si="179"/>
        <v>2.1567093280046591E-6</v>
      </c>
    </row>
    <row r="3791" spans="1:8" x14ac:dyDescent="0.25">
      <c r="A3791" s="12">
        <f>Riesgo!D3795</f>
        <v>0.65626147731657025</v>
      </c>
      <c r="F3791" s="76">
        <f t="shared" si="177"/>
        <v>5.0679539726720346E-2</v>
      </c>
      <c r="G3791" s="26">
        <f t="shared" si="178"/>
        <v>1.3016612788037225E-4</v>
      </c>
      <c r="H3791" s="26">
        <f t="shared" si="179"/>
        <v>6.5967594489866862E-6</v>
      </c>
    </row>
    <row r="3792" spans="1:8" x14ac:dyDescent="0.25">
      <c r="A3792" s="12">
        <f>Riesgo!D3796</f>
        <v>0.94754501792192791</v>
      </c>
      <c r="F3792" s="76">
        <f t="shared" si="177"/>
        <v>0.34196308033207801</v>
      </c>
      <c r="G3792" s="26">
        <f t="shared" si="178"/>
        <v>3.9988734582334678E-2</v>
      </c>
      <c r="H3792" s="26">
        <f t="shared" si="179"/>
        <v>1.367467085635706E-2</v>
      </c>
    </row>
    <row r="3793" spans="1:8" x14ac:dyDescent="0.25">
      <c r="A3793" s="12">
        <f>Riesgo!D3797</f>
        <v>0.55757108486254703</v>
      </c>
      <c r="F3793" s="76">
        <f t="shared" si="177"/>
        <v>-4.8010852727302877E-2</v>
      </c>
      <c r="G3793" s="26">
        <f t="shared" si="178"/>
        <v>-1.1066703101295908E-4</v>
      </c>
      <c r="H3793" s="26">
        <f t="shared" si="179"/>
        <v>5.3132185277310379E-6</v>
      </c>
    </row>
    <row r="3794" spans="1:8" x14ac:dyDescent="0.25">
      <c r="A3794" s="12">
        <f>Riesgo!D3798</f>
        <v>0.46752297717177671</v>
      </c>
      <c r="F3794" s="76">
        <f t="shared" si="177"/>
        <v>-0.1380589604180732</v>
      </c>
      <c r="G3794" s="26">
        <f t="shared" si="178"/>
        <v>-2.6314419660113161E-3</v>
      </c>
      <c r="H3794" s="26">
        <f t="shared" si="179"/>
        <v>3.6329414222801301E-4</v>
      </c>
    </row>
    <row r="3795" spans="1:8" x14ac:dyDescent="0.25">
      <c r="A3795" s="12">
        <f>Riesgo!D3799</f>
        <v>0.48886917658502632</v>
      </c>
      <c r="F3795" s="76">
        <f t="shared" si="177"/>
        <v>-0.11671276100482358</v>
      </c>
      <c r="G3795" s="26">
        <f t="shared" si="178"/>
        <v>-1.5898458921764433E-3</v>
      </c>
      <c r="H3795" s="26">
        <f t="shared" si="179"/>
        <v>1.8555530364808975E-4</v>
      </c>
    </row>
    <row r="3796" spans="1:8" x14ac:dyDescent="0.25">
      <c r="A3796" s="12">
        <f>Riesgo!D3800</f>
        <v>0.73410988917497744</v>
      </c>
      <c r="F3796" s="76">
        <f t="shared" si="177"/>
        <v>0.12852795158512753</v>
      </c>
      <c r="G3796" s="26">
        <f t="shared" si="178"/>
        <v>2.1232090568941279E-3</v>
      </c>
      <c r="H3796" s="26">
        <f t="shared" si="179"/>
        <v>2.7289171086959278E-4</v>
      </c>
    </row>
    <row r="3797" spans="1:8" x14ac:dyDescent="0.25">
      <c r="A3797" s="12">
        <f>Riesgo!D3801</f>
        <v>0.37473895415511821</v>
      </c>
      <c r="F3797" s="76">
        <f t="shared" si="177"/>
        <v>-0.2308429834347317</v>
      </c>
      <c r="G3797" s="26">
        <f t="shared" si="178"/>
        <v>-1.2301272398672862E-2</v>
      </c>
      <c r="H3797" s="26">
        <f t="shared" si="179"/>
        <v>2.8396624205529616E-3</v>
      </c>
    </row>
    <row r="3798" spans="1:8" x14ac:dyDescent="0.25">
      <c r="A3798" s="12">
        <f>Riesgo!D3802</f>
        <v>0.36073324707737797</v>
      </c>
      <c r="F3798" s="76">
        <f t="shared" si="177"/>
        <v>-0.24484869051247193</v>
      </c>
      <c r="G3798" s="26">
        <f t="shared" si="178"/>
        <v>-1.4678894768071566E-2</v>
      </c>
      <c r="H3798" s="26">
        <f t="shared" si="179"/>
        <v>3.5941081621326987E-3</v>
      </c>
    </row>
    <row r="3799" spans="1:8" x14ac:dyDescent="0.25">
      <c r="A3799" s="12">
        <f>Riesgo!D3803</f>
        <v>0.31877397739769786</v>
      </c>
      <c r="F3799" s="76">
        <f t="shared" si="177"/>
        <v>-0.28680796019215204</v>
      </c>
      <c r="G3799" s="26">
        <f t="shared" si="178"/>
        <v>-2.359248036518662E-2</v>
      </c>
      <c r="H3799" s="26">
        <f t="shared" si="179"/>
        <v>6.7665111694125727E-3</v>
      </c>
    </row>
    <row r="3800" spans="1:8" x14ac:dyDescent="0.25">
      <c r="A3800" s="12">
        <f>Riesgo!D3804</f>
        <v>0.3227552462698316</v>
      </c>
      <c r="F3800" s="76">
        <f t="shared" si="177"/>
        <v>-0.28282669132001831</v>
      </c>
      <c r="G3800" s="26">
        <f t="shared" si="178"/>
        <v>-2.2623572138659231E-2</v>
      </c>
      <c r="H3800" s="26">
        <f t="shared" si="179"/>
        <v>6.3985500538167412E-3</v>
      </c>
    </row>
    <row r="3801" spans="1:8" x14ac:dyDescent="0.25">
      <c r="A3801" s="12">
        <f>Riesgo!D3805</f>
        <v>1</v>
      </c>
      <c r="F3801" s="76">
        <f t="shared" si="177"/>
        <v>0.39441806241015009</v>
      </c>
      <c r="G3801" s="26">
        <f t="shared" si="178"/>
        <v>6.1357885667416845E-2</v>
      </c>
      <c r="H3801" s="26">
        <f t="shared" si="179"/>
        <v>2.4200658378526071E-2</v>
      </c>
    </row>
    <row r="3802" spans="1:8" x14ac:dyDescent="0.25">
      <c r="A3802" s="12">
        <f>Riesgo!D3806</f>
        <v>0.78504080978291557</v>
      </c>
      <c r="F3802" s="76">
        <f t="shared" si="177"/>
        <v>0.17945887219306567</v>
      </c>
      <c r="G3802" s="26">
        <f t="shared" si="178"/>
        <v>5.779560341137171E-3</v>
      </c>
      <c r="H3802" s="26">
        <f t="shared" si="179"/>
        <v>1.0371933805922466E-3</v>
      </c>
    </row>
    <row r="3803" spans="1:8" x14ac:dyDescent="0.25">
      <c r="A3803" s="12">
        <f>Riesgo!D3807</f>
        <v>0.45621244372727832</v>
      </c>
      <c r="F3803" s="76">
        <f t="shared" si="177"/>
        <v>-0.14936949386257159</v>
      </c>
      <c r="G3803" s="26">
        <f t="shared" si="178"/>
        <v>-3.3326194771686412E-3</v>
      </c>
      <c r="H3803" s="26">
        <f t="shared" si="179"/>
        <v>4.9779168454122788E-4</v>
      </c>
    </row>
    <row r="3804" spans="1:8" x14ac:dyDescent="0.25">
      <c r="A3804" s="12">
        <f>Riesgo!D3808</f>
        <v>0.94199080860199591</v>
      </c>
      <c r="F3804" s="76">
        <f t="shared" si="177"/>
        <v>0.336408871012146</v>
      </c>
      <c r="G3804" s="26">
        <f t="shared" si="178"/>
        <v>3.8071704286623535E-2</v>
      </c>
      <c r="H3804" s="26">
        <f t="shared" si="179"/>
        <v>1.2807659056571304E-2</v>
      </c>
    </row>
    <row r="3805" spans="1:8" x14ac:dyDescent="0.25">
      <c r="A3805" s="12">
        <f>Riesgo!D3809</f>
        <v>0.77505480283665973</v>
      </c>
      <c r="F3805" s="76">
        <f t="shared" si="177"/>
        <v>0.16947286524680982</v>
      </c>
      <c r="G3805" s="26">
        <f t="shared" si="178"/>
        <v>4.8674389846574163E-3</v>
      </c>
      <c r="H3805" s="26">
        <f t="shared" si="179"/>
        <v>8.248988311439151E-4</v>
      </c>
    </row>
    <row r="3806" spans="1:8" x14ac:dyDescent="0.25">
      <c r="A3806" s="12">
        <f>Riesgo!D3810</f>
        <v>0.8917575783855346</v>
      </c>
      <c r="F3806" s="76">
        <f t="shared" si="177"/>
        <v>0.28617564079568469</v>
      </c>
      <c r="G3806" s="26">
        <f t="shared" si="178"/>
        <v>2.3436782618023195E-2</v>
      </c>
      <c r="H3806" s="26">
        <f t="shared" si="179"/>
        <v>6.7070362839019527E-3</v>
      </c>
    </row>
    <row r="3807" spans="1:8" x14ac:dyDescent="0.25">
      <c r="A3807" s="12">
        <f>Riesgo!D3811</f>
        <v>0.53227188217322896</v>
      </c>
      <c r="F3807" s="76">
        <f t="shared" si="177"/>
        <v>-7.3310055416620945E-2</v>
      </c>
      <c r="G3807" s="26">
        <f t="shared" si="178"/>
        <v>-3.9399493917763984E-4</v>
      </c>
      <c r="H3807" s="26">
        <f t="shared" si="179"/>
        <v>2.8883790824980972E-5</v>
      </c>
    </row>
    <row r="3808" spans="1:8" x14ac:dyDescent="0.25">
      <c r="A3808" s="12">
        <f>Riesgo!D3812</f>
        <v>0.51019477140256486</v>
      </c>
      <c r="F3808" s="76">
        <f t="shared" si="177"/>
        <v>-9.5387166187285044E-2</v>
      </c>
      <c r="G3808" s="26">
        <f t="shared" si="178"/>
        <v>-8.6790030338817115E-4</v>
      </c>
      <c r="H3808" s="26">
        <f t="shared" si="179"/>
        <v>8.2786550473282588E-5</v>
      </c>
    </row>
    <row r="3809" spans="1:8" x14ac:dyDescent="0.25">
      <c r="A3809" s="12">
        <f>Riesgo!D3813</f>
        <v>0.41725684922578832</v>
      </c>
      <c r="F3809" s="76">
        <f t="shared" si="177"/>
        <v>-0.18832508836406159</v>
      </c>
      <c r="G3809" s="26">
        <f t="shared" si="178"/>
        <v>-6.6792014086729801E-3</v>
      </c>
      <c r="H3809" s="26">
        <f t="shared" si="179"/>
        <v>1.2578611954897037E-3</v>
      </c>
    </row>
    <row r="3810" spans="1:8" x14ac:dyDescent="0.25">
      <c r="A3810" s="12">
        <f>Riesgo!D3814</f>
        <v>0.90503688936734938</v>
      </c>
      <c r="F3810" s="76">
        <f t="shared" si="177"/>
        <v>0.29945495177749948</v>
      </c>
      <c r="G3810" s="26">
        <f t="shared" si="178"/>
        <v>2.6853104187811627E-2</v>
      </c>
      <c r="H3810" s="26">
        <f t="shared" si="179"/>
        <v>8.0412950196372991E-3</v>
      </c>
    </row>
    <row r="3811" spans="1:8" x14ac:dyDescent="0.25">
      <c r="A3811" s="12">
        <f>Riesgo!D3815</f>
        <v>0.83350397687914068</v>
      </c>
      <c r="F3811" s="76">
        <f t="shared" si="177"/>
        <v>0.22792203928929078</v>
      </c>
      <c r="G3811" s="26">
        <f t="shared" si="178"/>
        <v>1.1840198028034371E-2</v>
      </c>
      <c r="H3811" s="26">
        <f t="shared" si="179"/>
        <v>2.6986420801386329E-3</v>
      </c>
    </row>
    <row r="3812" spans="1:8" x14ac:dyDescent="0.25">
      <c r="A3812" s="12">
        <f>Riesgo!D3816</f>
        <v>0.5865203234704558</v>
      </c>
      <c r="F3812" s="76">
        <f t="shared" si="177"/>
        <v>-1.906161411939411E-2</v>
      </c>
      <c r="G3812" s="26">
        <f t="shared" si="178"/>
        <v>-6.9259447142928814E-6</v>
      </c>
      <c r="H3812" s="26">
        <f t="shared" si="179"/>
        <v>1.3201968555610819E-7</v>
      </c>
    </row>
    <row r="3813" spans="1:8" x14ac:dyDescent="0.25">
      <c r="A3813" s="12">
        <f>Riesgo!D3817</f>
        <v>0.24625847467970047</v>
      </c>
      <c r="F3813" s="76">
        <f t="shared" si="177"/>
        <v>-0.35932346291014944</v>
      </c>
      <c r="G3813" s="26">
        <f t="shared" si="178"/>
        <v>-4.6393456388442091E-2</v>
      </c>
      <c r="H3813" s="26">
        <f t="shared" si="179"/>
        <v>1.6670257405866008E-2</v>
      </c>
    </row>
    <row r="3814" spans="1:8" x14ac:dyDescent="0.25">
      <c r="A3814" s="12">
        <f>Riesgo!D3818</f>
        <v>0.972798735335348</v>
      </c>
      <c r="F3814" s="76">
        <f t="shared" si="177"/>
        <v>0.36721679774549809</v>
      </c>
      <c r="G3814" s="26">
        <f t="shared" si="178"/>
        <v>4.9518515573209909E-2</v>
      </c>
      <c r="H3814" s="26">
        <f t="shared" si="179"/>
        <v>1.8184030717904722E-2</v>
      </c>
    </row>
    <row r="3815" spans="1:8" x14ac:dyDescent="0.25">
      <c r="A3815" s="12">
        <f>Riesgo!D3819</f>
        <v>0.88497929305293876</v>
      </c>
      <c r="F3815" s="76">
        <f t="shared" si="177"/>
        <v>0.27939735546308886</v>
      </c>
      <c r="G3815" s="26">
        <f t="shared" si="178"/>
        <v>2.1810562857617604E-2</v>
      </c>
      <c r="H3815" s="26">
        <f t="shared" si="179"/>
        <v>6.0938135835798294E-3</v>
      </c>
    </row>
    <row r="3816" spans="1:8" x14ac:dyDescent="0.25">
      <c r="A3816" s="12">
        <f>Riesgo!D3820</f>
        <v>0.64633868750825063</v>
      </c>
      <c r="F3816" s="76">
        <f t="shared" si="177"/>
        <v>4.0756749918400725E-2</v>
      </c>
      <c r="G3816" s="26">
        <f t="shared" si="178"/>
        <v>6.7701553429311406E-5</v>
      </c>
      <c r="H3816" s="26">
        <f t="shared" si="179"/>
        <v>2.7592952822056901E-6</v>
      </c>
    </row>
    <row r="3817" spans="1:8" x14ac:dyDescent="0.25">
      <c r="A3817" s="12">
        <f>Riesgo!D3821</f>
        <v>0.28511325196424431</v>
      </c>
      <c r="F3817" s="76">
        <f t="shared" si="177"/>
        <v>-0.3204686856256056</v>
      </c>
      <c r="G3817" s="26">
        <f t="shared" si="178"/>
        <v>-3.2912191206707464E-2</v>
      </c>
      <c r="H3817" s="26">
        <f t="shared" si="179"/>
        <v>1.0547326657072155E-2</v>
      </c>
    </row>
    <row r="3818" spans="1:8" x14ac:dyDescent="0.25">
      <c r="A3818" s="12">
        <f>Riesgo!D3822</f>
        <v>0.86454957323435899</v>
      </c>
      <c r="F3818" s="76">
        <f t="shared" si="177"/>
        <v>0.25896763564450909</v>
      </c>
      <c r="G3818" s="26">
        <f t="shared" si="178"/>
        <v>1.7367466713843864E-2</v>
      </c>
      <c r="H3818" s="26">
        <f t="shared" si="179"/>
        <v>4.4976117920188571E-3</v>
      </c>
    </row>
    <row r="3819" spans="1:8" x14ac:dyDescent="0.25">
      <c r="A3819" s="12">
        <f>Riesgo!D3823</f>
        <v>0.36755749416385686</v>
      </c>
      <c r="F3819" s="76">
        <f t="shared" si="177"/>
        <v>-0.23802444342599305</v>
      </c>
      <c r="G3819" s="26">
        <f t="shared" si="178"/>
        <v>-1.3485426146881942E-2</v>
      </c>
      <c r="H3819" s="26">
        <f t="shared" si="179"/>
        <v>3.2098610529739087E-3</v>
      </c>
    </row>
    <row r="3820" spans="1:8" x14ac:dyDescent="0.25">
      <c r="A3820" s="12">
        <f>Riesgo!D3824</f>
        <v>0.72022369885336757</v>
      </c>
      <c r="F3820" s="76">
        <f t="shared" si="177"/>
        <v>0.11464176126351766</v>
      </c>
      <c r="G3820" s="26">
        <f t="shared" si="178"/>
        <v>1.5067061077278468E-3</v>
      </c>
      <c r="H3820" s="26">
        <f t="shared" si="179"/>
        <v>1.7273144189641976E-4</v>
      </c>
    </row>
    <row r="3821" spans="1:8" x14ac:dyDescent="0.25">
      <c r="A3821" s="12">
        <f>Riesgo!D3825</f>
        <v>0.66170293866819785</v>
      </c>
      <c r="F3821" s="76">
        <f t="shared" si="177"/>
        <v>5.6121001078347943E-2</v>
      </c>
      <c r="G3821" s="26">
        <f t="shared" si="178"/>
        <v>1.767568396485473E-4</v>
      </c>
      <c r="H3821" s="26">
        <f t="shared" si="179"/>
        <v>9.9197707885214976E-6</v>
      </c>
    </row>
    <row r="3822" spans="1:8" x14ac:dyDescent="0.25">
      <c r="A3822" s="12">
        <f>Riesgo!D3826</f>
        <v>0.30787874056574127</v>
      </c>
      <c r="F3822" s="76">
        <f t="shared" si="177"/>
        <v>-0.29770319702410863</v>
      </c>
      <c r="G3822" s="26">
        <f t="shared" si="178"/>
        <v>-2.6384598853694666E-2</v>
      </c>
      <c r="H3822" s="26">
        <f t="shared" si="179"/>
        <v>7.8547794309435336E-3</v>
      </c>
    </row>
    <row r="3823" spans="1:8" x14ac:dyDescent="0.25">
      <c r="A3823" s="12">
        <f>Riesgo!D3827</f>
        <v>0.62899168586688936</v>
      </c>
      <c r="F3823" s="76">
        <f t="shared" si="177"/>
        <v>2.3409748277039455E-2</v>
      </c>
      <c r="G3823" s="26">
        <f t="shared" si="178"/>
        <v>1.2828923971682688E-5</v>
      </c>
      <c r="H3823" s="26">
        <f t="shared" si="179"/>
        <v>3.0032188084236894E-7</v>
      </c>
    </row>
    <row r="3824" spans="1:8" x14ac:dyDescent="0.25">
      <c r="A3824" s="12">
        <f>Riesgo!D3828</f>
        <v>0.78164282621148407</v>
      </c>
      <c r="F3824" s="76">
        <f t="shared" si="177"/>
        <v>0.17606088862163416</v>
      </c>
      <c r="G3824" s="26">
        <f t="shared" si="178"/>
        <v>5.4574362155769603E-3</v>
      </c>
      <c r="H3824" s="26">
        <f t="shared" si="179"/>
        <v>9.6084106971036783E-4</v>
      </c>
    </row>
    <row r="3825" spans="1:8" x14ac:dyDescent="0.25">
      <c r="A3825" s="12">
        <f>Riesgo!D3829</f>
        <v>0.71082732826080619</v>
      </c>
      <c r="F3825" s="76">
        <f t="shared" si="177"/>
        <v>0.10524539067095628</v>
      </c>
      <c r="G3825" s="26">
        <f t="shared" si="178"/>
        <v>1.1657602794416051E-3</v>
      </c>
      <c r="H3825" s="26">
        <f t="shared" si="179"/>
        <v>1.226908960385149E-4</v>
      </c>
    </row>
    <row r="3826" spans="1:8" x14ac:dyDescent="0.25">
      <c r="A3826" s="12">
        <f>Riesgo!D3830</f>
        <v>1</v>
      </c>
      <c r="F3826" s="76">
        <f t="shared" si="177"/>
        <v>0.39441806241015009</v>
      </c>
      <c r="G3826" s="26">
        <f t="shared" si="178"/>
        <v>6.1357885667416845E-2</v>
      </c>
      <c r="H3826" s="26">
        <f t="shared" si="179"/>
        <v>2.4200658378526071E-2</v>
      </c>
    </row>
    <row r="3827" spans="1:8" x14ac:dyDescent="0.25">
      <c r="A3827" s="12">
        <f>Riesgo!D3831</f>
        <v>0.4173252401333653</v>
      </c>
      <c r="F3827" s="76">
        <f t="shared" si="177"/>
        <v>-0.1882566974564846</v>
      </c>
      <c r="G3827" s="26">
        <f t="shared" si="178"/>
        <v>-6.6719273256021601E-3</v>
      </c>
      <c r="H3827" s="26">
        <f t="shared" si="179"/>
        <v>1.2560350039875383E-3</v>
      </c>
    </row>
    <row r="3828" spans="1:8" x14ac:dyDescent="0.25">
      <c r="A3828" s="12">
        <f>Riesgo!D3832</f>
        <v>0.33533572666358985</v>
      </c>
      <c r="F3828" s="76">
        <f t="shared" si="177"/>
        <v>-0.27024621092626006</v>
      </c>
      <c r="G3828" s="26">
        <f t="shared" si="178"/>
        <v>-1.9736895446552705E-2</v>
      </c>
      <c r="H3828" s="26">
        <f t="shared" si="179"/>
        <v>5.333821209878623E-3</v>
      </c>
    </row>
    <row r="3829" spans="1:8" x14ac:dyDescent="0.25">
      <c r="A3829" s="12">
        <f>Riesgo!D3833</f>
        <v>0.40192753260435732</v>
      </c>
      <c r="F3829" s="76">
        <f t="shared" si="177"/>
        <v>-0.20365440498549259</v>
      </c>
      <c r="G3829" s="26">
        <f t="shared" si="178"/>
        <v>-8.4465902071317236E-3</v>
      </c>
      <c r="H3829" s="26">
        <f t="shared" si="179"/>
        <v>1.7201853027896997E-3</v>
      </c>
    </row>
    <row r="3830" spans="1:8" x14ac:dyDescent="0.25">
      <c r="A3830" s="12">
        <f>Riesgo!D3834</f>
        <v>0.30427920929752672</v>
      </c>
      <c r="F3830" s="76">
        <f t="shared" si="177"/>
        <v>-0.30130272829232319</v>
      </c>
      <c r="G3830" s="26">
        <f t="shared" si="178"/>
        <v>-2.7353266240692013E-2</v>
      </c>
      <c r="H3830" s="26">
        <f t="shared" si="179"/>
        <v>8.2416137460268012E-3</v>
      </c>
    </row>
    <row r="3831" spans="1:8" x14ac:dyDescent="0.25">
      <c r="A3831" s="12">
        <f>Riesgo!D3835</f>
        <v>0.54156901355516263</v>
      </c>
      <c r="F3831" s="76">
        <f t="shared" si="177"/>
        <v>-6.401292403468728E-2</v>
      </c>
      <c r="G3831" s="26">
        <f t="shared" si="178"/>
        <v>-2.6230284261028516E-4</v>
      </c>
      <c r="H3831" s="26">
        <f t="shared" si="179"/>
        <v>1.6790771938094721E-5</v>
      </c>
    </row>
    <row r="3832" spans="1:8" x14ac:dyDescent="0.25">
      <c r="A3832" s="12">
        <f>Riesgo!D3836</f>
        <v>0.21824011666034843</v>
      </c>
      <c r="F3832" s="76">
        <f t="shared" si="177"/>
        <v>-0.38734182092950148</v>
      </c>
      <c r="G3832" s="26">
        <f t="shared" si="178"/>
        <v>-5.8114321229347454E-2</v>
      </c>
      <c r="H3832" s="26">
        <f t="shared" si="179"/>
        <v>2.2510107007057426E-2</v>
      </c>
    </row>
    <row r="3833" spans="1:8" x14ac:dyDescent="0.25">
      <c r="A3833" s="12">
        <f>Riesgo!D3837</f>
        <v>0.44421177711792303</v>
      </c>
      <c r="F3833" s="76">
        <f t="shared" si="177"/>
        <v>-0.16137016047192687</v>
      </c>
      <c r="G3833" s="26">
        <f t="shared" si="178"/>
        <v>-4.2021320195656971E-3</v>
      </c>
      <c r="H3833" s="26">
        <f t="shared" si="179"/>
        <v>6.7809871832153878E-4</v>
      </c>
    </row>
    <row r="3834" spans="1:8" x14ac:dyDescent="0.25">
      <c r="A3834" s="12">
        <f>Riesgo!D3838</f>
        <v>0.47706309840805139</v>
      </c>
      <c r="F3834" s="76">
        <f t="shared" si="177"/>
        <v>-0.12851883918179852</v>
      </c>
      <c r="G3834" s="26">
        <f t="shared" si="178"/>
        <v>-2.1227574936652882E-3</v>
      </c>
      <c r="H3834" s="26">
        <f t="shared" si="179"/>
        <v>2.7281432895032691E-4</v>
      </c>
    </row>
    <row r="3835" spans="1:8" x14ac:dyDescent="0.25">
      <c r="A3835" s="12">
        <f>Riesgo!D3839</f>
        <v>0.60494257450958533</v>
      </c>
      <c r="F3835" s="76">
        <f t="shared" si="177"/>
        <v>-6.3936308026457667E-4</v>
      </c>
      <c r="G3835" s="26">
        <f t="shared" si="178"/>
        <v>-2.6136213165089347E-10</v>
      </c>
      <c r="H3835" s="26">
        <f t="shared" si="179"/>
        <v>1.6710529755683105E-13</v>
      </c>
    </row>
    <row r="3836" spans="1:8" x14ac:dyDescent="0.25">
      <c r="A3836" s="12">
        <f>Riesgo!D3840</f>
        <v>0.63310213923025305</v>
      </c>
      <c r="F3836" s="76">
        <f t="shared" si="177"/>
        <v>2.7520201640403141E-2</v>
      </c>
      <c r="G3836" s="26">
        <f t="shared" si="178"/>
        <v>2.084274114867673E-5</v>
      </c>
      <c r="H3836" s="26">
        <f t="shared" si="179"/>
        <v>5.735964391503114E-7</v>
      </c>
    </row>
    <row r="3837" spans="1:8" x14ac:dyDescent="0.25">
      <c r="A3837" s="12">
        <f>Riesgo!D3841</f>
        <v>0.62283714934214729</v>
      </c>
      <c r="F3837" s="76">
        <f t="shared" si="177"/>
        <v>1.7255211752297384E-2</v>
      </c>
      <c r="G3837" s="26">
        <f t="shared" si="178"/>
        <v>5.137606996922768E-6</v>
      </c>
      <c r="H3837" s="26">
        <f t="shared" si="179"/>
        <v>8.8650496631987007E-8</v>
      </c>
    </row>
    <row r="3838" spans="1:8" x14ac:dyDescent="0.25">
      <c r="A3838" s="12">
        <f>Riesgo!D3842</f>
        <v>0.79215556391236164</v>
      </c>
      <c r="F3838" s="76">
        <f t="shared" si="177"/>
        <v>0.18657362632251173</v>
      </c>
      <c r="G3838" s="26">
        <f t="shared" si="178"/>
        <v>6.4945753258250551E-3</v>
      </c>
      <c r="H3838" s="26">
        <f t="shared" si="179"/>
        <v>1.2117164699638886E-3</v>
      </c>
    </row>
    <row r="3839" spans="1:8" x14ac:dyDescent="0.25">
      <c r="A3839" s="12">
        <f>Riesgo!D3843</f>
        <v>0.16385749824947521</v>
      </c>
      <c r="F3839" s="76">
        <f t="shared" si="177"/>
        <v>-0.4417244393403747</v>
      </c>
      <c r="G3839" s="26">
        <f t="shared" si="178"/>
        <v>-8.6189484769010435E-2</v>
      </c>
      <c r="H3839" s="26">
        <f t="shared" si="179"/>
        <v>3.8072001836626894E-2</v>
      </c>
    </row>
    <row r="3840" spans="1:8" x14ac:dyDescent="0.25">
      <c r="A3840" s="12">
        <f>Riesgo!D3844</f>
        <v>0.82077560084020762</v>
      </c>
      <c r="F3840" s="76">
        <f t="shared" si="177"/>
        <v>0.21519366325035771</v>
      </c>
      <c r="G3840" s="26">
        <f t="shared" si="178"/>
        <v>9.9652554495249616E-3</v>
      </c>
      <c r="H3840" s="26">
        <f t="shared" si="179"/>
        <v>2.1444598254088663E-3</v>
      </c>
    </row>
    <row r="3841" spans="1:8" x14ac:dyDescent="0.25">
      <c r="A3841" s="12">
        <f>Riesgo!D3845</f>
        <v>0.2522970121474466</v>
      </c>
      <c r="F3841" s="76">
        <f t="shared" si="177"/>
        <v>-0.35328492544240331</v>
      </c>
      <c r="G3841" s="26">
        <f t="shared" si="178"/>
        <v>-4.4093575818763948E-2</v>
      </c>
      <c r="H3841" s="26">
        <f t="shared" si="179"/>
        <v>1.5577595645620978E-2</v>
      </c>
    </row>
    <row r="3842" spans="1:8" x14ac:dyDescent="0.25">
      <c r="A3842" s="12">
        <f>Riesgo!D3846</f>
        <v>0.79238433525871643</v>
      </c>
      <c r="F3842" s="76">
        <f t="shared" si="177"/>
        <v>0.18680239766886653</v>
      </c>
      <c r="G3842" s="26">
        <f t="shared" si="178"/>
        <v>6.5184950297202575E-3</v>
      </c>
      <c r="H3842" s="26">
        <f t="shared" si="179"/>
        <v>1.2176705007443333E-3</v>
      </c>
    </row>
    <row r="3843" spans="1:8" x14ac:dyDescent="0.25">
      <c r="A3843" s="12">
        <f>Riesgo!D3847</f>
        <v>0.4704633646945458</v>
      </c>
      <c r="F3843" s="76">
        <f t="shared" ref="F3843:F3906" si="180">A3843-$D$4</f>
        <v>-0.1351185728953041</v>
      </c>
      <c r="G3843" s="26">
        <f t="shared" ref="G3843:G3906" si="181">IF(A3843=0,0,(A3843-D$4)^3)</f>
        <v>-2.466863668828089E-3</v>
      </c>
      <c r="H3843" s="26">
        <f t="shared" ref="H3843:H3906" si="182">IF(A3843=0,0,(A3843-D$4)^4)</f>
        <v>3.3331909845932543E-4</v>
      </c>
    </row>
    <row r="3844" spans="1:8" x14ac:dyDescent="0.25">
      <c r="A3844" s="12">
        <f>Riesgo!D3848</f>
        <v>0.98317370779315183</v>
      </c>
      <c r="F3844" s="76">
        <f t="shared" si="180"/>
        <v>0.37759177020330192</v>
      </c>
      <c r="G3844" s="26">
        <f t="shared" si="181"/>
        <v>5.3835352396030524E-2</v>
      </c>
      <c r="H3844" s="26">
        <f t="shared" si="182"/>
        <v>2.0327786010735736E-2</v>
      </c>
    </row>
    <row r="3845" spans="1:8" x14ac:dyDescent="0.25">
      <c r="A3845" s="12">
        <f>Riesgo!D3849</f>
        <v>0.8806809432780065</v>
      </c>
      <c r="F3845" s="76">
        <f t="shared" si="180"/>
        <v>0.27509900568815659</v>
      </c>
      <c r="G3845" s="26">
        <f t="shared" si="181"/>
        <v>2.081934500322518E-2</v>
      </c>
      <c r="H3845" s="26">
        <f t="shared" si="182"/>
        <v>5.7273811094659382E-3</v>
      </c>
    </row>
    <row r="3846" spans="1:8" x14ac:dyDescent="0.25">
      <c r="A3846" s="12">
        <f>Riesgo!D3850</f>
        <v>0.50141210074270182</v>
      </c>
      <c r="F3846" s="76">
        <f t="shared" si="180"/>
        <v>-0.10416983684714809</v>
      </c>
      <c r="G3846" s="26">
        <f t="shared" si="181"/>
        <v>-1.1303838704161801E-3</v>
      </c>
      <c r="H3846" s="26">
        <f t="shared" si="182"/>
        <v>1.1775190335590126E-4</v>
      </c>
    </row>
    <row r="3847" spans="1:8" x14ac:dyDescent="0.25">
      <c r="A3847" s="12">
        <f>Riesgo!D3851</f>
        <v>0.8554510080089317</v>
      </c>
      <c r="F3847" s="76">
        <f t="shared" si="180"/>
        <v>0.2498690704190818</v>
      </c>
      <c r="G3847" s="26">
        <f t="shared" si="181"/>
        <v>1.5600463558249738E-2</v>
      </c>
      <c r="H3847" s="26">
        <f t="shared" si="182"/>
        <v>3.8980733274066232E-3</v>
      </c>
    </row>
    <row r="3848" spans="1:8" x14ac:dyDescent="0.25">
      <c r="A3848" s="12">
        <f>Riesgo!D3852</f>
        <v>0.67677093560156354</v>
      </c>
      <c r="F3848" s="76">
        <f t="shared" si="180"/>
        <v>7.1188998011713633E-2</v>
      </c>
      <c r="G3848" s="26">
        <f t="shared" si="181"/>
        <v>3.6077683209511714E-4</v>
      </c>
      <c r="H3848" s="26">
        <f t="shared" si="182"/>
        <v>2.5683341182691634E-5</v>
      </c>
    </row>
    <row r="3849" spans="1:8" x14ac:dyDescent="0.25">
      <c r="A3849" s="12">
        <f>Riesgo!D3853</f>
        <v>0.89160061624299414</v>
      </c>
      <c r="F3849" s="76">
        <f t="shared" si="180"/>
        <v>0.28601867865314423</v>
      </c>
      <c r="G3849" s="26">
        <f t="shared" si="181"/>
        <v>2.3398239816693683E-2</v>
      </c>
      <c r="H3849" s="26">
        <f t="shared" si="182"/>
        <v>6.6923336351801151E-3</v>
      </c>
    </row>
    <row r="3850" spans="1:8" x14ac:dyDescent="0.25">
      <c r="A3850" s="12">
        <f>Riesgo!D3854</f>
        <v>0</v>
      </c>
      <c r="F3850" s="76">
        <f t="shared" si="180"/>
        <v>-0.60558193758984991</v>
      </c>
      <c r="G3850" s="26">
        <f t="shared" si="181"/>
        <v>0</v>
      </c>
      <c r="H3850" s="26">
        <f t="shared" si="182"/>
        <v>0</v>
      </c>
    </row>
    <row r="3851" spans="1:8" x14ac:dyDescent="0.25">
      <c r="A3851" s="12">
        <f>Riesgo!D3855</f>
        <v>0.66452878766736234</v>
      </c>
      <c r="F3851" s="76">
        <f t="shared" si="180"/>
        <v>5.8946850077512436E-2</v>
      </c>
      <c r="G3851" s="26">
        <f t="shared" si="181"/>
        <v>2.0482445521914248E-4</v>
      </c>
      <c r="H3851" s="26">
        <f t="shared" si="182"/>
        <v>1.2073756454010951E-5</v>
      </c>
    </row>
    <row r="3852" spans="1:8" x14ac:dyDescent="0.25">
      <c r="A3852" s="12">
        <f>Riesgo!D3856</f>
        <v>0.63142870861163036</v>
      </c>
      <c r="F3852" s="76">
        <f t="shared" si="180"/>
        <v>2.5846771021780457E-2</v>
      </c>
      <c r="G3852" s="26">
        <f t="shared" si="181"/>
        <v>1.7267079405831E-5</v>
      </c>
      <c r="H3852" s="26">
        <f t="shared" si="182"/>
        <v>4.4629824761741477E-7</v>
      </c>
    </row>
    <row r="3853" spans="1:8" x14ac:dyDescent="0.25">
      <c r="A3853" s="12">
        <f>Riesgo!D3857</f>
        <v>0.79429478643239593</v>
      </c>
      <c r="F3853" s="76">
        <f t="shared" si="180"/>
        <v>0.18871284884254602</v>
      </c>
      <c r="G3853" s="26">
        <f t="shared" si="181"/>
        <v>6.7205437492678429E-3</v>
      </c>
      <c r="H3853" s="26">
        <f t="shared" si="182"/>
        <v>1.2682529566952999E-3</v>
      </c>
    </row>
    <row r="3854" spans="1:8" x14ac:dyDescent="0.25">
      <c r="A3854" s="12">
        <f>Riesgo!D3858</f>
        <v>0.74517776909382372</v>
      </c>
      <c r="F3854" s="76">
        <f t="shared" si="180"/>
        <v>0.13959583150397381</v>
      </c>
      <c r="G3854" s="26">
        <f t="shared" si="181"/>
        <v>2.7203034343245935E-3</v>
      </c>
      <c r="H3854" s="26">
        <f t="shared" si="182"/>
        <v>3.7974301985765723E-4</v>
      </c>
    </row>
    <row r="3855" spans="1:8" x14ac:dyDescent="0.25">
      <c r="A3855" s="12">
        <f>Riesgo!D3859</f>
        <v>0.74560373164803084</v>
      </c>
      <c r="F3855" s="76">
        <f t="shared" si="180"/>
        <v>0.14002179405818094</v>
      </c>
      <c r="G3855" s="26">
        <f t="shared" si="181"/>
        <v>2.745281690123399E-3</v>
      </c>
      <c r="H3855" s="26">
        <f t="shared" si="182"/>
        <v>3.8439926744615344E-4</v>
      </c>
    </row>
    <row r="3856" spans="1:8" x14ac:dyDescent="0.25">
      <c r="A3856" s="12">
        <f>Riesgo!D3860</f>
        <v>0.80488703961650387</v>
      </c>
      <c r="F3856" s="76">
        <f t="shared" si="180"/>
        <v>0.19930510202665397</v>
      </c>
      <c r="G3856" s="26">
        <f t="shared" si="181"/>
        <v>7.9169016375599394E-3</v>
      </c>
      <c r="H3856" s="26">
        <f t="shared" si="182"/>
        <v>1.5778788886088677E-3</v>
      </c>
    </row>
    <row r="3857" spans="1:8" x14ac:dyDescent="0.25">
      <c r="A3857" s="12">
        <f>Riesgo!D3861</f>
        <v>0.69636916161442264</v>
      </c>
      <c r="F3857" s="76">
        <f t="shared" si="180"/>
        <v>9.0787224024572732E-2</v>
      </c>
      <c r="G3857" s="26">
        <f t="shared" si="181"/>
        <v>7.4829735650641389E-4</v>
      </c>
      <c r="H3857" s="26">
        <f t="shared" si="182"/>
        <v>6.7935839742143354E-5</v>
      </c>
    </row>
    <row r="3858" spans="1:8" x14ac:dyDescent="0.25">
      <c r="A3858" s="12">
        <f>Riesgo!D3862</f>
        <v>0.83076640924032974</v>
      </c>
      <c r="F3858" s="76">
        <f t="shared" si="180"/>
        <v>0.22518447165047983</v>
      </c>
      <c r="G3858" s="26">
        <f t="shared" si="181"/>
        <v>1.1418664608302291E-2</v>
      </c>
      <c r="H3858" s="26">
        <f t="shared" si="182"/>
        <v>2.5713059567745848E-3</v>
      </c>
    </row>
    <row r="3859" spans="1:8" x14ac:dyDescent="0.25">
      <c r="A3859" s="12">
        <f>Riesgo!D3863</f>
        <v>0.79661930818032967</v>
      </c>
      <c r="F3859" s="76">
        <f t="shared" si="180"/>
        <v>0.19103737059047976</v>
      </c>
      <c r="G3859" s="26">
        <f t="shared" si="181"/>
        <v>6.9719617498155391E-3</v>
      </c>
      <c r="H3859" s="26">
        <f t="shared" si="182"/>
        <v>1.331905240542161E-3</v>
      </c>
    </row>
    <row r="3860" spans="1:8" x14ac:dyDescent="0.25">
      <c r="A3860" s="12">
        <f>Riesgo!D3864</f>
        <v>0.29906293520231869</v>
      </c>
      <c r="F3860" s="76">
        <f t="shared" si="180"/>
        <v>-0.30651900238753121</v>
      </c>
      <c r="G3860" s="26">
        <f t="shared" si="181"/>
        <v>-2.8798655338149955E-2</v>
      </c>
      <c r="H3860" s="26">
        <f t="shared" si="182"/>
        <v>8.8273351043520742E-3</v>
      </c>
    </row>
    <row r="3861" spans="1:8" x14ac:dyDescent="0.25">
      <c r="A3861" s="12">
        <f>Riesgo!D3865</f>
        <v>0.23265641655682026</v>
      </c>
      <c r="F3861" s="76">
        <f t="shared" si="180"/>
        <v>-0.37292552103302967</v>
      </c>
      <c r="G3861" s="26">
        <f t="shared" si="181"/>
        <v>-5.18640366542234E-2</v>
      </c>
      <c r="H3861" s="26">
        <f t="shared" si="182"/>
        <v>1.9341422892152411E-2</v>
      </c>
    </row>
    <row r="3862" spans="1:8" x14ac:dyDescent="0.25">
      <c r="A3862" s="12">
        <f>Riesgo!D3866</f>
        <v>0.28464648284967703</v>
      </c>
      <c r="F3862" s="76">
        <f t="shared" si="180"/>
        <v>-0.32093545474017288</v>
      </c>
      <c r="G3862" s="26">
        <f t="shared" si="181"/>
        <v>-3.3056212587322775E-2</v>
      </c>
      <c r="H3862" s="26">
        <f t="shared" si="182"/>
        <v>1.0608910618700262E-2</v>
      </c>
    </row>
    <row r="3863" spans="1:8" x14ac:dyDescent="0.25">
      <c r="A3863" s="12">
        <f>Riesgo!D3867</f>
        <v>0.4053794334488498</v>
      </c>
      <c r="F3863" s="76">
        <f t="shared" si="180"/>
        <v>-0.2002025041410001</v>
      </c>
      <c r="G3863" s="26">
        <f t="shared" si="181"/>
        <v>-8.0243251099805617E-3</v>
      </c>
      <c r="H3863" s="26">
        <f t="shared" si="182"/>
        <v>1.6064899810596146E-3</v>
      </c>
    </row>
    <row r="3864" spans="1:8" x14ac:dyDescent="0.25">
      <c r="A3864" s="12">
        <f>Riesgo!D3868</f>
        <v>0.44256248220979566</v>
      </c>
      <c r="F3864" s="76">
        <f t="shared" si="180"/>
        <v>-0.16301945538005425</v>
      </c>
      <c r="G3864" s="26">
        <f t="shared" si="181"/>
        <v>-4.3322979150776245E-3</v>
      </c>
      <c r="H3864" s="26">
        <f t="shared" si="182"/>
        <v>7.0624884666009883E-4</v>
      </c>
    </row>
    <row r="3865" spans="1:8" x14ac:dyDescent="0.25">
      <c r="A3865" s="12">
        <f>Riesgo!D3869</f>
        <v>0.48774997789695002</v>
      </c>
      <c r="F3865" s="76">
        <f t="shared" si="180"/>
        <v>-0.11783195969289989</v>
      </c>
      <c r="G3865" s="26">
        <f t="shared" si="181"/>
        <v>-1.6360226116376312E-3</v>
      </c>
      <c r="H3865" s="26">
        <f t="shared" si="182"/>
        <v>1.9277575043115817E-4</v>
      </c>
    </row>
    <row r="3866" spans="1:8" x14ac:dyDescent="0.25">
      <c r="A3866" s="12">
        <f>Riesgo!D3870</f>
        <v>0.8948106560812249</v>
      </c>
      <c r="F3866" s="76">
        <f t="shared" si="180"/>
        <v>0.28922871849137499</v>
      </c>
      <c r="G3866" s="26">
        <f t="shared" si="181"/>
        <v>2.4194922757951719E-2</v>
      </c>
      <c r="H3866" s="26">
        <f t="shared" si="182"/>
        <v>6.9978665032801807E-3</v>
      </c>
    </row>
    <row r="3867" spans="1:8" x14ac:dyDescent="0.25">
      <c r="A3867" s="12">
        <f>Riesgo!D3871</f>
        <v>0.34746275593814513</v>
      </c>
      <c r="F3867" s="76">
        <f t="shared" si="180"/>
        <v>-0.25811918165170478</v>
      </c>
      <c r="G3867" s="26">
        <f t="shared" si="181"/>
        <v>-1.7197322618187082E-2</v>
      </c>
      <c r="H3867" s="26">
        <f t="shared" si="182"/>
        <v>4.4389588408068024E-3</v>
      </c>
    </row>
    <row r="3868" spans="1:8" x14ac:dyDescent="0.25">
      <c r="A3868" s="12">
        <f>Riesgo!D3872</f>
        <v>0.59291274397062255</v>
      </c>
      <c r="F3868" s="76">
        <f t="shared" si="180"/>
        <v>-1.2669193619227359E-2</v>
      </c>
      <c r="G3868" s="26">
        <f t="shared" si="181"/>
        <v>-2.033512845460237E-6</v>
      </c>
      <c r="H3868" s="26">
        <f t="shared" si="182"/>
        <v>2.5762967966321706E-8</v>
      </c>
    </row>
    <row r="3869" spans="1:8" x14ac:dyDescent="0.25">
      <c r="A3869" s="12">
        <f>Riesgo!D3873</f>
        <v>0.60133888575324967</v>
      </c>
      <c r="F3869" s="76">
        <f t="shared" si="180"/>
        <v>-4.2430518366002312E-3</v>
      </c>
      <c r="G3869" s="26">
        <f t="shared" si="181"/>
        <v>-7.6389736591765255E-8</v>
      </c>
      <c r="H3869" s="26">
        <f t="shared" si="182"/>
        <v>3.2412561214309741E-10</v>
      </c>
    </row>
    <row r="3870" spans="1:8" x14ac:dyDescent="0.25">
      <c r="A3870" s="12">
        <f>Riesgo!D3874</f>
        <v>0.9593289548354359</v>
      </c>
      <c r="F3870" s="76">
        <f t="shared" si="180"/>
        <v>0.35374701724558599</v>
      </c>
      <c r="G3870" s="26">
        <f t="shared" si="181"/>
        <v>4.4266823591543623E-2</v>
      </c>
      <c r="H3870" s="26">
        <f t="shared" si="182"/>
        <v>1.5659256808445095E-2</v>
      </c>
    </row>
    <row r="3871" spans="1:8" x14ac:dyDescent="0.25">
      <c r="A3871" s="12">
        <f>Riesgo!D3875</f>
        <v>1</v>
      </c>
      <c r="F3871" s="76">
        <f t="shared" si="180"/>
        <v>0.39441806241015009</v>
      </c>
      <c r="G3871" s="26">
        <f t="shared" si="181"/>
        <v>6.1357885667416845E-2</v>
      </c>
      <c r="H3871" s="26">
        <f t="shared" si="182"/>
        <v>2.4200658378526071E-2</v>
      </c>
    </row>
    <row r="3872" spans="1:8" x14ac:dyDescent="0.25">
      <c r="A3872" s="12">
        <f>Riesgo!D3876</f>
        <v>0.4769016440797913</v>
      </c>
      <c r="F3872" s="76">
        <f t="shared" si="180"/>
        <v>-0.12868029351005861</v>
      </c>
      <c r="G3872" s="26">
        <f t="shared" si="181"/>
        <v>-2.1307678163615075E-3</v>
      </c>
      <c r="H3872" s="26">
        <f t="shared" si="182"/>
        <v>2.7418782801118545E-4</v>
      </c>
    </row>
    <row r="3873" spans="1:8" x14ac:dyDescent="0.25">
      <c r="A3873" s="12">
        <f>Riesgo!D3877</f>
        <v>0.51795062721999563</v>
      </c>
      <c r="F3873" s="76">
        <f t="shared" si="180"/>
        <v>-8.7631310369854276E-2</v>
      </c>
      <c r="G3873" s="26">
        <f t="shared" si="181"/>
        <v>-6.7294243845517131E-4</v>
      </c>
      <c r="H3873" s="26">
        <f t="shared" si="182"/>
        <v>5.8970827685311679E-5</v>
      </c>
    </row>
    <row r="3874" spans="1:8" x14ac:dyDescent="0.25">
      <c r="A3874" s="12">
        <f>Riesgo!D3878</f>
        <v>0.87916197634127857</v>
      </c>
      <c r="F3874" s="76">
        <f t="shared" si="180"/>
        <v>0.27358003875142867</v>
      </c>
      <c r="G3874" s="26">
        <f t="shared" si="181"/>
        <v>2.047638186788343E-2</v>
      </c>
      <c r="H3874" s="26">
        <f t="shared" si="182"/>
        <v>5.6019293449046008E-3</v>
      </c>
    </row>
    <row r="3875" spans="1:8" x14ac:dyDescent="0.25">
      <c r="A3875" s="12">
        <f>Riesgo!D3879</f>
        <v>0.51838471576914735</v>
      </c>
      <c r="F3875" s="76">
        <f t="shared" si="180"/>
        <v>-8.7197221820702553E-2</v>
      </c>
      <c r="G3875" s="26">
        <f t="shared" si="181"/>
        <v>-6.6299147552647338E-4</v>
      </c>
      <c r="H3875" s="26">
        <f t="shared" si="182"/>
        <v>5.781101475671679E-5</v>
      </c>
    </row>
    <row r="3876" spans="1:8" x14ac:dyDescent="0.25">
      <c r="A3876" s="12">
        <f>Riesgo!D3880</f>
        <v>0.11672990282533821</v>
      </c>
      <c r="F3876" s="76">
        <f t="shared" si="180"/>
        <v>-0.48885203476451167</v>
      </c>
      <c r="G3876" s="26">
        <f t="shared" si="181"/>
        <v>-0.11682405632960878</v>
      </c>
      <c r="H3876" s="26">
        <f t="shared" si="182"/>
        <v>5.7109677646173182E-2</v>
      </c>
    </row>
    <row r="3877" spans="1:8" x14ac:dyDescent="0.25">
      <c r="A3877" s="12">
        <f>Riesgo!D3881</f>
        <v>0.18566711310842249</v>
      </c>
      <c r="F3877" s="76">
        <f t="shared" si="180"/>
        <v>-0.41991482448142742</v>
      </c>
      <c r="G3877" s="26">
        <f t="shared" si="181"/>
        <v>-7.404293425608835E-2</v>
      </c>
      <c r="H3877" s="26">
        <f t="shared" si="182"/>
        <v>3.1091725742235211E-2</v>
      </c>
    </row>
    <row r="3878" spans="1:8" x14ac:dyDescent="0.25">
      <c r="A3878" s="12">
        <f>Riesgo!D3882</f>
        <v>0.87484384104436064</v>
      </c>
      <c r="F3878" s="76">
        <f t="shared" si="180"/>
        <v>0.26926190345451073</v>
      </c>
      <c r="G3878" s="26">
        <f t="shared" si="181"/>
        <v>1.9522019160469931E-2</v>
      </c>
      <c r="H3878" s="26">
        <f t="shared" si="182"/>
        <v>5.256536038423563E-3</v>
      </c>
    </row>
    <row r="3879" spans="1:8" x14ac:dyDescent="0.25">
      <c r="A3879" s="12">
        <f>Riesgo!D3883</f>
        <v>0.63744329035599889</v>
      </c>
      <c r="F3879" s="76">
        <f t="shared" si="180"/>
        <v>3.1861352766148987E-2</v>
      </c>
      <c r="G3879" s="26">
        <f t="shared" si="181"/>
        <v>3.2343918445709858E-5</v>
      </c>
      <c r="H3879" s="26">
        <f t="shared" si="182"/>
        <v>1.0305209954383151E-6</v>
      </c>
    </row>
    <row r="3880" spans="1:8" x14ac:dyDescent="0.25">
      <c r="A3880" s="12">
        <f>Riesgo!D3884</f>
        <v>0.70961090330718635</v>
      </c>
      <c r="F3880" s="76">
        <f t="shared" si="180"/>
        <v>0.10402896571733644</v>
      </c>
      <c r="G3880" s="26">
        <f t="shared" si="181"/>
        <v>1.1258041413924229E-3</v>
      </c>
      <c r="H3880" s="26">
        <f t="shared" si="182"/>
        <v>1.1711624042934776E-4</v>
      </c>
    </row>
    <row r="3881" spans="1:8" x14ac:dyDescent="0.25">
      <c r="A3881" s="12">
        <f>Riesgo!D3885</f>
        <v>0.96436471806526936</v>
      </c>
      <c r="F3881" s="76">
        <f t="shared" si="180"/>
        <v>0.35878278047541945</v>
      </c>
      <c r="G3881" s="26">
        <f t="shared" si="181"/>
        <v>4.6184343398622887E-2</v>
      </c>
      <c r="H3881" s="26">
        <f t="shared" si="182"/>
        <v>1.6570147138989504E-2</v>
      </c>
    </row>
    <row r="3882" spans="1:8" x14ac:dyDescent="0.25">
      <c r="A3882" s="12">
        <f>Riesgo!D3886</f>
        <v>0.861010920115721</v>
      </c>
      <c r="F3882" s="76">
        <f t="shared" si="180"/>
        <v>0.2554289825258711</v>
      </c>
      <c r="G3882" s="26">
        <f t="shared" si="181"/>
        <v>1.6665199625073984E-2</v>
      </c>
      <c r="H3882" s="26">
        <f t="shared" si="182"/>
        <v>4.2567749838231762E-3</v>
      </c>
    </row>
    <row r="3883" spans="1:8" x14ac:dyDescent="0.25">
      <c r="A3883" s="12">
        <f>Riesgo!D3887</f>
        <v>0.39638841372423433</v>
      </c>
      <c r="F3883" s="76">
        <f t="shared" si="180"/>
        <v>-0.20919352386561557</v>
      </c>
      <c r="G3883" s="26">
        <f t="shared" si="181"/>
        <v>-9.1547124372516921E-3</v>
      </c>
      <c r="H3883" s="26">
        <f t="shared" si="182"/>
        <v>1.9151065547250595E-3</v>
      </c>
    </row>
    <row r="3884" spans="1:8" x14ac:dyDescent="0.25">
      <c r="A3884" s="12">
        <f>Riesgo!D3888</f>
        <v>0.45591158982105584</v>
      </c>
      <c r="F3884" s="76">
        <f t="shared" si="180"/>
        <v>-0.14967034776879407</v>
      </c>
      <c r="G3884" s="26">
        <f t="shared" si="181"/>
        <v>-3.3527973403371884E-3</v>
      </c>
      <c r="H3884" s="26">
        <f t="shared" si="182"/>
        <v>5.0181434392655472E-4</v>
      </c>
    </row>
    <row r="3885" spans="1:8" x14ac:dyDescent="0.25">
      <c r="A3885" s="12">
        <f>Riesgo!D3889</f>
        <v>1</v>
      </c>
      <c r="F3885" s="76">
        <f t="shared" si="180"/>
        <v>0.39441806241015009</v>
      </c>
      <c r="G3885" s="26">
        <f t="shared" si="181"/>
        <v>6.1357885667416845E-2</v>
      </c>
      <c r="H3885" s="26">
        <f t="shared" si="182"/>
        <v>2.4200658378526071E-2</v>
      </c>
    </row>
    <row r="3886" spans="1:8" x14ac:dyDescent="0.25">
      <c r="A3886" s="12">
        <f>Riesgo!D3890</f>
        <v>0.31816087037401453</v>
      </c>
      <c r="F3886" s="76">
        <f t="shared" si="180"/>
        <v>-0.28742106721583538</v>
      </c>
      <c r="G3886" s="26">
        <f t="shared" si="181"/>
        <v>-2.3744104384391458E-2</v>
      </c>
      <c r="H3886" s="26">
        <f t="shared" si="182"/>
        <v>6.8245558222459887E-3</v>
      </c>
    </row>
    <row r="3887" spans="1:8" x14ac:dyDescent="0.25">
      <c r="A3887" s="12">
        <f>Riesgo!D3891</f>
        <v>0.98546311014622123</v>
      </c>
      <c r="F3887" s="76">
        <f t="shared" si="180"/>
        <v>0.37988117255637133</v>
      </c>
      <c r="G3887" s="26">
        <f t="shared" si="181"/>
        <v>5.4820540046498167E-2</v>
      </c>
      <c r="H3887" s="26">
        <f t="shared" si="182"/>
        <v>2.0825291033037235E-2</v>
      </c>
    </row>
    <row r="3888" spans="1:8" x14ac:dyDescent="0.25">
      <c r="A3888" s="12">
        <f>Riesgo!D3892</f>
        <v>0.83553453055465565</v>
      </c>
      <c r="F3888" s="76">
        <f t="shared" si="180"/>
        <v>0.22995259296480575</v>
      </c>
      <c r="G3888" s="26">
        <f t="shared" si="181"/>
        <v>1.2159478054132748E-2</v>
      </c>
      <c r="H3888" s="26">
        <f t="shared" si="182"/>
        <v>2.7961035076464764E-3</v>
      </c>
    </row>
    <row r="3889" spans="1:8" x14ac:dyDescent="0.25">
      <c r="A3889" s="12">
        <f>Riesgo!D3893</f>
        <v>0.33301427622693702</v>
      </c>
      <c r="F3889" s="76">
        <f t="shared" si="180"/>
        <v>-0.27256766136291288</v>
      </c>
      <c r="G3889" s="26">
        <f t="shared" si="181"/>
        <v>-2.0249904705113234E-2</v>
      </c>
      <c r="H3889" s="26">
        <f t="shared" si="182"/>
        <v>5.5194691682945605E-3</v>
      </c>
    </row>
    <row r="3890" spans="1:8" x14ac:dyDescent="0.25">
      <c r="A3890" s="12">
        <f>Riesgo!D3894</f>
        <v>0.470124230958814</v>
      </c>
      <c r="F3890" s="76">
        <f t="shared" si="180"/>
        <v>-0.1354577066310359</v>
      </c>
      <c r="G3890" s="26">
        <f t="shared" si="181"/>
        <v>-2.4854850515601415E-3</v>
      </c>
      <c r="H3890" s="26">
        <f t="shared" si="182"/>
        <v>3.3667810495005877E-4</v>
      </c>
    </row>
    <row r="3891" spans="1:8" x14ac:dyDescent="0.25">
      <c r="A3891" s="12">
        <f>Riesgo!D3895</f>
        <v>1</v>
      </c>
      <c r="F3891" s="76">
        <f t="shared" si="180"/>
        <v>0.39441806241015009</v>
      </c>
      <c r="G3891" s="26">
        <f t="shared" si="181"/>
        <v>6.1357885667416845E-2</v>
      </c>
      <c r="H3891" s="26">
        <f t="shared" si="182"/>
        <v>2.4200658378526071E-2</v>
      </c>
    </row>
    <row r="3892" spans="1:8" x14ac:dyDescent="0.25">
      <c r="A3892" s="12">
        <f>Riesgo!D3896</f>
        <v>0.57119760623778626</v>
      </c>
      <c r="F3892" s="76">
        <f t="shared" si="180"/>
        <v>-3.4384331352063646E-2</v>
      </c>
      <c r="G3892" s="26">
        <f t="shared" si="181"/>
        <v>-4.0651984378761061E-5</v>
      </c>
      <c r="H3892" s="26">
        <f t="shared" si="182"/>
        <v>1.3977913009982355E-6</v>
      </c>
    </row>
    <row r="3893" spans="1:8" x14ac:dyDescent="0.25">
      <c r="A3893" s="12">
        <f>Riesgo!D3897</f>
        <v>0.45753986776215566</v>
      </c>
      <c r="F3893" s="76">
        <f t="shared" si="180"/>
        <v>-0.14804206982769424</v>
      </c>
      <c r="G3893" s="26">
        <f t="shared" si="181"/>
        <v>-3.2445572784143609E-3</v>
      </c>
      <c r="H3893" s="26">
        <f t="shared" si="182"/>
        <v>4.8033097517097241E-4</v>
      </c>
    </row>
    <row r="3894" spans="1:8" x14ac:dyDescent="0.25">
      <c r="A3894" s="12">
        <f>Riesgo!D3898</f>
        <v>0.40658244221642287</v>
      </c>
      <c r="F3894" s="76">
        <f t="shared" si="180"/>
        <v>-0.19899949537342704</v>
      </c>
      <c r="G3894" s="26">
        <f t="shared" si="181"/>
        <v>-7.8805390490012776E-3</v>
      </c>
      <c r="H3894" s="26">
        <f t="shared" si="182"/>
        <v>1.5682232940218408E-3</v>
      </c>
    </row>
    <row r="3895" spans="1:8" x14ac:dyDescent="0.25">
      <c r="A3895" s="12">
        <f>Riesgo!D3899</f>
        <v>0.1635910171163045</v>
      </c>
      <c r="F3895" s="76">
        <f t="shared" si="180"/>
        <v>-0.44199092047354538</v>
      </c>
      <c r="G3895" s="26">
        <f t="shared" si="181"/>
        <v>-8.6345566671492929E-2</v>
      </c>
      <c r="H3895" s="26">
        <f t="shared" si="182"/>
        <v>3.8163956491943041E-2</v>
      </c>
    </row>
    <row r="3896" spans="1:8" x14ac:dyDescent="0.25">
      <c r="A3896" s="12">
        <f>Riesgo!D3900</f>
        <v>0.30466897324499459</v>
      </c>
      <c r="F3896" s="76">
        <f t="shared" si="180"/>
        <v>-0.30091296434485532</v>
      </c>
      <c r="G3896" s="26">
        <f t="shared" si="181"/>
        <v>-2.7247251287575752E-2</v>
      </c>
      <c r="H3896" s="26">
        <f t="shared" si="182"/>
        <v>8.1990511551935964E-3</v>
      </c>
    </row>
    <row r="3897" spans="1:8" x14ac:dyDescent="0.25">
      <c r="A3897" s="12">
        <f>Riesgo!D3901</f>
        <v>0.81770533850461991</v>
      </c>
      <c r="F3897" s="76">
        <f t="shared" si="180"/>
        <v>0.21212340091477</v>
      </c>
      <c r="G3897" s="26">
        <f t="shared" si="181"/>
        <v>9.544776078891138E-3</v>
      </c>
      <c r="H3897" s="26">
        <f t="shared" si="182"/>
        <v>2.0246703628243315E-3</v>
      </c>
    </row>
    <row r="3898" spans="1:8" x14ac:dyDescent="0.25">
      <c r="A3898" s="12">
        <f>Riesgo!D3902</f>
        <v>0.54767254616003502</v>
      </c>
      <c r="F3898" s="76">
        <f t="shared" si="180"/>
        <v>-5.7909391429814883E-2</v>
      </c>
      <c r="G3898" s="26">
        <f t="shared" si="181"/>
        <v>-1.9419900609066377E-4</v>
      </c>
      <c r="H3898" s="26">
        <f t="shared" si="182"/>
        <v>1.1245946258985253E-5</v>
      </c>
    </row>
    <row r="3899" spans="1:8" x14ac:dyDescent="0.25">
      <c r="A3899" s="12">
        <f>Riesgo!D3903</f>
        <v>1</v>
      </c>
      <c r="F3899" s="76">
        <f t="shared" si="180"/>
        <v>0.39441806241015009</v>
      </c>
      <c r="G3899" s="26">
        <f t="shared" si="181"/>
        <v>6.1357885667416845E-2</v>
      </c>
      <c r="H3899" s="26">
        <f t="shared" si="182"/>
        <v>2.4200658378526071E-2</v>
      </c>
    </row>
    <row r="3900" spans="1:8" x14ac:dyDescent="0.25">
      <c r="A3900" s="12">
        <f>Riesgo!D3904</f>
        <v>0.69013607291198154</v>
      </c>
      <c r="F3900" s="76">
        <f t="shared" si="180"/>
        <v>8.4554135322131629E-2</v>
      </c>
      <c r="G3900" s="26">
        <f t="shared" si="181"/>
        <v>6.0451148727569328E-4</v>
      </c>
      <c r="H3900" s="26">
        <f t="shared" si="182"/>
        <v>5.1113946098892023E-5</v>
      </c>
    </row>
    <row r="3901" spans="1:8" x14ac:dyDescent="0.25">
      <c r="A3901" s="12">
        <f>Riesgo!D3905</f>
        <v>0.86640732479052485</v>
      </c>
      <c r="F3901" s="76">
        <f t="shared" si="180"/>
        <v>0.26082538720067494</v>
      </c>
      <c r="G3901" s="26">
        <f t="shared" si="181"/>
        <v>1.7743920472547699E-2</v>
      </c>
      <c r="H3901" s="26">
        <f t="shared" si="182"/>
        <v>4.6280649277102371E-3</v>
      </c>
    </row>
    <row r="3902" spans="1:8" x14ac:dyDescent="0.25">
      <c r="A3902" s="12">
        <f>Riesgo!D3906</f>
        <v>0.59719491981807937</v>
      </c>
      <c r="F3902" s="76">
        <f t="shared" si="180"/>
        <v>-8.387017771770533E-3</v>
      </c>
      <c r="G3902" s="26">
        <f t="shared" si="181"/>
        <v>-5.8996016690427934E-7</v>
      </c>
      <c r="H3902" s="26">
        <f t="shared" si="182"/>
        <v>4.9480064044629002E-9</v>
      </c>
    </row>
    <row r="3903" spans="1:8" x14ac:dyDescent="0.25">
      <c r="A3903" s="12">
        <f>Riesgo!D3907</f>
        <v>0.45208429680329471</v>
      </c>
      <c r="F3903" s="76">
        <f t="shared" si="180"/>
        <v>-0.1534976407865552</v>
      </c>
      <c r="G3903" s="26">
        <f t="shared" si="181"/>
        <v>-3.6166386124321095E-3</v>
      </c>
      <c r="H3903" s="26">
        <f t="shared" si="182"/>
        <v>5.5514549458588933E-4</v>
      </c>
    </row>
    <row r="3904" spans="1:8" x14ac:dyDescent="0.25">
      <c r="A3904" s="12">
        <f>Riesgo!D3908</f>
        <v>0.94707558674503389</v>
      </c>
      <c r="F3904" s="76">
        <f t="shared" si="180"/>
        <v>0.34149364915518399</v>
      </c>
      <c r="G3904" s="26">
        <f t="shared" si="181"/>
        <v>3.9824276466885605E-2</v>
      </c>
      <c r="H3904" s="26">
        <f t="shared" si="182"/>
        <v>1.3599737495641683E-2</v>
      </c>
    </row>
    <row r="3905" spans="1:8" x14ac:dyDescent="0.25">
      <c r="A3905" s="12">
        <f>Riesgo!D3909</f>
        <v>0.97057916492477703</v>
      </c>
      <c r="F3905" s="76">
        <f t="shared" si="180"/>
        <v>0.36499722733492712</v>
      </c>
      <c r="G3905" s="26">
        <f t="shared" si="181"/>
        <v>4.8626016843504975E-2</v>
      </c>
      <c r="H3905" s="26">
        <f t="shared" si="182"/>
        <v>1.7748361324220779E-2</v>
      </c>
    </row>
    <row r="3906" spans="1:8" x14ac:dyDescent="0.25">
      <c r="A3906" s="12">
        <f>Riesgo!D3910</f>
        <v>0.9869914736048947</v>
      </c>
      <c r="F3906" s="76">
        <f t="shared" si="180"/>
        <v>0.38140953601504479</v>
      </c>
      <c r="G3906" s="26">
        <f t="shared" si="181"/>
        <v>5.5484878744798558E-2</v>
      </c>
      <c r="H3906" s="26">
        <f t="shared" si="182"/>
        <v>2.116246185790464E-2</v>
      </c>
    </row>
    <row r="3907" spans="1:8" x14ac:dyDescent="0.25">
      <c r="A3907" s="12">
        <f>Riesgo!D3911</f>
        <v>0.53263241097002934</v>
      </c>
      <c r="F3907" s="76">
        <f t="shared" ref="F3907:F3970" si="183">A3907-$D$4</f>
        <v>-7.2949526619820571E-2</v>
      </c>
      <c r="G3907" s="26">
        <f t="shared" ref="G3907:G3970" si="184">IF(A3907=0,0,(A3907-D$4)^3)</f>
        <v>-3.882106398585888E-4</v>
      </c>
      <c r="H3907" s="26">
        <f t="shared" ref="H3907:H3970" si="185">IF(A3907=0,0,(A3907-D$4)^4)</f>
        <v>2.8319782406461699E-5</v>
      </c>
    </row>
    <row r="3908" spans="1:8" x14ac:dyDescent="0.25">
      <c r="A3908" s="12">
        <f>Riesgo!D3912</f>
        <v>0.58912013355642157</v>
      </c>
      <c r="F3908" s="76">
        <f t="shared" si="183"/>
        <v>-1.646180403342834E-2</v>
      </c>
      <c r="G3908" s="26">
        <f t="shared" si="184"/>
        <v>-4.4610006057044702E-6</v>
      </c>
      <c r="H3908" s="26">
        <f t="shared" si="185"/>
        <v>7.3436117764112125E-8</v>
      </c>
    </row>
    <row r="3909" spans="1:8" x14ac:dyDescent="0.25">
      <c r="A3909" s="12">
        <f>Riesgo!D3913</f>
        <v>0.96511690013992923</v>
      </c>
      <c r="F3909" s="76">
        <f t="shared" si="183"/>
        <v>0.35953496255007933</v>
      </c>
      <c r="G3909" s="26">
        <f t="shared" si="184"/>
        <v>4.6475426899518134E-2</v>
      </c>
      <c r="H3909" s="26">
        <f t="shared" si="185"/>
        <v>1.6709540869817199E-2</v>
      </c>
    </row>
    <row r="3910" spans="1:8" x14ac:dyDescent="0.25">
      <c r="A3910" s="12">
        <f>Riesgo!D3914</f>
        <v>0.92365827268688805</v>
      </c>
      <c r="F3910" s="76">
        <f t="shared" si="183"/>
        <v>0.31807633509703814</v>
      </c>
      <c r="G3910" s="26">
        <f t="shared" si="184"/>
        <v>3.2180595490506343E-2</v>
      </c>
      <c r="H3910" s="26">
        <f t="shared" si="185"/>
        <v>1.023588587486053E-2</v>
      </c>
    </row>
    <row r="3911" spans="1:8" x14ac:dyDescent="0.25">
      <c r="A3911" s="12">
        <f>Riesgo!D3915</f>
        <v>0.77117892496061768</v>
      </c>
      <c r="F3911" s="76">
        <f t="shared" si="183"/>
        <v>0.16559698737076778</v>
      </c>
      <c r="G3911" s="26">
        <f t="shared" si="184"/>
        <v>4.5410605712609521E-3</v>
      </c>
      <c r="H3911" s="26">
        <f t="shared" si="185"/>
        <v>7.5198595006899141E-4</v>
      </c>
    </row>
    <row r="3912" spans="1:8" x14ac:dyDescent="0.25">
      <c r="A3912" s="12">
        <f>Riesgo!D3916</f>
        <v>0.6022722292559306</v>
      </c>
      <c r="F3912" s="76">
        <f t="shared" si="183"/>
        <v>-3.3097083339193034E-3</v>
      </c>
      <c r="G3912" s="26">
        <f t="shared" si="184"/>
        <v>-3.6255105276471216E-8</v>
      </c>
      <c r="H3912" s="26">
        <f t="shared" si="185"/>
        <v>1.1999382408065851E-10</v>
      </c>
    </row>
    <row r="3913" spans="1:8" x14ac:dyDescent="0.25">
      <c r="A3913" s="12">
        <f>Riesgo!D3917</f>
        <v>0.16547094414776911</v>
      </c>
      <c r="F3913" s="76">
        <f t="shared" si="183"/>
        <v>-0.44011099344208082</v>
      </c>
      <c r="G3913" s="26">
        <f t="shared" si="184"/>
        <v>-8.5248481254326255E-2</v>
      </c>
      <c r="H3913" s="26">
        <f t="shared" si="185"/>
        <v>3.7518793774270129E-2</v>
      </c>
    </row>
    <row r="3914" spans="1:8" x14ac:dyDescent="0.25">
      <c r="A3914" s="12">
        <f>Riesgo!D3918</f>
        <v>3.6364337314384328E-2</v>
      </c>
      <c r="F3914" s="76">
        <f t="shared" si="183"/>
        <v>-0.56921760027546553</v>
      </c>
      <c r="G3914" s="26">
        <f t="shared" si="184"/>
        <v>-0.1844314412849033</v>
      </c>
      <c r="H3914" s="26">
        <f t="shared" si="185"/>
        <v>0.10498162242353809</v>
      </c>
    </row>
    <row r="3915" spans="1:8" x14ac:dyDescent="0.25">
      <c r="A3915" s="12">
        <f>Riesgo!D3919</f>
        <v>0.85205597100960417</v>
      </c>
      <c r="F3915" s="76">
        <f t="shared" si="183"/>
        <v>0.24647403341975427</v>
      </c>
      <c r="G3915" s="26">
        <f t="shared" si="184"/>
        <v>1.4973161760078586E-2</v>
      </c>
      <c r="H3915" s="26">
        <f t="shared" si="185"/>
        <v>3.6904955720529964E-3</v>
      </c>
    </row>
    <row r="3916" spans="1:8" x14ac:dyDescent="0.25">
      <c r="A3916" s="12">
        <f>Riesgo!D3920</f>
        <v>0.89243937834885212</v>
      </c>
      <c r="F3916" s="76">
        <f t="shared" si="183"/>
        <v>0.28685744075900221</v>
      </c>
      <c r="G3916" s="26">
        <f t="shared" si="184"/>
        <v>2.3604693108958633E-2</v>
      </c>
      <c r="H3916" s="26">
        <f t="shared" si="185"/>
        <v>6.7711818551375287E-3</v>
      </c>
    </row>
    <row r="3917" spans="1:8" x14ac:dyDescent="0.25">
      <c r="A3917" s="12">
        <f>Riesgo!D3921</f>
        <v>0.50602301979462982</v>
      </c>
      <c r="F3917" s="76">
        <f t="shared" si="183"/>
        <v>-9.9558917795220081E-2</v>
      </c>
      <c r="G3917" s="26">
        <f t="shared" si="184"/>
        <v>-9.8682581409592282E-4</v>
      </c>
      <c r="H3917" s="26">
        <f t="shared" si="185"/>
        <v>9.8247310103777126E-5</v>
      </c>
    </row>
    <row r="3918" spans="1:8" x14ac:dyDescent="0.25">
      <c r="A3918" s="12">
        <f>Riesgo!D3922</f>
        <v>0.98266197343399564</v>
      </c>
      <c r="F3918" s="76">
        <f t="shared" si="183"/>
        <v>0.37708003584414573</v>
      </c>
      <c r="G3918" s="26">
        <f t="shared" si="184"/>
        <v>5.3616766488878261E-2</v>
      </c>
      <c r="H3918" s="26">
        <f t="shared" si="185"/>
        <v>2.0217812229473404E-2</v>
      </c>
    </row>
    <row r="3919" spans="1:8" x14ac:dyDescent="0.25">
      <c r="A3919" s="12">
        <f>Riesgo!D3923</f>
        <v>0.56267705449373195</v>
      </c>
      <c r="F3919" s="76">
        <f t="shared" si="183"/>
        <v>-4.2904883096117952E-2</v>
      </c>
      <c r="G3919" s="26">
        <f t="shared" si="184"/>
        <v>-7.8980552765699335E-5</v>
      </c>
      <c r="H3919" s="26">
        <f t="shared" si="185"/>
        <v>3.3886513832791056E-6</v>
      </c>
    </row>
    <row r="3920" spans="1:8" x14ac:dyDescent="0.25">
      <c r="A3920" s="12">
        <f>Riesgo!D3924</f>
        <v>0.42457313305971034</v>
      </c>
      <c r="F3920" s="76">
        <f t="shared" si="183"/>
        <v>-0.18100880453013957</v>
      </c>
      <c r="G3920" s="26">
        <f t="shared" si="184"/>
        <v>-5.9306063777296147E-3</v>
      </c>
      <c r="H3920" s="26">
        <f t="shared" si="185"/>
        <v>1.0734919705716591E-3</v>
      </c>
    </row>
    <row r="3921" spans="1:8" x14ac:dyDescent="0.25">
      <c r="A3921" s="12">
        <f>Riesgo!D3925</f>
        <v>9.9489263671291642E-2</v>
      </c>
      <c r="F3921" s="76">
        <f t="shared" si="183"/>
        <v>-0.50609267391855828</v>
      </c>
      <c r="G3921" s="26">
        <f t="shared" si="184"/>
        <v>-0.12962541261630686</v>
      </c>
      <c r="H3921" s="26">
        <f t="shared" si="185"/>
        <v>6.5602471678783164E-2</v>
      </c>
    </row>
    <row r="3922" spans="1:8" x14ac:dyDescent="0.25">
      <c r="A3922" s="12">
        <f>Riesgo!D3926</f>
        <v>0.53821492540161286</v>
      </c>
      <c r="F3922" s="76">
        <f t="shared" si="183"/>
        <v>-6.7367012188237041E-2</v>
      </c>
      <c r="G3922" s="26">
        <f t="shared" si="184"/>
        <v>-3.0573267686198548E-4</v>
      </c>
      <c r="H3922" s="26">
        <f t="shared" si="185"/>
        <v>2.0596296968503713E-5</v>
      </c>
    </row>
    <row r="3923" spans="1:8" x14ac:dyDescent="0.25">
      <c r="A3923" s="12">
        <f>Riesgo!D3927</f>
        <v>0.96125513368430915</v>
      </c>
      <c r="F3923" s="76">
        <f t="shared" si="183"/>
        <v>0.35567319609445924</v>
      </c>
      <c r="G3923" s="26">
        <f t="shared" si="184"/>
        <v>4.4993876569025829E-2</v>
      </c>
      <c r="H3923" s="26">
        <f t="shared" si="185"/>
        <v>1.6003115883985019E-2</v>
      </c>
    </row>
    <row r="3924" spans="1:8" x14ac:dyDescent="0.25">
      <c r="A3924" s="12">
        <f>Riesgo!D3928</f>
        <v>0.42104500262088651</v>
      </c>
      <c r="F3924" s="76">
        <f t="shared" si="183"/>
        <v>-0.1845369349689634</v>
      </c>
      <c r="G3924" s="26">
        <f t="shared" si="184"/>
        <v>-6.2841987068623893E-3</v>
      </c>
      <c r="H3924" s="26">
        <f t="shared" si="185"/>
        <v>1.1596667681003086E-3</v>
      </c>
    </row>
    <row r="3925" spans="1:8" x14ac:dyDescent="0.25">
      <c r="A3925" s="12">
        <f>Riesgo!D3929</f>
        <v>0.45501376888417711</v>
      </c>
      <c r="F3925" s="76">
        <f t="shared" si="183"/>
        <v>-0.1505681687056728</v>
      </c>
      <c r="G3925" s="26">
        <f t="shared" si="184"/>
        <v>-3.4134968381018278E-3</v>
      </c>
      <c r="H3925" s="26">
        <f t="shared" si="185"/>
        <v>5.1396396779559669E-4</v>
      </c>
    </row>
    <row r="3926" spans="1:8" x14ac:dyDescent="0.25">
      <c r="A3926" s="12">
        <f>Riesgo!D3930</f>
        <v>0.64806067342355633</v>
      </c>
      <c r="F3926" s="76">
        <f t="shared" si="183"/>
        <v>4.2478735833706427E-2</v>
      </c>
      <c r="G3926" s="26">
        <f t="shared" si="184"/>
        <v>7.6650457440289742E-5</v>
      </c>
      <c r="H3926" s="26">
        <f t="shared" si="185"/>
        <v>3.2560145331388248E-6</v>
      </c>
    </row>
    <row r="3927" spans="1:8" x14ac:dyDescent="0.25">
      <c r="A3927" s="12">
        <f>Riesgo!D3931</f>
        <v>0.71680950584027225</v>
      </c>
      <c r="F3927" s="76">
        <f t="shared" si="183"/>
        <v>0.11122756825042235</v>
      </c>
      <c r="G3927" s="26">
        <f t="shared" si="184"/>
        <v>1.3760598621992725E-3</v>
      </c>
      <c r="H3927" s="26">
        <f t="shared" si="185"/>
        <v>1.5305579223943633E-4</v>
      </c>
    </row>
    <row r="3928" spans="1:8" x14ac:dyDescent="0.25">
      <c r="A3928" s="12">
        <f>Riesgo!D3932</f>
        <v>0.62399001505446372</v>
      </c>
      <c r="F3928" s="76">
        <f t="shared" si="183"/>
        <v>1.8408077464613815E-2</v>
      </c>
      <c r="G3928" s="26">
        <f t="shared" si="184"/>
        <v>6.2377117213339657E-6</v>
      </c>
      <c r="H3928" s="26">
        <f t="shared" si="185"/>
        <v>1.1482428056824521E-7</v>
      </c>
    </row>
    <row r="3929" spans="1:8" x14ac:dyDescent="0.25">
      <c r="A3929" s="12">
        <f>Riesgo!D3933</f>
        <v>0.26845888570927828</v>
      </c>
      <c r="F3929" s="76">
        <f t="shared" si="183"/>
        <v>-0.33712305188057162</v>
      </c>
      <c r="G3929" s="26">
        <f t="shared" si="184"/>
        <v>-3.8314692947261864E-2</v>
      </c>
      <c r="H3929" s="26">
        <f t="shared" si="185"/>
        <v>1.2916766218247933E-2</v>
      </c>
    </row>
    <row r="3930" spans="1:8" x14ac:dyDescent="0.25">
      <c r="A3930" s="12">
        <f>Riesgo!D3934</f>
        <v>0.38979315905883982</v>
      </c>
      <c r="F3930" s="76">
        <f t="shared" si="183"/>
        <v>-0.21578877853101008</v>
      </c>
      <c r="G3930" s="26">
        <f t="shared" si="184"/>
        <v>-1.0048160654206684E-2</v>
      </c>
      <c r="H3930" s="26">
        <f t="shared" si="185"/>
        <v>2.1682803140546159E-3</v>
      </c>
    </row>
    <row r="3931" spans="1:8" x14ac:dyDescent="0.25">
      <c r="A3931" s="12">
        <f>Riesgo!D3935</f>
        <v>0.79698223875814012</v>
      </c>
      <c r="F3931" s="76">
        <f t="shared" si="183"/>
        <v>0.19140030116829021</v>
      </c>
      <c r="G3931" s="26">
        <f t="shared" si="184"/>
        <v>7.0117730430133722E-3</v>
      </c>
      <c r="H3931" s="26">
        <f t="shared" si="185"/>
        <v>1.3420554721564582E-3</v>
      </c>
    </row>
    <row r="3932" spans="1:8" x14ac:dyDescent="0.25">
      <c r="A3932" s="12">
        <f>Riesgo!D3936</f>
        <v>0.22564116135769449</v>
      </c>
      <c r="F3932" s="76">
        <f t="shared" si="183"/>
        <v>-0.37994077623215539</v>
      </c>
      <c r="G3932" s="26">
        <f t="shared" si="184"/>
        <v>-5.4846348262060321E-2</v>
      </c>
      <c r="H3932" s="26">
        <f t="shared" si="185"/>
        <v>2.0838364132186326E-2</v>
      </c>
    </row>
    <row r="3933" spans="1:8" x14ac:dyDescent="0.25">
      <c r="A3933" s="12">
        <f>Riesgo!D3937</f>
        <v>1</v>
      </c>
      <c r="F3933" s="76">
        <f t="shared" si="183"/>
        <v>0.39441806241015009</v>
      </c>
      <c r="G3933" s="26">
        <f t="shared" si="184"/>
        <v>6.1357885667416845E-2</v>
      </c>
      <c r="H3933" s="26">
        <f t="shared" si="185"/>
        <v>2.4200658378526071E-2</v>
      </c>
    </row>
    <row r="3934" spans="1:8" x14ac:dyDescent="0.25">
      <c r="A3934" s="12">
        <f>Riesgo!D3938</f>
        <v>0.58664873740805257</v>
      </c>
      <c r="F3934" s="76">
        <f t="shared" si="183"/>
        <v>-1.8933200181797338E-2</v>
      </c>
      <c r="G3934" s="26">
        <f t="shared" si="184"/>
        <v>-6.7869098451068975E-6</v>
      </c>
      <c r="H3934" s="26">
        <f t="shared" si="185"/>
        <v>1.2849792271322006E-7</v>
      </c>
    </row>
    <row r="3935" spans="1:8" x14ac:dyDescent="0.25">
      <c r="A3935" s="12">
        <f>Riesgo!D3939</f>
        <v>0.62064296881293912</v>
      </c>
      <c r="F3935" s="76">
        <f t="shared" si="183"/>
        <v>1.5061031223089216E-2</v>
      </c>
      <c r="G3935" s="26">
        <f t="shared" si="184"/>
        <v>3.4163639193735721E-6</v>
      </c>
      <c r="H3935" s="26">
        <f t="shared" si="185"/>
        <v>5.1453963659120816E-8</v>
      </c>
    </row>
    <row r="3936" spans="1:8" x14ac:dyDescent="0.25">
      <c r="A3936" s="12">
        <f>Riesgo!D3940</f>
        <v>0.7579037419918403</v>
      </c>
      <c r="F3936" s="76">
        <f t="shared" si="183"/>
        <v>0.15232180440199039</v>
      </c>
      <c r="G3936" s="26">
        <f t="shared" si="184"/>
        <v>3.5341601625175538E-3</v>
      </c>
      <c r="H3936" s="26">
        <f t="shared" si="185"/>
        <v>5.3832965300030546E-4</v>
      </c>
    </row>
    <row r="3937" spans="1:8" x14ac:dyDescent="0.25">
      <c r="A3937" s="12">
        <f>Riesgo!D3941</f>
        <v>0.72796680907771061</v>
      </c>
      <c r="F3937" s="76">
        <f t="shared" si="183"/>
        <v>0.1223848714878607</v>
      </c>
      <c r="G3937" s="26">
        <f t="shared" si="184"/>
        <v>1.8330875528242076E-3</v>
      </c>
      <c r="H3937" s="26">
        <f t="shared" si="185"/>
        <v>2.2434218457838769E-4</v>
      </c>
    </row>
    <row r="3938" spans="1:8" x14ac:dyDescent="0.25">
      <c r="A3938" s="12">
        <f>Riesgo!D3942</f>
        <v>0.28385112827812392</v>
      </c>
      <c r="F3938" s="76">
        <f t="shared" si="183"/>
        <v>-0.32173080931172598</v>
      </c>
      <c r="G3938" s="26">
        <f t="shared" si="184"/>
        <v>-3.3302585678387807E-2</v>
      </c>
      <c r="H3938" s="26">
        <f t="shared" si="185"/>
        <v>1.0714467842480804E-2</v>
      </c>
    </row>
    <row r="3939" spans="1:8" x14ac:dyDescent="0.25">
      <c r="A3939" s="12">
        <f>Riesgo!D3943</f>
        <v>0.92135260621747972</v>
      </c>
      <c r="F3939" s="76">
        <f t="shared" si="183"/>
        <v>0.31577066862762981</v>
      </c>
      <c r="G3939" s="26">
        <f t="shared" si="184"/>
        <v>3.1485845505429287E-2</v>
      </c>
      <c r="H3939" s="26">
        <f t="shared" si="185"/>
        <v>9.9423064875556588E-3</v>
      </c>
    </row>
    <row r="3940" spans="1:8" x14ac:dyDescent="0.25">
      <c r="A3940" s="12">
        <f>Riesgo!D3944</f>
        <v>0.88117855988900984</v>
      </c>
      <c r="F3940" s="76">
        <f t="shared" si="183"/>
        <v>0.27559662229915993</v>
      </c>
      <c r="G3940" s="26">
        <f t="shared" si="184"/>
        <v>2.093252756198297E-2</v>
      </c>
      <c r="H3940" s="26">
        <f t="shared" si="185"/>
        <v>5.7689338922665761E-3</v>
      </c>
    </row>
    <row r="3941" spans="1:8" x14ac:dyDescent="0.25">
      <c r="A3941" s="12">
        <f>Riesgo!D3945</f>
        <v>0.25512863850609357</v>
      </c>
      <c r="F3941" s="76">
        <f t="shared" si="183"/>
        <v>-0.35045329908375633</v>
      </c>
      <c r="G3941" s="26">
        <f t="shared" si="184"/>
        <v>-4.304180326048667E-2</v>
      </c>
      <c r="H3941" s="26">
        <f t="shared" si="185"/>
        <v>1.5084141951151533E-2</v>
      </c>
    </row>
    <row r="3942" spans="1:8" x14ac:dyDescent="0.25">
      <c r="A3942" s="12">
        <f>Riesgo!D3946</f>
        <v>0.70758150449500667</v>
      </c>
      <c r="F3942" s="76">
        <f t="shared" si="183"/>
        <v>0.10199956690515677</v>
      </c>
      <c r="G3942" s="26">
        <f t="shared" si="184"/>
        <v>1.0611944823011497E-3</v>
      </c>
      <c r="H3942" s="26">
        <f t="shared" si="185"/>
        <v>1.0824137759685932E-4</v>
      </c>
    </row>
    <row r="3943" spans="1:8" x14ac:dyDescent="0.25">
      <c r="A3943" s="12">
        <f>Riesgo!D3947</f>
        <v>0.25842344104858556</v>
      </c>
      <c r="F3943" s="76">
        <f t="shared" si="183"/>
        <v>-0.34715849654126435</v>
      </c>
      <c r="G3943" s="26">
        <f t="shared" si="184"/>
        <v>-4.1839202385213804E-2</v>
      </c>
      <c r="H3943" s="26">
        <f t="shared" si="185"/>
        <v>1.4524834596536506E-2</v>
      </c>
    </row>
    <row r="3944" spans="1:8" x14ac:dyDescent="0.25">
      <c r="A3944" s="12">
        <f>Riesgo!D3948</f>
        <v>1</v>
      </c>
      <c r="F3944" s="76">
        <f t="shared" si="183"/>
        <v>0.39441806241015009</v>
      </c>
      <c r="G3944" s="26">
        <f t="shared" si="184"/>
        <v>6.1357885667416845E-2</v>
      </c>
      <c r="H3944" s="26">
        <f t="shared" si="185"/>
        <v>2.4200658378526071E-2</v>
      </c>
    </row>
    <row r="3945" spans="1:8" x14ac:dyDescent="0.25">
      <c r="A3945" s="12">
        <f>Riesgo!D3949</f>
        <v>0.30920555589777221</v>
      </c>
      <c r="F3945" s="76">
        <f t="shared" si="183"/>
        <v>-0.2963763816920777</v>
      </c>
      <c r="G3945" s="26">
        <f t="shared" si="184"/>
        <v>-2.6033393025220845E-2</v>
      </c>
      <c r="H3945" s="26">
        <f t="shared" si="185"/>
        <v>7.7156828279827255E-3</v>
      </c>
    </row>
    <row r="3946" spans="1:8" x14ac:dyDescent="0.25">
      <c r="A3946" s="12">
        <f>Riesgo!D3950</f>
        <v>1</v>
      </c>
      <c r="F3946" s="76">
        <f t="shared" si="183"/>
        <v>0.39441806241015009</v>
      </c>
      <c r="G3946" s="26">
        <f t="shared" si="184"/>
        <v>6.1357885667416845E-2</v>
      </c>
      <c r="H3946" s="26">
        <f t="shared" si="185"/>
        <v>2.4200658378526071E-2</v>
      </c>
    </row>
    <row r="3947" spans="1:8" x14ac:dyDescent="0.25">
      <c r="A3947" s="12">
        <f>Riesgo!D3951</f>
        <v>0.15094775094296656</v>
      </c>
      <c r="F3947" s="76">
        <f t="shared" si="183"/>
        <v>-0.45463418664688338</v>
      </c>
      <c r="G3947" s="26">
        <f t="shared" si="184"/>
        <v>-9.3969360086253881E-2</v>
      </c>
      <c r="H3947" s="26">
        <f t="shared" si="185"/>
        <v>4.2721683592542137E-2</v>
      </c>
    </row>
    <row r="3948" spans="1:8" x14ac:dyDescent="0.25">
      <c r="A3948" s="12">
        <f>Riesgo!D3952</f>
        <v>0.59016251147783294</v>
      </c>
      <c r="F3948" s="76">
        <f t="shared" si="183"/>
        <v>-1.5419426112016965E-2</v>
      </c>
      <c r="G3948" s="26">
        <f t="shared" si="184"/>
        <v>-3.6661027321795944E-6</v>
      </c>
      <c r="H3948" s="26">
        <f t="shared" si="185"/>
        <v>5.6529200197906774E-8</v>
      </c>
    </row>
    <row r="3949" spans="1:8" x14ac:dyDescent="0.25">
      <c r="A3949" s="12">
        <f>Riesgo!D3953</f>
        <v>0.72857994762614486</v>
      </c>
      <c r="F3949" s="76">
        <f t="shared" si="183"/>
        <v>0.12299801003629496</v>
      </c>
      <c r="G3949" s="26">
        <f t="shared" si="184"/>
        <v>1.860776682978535E-3</v>
      </c>
      <c r="H3949" s="26">
        <f t="shared" si="185"/>
        <v>2.2887182912829752E-4</v>
      </c>
    </row>
    <row r="3950" spans="1:8" x14ac:dyDescent="0.25">
      <c r="A3950" s="12">
        <f>Riesgo!D3954</f>
        <v>1</v>
      </c>
      <c r="F3950" s="76">
        <f t="shared" si="183"/>
        <v>0.39441806241015009</v>
      </c>
      <c r="G3950" s="26">
        <f t="shared" si="184"/>
        <v>6.1357885667416845E-2</v>
      </c>
      <c r="H3950" s="26">
        <f t="shared" si="185"/>
        <v>2.4200658378526071E-2</v>
      </c>
    </row>
    <row r="3951" spans="1:8" x14ac:dyDescent="0.25">
      <c r="A3951" s="12">
        <f>Riesgo!D3955</f>
        <v>0.49948963031476945</v>
      </c>
      <c r="F3951" s="76">
        <f t="shared" si="183"/>
        <v>-0.10609230727508046</v>
      </c>
      <c r="G3951" s="26">
        <f t="shared" si="184"/>
        <v>-1.1941302039762329E-3</v>
      </c>
      <c r="H3951" s="26">
        <f t="shared" si="185"/>
        <v>1.2668802852670101E-4</v>
      </c>
    </row>
    <row r="3952" spans="1:8" x14ac:dyDescent="0.25">
      <c r="A3952" s="12">
        <f>Riesgo!D3956</f>
        <v>0.41733906331782272</v>
      </c>
      <c r="F3952" s="76">
        <f t="shared" si="183"/>
        <v>-0.18824287427202718</v>
      </c>
      <c r="G3952" s="26">
        <f t="shared" si="184"/>
        <v>-6.6704577283206081E-3</v>
      </c>
      <c r="H3952" s="26">
        <f t="shared" si="185"/>
        <v>1.2556661354891283E-3</v>
      </c>
    </row>
    <row r="3953" spans="1:8" x14ac:dyDescent="0.25">
      <c r="A3953" s="12">
        <f>Riesgo!D3957</f>
        <v>0.16081254134677855</v>
      </c>
      <c r="F3953" s="76">
        <f t="shared" si="183"/>
        <v>-0.44476939624307132</v>
      </c>
      <c r="G3953" s="26">
        <f t="shared" si="184"/>
        <v>-8.7984200053593295E-2</v>
      </c>
      <c r="H3953" s="26">
        <f t="shared" si="185"/>
        <v>3.9132679536766288E-2</v>
      </c>
    </row>
    <row r="3954" spans="1:8" x14ac:dyDescent="0.25">
      <c r="A3954" s="12">
        <f>Riesgo!D3958</f>
        <v>1</v>
      </c>
      <c r="F3954" s="76">
        <f t="shared" si="183"/>
        <v>0.39441806241015009</v>
      </c>
      <c r="G3954" s="26">
        <f t="shared" si="184"/>
        <v>6.1357885667416845E-2</v>
      </c>
      <c r="H3954" s="26">
        <f t="shared" si="185"/>
        <v>2.4200658378526071E-2</v>
      </c>
    </row>
    <row r="3955" spans="1:8" x14ac:dyDescent="0.25">
      <c r="A3955" s="12">
        <f>Riesgo!D3959</f>
        <v>0.74801029093824301</v>
      </c>
      <c r="F3955" s="76">
        <f t="shared" si="183"/>
        <v>0.1424283533483931</v>
      </c>
      <c r="G3955" s="26">
        <f t="shared" si="184"/>
        <v>2.8892781946358911E-3</v>
      </c>
      <c r="H3955" s="26">
        <f t="shared" si="185"/>
        <v>4.1151513562740801E-4</v>
      </c>
    </row>
    <row r="3956" spans="1:8" x14ac:dyDescent="0.25">
      <c r="A3956" s="12">
        <f>Riesgo!D3960</f>
        <v>0.75763632333823494</v>
      </c>
      <c r="F3956" s="76">
        <f t="shared" si="183"/>
        <v>0.15205438574838503</v>
      </c>
      <c r="G3956" s="26">
        <f t="shared" si="184"/>
        <v>3.5155789339141163E-3</v>
      </c>
      <c r="H3956" s="26">
        <f t="shared" si="185"/>
        <v>5.3455919534627322E-4</v>
      </c>
    </row>
    <row r="3957" spans="1:8" x14ac:dyDescent="0.25">
      <c r="A3957" s="12">
        <f>Riesgo!D3961</f>
        <v>0.17979253201987849</v>
      </c>
      <c r="F3957" s="76">
        <f t="shared" si="183"/>
        <v>-0.42578940556997141</v>
      </c>
      <c r="G3957" s="26">
        <f t="shared" si="184"/>
        <v>-7.7194179165626362E-2</v>
      </c>
      <c r="H3957" s="26">
        <f t="shared" si="185"/>
        <v>3.2868463660393921E-2</v>
      </c>
    </row>
    <row r="3958" spans="1:8" x14ac:dyDescent="0.25">
      <c r="A3958" s="12">
        <f>Riesgo!D3962</f>
        <v>0.92370006785421455</v>
      </c>
      <c r="F3958" s="76">
        <f t="shared" si="183"/>
        <v>0.31811813026436464</v>
      </c>
      <c r="G3958" s="26">
        <f t="shared" si="184"/>
        <v>3.2193282729049734E-2</v>
      </c>
      <c r="H3958" s="26">
        <f t="shared" si="185"/>
        <v>1.0241266908837365E-2</v>
      </c>
    </row>
    <row r="3959" spans="1:8" x14ac:dyDescent="0.25">
      <c r="A3959" s="12">
        <f>Riesgo!D3963</f>
        <v>0.66158913136547592</v>
      </c>
      <c r="F3959" s="76">
        <f t="shared" si="183"/>
        <v>5.6007193775626019E-2</v>
      </c>
      <c r="G3959" s="26">
        <f t="shared" si="184"/>
        <v>1.7568368773553035E-4</v>
      </c>
      <c r="H3959" s="26">
        <f t="shared" si="185"/>
        <v>9.8395503422204211E-6</v>
      </c>
    </row>
    <row r="3960" spans="1:8" x14ac:dyDescent="0.25">
      <c r="A3960" s="12">
        <f>Riesgo!D3964</f>
        <v>0.72404674157352356</v>
      </c>
      <c r="F3960" s="76">
        <f t="shared" si="183"/>
        <v>0.11846480398367365</v>
      </c>
      <c r="G3960" s="26">
        <f t="shared" si="184"/>
        <v>1.66252437155465E-3</v>
      </c>
      <c r="H3960" s="26">
        <f t="shared" si="185"/>
        <v>1.9695062379430182E-4</v>
      </c>
    </row>
    <row r="3961" spans="1:8" x14ac:dyDescent="0.25">
      <c r="A3961" s="12">
        <f>Riesgo!D3965</f>
        <v>0.7644416287398661</v>
      </c>
      <c r="F3961" s="76">
        <f t="shared" si="183"/>
        <v>0.15885969115001619</v>
      </c>
      <c r="G3961" s="26">
        <f t="shared" si="184"/>
        <v>4.0090469436239815E-3</v>
      </c>
      <c r="H3961" s="26">
        <f t="shared" si="185"/>
        <v>6.3687595927002221E-4</v>
      </c>
    </row>
    <row r="3962" spans="1:8" x14ac:dyDescent="0.25">
      <c r="A3962" s="12">
        <f>Riesgo!D3966</f>
        <v>0.45134206076654165</v>
      </c>
      <c r="F3962" s="76">
        <f t="shared" si="183"/>
        <v>-0.15423987682330825</v>
      </c>
      <c r="G3962" s="26">
        <f t="shared" si="184"/>
        <v>-3.6693573539188081E-3</v>
      </c>
      <c r="H3962" s="26">
        <f t="shared" si="185"/>
        <v>5.659612262891373E-4</v>
      </c>
    </row>
    <row r="3963" spans="1:8" x14ac:dyDescent="0.25">
      <c r="A3963" s="12">
        <f>Riesgo!D3967</f>
        <v>0.31789823007568152</v>
      </c>
      <c r="F3963" s="76">
        <f t="shared" si="183"/>
        <v>-0.28768370751416839</v>
      </c>
      <c r="G3963" s="26">
        <f t="shared" si="184"/>
        <v>-2.3809254711892568E-2</v>
      </c>
      <c r="H3963" s="26">
        <f t="shared" si="185"/>
        <v>6.8495346686664365E-3</v>
      </c>
    </row>
    <row r="3964" spans="1:8" x14ac:dyDescent="0.25">
      <c r="A3964" s="12">
        <f>Riesgo!D3968</f>
        <v>0.87915628762921316</v>
      </c>
      <c r="F3964" s="76">
        <f t="shared" si="183"/>
        <v>0.27357435003936326</v>
      </c>
      <c r="G3964" s="26">
        <f t="shared" si="184"/>
        <v>2.0475104561772099E-2</v>
      </c>
      <c r="H3964" s="26">
        <f t="shared" si="185"/>
        <v>5.6014634224748035E-3</v>
      </c>
    </row>
    <row r="3965" spans="1:8" x14ac:dyDescent="0.25">
      <c r="A3965" s="12">
        <f>Riesgo!D3969</f>
        <v>0.6647714556316241</v>
      </c>
      <c r="F3965" s="76">
        <f t="shared" si="183"/>
        <v>5.9189518041774192E-2</v>
      </c>
      <c r="G3965" s="26">
        <f t="shared" si="184"/>
        <v>2.0736450104178806E-4</v>
      </c>
      <c r="H3965" s="26">
        <f t="shared" si="185"/>
        <v>1.2273804875636418E-5</v>
      </c>
    </row>
    <row r="3966" spans="1:8" x14ac:dyDescent="0.25">
      <c r="A3966" s="12">
        <f>Riesgo!D3970</f>
        <v>1</v>
      </c>
      <c r="F3966" s="76">
        <f t="shared" si="183"/>
        <v>0.39441806241015009</v>
      </c>
      <c r="G3966" s="26">
        <f t="shared" si="184"/>
        <v>6.1357885667416845E-2</v>
      </c>
      <c r="H3966" s="26">
        <f t="shared" si="185"/>
        <v>2.4200658378526071E-2</v>
      </c>
    </row>
    <row r="3967" spans="1:8" x14ac:dyDescent="0.25">
      <c r="A3967" s="12">
        <f>Riesgo!D3971</f>
        <v>0.48034459015951342</v>
      </c>
      <c r="F3967" s="76">
        <f t="shared" si="183"/>
        <v>-0.12523734743033649</v>
      </c>
      <c r="G3967" s="26">
        <f t="shared" si="184"/>
        <v>-1.9642717993437141E-3</v>
      </c>
      <c r="H3967" s="26">
        <f t="shared" si="185"/>
        <v>2.4600018978202095E-4</v>
      </c>
    </row>
    <row r="3968" spans="1:8" x14ac:dyDescent="0.25">
      <c r="A3968" s="12">
        <f>Riesgo!D3972</f>
        <v>0.8400649403064625</v>
      </c>
      <c r="F3968" s="76">
        <f t="shared" si="183"/>
        <v>0.2344830027166126</v>
      </c>
      <c r="G3968" s="26">
        <f t="shared" si="184"/>
        <v>1.2892409773653232E-2</v>
      </c>
      <c r="H3968" s="26">
        <f t="shared" si="185"/>
        <v>3.0230509559792135E-3</v>
      </c>
    </row>
    <row r="3969" spans="1:8" x14ac:dyDescent="0.25">
      <c r="A3969" s="12">
        <f>Riesgo!D3973</f>
        <v>0.82316018898402454</v>
      </c>
      <c r="F3969" s="76">
        <f t="shared" si="183"/>
        <v>0.21757825139417464</v>
      </c>
      <c r="G3969" s="26">
        <f t="shared" si="184"/>
        <v>1.0300218710966827E-2</v>
      </c>
      <c r="H3969" s="26">
        <f t="shared" si="185"/>
        <v>2.2411035761097219E-3</v>
      </c>
    </row>
    <row r="3970" spans="1:8" x14ac:dyDescent="0.25">
      <c r="A3970" s="12">
        <f>Riesgo!D3974</f>
        <v>0.32926217679230158</v>
      </c>
      <c r="F3970" s="76">
        <f t="shared" si="183"/>
        <v>-0.27631976079754833</v>
      </c>
      <c r="G3970" s="26">
        <f t="shared" si="184"/>
        <v>-2.109773498872591E-2</v>
      </c>
      <c r="H3970" s="26">
        <f t="shared" si="185"/>
        <v>5.8297210854548103E-3</v>
      </c>
    </row>
    <row r="3971" spans="1:8" x14ac:dyDescent="0.25">
      <c r="A3971" s="12">
        <f>Riesgo!D3975</f>
        <v>0.53402809402961215</v>
      </c>
      <c r="F3971" s="76">
        <f t="shared" ref="F3971:F4034" si="186">A3971-$D$4</f>
        <v>-7.1553843560237751E-2</v>
      </c>
      <c r="G3971" s="26">
        <f t="shared" ref="G3971:G4034" si="187">IF(A3971=0,0,(A3971-D$4)^3)</f>
        <v>-3.6635228224174177E-4</v>
      </c>
      <c r="H3971" s="26">
        <f t="shared" ref="H3971:H4034" si="188">IF(A3971=0,0,(A3971-D$4)^4)</f>
        <v>2.621391389146166E-5</v>
      </c>
    </row>
    <row r="3972" spans="1:8" x14ac:dyDescent="0.25">
      <c r="A3972" s="12">
        <f>Riesgo!D3976</f>
        <v>0.58733237432431562</v>
      </c>
      <c r="F3972" s="76">
        <f t="shared" si="186"/>
        <v>-1.8249563265534285E-2</v>
      </c>
      <c r="G3972" s="26">
        <f t="shared" si="187"/>
        <v>-6.0779542558238055E-6</v>
      </c>
      <c r="H3972" s="26">
        <f t="shared" si="188"/>
        <v>1.109200107166799E-7</v>
      </c>
    </row>
    <row r="3973" spans="1:8" x14ac:dyDescent="0.25">
      <c r="A3973" s="12">
        <f>Riesgo!D3977</f>
        <v>0.35165021130876944</v>
      </c>
      <c r="F3973" s="76">
        <f t="shared" si="186"/>
        <v>-0.25393172628108046</v>
      </c>
      <c r="G3973" s="26">
        <f t="shared" si="187"/>
        <v>-1.6373853309843447E-2</v>
      </c>
      <c r="H3973" s="26">
        <f t="shared" si="188"/>
        <v>4.157840836841729E-3</v>
      </c>
    </row>
    <row r="3974" spans="1:8" x14ac:dyDescent="0.25">
      <c r="A3974" s="12">
        <f>Riesgo!D3978</f>
        <v>0.68703876540602238</v>
      </c>
      <c r="F3974" s="76">
        <f t="shared" si="186"/>
        <v>8.1456827816172472E-2</v>
      </c>
      <c r="G3974" s="26">
        <f t="shared" si="187"/>
        <v>5.4048354931370696E-4</v>
      </c>
      <c r="H3974" s="26">
        <f t="shared" si="188"/>
        <v>4.4026075413920397E-5</v>
      </c>
    </row>
    <row r="3975" spans="1:8" x14ac:dyDescent="0.25">
      <c r="A3975" s="12">
        <f>Riesgo!D3979</f>
        <v>0.60212912823016551</v>
      </c>
      <c r="F3975" s="76">
        <f t="shared" si="186"/>
        <v>-3.4528093596843945E-3</v>
      </c>
      <c r="G3975" s="26">
        <f t="shared" si="187"/>
        <v>-4.1164021920497399E-8</v>
      </c>
      <c r="H3975" s="26">
        <f t="shared" si="188"/>
        <v>1.4213152016934698E-10</v>
      </c>
    </row>
    <row r="3976" spans="1:8" x14ac:dyDescent="0.25">
      <c r="A3976" s="12">
        <f>Riesgo!D3980</f>
        <v>0.16091342389502655</v>
      </c>
      <c r="F3976" s="76">
        <f t="shared" si="186"/>
        <v>-0.44466851369482335</v>
      </c>
      <c r="G3976" s="26">
        <f t="shared" si="187"/>
        <v>-8.7924343930860058E-2</v>
      </c>
      <c r="H3976" s="26">
        <f t="shared" si="188"/>
        <v>3.909718733332801E-2</v>
      </c>
    </row>
    <row r="3977" spans="1:8" x14ac:dyDescent="0.25">
      <c r="A3977" s="12">
        <f>Riesgo!D3981</f>
        <v>0.87436772024720244</v>
      </c>
      <c r="F3977" s="76">
        <f t="shared" si="186"/>
        <v>0.26878578265735253</v>
      </c>
      <c r="G3977" s="26">
        <f t="shared" si="187"/>
        <v>1.941864307925523E-2</v>
      </c>
      <c r="H3977" s="26">
        <f t="shared" si="188"/>
        <v>5.2194551782013994E-3</v>
      </c>
    </row>
    <row r="3978" spans="1:8" x14ac:dyDescent="0.25">
      <c r="A3978" s="12">
        <f>Riesgo!D3982</f>
        <v>0.71050786275824462</v>
      </c>
      <c r="F3978" s="76">
        <f t="shared" si="186"/>
        <v>0.10492592516839472</v>
      </c>
      <c r="G3978" s="26">
        <f t="shared" si="187"/>
        <v>1.155176702968614E-3</v>
      </c>
      <c r="H3978" s="26">
        <f t="shared" si="188"/>
        <v>1.2120798429195775E-4</v>
      </c>
    </row>
    <row r="3979" spans="1:8" x14ac:dyDescent="0.25">
      <c r="A3979" s="12">
        <f>Riesgo!D3983</f>
        <v>0.30017492122296724</v>
      </c>
      <c r="F3979" s="76">
        <f t="shared" si="186"/>
        <v>-0.30540701636688267</v>
      </c>
      <c r="G3979" s="26">
        <f t="shared" si="187"/>
        <v>-2.8486364741040517E-2</v>
      </c>
      <c r="H3979" s="26">
        <f t="shared" si="188"/>
        <v>8.6999356626999511E-3</v>
      </c>
    </row>
    <row r="3980" spans="1:8" x14ac:dyDescent="0.25">
      <c r="A3980" s="12">
        <f>Riesgo!D3984</f>
        <v>0.48419614580979375</v>
      </c>
      <c r="F3980" s="76">
        <f t="shared" si="186"/>
        <v>-0.12138579178005615</v>
      </c>
      <c r="G3980" s="26">
        <f t="shared" si="187"/>
        <v>-1.7885602169878546E-3</v>
      </c>
      <c r="H3980" s="26">
        <f t="shared" si="188"/>
        <v>2.1710579808537978E-4</v>
      </c>
    </row>
    <row r="3981" spans="1:8" x14ac:dyDescent="0.25">
      <c r="A3981" s="12">
        <f>Riesgo!D3985</f>
        <v>0.93011201285114842</v>
      </c>
      <c r="F3981" s="76">
        <f t="shared" si="186"/>
        <v>0.32453007526129851</v>
      </c>
      <c r="G3981" s="26">
        <f t="shared" si="187"/>
        <v>3.417943280317938E-2</v>
      </c>
      <c r="H3981" s="26">
        <f t="shared" si="188"/>
        <v>1.1092253900004298E-2</v>
      </c>
    </row>
    <row r="3982" spans="1:8" x14ac:dyDescent="0.25">
      <c r="A3982" s="12">
        <f>Riesgo!D3986</f>
        <v>0.99486863189548325</v>
      </c>
      <c r="F3982" s="76">
        <f t="shared" si="186"/>
        <v>0.38928669430563334</v>
      </c>
      <c r="G3982" s="26">
        <f t="shared" si="187"/>
        <v>5.8994113550592905E-2</v>
      </c>
      <c r="H3982" s="26">
        <f t="shared" si="188"/>
        <v>2.2965623447601481E-2</v>
      </c>
    </row>
    <row r="3983" spans="1:8" x14ac:dyDescent="0.25">
      <c r="A3983" s="12">
        <f>Riesgo!D3987</f>
        <v>0.23829574769999504</v>
      </c>
      <c r="F3983" s="76">
        <f t="shared" si="186"/>
        <v>-0.36728618988985484</v>
      </c>
      <c r="G3983" s="26">
        <f t="shared" si="187"/>
        <v>-4.954659309068727E-2</v>
      </c>
      <c r="H3983" s="26">
        <f t="shared" si="188"/>
        <v>1.8197779398301535E-2</v>
      </c>
    </row>
    <row r="3984" spans="1:8" x14ac:dyDescent="0.25">
      <c r="A3984" s="12">
        <f>Riesgo!D3988</f>
        <v>0.46594053359629667</v>
      </c>
      <c r="F3984" s="76">
        <f t="shared" si="186"/>
        <v>-0.13964140399355324</v>
      </c>
      <c r="G3984" s="26">
        <f t="shared" si="187"/>
        <v>-2.7229685169689296E-3</v>
      </c>
      <c r="H3984" s="26">
        <f t="shared" si="188"/>
        <v>3.8023914673978481E-4</v>
      </c>
    </row>
    <row r="3985" spans="1:8" x14ac:dyDescent="0.25">
      <c r="A3985" s="12">
        <f>Riesgo!D3989</f>
        <v>0.46633600594801988</v>
      </c>
      <c r="F3985" s="76">
        <f t="shared" si="186"/>
        <v>-0.13924593164183002</v>
      </c>
      <c r="G3985" s="26">
        <f t="shared" si="187"/>
        <v>-2.6998991717792358E-3</v>
      </c>
      <c r="H3985" s="26">
        <f t="shared" si="188"/>
        <v>3.7594997551340496E-4</v>
      </c>
    </row>
    <row r="3986" spans="1:8" x14ac:dyDescent="0.25">
      <c r="A3986" s="12">
        <f>Riesgo!D3990</f>
        <v>0.38650136617267877</v>
      </c>
      <c r="F3986" s="76">
        <f t="shared" si="186"/>
        <v>-0.21908057141717113</v>
      </c>
      <c r="G3986" s="26">
        <f t="shared" si="187"/>
        <v>-1.0515056122821779E-2</v>
      </c>
      <c r="H3986" s="26">
        <f t="shared" si="188"/>
        <v>2.3036445038714195E-3</v>
      </c>
    </row>
    <row r="3987" spans="1:8" x14ac:dyDescent="0.25">
      <c r="A3987" s="12">
        <f>Riesgo!D3991</f>
        <v>0.99444380313182357</v>
      </c>
      <c r="F3987" s="76">
        <f t="shared" si="186"/>
        <v>0.38886186554197366</v>
      </c>
      <c r="G3987" s="26">
        <f t="shared" si="187"/>
        <v>5.8801183332072182E-2</v>
      </c>
      <c r="H3987" s="26">
        <f t="shared" si="188"/>
        <v>2.2865537846585196E-2</v>
      </c>
    </row>
    <row r="3988" spans="1:8" x14ac:dyDescent="0.25">
      <c r="A3988" s="12">
        <f>Riesgo!D3992</f>
        <v>0.85822111042058935</v>
      </c>
      <c r="F3988" s="76">
        <f t="shared" si="186"/>
        <v>0.25263917283073944</v>
      </c>
      <c r="G3988" s="26">
        <f t="shared" si="187"/>
        <v>1.6125087213140835E-2</v>
      </c>
      <c r="H3988" s="26">
        <f t="shared" si="188"/>
        <v>4.0738286953514334E-3</v>
      </c>
    </row>
    <row r="3989" spans="1:8" x14ac:dyDescent="0.25">
      <c r="A3989" s="12">
        <f>Riesgo!D3993</f>
        <v>0.59418128906914247</v>
      </c>
      <c r="F3989" s="76">
        <f t="shared" si="186"/>
        <v>-1.1400648520707435E-2</v>
      </c>
      <c r="G3989" s="26">
        <f t="shared" si="187"/>
        <v>-1.481796859637493E-6</v>
      </c>
      <c r="H3989" s="26">
        <f t="shared" si="188"/>
        <v>1.6893445175815109E-8</v>
      </c>
    </row>
    <row r="3990" spans="1:8" x14ac:dyDescent="0.25">
      <c r="A3990" s="12">
        <f>Riesgo!D3994</f>
        <v>0.49553625040932014</v>
      </c>
      <c r="F3990" s="76">
        <f t="shared" si="186"/>
        <v>-0.11004568718052976</v>
      </c>
      <c r="G3990" s="26">
        <f t="shared" si="187"/>
        <v>-1.3326591335636874E-3</v>
      </c>
      <c r="H3990" s="26">
        <f t="shared" si="188"/>
        <v>1.4665339013042539E-4</v>
      </c>
    </row>
    <row r="3991" spans="1:8" x14ac:dyDescent="0.25">
      <c r="A3991" s="12">
        <f>Riesgo!D3995</f>
        <v>0.48321203298564547</v>
      </c>
      <c r="F3991" s="76">
        <f t="shared" si="186"/>
        <v>-0.12236990460420444</v>
      </c>
      <c r="G3991" s="26">
        <f t="shared" si="187"/>
        <v>-1.832415110567101E-3</v>
      </c>
      <c r="H3991" s="26">
        <f t="shared" si="188"/>
        <v>2.2423246227539886E-4</v>
      </c>
    </row>
    <row r="3992" spans="1:8" x14ac:dyDescent="0.25">
      <c r="A3992" s="12">
        <f>Riesgo!D3996</f>
        <v>0.38165278267779162</v>
      </c>
      <c r="F3992" s="76">
        <f t="shared" si="186"/>
        <v>-0.22392915491205828</v>
      </c>
      <c r="G3992" s="26">
        <f t="shared" si="187"/>
        <v>-1.1228763203032534E-2</v>
      </c>
      <c r="H3992" s="26">
        <f t="shared" si="188"/>
        <v>2.5144474547626919E-3</v>
      </c>
    </row>
    <row r="3993" spans="1:8" x14ac:dyDescent="0.25">
      <c r="A3993" s="12">
        <f>Riesgo!D3997</f>
        <v>0.69055529964181961</v>
      </c>
      <c r="F3993" s="76">
        <f t="shared" si="186"/>
        <v>8.4973362051969703E-2</v>
      </c>
      <c r="G3993" s="26">
        <f t="shared" si="187"/>
        <v>6.1354780340051168E-4</v>
      </c>
      <c r="H3993" s="26">
        <f t="shared" si="188"/>
        <v>5.2135219634542414E-5</v>
      </c>
    </row>
    <row r="3994" spans="1:8" x14ac:dyDescent="0.25">
      <c r="A3994" s="12">
        <f>Riesgo!D3998</f>
        <v>0.87174954401647708</v>
      </c>
      <c r="F3994" s="76">
        <f t="shared" si="186"/>
        <v>0.26616760642662718</v>
      </c>
      <c r="G3994" s="26">
        <f t="shared" si="187"/>
        <v>1.8856695903023253E-2</v>
      </c>
      <c r="H3994" s="26">
        <f t="shared" si="188"/>
        <v>5.0190416136224872E-3</v>
      </c>
    </row>
    <row r="3995" spans="1:8" x14ac:dyDescent="0.25">
      <c r="A3995" s="12">
        <f>Riesgo!D3999</f>
        <v>0.89693303618006792</v>
      </c>
      <c r="F3995" s="76">
        <f t="shared" si="186"/>
        <v>0.29135109859021802</v>
      </c>
      <c r="G3995" s="26">
        <f t="shared" si="187"/>
        <v>2.4731472797336861E-2</v>
      </c>
      <c r="H3995" s="26">
        <f t="shared" si="188"/>
        <v>7.205541769258186E-3</v>
      </c>
    </row>
    <row r="3996" spans="1:8" x14ac:dyDescent="0.25">
      <c r="A3996" s="12">
        <f>Riesgo!D4000</f>
        <v>0.33443745255030927</v>
      </c>
      <c r="F3996" s="76">
        <f t="shared" si="186"/>
        <v>-0.27114448503954064</v>
      </c>
      <c r="G3996" s="26">
        <f t="shared" si="187"/>
        <v>-1.9934361352511337E-2</v>
      </c>
      <c r="H3996" s="26">
        <f t="shared" si="188"/>
        <v>5.4050921435188064E-3</v>
      </c>
    </row>
    <row r="3997" spans="1:8" x14ac:dyDescent="0.25">
      <c r="A3997" s="12">
        <f>Riesgo!D4001</f>
        <v>0.55738379842323038</v>
      </c>
      <c r="F3997" s="76">
        <f t="shared" si="186"/>
        <v>-4.8198139166619525E-2</v>
      </c>
      <c r="G3997" s="26">
        <f t="shared" si="187"/>
        <v>-1.1196719901307153E-4</v>
      </c>
      <c r="H3997" s="26">
        <f t="shared" si="188"/>
        <v>5.3966106401286065E-6</v>
      </c>
    </row>
    <row r="3998" spans="1:8" x14ac:dyDescent="0.25">
      <c r="A3998" s="12">
        <f>Riesgo!D4002</f>
        <v>0.67231424713095855</v>
      </c>
      <c r="F3998" s="76">
        <f t="shared" si="186"/>
        <v>6.6732309541108648E-2</v>
      </c>
      <c r="G3998" s="26">
        <f t="shared" si="187"/>
        <v>2.9717239670243664E-4</v>
      </c>
      <c r="H3998" s="26">
        <f t="shared" si="188"/>
        <v>1.9831000363820136E-5</v>
      </c>
    </row>
    <row r="3999" spans="1:8" x14ac:dyDescent="0.25">
      <c r="A3999" s="12">
        <f>Riesgo!D4003</f>
        <v>0.46375106485486384</v>
      </c>
      <c r="F3999" s="76">
        <f t="shared" si="186"/>
        <v>-0.14183087273498607</v>
      </c>
      <c r="G3999" s="26">
        <f t="shared" si="187"/>
        <v>-2.8530693339645901E-3</v>
      </c>
      <c r="H3999" s="26">
        <f t="shared" si="188"/>
        <v>4.0465331360962318E-4</v>
      </c>
    </row>
    <row r="4000" spans="1:8" x14ac:dyDescent="0.25">
      <c r="A4000" s="12">
        <f>Riesgo!D4004</f>
        <v>0.89523096361240584</v>
      </c>
      <c r="F4000" s="76">
        <f t="shared" si="186"/>
        <v>0.28964902602255593</v>
      </c>
      <c r="G4000" s="26">
        <f t="shared" si="187"/>
        <v>2.4300556391234501E-2</v>
      </c>
      <c r="H4000" s="26">
        <f t="shared" si="188"/>
        <v>7.0386324905272702E-3</v>
      </c>
    </row>
    <row r="4001" spans="1:8" x14ac:dyDescent="0.25">
      <c r="A4001" s="12">
        <f>Riesgo!D4005</f>
        <v>0.7192848302081486</v>
      </c>
      <c r="F4001" s="76">
        <f t="shared" si="186"/>
        <v>0.11370289261829869</v>
      </c>
      <c r="G4001" s="26">
        <f t="shared" si="187"/>
        <v>1.4699905404720515E-3</v>
      </c>
      <c r="H4001" s="26">
        <f t="shared" si="188"/>
        <v>1.6714217657320854E-4</v>
      </c>
    </row>
    <row r="4002" spans="1:8" x14ac:dyDescent="0.25">
      <c r="A4002" s="12">
        <f>Riesgo!D4006</f>
        <v>1</v>
      </c>
      <c r="F4002" s="76">
        <f t="shared" si="186"/>
        <v>0.39441806241015009</v>
      </c>
      <c r="G4002" s="26">
        <f t="shared" si="187"/>
        <v>6.1357885667416845E-2</v>
      </c>
      <c r="H4002" s="26">
        <f t="shared" si="188"/>
        <v>2.4200658378526071E-2</v>
      </c>
    </row>
    <row r="4003" spans="1:8" x14ac:dyDescent="0.25">
      <c r="A4003" s="12">
        <f>Riesgo!D4007</f>
        <v>0.95826010093131186</v>
      </c>
      <c r="F4003" s="76">
        <f t="shared" si="186"/>
        <v>0.35267816334146196</v>
      </c>
      <c r="G4003" s="26">
        <f t="shared" si="187"/>
        <v>4.3866775424099266E-2</v>
      </c>
      <c r="H4003" s="26">
        <f t="shared" si="188"/>
        <v>1.5470853788283711E-2</v>
      </c>
    </row>
    <row r="4004" spans="1:8" x14ac:dyDescent="0.25">
      <c r="A4004" s="12">
        <f>Riesgo!D4008</f>
        <v>0.32313284353536076</v>
      </c>
      <c r="F4004" s="76">
        <f t="shared" si="186"/>
        <v>-0.28244909405448915</v>
      </c>
      <c r="G4004" s="26">
        <f t="shared" si="187"/>
        <v>-2.253307998325076E-2</v>
      </c>
      <c r="H4004" s="26">
        <f t="shared" si="188"/>
        <v>6.364448027526521E-3</v>
      </c>
    </row>
    <row r="4005" spans="1:8" x14ac:dyDescent="0.25">
      <c r="A4005" s="12">
        <f>Riesgo!D4009</f>
        <v>0.58475469619245823</v>
      </c>
      <c r="F4005" s="76">
        <f t="shared" si="186"/>
        <v>-2.0827241397391671E-2</v>
      </c>
      <c r="G4005" s="26">
        <f t="shared" si="187"/>
        <v>-9.0343154813671369E-6</v>
      </c>
      <c r="H4005" s="26">
        <f t="shared" si="188"/>
        <v>1.8815986939062609E-7</v>
      </c>
    </row>
    <row r="4006" spans="1:8" x14ac:dyDescent="0.25">
      <c r="A4006" s="12">
        <f>Riesgo!D4010</f>
        <v>0.79340074467199639</v>
      </c>
      <c r="F4006" s="76">
        <f t="shared" si="186"/>
        <v>0.18781880708214649</v>
      </c>
      <c r="G4006" s="26">
        <f t="shared" si="187"/>
        <v>6.6254782631980777E-3</v>
      </c>
      <c r="H4006" s="26">
        <f t="shared" si="188"/>
        <v>1.2443894237425548E-3</v>
      </c>
    </row>
    <row r="4007" spans="1:8" x14ac:dyDescent="0.25">
      <c r="A4007" s="12">
        <f>Riesgo!D4011</f>
        <v>0.68460736383828702</v>
      </c>
      <c r="F4007" s="76">
        <f t="shared" si="186"/>
        <v>7.9025426248437114E-2</v>
      </c>
      <c r="G4007" s="26">
        <f t="shared" si="187"/>
        <v>4.9351520888502997E-4</v>
      </c>
      <c r="H4007" s="26">
        <f t="shared" si="188"/>
        <v>3.900024974222597E-5</v>
      </c>
    </row>
    <row r="4008" spans="1:8" x14ac:dyDescent="0.25">
      <c r="A4008" s="12">
        <f>Riesgo!D4012</f>
        <v>0.65747352514512858</v>
      </c>
      <c r="F4008" s="76">
        <f t="shared" si="186"/>
        <v>5.1891587555278673E-2</v>
      </c>
      <c r="G4008" s="26">
        <f t="shared" si="187"/>
        <v>1.3973039048249575E-4</v>
      </c>
      <c r="H4008" s="26">
        <f t="shared" si="188"/>
        <v>7.2508317918557056E-6</v>
      </c>
    </row>
    <row r="4009" spans="1:8" x14ac:dyDescent="0.25">
      <c r="A4009" s="12">
        <f>Riesgo!D4013</f>
        <v>0.80874869184008769</v>
      </c>
      <c r="F4009" s="76">
        <f t="shared" si="186"/>
        <v>0.20316675425023778</v>
      </c>
      <c r="G4009" s="26">
        <f t="shared" si="187"/>
        <v>8.3860592667818808E-3</v>
      </c>
      <c r="H4009" s="26">
        <f t="shared" si="188"/>
        <v>1.7037684421822034E-3</v>
      </c>
    </row>
    <row r="4010" spans="1:8" x14ac:dyDescent="0.25">
      <c r="A4010" s="12">
        <f>Riesgo!D4014</f>
        <v>0.19985120456031052</v>
      </c>
      <c r="F4010" s="76">
        <f t="shared" si="186"/>
        <v>-0.40573073302953938</v>
      </c>
      <c r="G4010" s="26">
        <f t="shared" si="187"/>
        <v>-6.6790349620174619E-2</v>
      </c>
      <c r="H4010" s="26">
        <f t="shared" si="188"/>
        <v>2.7098897510692662E-2</v>
      </c>
    </row>
    <row r="4011" spans="1:8" x14ac:dyDescent="0.25">
      <c r="A4011" s="12">
        <f>Riesgo!D4015</f>
        <v>0.74056737434397268</v>
      </c>
      <c r="F4011" s="76">
        <f t="shared" si="186"/>
        <v>0.13498543675412278</v>
      </c>
      <c r="G4011" s="26">
        <f t="shared" si="187"/>
        <v>2.4595788404242671E-3</v>
      </c>
      <c r="H4011" s="26">
        <f t="shared" si="188"/>
        <v>3.3200732400586852E-4</v>
      </c>
    </row>
    <row r="4012" spans="1:8" x14ac:dyDescent="0.25">
      <c r="A4012" s="12">
        <f>Riesgo!D4016</f>
        <v>0.48286543487258615</v>
      </c>
      <c r="F4012" s="76">
        <f t="shared" si="186"/>
        <v>-0.12271650271726375</v>
      </c>
      <c r="G4012" s="26">
        <f t="shared" si="187"/>
        <v>-1.8480295428353109E-3</v>
      </c>
      <c r="H4012" s="26">
        <f t="shared" si="188"/>
        <v>2.2678372241493312E-4</v>
      </c>
    </row>
    <row r="4013" spans="1:8" x14ac:dyDescent="0.25">
      <c r="A4013" s="12">
        <f>Riesgo!D4017</f>
        <v>0.1781808345064709</v>
      </c>
      <c r="F4013" s="76">
        <f t="shared" si="186"/>
        <v>-0.42740110308337897</v>
      </c>
      <c r="G4013" s="26">
        <f t="shared" si="187"/>
        <v>-7.8074087328797712E-2</v>
      </c>
      <c r="H4013" s="26">
        <f t="shared" si="188"/>
        <v>3.3368951046556204E-2</v>
      </c>
    </row>
    <row r="4014" spans="1:8" x14ac:dyDescent="0.25">
      <c r="A4014" s="12">
        <f>Riesgo!D4018</f>
        <v>0.64598650895844512</v>
      </c>
      <c r="F4014" s="76">
        <f t="shared" si="186"/>
        <v>4.040457136859521E-2</v>
      </c>
      <c r="G4014" s="26">
        <f t="shared" si="187"/>
        <v>6.5961650147760797E-5</v>
      </c>
      <c r="H4014" s="26">
        <f t="shared" si="188"/>
        <v>2.6651522009855099E-6</v>
      </c>
    </row>
    <row r="4015" spans="1:8" x14ac:dyDescent="0.25">
      <c r="A4015" s="12">
        <f>Riesgo!D4019</f>
        <v>0.17516934075861235</v>
      </c>
      <c r="F4015" s="76">
        <f t="shared" si="186"/>
        <v>-0.43041259683123756</v>
      </c>
      <c r="G4015" s="26">
        <f t="shared" si="187"/>
        <v>-7.9736087137153619E-2</v>
      </c>
      <c r="H4015" s="26">
        <f t="shared" si="188"/>
        <v>3.4319416325864126E-2</v>
      </c>
    </row>
    <row r="4016" spans="1:8" x14ac:dyDescent="0.25">
      <c r="A4016" s="12">
        <f>Riesgo!D4020</f>
        <v>0.80260770833273243</v>
      </c>
      <c r="F4016" s="76">
        <f t="shared" si="186"/>
        <v>0.19702577074288252</v>
      </c>
      <c r="G4016" s="26">
        <f t="shared" si="187"/>
        <v>7.6483738028002308E-3</v>
      </c>
      <c r="H4016" s="26">
        <f t="shared" si="188"/>
        <v>1.5069267434263869E-3</v>
      </c>
    </row>
    <row r="4017" spans="1:8" x14ac:dyDescent="0.25">
      <c r="A4017" s="12">
        <f>Riesgo!D4021</f>
        <v>0.52875943908386958</v>
      </c>
      <c r="F4017" s="76">
        <f t="shared" si="186"/>
        <v>-7.682249850598033E-2</v>
      </c>
      <c r="G4017" s="26">
        <f t="shared" si="187"/>
        <v>-4.5338305339963911E-4</v>
      </c>
      <c r="H4017" s="26">
        <f t="shared" si="188"/>
        <v>3.4830018942430575E-5</v>
      </c>
    </row>
    <row r="4018" spans="1:8" x14ac:dyDescent="0.25">
      <c r="A4018" s="12">
        <f>Riesgo!D4022</f>
        <v>0.48368039748532543</v>
      </c>
      <c r="F4018" s="76">
        <f t="shared" si="186"/>
        <v>-0.12190154010452448</v>
      </c>
      <c r="G4018" s="26">
        <f t="shared" si="187"/>
        <v>-1.8114551159251941E-3</v>
      </c>
      <c r="H4018" s="26">
        <f t="shared" si="188"/>
        <v>2.208191684615011E-4</v>
      </c>
    </row>
    <row r="4019" spans="1:8" x14ac:dyDescent="0.25">
      <c r="A4019" s="12">
        <f>Riesgo!D4023</f>
        <v>0.33508571683656829</v>
      </c>
      <c r="F4019" s="76">
        <f t="shared" si="186"/>
        <v>-0.27049622075328161</v>
      </c>
      <c r="G4019" s="26">
        <f t="shared" si="187"/>
        <v>-1.9791723051308774E-2</v>
      </c>
      <c r="H4019" s="26">
        <f t="shared" si="188"/>
        <v>5.3535862875746312E-3</v>
      </c>
    </row>
    <row r="4020" spans="1:8" x14ac:dyDescent="0.25">
      <c r="A4020" s="12">
        <f>Riesgo!D4024</f>
        <v>1</v>
      </c>
      <c r="F4020" s="76">
        <f t="shared" si="186"/>
        <v>0.39441806241015009</v>
      </c>
      <c r="G4020" s="26">
        <f t="shared" si="187"/>
        <v>6.1357885667416845E-2</v>
      </c>
      <c r="H4020" s="26">
        <f t="shared" si="188"/>
        <v>2.4200658378526071E-2</v>
      </c>
    </row>
    <row r="4021" spans="1:8" x14ac:dyDescent="0.25">
      <c r="A4021" s="12">
        <f>Riesgo!D4025</f>
        <v>0.78909322987691333</v>
      </c>
      <c r="F4021" s="76">
        <f t="shared" si="186"/>
        <v>0.18351129228706342</v>
      </c>
      <c r="G4021" s="26">
        <f t="shared" si="187"/>
        <v>6.1799986553380728E-3</v>
      </c>
      <c r="H4021" s="26">
        <f t="shared" si="188"/>
        <v>1.1340995395734039E-3</v>
      </c>
    </row>
    <row r="4022" spans="1:8" x14ac:dyDescent="0.25">
      <c r="A4022" s="12">
        <f>Riesgo!D4026</f>
        <v>0.2354069031778187</v>
      </c>
      <c r="F4022" s="76">
        <f t="shared" si="186"/>
        <v>-0.3701750344120312</v>
      </c>
      <c r="G4022" s="26">
        <f t="shared" si="187"/>
        <v>-5.0724920645504136E-2</v>
      </c>
      <c r="H4022" s="26">
        <f t="shared" si="188"/>
        <v>1.8777099245497045E-2</v>
      </c>
    </row>
    <row r="4023" spans="1:8" x14ac:dyDescent="0.25">
      <c r="A4023" s="12">
        <f>Riesgo!D4027</f>
        <v>0.60200140258641788</v>
      </c>
      <c r="F4023" s="76">
        <f t="shared" si="186"/>
        <v>-3.5805350034320282E-3</v>
      </c>
      <c r="G4023" s="26">
        <f t="shared" si="187"/>
        <v>-4.5903285528207813E-8</v>
      </c>
      <c r="H4023" s="26">
        <f t="shared" si="188"/>
        <v>1.6435832060628291E-10</v>
      </c>
    </row>
    <row r="4024" spans="1:8" x14ac:dyDescent="0.25">
      <c r="A4024" s="12">
        <f>Riesgo!D4028</f>
        <v>0.7407661717015076</v>
      </c>
      <c r="F4024" s="76">
        <f t="shared" si="186"/>
        <v>0.1351842341116577</v>
      </c>
      <c r="G4024" s="26">
        <f t="shared" si="187"/>
        <v>2.470461752902396E-3</v>
      </c>
      <c r="H4024" s="26">
        <f t="shared" si="188"/>
        <v>3.3396747996825379E-4</v>
      </c>
    </row>
    <row r="4025" spans="1:8" x14ac:dyDescent="0.25">
      <c r="A4025" s="12">
        <f>Riesgo!D4029</f>
        <v>0.44161847187104486</v>
      </c>
      <c r="F4025" s="76">
        <f t="shared" si="186"/>
        <v>-0.16396346571880505</v>
      </c>
      <c r="G4025" s="26">
        <f t="shared" si="187"/>
        <v>-4.4079967785689983E-3</v>
      </c>
      <c r="H4025" s="26">
        <f t="shared" si="188"/>
        <v>7.22750428691501E-4</v>
      </c>
    </row>
    <row r="4026" spans="1:8" x14ac:dyDescent="0.25">
      <c r="A4026" s="12">
        <f>Riesgo!D4030</f>
        <v>0.39644158726656964</v>
      </c>
      <c r="F4026" s="76">
        <f t="shared" si="186"/>
        <v>-0.20914035032328027</v>
      </c>
      <c r="G4026" s="26">
        <f t="shared" si="187"/>
        <v>-9.1477332809579721E-3</v>
      </c>
      <c r="H4026" s="26">
        <f t="shared" si="188"/>
        <v>1.9131601430434802E-3</v>
      </c>
    </row>
    <row r="4027" spans="1:8" x14ac:dyDescent="0.25">
      <c r="A4027" s="12">
        <f>Riesgo!D4031</f>
        <v>0.60488159216793691</v>
      </c>
      <c r="F4027" s="76">
        <f t="shared" si="186"/>
        <v>-7.0034542191299565E-4</v>
      </c>
      <c r="G4027" s="26">
        <f t="shared" si="187"/>
        <v>-3.4350802081754381E-10</v>
      </c>
      <c r="H4027" s="26">
        <f t="shared" si="188"/>
        <v>2.4057426976996079E-13</v>
      </c>
    </row>
    <row r="4028" spans="1:8" x14ac:dyDescent="0.25">
      <c r="A4028" s="12">
        <f>Riesgo!D4032</f>
        <v>0.32694226328177101</v>
      </c>
      <c r="F4028" s="76">
        <f t="shared" si="186"/>
        <v>-0.2786396743080789</v>
      </c>
      <c r="G4028" s="26">
        <f t="shared" si="187"/>
        <v>-2.1633603288226531E-2</v>
      </c>
      <c r="H4028" s="26">
        <f t="shared" si="188"/>
        <v>6.0279801743416258E-3</v>
      </c>
    </row>
    <row r="4029" spans="1:8" x14ac:dyDescent="0.25">
      <c r="A4029" s="12">
        <f>Riesgo!D4033</f>
        <v>0.60164214291831886</v>
      </c>
      <c r="F4029" s="76">
        <f t="shared" si="186"/>
        <v>-3.9397946715310495E-3</v>
      </c>
      <c r="G4029" s="26">
        <f t="shared" si="187"/>
        <v>-6.115342218725814E-8</v>
      </c>
      <c r="H4029" s="26">
        <f t="shared" si="188"/>
        <v>2.4093192687924827E-10</v>
      </c>
    </row>
    <row r="4030" spans="1:8" x14ac:dyDescent="0.25">
      <c r="A4030" s="12">
        <f>Riesgo!D4034</f>
        <v>0.40960877370487975</v>
      </c>
      <c r="F4030" s="76">
        <f t="shared" si="186"/>
        <v>-0.19597316388497016</v>
      </c>
      <c r="G4030" s="26">
        <f t="shared" si="187"/>
        <v>-7.5264436148598313E-3</v>
      </c>
      <c r="H4030" s="26">
        <f t="shared" si="188"/>
        <v>1.4749809680059131E-3</v>
      </c>
    </row>
    <row r="4031" spans="1:8" x14ac:dyDescent="0.25">
      <c r="A4031" s="12">
        <f>Riesgo!D4035</f>
        <v>1</v>
      </c>
      <c r="F4031" s="76">
        <f t="shared" si="186"/>
        <v>0.39441806241015009</v>
      </c>
      <c r="G4031" s="26">
        <f t="shared" si="187"/>
        <v>6.1357885667416845E-2</v>
      </c>
      <c r="H4031" s="26">
        <f t="shared" si="188"/>
        <v>2.4200658378526071E-2</v>
      </c>
    </row>
    <row r="4032" spans="1:8" x14ac:dyDescent="0.25">
      <c r="A4032" s="12">
        <f>Riesgo!D4036</f>
        <v>0.36092823412337527</v>
      </c>
      <c r="F4032" s="76">
        <f t="shared" si="186"/>
        <v>-0.24465370346647464</v>
      </c>
      <c r="G4032" s="26">
        <f t="shared" si="187"/>
        <v>-1.4643853752344605E-2</v>
      </c>
      <c r="H4032" s="26">
        <f t="shared" si="188"/>
        <v>3.5826730535325388E-3</v>
      </c>
    </row>
    <row r="4033" spans="1:8" x14ac:dyDescent="0.25">
      <c r="A4033" s="12">
        <f>Riesgo!D4037</f>
        <v>0.794915418950494</v>
      </c>
      <c r="F4033" s="76">
        <f t="shared" si="186"/>
        <v>0.1893334813606441</v>
      </c>
      <c r="G4033" s="26">
        <f t="shared" si="187"/>
        <v>6.7870689561038526E-3</v>
      </c>
      <c r="H4033" s="26">
        <f t="shared" si="188"/>
        <v>1.2850193936938951E-3</v>
      </c>
    </row>
    <row r="4034" spans="1:8" x14ac:dyDescent="0.25">
      <c r="A4034" s="12">
        <f>Riesgo!D4038</f>
        <v>0.88126176226160913</v>
      </c>
      <c r="F4034" s="76">
        <f t="shared" si="186"/>
        <v>0.27567982467175922</v>
      </c>
      <c r="G4034" s="26">
        <f t="shared" si="187"/>
        <v>2.0951491819901292E-2</v>
      </c>
      <c r="H4034" s="26">
        <f t="shared" si="188"/>
        <v>5.775903591522186E-3</v>
      </c>
    </row>
    <row r="4035" spans="1:8" x14ac:dyDescent="0.25">
      <c r="A4035" s="12">
        <f>Riesgo!D4039</f>
        <v>0.6269329466718474</v>
      </c>
      <c r="F4035" s="76">
        <f t="shared" ref="F4035:F4098" si="189">A4035-$D$4</f>
        <v>2.1351009081997496E-2</v>
      </c>
      <c r="G4035" s="26">
        <f t="shared" ref="G4035:G4098" si="190">IF(A4035=0,0,(A4035-D$4)^3)</f>
        <v>9.7331903270561257E-6</v>
      </c>
      <c r="H4035" s="26">
        <f t="shared" ref="H4035:H4098" si="191">IF(A4035=0,0,(A4035-D$4)^4)</f>
        <v>2.0781343506978553E-7</v>
      </c>
    </row>
    <row r="4036" spans="1:8" x14ac:dyDescent="0.25">
      <c r="A4036" s="12">
        <f>Riesgo!D4040</f>
        <v>0.76198844401128363</v>
      </c>
      <c r="F4036" s="76">
        <f t="shared" si="189"/>
        <v>0.15640650642143372</v>
      </c>
      <c r="G4036" s="26">
        <f t="shared" si="190"/>
        <v>3.8261716238064633E-3</v>
      </c>
      <c r="H4036" s="26">
        <f t="shared" si="191"/>
        <v>5.9843813664839309E-4</v>
      </c>
    </row>
    <row r="4037" spans="1:8" x14ac:dyDescent="0.25">
      <c r="A4037" s="12">
        <f>Riesgo!D4041</f>
        <v>0.43995600838468518</v>
      </c>
      <c r="F4037" s="76">
        <f t="shared" si="189"/>
        <v>-0.16562592920516472</v>
      </c>
      <c r="G4037" s="26">
        <f t="shared" si="190"/>
        <v>-4.5434419478110758E-3</v>
      </c>
      <c r="H4037" s="26">
        <f t="shared" si="191"/>
        <v>7.5251179439593291E-4</v>
      </c>
    </row>
    <row r="4038" spans="1:8" x14ac:dyDescent="0.25">
      <c r="A4038" s="12">
        <f>Riesgo!D4042</f>
        <v>1</v>
      </c>
      <c r="F4038" s="76">
        <f t="shared" si="189"/>
        <v>0.39441806241015009</v>
      </c>
      <c r="G4038" s="26">
        <f t="shared" si="190"/>
        <v>6.1357885667416845E-2</v>
      </c>
      <c r="H4038" s="26">
        <f t="shared" si="191"/>
        <v>2.4200658378526071E-2</v>
      </c>
    </row>
    <row r="4039" spans="1:8" x14ac:dyDescent="0.25">
      <c r="A4039" s="12">
        <f>Riesgo!D4043</f>
        <v>0.63693976978361144</v>
      </c>
      <c r="F4039" s="76">
        <f t="shared" si="189"/>
        <v>3.1357832193761537E-2</v>
      </c>
      <c r="G4039" s="26">
        <f t="shared" si="190"/>
        <v>3.0834584113573566E-5</v>
      </c>
      <c r="H4039" s="26">
        <f t="shared" si="191"/>
        <v>9.6690571439786512E-7</v>
      </c>
    </row>
    <row r="4040" spans="1:8" x14ac:dyDescent="0.25">
      <c r="A4040" s="12">
        <f>Riesgo!D4044</f>
        <v>0.22593249433990073</v>
      </c>
      <c r="F4040" s="76">
        <f t="shared" si="189"/>
        <v>-0.3796494432499492</v>
      </c>
      <c r="G4040" s="26">
        <f t="shared" si="190"/>
        <v>-5.4720278867437973E-2</v>
      </c>
      <c r="H4040" s="26">
        <f t="shared" si="191"/>
        <v>2.0774523406504788E-2</v>
      </c>
    </row>
    <row r="4041" spans="1:8" x14ac:dyDescent="0.25">
      <c r="A4041" s="12">
        <f>Riesgo!D4045</f>
        <v>0.58169905356849516</v>
      </c>
      <c r="F4041" s="76">
        <f t="shared" si="189"/>
        <v>-2.3882884021354744E-2</v>
      </c>
      <c r="G4041" s="26">
        <f t="shared" si="190"/>
        <v>-1.362260954549707E-5</v>
      </c>
      <c r="H4041" s="26">
        <f t="shared" si="191"/>
        <v>3.2534720384330659E-7</v>
      </c>
    </row>
    <row r="4042" spans="1:8" x14ac:dyDescent="0.25">
      <c r="A4042" s="12">
        <f>Riesgo!D4046</f>
        <v>0.36267986166440841</v>
      </c>
      <c r="F4042" s="76">
        <f t="shared" si="189"/>
        <v>-0.2429020759254415</v>
      </c>
      <c r="G4042" s="26">
        <f t="shared" si="190"/>
        <v>-1.4331567033496849E-2</v>
      </c>
      <c r="H4042" s="26">
        <f t="shared" si="191"/>
        <v>3.4811673837010062E-3</v>
      </c>
    </row>
    <row r="4043" spans="1:8" x14ac:dyDescent="0.25">
      <c r="A4043" s="12">
        <f>Riesgo!D4047</f>
        <v>0.87815362681514719</v>
      </c>
      <c r="F4043" s="76">
        <f t="shared" si="189"/>
        <v>0.27257168922529729</v>
      </c>
      <c r="G4043" s="26">
        <f t="shared" si="190"/>
        <v>2.0250802445890937E-2</v>
      </c>
      <c r="H4043" s="26">
        <f t="shared" si="191"/>
        <v>5.5197954308442753E-3</v>
      </c>
    </row>
    <row r="4044" spans="1:8" x14ac:dyDescent="0.25">
      <c r="A4044" s="12">
        <f>Riesgo!D4048</f>
        <v>0.26728918028216769</v>
      </c>
      <c r="F4044" s="76">
        <f t="shared" si="189"/>
        <v>-0.33829275730768221</v>
      </c>
      <c r="G4044" s="26">
        <f t="shared" si="190"/>
        <v>-3.871489622940482E-2</v>
      </c>
      <c r="H4044" s="26">
        <f t="shared" si="191"/>
        <v>1.3096968994326146E-2</v>
      </c>
    </row>
    <row r="4045" spans="1:8" x14ac:dyDescent="0.25">
      <c r="A4045" s="12">
        <f>Riesgo!D4049</f>
        <v>0.72373387892772401</v>
      </c>
      <c r="F4045" s="76">
        <f t="shared" si="189"/>
        <v>0.1181519413378741</v>
      </c>
      <c r="G4045" s="26">
        <f t="shared" si="190"/>
        <v>1.6493870695776555E-3</v>
      </c>
      <c r="H4045" s="26">
        <f t="shared" si="191"/>
        <v>1.9487828428818723E-4</v>
      </c>
    </row>
    <row r="4046" spans="1:8" x14ac:dyDescent="0.25">
      <c r="A4046" s="12">
        <f>Riesgo!D4050</f>
        <v>0.8276538811392814</v>
      </c>
      <c r="F4046" s="76">
        <f t="shared" si="189"/>
        <v>0.22207194354943149</v>
      </c>
      <c r="G4046" s="26">
        <f t="shared" si="190"/>
        <v>1.0951688445175203E-2</v>
      </c>
      <c r="H4046" s="26">
        <f t="shared" si="191"/>
        <v>2.4320627381679092E-3</v>
      </c>
    </row>
    <row r="4047" spans="1:8" x14ac:dyDescent="0.25">
      <c r="A4047" s="12">
        <f>Riesgo!D4051</f>
        <v>0.24514740371796756</v>
      </c>
      <c r="F4047" s="76">
        <f t="shared" si="189"/>
        <v>-0.36043453387188235</v>
      </c>
      <c r="G4047" s="26">
        <f t="shared" si="190"/>
        <v>-4.6825150776697078E-2</v>
      </c>
      <c r="H4047" s="26">
        <f t="shared" si="191"/>
        <v>1.6877401393679419E-2</v>
      </c>
    </row>
    <row r="4048" spans="1:8" x14ac:dyDescent="0.25">
      <c r="A4048" s="12">
        <f>Riesgo!D4052</f>
        <v>0.65524661472128631</v>
      </c>
      <c r="F4048" s="76">
        <f t="shared" si="189"/>
        <v>4.9664677131436408E-2</v>
      </c>
      <c r="G4048" s="26">
        <f t="shared" si="190"/>
        <v>1.2250190699551874E-4</v>
      </c>
      <c r="H4048" s="26">
        <f t="shared" si="191"/>
        <v>6.0840176589176899E-6</v>
      </c>
    </row>
    <row r="4049" spans="1:8" x14ac:dyDescent="0.25">
      <c r="A4049" s="12">
        <f>Riesgo!D4053</f>
        <v>0.79841613484128326</v>
      </c>
      <c r="F4049" s="76">
        <f t="shared" si="189"/>
        <v>0.19283419725143336</v>
      </c>
      <c r="G4049" s="26">
        <f t="shared" si="190"/>
        <v>7.1705449527271941E-3</v>
      </c>
      <c r="H4049" s="26">
        <f t="shared" si="191"/>
        <v>1.3827262798144658E-3</v>
      </c>
    </row>
    <row r="4050" spans="1:8" x14ac:dyDescent="0.25">
      <c r="A4050" s="12">
        <f>Riesgo!D4054</f>
        <v>0.36289961835577184</v>
      </c>
      <c r="F4050" s="76">
        <f t="shared" si="189"/>
        <v>-0.24268231923407807</v>
      </c>
      <c r="G4050" s="26">
        <f t="shared" si="190"/>
        <v>-1.4292704344757873E-2</v>
      </c>
      <c r="H4050" s="26">
        <f t="shared" si="191"/>
        <v>3.4685866385128247E-3</v>
      </c>
    </row>
    <row r="4051" spans="1:8" x14ac:dyDescent="0.25">
      <c r="A4051" s="12">
        <f>Riesgo!D4055</f>
        <v>0.79961243586244746</v>
      </c>
      <c r="F4051" s="76">
        <f t="shared" si="189"/>
        <v>0.19403049827259755</v>
      </c>
      <c r="G4051" s="26">
        <f t="shared" si="190"/>
        <v>7.3048280403349873E-3</v>
      </c>
      <c r="H4051" s="26">
        <f t="shared" si="191"/>
        <v>1.4173594244618398E-3</v>
      </c>
    </row>
    <row r="4052" spans="1:8" x14ac:dyDescent="0.25">
      <c r="A4052" s="12">
        <f>Riesgo!D4056</f>
        <v>0.54755983485906845</v>
      </c>
      <c r="F4052" s="76">
        <f t="shared" si="189"/>
        <v>-5.8022102730781455E-2</v>
      </c>
      <c r="G4052" s="26">
        <f t="shared" si="190"/>
        <v>-1.9533514577418752E-4</v>
      </c>
      <c r="H4052" s="26">
        <f t="shared" si="191"/>
        <v>1.133375589504208E-5</v>
      </c>
    </row>
    <row r="4053" spans="1:8" x14ac:dyDescent="0.25">
      <c r="A4053" s="12">
        <f>Riesgo!D4057</f>
        <v>0.32738776616889692</v>
      </c>
      <c r="F4053" s="76">
        <f t="shared" si="189"/>
        <v>-0.27819417142095298</v>
      </c>
      <c r="G4053" s="26">
        <f t="shared" si="190"/>
        <v>-2.1530002483530503E-2</v>
      </c>
      <c r="H4053" s="26">
        <f t="shared" si="191"/>
        <v>5.989521201596828E-3</v>
      </c>
    </row>
    <row r="4054" spans="1:8" x14ac:dyDescent="0.25">
      <c r="A4054" s="12">
        <f>Riesgo!D4058</f>
        <v>0.24726910280880648</v>
      </c>
      <c r="F4054" s="76">
        <f t="shared" si="189"/>
        <v>-0.35831283478104342</v>
      </c>
      <c r="G4054" s="26">
        <f t="shared" si="190"/>
        <v>-4.6003099608903364E-2</v>
      </c>
      <c r="H4054" s="26">
        <f t="shared" si="191"/>
        <v>1.6483501029580874E-2</v>
      </c>
    </row>
    <row r="4055" spans="1:8" x14ac:dyDescent="0.25">
      <c r="A4055" s="12">
        <f>Riesgo!D4059</f>
        <v>0.51857993308772099</v>
      </c>
      <c r="F4055" s="76">
        <f t="shared" si="189"/>
        <v>-8.7002004502128916E-2</v>
      </c>
      <c r="G4055" s="26">
        <f t="shared" si="190"/>
        <v>-6.5854851727855485E-4</v>
      </c>
      <c r="H4055" s="26">
        <f t="shared" si="191"/>
        <v>5.7295041065139149E-5</v>
      </c>
    </row>
    <row r="4056" spans="1:8" x14ac:dyDescent="0.25">
      <c r="A4056" s="12">
        <f>Riesgo!D4060</f>
        <v>0.56411197203552754</v>
      </c>
      <c r="F4056" s="76">
        <f t="shared" si="189"/>
        <v>-4.1469965554322363E-2</v>
      </c>
      <c r="G4056" s="26">
        <f t="shared" si="190"/>
        <v>-7.1318306808158886E-5</v>
      </c>
      <c r="H4056" s="26">
        <f t="shared" si="191"/>
        <v>2.9575677267269435E-6</v>
      </c>
    </row>
    <row r="4057" spans="1:8" x14ac:dyDescent="0.25">
      <c r="A4057" s="12">
        <f>Riesgo!D4061</f>
        <v>0.26873068702207842</v>
      </c>
      <c r="F4057" s="76">
        <f t="shared" si="189"/>
        <v>-0.33685125056777149</v>
      </c>
      <c r="G4057" s="26">
        <f t="shared" si="190"/>
        <v>-3.8222095393686352E-2</v>
      </c>
      <c r="H4057" s="26">
        <f t="shared" si="191"/>
        <v>1.2875160632683905E-2</v>
      </c>
    </row>
    <row r="4058" spans="1:8" x14ac:dyDescent="0.25">
      <c r="A4058" s="12">
        <f>Riesgo!D4062</f>
        <v>1</v>
      </c>
      <c r="F4058" s="76">
        <f t="shared" si="189"/>
        <v>0.39441806241015009</v>
      </c>
      <c r="G4058" s="26">
        <f t="shared" si="190"/>
        <v>6.1357885667416845E-2</v>
      </c>
      <c r="H4058" s="26">
        <f t="shared" si="191"/>
        <v>2.4200658378526071E-2</v>
      </c>
    </row>
    <row r="4059" spans="1:8" x14ac:dyDescent="0.25">
      <c r="A4059" s="12">
        <f>Riesgo!D4063</f>
        <v>0.25973279988508807</v>
      </c>
      <c r="F4059" s="76">
        <f t="shared" si="189"/>
        <v>-0.34584913770476183</v>
      </c>
      <c r="G4059" s="26">
        <f t="shared" si="190"/>
        <v>-4.1367577729246804E-2</v>
      </c>
      <c r="H4059" s="26">
        <f t="shared" si="191"/>
        <v>1.4306941086594718E-2</v>
      </c>
    </row>
    <row r="4060" spans="1:8" x14ac:dyDescent="0.25">
      <c r="A4060" s="12">
        <f>Riesgo!D4064</f>
        <v>0.99711029903826853</v>
      </c>
      <c r="F4060" s="76">
        <f t="shared" si="189"/>
        <v>0.39152836144841863</v>
      </c>
      <c r="G4060" s="26">
        <f t="shared" si="190"/>
        <v>6.0019127888794592E-2</v>
      </c>
      <c r="H4060" s="26">
        <f t="shared" si="191"/>
        <v>2.3499190797862834E-2</v>
      </c>
    </row>
    <row r="4061" spans="1:8" x14ac:dyDescent="0.25">
      <c r="A4061" s="12">
        <f>Riesgo!D4065</f>
        <v>0.60632038408344568</v>
      </c>
      <c r="F4061" s="76">
        <f t="shared" si="189"/>
        <v>7.3844649359577907E-4</v>
      </c>
      <c r="G4061" s="26">
        <f t="shared" si="190"/>
        <v>4.0267725363830967E-10</v>
      </c>
      <c r="H4061" s="26">
        <f t="shared" si="191"/>
        <v>2.9735560599998794E-13</v>
      </c>
    </row>
    <row r="4062" spans="1:8" x14ac:dyDescent="0.25">
      <c r="A4062" s="12">
        <f>Riesgo!D4066</f>
        <v>1</v>
      </c>
      <c r="F4062" s="76">
        <f t="shared" si="189"/>
        <v>0.39441806241015009</v>
      </c>
      <c r="G4062" s="26">
        <f t="shared" si="190"/>
        <v>6.1357885667416845E-2</v>
      </c>
      <c r="H4062" s="26">
        <f t="shared" si="191"/>
        <v>2.4200658378526071E-2</v>
      </c>
    </row>
    <row r="4063" spans="1:8" x14ac:dyDescent="0.25">
      <c r="A4063" s="12">
        <f>Riesgo!D4067</f>
        <v>0.49311748044503523</v>
      </c>
      <c r="F4063" s="76">
        <f t="shared" si="189"/>
        <v>-0.11246445714481468</v>
      </c>
      <c r="G4063" s="26">
        <f t="shared" si="190"/>
        <v>-1.4224790335341934E-3</v>
      </c>
      <c r="H4063" s="26">
        <f t="shared" si="191"/>
        <v>1.599783323063037E-4</v>
      </c>
    </row>
    <row r="4064" spans="1:8" x14ac:dyDescent="0.25">
      <c r="A4064" s="12">
        <f>Riesgo!D4068</f>
        <v>0.13666702870714911</v>
      </c>
      <c r="F4064" s="76">
        <f t="shared" si="189"/>
        <v>-0.46891490888270082</v>
      </c>
      <c r="G4064" s="26">
        <f t="shared" si="190"/>
        <v>-0.1031055690050082</v>
      </c>
      <c r="H4064" s="26">
        <f t="shared" si="191"/>
        <v>4.8347738495282441E-2</v>
      </c>
    </row>
    <row r="4065" spans="1:8" x14ac:dyDescent="0.25">
      <c r="A4065" s="12">
        <f>Riesgo!D4069</f>
        <v>3.6146831560073811E-2</v>
      </c>
      <c r="F4065" s="76">
        <f t="shared" si="189"/>
        <v>-0.56943510602977609</v>
      </c>
      <c r="G4065" s="26">
        <f t="shared" si="190"/>
        <v>-0.18464294333685002</v>
      </c>
      <c r="H4065" s="26">
        <f t="shared" si="191"/>
        <v>0.10514217401666913</v>
      </c>
    </row>
    <row r="4066" spans="1:8" x14ac:dyDescent="0.25">
      <c r="A4066" s="12">
        <f>Riesgo!D4070</f>
        <v>0.44831125110189257</v>
      </c>
      <c r="F4066" s="76">
        <f t="shared" si="189"/>
        <v>-0.15727068648795733</v>
      </c>
      <c r="G4066" s="26">
        <f t="shared" si="190"/>
        <v>-3.8899439842818113E-3</v>
      </c>
      <c r="H4066" s="26">
        <f t="shared" si="191"/>
        <v>6.1177416080770031E-4</v>
      </c>
    </row>
    <row r="4067" spans="1:8" x14ac:dyDescent="0.25">
      <c r="A4067" s="12">
        <f>Riesgo!D4071</f>
        <v>0.44475881264503958</v>
      </c>
      <c r="F4067" s="76">
        <f t="shared" si="189"/>
        <v>-0.16082312494481033</v>
      </c>
      <c r="G4067" s="26">
        <f t="shared" si="190"/>
        <v>-4.1595417701010134E-3</v>
      </c>
      <c r="H4067" s="26">
        <f t="shared" si="191"/>
        <v>6.6895050580611289E-4</v>
      </c>
    </row>
    <row r="4068" spans="1:8" x14ac:dyDescent="0.25">
      <c r="A4068" s="12">
        <f>Riesgo!D4072</f>
        <v>0.6364719912018475</v>
      </c>
      <c r="F4068" s="76">
        <f t="shared" si="189"/>
        <v>3.0890053611997592E-2</v>
      </c>
      <c r="G4068" s="26">
        <f t="shared" si="190"/>
        <v>2.9475147437700061E-5</v>
      </c>
      <c r="H4068" s="26">
        <f t="shared" si="191"/>
        <v>9.104888845720883E-7</v>
      </c>
    </row>
    <row r="4069" spans="1:8" x14ac:dyDescent="0.25">
      <c r="A4069" s="12">
        <f>Riesgo!D4073</f>
        <v>0.83823021284592802</v>
      </c>
      <c r="F4069" s="76">
        <f t="shared" si="189"/>
        <v>0.23264827525607812</v>
      </c>
      <c r="G4069" s="26">
        <f t="shared" si="190"/>
        <v>1.2592139076116247E-2</v>
      </c>
      <c r="H4069" s="26">
        <f t="shared" si="191"/>
        <v>2.92953943784311E-3</v>
      </c>
    </row>
    <row r="4070" spans="1:8" x14ac:dyDescent="0.25">
      <c r="A4070" s="12">
        <f>Riesgo!D4074</f>
        <v>0.38790882585409947</v>
      </c>
      <c r="F4070" s="76">
        <f t="shared" si="189"/>
        <v>-0.21767311173575044</v>
      </c>
      <c r="G4070" s="26">
        <f t="shared" si="190"/>
        <v>-1.0313696735242456E-2</v>
      </c>
      <c r="H4070" s="26">
        <f t="shared" si="191"/>
        <v>2.2450144618590753E-3</v>
      </c>
    </row>
    <row r="4071" spans="1:8" x14ac:dyDescent="0.25">
      <c r="A4071" s="12">
        <f>Riesgo!D4075</f>
        <v>0.46468103050504656</v>
      </c>
      <c r="F4071" s="76">
        <f t="shared" si="189"/>
        <v>-0.14090090708480335</v>
      </c>
      <c r="G4071" s="26">
        <f t="shared" si="190"/>
        <v>-2.7973149538945636E-3</v>
      </c>
      <c r="H4071" s="26">
        <f t="shared" si="191"/>
        <v>3.9414421440562886E-4</v>
      </c>
    </row>
    <row r="4072" spans="1:8" x14ac:dyDescent="0.25">
      <c r="A4072" s="12">
        <f>Riesgo!D4076</f>
        <v>0.34690074068514076</v>
      </c>
      <c r="F4072" s="76">
        <f t="shared" si="189"/>
        <v>-0.25868119690470914</v>
      </c>
      <c r="G4072" s="26">
        <f t="shared" si="190"/>
        <v>-1.7309901047009042E-2</v>
      </c>
      <c r="H4072" s="26">
        <f t="shared" si="191"/>
        <v>4.4777459211423768E-3</v>
      </c>
    </row>
    <row r="4073" spans="1:8" x14ac:dyDescent="0.25">
      <c r="A4073" s="12">
        <f>Riesgo!D4077</f>
        <v>0.78437013168317304</v>
      </c>
      <c r="F4073" s="76">
        <f t="shared" si="189"/>
        <v>0.17878819409332314</v>
      </c>
      <c r="G4073" s="26">
        <f t="shared" si="190"/>
        <v>5.7150036620860281E-3</v>
      </c>
      <c r="H4073" s="26">
        <f t="shared" si="191"/>
        <v>1.0217751839810894E-3</v>
      </c>
    </row>
    <row r="4074" spans="1:8" x14ac:dyDescent="0.25">
      <c r="A4074" s="12">
        <f>Riesgo!D4078</f>
        <v>0.97868789032921721</v>
      </c>
      <c r="F4074" s="76">
        <f t="shared" si="189"/>
        <v>0.37310595273936731</v>
      </c>
      <c r="G4074" s="26">
        <f t="shared" si="190"/>
        <v>5.1939352859090682E-2</v>
      </c>
      <c r="H4074" s="26">
        <f t="shared" si="191"/>
        <v>1.9378881733157209E-2</v>
      </c>
    </row>
    <row r="4075" spans="1:8" x14ac:dyDescent="0.25">
      <c r="A4075" s="12">
        <f>Riesgo!D4079</f>
        <v>0.88084938309094807</v>
      </c>
      <c r="F4075" s="76">
        <f t="shared" si="189"/>
        <v>0.27526744550109816</v>
      </c>
      <c r="G4075" s="26">
        <f t="shared" si="190"/>
        <v>2.0857610727045492E-2</v>
      </c>
      <c r="H4075" s="26">
        <f t="shared" si="191"/>
        <v>5.7414212240901145E-3</v>
      </c>
    </row>
    <row r="4076" spans="1:8" x14ac:dyDescent="0.25">
      <c r="A4076" s="12">
        <f>Riesgo!D4080</f>
        <v>1</v>
      </c>
      <c r="F4076" s="76">
        <f t="shared" si="189"/>
        <v>0.39441806241015009</v>
      </c>
      <c r="G4076" s="26">
        <f t="shared" si="190"/>
        <v>6.1357885667416845E-2</v>
      </c>
      <c r="H4076" s="26">
        <f t="shared" si="191"/>
        <v>2.4200658378526071E-2</v>
      </c>
    </row>
    <row r="4077" spans="1:8" x14ac:dyDescent="0.25">
      <c r="A4077" s="12">
        <f>Riesgo!D4081</f>
        <v>0.4317110663458501</v>
      </c>
      <c r="F4077" s="76">
        <f t="shared" si="189"/>
        <v>-0.1738708712439998</v>
      </c>
      <c r="G4077" s="26">
        <f t="shared" si="190"/>
        <v>-5.2563041951478873E-3</v>
      </c>
      <c r="H4077" s="26">
        <f t="shared" si="191"/>
        <v>9.1391818993385434E-4</v>
      </c>
    </row>
    <row r="4078" spans="1:8" x14ac:dyDescent="0.25">
      <c r="A4078" s="12">
        <f>Riesgo!D4082</f>
        <v>0.80989106894207219</v>
      </c>
      <c r="F4078" s="76">
        <f t="shared" si="189"/>
        <v>0.20430913135222228</v>
      </c>
      <c r="G4078" s="26">
        <f t="shared" si="190"/>
        <v>8.5283169446655881E-3</v>
      </c>
      <c r="H4078" s="26">
        <f t="shared" si="191"/>
        <v>1.7424130268610648E-3</v>
      </c>
    </row>
    <row r="4079" spans="1:8" x14ac:dyDescent="0.25">
      <c r="A4079" s="12">
        <f>Riesgo!D4083</f>
        <v>1</v>
      </c>
      <c r="F4079" s="76">
        <f t="shared" si="189"/>
        <v>0.39441806241015009</v>
      </c>
      <c r="G4079" s="26">
        <f t="shared" si="190"/>
        <v>6.1357885667416845E-2</v>
      </c>
      <c r="H4079" s="26">
        <f t="shared" si="191"/>
        <v>2.4200658378526071E-2</v>
      </c>
    </row>
    <row r="4080" spans="1:8" x14ac:dyDescent="0.25">
      <c r="A4080" s="12">
        <f>Riesgo!D4084</f>
        <v>0.53006006849252729</v>
      </c>
      <c r="F4080" s="76">
        <f t="shared" si="189"/>
        <v>-7.5521869097322614E-2</v>
      </c>
      <c r="G4080" s="26">
        <f t="shared" si="190"/>
        <v>-4.3074296130180386E-4</v>
      </c>
      <c r="H4080" s="26">
        <f t="shared" si="191"/>
        <v>3.2530513538027934E-5</v>
      </c>
    </row>
    <row r="4081" spans="1:8" x14ac:dyDescent="0.25">
      <c r="A4081" s="12">
        <f>Riesgo!D4085</f>
        <v>1</v>
      </c>
      <c r="F4081" s="76">
        <f t="shared" si="189"/>
        <v>0.39441806241015009</v>
      </c>
      <c r="G4081" s="26">
        <f t="shared" si="190"/>
        <v>6.1357885667416845E-2</v>
      </c>
      <c r="H4081" s="26">
        <f t="shared" si="191"/>
        <v>2.4200658378526071E-2</v>
      </c>
    </row>
    <row r="4082" spans="1:8" x14ac:dyDescent="0.25">
      <c r="A4082" s="12">
        <f>Riesgo!D4086</f>
        <v>0.74784946727745027</v>
      </c>
      <c r="F4082" s="76">
        <f t="shared" si="189"/>
        <v>0.14226752968760037</v>
      </c>
      <c r="G4082" s="26">
        <f t="shared" si="190"/>
        <v>2.8795019147389686E-3</v>
      </c>
      <c r="H4082" s="26">
        <f t="shared" si="191"/>
        <v>4.0965962414062833E-4</v>
      </c>
    </row>
    <row r="4083" spans="1:8" x14ac:dyDescent="0.25">
      <c r="A4083" s="12">
        <f>Riesgo!D4087</f>
        <v>0.6892083700069136</v>
      </c>
      <c r="F4083" s="76">
        <f t="shared" si="189"/>
        <v>8.362643241706369E-2</v>
      </c>
      <c r="G4083" s="26">
        <f t="shared" si="190"/>
        <v>5.8483143656225798E-4</v>
      </c>
      <c r="H4083" s="26">
        <f t="shared" si="191"/>
        <v>4.8907366605047939E-5</v>
      </c>
    </row>
    <row r="4084" spans="1:8" x14ac:dyDescent="0.25">
      <c r="A4084" s="12">
        <f>Riesgo!D4088</f>
        <v>0.2498147758213709</v>
      </c>
      <c r="F4084" s="76">
        <f t="shared" si="189"/>
        <v>-0.355767161768479</v>
      </c>
      <c r="G4084" s="26">
        <f t="shared" si="190"/>
        <v>-4.5029546929216575E-2</v>
      </c>
      <c r="H4084" s="26">
        <f t="shared" si="191"/>
        <v>1.602003410672791E-2</v>
      </c>
    </row>
    <row r="4085" spans="1:8" x14ac:dyDescent="0.25">
      <c r="A4085" s="12">
        <f>Riesgo!D4089</f>
        <v>0.63445367876933456</v>
      </c>
      <c r="F4085" s="76">
        <f t="shared" si="189"/>
        <v>2.8871741179484656E-2</v>
      </c>
      <c r="G4085" s="26">
        <f t="shared" si="190"/>
        <v>2.4066832064218981E-5</v>
      </c>
      <c r="H4085" s="26">
        <f t="shared" si="191"/>
        <v>6.9485134636825288E-7</v>
      </c>
    </row>
    <row r="4086" spans="1:8" x14ac:dyDescent="0.25">
      <c r="A4086" s="12">
        <f>Riesgo!D4090</f>
        <v>0.71779569633572593</v>
      </c>
      <c r="F4086" s="76">
        <f t="shared" si="189"/>
        <v>0.11221375874587602</v>
      </c>
      <c r="G4086" s="26">
        <f t="shared" si="190"/>
        <v>1.4129875316733257E-3</v>
      </c>
      <c r="H4086" s="26">
        <f t="shared" si="191"/>
        <v>1.5855664199012143E-4</v>
      </c>
    </row>
    <row r="4087" spans="1:8" x14ac:dyDescent="0.25">
      <c r="A4087" s="12">
        <f>Riesgo!D4091</f>
        <v>1</v>
      </c>
      <c r="F4087" s="76">
        <f t="shared" si="189"/>
        <v>0.39441806241015009</v>
      </c>
      <c r="G4087" s="26">
        <f t="shared" si="190"/>
        <v>6.1357885667416845E-2</v>
      </c>
      <c r="H4087" s="26">
        <f t="shared" si="191"/>
        <v>2.4200658378526071E-2</v>
      </c>
    </row>
    <row r="4088" spans="1:8" x14ac:dyDescent="0.25">
      <c r="A4088" s="12">
        <f>Riesgo!D4092</f>
        <v>0.74059541513330041</v>
      </c>
      <c r="F4088" s="76">
        <f t="shared" si="189"/>
        <v>0.1350134775434505</v>
      </c>
      <c r="G4088" s="26">
        <f t="shared" si="190"/>
        <v>2.4611119582564965E-3</v>
      </c>
      <c r="H4088" s="26">
        <f t="shared" si="191"/>
        <v>3.3228328410798096E-4</v>
      </c>
    </row>
    <row r="4089" spans="1:8" x14ac:dyDescent="0.25">
      <c r="A4089" s="12">
        <f>Riesgo!D4093</f>
        <v>0.63300230287520565</v>
      </c>
      <c r="F4089" s="76">
        <f t="shared" si="189"/>
        <v>2.7420365285355741E-2</v>
      </c>
      <c r="G4089" s="26">
        <f t="shared" si="190"/>
        <v>2.0616726425373901E-5</v>
      </c>
      <c r="H4089" s="26">
        <f t="shared" si="191"/>
        <v>5.6531816957199887E-7</v>
      </c>
    </row>
    <row r="4090" spans="1:8" x14ac:dyDescent="0.25">
      <c r="A4090" s="12">
        <f>Riesgo!D4094</f>
        <v>0.64386494302195629</v>
      </c>
      <c r="F4090" s="76">
        <f t="shared" si="189"/>
        <v>3.8283005432106387E-2</v>
      </c>
      <c r="G4090" s="26">
        <f t="shared" si="190"/>
        <v>5.610713269488165E-5</v>
      </c>
      <c r="H4090" s="26">
        <f t="shared" si="191"/>
        <v>2.1479496657380679E-6</v>
      </c>
    </row>
    <row r="4091" spans="1:8" x14ac:dyDescent="0.25">
      <c r="A4091" s="12">
        <f>Riesgo!D4095</f>
        <v>0.30891948812386044</v>
      </c>
      <c r="F4091" s="76">
        <f t="shared" si="189"/>
        <v>-0.29666244946598946</v>
      </c>
      <c r="G4091" s="26">
        <f t="shared" si="190"/>
        <v>-2.6108849497239208E-2</v>
      </c>
      <c r="H4091" s="26">
        <f t="shared" si="191"/>
        <v>7.7455152445898515E-3</v>
      </c>
    </row>
    <row r="4092" spans="1:8" x14ac:dyDescent="0.25">
      <c r="A4092" s="12">
        <f>Riesgo!D4096</f>
        <v>0.61872650147316022</v>
      </c>
      <c r="F4092" s="76">
        <f t="shared" si="189"/>
        <v>1.3144563883310312E-2</v>
      </c>
      <c r="G4092" s="26">
        <f t="shared" si="190"/>
        <v>2.2711119599758735E-6</v>
      </c>
      <c r="H4092" s="26">
        <f t="shared" si="191"/>
        <v>2.985277624405296E-8</v>
      </c>
    </row>
    <row r="4093" spans="1:8" x14ac:dyDescent="0.25">
      <c r="A4093" s="12">
        <f>Riesgo!D4097</f>
        <v>0.66203863666518847</v>
      </c>
      <c r="F4093" s="76">
        <f t="shared" si="189"/>
        <v>5.6456699075338568E-2</v>
      </c>
      <c r="G4093" s="26">
        <f t="shared" si="190"/>
        <v>1.7994776059598866E-4</v>
      </c>
      <c r="H4093" s="26">
        <f t="shared" si="191"/>
        <v>1.01592565692488E-5</v>
      </c>
    </row>
    <row r="4094" spans="1:8" x14ac:dyDescent="0.25">
      <c r="A4094" s="12">
        <f>Riesgo!D4098</f>
        <v>0.11674314407412081</v>
      </c>
      <c r="F4094" s="76">
        <f t="shared" si="189"/>
        <v>-0.48883879351572912</v>
      </c>
      <c r="G4094" s="26">
        <f t="shared" si="190"/>
        <v>-0.11681456355234197</v>
      </c>
      <c r="H4094" s="26">
        <f t="shared" si="191"/>
        <v>5.7103490311993313E-2</v>
      </c>
    </row>
    <row r="4095" spans="1:8" x14ac:dyDescent="0.25">
      <c r="A4095" s="12">
        <f>Riesgo!D4099</f>
        <v>0.92688970264828408</v>
      </c>
      <c r="F4095" s="76">
        <f t="shared" si="189"/>
        <v>0.32130776505843417</v>
      </c>
      <c r="G4095" s="26">
        <f t="shared" si="190"/>
        <v>3.3171389502025583E-2</v>
      </c>
      <c r="H4095" s="26">
        <f t="shared" si="191"/>
        <v>1.0658225024778646E-2</v>
      </c>
    </row>
    <row r="4096" spans="1:8" x14ac:dyDescent="0.25">
      <c r="A4096" s="12">
        <f>Riesgo!D4100</f>
        <v>0.85539839769227588</v>
      </c>
      <c r="F4096" s="76">
        <f t="shared" si="189"/>
        <v>0.24981646010242597</v>
      </c>
      <c r="G4096" s="26">
        <f t="shared" si="190"/>
        <v>1.5590611528192484E-2</v>
      </c>
      <c r="H4096" s="26">
        <f t="shared" si="191"/>
        <v>3.8947913828051199E-3</v>
      </c>
    </row>
    <row r="4097" spans="1:8" x14ac:dyDescent="0.25">
      <c r="A4097" s="12">
        <f>Riesgo!D4101</f>
        <v>1</v>
      </c>
      <c r="F4097" s="76">
        <f t="shared" si="189"/>
        <v>0.39441806241015009</v>
      </c>
      <c r="G4097" s="26">
        <f t="shared" si="190"/>
        <v>6.1357885667416845E-2</v>
      </c>
      <c r="H4097" s="26">
        <f t="shared" si="191"/>
        <v>2.4200658378526071E-2</v>
      </c>
    </row>
    <row r="4098" spans="1:8" x14ac:dyDescent="0.25">
      <c r="A4098" s="12">
        <f>Riesgo!D4102</f>
        <v>0.71366019757434229</v>
      </c>
      <c r="F4098" s="76">
        <f t="shared" si="189"/>
        <v>0.10807825998449239</v>
      </c>
      <c r="G4098" s="26">
        <f t="shared" si="190"/>
        <v>1.2624524582352265E-3</v>
      </c>
      <c r="H4098" s="26">
        <f t="shared" si="191"/>
        <v>1.3644366499920835E-4</v>
      </c>
    </row>
    <row r="4099" spans="1:8" x14ac:dyDescent="0.25">
      <c r="A4099" s="12">
        <f>Riesgo!D4103</f>
        <v>0.79255042918688656</v>
      </c>
      <c r="F4099" s="76">
        <f t="shared" ref="F4099:F4162" si="192">A4099-$D$4</f>
        <v>0.18696849159703666</v>
      </c>
      <c r="G4099" s="26">
        <f t="shared" ref="G4099:G4162" si="193">IF(A4099=0,0,(A4099-D$4)^3)</f>
        <v>6.5358981048883186E-3</v>
      </c>
      <c r="H4099" s="26">
        <f t="shared" ref="H4099:H4162" si="194">IF(A4099=0,0,(A4099-D$4)^4)</f>
        <v>1.2220070099028995E-3</v>
      </c>
    </row>
    <row r="4100" spans="1:8" x14ac:dyDescent="0.25">
      <c r="A4100" s="12">
        <f>Riesgo!D4104</f>
        <v>0.66309729054128064</v>
      </c>
      <c r="F4100" s="76">
        <f t="shared" si="192"/>
        <v>5.7515352951430732E-2</v>
      </c>
      <c r="G4100" s="26">
        <f t="shared" si="193"/>
        <v>1.9026169775113524E-4</v>
      </c>
      <c r="H4100" s="26">
        <f t="shared" si="194"/>
        <v>1.0942968699294978E-5</v>
      </c>
    </row>
    <row r="4101" spans="1:8" x14ac:dyDescent="0.25">
      <c r="A4101" s="12">
        <f>Riesgo!D4105</f>
        <v>0.3714293138819949</v>
      </c>
      <c r="F4101" s="76">
        <f t="shared" si="192"/>
        <v>-0.234152623707855</v>
      </c>
      <c r="G4101" s="26">
        <f t="shared" si="193"/>
        <v>-1.2837991547182473E-2</v>
      </c>
      <c r="H4101" s="26">
        <f t="shared" si="194"/>
        <v>3.0060494039120408E-3</v>
      </c>
    </row>
    <row r="4102" spans="1:8" x14ac:dyDescent="0.25">
      <c r="A4102" s="12">
        <f>Riesgo!D4106</f>
        <v>0.66446351166748785</v>
      </c>
      <c r="F4102" s="76">
        <f t="shared" si="192"/>
        <v>5.8881574077637944E-2</v>
      </c>
      <c r="G4102" s="26">
        <f t="shared" si="193"/>
        <v>2.0414475880362358E-4</v>
      </c>
      <c r="H4102" s="26">
        <f t="shared" si="194"/>
        <v>1.2020364738057092E-5</v>
      </c>
    </row>
    <row r="4103" spans="1:8" x14ac:dyDescent="0.25">
      <c r="A4103" s="12">
        <f>Riesgo!D4107</f>
        <v>0.66786900523050097</v>
      </c>
      <c r="F4103" s="76">
        <f t="shared" si="192"/>
        <v>6.2287067640651061E-2</v>
      </c>
      <c r="G4103" s="26">
        <f t="shared" si="193"/>
        <v>2.4165381554504693E-4</v>
      </c>
      <c r="H4103" s="26">
        <f t="shared" si="194"/>
        <v>1.5051907554475753E-5</v>
      </c>
    </row>
    <row r="4104" spans="1:8" x14ac:dyDescent="0.25">
      <c r="A4104" s="12">
        <f>Riesgo!D4108</f>
        <v>0.74843134976162384</v>
      </c>
      <c r="F4104" s="76">
        <f t="shared" si="192"/>
        <v>0.14284941217177394</v>
      </c>
      <c r="G4104" s="26">
        <f t="shared" si="193"/>
        <v>2.9149786133887117E-3</v>
      </c>
      <c r="H4104" s="26">
        <f t="shared" si="194"/>
        <v>4.1640298141587014E-4</v>
      </c>
    </row>
    <row r="4105" spans="1:8" x14ac:dyDescent="0.25">
      <c r="A4105" s="12">
        <f>Riesgo!D4109</f>
        <v>0.83632322822064353</v>
      </c>
      <c r="F4105" s="76">
        <f t="shared" si="192"/>
        <v>0.23074129063079363</v>
      </c>
      <c r="G4105" s="26">
        <f t="shared" si="193"/>
        <v>1.2285022393596415E-2</v>
      </c>
      <c r="H4105" s="26">
        <f t="shared" si="194"/>
        <v>2.8346619225266385E-3</v>
      </c>
    </row>
    <row r="4106" spans="1:8" x14ac:dyDescent="0.25">
      <c r="A4106" s="12">
        <f>Riesgo!D4110</f>
        <v>0.50897625232117782</v>
      </c>
      <c r="F4106" s="76">
        <f t="shared" si="192"/>
        <v>-9.6605685268672081E-2</v>
      </c>
      <c r="G4106" s="26">
        <f t="shared" si="193"/>
        <v>-9.0158786264436937E-4</v>
      </c>
      <c r="H4106" s="26">
        <f t="shared" si="194"/>
        <v>8.7098513300676701E-5</v>
      </c>
    </row>
    <row r="4107" spans="1:8" x14ac:dyDescent="0.25">
      <c r="A4107" s="12">
        <f>Riesgo!D4111</f>
        <v>1</v>
      </c>
      <c r="F4107" s="76">
        <f t="shared" si="192"/>
        <v>0.39441806241015009</v>
      </c>
      <c r="G4107" s="26">
        <f t="shared" si="193"/>
        <v>6.1357885667416845E-2</v>
      </c>
      <c r="H4107" s="26">
        <f t="shared" si="194"/>
        <v>2.4200658378526071E-2</v>
      </c>
    </row>
    <row r="4108" spans="1:8" x14ac:dyDescent="0.25">
      <c r="A4108" s="12">
        <f>Riesgo!D4112</f>
        <v>0.80288465042171553</v>
      </c>
      <c r="F4108" s="76">
        <f t="shared" si="192"/>
        <v>0.19730271283186562</v>
      </c>
      <c r="G4108" s="26">
        <f t="shared" si="193"/>
        <v>7.6806711309343459E-3</v>
      </c>
      <c r="H4108" s="26">
        <f t="shared" si="194"/>
        <v>1.5154172505027399E-3</v>
      </c>
    </row>
    <row r="4109" spans="1:8" x14ac:dyDescent="0.25">
      <c r="A4109" s="12">
        <f>Riesgo!D4113</f>
        <v>1</v>
      </c>
      <c r="F4109" s="76">
        <f t="shared" si="192"/>
        <v>0.39441806241015009</v>
      </c>
      <c r="G4109" s="26">
        <f t="shared" si="193"/>
        <v>6.1357885667416845E-2</v>
      </c>
      <c r="H4109" s="26">
        <f t="shared" si="194"/>
        <v>2.4200658378526071E-2</v>
      </c>
    </row>
    <row r="4110" spans="1:8" x14ac:dyDescent="0.25">
      <c r="A4110" s="12">
        <f>Riesgo!D4114</f>
        <v>0.82479207868660298</v>
      </c>
      <c r="F4110" s="76">
        <f t="shared" si="192"/>
        <v>0.21921014109675308</v>
      </c>
      <c r="G4110" s="26">
        <f t="shared" si="193"/>
        <v>1.0533723753351119E-2</v>
      </c>
      <c r="H4110" s="26">
        <f t="shared" si="194"/>
        <v>2.3090990702463181E-3</v>
      </c>
    </row>
    <row r="4111" spans="1:8" x14ac:dyDescent="0.25">
      <c r="A4111" s="12">
        <f>Riesgo!D4115</f>
        <v>0.48623261033752313</v>
      </c>
      <c r="F4111" s="76">
        <f t="shared" si="192"/>
        <v>-0.11934932725232678</v>
      </c>
      <c r="G4111" s="26">
        <f t="shared" si="193"/>
        <v>-1.7000430768307694E-3</v>
      </c>
      <c r="H4111" s="26">
        <f t="shared" si="194"/>
        <v>2.02898997519728E-4</v>
      </c>
    </row>
    <row r="4112" spans="1:8" x14ac:dyDescent="0.25">
      <c r="A4112" s="12">
        <f>Riesgo!D4116</f>
        <v>0.62398462674426225</v>
      </c>
      <c r="F4112" s="76">
        <f t="shared" si="192"/>
        <v>1.8402689154412344E-2</v>
      </c>
      <c r="G4112" s="26">
        <f t="shared" si="193"/>
        <v>6.2322357195546167E-6</v>
      </c>
      <c r="H4112" s="26">
        <f t="shared" si="194"/>
        <v>1.1468989668398895E-7</v>
      </c>
    </row>
    <row r="4113" spans="1:8" x14ac:dyDescent="0.25">
      <c r="A4113" s="12">
        <f>Riesgo!D4117</f>
        <v>0.90142131831536021</v>
      </c>
      <c r="F4113" s="76">
        <f t="shared" si="192"/>
        <v>0.2958393807255103</v>
      </c>
      <c r="G4113" s="26">
        <f t="shared" si="193"/>
        <v>2.5892140449908778E-2</v>
      </c>
      <c r="H4113" s="26">
        <f t="shared" si="194"/>
        <v>7.6599147963589487E-3</v>
      </c>
    </row>
    <row r="4114" spans="1:8" x14ac:dyDescent="0.25">
      <c r="A4114" s="12">
        <f>Riesgo!D4118</f>
        <v>0.67557353982117829</v>
      </c>
      <c r="F4114" s="76">
        <f t="shared" si="192"/>
        <v>6.9991602231328387E-2</v>
      </c>
      <c r="G4114" s="26">
        <f t="shared" si="193"/>
        <v>3.4287656760966396E-4</v>
      </c>
      <c r="H4114" s="26">
        <f t="shared" si="194"/>
        <v>2.3998480334578772E-5</v>
      </c>
    </row>
    <row r="4115" spans="1:8" x14ac:dyDescent="0.25">
      <c r="A4115" s="12">
        <f>Riesgo!D4119</f>
        <v>0.51414162252709905</v>
      </c>
      <c r="F4115" s="76">
        <f t="shared" si="192"/>
        <v>-9.1440315062750854E-2</v>
      </c>
      <c r="G4115" s="26">
        <f t="shared" si="193"/>
        <v>-7.645627609888134E-4</v>
      </c>
      <c r="H4115" s="26">
        <f t="shared" si="194"/>
        <v>6.9911859750063774E-5</v>
      </c>
    </row>
    <row r="4116" spans="1:8" x14ac:dyDescent="0.25">
      <c r="A4116" s="12">
        <f>Riesgo!D4120</f>
        <v>0.83413502734602185</v>
      </c>
      <c r="F4116" s="76">
        <f t="shared" si="192"/>
        <v>0.22855308975617195</v>
      </c>
      <c r="G4116" s="26">
        <f t="shared" si="193"/>
        <v>1.1938816864111676E-2</v>
      </c>
      <c r="H4116" s="26">
        <f t="shared" si="194"/>
        <v>2.7286534823258149E-3</v>
      </c>
    </row>
    <row r="4117" spans="1:8" x14ac:dyDescent="0.25">
      <c r="A4117" s="12">
        <f>Riesgo!D4121</f>
        <v>0.49459756975485192</v>
      </c>
      <c r="F4117" s="76">
        <f t="shared" si="192"/>
        <v>-0.11098436783499799</v>
      </c>
      <c r="G4117" s="26">
        <f t="shared" si="193"/>
        <v>-1.3670532696546168E-3</v>
      </c>
      <c r="H4117" s="26">
        <f t="shared" si="194"/>
        <v>1.517215429293847E-4</v>
      </c>
    </row>
    <row r="4118" spans="1:8" x14ac:dyDescent="0.25">
      <c r="A4118" s="12">
        <f>Riesgo!D4122</f>
        <v>0.47107021545657207</v>
      </c>
      <c r="F4118" s="76">
        <f t="shared" si="192"/>
        <v>-0.13451172213327783</v>
      </c>
      <c r="G4118" s="26">
        <f t="shared" si="193"/>
        <v>-2.4337748494104917E-3</v>
      </c>
      <c r="H4118" s="26">
        <f t="shared" si="194"/>
        <v>3.2737124627886418E-4</v>
      </c>
    </row>
    <row r="4119" spans="1:8" x14ac:dyDescent="0.25">
      <c r="A4119" s="12">
        <f>Riesgo!D4123</f>
        <v>0.5575179639449207</v>
      </c>
      <c r="F4119" s="76">
        <f t="shared" si="192"/>
        <v>-4.8063973644929203E-2</v>
      </c>
      <c r="G4119" s="26">
        <f t="shared" si="193"/>
        <v>-1.110347754338943E-4</v>
      </c>
      <c r="H4119" s="26">
        <f t="shared" si="194"/>
        <v>5.3367725201253284E-6</v>
      </c>
    </row>
    <row r="4120" spans="1:8" x14ac:dyDescent="0.25">
      <c r="A4120" s="12">
        <f>Riesgo!D4124</f>
        <v>0.74477125652055076</v>
      </c>
      <c r="F4120" s="76">
        <f t="shared" si="192"/>
        <v>0.13918931893070086</v>
      </c>
      <c r="G4120" s="26">
        <f t="shared" si="193"/>
        <v>2.6966074459369043E-3</v>
      </c>
      <c r="H4120" s="26">
        <f t="shared" si="194"/>
        <v>3.7533895382341442E-4</v>
      </c>
    </row>
    <row r="4121" spans="1:8" x14ac:dyDescent="0.25">
      <c r="A4121" s="12">
        <f>Riesgo!D4125</f>
        <v>0.19376462466635244</v>
      </c>
      <c r="F4121" s="76">
        <f t="shared" si="192"/>
        <v>-0.41181731292349744</v>
      </c>
      <c r="G4121" s="26">
        <f t="shared" si="193"/>
        <v>-6.9841539139527301E-2</v>
      </c>
      <c r="H4121" s="26">
        <f t="shared" si="194"/>
        <v>2.8761954978881409E-2</v>
      </c>
    </row>
    <row r="4122" spans="1:8" x14ac:dyDescent="0.25">
      <c r="A4122" s="12">
        <f>Riesgo!D4126</f>
        <v>0.84884848990778627</v>
      </c>
      <c r="F4122" s="76">
        <f t="shared" si="192"/>
        <v>0.24326655231793637</v>
      </c>
      <c r="G4122" s="26">
        <f t="shared" si="193"/>
        <v>1.4396177757954799E-2</v>
      </c>
      <c r="H4122" s="26">
        <f t="shared" si="194"/>
        <v>3.5021085297338231E-3</v>
      </c>
    </row>
    <row r="4123" spans="1:8" x14ac:dyDescent="0.25">
      <c r="A4123" s="12">
        <f>Riesgo!D4127</f>
        <v>1</v>
      </c>
      <c r="F4123" s="76">
        <f t="shared" si="192"/>
        <v>0.39441806241015009</v>
      </c>
      <c r="G4123" s="26">
        <f t="shared" si="193"/>
        <v>6.1357885667416845E-2</v>
      </c>
      <c r="H4123" s="26">
        <f t="shared" si="194"/>
        <v>2.4200658378526071E-2</v>
      </c>
    </row>
    <row r="4124" spans="1:8" x14ac:dyDescent="0.25">
      <c r="A4124" s="12">
        <f>Riesgo!D4128</f>
        <v>0.5594678270896859</v>
      </c>
      <c r="F4124" s="76">
        <f t="shared" si="192"/>
        <v>-4.6114110500164007E-2</v>
      </c>
      <c r="G4124" s="26">
        <f t="shared" si="193"/>
        <v>-9.8062171867359656E-5</v>
      </c>
      <c r="H4124" s="26">
        <f t="shared" si="194"/>
        <v>4.5220498293774975E-6</v>
      </c>
    </row>
    <row r="4125" spans="1:8" x14ac:dyDescent="0.25">
      <c r="A4125" s="12">
        <f>Riesgo!D4129</f>
        <v>0.16913686426777444</v>
      </c>
      <c r="F4125" s="76">
        <f t="shared" si="192"/>
        <v>-0.43644507332207549</v>
      </c>
      <c r="G4125" s="26">
        <f t="shared" si="193"/>
        <v>-8.3135935164927205E-2</v>
      </c>
      <c r="H4125" s="26">
        <f t="shared" si="194"/>
        <v>3.6284269318755974E-2</v>
      </c>
    </row>
    <row r="4126" spans="1:8" x14ac:dyDescent="0.25">
      <c r="A4126" s="12">
        <f>Riesgo!D4130</f>
        <v>1</v>
      </c>
      <c r="F4126" s="76">
        <f t="shared" si="192"/>
        <v>0.39441806241015009</v>
      </c>
      <c r="G4126" s="26">
        <f t="shared" si="193"/>
        <v>6.1357885667416845E-2</v>
      </c>
      <c r="H4126" s="26">
        <f t="shared" si="194"/>
        <v>2.4200658378526071E-2</v>
      </c>
    </row>
    <row r="4127" spans="1:8" x14ac:dyDescent="0.25">
      <c r="A4127" s="12">
        <f>Riesgo!D4131</f>
        <v>0.22798218211106883</v>
      </c>
      <c r="F4127" s="76">
        <f t="shared" si="192"/>
        <v>-0.37759975547878111</v>
      </c>
      <c r="G4127" s="26">
        <f t="shared" si="193"/>
        <v>-5.3838767983270482E-2</v>
      </c>
      <c r="H4127" s="26">
        <f t="shared" si="194"/>
        <v>2.0329505625761763E-2</v>
      </c>
    </row>
    <row r="4128" spans="1:8" x14ac:dyDescent="0.25">
      <c r="A4128" s="12">
        <f>Riesgo!D4132</f>
        <v>0.81144618957922621</v>
      </c>
      <c r="F4128" s="76">
        <f t="shared" si="192"/>
        <v>0.2058642519893763</v>
      </c>
      <c r="G4128" s="26">
        <f t="shared" si="193"/>
        <v>8.7245455779708554E-3</v>
      </c>
      <c r="H4128" s="26">
        <f t="shared" si="194"/>
        <v>1.7960720493561907E-3</v>
      </c>
    </row>
    <row r="4129" spans="1:8" x14ac:dyDescent="0.25">
      <c r="A4129" s="12">
        <f>Riesgo!D4133</f>
        <v>0.95739844012080555</v>
      </c>
      <c r="F4129" s="76">
        <f t="shared" si="192"/>
        <v>0.35181650253095564</v>
      </c>
      <c r="G4129" s="26">
        <f t="shared" si="193"/>
        <v>4.3546035339523108E-2</v>
      </c>
      <c r="H4129" s="26">
        <f t="shared" si="194"/>
        <v>1.5320213852240415E-2</v>
      </c>
    </row>
    <row r="4130" spans="1:8" x14ac:dyDescent="0.25">
      <c r="A4130" s="12">
        <f>Riesgo!D4134</f>
        <v>0.90939963266404178</v>
      </c>
      <c r="F4130" s="76">
        <f t="shared" si="192"/>
        <v>0.30381769507419187</v>
      </c>
      <c r="G4130" s="26">
        <f t="shared" si="193"/>
        <v>2.8043950628269036E-2</v>
      </c>
      <c r="H4130" s="26">
        <f t="shared" si="194"/>
        <v>8.5202484406551333E-3</v>
      </c>
    </row>
    <row r="4131" spans="1:8" x14ac:dyDescent="0.25">
      <c r="A4131" s="12">
        <f>Riesgo!D4135</f>
        <v>0.87066828738738566</v>
      </c>
      <c r="F4131" s="76">
        <f t="shared" si="192"/>
        <v>0.26508634979753576</v>
      </c>
      <c r="G4131" s="26">
        <f t="shared" si="193"/>
        <v>1.8627822671988287E-2</v>
      </c>
      <c r="H4131" s="26">
        <f t="shared" si="194"/>
        <v>4.9379815167931544E-3</v>
      </c>
    </row>
    <row r="4132" spans="1:8" x14ac:dyDescent="0.25">
      <c r="A4132" s="12">
        <f>Riesgo!D4136</f>
        <v>0.77615365547563386</v>
      </c>
      <c r="F4132" s="76">
        <f t="shared" si="192"/>
        <v>0.17057171788578396</v>
      </c>
      <c r="G4132" s="26">
        <f t="shared" si="193"/>
        <v>4.9627348268538153E-3</v>
      </c>
      <c r="H4132" s="26">
        <f t="shared" si="194"/>
        <v>8.4650220482806397E-4</v>
      </c>
    </row>
    <row r="4133" spans="1:8" x14ac:dyDescent="0.25">
      <c r="A4133" s="12">
        <f>Riesgo!D4137</f>
        <v>0.69460046271016507</v>
      </c>
      <c r="F4133" s="76">
        <f t="shared" si="192"/>
        <v>8.9018525120315162E-2</v>
      </c>
      <c r="G4133" s="26">
        <f t="shared" si="193"/>
        <v>7.054093040694886E-4</v>
      </c>
      <c r="H4133" s="26">
        <f t="shared" si="194"/>
        <v>6.2794495854413812E-5</v>
      </c>
    </row>
    <row r="4134" spans="1:8" x14ac:dyDescent="0.25">
      <c r="A4134" s="12">
        <f>Riesgo!D4138</f>
        <v>0.65853862079244729</v>
      </c>
      <c r="F4134" s="76">
        <f t="shared" si="192"/>
        <v>5.2956683202597388E-2</v>
      </c>
      <c r="G4134" s="26">
        <f t="shared" si="193"/>
        <v>1.4851226760585596E-4</v>
      </c>
      <c r="H4134" s="26">
        <f t="shared" si="194"/>
        <v>7.8647171073026802E-6</v>
      </c>
    </row>
    <row r="4135" spans="1:8" x14ac:dyDescent="0.25">
      <c r="A4135" s="12">
        <f>Riesgo!D4139</f>
        <v>0.3360029859531532</v>
      </c>
      <c r="F4135" s="76">
        <f t="shared" si="192"/>
        <v>-0.26957895163669671</v>
      </c>
      <c r="G4135" s="26">
        <f t="shared" si="193"/>
        <v>-1.9591060246498024E-2</v>
      </c>
      <c r="H4135" s="26">
        <f t="shared" si="194"/>
        <v>5.2813374827023023E-3</v>
      </c>
    </row>
    <row r="4136" spans="1:8" x14ac:dyDescent="0.25">
      <c r="A4136" s="12">
        <f>Riesgo!D4140</f>
        <v>0.35410158298921623</v>
      </c>
      <c r="F4136" s="76">
        <f t="shared" si="192"/>
        <v>-0.25148035460063367</v>
      </c>
      <c r="G4136" s="26">
        <f t="shared" si="193"/>
        <v>-1.5904213319049235E-2</v>
      </c>
      <c r="H4136" s="26">
        <f t="shared" si="194"/>
        <v>3.9995972051186232E-3</v>
      </c>
    </row>
    <row r="4137" spans="1:8" x14ac:dyDescent="0.25">
      <c r="A4137" s="12">
        <f>Riesgo!D4141</f>
        <v>0.47368803479936378</v>
      </c>
      <c r="F4137" s="76">
        <f t="shared" si="192"/>
        <v>-0.13189390279048613</v>
      </c>
      <c r="G4137" s="26">
        <f t="shared" si="193"/>
        <v>-2.2944265430906701E-3</v>
      </c>
      <c r="H4137" s="26">
        <f t="shared" si="194"/>
        <v>3.02620871434312E-4</v>
      </c>
    </row>
    <row r="4138" spans="1:8" x14ac:dyDescent="0.25">
      <c r="A4138" s="12">
        <f>Riesgo!D4142</f>
        <v>4.2219912328646511E-2</v>
      </c>
      <c r="F4138" s="76">
        <f t="shared" si="192"/>
        <v>-0.56336202526120338</v>
      </c>
      <c r="G4138" s="26">
        <f t="shared" si="193"/>
        <v>-0.17879802076671036</v>
      </c>
      <c r="H4138" s="26">
        <f t="shared" si="194"/>
        <v>0.10072801509182865</v>
      </c>
    </row>
    <row r="4139" spans="1:8" x14ac:dyDescent="0.25">
      <c r="A4139" s="12">
        <f>Riesgo!D4143</f>
        <v>0.83698234407397465</v>
      </c>
      <c r="F4139" s="76">
        <f t="shared" si="192"/>
        <v>0.23140040648412474</v>
      </c>
      <c r="G4139" s="26">
        <f t="shared" si="193"/>
        <v>1.2390600440862756E-2</v>
      </c>
      <c r="H4139" s="26">
        <f t="shared" si="194"/>
        <v>2.8671899785980169E-3</v>
      </c>
    </row>
    <row r="4140" spans="1:8" x14ac:dyDescent="0.25">
      <c r="A4140" s="12">
        <f>Riesgo!D4144</f>
        <v>1</v>
      </c>
      <c r="F4140" s="76">
        <f t="shared" si="192"/>
        <v>0.39441806241015009</v>
      </c>
      <c r="G4140" s="26">
        <f t="shared" si="193"/>
        <v>6.1357885667416845E-2</v>
      </c>
      <c r="H4140" s="26">
        <f t="shared" si="194"/>
        <v>2.4200658378526071E-2</v>
      </c>
    </row>
    <row r="4141" spans="1:8" x14ac:dyDescent="0.25">
      <c r="A4141" s="12">
        <f>Riesgo!D4145</f>
        <v>0.97917090001366935</v>
      </c>
      <c r="F4141" s="76">
        <f t="shared" si="192"/>
        <v>0.37358896242381945</v>
      </c>
      <c r="G4141" s="26">
        <f t="shared" si="193"/>
        <v>5.2141330618556428E-2</v>
      </c>
      <c r="H4141" s="26">
        <f t="shared" si="194"/>
        <v>1.9479425605183825E-2</v>
      </c>
    </row>
    <row r="4142" spans="1:8" x14ac:dyDescent="0.25">
      <c r="A4142" s="12">
        <f>Riesgo!D4146</f>
        <v>0.78510916237059536</v>
      </c>
      <c r="F4142" s="76">
        <f t="shared" si="192"/>
        <v>0.17952722478074545</v>
      </c>
      <c r="G4142" s="26">
        <f t="shared" si="193"/>
        <v>5.7861668418757268E-3</v>
      </c>
      <c r="H4142" s="26">
        <f t="shared" si="194"/>
        <v>1.0387744752403197E-3</v>
      </c>
    </row>
    <row r="4143" spans="1:8" x14ac:dyDescent="0.25">
      <c r="A4143" s="12">
        <f>Riesgo!D4147</f>
        <v>0.92023070373577198</v>
      </c>
      <c r="F4143" s="76">
        <f t="shared" si="192"/>
        <v>0.31464876614592208</v>
      </c>
      <c r="G4143" s="26">
        <f t="shared" si="193"/>
        <v>3.115143799929045E-2</v>
      </c>
      <c r="H4143" s="26">
        <f t="shared" si="194"/>
        <v>9.8017615301479316E-3</v>
      </c>
    </row>
    <row r="4144" spans="1:8" x14ac:dyDescent="0.25">
      <c r="A4144" s="12">
        <f>Riesgo!D4148</f>
        <v>0.64353027148425423</v>
      </c>
      <c r="F4144" s="76">
        <f t="shared" si="192"/>
        <v>3.7948333894404329E-2</v>
      </c>
      <c r="G4144" s="26">
        <f t="shared" si="193"/>
        <v>5.4648486602700031E-5</v>
      </c>
      <c r="H4144" s="26">
        <f t="shared" si="194"/>
        <v>2.0738190164231424E-6</v>
      </c>
    </row>
    <row r="4145" spans="1:8" x14ac:dyDescent="0.25">
      <c r="A4145" s="12">
        <f>Riesgo!D4149</f>
        <v>0.41804062379781259</v>
      </c>
      <c r="F4145" s="76">
        <f t="shared" si="192"/>
        <v>-0.18754131379203731</v>
      </c>
      <c r="G4145" s="26">
        <f t="shared" si="193"/>
        <v>-6.5961551491659958E-3</v>
      </c>
      <c r="H4145" s="26">
        <f t="shared" si="194"/>
        <v>1.2370516026507026E-3</v>
      </c>
    </row>
    <row r="4146" spans="1:8" x14ac:dyDescent="0.25">
      <c r="A4146" s="12">
        <f>Riesgo!D4150</f>
        <v>0.19543998480171654</v>
      </c>
      <c r="F4146" s="76">
        <f t="shared" si="192"/>
        <v>-0.41014195278813337</v>
      </c>
      <c r="G4146" s="26">
        <f t="shared" si="193"/>
        <v>-6.8992611579146781E-2</v>
      </c>
      <c r="H4146" s="26">
        <f t="shared" si="194"/>
        <v>2.8296764441024441E-2</v>
      </c>
    </row>
    <row r="4147" spans="1:8" x14ac:dyDescent="0.25">
      <c r="A4147" s="12">
        <f>Riesgo!D4151</f>
        <v>0.34503861316900353</v>
      </c>
      <c r="F4147" s="76">
        <f t="shared" si="192"/>
        <v>-0.26054332442084638</v>
      </c>
      <c r="G4147" s="26">
        <f t="shared" si="193"/>
        <v>-1.7686416610050291E-2</v>
      </c>
      <c r="H4147" s="26">
        <f t="shared" si="194"/>
        <v>4.6080777806745792E-3</v>
      </c>
    </row>
    <row r="4148" spans="1:8" x14ac:dyDescent="0.25">
      <c r="A4148" s="12">
        <f>Riesgo!D4152</f>
        <v>0.80119577015324317</v>
      </c>
      <c r="F4148" s="76">
        <f t="shared" si="192"/>
        <v>0.19561383256339326</v>
      </c>
      <c r="G4148" s="26">
        <f t="shared" si="193"/>
        <v>7.4851186033486035E-3</v>
      </c>
      <c r="H4148" s="26">
        <f t="shared" si="194"/>
        <v>1.4641927371925737E-3</v>
      </c>
    </row>
    <row r="4149" spans="1:8" x14ac:dyDescent="0.25">
      <c r="A4149" s="12">
        <f>Riesgo!D4153</f>
        <v>1</v>
      </c>
      <c r="F4149" s="76">
        <f t="shared" si="192"/>
        <v>0.39441806241015009</v>
      </c>
      <c r="G4149" s="26">
        <f t="shared" si="193"/>
        <v>6.1357885667416845E-2</v>
      </c>
      <c r="H4149" s="26">
        <f t="shared" si="194"/>
        <v>2.4200658378526071E-2</v>
      </c>
    </row>
    <row r="4150" spans="1:8" x14ac:dyDescent="0.25">
      <c r="A4150" s="12">
        <f>Riesgo!D4154</f>
        <v>0.42490714955973291</v>
      </c>
      <c r="F4150" s="76">
        <f t="shared" si="192"/>
        <v>-0.180674788030117</v>
      </c>
      <c r="G4150" s="26">
        <f t="shared" si="193"/>
        <v>-5.89783558678282E-3</v>
      </c>
      <c r="H4150" s="26">
        <f t="shared" si="194"/>
        <v>1.0655901944784667E-3</v>
      </c>
    </row>
    <row r="4151" spans="1:8" x14ac:dyDescent="0.25">
      <c r="A4151" s="12">
        <f>Riesgo!D4155</f>
        <v>0.41404717707309208</v>
      </c>
      <c r="F4151" s="76">
        <f t="shared" si="192"/>
        <v>-0.19153476051675783</v>
      </c>
      <c r="G4151" s="26">
        <f t="shared" si="193"/>
        <v>-7.0265608082886481E-3</v>
      </c>
      <c r="H4151" s="26">
        <f t="shared" si="194"/>
        <v>1.3458306416720028E-3</v>
      </c>
    </row>
    <row r="4152" spans="1:8" x14ac:dyDescent="0.25">
      <c r="A4152" s="12">
        <f>Riesgo!D4156</f>
        <v>0.39696895840002883</v>
      </c>
      <c r="F4152" s="76">
        <f t="shared" si="192"/>
        <v>-0.20861297918982108</v>
      </c>
      <c r="G4152" s="26">
        <f t="shared" si="193"/>
        <v>-9.0787064892641801E-3</v>
      </c>
      <c r="H4152" s="26">
        <f t="shared" si="194"/>
        <v>1.8939360079153623E-3</v>
      </c>
    </row>
    <row r="4153" spans="1:8" x14ac:dyDescent="0.25">
      <c r="A4153" s="12">
        <f>Riesgo!D4157</f>
        <v>0.76243711935740188</v>
      </c>
      <c r="F4153" s="76">
        <f t="shared" si="192"/>
        <v>0.15685518176755198</v>
      </c>
      <c r="G4153" s="26">
        <f t="shared" si="193"/>
        <v>3.8591940010909232E-3</v>
      </c>
      <c r="H4153" s="26">
        <f t="shared" si="194"/>
        <v>6.0533457651736294E-4</v>
      </c>
    </row>
    <row r="4154" spans="1:8" x14ac:dyDescent="0.25">
      <c r="A4154" s="12">
        <f>Riesgo!D4158</f>
        <v>1</v>
      </c>
      <c r="F4154" s="76">
        <f t="shared" si="192"/>
        <v>0.39441806241015009</v>
      </c>
      <c r="G4154" s="26">
        <f t="shared" si="193"/>
        <v>6.1357885667416845E-2</v>
      </c>
      <c r="H4154" s="26">
        <f t="shared" si="194"/>
        <v>2.4200658378526071E-2</v>
      </c>
    </row>
    <row r="4155" spans="1:8" x14ac:dyDescent="0.25">
      <c r="A4155" s="12">
        <f>Riesgo!D4159</f>
        <v>0.52664421450142185</v>
      </c>
      <c r="F4155" s="76">
        <f t="shared" si="192"/>
        <v>-7.8937723088428058E-2</v>
      </c>
      <c r="G4155" s="26">
        <f t="shared" si="193"/>
        <v>-4.9187390832715339E-4</v>
      </c>
      <c r="H4155" s="26">
        <f t="shared" si="194"/>
        <v>3.8827406369951679E-5</v>
      </c>
    </row>
    <row r="4156" spans="1:8" x14ac:dyDescent="0.25">
      <c r="A4156" s="12">
        <f>Riesgo!D4160</f>
        <v>0.12911654239140088</v>
      </c>
      <c r="F4156" s="76">
        <f t="shared" si="192"/>
        <v>-0.47646539519844899</v>
      </c>
      <c r="G4156" s="26">
        <f t="shared" si="193"/>
        <v>-0.10816682754261492</v>
      </c>
      <c r="H4156" s="26">
        <f t="shared" si="194"/>
        <v>5.1537750232454493E-2</v>
      </c>
    </row>
    <row r="4157" spans="1:8" x14ac:dyDescent="0.25">
      <c r="A4157" s="12">
        <f>Riesgo!D4161</f>
        <v>0</v>
      </c>
      <c r="F4157" s="76">
        <f t="shared" si="192"/>
        <v>-0.60558193758984991</v>
      </c>
      <c r="G4157" s="26">
        <f t="shared" si="193"/>
        <v>0</v>
      </c>
      <c r="H4157" s="26">
        <f t="shared" si="194"/>
        <v>0</v>
      </c>
    </row>
    <row r="4158" spans="1:8" x14ac:dyDescent="0.25">
      <c r="A4158" s="12">
        <f>Riesgo!D4162</f>
        <v>0.86922760079706518</v>
      </c>
      <c r="F4158" s="76">
        <f t="shared" si="192"/>
        <v>0.26364566320721528</v>
      </c>
      <c r="G4158" s="26">
        <f t="shared" si="193"/>
        <v>1.8325755823395302E-2</v>
      </c>
      <c r="H4158" s="26">
        <f t="shared" si="194"/>
        <v>4.8315060478325419E-3</v>
      </c>
    </row>
    <row r="4159" spans="1:8" x14ac:dyDescent="0.25">
      <c r="A4159" s="12">
        <f>Riesgo!D4163</f>
        <v>0.62793219760726116</v>
      </c>
      <c r="F4159" s="76">
        <f t="shared" si="192"/>
        <v>2.235026001741125E-2</v>
      </c>
      <c r="G4159" s="26">
        <f t="shared" si="193"/>
        <v>1.1164717533175138E-5</v>
      </c>
      <c r="H4159" s="26">
        <f t="shared" si="194"/>
        <v>2.4953433988741466E-7</v>
      </c>
    </row>
    <row r="4160" spans="1:8" x14ac:dyDescent="0.25">
      <c r="A4160" s="12">
        <f>Riesgo!D4164</f>
        <v>0.96672564810554562</v>
      </c>
      <c r="F4160" s="76">
        <f t="shared" si="192"/>
        <v>0.36114371051569572</v>
      </c>
      <c r="G4160" s="26">
        <f t="shared" si="193"/>
        <v>4.7102088864203397E-2</v>
      </c>
      <c r="H4160" s="26">
        <f t="shared" si="194"/>
        <v>1.7010623145458446E-2</v>
      </c>
    </row>
    <row r="4161" spans="1:8" x14ac:dyDescent="0.25">
      <c r="A4161" s="12">
        <f>Riesgo!D4165</f>
        <v>1</v>
      </c>
      <c r="F4161" s="76">
        <f t="shared" si="192"/>
        <v>0.39441806241015009</v>
      </c>
      <c r="G4161" s="26">
        <f t="shared" si="193"/>
        <v>6.1357885667416845E-2</v>
      </c>
      <c r="H4161" s="26">
        <f t="shared" si="194"/>
        <v>2.4200658378526071E-2</v>
      </c>
    </row>
    <row r="4162" spans="1:8" x14ac:dyDescent="0.25">
      <c r="A4162" s="12">
        <f>Riesgo!D4166</f>
        <v>0.64681034596116216</v>
      </c>
      <c r="F4162" s="76">
        <f t="shared" si="192"/>
        <v>4.1228408371312253E-2</v>
      </c>
      <c r="G4162" s="26">
        <f t="shared" si="193"/>
        <v>7.0079292289922671E-5</v>
      </c>
      <c r="H4162" s="26">
        <f t="shared" si="194"/>
        <v>2.889257680901486E-6</v>
      </c>
    </row>
    <row r="4163" spans="1:8" x14ac:dyDescent="0.25">
      <c r="A4163" s="12">
        <f>Riesgo!D4167</f>
        <v>0.34998213972153591</v>
      </c>
      <c r="F4163" s="76">
        <f t="shared" ref="F4163:F4226" si="195">A4163-$D$4</f>
        <v>-0.25559979786831399</v>
      </c>
      <c r="G4163" s="26">
        <f t="shared" ref="G4163:G4226" si="196">IF(A4163=0,0,(A4163-D$4)^3)</f>
        <v>-1.6698655999417489E-2</v>
      </c>
      <c r="H4163" s="26">
        <f t="shared" ref="H4163:H4226" si="197">IF(A4163=0,0,(A4163-D$4)^4)</f>
        <v>4.2681730981236196E-3</v>
      </c>
    </row>
    <row r="4164" spans="1:8" x14ac:dyDescent="0.25">
      <c r="A4164" s="12">
        <f>Riesgo!D4168</f>
        <v>0.8286172104132089</v>
      </c>
      <c r="F4164" s="76">
        <f t="shared" si="195"/>
        <v>0.223035272823359</v>
      </c>
      <c r="G4164" s="26">
        <f t="shared" si="196"/>
        <v>1.1094830079093457E-2</v>
      </c>
      <c r="H4164" s="26">
        <f t="shared" si="197"/>
        <v>2.4745384536194195E-3</v>
      </c>
    </row>
    <row r="4165" spans="1:8" x14ac:dyDescent="0.25">
      <c r="A4165" s="12">
        <f>Riesgo!D4169</f>
        <v>0.4395569388506087</v>
      </c>
      <c r="F4165" s="76">
        <f t="shared" si="195"/>
        <v>-0.1660249987392412</v>
      </c>
      <c r="G4165" s="26">
        <f t="shared" si="196"/>
        <v>-4.5763629070098219E-3</v>
      </c>
      <c r="H4165" s="26">
        <f t="shared" si="197"/>
        <v>7.5979064586661593E-4</v>
      </c>
    </row>
    <row r="4166" spans="1:8" x14ac:dyDescent="0.25">
      <c r="A4166" s="12">
        <f>Riesgo!D4170</f>
        <v>0.45017199180900658</v>
      </c>
      <c r="F4166" s="76">
        <f t="shared" si="195"/>
        <v>-0.15540994578084333</v>
      </c>
      <c r="G4166" s="26">
        <f t="shared" si="196"/>
        <v>-3.7535000568755463E-3</v>
      </c>
      <c r="H4166" s="26">
        <f t="shared" si="197"/>
        <v>5.8333124032742092E-4</v>
      </c>
    </row>
    <row r="4167" spans="1:8" x14ac:dyDescent="0.25">
      <c r="A4167" s="12">
        <f>Riesgo!D4171</f>
        <v>0.64283433262442558</v>
      </c>
      <c r="F4167" s="76">
        <f t="shared" si="195"/>
        <v>3.7252395034575669E-2</v>
      </c>
      <c r="G4167" s="26">
        <f t="shared" si="196"/>
        <v>5.1696673546523244E-5</v>
      </c>
      <c r="H4167" s="26">
        <f t="shared" si="197"/>
        <v>1.9258249049285819E-6</v>
      </c>
    </row>
    <row r="4168" spans="1:8" x14ac:dyDescent="0.25">
      <c r="A4168" s="12">
        <f>Riesgo!D4172</f>
        <v>1</v>
      </c>
      <c r="F4168" s="76">
        <f t="shared" si="195"/>
        <v>0.39441806241015009</v>
      </c>
      <c r="G4168" s="26">
        <f t="shared" si="196"/>
        <v>6.1357885667416845E-2</v>
      </c>
      <c r="H4168" s="26">
        <f t="shared" si="197"/>
        <v>2.4200658378526071E-2</v>
      </c>
    </row>
    <row r="4169" spans="1:8" x14ac:dyDescent="0.25">
      <c r="A4169" s="12">
        <f>Riesgo!D4173</f>
        <v>1</v>
      </c>
      <c r="F4169" s="76">
        <f t="shared" si="195"/>
        <v>0.39441806241015009</v>
      </c>
      <c r="G4169" s="26">
        <f t="shared" si="196"/>
        <v>6.1357885667416845E-2</v>
      </c>
      <c r="H4169" s="26">
        <f t="shared" si="197"/>
        <v>2.4200658378526071E-2</v>
      </c>
    </row>
    <row r="4170" spans="1:8" x14ac:dyDescent="0.25">
      <c r="A4170" s="12">
        <f>Riesgo!D4174</f>
        <v>0.86950992590682785</v>
      </c>
      <c r="F4170" s="76">
        <f t="shared" si="195"/>
        <v>0.26392798831697795</v>
      </c>
      <c r="G4170" s="26">
        <f t="shared" si="196"/>
        <v>1.8384691327907387E-2</v>
      </c>
      <c r="H4170" s="26">
        <f t="shared" si="197"/>
        <v>4.8522345980031864E-3</v>
      </c>
    </row>
    <row r="4171" spans="1:8" x14ac:dyDescent="0.25">
      <c r="A4171" s="12">
        <f>Riesgo!D4175</f>
        <v>0.45706904124859671</v>
      </c>
      <c r="F4171" s="76">
        <f t="shared" si="195"/>
        <v>-0.1485128963412532</v>
      </c>
      <c r="G4171" s="26">
        <f t="shared" si="196"/>
        <v>-3.2756123791199548E-3</v>
      </c>
      <c r="H4171" s="26">
        <f t="shared" si="197"/>
        <v>4.8647068171436765E-4</v>
      </c>
    </row>
    <row r="4172" spans="1:8" x14ac:dyDescent="0.25">
      <c r="A4172" s="12">
        <f>Riesgo!D4176</f>
        <v>0.94026291609380142</v>
      </c>
      <c r="F4172" s="76">
        <f t="shared" si="195"/>
        <v>0.33468097850395151</v>
      </c>
      <c r="G4172" s="26">
        <f t="shared" si="196"/>
        <v>3.7488070688938072E-2</v>
      </c>
      <c r="H4172" s="26">
        <f t="shared" si="197"/>
        <v>1.2546544180399096E-2</v>
      </c>
    </row>
    <row r="4173" spans="1:8" x14ac:dyDescent="0.25">
      <c r="A4173" s="12">
        <f>Riesgo!D4177</f>
        <v>0.66603758066443308</v>
      </c>
      <c r="F4173" s="76">
        <f t="shared" si="195"/>
        <v>6.0455643074583176E-2</v>
      </c>
      <c r="G4173" s="26">
        <f t="shared" si="196"/>
        <v>2.2095840971189044E-4</v>
      </c>
      <c r="H4173" s="26">
        <f t="shared" si="197"/>
        <v>1.3358182751869561E-5</v>
      </c>
    </row>
    <row r="4174" spans="1:8" x14ac:dyDescent="0.25">
      <c r="A4174" s="12">
        <f>Riesgo!D4178</f>
        <v>0.64938787613229509</v>
      </c>
      <c r="F4174" s="76">
        <f t="shared" si="195"/>
        <v>4.3805938542445189E-2</v>
      </c>
      <c r="G4174" s="26">
        <f t="shared" si="196"/>
        <v>8.4061854846305105E-5</v>
      </c>
      <c r="H4174" s="26">
        <f t="shared" si="197"/>
        <v>3.6824084471611899E-6</v>
      </c>
    </row>
    <row r="4175" spans="1:8" x14ac:dyDescent="0.25">
      <c r="A4175" s="12">
        <f>Riesgo!D4179</f>
        <v>0.33694167741726244</v>
      </c>
      <c r="F4175" s="76">
        <f t="shared" si="195"/>
        <v>-0.26864026017258746</v>
      </c>
      <c r="G4175" s="26">
        <f t="shared" si="196"/>
        <v>-1.9387119988574831E-2</v>
      </c>
      <c r="H4175" s="26">
        <f t="shared" si="197"/>
        <v>5.2081609577279125E-3</v>
      </c>
    </row>
    <row r="4176" spans="1:8" x14ac:dyDescent="0.25">
      <c r="A4176" s="12">
        <f>Riesgo!D4180</f>
        <v>0.49949885720143106</v>
      </c>
      <c r="F4176" s="76">
        <f t="shared" si="195"/>
        <v>-0.10608308038841885</v>
      </c>
      <c r="G4176" s="26">
        <f t="shared" si="196"/>
        <v>-1.1938186692538714E-3</v>
      </c>
      <c r="H4176" s="26">
        <f t="shared" si="197"/>
        <v>1.2664396185965365E-4</v>
      </c>
    </row>
    <row r="4177" spans="1:8" x14ac:dyDescent="0.25">
      <c r="A4177" s="12">
        <f>Riesgo!D4181</f>
        <v>0.97203444724632204</v>
      </c>
      <c r="F4177" s="76">
        <f t="shared" si="195"/>
        <v>0.36645250965647214</v>
      </c>
      <c r="G4177" s="26">
        <f t="shared" si="196"/>
        <v>4.9209970075243421E-2</v>
      </c>
      <c r="H4177" s="26">
        <f t="shared" si="197"/>
        <v>1.8033117034192848E-2</v>
      </c>
    </row>
    <row r="4178" spans="1:8" x14ac:dyDescent="0.25">
      <c r="A4178" s="12">
        <f>Riesgo!D4182</f>
        <v>0.37315616636331295</v>
      </c>
      <c r="F4178" s="76">
        <f t="shared" si="195"/>
        <v>-0.23242577122653696</v>
      </c>
      <c r="G4178" s="26">
        <f t="shared" si="196"/>
        <v>-1.2556044380347261E-2</v>
      </c>
      <c r="H4178" s="26">
        <f t="shared" si="197"/>
        <v>2.9183482986568378E-3</v>
      </c>
    </row>
    <row r="4179" spans="1:8" x14ac:dyDescent="0.25">
      <c r="A4179" s="12">
        <f>Riesgo!D4183</f>
        <v>8.4485227986931005E-2</v>
      </c>
      <c r="F4179" s="76">
        <f t="shared" si="195"/>
        <v>-0.52109670960291887</v>
      </c>
      <c r="G4179" s="26">
        <f t="shared" si="196"/>
        <v>-0.14149952847322622</v>
      </c>
      <c r="H4179" s="26">
        <f t="shared" si="197"/>
        <v>7.3734938697762722E-2</v>
      </c>
    </row>
    <row r="4180" spans="1:8" x14ac:dyDescent="0.25">
      <c r="A4180" s="12">
        <f>Riesgo!D4184</f>
        <v>0.80704026769207593</v>
      </c>
      <c r="F4180" s="76">
        <f t="shared" si="195"/>
        <v>0.20145833010222602</v>
      </c>
      <c r="G4180" s="26">
        <f t="shared" si="196"/>
        <v>8.1762787497489057E-3</v>
      </c>
      <c r="H4180" s="26">
        <f t="shared" si="197"/>
        <v>1.6471794633747311E-3</v>
      </c>
    </row>
    <row r="4181" spans="1:8" x14ac:dyDescent="0.25">
      <c r="A4181" s="12">
        <f>Riesgo!D4185</f>
        <v>0.68540158519522953</v>
      </c>
      <c r="F4181" s="76">
        <f t="shared" si="195"/>
        <v>7.9819647605379629E-2</v>
      </c>
      <c r="G4181" s="26">
        <f t="shared" si="196"/>
        <v>5.085450346336679E-4</v>
      </c>
      <c r="H4181" s="26">
        <f t="shared" si="197"/>
        <v>4.0591885455924943E-5</v>
      </c>
    </row>
    <row r="4182" spans="1:8" x14ac:dyDescent="0.25">
      <c r="A4182" s="12">
        <f>Riesgo!D4186</f>
        <v>1</v>
      </c>
      <c r="F4182" s="76">
        <f t="shared" si="195"/>
        <v>0.39441806241015009</v>
      </c>
      <c r="G4182" s="26">
        <f t="shared" si="196"/>
        <v>6.1357885667416845E-2</v>
      </c>
      <c r="H4182" s="26">
        <f t="shared" si="197"/>
        <v>2.4200658378526071E-2</v>
      </c>
    </row>
    <row r="4183" spans="1:8" x14ac:dyDescent="0.25">
      <c r="A4183" s="12">
        <f>Riesgo!D4187</f>
        <v>1</v>
      </c>
      <c r="F4183" s="76">
        <f t="shared" si="195"/>
        <v>0.39441806241015009</v>
      </c>
      <c r="G4183" s="26">
        <f t="shared" si="196"/>
        <v>6.1357885667416845E-2</v>
      </c>
      <c r="H4183" s="26">
        <f t="shared" si="197"/>
        <v>2.4200658378526071E-2</v>
      </c>
    </row>
    <row r="4184" spans="1:8" x14ac:dyDescent="0.25">
      <c r="A4184" s="12">
        <f>Riesgo!D4188</f>
        <v>0.50734581284457025</v>
      </c>
      <c r="F4184" s="76">
        <f t="shared" si="195"/>
        <v>-9.8236124745279652E-2</v>
      </c>
      <c r="G4184" s="26">
        <f t="shared" si="196"/>
        <v>-9.4801163126533581E-4</v>
      </c>
      <c r="H4184" s="26">
        <f t="shared" si="197"/>
        <v>9.3128988868957592E-5</v>
      </c>
    </row>
    <row r="4185" spans="1:8" x14ac:dyDescent="0.25">
      <c r="A4185" s="12">
        <f>Riesgo!D4189</f>
        <v>0.8308950347583286</v>
      </c>
      <c r="F4185" s="76">
        <f t="shared" si="195"/>
        <v>0.22531309716847869</v>
      </c>
      <c r="G4185" s="26">
        <f t="shared" si="196"/>
        <v>1.1438242833295479E-2</v>
      </c>
      <c r="H4185" s="26">
        <f t="shared" si="197"/>
        <v>2.5771859189349594E-3</v>
      </c>
    </row>
    <row r="4186" spans="1:8" x14ac:dyDescent="0.25">
      <c r="A4186" s="12">
        <f>Riesgo!D4190</f>
        <v>0.72082012645407478</v>
      </c>
      <c r="F4186" s="76">
        <f t="shared" si="195"/>
        <v>0.11523818886422488</v>
      </c>
      <c r="G4186" s="26">
        <f t="shared" si="196"/>
        <v>1.5303447299091027E-3</v>
      </c>
      <c r="H4186" s="26">
        <f t="shared" si="197"/>
        <v>1.7635415501263639E-4</v>
      </c>
    </row>
    <row r="4187" spans="1:8" x14ac:dyDescent="0.25">
      <c r="A4187" s="12">
        <f>Riesgo!D4191</f>
        <v>0.16291694031150816</v>
      </c>
      <c r="F4187" s="76">
        <f t="shared" si="195"/>
        <v>-0.44266499727834174</v>
      </c>
      <c r="G4187" s="26">
        <f t="shared" si="196"/>
        <v>-8.6741224264484024E-2</v>
      </c>
      <c r="H4187" s="26">
        <f t="shared" si="197"/>
        <v>3.8397303802957854E-2</v>
      </c>
    </row>
    <row r="4188" spans="1:8" x14ac:dyDescent="0.25">
      <c r="A4188" s="12">
        <f>Riesgo!D4192</f>
        <v>0.4456585721830616</v>
      </c>
      <c r="F4188" s="76">
        <f t="shared" si="195"/>
        <v>-0.15992336540678831</v>
      </c>
      <c r="G4188" s="26">
        <f t="shared" si="196"/>
        <v>-4.0901172817644988E-3</v>
      </c>
      <c r="H4188" s="26">
        <f t="shared" si="197"/>
        <v>6.5410532060824372E-4</v>
      </c>
    </row>
    <row r="4189" spans="1:8" x14ac:dyDescent="0.25">
      <c r="A4189" s="12">
        <f>Riesgo!D4193</f>
        <v>0.8195117582841529</v>
      </c>
      <c r="F4189" s="76">
        <f t="shared" si="195"/>
        <v>0.213929820694303</v>
      </c>
      <c r="G4189" s="26">
        <f t="shared" si="196"/>
        <v>9.7907053671398951E-3</v>
      </c>
      <c r="H4189" s="26">
        <f t="shared" si="197"/>
        <v>2.0945238436629876E-3</v>
      </c>
    </row>
    <row r="4190" spans="1:8" x14ac:dyDescent="0.25">
      <c r="A4190" s="12">
        <f>Riesgo!D4194</f>
        <v>0.35987973835844345</v>
      </c>
      <c r="F4190" s="76">
        <f t="shared" si="195"/>
        <v>-0.24570219923140646</v>
      </c>
      <c r="G4190" s="26">
        <f t="shared" si="196"/>
        <v>-1.4832936289402588E-2</v>
      </c>
      <c r="H4190" s="26">
        <f t="shared" si="197"/>
        <v>3.6444850673655535E-3</v>
      </c>
    </row>
    <row r="4191" spans="1:8" x14ac:dyDescent="0.25">
      <c r="A4191" s="12">
        <f>Riesgo!D4195</f>
        <v>0.63617976380574714</v>
      </c>
      <c r="F4191" s="76">
        <f t="shared" si="195"/>
        <v>3.0597826215897239E-2</v>
      </c>
      <c r="G4191" s="26">
        <f t="shared" si="196"/>
        <v>2.864651010032831E-5</v>
      </c>
      <c r="H4191" s="26">
        <f t="shared" si="197"/>
        <v>8.7652093774179061E-7</v>
      </c>
    </row>
    <row r="4192" spans="1:8" x14ac:dyDescent="0.25">
      <c r="A4192" s="12">
        <f>Riesgo!D4196</f>
        <v>0.72852905622132491</v>
      </c>
      <c r="F4192" s="76">
        <f t="shared" si="195"/>
        <v>0.12294711863147501</v>
      </c>
      <c r="G4192" s="26">
        <f t="shared" si="196"/>
        <v>1.8584679050649181E-3</v>
      </c>
      <c r="H4192" s="26">
        <f t="shared" si="197"/>
        <v>2.284932739968053E-4</v>
      </c>
    </row>
    <row r="4193" spans="1:8" x14ac:dyDescent="0.25">
      <c r="A4193" s="12">
        <f>Riesgo!D4197</f>
        <v>0.39775035768204725</v>
      </c>
      <c r="F4193" s="76">
        <f t="shared" si="195"/>
        <v>-0.20783157990780265</v>
      </c>
      <c r="G4193" s="26">
        <f t="shared" si="196"/>
        <v>-8.977070114580564E-3</v>
      </c>
      <c r="H4193" s="26">
        <f t="shared" si="197"/>
        <v>1.8657186648563975E-3</v>
      </c>
    </row>
    <row r="4194" spans="1:8" x14ac:dyDescent="0.25">
      <c r="A4194" s="12">
        <f>Riesgo!D4198</f>
        <v>0.47490147890408257</v>
      </c>
      <c r="F4194" s="76">
        <f t="shared" si="195"/>
        <v>-0.13068045868576733</v>
      </c>
      <c r="G4194" s="26">
        <f t="shared" si="196"/>
        <v>-2.2316801498061061E-3</v>
      </c>
      <c r="H4194" s="26">
        <f t="shared" si="197"/>
        <v>2.9163698561658391E-4</v>
      </c>
    </row>
    <row r="4195" spans="1:8" x14ac:dyDescent="0.25">
      <c r="A4195" s="12">
        <f>Riesgo!D4199</f>
        <v>1</v>
      </c>
      <c r="F4195" s="76">
        <f t="shared" si="195"/>
        <v>0.39441806241015009</v>
      </c>
      <c r="G4195" s="26">
        <f t="shared" si="196"/>
        <v>6.1357885667416845E-2</v>
      </c>
      <c r="H4195" s="26">
        <f t="shared" si="197"/>
        <v>2.4200658378526071E-2</v>
      </c>
    </row>
    <row r="4196" spans="1:8" x14ac:dyDescent="0.25">
      <c r="A4196" s="12">
        <f>Riesgo!D4200</f>
        <v>0.26666197785742862</v>
      </c>
      <c r="F4196" s="76">
        <f t="shared" si="195"/>
        <v>-0.33891995973242128</v>
      </c>
      <c r="G4196" s="26">
        <f t="shared" si="196"/>
        <v>-3.8930630592069977E-2</v>
      </c>
      <c r="H4196" s="26">
        <f t="shared" si="197"/>
        <v>1.3194367752622125E-2</v>
      </c>
    </row>
    <row r="4197" spans="1:8" x14ac:dyDescent="0.25">
      <c r="A4197" s="12">
        <f>Riesgo!D4201</f>
        <v>0.54976356282207495</v>
      </c>
      <c r="F4197" s="76">
        <f t="shared" si="195"/>
        <v>-5.5818374767774959E-2</v>
      </c>
      <c r="G4197" s="26">
        <f t="shared" si="196"/>
        <v>-1.7391280576162037E-4</v>
      </c>
      <c r="H4197" s="26">
        <f t="shared" si="197"/>
        <v>9.7075301689173773E-6</v>
      </c>
    </row>
    <row r="4198" spans="1:8" x14ac:dyDescent="0.25">
      <c r="A4198" s="12">
        <f>Riesgo!D4202</f>
        <v>1</v>
      </c>
      <c r="F4198" s="76">
        <f t="shared" si="195"/>
        <v>0.39441806241015009</v>
      </c>
      <c r="G4198" s="26">
        <f t="shared" si="196"/>
        <v>6.1357885667416845E-2</v>
      </c>
      <c r="H4198" s="26">
        <f t="shared" si="197"/>
        <v>2.4200658378526071E-2</v>
      </c>
    </row>
    <row r="4199" spans="1:8" x14ac:dyDescent="0.25">
      <c r="A4199" s="12">
        <f>Riesgo!D4203</f>
        <v>0.82202536899086931</v>
      </c>
      <c r="F4199" s="76">
        <f t="shared" si="195"/>
        <v>0.2164434314010194</v>
      </c>
      <c r="G4199" s="26">
        <f t="shared" si="196"/>
        <v>1.0139889710682427E-2</v>
      </c>
      <c r="H4199" s="26">
        <f t="shared" si="197"/>
        <v>2.1947125230079943E-3</v>
      </c>
    </row>
    <row r="4200" spans="1:8" x14ac:dyDescent="0.25">
      <c r="A4200" s="12">
        <f>Riesgo!D4204</f>
        <v>0.8493171661095702</v>
      </c>
      <c r="F4200" s="76">
        <f t="shared" si="195"/>
        <v>0.24373522851972029</v>
      </c>
      <c r="G4200" s="26">
        <f t="shared" si="196"/>
        <v>1.4479544992970394E-2</v>
      </c>
      <c r="H4200" s="26">
        <f t="shared" si="197"/>
        <v>3.5291752077232109E-3</v>
      </c>
    </row>
    <row r="4201" spans="1:8" x14ac:dyDescent="0.25">
      <c r="A4201" s="12">
        <f>Riesgo!D4205</f>
        <v>0.95835249672284228</v>
      </c>
      <c r="F4201" s="76">
        <f t="shared" si="195"/>
        <v>0.35277055913299238</v>
      </c>
      <c r="G4201" s="26">
        <f t="shared" si="196"/>
        <v>4.3901261545985691E-2</v>
      </c>
      <c r="H4201" s="26">
        <f t="shared" si="197"/>
        <v>1.5487072582221109E-2</v>
      </c>
    </row>
    <row r="4202" spans="1:8" x14ac:dyDescent="0.25">
      <c r="A4202" s="12">
        <f>Riesgo!D4206</f>
        <v>8.7841089192059449E-2</v>
      </c>
      <c r="F4202" s="76">
        <f t="shared" si="195"/>
        <v>-0.51774084839779044</v>
      </c>
      <c r="G4202" s="26">
        <f t="shared" si="196"/>
        <v>-0.13878332656500691</v>
      </c>
      <c r="H4202" s="26">
        <f t="shared" si="197"/>
        <v>7.1853797239234296E-2</v>
      </c>
    </row>
    <row r="4203" spans="1:8" x14ac:dyDescent="0.25">
      <c r="A4203" s="12">
        <f>Riesgo!D4207</f>
        <v>0.24021694880135977</v>
      </c>
      <c r="F4203" s="76">
        <f t="shared" si="195"/>
        <v>-0.36536498878849011</v>
      </c>
      <c r="G4203" s="26">
        <f t="shared" si="196"/>
        <v>-4.8773147815075642E-2</v>
      </c>
      <c r="H4203" s="26">
        <f t="shared" si="197"/>
        <v>1.782000060463448E-2</v>
      </c>
    </row>
    <row r="4204" spans="1:8" x14ac:dyDescent="0.25">
      <c r="A4204" s="12">
        <f>Riesgo!D4208</f>
        <v>0.40025008525832934</v>
      </c>
      <c r="F4204" s="76">
        <f t="shared" si="195"/>
        <v>-0.20533185233152057</v>
      </c>
      <c r="G4204" s="26">
        <f t="shared" si="196"/>
        <v>-8.6570310467135262E-3</v>
      </c>
      <c r="H4204" s="26">
        <f t="shared" si="197"/>
        <v>1.777564220513171E-3</v>
      </c>
    </row>
    <row r="4205" spans="1:8" x14ac:dyDescent="0.25">
      <c r="A4205" s="12">
        <f>Riesgo!D4209</f>
        <v>0.58182357785735306</v>
      </c>
      <c r="F4205" s="76">
        <f t="shared" si="195"/>
        <v>-2.3758359732496848E-2</v>
      </c>
      <c r="G4205" s="26">
        <f t="shared" si="196"/>
        <v>-1.3410635589734059E-5</v>
      </c>
      <c r="H4205" s="26">
        <f t="shared" si="197"/>
        <v>3.1861470458232677E-7</v>
      </c>
    </row>
    <row r="4206" spans="1:8" x14ac:dyDescent="0.25">
      <c r="A4206" s="12">
        <f>Riesgo!D4210</f>
        <v>0.37892124583423997</v>
      </c>
      <c r="F4206" s="76">
        <f t="shared" si="195"/>
        <v>-0.22666069175560993</v>
      </c>
      <c r="G4206" s="26">
        <f t="shared" si="196"/>
        <v>-1.1644708720947573E-2</v>
      </c>
      <c r="H4206" s="26">
        <f t="shared" si="197"/>
        <v>2.6393977339825604E-3</v>
      </c>
    </row>
    <row r="4207" spans="1:8" x14ac:dyDescent="0.25">
      <c r="A4207" s="12">
        <f>Riesgo!D4211</f>
        <v>0.72563631721482813</v>
      </c>
      <c r="F4207" s="76">
        <f t="shared" si="195"/>
        <v>0.12005437962497822</v>
      </c>
      <c r="G4207" s="26">
        <f t="shared" si="196"/>
        <v>1.7303502645315682E-3</v>
      </c>
      <c r="H4207" s="26">
        <f t="shared" si="197"/>
        <v>2.0773612754225438E-4</v>
      </c>
    </row>
    <row r="4208" spans="1:8" x14ac:dyDescent="0.25">
      <c r="A4208" s="12">
        <f>Riesgo!D4212</f>
        <v>0.59309348469332568</v>
      </c>
      <c r="F4208" s="76">
        <f t="shared" si="195"/>
        <v>-1.2488452896524227E-2</v>
      </c>
      <c r="G4208" s="26">
        <f t="shared" si="196"/>
        <v>-1.9477172937910419E-6</v>
      </c>
      <c r="H4208" s="26">
        <f t="shared" si="197"/>
        <v>2.4323975679255065E-8</v>
      </c>
    </row>
    <row r="4209" spans="1:8" x14ac:dyDescent="0.25">
      <c r="A4209" s="12">
        <f>Riesgo!D4213</f>
        <v>0.82471094025717173</v>
      </c>
      <c r="F4209" s="76">
        <f t="shared" si="195"/>
        <v>0.21912900266732183</v>
      </c>
      <c r="G4209" s="26">
        <f t="shared" si="196"/>
        <v>1.052203122651822E-2</v>
      </c>
      <c r="H4209" s="26">
        <f t="shared" si="197"/>
        <v>2.3056822087013547E-3</v>
      </c>
    </row>
    <row r="4210" spans="1:8" x14ac:dyDescent="0.25">
      <c r="A4210" s="12">
        <f>Riesgo!D4214</f>
        <v>0.24622722807546044</v>
      </c>
      <c r="F4210" s="76">
        <f t="shared" si="195"/>
        <v>-0.35935470951438947</v>
      </c>
      <c r="G4210" s="26">
        <f t="shared" si="196"/>
        <v>-4.6405560502291471E-2</v>
      </c>
      <c r="H4210" s="26">
        <f t="shared" si="197"/>
        <v>1.6676056714153377E-2</v>
      </c>
    </row>
    <row r="4211" spans="1:8" x14ac:dyDescent="0.25">
      <c r="A4211" s="12">
        <f>Riesgo!D4215</f>
        <v>1</v>
      </c>
      <c r="F4211" s="76">
        <f t="shared" si="195"/>
        <v>0.39441806241015009</v>
      </c>
      <c r="G4211" s="26">
        <f t="shared" si="196"/>
        <v>6.1357885667416845E-2</v>
      </c>
      <c r="H4211" s="26">
        <f t="shared" si="197"/>
        <v>2.4200658378526071E-2</v>
      </c>
    </row>
    <row r="4212" spans="1:8" x14ac:dyDescent="0.25">
      <c r="A4212" s="12">
        <f>Riesgo!D4216</f>
        <v>0.76560868110883684</v>
      </c>
      <c r="F4212" s="76">
        <f t="shared" si="195"/>
        <v>0.16002674351898694</v>
      </c>
      <c r="G4212" s="26">
        <f t="shared" si="196"/>
        <v>4.0980542455809118E-3</v>
      </c>
      <c r="H4212" s="26">
        <f t="shared" si="197"/>
        <v>6.5579827568447208E-4</v>
      </c>
    </row>
    <row r="4213" spans="1:8" x14ac:dyDescent="0.25">
      <c r="A4213" s="12">
        <f>Riesgo!D4217</f>
        <v>0.93842073553500938</v>
      </c>
      <c r="F4213" s="76">
        <f t="shared" si="195"/>
        <v>0.33283879794515947</v>
      </c>
      <c r="G4213" s="26">
        <f t="shared" si="196"/>
        <v>3.6872436351949735E-2</v>
      </c>
      <c r="H4213" s="26">
        <f t="shared" si="197"/>
        <v>1.2272577392692351E-2</v>
      </c>
    </row>
    <row r="4214" spans="1:8" x14ac:dyDescent="0.25">
      <c r="A4214" s="12">
        <f>Riesgo!D4218</f>
        <v>0.41882574722866134</v>
      </c>
      <c r="F4214" s="76">
        <f t="shared" si="195"/>
        <v>-0.18675619036118857</v>
      </c>
      <c r="G4214" s="26">
        <f t="shared" si="196"/>
        <v>-6.5136589953299264E-3</v>
      </c>
      <c r="H4214" s="26">
        <f t="shared" si="197"/>
        <v>1.2164661392797041E-3</v>
      </c>
    </row>
    <row r="4215" spans="1:8" x14ac:dyDescent="0.25">
      <c r="A4215" s="12">
        <f>Riesgo!D4219</f>
        <v>0.23474726871280749</v>
      </c>
      <c r="F4215" s="76">
        <f t="shared" si="195"/>
        <v>-0.37083466887704242</v>
      </c>
      <c r="G4215" s="26">
        <f t="shared" si="196"/>
        <v>-5.0996572395360949E-2</v>
      </c>
      <c r="H4215" s="26">
        <f t="shared" si="197"/>
        <v>1.89112970380978E-2</v>
      </c>
    </row>
    <row r="4216" spans="1:8" x14ac:dyDescent="0.25">
      <c r="A4216" s="12">
        <f>Riesgo!D4220</f>
        <v>2.3187380078629822E-2</v>
      </c>
      <c r="F4216" s="76">
        <f t="shared" si="195"/>
        <v>-0.58239455751122005</v>
      </c>
      <c r="G4216" s="26">
        <f t="shared" si="196"/>
        <v>-0.19753857816636386</v>
      </c>
      <c r="H4216" s="26">
        <f t="shared" si="197"/>
        <v>0.11504539282259503</v>
      </c>
    </row>
    <row r="4217" spans="1:8" x14ac:dyDescent="0.25">
      <c r="A4217" s="12">
        <f>Riesgo!D4221</f>
        <v>0.85522652015224343</v>
      </c>
      <c r="F4217" s="76">
        <f t="shared" si="195"/>
        <v>0.24964458256239352</v>
      </c>
      <c r="G4217" s="26">
        <f t="shared" si="196"/>
        <v>1.5558453926718119E-2</v>
      </c>
      <c r="H4217" s="26">
        <f t="shared" si="197"/>
        <v>3.8840837358517766E-3</v>
      </c>
    </row>
    <row r="4218" spans="1:8" x14ac:dyDescent="0.25">
      <c r="A4218" s="12">
        <f>Riesgo!D4222</f>
        <v>0.54670646419064528</v>
      </c>
      <c r="F4218" s="76">
        <f t="shared" si="195"/>
        <v>-5.8875473399204625E-2</v>
      </c>
      <c r="G4218" s="26">
        <f t="shared" si="196"/>
        <v>-2.0408131149362766E-4</v>
      </c>
      <c r="H4218" s="26">
        <f t="shared" si="197"/>
        <v>1.2015383826117868E-5</v>
      </c>
    </row>
    <row r="4219" spans="1:8" x14ac:dyDescent="0.25">
      <c r="A4219" s="12">
        <f>Riesgo!D4223</f>
        <v>0.44356602392682076</v>
      </c>
      <c r="F4219" s="76">
        <f t="shared" si="195"/>
        <v>-0.16201591366302914</v>
      </c>
      <c r="G4219" s="26">
        <f t="shared" si="196"/>
        <v>-4.2527810375985508E-3</v>
      </c>
      <c r="H4219" s="26">
        <f t="shared" si="197"/>
        <v>6.8901820541533417E-4</v>
      </c>
    </row>
    <row r="4220" spans="1:8" x14ac:dyDescent="0.25">
      <c r="A4220" s="12">
        <f>Riesgo!D4224</f>
        <v>0.23578228115204608</v>
      </c>
      <c r="F4220" s="76">
        <f t="shared" si="195"/>
        <v>-0.36979965643780383</v>
      </c>
      <c r="G4220" s="26">
        <f t="shared" si="196"/>
        <v>-5.0570763443637361E-2</v>
      </c>
      <c r="H4220" s="26">
        <f t="shared" si="197"/>
        <v>1.8701050947254546E-2</v>
      </c>
    </row>
    <row r="4221" spans="1:8" x14ac:dyDescent="0.25">
      <c r="A4221" s="12">
        <f>Riesgo!D4225</f>
        <v>0.20987492947682121</v>
      </c>
      <c r="F4221" s="76">
        <f t="shared" si="195"/>
        <v>-0.39570700811302872</v>
      </c>
      <c r="G4221" s="26">
        <f t="shared" si="196"/>
        <v>-6.1961400510570516E-2</v>
      </c>
      <c r="H4221" s="26">
        <f t="shared" si="197"/>
        <v>2.451856041453095E-2</v>
      </c>
    </row>
    <row r="4222" spans="1:8" x14ac:dyDescent="0.25">
      <c r="A4222" s="12">
        <f>Riesgo!D4226</f>
        <v>0.17709356674357168</v>
      </c>
      <c r="F4222" s="76">
        <f t="shared" si="195"/>
        <v>-0.42848837084627822</v>
      </c>
      <c r="G4222" s="26">
        <f t="shared" si="196"/>
        <v>-7.8671443533604515E-2</v>
      </c>
      <c r="H4222" s="26">
        <f t="shared" si="197"/>
        <v>3.3709798671839167E-2</v>
      </c>
    </row>
    <row r="4223" spans="1:8" x14ac:dyDescent="0.25">
      <c r="A4223" s="12">
        <f>Riesgo!D4227</f>
        <v>0.29286225071288119</v>
      </c>
      <c r="F4223" s="76">
        <f t="shared" si="195"/>
        <v>-0.31271968687696872</v>
      </c>
      <c r="G4223" s="26">
        <f t="shared" si="196"/>
        <v>-3.0581984771268198E-2</v>
      </c>
      <c r="H4223" s="26">
        <f t="shared" si="197"/>
        <v>9.5635887017472172E-3</v>
      </c>
    </row>
    <row r="4224" spans="1:8" x14ac:dyDescent="0.25">
      <c r="A4224" s="12">
        <f>Riesgo!D4228</f>
        <v>0.33649911696146312</v>
      </c>
      <c r="F4224" s="76">
        <f t="shared" si="195"/>
        <v>-0.26908282062838679</v>
      </c>
      <c r="G4224" s="26">
        <f t="shared" si="196"/>
        <v>-1.948309348646016E-2</v>
      </c>
      <c r="H4224" s="26">
        <f t="shared" si="197"/>
        <v>5.24256574990325E-3</v>
      </c>
    </row>
    <row r="4225" spans="1:8" x14ac:dyDescent="0.25">
      <c r="A4225" s="12">
        <f>Riesgo!D4229</f>
        <v>0.62826203769511446</v>
      </c>
      <c r="F4225" s="76">
        <f t="shared" si="195"/>
        <v>2.2680100105264556E-2</v>
      </c>
      <c r="G4225" s="26">
        <f t="shared" si="196"/>
        <v>1.1666347309840538E-5</v>
      </c>
      <c r="H4225" s="26">
        <f t="shared" si="197"/>
        <v>2.6459392484996724E-7</v>
      </c>
    </row>
    <row r="4226" spans="1:8" x14ac:dyDescent="0.25">
      <c r="A4226" s="12">
        <f>Riesgo!D4230</f>
        <v>0.75758903394822008</v>
      </c>
      <c r="F4226" s="76">
        <f t="shared" si="195"/>
        <v>0.15200709635837018</v>
      </c>
      <c r="G4226" s="26">
        <f t="shared" si="196"/>
        <v>3.5122998857550968E-3</v>
      </c>
      <c r="H4226" s="26">
        <f t="shared" si="197"/>
        <v>5.3389450717346754E-4</v>
      </c>
    </row>
    <row r="4227" spans="1:8" x14ac:dyDescent="0.25">
      <c r="A4227" s="12">
        <f>Riesgo!D4231</f>
        <v>0.78994829750975448</v>
      </c>
      <c r="F4227" s="76">
        <f t="shared" ref="F4227:F4290" si="198">A4227-$D$4</f>
        <v>0.18436635991990458</v>
      </c>
      <c r="G4227" s="26">
        <f t="shared" ref="G4227:G4290" si="199">IF(A4227=0,0,(A4227-D$4)^3)</f>
        <v>6.2667885827317306E-3</v>
      </c>
      <c r="H4227" s="26">
        <f t="shared" ref="H4227:H4290" si="200">IF(A4227=0,0,(A4227-D$4)^4)</f>
        <v>1.1553849993858672E-3</v>
      </c>
    </row>
    <row r="4228" spans="1:8" x14ac:dyDescent="0.25">
      <c r="A4228" s="12">
        <f>Riesgo!D4232</f>
        <v>0.93827549746702188</v>
      </c>
      <c r="F4228" s="76">
        <f t="shared" si="198"/>
        <v>0.33269355987717197</v>
      </c>
      <c r="G4228" s="26">
        <f t="shared" si="199"/>
        <v>3.6824188266526073E-2</v>
      </c>
      <c r="H4228" s="26">
        <f t="shared" si="200"/>
        <v>1.2251170283977746E-2</v>
      </c>
    </row>
    <row r="4229" spans="1:8" x14ac:dyDescent="0.25">
      <c r="A4229" s="12">
        <f>Riesgo!D4233</f>
        <v>0.52913231998566401</v>
      </c>
      <c r="F4229" s="76">
        <f t="shared" si="198"/>
        <v>-7.6449617604185893E-2</v>
      </c>
      <c r="G4229" s="26">
        <f t="shared" si="199"/>
        <v>-4.4681315630394364E-4</v>
      </c>
      <c r="H4229" s="26">
        <f t="shared" si="200"/>
        <v>3.4158694939955828E-5</v>
      </c>
    </row>
    <row r="4230" spans="1:8" x14ac:dyDescent="0.25">
      <c r="A4230" s="12">
        <f>Riesgo!D4234</f>
        <v>0.73827612831228184</v>
      </c>
      <c r="F4230" s="76">
        <f t="shared" si="198"/>
        <v>0.13269419072243194</v>
      </c>
      <c r="G4230" s="26">
        <f t="shared" si="199"/>
        <v>2.336445904674606E-3</v>
      </c>
      <c r="H4230" s="26">
        <f t="shared" si="200"/>
        <v>3.1003279848753717E-4</v>
      </c>
    </row>
    <row r="4231" spans="1:8" x14ac:dyDescent="0.25">
      <c r="A4231" s="12">
        <f>Riesgo!D4235</f>
        <v>0.50632162294803074</v>
      </c>
      <c r="F4231" s="76">
        <f t="shared" si="198"/>
        <v>-9.926031464181917E-2</v>
      </c>
      <c r="G4231" s="26">
        <f t="shared" si="199"/>
        <v>-9.7797317487598092E-4</v>
      </c>
      <c r="H4231" s="26">
        <f t="shared" si="200"/>
        <v>9.7073925049448714E-5</v>
      </c>
    </row>
    <row r="4232" spans="1:8" x14ac:dyDescent="0.25">
      <c r="A4232" s="12">
        <f>Riesgo!D4236</f>
        <v>0.67129599847828836</v>
      </c>
      <c r="F4232" s="76">
        <f t="shared" si="198"/>
        <v>6.5714060888438453E-2</v>
      </c>
      <c r="G4232" s="26">
        <f t="shared" si="199"/>
        <v>2.8377551302414888E-4</v>
      </c>
      <c r="H4232" s="26">
        <f t="shared" si="200"/>
        <v>1.864804134151678E-5</v>
      </c>
    </row>
    <row r="4233" spans="1:8" x14ac:dyDescent="0.25">
      <c r="A4233" s="12">
        <f>Riesgo!D4237</f>
        <v>0.80847006545305233</v>
      </c>
      <c r="F4233" s="76">
        <f t="shared" si="198"/>
        <v>0.20288812786320243</v>
      </c>
      <c r="G4233" s="26">
        <f t="shared" si="199"/>
        <v>8.3516042038073741E-3</v>
      </c>
      <c r="H4233" s="26">
        <f t="shared" si="200"/>
        <v>1.6944413415649294E-3</v>
      </c>
    </row>
    <row r="4234" spans="1:8" x14ac:dyDescent="0.25">
      <c r="A4234" s="12">
        <f>Riesgo!D4238</f>
        <v>0.92709884997574876</v>
      </c>
      <c r="F4234" s="76">
        <f t="shared" si="198"/>
        <v>0.32151691238589886</v>
      </c>
      <c r="G4234" s="26">
        <f t="shared" si="199"/>
        <v>3.3236207957657735E-2</v>
      </c>
      <c r="H4234" s="26">
        <f t="shared" si="200"/>
        <v>1.0686002961961757E-2</v>
      </c>
    </row>
    <row r="4235" spans="1:8" x14ac:dyDescent="0.25">
      <c r="A4235" s="12">
        <f>Riesgo!D4239</f>
        <v>1</v>
      </c>
      <c r="F4235" s="76">
        <f t="shared" si="198"/>
        <v>0.39441806241015009</v>
      </c>
      <c r="G4235" s="26">
        <f t="shared" si="199"/>
        <v>6.1357885667416845E-2</v>
      </c>
      <c r="H4235" s="26">
        <f t="shared" si="200"/>
        <v>2.4200658378526071E-2</v>
      </c>
    </row>
    <row r="4236" spans="1:8" x14ac:dyDescent="0.25">
      <c r="A4236" s="12">
        <f>Riesgo!D4240</f>
        <v>1</v>
      </c>
      <c r="F4236" s="76">
        <f t="shared" si="198"/>
        <v>0.39441806241015009</v>
      </c>
      <c r="G4236" s="26">
        <f t="shared" si="199"/>
        <v>6.1357885667416845E-2</v>
      </c>
      <c r="H4236" s="26">
        <f t="shared" si="200"/>
        <v>2.4200658378526071E-2</v>
      </c>
    </row>
    <row r="4237" spans="1:8" x14ac:dyDescent="0.25">
      <c r="A4237" s="12">
        <f>Riesgo!D4241</f>
        <v>0.90672804385950723</v>
      </c>
      <c r="F4237" s="76">
        <f t="shared" si="198"/>
        <v>0.30114610626965732</v>
      </c>
      <c r="G4237" s="26">
        <f t="shared" si="199"/>
        <v>2.7310632401909559E-2</v>
      </c>
      <c r="H4237" s="26">
        <f t="shared" si="200"/>
        <v>8.2244906075970032E-3</v>
      </c>
    </row>
    <row r="4238" spans="1:8" x14ac:dyDescent="0.25">
      <c r="A4238" s="12">
        <f>Riesgo!D4242</f>
        <v>0.74098373458340794</v>
      </c>
      <c r="F4238" s="76">
        <f t="shared" si="198"/>
        <v>0.13540179699355803</v>
      </c>
      <c r="G4238" s="26">
        <f t="shared" si="199"/>
        <v>2.482408699022956E-3</v>
      </c>
      <c r="H4238" s="26">
        <f t="shared" si="200"/>
        <v>3.3612259872014877E-4</v>
      </c>
    </row>
    <row r="4239" spans="1:8" x14ac:dyDescent="0.25">
      <c r="A4239" s="12">
        <f>Riesgo!D4243</f>
        <v>0.57042717711397206</v>
      </c>
      <c r="F4239" s="76">
        <f t="shared" si="198"/>
        <v>-3.5154760475877844E-2</v>
      </c>
      <c r="G4239" s="26">
        <f t="shared" si="199"/>
        <v>-4.3446263290002902E-5</v>
      </c>
      <c r="H4239" s="26">
        <f t="shared" si="200"/>
        <v>1.5273429795319764E-6</v>
      </c>
    </row>
    <row r="4240" spans="1:8" x14ac:dyDescent="0.25">
      <c r="A4240" s="12">
        <f>Riesgo!D4244</f>
        <v>0.94926639417310366</v>
      </c>
      <c r="F4240" s="76">
        <f t="shared" si="198"/>
        <v>0.34368445658325375</v>
      </c>
      <c r="G4240" s="26">
        <f t="shared" si="199"/>
        <v>4.0595666285102416E-2</v>
      </c>
      <c r="H4240" s="26">
        <f t="shared" si="200"/>
        <v>1.3952099506830538E-2</v>
      </c>
    </row>
    <row r="4241" spans="1:8" x14ac:dyDescent="0.25">
      <c r="A4241" s="12">
        <f>Riesgo!D4245</f>
        <v>0.45419820331504301</v>
      </c>
      <c r="F4241" s="76">
        <f t="shared" si="198"/>
        <v>-0.15138373427480689</v>
      </c>
      <c r="G4241" s="26">
        <f t="shared" si="199"/>
        <v>-3.4692663372583817E-3</v>
      </c>
      <c r="H4241" s="26">
        <f t="shared" si="200"/>
        <v>5.2519049332805541E-4</v>
      </c>
    </row>
    <row r="4242" spans="1:8" x14ac:dyDescent="0.25">
      <c r="A4242" s="12">
        <f>Riesgo!D4246</f>
        <v>0.83916220728213076</v>
      </c>
      <c r="F4242" s="76">
        <f t="shared" si="198"/>
        <v>0.23358026969228085</v>
      </c>
      <c r="G4242" s="26">
        <f t="shared" si="199"/>
        <v>1.2744079341685135E-2</v>
      </c>
      <c r="H4242" s="26">
        <f t="shared" si="200"/>
        <v>2.9767654896106386E-3</v>
      </c>
    </row>
    <row r="4243" spans="1:8" x14ac:dyDescent="0.25">
      <c r="A4243" s="12">
        <f>Riesgo!D4247</f>
        <v>0.29145016822244729</v>
      </c>
      <c r="F4243" s="76">
        <f t="shared" si="198"/>
        <v>-0.31413176936740261</v>
      </c>
      <c r="G4243" s="26">
        <f t="shared" si="199"/>
        <v>-3.0998136156035763E-2</v>
      </c>
      <c r="H4243" s="26">
        <f t="shared" si="200"/>
        <v>9.7374993577871698E-3</v>
      </c>
    </row>
    <row r="4244" spans="1:8" x14ac:dyDescent="0.25">
      <c r="A4244" s="12">
        <f>Riesgo!D4248</f>
        <v>0.31157641423687144</v>
      </c>
      <c r="F4244" s="76">
        <f t="shared" si="198"/>
        <v>-0.29400552335297847</v>
      </c>
      <c r="G4244" s="26">
        <f t="shared" si="199"/>
        <v>-2.5413616276521864E-2</v>
      </c>
      <c r="H4244" s="26">
        <f t="shared" si="200"/>
        <v>7.4717435536705828E-3</v>
      </c>
    </row>
    <row r="4245" spans="1:8" x14ac:dyDescent="0.25">
      <c r="A4245" s="12">
        <f>Riesgo!D4249</f>
        <v>0.86735923910080548</v>
      </c>
      <c r="F4245" s="76">
        <f t="shared" si="198"/>
        <v>0.26177730151095557</v>
      </c>
      <c r="G4245" s="26">
        <f t="shared" si="199"/>
        <v>1.7938906225078436E-2</v>
      </c>
      <c r="H4245" s="26">
        <f t="shared" si="200"/>
        <v>4.6959984636591153E-3</v>
      </c>
    </row>
    <row r="4246" spans="1:8" x14ac:dyDescent="0.25">
      <c r="A4246" s="12">
        <f>Riesgo!D4250</f>
        <v>0.67371712457562072</v>
      </c>
      <c r="F4246" s="76">
        <f t="shared" si="198"/>
        <v>6.8135186985770813E-2</v>
      </c>
      <c r="G4246" s="26">
        <f t="shared" si="199"/>
        <v>3.1631104454353417E-4</v>
      </c>
      <c r="H4246" s="26">
        <f t="shared" si="200"/>
        <v>2.1551912165638183E-5</v>
      </c>
    </row>
    <row r="4247" spans="1:8" x14ac:dyDescent="0.25">
      <c r="A4247" s="12">
        <f>Riesgo!D4251</f>
        <v>0.47029499523190155</v>
      </c>
      <c r="F4247" s="76">
        <f t="shared" si="198"/>
        <v>-0.13528694235794836</v>
      </c>
      <c r="G4247" s="26">
        <f t="shared" si="199"/>
        <v>-2.4760969430927863E-3</v>
      </c>
      <c r="H4247" s="26">
        <f t="shared" si="200"/>
        <v>3.3498358441288594E-4</v>
      </c>
    </row>
    <row r="4248" spans="1:8" x14ac:dyDescent="0.25">
      <c r="A4248" s="12">
        <f>Riesgo!D4252</f>
        <v>0.67018881025650356</v>
      </c>
      <c r="F4248" s="76">
        <f t="shared" si="198"/>
        <v>6.4606872666653659E-2</v>
      </c>
      <c r="G4248" s="26">
        <f t="shared" si="199"/>
        <v>2.6967218736690318E-4</v>
      </c>
      <c r="H4248" s="26">
        <f t="shared" si="200"/>
        <v>1.742267667095148E-5</v>
      </c>
    </row>
    <row r="4249" spans="1:8" x14ac:dyDescent="0.25">
      <c r="A4249" s="12">
        <f>Riesgo!D4253</f>
        <v>0.29034336510468001</v>
      </c>
      <c r="F4249" s="76">
        <f t="shared" si="198"/>
        <v>-0.3152385724851699</v>
      </c>
      <c r="G4249" s="26">
        <f t="shared" si="199"/>
        <v>-3.1326945864506732E-2</v>
      </c>
      <c r="H4249" s="26">
        <f t="shared" si="200"/>
        <v>9.8754616946473001E-3</v>
      </c>
    </row>
    <row r="4250" spans="1:8" x14ac:dyDescent="0.25">
      <c r="A4250" s="12">
        <f>Riesgo!D4254</f>
        <v>0.94459828125284617</v>
      </c>
      <c r="F4250" s="76">
        <f t="shared" si="198"/>
        <v>0.33901634366299627</v>
      </c>
      <c r="G4250" s="26">
        <f t="shared" si="199"/>
        <v>3.8963853961946231E-2</v>
      </c>
      <c r="H4250" s="26">
        <f t="shared" si="200"/>
        <v>1.3209383305197962E-2</v>
      </c>
    </row>
    <row r="4251" spans="1:8" x14ac:dyDescent="0.25">
      <c r="A4251" s="12">
        <f>Riesgo!D4255</f>
        <v>0.81580226229053643</v>
      </c>
      <c r="F4251" s="76">
        <f t="shared" si="198"/>
        <v>0.21022032470068652</v>
      </c>
      <c r="G4251" s="26">
        <f t="shared" si="199"/>
        <v>9.2901795506694952E-3</v>
      </c>
      <c r="H4251" s="26">
        <f t="shared" si="200"/>
        <v>1.9529845616694191E-3</v>
      </c>
    </row>
    <row r="4252" spans="1:8" x14ac:dyDescent="0.25">
      <c r="A4252" s="12">
        <f>Riesgo!D4256</f>
        <v>0.8157265151386015</v>
      </c>
      <c r="F4252" s="76">
        <f t="shared" si="198"/>
        <v>0.2101445775487516</v>
      </c>
      <c r="G4252" s="26">
        <f t="shared" si="199"/>
        <v>9.2801407814024836E-3</v>
      </c>
      <c r="H4252" s="26">
        <f t="shared" si="200"/>
        <v>1.9501712641007665E-3</v>
      </c>
    </row>
    <row r="4253" spans="1:8" x14ac:dyDescent="0.25">
      <c r="A4253" s="12">
        <f>Riesgo!D4257</f>
        <v>0.70888547522788514</v>
      </c>
      <c r="F4253" s="76">
        <f t="shared" si="198"/>
        <v>0.10330353763803524</v>
      </c>
      <c r="G4253" s="26">
        <f t="shared" si="199"/>
        <v>1.1024161901174079E-3</v>
      </c>
      <c r="H4253" s="26">
        <f t="shared" si="200"/>
        <v>1.1388349238857305E-4</v>
      </c>
    </row>
    <row r="4254" spans="1:8" x14ac:dyDescent="0.25">
      <c r="A4254" s="12">
        <f>Riesgo!D4258</f>
        <v>0.68483376772872939</v>
      </c>
      <c r="F4254" s="76">
        <f t="shared" si="198"/>
        <v>7.9251830138879487E-2</v>
      </c>
      <c r="G4254" s="26">
        <f t="shared" si="199"/>
        <v>4.9776906182617689E-4</v>
      </c>
      <c r="H4254" s="26">
        <f t="shared" si="200"/>
        <v>3.9449109136237571E-5</v>
      </c>
    </row>
    <row r="4255" spans="1:8" x14ac:dyDescent="0.25">
      <c r="A4255" s="12">
        <f>Riesgo!D4259</f>
        <v>0.11957278293053132</v>
      </c>
      <c r="F4255" s="76">
        <f t="shared" si="198"/>
        <v>-0.4860091546593186</v>
      </c>
      <c r="G4255" s="26">
        <f t="shared" si="199"/>
        <v>-0.11479774300392977</v>
      </c>
      <c r="H4255" s="26">
        <f t="shared" si="200"/>
        <v>5.5792754034137609E-2</v>
      </c>
    </row>
    <row r="4256" spans="1:8" x14ac:dyDescent="0.25">
      <c r="A4256" s="12">
        <f>Riesgo!D4260</f>
        <v>0.37928937436575838</v>
      </c>
      <c r="F4256" s="76">
        <f t="shared" si="198"/>
        <v>-0.22629256322409153</v>
      </c>
      <c r="G4256" s="26">
        <f t="shared" si="199"/>
        <v>-1.1588062934959311E-2</v>
      </c>
      <c r="H4256" s="26">
        <f t="shared" si="200"/>
        <v>2.6222924643540314E-3</v>
      </c>
    </row>
    <row r="4257" spans="1:8" x14ac:dyDescent="0.25">
      <c r="A4257" s="12">
        <f>Riesgo!D4261</f>
        <v>0.25839210709884652</v>
      </c>
      <c r="F4257" s="76">
        <f t="shared" si="198"/>
        <v>-0.34718983049100338</v>
      </c>
      <c r="G4257" s="26">
        <f t="shared" si="199"/>
        <v>-4.1850532418689877E-2</v>
      </c>
      <c r="H4257" s="26">
        <f t="shared" si="200"/>
        <v>1.4530079256403181E-2</v>
      </c>
    </row>
    <row r="4258" spans="1:8" x14ac:dyDescent="0.25">
      <c r="A4258" s="12">
        <f>Riesgo!D4262</f>
        <v>0.83612962016103831</v>
      </c>
      <c r="F4258" s="76">
        <f t="shared" si="198"/>
        <v>0.23054768257118841</v>
      </c>
      <c r="G4258" s="26">
        <f t="shared" si="199"/>
        <v>1.2254124358105543E-2</v>
      </c>
      <c r="H4258" s="26">
        <f t="shared" si="200"/>
        <v>2.8251599727003845E-3</v>
      </c>
    </row>
    <row r="4259" spans="1:8" x14ac:dyDescent="0.25">
      <c r="A4259" s="12">
        <f>Riesgo!D4263</f>
        <v>0.64742825041726004</v>
      </c>
      <c r="F4259" s="76">
        <f t="shared" si="198"/>
        <v>4.1846312827410137E-2</v>
      </c>
      <c r="G4259" s="26">
        <f t="shared" si="199"/>
        <v>7.3277659940726656E-5</v>
      </c>
      <c r="H4259" s="26">
        <f t="shared" si="200"/>
        <v>3.0663998811402279E-6</v>
      </c>
    </row>
    <row r="4260" spans="1:8" x14ac:dyDescent="0.25">
      <c r="A4260" s="12">
        <f>Riesgo!D4264</f>
        <v>0.19274117850592082</v>
      </c>
      <c r="F4260" s="76">
        <f t="shared" si="198"/>
        <v>-0.41284075908392909</v>
      </c>
      <c r="G4260" s="26">
        <f t="shared" si="199"/>
        <v>-7.0363543722674449E-2</v>
      </c>
      <c r="H4260" s="26">
        <f t="shared" si="200"/>
        <v>2.9048938802304157E-2</v>
      </c>
    </row>
    <row r="4261" spans="1:8" x14ac:dyDescent="0.25">
      <c r="A4261" s="12">
        <f>Riesgo!D4265</f>
        <v>0.74794356636172765</v>
      </c>
      <c r="F4261" s="76">
        <f t="shared" si="198"/>
        <v>0.14236162877187775</v>
      </c>
      <c r="G4261" s="26">
        <f t="shared" si="199"/>
        <v>2.8852194052676095E-3</v>
      </c>
      <c r="H4261" s="26">
        <f t="shared" si="200"/>
        <v>4.1074453389812536E-4</v>
      </c>
    </row>
    <row r="4262" spans="1:8" x14ac:dyDescent="0.25">
      <c r="A4262" s="12">
        <f>Riesgo!D4266</f>
        <v>1</v>
      </c>
      <c r="F4262" s="76">
        <f t="shared" si="198"/>
        <v>0.39441806241015009</v>
      </c>
      <c r="G4262" s="26">
        <f t="shared" si="199"/>
        <v>6.1357885667416845E-2</v>
      </c>
      <c r="H4262" s="26">
        <f t="shared" si="200"/>
        <v>2.4200658378526071E-2</v>
      </c>
    </row>
    <row r="4263" spans="1:8" x14ac:dyDescent="0.25">
      <c r="A4263" s="12">
        <f>Riesgo!D4267</f>
        <v>0.88364966838259396</v>
      </c>
      <c r="F4263" s="76">
        <f t="shared" si="198"/>
        <v>0.27806773079274405</v>
      </c>
      <c r="G4263" s="26">
        <f t="shared" si="199"/>
        <v>2.1500659346011884E-2</v>
      </c>
      <c r="H4263" s="26">
        <f t="shared" si="200"/>
        <v>5.9786395548933292E-3</v>
      </c>
    </row>
    <row r="4264" spans="1:8" x14ac:dyDescent="0.25">
      <c r="A4264" s="12">
        <f>Riesgo!D4268</f>
        <v>0.61658890251955734</v>
      </c>
      <c r="F4264" s="76">
        <f t="shared" si="198"/>
        <v>1.100696492970743E-2</v>
      </c>
      <c r="G4264" s="26">
        <f t="shared" si="199"/>
        <v>1.33352987065978E-6</v>
      </c>
      <c r="H4264" s="26">
        <f t="shared" si="200"/>
        <v>1.4678116519069483E-8</v>
      </c>
    </row>
    <row r="4265" spans="1:8" x14ac:dyDescent="0.25">
      <c r="A4265" s="12">
        <f>Riesgo!D4269</f>
        <v>0.78793511007073624</v>
      </c>
      <c r="F4265" s="76">
        <f t="shared" si="198"/>
        <v>0.18235317248088634</v>
      </c>
      <c r="G4265" s="26">
        <f t="shared" si="199"/>
        <v>6.0637316028396091E-3</v>
      </c>
      <c r="H4265" s="26">
        <f t="shared" si="200"/>
        <v>1.1057406948504127E-3</v>
      </c>
    </row>
    <row r="4266" spans="1:8" x14ac:dyDescent="0.25">
      <c r="A4266" s="12">
        <f>Riesgo!D4270</f>
        <v>0.72178946234254338</v>
      </c>
      <c r="F4266" s="76">
        <f t="shared" si="198"/>
        <v>0.11620752475269347</v>
      </c>
      <c r="G4266" s="26">
        <f t="shared" si="199"/>
        <v>1.5692883553040968E-3</v>
      </c>
      <c r="H4266" s="26">
        <f t="shared" si="200"/>
        <v>1.8236311539311445E-4</v>
      </c>
    </row>
    <row r="4267" spans="1:8" x14ac:dyDescent="0.25">
      <c r="A4267" s="12">
        <f>Riesgo!D4271</f>
        <v>0.23208793007676196</v>
      </c>
      <c r="F4267" s="76">
        <f t="shared" si="198"/>
        <v>-0.37349400751308792</v>
      </c>
      <c r="G4267" s="26">
        <f t="shared" si="199"/>
        <v>-5.2101582519014839E-2</v>
      </c>
      <c r="H4267" s="26">
        <f t="shared" si="200"/>
        <v>1.9459628852800698E-2</v>
      </c>
    </row>
    <row r="4268" spans="1:8" x14ac:dyDescent="0.25">
      <c r="A4268" s="12">
        <f>Riesgo!D4272</f>
        <v>0.70183857987152032</v>
      </c>
      <c r="F4268" s="76">
        <f t="shared" si="198"/>
        <v>9.6256642281670413E-2</v>
      </c>
      <c r="G4268" s="26">
        <f t="shared" si="199"/>
        <v>8.9185063190252772E-4</v>
      </c>
      <c r="H4268" s="26">
        <f t="shared" si="200"/>
        <v>8.5846547243723323E-5</v>
      </c>
    </row>
    <row r="4269" spans="1:8" x14ac:dyDescent="0.25">
      <c r="A4269" s="12">
        <f>Riesgo!D4273</f>
        <v>0.18294897395601153</v>
      </c>
      <c r="F4269" s="76">
        <f t="shared" si="198"/>
        <v>-0.4226329636338384</v>
      </c>
      <c r="G4269" s="26">
        <f t="shared" si="199"/>
        <v>-7.5490117554887451E-2</v>
      </c>
      <c r="H4269" s="26">
        <f t="shared" si="200"/>
        <v>3.1904612107288934E-2</v>
      </c>
    </row>
    <row r="4270" spans="1:8" x14ac:dyDescent="0.25">
      <c r="A4270" s="12">
        <f>Riesgo!D4274</f>
        <v>0.7253119712024696</v>
      </c>
      <c r="F4270" s="76">
        <f t="shared" si="198"/>
        <v>0.11973003361261969</v>
      </c>
      <c r="G4270" s="26">
        <f t="shared" si="199"/>
        <v>1.7163636698556341E-3</v>
      </c>
      <c r="H4270" s="26">
        <f t="shared" si="200"/>
        <v>2.0550027988329436E-4</v>
      </c>
    </row>
    <row r="4271" spans="1:8" x14ac:dyDescent="0.25">
      <c r="A4271" s="12">
        <f>Riesgo!D4275</f>
        <v>0.43424271901496142</v>
      </c>
      <c r="F4271" s="76">
        <f t="shared" si="198"/>
        <v>-0.17133921857488849</v>
      </c>
      <c r="G4271" s="26">
        <f t="shared" si="199"/>
        <v>-5.0300273405994821E-3</v>
      </c>
      <c r="H4271" s="26">
        <f t="shared" si="200"/>
        <v>8.618409539486397E-4</v>
      </c>
    </row>
    <row r="4272" spans="1:8" x14ac:dyDescent="0.25">
      <c r="A4272" s="12">
        <f>Riesgo!D4276</f>
        <v>0.53969409585007855</v>
      </c>
      <c r="F4272" s="76">
        <f t="shared" si="198"/>
        <v>-6.5887841739771358E-2</v>
      </c>
      <c r="G4272" s="26">
        <f t="shared" si="199"/>
        <v>-2.8603280518055686E-4</v>
      </c>
      <c r="H4272" s="26">
        <f t="shared" si="200"/>
        <v>1.8846084200119383E-5</v>
      </c>
    </row>
    <row r="4273" spans="1:8" x14ac:dyDescent="0.25">
      <c r="A4273" s="12">
        <f>Riesgo!D4277</f>
        <v>0.73195581246551755</v>
      </c>
      <c r="F4273" s="76">
        <f t="shared" si="198"/>
        <v>0.12637387487566765</v>
      </c>
      <c r="G4273" s="26">
        <f t="shared" si="199"/>
        <v>2.0182358025951984E-3</v>
      </c>
      <c r="H4273" s="26">
        <f t="shared" si="200"/>
        <v>2.550522787867583E-4</v>
      </c>
    </row>
    <row r="4274" spans="1:8" x14ac:dyDescent="0.25">
      <c r="A4274" s="12">
        <f>Riesgo!D4278</f>
        <v>0.57888758615088287</v>
      </c>
      <c r="F4274" s="76">
        <f t="shared" si="198"/>
        <v>-2.6694351438967034E-2</v>
      </c>
      <c r="G4274" s="26">
        <f t="shared" si="199"/>
        <v>-1.9022085147485368E-5</v>
      </c>
      <c r="H4274" s="26">
        <f t="shared" si="200"/>
        <v>5.0778222602892939E-7</v>
      </c>
    </row>
    <row r="4275" spans="1:8" x14ac:dyDescent="0.25">
      <c r="A4275" s="12">
        <f>Riesgo!D4279</f>
        <v>0.43731547186022773</v>
      </c>
      <c r="F4275" s="76">
        <f t="shared" si="198"/>
        <v>-0.16826646572962217</v>
      </c>
      <c r="G4275" s="26">
        <f t="shared" si="199"/>
        <v>-4.7642299911871688E-3</v>
      </c>
      <c r="H4275" s="26">
        <f t="shared" si="200"/>
        <v>8.0166014254013382E-4</v>
      </c>
    </row>
    <row r="4276" spans="1:8" x14ac:dyDescent="0.25">
      <c r="A4276" s="12">
        <f>Riesgo!D4280</f>
        <v>1</v>
      </c>
      <c r="F4276" s="76">
        <f t="shared" si="198"/>
        <v>0.39441806241015009</v>
      </c>
      <c r="G4276" s="26">
        <f t="shared" si="199"/>
        <v>6.1357885667416845E-2</v>
      </c>
      <c r="H4276" s="26">
        <f t="shared" si="200"/>
        <v>2.4200658378526071E-2</v>
      </c>
    </row>
    <row r="4277" spans="1:8" x14ac:dyDescent="0.25">
      <c r="A4277" s="12">
        <f>Riesgo!D4281</f>
        <v>0.60905313270121864</v>
      </c>
      <c r="F4277" s="76">
        <f t="shared" si="198"/>
        <v>3.47119511136873E-3</v>
      </c>
      <c r="G4277" s="26">
        <f t="shared" si="199"/>
        <v>4.1825108519657413E-8</v>
      </c>
      <c r="H4277" s="26">
        <f t="shared" si="200"/>
        <v>1.4518311222590144E-10</v>
      </c>
    </row>
    <row r="4278" spans="1:8" x14ac:dyDescent="0.25">
      <c r="A4278" s="12">
        <f>Riesgo!D4282</f>
        <v>0.37141426340828343</v>
      </c>
      <c r="F4278" s="76">
        <f t="shared" si="198"/>
        <v>-0.23416767418156648</v>
      </c>
      <c r="G4278" s="26">
        <f t="shared" si="199"/>
        <v>-1.2840467243642737E-2</v>
      </c>
      <c r="H4278" s="26">
        <f t="shared" si="200"/>
        <v>3.0068223498484095E-3</v>
      </c>
    </row>
    <row r="4279" spans="1:8" x14ac:dyDescent="0.25">
      <c r="A4279" s="12">
        <f>Riesgo!D4283</f>
        <v>0.93869473544072624</v>
      </c>
      <c r="F4279" s="76">
        <f t="shared" si="198"/>
        <v>0.33311279785087633</v>
      </c>
      <c r="G4279" s="26">
        <f t="shared" si="199"/>
        <v>3.6963573834724449E-2</v>
      </c>
      <c r="H4279" s="26">
        <f t="shared" si="200"/>
        <v>1.2313039498652508E-2</v>
      </c>
    </row>
    <row r="4280" spans="1:8" x14ac:dyDescent="0.25">
      <c r="A4280" s="12">
        <f>Riesgo!D4284</f>
        <v>1</v>
      </c>
      <c r="F4280" s="76">
        <f t="shared" si="198"/>
        <v>0.39441806241015009</v>
      </c>
      <c r="G4280" s="26">
        <f t="shared" si="199"/>
        <v>6.1357885667416845E-2</v>
      </c>
      <c r="H4280" s="26">
        <f t="shared" si="200"/>
        <v>2.4200658378526071E-2</v>
      </c>
    </row>
    <row r="4281" spans="1:8" x14ac:dyDescent="0.25">
      <c r="A4281" s="12">
        <f>Riesgo!D4285</f>
        <v>0.50800464626450303</v>
      </c>
      <c r="F4281" s="76">
        <f t="shared" si="198"/>
        <v>-9.7577291325346871E-2</v>
      </c>
      <c r="G4281" s="26">
        <f t="shared" si="199"/>
        <v>-9.2906537482654531E-4</v>
      </c>
      <c r="H4281" s="26">
        <f t="shared" si="200"/>
        <v>9.0655682739742392E-5</v>
      </c>
    </row>
    <row r="4282" spans="1:8" x14ac:dyDescent="0.25">
      <c r="A4282" s="12">
        <f>Riesgo!D4286</f>
        <v>0.90258417982458172</v>
      </c>
      <c r="F4282" s="76">
        <f t="shared" si="198"/>
        <v>0.29700224223473182</v>
      </c>
      <c r="G4282" s="26">
        <f t="shared" si="199"/>
        <v>2.6198666360329994E-2</v>
      </c>
      <c r="H4282" s="26">
        <f t="shared" si="200"/>
        <v>7.7810626525776491E-3</v>
      </c>
    </row>
    <row r="4283" spans="1:8" x14ac:dyDescent="0.25">
      <c r="A4283" s="12">
        <f>Riesgo!D4287</f>
        <v>0.63757627214538726</v>
      </c>
      <c r="F4283" s="76">
        <f t="shared" si="198"/>
        <v>3.1994334555537352E-2</v>
      </c>
      <c r="G4283" s="26">
        <f t="shared" si="199"/>
        <v>3.2750598835765951E-5</v>
      </c>
      <c r="H4283" s="26">
        <f t="shared" si="200"/>
        <v>1.0478336160456878E-6</v>
      </c>
    </row>
    <row r="4284" spans="1:8" x14ac:dyDescent="0.25">
      <c r="A4284" s="12">
        <f>Riesgo!D4288</f>
        <v>0.75504555302304899</v>
      </c>
      <c r="F4284" s="76">
        <f t="shared" si="198"/>
        <v>0.14946361543319908</v>
      </c>
      <c r="G4284" s="26">
        <f t="shared" si="199"/>
        <v>3.3389233562001667E-3</v>
      </c>
      <c r="H4284" s="26">
        <f t="shared" si="200"/>
        <v>4.9904755647202804E-4</v>
      </c>
    </row>
    <row r="4285" spans="1:8" x14ac:dyDescent="0.25">
      <c r="A4285" s="12">
        <f>Riesgo!D4289</f>
        <v>0.87776886594148074</v>
      </c>
      <c r="F4285" s="76">
        <f t="shared" si="198"/>
        <v>0.27218692835163083</v>
      </c>
      <c r="G4285" s="26">
        <f t="shared" si="199"/>
        <v>2.0165165640875109E-2</v>
      </c>
      <c r="H4285" s="26">
        <f t="shared" si="200"/>
        <v>5.4886944954916405E-3</v>
      </c>
    </row>
    <row r="4286" spans="1:8" x14ac:dyDescent="0.25">
      <c r="A4286" s="12">
        <f>Riesgo!D4290</f>
        <v>1</v>
      </c>
      <c r="F4286" s="76">
        <f t="shared" si="198"/>
        <v>0.39441806241015009</v>
      </c>
      <c r="G4286" s="26">
        <f t="shared" si="199"/>
        <v>6.1357885667416845E-2</v>
      </c>
      <c r="H4286" s="26">
        <f t="shared" si="200"/>
        <v>2.4200658378526071E-2</v>
      </c>
    </row>
    <row r="4287" spans="1:8" x14ac:dyDescent="0.25">
      <c r="A4287" s="12">
        <f>Riesgo!D4291</f>
        <v>0.66853830562350314</v>
      </c>
      <c r="F4287" s="76">
        <f t="shared" si="198"/>
        <v>6.2956368033653232E-2</v>
      </c>
      <c r="G4287" s="26">
        <f t="shared" si="199"/>
        <v>2.4952783390210886E-4</v>
      </c>
      <c r="H4287" s="26">
        <f t="shared" si="200"/>
        <v>1.5709366145781461E-5</v>
      </c>
    </row>
    <row r="4288" spans="1:8" x14ac:dyDescent="0.25">
      <c r="A4288" s="12">
        <f>Riesgo!D4292</f>
        <v>0.66047396993709884</v>
      </c>
      <c r="F4288" s="76">
        <f t="shared" si="198"/>
        <v>5.4892032347248931E-2</v>
      </c>
      <c r="G4288" s="26">
        <f t="shared" si="199"/>
        <v>1.653971157000203E-4</v>
      </c>
      <c r="H4288" s="26">
        <f t="shared" si="200"/>
        <v>9.0789838251471888E-6</v>
      </c>
    </row>
    <row r="4289" spans="1:8" x14ac:dyDescent="0.25">
      <c r="A4289" s="12">
        <f>Riesgo!D4293</f>
        <v>0.32748607511874145</v>
      </c>
      <c r="F4289" s="76">
        <f t="shared" si="198"/>
        <v>-0.27809586247110846</v>
      </c>
      <c r="G4289" s="26">
        <f t="shared" si="199"/>
        <v>-2.1507185570669926E-2</v>
      </c>
      <c r="H4289" s="26">
        <f t="shared" si="200"/>
        <v>5.9810593206016324E-3</v>
      </c>
    </row>
    <row r="4290" spans="1:8" x14ac:dyDescent="0.25">
      <c r="A4290" s="12">
        <f>Riesgo!D4294</f>
        <v>0.66468741866478487</v>
      </c>
      <c r="F4290" s="76">
        <f t="shared" si="198"/>
        <v>5.9105481074934962E-2</v>
      </c>
      <c r="G4290" s="26">
        <f t="shared" si="199"/>
        <v>2.0648250938667438E-4</v>
      </c>
      <c r="H4290" s="26">
        <f t="shared" si="200"/>
        <v>1.2204248050859164E-5</v>
      </c>
    </row>
    <row r="4291" spans="1:8" x14ac:dyDescent="0.25">
      <c r="A4291" s="12">
        <f>Riesgo!D4295</f>
        <v>0.60894242103332386</v>
      </c>
      <c r="F4291" s="76">
        <f t="shared" ref="F4291:F4354" si="201">A4291-$D$4</f>
        <v>3.3604834434739494E-3</v>
      </c>
      <c r="G4291" s="26">
        <f t="shared" ref="G4291:G4354" si="202">IF(A4291=0,0,(A4291-D$4)^3)</f>
        <v>3.7949432006316818E-8</v>
      </c>
      <c r="H4291" s="26">
        <f t="shared" ref="H4291:H4354" si="203">IF(A4291=0,0,(A4291-D$4)^4)</f>
        <v>1.2752843794646804E-10</v>
      </c>
    </row>
    <row r="4292" spans="1:8" x14ac:dyDescent="0.25">
      <c r="A4292" s="12">
        <f>Riesgo!D4296</f>
        <v>0.77589159819840892</v>
      </c>
      <c r="F4292" s="76">
        <f t="shared" si="201"/>
        <v>0.17030966060855901</v>
      </c>
      <c r="G4292" s="26">
        <f t="shared" si="202"/>
        <v>4.9398965081984981E-3</v>
      </c>
      <c r="H4292" s="26">
        <f t="shared" si="203"/>
        <v>8.4131209775269188E-4</v>
      </c>
    </row>
    <row r="4293" spans="1:8" x14ac:dyDescent="0.25">
      <c r="A4293" s="12">
        <f>Riesgo!D4297</f>
        <v>0.25239955418596077</v>
      </c>
      <c r="F4293" s="76">
        <f t="shared" si="201"/>
        <v>-0.35318238340388913</v>
      </c>
      <c r="G4293" s="26">
        <f t="shared" si="202"/>
        <v>-4.4055192073057081E-2</v>
      </c>
      <c r="H4293" s="26">
        <f t="shared" si="203"/>
        <v>1.5559517737678424E-2</v>
      </c>
    </row>
    <row r="4294" spans="1:8" x14ac:dyDescent="0.25">
      <c r="A4294" s="12">
        <f>Riesgo!D4298</f>
        <v>1</v>
      </c>
      <c r="F4294" s="76">
        <f t="shared" si="201"/>
        <v>0.39441806241015009</v>
      </c>
      <c r="G4294" s="26">
        <f t="shared" si="202"/>
        <v>6.1357885667416845E-2</v>
      </c>
      <c r="H4294" s="26">
        <f t="shared" si="203"/>
        <v>2.4200658378526071E-2</v>
      </c>
    </row>
    <row r="4295" spans="1:8" x14ac:dyDescent="0.25">
      <c r="A4295" s="12">
        <f>Riesgo!D4299</f>
        <v>0.79948932253099791</v>
      </c>
      <c r="F4295" s="76">
        <f t="shared" si="201"/>
        <v>0.19390738494114801</v>
      </c>
      <c r="G4295" s="26">
        <f t="shared" si="202"/>
        <v>7.2909320102743204E-3</v>
      </c>
      <c r="H4295" s="26">
        <f t="shared" si="203"/>
        <v>1.4137655598960009E-3</v>
      </c>
    </row>
    <row r="4296" spans="1:8" x14ac:dyDescent="0.25">
      <c r="A4296" s="12">
        <f>Riesgo!D4300</f>
        <v>0.82630812876300852</v>
      </c>
      <c r="F4296" s="76">
        <f t="shared" si="201"/>
        <v>0.22072619117315861</v>
      </c>
      <c r="G4296" s="26">
        <f t="shared" si="202"/>
        <v>1.0753791394691356E-2</v>
      </c>
      <c r="H4296" s="26">
        <f t="shared" si="203"/>
        <v>2.3736434152209123E-3</v>
      </c>
    </row>
    <row r="4297" spans="1:8" x14ac:dyDescent="0.25">
      <c r="A4297" s="12">
        <f>Riesgo!D4301</f>
        <v>0.35080770394363764</v>
      </c>
      <c r="F4297" s="76">
        <f t="shared" si="201"/>
        <v>-0.25477423364621227</v>
      </c>
      <c r="G4297" s="26">
        <f t="shared" si="202"/>
        <v>-1.653737260941902E-2</v>
      </c>
      <c r="H4297" s="26">
        <f t="shared" si="203"/>
        <v>4.2132964330865936E-3</v>
      </c>
    </row>
    <row r="4298" spans="1:8" x14ac:dyDescent="0.25">
      <c r="A4298" s="12">
        <f>Riesgo!D4302</f>
        <v>0.46154129416709733</v>
      </c>
      <c r="F4298" s="76">
        <f t="shared" si="201"/>
        <v>-0.14404064342275258</v>
      </c>
      <c r="G4298" s="26">
        <f t="shared" si="202"/>
        <v>-2.9885130597252659E-3</v>
      </c>
      <c r="H4298" s="26">
        <f t="shared" si="203"/>
        <v>4.3046734400012631E-4</v>
      </c>
    </row>
    <row r="4299" spans="1:8" x14ac:dyDescent="0.25">
      <c r="A4299" s="12">
        <f>Riesgo!D4303</f>
        <v>0.392067842332053</v>
      </c>
      <c r="F4299" s="76">
        <f t="shared" si="201"/>
        <v>-0.21351409525779691</v>
      </c>
      <c r="G4299" s="26">
        <f t="shared" si="202"/>
        <v>-9.7337379829491068E-3</v>
      </c>
      <c r="H4299" s="26">
        <f t="shared" si="203"/>
        <v>2.0782902589058317E-3</v>
      </c>
    </row>
    <row r="4300" spans="1:8" x14ac:dyDescent="0.25">
      <c r="A4300" s="12">
        <f>Riesgo!D4304</f>
        <v>1</v>
      </c>
      <c r="F4300" s="76">
        <f t="shared" si="201"/>
        <v>0.39441806241015009</v>
      </c>
      <c r="G4300" s="26">
        <f t="shared" si="202"/>
        <v>6.1357885667416845E-2</v>
      </c>
      <c r="H4300" s="26">
        <f t="shared" si="203"/>
        <v>2.4200658378526071E-2</v>
      </c>
    </row>
    <row r="4301" spans="1:8" x14ac:dyDescent="0.25">
      <c r="A4301" s="12">
        <f>Riesgo!D4305</f>
        <v>0.59547124773143134</v>
      </c>
      <c r="F4301" s="76">
        <f t="shared" si="201"/>
        <v>-1.0110689858418564E-2</v>
      </c>
      <c r="G4301" s="26">
        <f t="shared" si="202"/>
        <v>-1.0335758810675085E-6</v>
      </c>
      <c r="H4301" s="26">
        <f t="shared" si="203"/>
        <v>1.0450165178615291E-8</v>
      </c>
    </row>
    <row r="4302" spans="1:8" x14ac:dyDescent="0.25">
      <c r="A4302" s="12">
        <f>Riesgo!D4306</f>
        <v>0.69447627179900728</v>
      </c>
      <c r="F4302" s="76">
        <f t="shared" si="201"/>
        <v>8.8894334209157377E-2</v>
      </c>
      <c r="G4302" s="26">
        <f t="shared" si="202"/>
        <v>7.0246104375666846E-4</v>
      </c>
      <c r="H4302" s="26">
        <f t="shared" si="203"/>
        <v>6.2444806792618811E-5</v>
      </c>
    </row>
    <row r="4303" spans="1:8" x14ac:dyDescent="0.25">
      <c r="A4303" s="12">
        <f>Riesgo!D4307</f>
        <v>0.93618768735165625</v>
      </c>
      <c r="F4303" s="76">
        <f t="shared" si="201"/>
        <v>0.33060574976180634</v>
      </c>
      <c r="G4303" s="26">
        <f t="shared" si="202"/>
        <v>3.6135261932897761E-2</v>
      </c>
      <c r="H4303" s="26">
        <f t="shared" si="203"/>
        <v>1.1946525364164925E-2</v>
      </c>
    </row>
    <row r="4304" spans="1:8" x14ac:dyDescent="0.25">
      <c r="A4304" s="12">
        <f>Riesgo!D4308</f>
        <v>0.72804386051415948</v>
      </c>
      <c r="F4304" s="76">
        <f t="shared" si="201"/>
        <v>0.12246192292430957</v>
      </c>
      <c r="G4304" s="26">
        <f t="shared" si="202"/>
        <v>1.8365519754184624E-3</v>
      </c>
      <c r="H4304" s="26">
        <f t="shared" si="203"/>
        <v>2.2490768646018424E-4</v>
      </c>
    </row>
    <row r="4305" spans="1:8" x14ac:dyDescent="0.25">
      <c r="A4305" s="12">
        <f>Riesgo!D4309</f>
        <v>0.63931190849771036</v>
      </c>
      <c r="F4305" s="76">
        <f t="shared" si="201"/>
        <v>3.3729970907860451E-2</v>
      </c>
      <c r="G4305" s="26">
        <f t="shared" si="202"/>
        <v>3.8374956821578283E-5</v>
      </c>
      <c r="H4305" s="26">
        <f t="shared" si="203"/>
        <v>1.2943861771822364E-6</v>
      </c>
    </row>
    <row r="4306" spans="1:8" x14ac:dyDescent="0.25">
      <c r="A4306" s="12">
        <f>Riesgo!D4310</f>
        <v>0.40447492992843515</v>
      </c>
      <c r="F4306" s="76">
        <f t="shared" si="201"/>
        <v>-0.20110700766141476</v>
      </c>
      <c r="G4306" s="26">
        <f t="shared" si="202"/>
        <v>-8.1335775555474391E-3</v>
      </c>
      <c r="H4306" s="26">
        <f t="shared" si="203"/>
        <v>1.6357194437781901E-3</v>
      </c>
    </row>
    <row r="4307" spans="1:8" x14ac:dyDescent="0.25">
      <c r="A4307" s="12">
        <f>Riesgo!D4311</f>
        <v>0.32604255731345538</v>
      </c>
      <c r="F4307" s="76">
        <f t="shared" si="201"/>
        <v>-0.27953938027639452</v>
      </c>
      <c r="G4307" s="26">
        <f t="shared" si="202"/>
        <v>-2.1843840366523072E-2</v>
      </c>
      <c r="H4307" s="26">
        <f t="shared" si="203"/>
        <v>6.1062135989143505E-3</v>
      </c>
    </row>
    <row r="4308" spans="1:8" x14ac:dyDescent="0.25">
      <c r="A4308" s="12">
        <f>Riesgo!D4312</f>
        <v>0.81804721356159849</v>
      </c>
      <c r="F4308" s="76">
        <f t="shared" si="201"/>
        <v>0.21246527597174858</v>
      </c>
      <c r="G4308" s="26">
        <f t="shared" si="202"/>
        <v>9.5909998729267597E-3</v>
      </c>
      <c r="H4308" s="26">
        <f t="shared" si="203"/>
        <v>2.0377544348463899E-3</v>
      </c>
    </row>
    <row r="4309" spans="1:8" x14ac:dyDescent="0.25">
      <c r="A4309" s="12">
        <f>Riesgo!D4313</f>
        <v>0.6787911934418881</v>
      </c>
      <c r="F4309" s="76">
        <f t="shared" si="201"/>
        <v>7.3209255852038191E-2</v>
      </c>
      <c r="G4309" s="26">
        <f t="shared" si="202"/>
        <v>3.9237197204397529E-4</v>
      </c>
      <c r="H4309" s="26">
        <f t="shared" si="203"/>
        <v>2.8725260090536162E-5</v>
      </c>
    </row>
    <row r="4310" spans="1:8" x14ac:dyDescent="0.25">
      <c r="A4310" s="12">
        <f>Riesgo!D4314</f>
        <v>0.28501586058762718</v>
      </c>
      <c r="F4310" s="76">
        <f t="shared" si="201"/>
        <v>-0.32056607700222273</v>
      </c>
      <c r="G4310" s="26">
        <f t="shared" si="202"/>
        <v>-3.2942206661923878E-2</v>
      </c>
      <c r="H4310" s="26">
        <f t="shared" si="203"/>
        <v>1.0560153957409424E-2</v>
      </c>
    </row>
    <row r="4311" spans="1:8" x14ac:dyDescent="0.25">
      <c r="A4311" s="12">
        <f>Riesgo!D4315</f>
        <v>0.65149218755355986</v>
      </c>
      <c r="F4311" s="76">
        <f t="shared" si="201"/>
        <v>4.5910249963709959E-2</v>
      </c>
      <c r="G4311" s="26">
        <f t="shared" si="202"/>
        <v>9.6767377646212022E-5</v>
      </c>
      <c r="H4311" s="26">
        <f t="shared" si="203"/>
        <v>4.4426144960703136E-6</v>
      </c>
    </row>
    <row r="4312" spans="1:8" x14ac:dyDescent="0.25">
      <c r="A4312" s="12">
        <f>Riesgo!D4316</f>
        <v>0.65112951942069663</v>
      </c>
      <c r="F4312" s="76">
        <f t="shared" si="201"/>
        <v>4.5547581830846728E-2</v>
      </c>
      <c r="G4312" s="26">
        <f t="shared" si="202"/>
        <v>9.4492203003838582E-5</v>
      </c>
      <c r="H4312" s="26">
        <f t="shared" si="203"/>
        <v>4.3038913486943188E-6</v>
      </c>
    </row>
    <row r="4313" spans="1:8" x14ac:dyDescent="0.25">
      <c r="A4313" s="12">
        <f>Riesgo!D4317</f>
        <v>0.18084408269975052</v>
      </c>
      <c r="F4313" s="76">
        <f t="shared" si="201"/>
        <v>-0.42473785489009941</v>
      </c>
      <c r="G4313" s="26">
        <f t="shared" si="202"/>
        <v>-7.662366271863276E-2</v>
      </c>
      <c r="H4313" s="26">
        <f t="shared" si="203"/>
        <v>3.2544970136934567E-2</v>
      </c>
    </row>
    <row r="4314" spans="1:8" x14ac:dyDescent="0.25">
      <c r="A4314" s="12">
        <f>Riesgo!D4318</f>
        <v>0.96916393381523525</v>
      </c>
      <c r="F4314" s="76">
        <f t="shared" si="201"/>
        <v>0.36358199622538534</v>
      </c>
      <c r="G4314" s="26">
        <f t="shared" si="202"/>
        <v>4.8062583244653269E-2</v>
      </c>
      <c r="H4314" s="26">
        <f t="shared" si="203"/>
        <v>1.7474689959839793E-2</v>
      </c>
    </row>
    <row r="4315" spans="1:8" x14ac:dyDescent="0.25">
      <c r="A4315" s="12">
        <f>Riesgo!D4319</f>
        <v>0.7286679744206358</v>
      </c>
      <c r="F4315" s="76">
        <f t="shared" si="201"/>
        <v>0.12308603683078589</v>
      </c>
      <c r="G4315" s="26">
        <f t="shared" si="202"/>
        <v>1.8647746857378298E-3</v>
      </c>
      <c r="H4315" s="26">
        <f t="shared" si="203"/>
        <v>2.2952772564984372E-4</v>
      </c>
    </row>
    <row r="4316" spans="1:8" x14ac:dyDescent="0.25">
      <c r="A4316" s="12">
        <f>Riesgo!D4320</f>
        <v>0.80959871055270072</v>
      </c>
      <c r="F4316" s="76">
        <f t="shared" si="201"/>
        <v>0.20401677296285081</v>
      </c>
      <c r="G4316" s="26">
        <f t="shared" si="202"/>
        <v>8.4917582430460731E-3</v>
      </c>
      <c r="H4316" s="26">
        <f t="shared" si="203"/>
        <v>1.7324611135269476E-3</v>
      </c>
    </row>
    <row r="4317" spans="1:8" x14ac:dyDescent="0.25">
      <c r="A4317" s="12">
        <f>Riesgo!D4321</f>
        <v>0.8340387318034741</v>
      </c>
      <c r="F4317" s="76">
        <f t="shared" si="201"/>
        <v>0.22845679421362419</v>
      </c>
      <c r="G4317" s="26">
        <f t="shared" si="202"/>
        <v>1.1923732790610498E-2</v>
      </c>
      <c r="H4317" s="26">
        <f t="shared" si="203"/>
        <v>2.7240577684027453E-3</v>
      </c>
    </row>
    <row r="4318" spans="1:8" x14ac:dyDescent="0.25">
      <c r="A4318" s="12">
        <f>Riesgo!D4322</f>
        <v>0.63327465286864726</v>
      </c>
      <c r="F4318" s="76">
        <f t="shared" si="201"/>
        <v>2.7692715278797353E-2</v>
      </c>
      <c r="G4318" s="26">
        <f t="shared" si="202"/>
        <v>2.1237168928299931E-5</v>
      </c>
      <c r="H4318" s="26">
        <f t="shared" si="203"/>
        <v>5.8811487245913186E-7</v>
      </c>
    </row>
    <row r="4319" spans="1:8" x14ac:dyDescent="0.25">
      <c r="A4319" s="12">
        <f>Riesgo!D4323</f>
        <v>0.31032916264343779</v>
      </c>
      <c r="F4319" s="76">
        <f t="shared" si="201"/>
        <v>-0.29525277494641211</v>
      </c>
      <c r="G4319" s="26">
        <f t="shared" si="202"/>
        <v>-2.5738424782514219E-2</v>
      </c>
      <c r="H4319" s="26">
        <f t="shared" si="203"/>
        <v>7.5993413397868279E-3</v>
      </c>
    </row>
    <row r="4320" spans="1:8" x14ac:dyDescent="0.25">
      <c r="A4320" s="12">
        <f>Riesgo!D4324</f>
        <v>0.83370429708336147</v>
      </c>
      <c r="F4320" s="76">
        <f t="shared" si="201"/>
        <v>0.22812235949351156</v>
      </c>
      <c r="G4320" s="26">
        <f t="shared" si="202"/>
        <v>1.1871444450306488E-2</v>
      </c>
      <c r="H4320" s="26">
        <f t="shared" si="203"/>
        <v>2.70814191860007E-3</v>
      </c>
    </row>
    <row r="4321" spans="1:8" x14ac:dyDescent="0.25">
      <c r="A4321" s="12">
        <f>Riesgo!D4325</f>
        <v>0.70368509595302309</v>
      </c>
      <c r="F4321" s="76">
        <f t="shared" si="201"/>
        <v>9.8103158363173182E-2</v>
      </c>
      <c r="G4321" s="26">
        <f t="shared" si="202"/>
        <v>9.441673285020012E-4</v>
      </c>
      <c r="H4321" s="26">
        <f t="shared" si="203"/>
        <v>9.2625796949365985E-5</v>
      </c>
    </row>
    <row r="4322" spans="1:8" x14ac:dyDescent="0.25">
      <c r="A4322" s="12">
        <f>Riesgo!D4326</f>
        <v>0.46277169939854151</v>
      </c>
      <c r="F4322" s="76">
        <f t="shared" si="201"/>
        <v>-0.14281023819130839</v>
      </c>
      <c r="G4322" s="26">
        <f t="shared" si="202"/>
        <v>-2.9125811235833519E-3</v>
      </c>
      <c r="H4322" s="26">
        <f t="shared" si="203"/>
        <v>4.1594640401044716E-4</v>
      </c>
    </row>
    <row r="4323" spans="1:8" x14ac:dyDescent="0.25">
      <c r="A4323" s="12">
        <f>Riesgo!D4327</f>
        <v>0.36877832011218431</v>
      </c>
      <c r="F4323" s="76">
        <f t="shared" si="201"/>
        <v>-0.2368036174776656</v>
      </c>
      <c r="G4323" s="26">
        <f t="shared" si="202"/>
        <v>-1.3278988583228891E-2</v>
      </c>
      <c r="H4323" s="26">
        <f t="shared" si="203"/>
        <v>3.1445125329532227E-3</v>
      </c>
    </row>
    <row r="4324" spans="1:8" x14ac:dyDescent="0.25">
      <c r="A4324" s="12">
        <f>Riesgo!D4328</f>
        <v>0.47712039510266574</v>
      </c>
      <c r="F4324" s="76">
        <f t="shared" si="201"/>
        <v>-0.12846154248718417</v>
      </c>
      <c r="G4324" s="26">
        <f t="shared" si="202"/>
        <v>-2.1199196348920448E-3</v>
      </c>
      <c r="H4324" s="26">
        <f t="shared" si="203"/>
        <v>2.7232814624710038E-4</v>
      </c>
    </row>
    <row r="4325" spans="1:8" x14ac:dyDescent="0.25">
      <c r="A4325" s="12">
        <f>Riesgo!D4329</f>
        <v>0.71412042077433013</v>
      </c>
      <c r="F4325" s="76">
        <f t="shared" si="201"/>
        <v>0.10853848318448023</v>
      </c>
      <c r="G4325" s="26">
        <f t="shared" si="202"/>
        <v>1.2786487081134952E-3</v>
      </c>
      <c r="H4325" s="26">
        <f t="shared" si="203"/>
        <v>1.3878259130443397E-4</v>
      </c>
    </row>
    <row r="4326" spans="1:8" x14ac:dyDescent="0.25">
      <c r="A4326" s="12">
        <f>Riesgo!D4330</f>
        <v>0.90518834726150987</v>
      </c>
      <c r="F4326" s="76">
        <f t="shared" si="201"/>
        <v>0.29960640967165997</v>
      </c>
      <c r="G4326" s="26">
        <f t="shared" si="202"/>
        <v>2.6893869972387702E-2</v>
      </c>
      <c r="H4326" s="26">
        <f t="shared" si="203"/>
        <v>8.0575758246035443E-3</v>
      </c>
    </row>
    <row r="4327" spans="1:8" x14ac:dyDescent="0.25">
      <c r="A4327" s="12">
        <f>Riesgo!D4331</f>
        <v>0.41775548201196266</v>
      </c>
      <c r="F4327" s="76">
        <f t="shared" si="201"/>
        <v>-0.18782645557788724</v>
      </c>
      <c r="G4327" s="26">
        <f t="shared" si="202"/>
        <v>-6.6262877189716624E-3</v>
      </c>
      <c r="H4327" s="26">
        <f t="shared" si="203"/>
        <v>1.2445921358937308E-3</v>
      </c>
    </row>
    <row r="4328" spans="1:8" x14ac:dyDescent="0.25">
      <c r="A4328" s="12">
        <f>Riesgo!D4332</f>
        <v>0.59424869579291739</v>
      </c>
      <c r="F4328" s="76">
        <f t="shared" si="201"/>
        <v>-1.1333241796932514E-2</v>
      </c>
      <c r="G4328" s="26">
        <f t="shared" si="202"/>
        <v>-1.4556684319621369E-6</v>
      </c>
      <c r="H4328" s="26">
        <f t="shared" si="203"/>
        <v>1.6497442315588506E-8</v>
      </c>
    </row>
    <row r="4329" spans="1:8" x14ac:dyDescent="0.25">
      <c r="A4329" s="12">
        <f>Riesgo!D4333</f>
        <v>0.17836866202058146</v>
      </c>
      <c r="F4329" s="76">
        <f t="shared" si="201"/>
        <v>-0.42721327556926847</v>
      </c>
      <c r="G4329" s="26">
        <f t="shared" si="202"/>
        <v>-7.7971200241674685E-2</v>
      </c>
      <c r="H4329" s="26">
        <f t="shared" si="203"/>
        <v>3.331033185531318E-2</v>
      </c>
    </row>
    <row r="4330" spans="1:8" x14ac:dyDescent="0.25">
      <c r="A4330" s="12">
        <f>Riesgo!D4334</f>
        <v>0.8332676061058707</v>
      </c>
      <c r="F4330" s="76">
        <f t="shared" si="201"/>
        <v>0.22768566851602079</v>
      </c>
      <c r="G4330" s="26">
        <f t="shared" si="202"/>
        <v>1.1803398927481943E-2</v>
      </c>
      <c r="H4330" s="26">
        <f t="shared" si="203"/>
        <v>2.687464775565009E-3</v>
      </c>
    </row>
    <row r="4331" spans="1:8" x14ac:dyDescent="0.25">
      <c r="A4331" s="12">
        <f>Riesgo!D4335</f>
        <v>1</v>
      </c>
      <c r="F4331" s="76">
        <f t="shared" si="201"/>
        <v>0.39441806241015009</v>
      </c>
      <c r="G4331" s="26">
        <f t="shared" si="202"/>
        <v>6.1357885667416845E-2</v>
      </c>
      <c r="H4331" s="26">
        <f t="shared" si="203"/>
        <v>2.4200658378526071E-2</v>
      </c>
    </row>
    <row r="4332" spans="1:8" x14ac:dyDescent="0.25">
      <c r="A4332" s="12">
        <f>Riesgo!D4336</f>
        <v>0.32082444708315938</v>
      </c>
      <c r="F4332" s="76">
        <f t="shared" si="201"/>
        <v>-0.28475749050669052</v>
      </c>
      <c r="G4332" s="26">
        <f t="shared" si="202"/>
        <v>-2.3090081768236091E-2</v>
      </c>
      <c r="H4332" s="26">
        <f t="shared" si="203"/>
        <v>6.5750737399171968E-3</v>
      </c>
    </row>
    <row r="4333" spans="1:8" x14ac:dyDescent="0.25">
      <c r="A4333" s="12">
        <f>Riesgo!D4337</f>
        <v>0.6981037950097968</v>
      </c>
      <c r="F4333" s="76">
        <f t="shared" si="201"/>
        <v>9.2521857419946896E-2</v>
      </c>
      <c r="G4333" s="26">
        <f t="shared" si="202"/>
        <v>7.9201431023344306E-4</v>
      </c>
      <c r="H4333" s="26">
        <f t="shared" si="203"/>
        <v>7.3278635085976212E-5</v>
      </c>
    </row>
    <row r="4334" spans="1:8" x14ac:dyDescent="0.25">
      <c r="A4334" s="12">
        <f>Riesgo!D4338</f>
        <v>0.66939394054362278</v>
      </c>
      <c r="F4334" s="76">
        <f t="shared" si="201"/>
        <v>6.3812002953772873E-2</v>
      </c>
      <c r="G4334" s="26">
        <f t="shared" si="202"/>
        <v>2.5984067148636516E-4</v>
      </c>
      <c r="H4334" s="26">
        <f t="shared" si="203"/>
        <v>1.6580953696398262E-5</v>
      </c>
    </row>
    <row r="4335" spans="1:8" x14ac:dyDescent="0.25">
      <c r="A4335" s="12">
        <f>Riesgo!D4339</f>
        <v>0.49188808219460289</v>
      </c>
      <c r="F4335" s="76">
        <f t="shared" si="201"/>
        <v>-0.11369385539524701</v>
      </c>
      <c r="G4335" s="26">
        <f t="shared" si="202"/>
        <v>-1.4696400592421393E-3</v>
      </c>
      <c r="H4335" s="26">
        <f t="shared" si="203"/>
        <v>1.6708904437853802E-4</v>
      </c>
    </row>
    <row r="4336" spans="1:8" x14ac:dyDescent="0.25">
      <c r="A4336" s="12">
        <f>Riesgo!D4340</f>
        <v>0.66295681619912639</v>
      </c>
      <c r="F4336" s="76">
        <f t="shared" si="201"/>
        <v>5.7374878609276481E-2</v>
      </c>
      <c r="G4336" s="26">
        <f t="shared" si="202"/>
        <v>1.8887102579695725E-4</v>
      </c>
      <c r="H4336" s="26">
        <f t="shared" si="203"/>
        <v>1.0836452177909949E-5</v>
      </c>
    </row>
    <row r="4337" spans="1:8" x14ac:dyDescent="0.25">
      <c r="A4337" s="12">
        <f>Riesgo!D4341</f>
        <v>0.50681392796808444</v>
      </c>
      <c r="F4337" s="76">
        <f t="shared" si="201"/>
        <v>-9.8768009621765462E-2</v>
      </c>
      <c r="G4337" s="26">
        <f t="shared" si="202"/>
        <v>-9.6349375882522667E-4</v>
      </c>
      <c r="H4337" s="26">
        <f t="shared" si="203"/>
        <v>9.5162360842160955E-5</v>
      </c>
    </row>
    <row r="4338" spans="1:8" x14ac:dyDescent="0.25">
      <c r="A4338" s="12">
        <f>Riesgo!D4342</f>
        <v>0.55461188375233028</v>
      </c>
      <c r="F4338" s="76">
        <f t="shared" si="201"/>
        <v>-5.0970053837519624E-2</v>
      </c>
      <c r="G4338" s="26">
        <f t="shared" si="202"/>
        <v>-1.3241746727352577E-4</v>
      </c>
      <c r="H4338" s="26">
        <f t="shared" si="203"/>
        <v>6.749325435959601E-6</v>
      </c>
    </row>
    <row r="4339" spans="1:8" x14ac:dyDescent="0.25">
      <c r="A4339" s="12">
        <f>Riesgo!D4343</f>
        <v>0.44058557855649466</v>
      </c>
      <c r="F4339" s="76">
        <f t="shared" si="201"/>
        <v>-0.16499635903335524</v>
      </c>
      <c r="G4339" s="26">
        <f t="shared" si="202"/>
        <v>-4.4918276306112771E-3</v>
      </c>
      <c r="H4339" s="26">
        <f t="shared" si="203"/>
        <v>7.411352044562838E-4</v>
      </c>
    </row>
    <row r="4340" spans="1:8" x14ac:dyDescent="0.25">
      <c r="A4340" s="12">
        <f>Riesgo!D4344</f>
        <v>0.44109923745495944</v>
      </c>
      <c r="F4340" s="76">
        <f t="shared" si="201"/>
        <v>-0.16448270013489047</v>
      </c>
      <c r="G4340" s="26">
        <f t="shared" si="202"/>
        <v>-4.4500068566676442E-3</v>
      </c>
      <c r="H4340" s="26">
        <f t="shared" si="203"/>
        <v>7.319491434034706E-4</v>
      </c>
    </row>
    <row r="4341" spans="1:8" x14ac:dyDescent="0.25">
      <c r="A4341" s="12">
        <f>Riesgo!D4345</f>
        <v>0.69245121684377897</v>
      </c>
      <c r="F4341" s="76">
        <f t="shared" si="201"/>
        <v>8.6869279253929066E-2</v>
      </c>
      <c r="G4341" s="26">
        <f t="shared" si="202"/>
        <v>6.5553918173063381E-4</v>
      </c>
      <c r="H4341" s="26">
        <f t="shared" si="203"/>
        <v>5.6946216239650582E-5</v>
      </c>
    </row>
    <row r="4342" spans="1:8" x14ac:dyDescent="0.25">
      <c r="A4342" s="12">
        <f>Riesgo!D4346</f>
        <v>0.12179360627234605</v>
      </c>
      <c r="F4342" s="76">
        <f t="shared" si="201"/>
        <v>-0.48378833131750387</v>
      </c>
      <c r="G4342" s="26">
        <f t="shared" si="202"/>
        <v>-0.11323121506872846</v>
      </c>
      <c r="H4342" s="26">
        <f t="shared" si="203"/>
        <v>5.4779940591153549E-2</v>
      </c>
    </row>
    <row r="4343" spans="1:8" x14ac:dyDescent="0.25">
      <c r="A4343" s="12">
        <f>Riesgo!D4347</f>
        <v>0.79977772566615457</v>
      </c>
      <c r="F4343" s="76">
        <f t="shared" si="201"/>
        <v>0.19419578807630467</v>
      </c>
      <c r="G4343" s="26">
        <f t="shared" si="202"/>
        <v>7.3235123574135648E-3</v>
      </c>
      <c r="H4343" s="26">
        <f t="shared" si="203"/>
        <v>1.4221952537344829E-3</v>
      </c>
    </row>
    <row r="4344" spans="1:8" x14ac:dyDescent="0.25">
      <c r="A4344" s="12">
        <f>Riesgo!D4348</f>
        <v>1</v>
      </c>
      <c r="F4344" s="76">
        <f t="shared" si="201"/>
        <v>0.39441806241015009</v>
      </c>
      <c r="G4344" s="26">
        <f t="shared" si="202"/>
        <v>6.1357885667416845E-2</v>
      </c>
      <c r="H4344" s="26">
        <f t="shared" si="203"/>
        <v>2.4200658378526071E-2</v>
      </c>
    </row>
    <row r="4345" spans="1:8" x14ac:dyDescent="0.25">
      <c r="A4345" s="12">
        <f>Riesgo!D4349</f>
        <v>0.57125462648237113</v>
      </c>
      <c r="F4345" s="76">
        <f t="shared" si="201"/>
        <v>-3.4327311107478775E-2</v>
      </c>
      <c r="G4345" s="26">
        <f t="shared" si="202"/>
        <v>-4.0450077507643669E-5</v>
      </c>
      <c r="H4345" s="26">
        <f t="shared" si="203"/>
        <v>1.3885423949265138E-6</v>
      </c>
    </row>
    <row r="4346" spans="1:8" x14ac:dyDescent="0.25">
      <c r="A4346" s="12">
        <f>Riesgo!D4350</f>
        <v>0.86664335049357111</v>
      </c>
      <c r="F4346" s="76">
        <f t="shared" si="201"/>
        <v>0.2610614129037212</v>
      </c>
      <c r="G4346" s="26">
        <f t="shared" si="202"/>
        <v>1.7792134478594332E-2</v>
      </c>
      <c r="H4346" s="26">
        <f t="shared" si="203"/>
        <v>4.6448397655548491E-3</v>
      </c>
    </row>
    <row r="4347" spans="1:8" x14ac:dyDescent="0.25">
      <c r="A4347" s="12">
        <f>Riesgo!D4351</f>
        <v>0.56190894801424396</v>
      </c>
      <c r="F4347" s="76">
        <f t="shared" si="201"/>
        <v>-4.3672989575605947E-2</v>
      </c>
      <c r="G4347" s="26">
        <f t="shared" si="202"/>
        <v>-8.329880401392365E-5</v>
      </c>
      <c r="H4347" s="26">
        <f t="shared" si="203"/>
        <v>3.6379077993605306E-6</v>
      </c>
    </row>
    <row r="4348" spans="1:8" x14ac:dyDescent="0.25">
      <c r="A4348" s="12">
        <f>Riesgo!D4352</f>
        <v>0.37518557411770431</v>
      </c>
      <c r="F4348" s="76">
        <f t="shared" si="201"/>
        <v>-0.23039636347214559</v>
      </c>
      <c r="G4348" s="26">
        <f t="shared" si="202"/>
        <v>-1.2230011347061209E-2</v>
      </c>
      <c r="H4348" s="26">
        <f t="shared" si="203"/>
        <v>2.8177501395859794E-3</v>
      </c>
    </row>
    <row r="4349" spans="1:8" x14ac:dyDescent="0.25">
      <c r="A4349" s="12">
        <f>Riesgo!D4353</f>
        <v>0.60842419410533466</v>
      </c>
      <c r="F4349" s="76">
        <f t="shared" si="201"/>
        <v>2.8422565154847534E-3</v>
      </c>
      <c r="G4349" s="26">
        <f t="shared" si="202"/>
        <v>2.296094784803672E-8</v>
      </c>
      <c r="H4349" s="26">
        <f t="shared" si="203"/>
        <v>6.5260903622787993E-11</v>
      </c>
    </row>
    <row r="4350" spans="1:8" x14ac:dyDescent="0.25">
      <c r="A4350" s="12">
        <f>Riesgo!D4354</f>
        <v>0.6433959306853031</v>
      </c>
      <c r="F4350" s="76">
        <f t="shared" si="201"/>
        <v>3.7813993095453191E-2</v>
      </c>
      <c r="G4350" s="26">
        <f t="shared" si="202"/>
        <v>5.4070155890744042E-5</v>
      </c>
      <c r="H4350" s="26">
        <f t="shared" si="203"/>
        <v>2.0446085015226728E-6</v>
      </c>
    </row>
    <row r="4351" spans="1:8" x14ac:dyDescent="0.25">
      <c r="A4351" s="12">
        <f>Riesgo!D4355</f>
        <v>0.57446415531289552</v>
      </c>
      <c r="F4351" s="76">
        <f t="shared" si="201"/>
        <v>-3.1117782276954387E-2</v>
      </c>
      <c r="G4351" s="26">
        <f t="shared" si="202"/>
        <v>-3.0131858096236641E-5</v>
      </c>
      <c r="H4351" s="26">
        <f t="shared" si="203"/>
        <v>9.3763659983877704E-7</v>
      </c>
    </row>
    <row r="4352" spans="1:8" x14ac:dyDescent="0.25">
      <c r="A4352" s="12">
        <f>Riesgo!D4356</f>
        <v>0.87370293448282066</v>
      </c>
      <c r="F4352" s="76">
        <f t="shared" si="201"/>
        <v>0.26812099689297075</v>
      </c>
      <c r="G4352" s="26">
        <f t="shared" si="202"/>
        <v>1.9274915215053097E-2</v>
      </c>
      <c r="H4352" s="26">
        <f t="shared" si="203"/>
        <v>5.1680094824875268E-3</v>
      </c>
    </row>
    <row r="4353" spans="1:8" x14ac:dyDescent="0.25">
      <c r="A4353" s="12">
        <f>Riesgo!D4357</f>
        <v>0.66997404151043161</v>
      </c>
      <c r="F4353" s="76">
        <f t="shared" si="201"/>
        <v>6.43921039205817E-2</v>
      </c>
      <c r="G4353" s="26">
        <f t="shared" si="202"/>
        <v>2.6699175239334604E-4</v>
      </c>
      <c r="H4353" s="26">
        <f t="shared" si="203"/>
        <v>1.7192160666050557E-5</v>
      </c>
    </row>
    <row r="4354" spans="1:8" x14ac:dyDescent="0.25">
      <c r="A4354" s="12">
        <f>Riesgo!D4358</f>
        <v>0.41530635063243432</v>
      </c>
      <c r="F4354" s="76">
        <f t="shared" si="201"/>
        <v>-0.19027558695741559</v>
      </c>
      <c r="G4354" s="26">
        <f t="shared" si="202"/>
        <v>-6.8888893788759597E-3</v>
      </c>
      <c r="H4354" s="26">
        <f t="shared" si="203"/>
        <v>1.3107874700503293E-3</v>
      </c>
    </row>
    <row r="4355" spans="1:8" x14ac:dyDescent="0.25">
      <c r="A4355" s="12">
        <f>Riesgo!D4359</f>
        <v>0.62264543265295258</v>
      </c>
      <c r="F4355" s="76">
        <f t="shared" ref="F4355:F4418" si="204">A4355-$D$4</f>
        <v>1.7063495063102674E-2</v>
      </c>
      <c r="G4355" s="26">
        <f t="shared" ref="G4355:G4418" si="205">IF(A4355=0,0,(A4355-D$4)^3)</f>
        <v>4.9682560884731368E-6</v>
      </c>
      <c r="H4355" s="26">
        <f t="shared" ref="H4355:H4418" si="206">IF(A4355=0,0,(A4355-D$4)^4)</f>
        <v>8.4775813237891176E-8</v>
      </c>
    </row>
    <row r="4356" spans="1:8" x14ac:dyDescent="0.25">
      <c r="A4356" s="12">
        <f>Riesgo!D4360</f>
        <v>0.7423127025248617</v>
      </c>
      <c r="F4356" s="76">
        <f t="shared" si="204"/>
        <v>0.13673076493501179</v>
      </c>
      <c r="G4356" s="26">
        <f t="shared" si="205"/>
        <v>2.5562229540503369E-3</v>
      </c>
      <c r="H4356" s="26">
        <f t="shared" si="206"/>
        <v>3.4951431985173813E-4</v>
      </c>
    </row>
    <row r="4357" spans="1:8" x14ac:dyDescent="0.25">
      <c r="A4357" s="12">
        <f>Riesgo!D4361</f>
        <v>0.54267495974000501</v>
      </c>
      <c r="F4357" s="76">
        <f t="shared" si="204"/>
        <v>-6.2906977849844892E-2</v>
      </c>
      <c r="G4357" s="26">
        <f t="shared" si="205"/>
        <v>-2.4894101989293054E-4</v>
      </c>
      <c r="H4357" s="26">
        <f t="shared" si="206"/>
        <v>1.5660127224322381E-5</v>
      </c>
    </row>
    <row r="4358" spans="1:8" x14ac:dyDescent="0.25">
      <c r="A4358" s="12">
        <f>Riesgo!D4362</f>
        <v>0.66387351835820319</v>
      </c>
      <c r="F4358" s="76">
        <f t="shared" si="204"/>
        <v>5.8291580768353279E-2</v>
      </c>
      <c r="G4358" s="26">
        <f t="shared" si="205"/>
        <v>1.9806945127016546E-4</v>
      </c>
      <c r="H4358" s="26">
        <f t="shared" si="206"/>
        <v>1.1545781416458263E-5</v>
      </c>
    </row>
    <row r="4359" spans="1:8" x14ac:dyDescent="0.25">
      <c r="A4359" s="12">
        <f>Riesgo!D4363</f>
        <v>0.12529650695425815</v>
      </c>
      <c r="F4359" s="76">
        <f t="shared" si="204"/>
        <v>-0.48028543063559176</v>
      </c>
      <c r="G4359" s="26">
        <f t="shared" si="205"/>
        <v>-0.11078940699630799</v>
      </c>
      <c r="H4359" s="26">
        <f t="shared" si="206"/>
        <v>5.3210538049083628E-2</v>
      </c>
    </row>
    <row r="4360" spans="1:8" x14ac:dyDescent="0.25">
      <c r="A4360" s="12">
        <f>Riesgo!D4364</f>
        <v>0.49950652748774116</v>
      </c>
      <c r="F4360" s="76">
        <f t="shared" si="204"/>
        <v>-0.10607541010210875</v>
      </c>
      <c r="G4360" s="26">
        <f t="shared" si="205"/>
        <v>-1.1935597325160681E-3</v>
      </c>
      <c r="H4360" s="26">
        <f t="shared" si="206"/>
        <v>1.2660733810800515E-4</v>
      </c>
    </row>
    <row r="4361" spans="1:8" x14ac:dyDescent="0.25">
      <c r="A4361" s="12">
        <f>Riesgo!D4365</f>
        <v>0.95509550787206687</v>
      </c>
      <c r="F4361" s="76">
        <f t="shared" si="204"/>
        <v>0.34951357028221697</v>
      </c>
      <c r="G4361" s="26">
        <f t="shared" si="205"/>
        <v>4.2696485408182577E-2</v>
      </c>
      <c r="H4361" s="26">
        <f t="shared" si="206"/>
        <v>1.4923001053516474E-2</v>
      </c>
    </row>
    <row r="4362" spans="1:8" x14ac:dyDescent="0.25">
      <c r="A4362" s="12">
        <f>Riesgo!D4366</f>
        <v>0.27900601660339192</v>
      </c>
      <c r="F4362" s="76">
        <f t="shared" si="204"/>
        <v>-0.32657592098645799</v>
      </c>
      <c r="G4362" s="26">
        <f t="shared" si="205"/>
        <v>-3.4829920315207798E-2</v>
      </c>
      <c r="H4362" s="26">
        <f t="shared" si="206"/>
        <v>1.137461330482393E-2</v>
      </c>
    </row>
    <row r="4363" spans="1:8" x14ac:dyDescent="0.25">
      <c r="A4363" s="12">
        <f>Riesgo!D4367</f>
        <v>0.94014729821359999</v>
      </c>
      <c r="F4363" s="76">
        <f t="shared" si="204"/>
        <v>0.33456536062375009</v>
      </c>
      <c r="G4363" s="26">
        <f t="shared" si="205"/>
        <v>3.7449232561837055E-2</v>
      </c>
      <c r="H4363" s="26">
        <f t="shared" si="206"/>
        <v>1.2529215997133698E-2</v>
      </c>
    </row>
    <row r="4364" spans="1:8" x14ac:dyDescent="0.25">
      <c r="A4364" s="12">
        <f>Riesgo!D4368</f>
        <v>0.80954271464978189</v>
      </c>
      <c r="F4364" s="76">
        <f t="shared" si="204"/>
        <v>0.20396077705993199</v>
      </c>
      <c r="G4364" s="26">
        <f t="shared" si="205"/>
        <v>8.48476803584273E-3</v>
      </c>
      <c r="H4364" s="26">
        <f t="shared" si="206"/>
        <v>1.730559881763756E-3</v>
      </c>
    </row>
    <row r="4365" spans="1:8" x14ac:dyDescent="0.25">
      <c r="A4365" s="12">
        <f>Riesgo!D4369</f>
        <v>0.78120763540036309</v>
      </c>
      <c r="F4365" s="76">
        <f t="shared" si="204"/>
        <v>0.17562569781051318</v>
      </c>
      <c r="G4365" s="26">
        <f t="shared" si="205"/>
        <v>5.4170667676189761E-3</v>
      </c>
      <c r="H4365" s="26">
        <f t="shared" si="206"/>
        <v>9.5137613114922362E-4</v>
      </c>
    </row>
    <row r="4366" spans="1:8" x14ac:dyDescent="0.25">
      <c r="A4366" s="12">
        <f>Riesgo!D4370</f>
        <v>0.98199287378043809</v>
      </c>
      <c r="F4366" s="76">
        <f t="shared" si="204"/>
        <v>0.37641093619058819</v>
      </c>
      <c r="G4366" s="26">
        <f t="shared" si="205"/>
        <v>5.3331856097763468E-2</v>
      </c>
      <c r="H4366" s="26">
        <f t="shared" si="206"/>
        <v>2.0074693882540875E-2</v>
      </c>
    </row>
    <row r="4367" spans="1:8" x14ac:dyDescent="0.25">
      <c r="A4367" s="12">
        <f>Riesgo!D4371</f>
        <v>0.17118390524572108</v>
      </c>
      <c r="F4367" s="76">
        <f t="shared" si="204"/>
        <v>-0.43439803234412883</v>
      </c>
      <c r="G4367" s="26">
        <f t="shared" si="205"/>
        <v>-8.1971625679222906E-2</v>
      </c>
      <c r="H4367" s="26">
        <f t="shared" si="206"/>
        <v>3.5608312903103893E-2</v>
      </c>
    </row>
    <row r="4368" spans="1:8" x14ac:dyDescent="0.25">
      <c r="A4368" s="12">
        <f>Riesgo!D4372</f>
        <v>0.15455991795722296</v>
      </c>
      <c r="F4368" s="76">
        <f t="shared" si="204"/>
        <v>-0.45102201963262695</v>
      </c>
      <c r="G4368" s="26">
        <f t="shared" si="205"/>
        <v>-9.174728810191983E-2</v>
      </c>
      <c r="H4368" s="26">
        <f t="shared" si="206"/>
        <v>4.1380047175544367E-2</v>
      </c>
    </row>
    <row r="4369" spans="1:8" x14ac:dyDescent="0.25">
      <c r="A4369" s="12">
        <f>Riesgo!D4373</f>
        <v>0.17199758474694324</v>
      </c>
      <c r="F4369" s="76">
        <f t="shared" si="204"/>
        <v>-0.43358435284290664</v>
      </c>
      <c r="G4369" s="26">
        <f t="shared" si="205"/>
        <v>-8.1511859957279373E-2</v>
      </c>
      <c r="H4369" s="26">
        <f t="shared" si="206"/>
        <v>3.5342267048598615E-2</v>
      </c>
    </row>
    <row r="4370" spans="1:8" x14ac:dyDescent="0.25">
      <c r="A4370" s="12">
        <f>Riesgo!D4374</f>
        <v>0.7911750747080476</v>
      </c>
      <c r="F4370" s="76">
        <f t="shared" si="204"/>
        <v>0.18559313711819769</v>
      </c>
      <c r="G4370" s="26">
        <f t="shared" si="205"/>
        <v>6.3927208177442379E-3</v>
      </c>
      <c r="H4370" s="26">
        <f t="shared" si="206"/>
        <v>1.1864451112859632E-3</v>
      </c>
    </row>
    <row r="4371" spans="1:8" x14ac:dyDescent="0.25">
      <c r="A4371" s="12">
        <f>Riesgo!D4375</f>
        <v>0.26723177395866665</v>
      </c>
      <c r="F4371" s="76">
        <f t="shared" si="204"/>
        <v>-0.33835016363118325</v>
      </c>
      <c r="G4371" s="26">
        <f t="shared" si="205"/>
        <v>-3.8734608655750423E-2</v>
      </c>
      <c r="H4371" s="26">
        <f t="shared" si="206"/>
        <v>1.3105861176863005E-2</v>
      </c>
    </row>
    <row r="4372" spans="1:8" x14ac:dyDescent="0.25">
      <c r="A4372" s="12">
        <f>Riesgo!D4376</f>
        <v>0.87156434497626156</v>
      </c>
      <c r="F4372" s="76">
        <f t="shared" si="204"/>
        <v>0.26598240738641166</v>
      </c>
      <c r="G4372" s="26">
        <f t="shared" si="205"/>
        <v>1.8817361898074425E-2</v>
      </c>
      <c r="H4372" s="26">
        <f t="shared" si="206"/>
        <v>5.0050872183111722E-3</v>
      </c>
    </row>
    <row r="4373" spans="1:8" x14ac:dyDescent="0.25">
      <c r="A4373" s="12">
        <f>Riesgo!D4377</f>
        <v>0.78254668895956148</v>
      </c>
      <c r="F4373" s="76">
        <f t="shared" si="204"/>
        <v>0.17696475136971157</v>
      </c>
      <c r="G4373" s="26">
        <f t="shared" si="205"/>
        <v>5.5419207466906985E-3</v>
      </c>
      <c r="H4373" s="26">
        <f t="shared" si="206"/>
        <v>9.8072462704876565E-4</v>
      </c>
    </row>
    <row r="4374" spans="1:8" x14ac:dyDescent="0.25">
      <c r="A4374" s="12">
        <f>Riesgo!D4378</f>
        <v>1</v>
      </c>
      <c r="F4374" s="76">
        <f t="shared" si="204"/>
        <v>0.39441806241015009</v>
      </c>
      <c r="G4374" s="26">
        <f t="shared" si="205"/>
        <v>6.1357885667416845E-2</v>
      </c>
      <c r="H4374" s="26">
        <f t="shared" si="206"/>
        <v>2.4200658378526071E-2</v>
      </c>
    </row>
    <row r="4375" spans="1:8" x14ac:dyDescent="0.25">
      <c r="A4375" s="12">
        <f>Riesgo!D4379</f>
        <v>0.27289653475733622</v>
      </c>
      <c r="F4375" s="76">
        <f t="shared" si="204"/>
        <v>-0.33268540283251369</v>
      </c>
      <c r="G4375" s="26">
        <f t="shared" si="205"/>
        <v>-3.682147974535413E-2</v>
      </c>
      <c r="H4375" s="26">
        <f t="shared" si="206"/>
        <v>1.2249968821972382E-2</v>
      </c>
    </row>
    <row r="4376" spans="1:8" x14ac:dyDescent="0.25">
      <c r="A4376" s="12">
        <f>Riesgo!D4380</f>
        <v>0.97072849272136741</v>
      </c>
      <c r="F4376" s="76">
        <f t="shared" si="204"/>
        <v>0.3651465551315175</v>
      </c>
      <c r="G4376" s="26">
        <f t="shared" si="205"/>
        <v>4.8685722944192232E-2</v>
      </c>
      <c r="H4376" s="26">
        <f t="shared" si="206"/>
        <v>1.7777424017159277E-2</v>
      </c>
    </row>
    <row r="4377" spans="1:8" x14ac:dyDescent="0.25">
      <c r="A4377" s="12">
        <f>Riesgo!D4381</f>
        <v>0.65495146625559242</v>
      </c>
      <c r="F4377" s="76">
        <f t="shared" si="204"/>
        <v>4.9369528665742513E-2</v>
      </c>
      <c r="G4377" s="26">
        <f t="shared" si="205"/>
        <v>1.2033083849992922E-4</v>
      </c>
      <c r="H4377" s="26">
        <f t="shared" si="206"/>
        <v>5.9406767806950886E-6</v>
      </c>
    </row>
    <row r="4378" spans="1:8" x14ac:dyDescent="0.25">
      <c r="A4378" s="12">
        <f>Riesgo!D4382</f>
        <v>0.68458576638226432</v>
      </c>
      <c r="F4378" s="76">
        <f t="shared" si="204"/>
        <v>7.900382879241441E-2</v>
      </c>
      <c r="G4378" s="26">
        <f t="shared" si="205"/>
        <v>4.931106899547685E-4</v>
      </c>
      <c r="H4378" s="26">
        <f t="shared" si="206"/>
        <v>3.8957632524895877E-5</v>
      </c>
    </row>
    <row r="4379" spans="1:8" x14ac:dyDescent="0.25">
      <c r="A4379" s="12">
        <f>Riesgo!D4383</f>
        <v>0.24912658820412367</v>
      </c>
      <c r="F4379" s="76">
        <f t="shared" si="204"/>
        <v>-0.35645534938572621</v>
      </c>
      <c r="G4379" s="26">
        <f t="shared" si="205"/>
        <v>-4.5291365016053103E-2</v>
      </c>
      <c r="H4379" s="26">
        <f t="shared" si="206"/>
        <v>1.6144349340953667E-2</v>
      </c>
    </row>
    <row r="4380" spans="1:8" x14ac:dyDescent="0.25">
      <c r="A4380" s="12">
        <f>Riesgo!D4384</f>
        <v>0.77308634222205652</v>
      </c>
      <c r="F4380" s="76">
        <f t="shared" si="204"/>
        <v>0.16750440463220662</v>
      </c>
      <c r="G4380" s="26">
        <f t="shared" si="205"/>
        <v>4.6997926171360206E-3</v>
      </c>
      <c r="H4380" s="26">
        <f t="shared" si="206"/>
        <v>7.8723596422820927E-4</v>
      </c>
    </row>
    <row r="4381" spans="1:8" x14ac:dyDescent="0.25">
      <c r="A4381" s="12">
        <f>Riesgo!D4385</f>
        <v>0.41791832979512561</v>
      </c>
      <c r="F4381" s="76">
        <f t="shared" si="204"/>
        <v>-0.1876636077947243</v>
      </c>
      <c r="G4381" s="26">
        <f t="shared" si="205"/>
        <v>-6.6090674457038546E-3</v>
      </c>
      <c r="H4381" s="26">
        <f t="shared" si="206"/>
        <v>1.2402814410194484E-3</v>
      </c>
    </row>
    <row r="4382" spans="1:8" x14ac:dyDescent="0.25">
      <c r="A4382" s="12">
        <f>Riesgo!D4386</f>
        <v>1</v>
      </c>
      <c r="F4382" s="76">
        <f t="shared" si="204"/>
        <v>0.39441806241015009</v>
      </c>
      <c r="G4382" s="26">
        <f t="shared" si="205"/>
        <v>6.1357885667416845E-2</v>
      </c>
      <c r="H4382" s="26">
        <f t="shared" si="206"/>
        <v>2.4200658378526071E-2</v>
      </c>
    </row>
    <row r="4383" spans="1:8" x14ac:dyDescent="0.25">
      <c r="A4383" s="12">
        <f>Riesgo!D4387</f>
        <v>0.9100156216463553</v>
      </c>
      <c r="F4383" s="76">
        <f t="shared" si="204"/>
        <v>0.30443368405650539</v>
      </c>
      <c r="G4383" s="26">
        <f t="shared" si="205"/>
        <v>2.8214873649523221E-2</v>
      </c>
      <c r="H4383" s="26">
        <f t="shared" si="206"/>
        <v>8.5895579303131714E-3</v>
      </c>
    </row>
    <row r="4384" spans="1:8" x14ac:dyDescent="0.25">
      <c r="A4384" s="12">
        <f>Riesgo!D4388</f>
        <v>0.32285846354633613</v>
      </c>
      <c r="F4384" s="76">
        <f t="shared" si="204"/>
        <v>-0.28272347404351378</v>
      </c>
      <c r="G4384" s="26">
        <f t="shared" si="205"/>
        <v>-2.2598811837015238E-2</v>
      </c>
      <c r="H4384" s="26">
        <f t="shared" si="206"/>
        <v>6.3892145918166285E-3</v>
      </c>
    </row>
    <row r="4385" spans="1:8" x14ac:dyDescent="0.25">
      <c r="A4385" s="12">
        <f>Riesgo!D4389</f>
        <v>0.17545356793009775</v>
      </c>
      <c r="F4385" s="76">
        <f t="shared" si="204"/>
        <v>-0.43012836965975215</v>
      </c>
      <c r="G4385" s="26">
        <f t="shared" si="205"/>
        <v>-7.957822790999261E-2</v>
      </c>
      <c r="H4385" s="26">
        <f t="shared" si="206"/>
        <v>3.4228853431337303E-2</v>
      </c>
    </row>
    <row r="4386" spans="1:8" x14ac:dyDescent="0.25">
      <c r="A4386" s="12">
        <f>Riesgo!D4390</f>
        <v>0.82965372959546557</v>
      </c>
      <c r="F4386" s="76">
        <f t="shared" si="204"/>
        <v>0.22407179200561567</v>
      </c>
      <c r="G4386" s="26">
        <f t="shared" si="205"/>
        <v>1.1250234170941209E-2</v>
      </c>
      <c r="H4386" s="26">
        <f t="shared" si="206"/>
        <v>2.5208601311656085E-3</v>
      </c>
    </row>
    <row r="4387" spans="1:8" x14ac:dyDescent="0.25">
      <c r="A4387" s="12">
        <f>Riesgo!D4391</f>
        <v>0.95989131054933474</v>
      </c>
      <c r="F4387" s="76">
        <f t="shared" si="204"/>
        <v>0.35430937295948484</v>
      </c>
      <c r="G4387" s="26">
        <f t="shared" si="205"/>
        <v>4.4478273820732002E-2</v>
      </c>
      <c r="H4387" s="26">
        <f t="shared" si="206"/>
        <v>1.5759069307743827E-2</v>
      </c>
    </row>
    <row r="4388" spans="1:8" x14ac:dyDescent="0.25">
      <c r="A4388" s="12">
        <f>Riesgo!D4392</f>
        <v>0.65384624992104168</v>
      </c>
      <c r="F4388" s="76">
        <f t="shared" si="204"/>
        <v>4.8264312331191772E-2</v>
      </c>
      <c r="G4388" s="26">
        <f t="shared" si="205"/>
        <v>1.1242900528353601E-4</v>
      </c>
      <c r="H4388" s="26">
        <f t="shared" si="206"/>
        <v>5.426308626089792E-6</v>
      </c>
    </row>
    <row r="4389" spans="1:8" x14ac:dyDescent="0.25">
      <c r="A4389" s="12">
        <f>Riesgo!D4393</f>
        <v>1</v>
      </c>
      <c r="F4389" s="76">
        <f t="shared" si="204"/>
        <v>0.39441806241015009</v>
      </c>
      <c r="G4389" s="26">
        <f t="shared" si="205"/>
        <v>6.1357885667416845E-2</v>
      </c>
      <c r="H4389" s="26">
        <f t="shared" si="206"/>
        <v>2.4200658378526071E-2</v>
      </c>
    </row>
    <row r="4390" spans="1:8" x14ac:dyDescent="0.25">
      <c r="A4390" s="12">
        <f>Riesgo!D4394</f>
        <v>0.55034736065825529</v>
      </c>
      <c r="F4390" s="76">
        <f t="shared" si="204"/>
        <v>-5.5234576931594614E-2</v>
      </c>
      <c r="G4390" s="26">
        <f t="shared" si="205"/>
        <v>-1.6851287790770836E-4</v>
      </c>
      <c r="H4390" s="26">
        <f t="shared" si="206"/>
        <v>9.3077375187577275E-6</v>
      </c>
    </row>
    <row r="4391" spans="1:8" x14ac:dyDescent="0.25">
      <c r="A4391" s="12">
        <f>Riesgo!D4395</f>
        <v>0.95746854840136331</v>
      </c>
      <c r="F4391" s="76">
        <f t="shared" si="204"/>
        <v>0.3518866108115134</v>
      </c>
      <c r="G4391" s="26">
        <f t="shared" si="205"/>
        <v>4.3572073453617528E-2</v>
      </c>
      <c r="H4391" s="26">
        <f t="shared" si="206"/>
        <v>1.5332429253623785E-2</v>
      </c>
    </row>
    <row r="4392" spans="1:8" x14ac:dyDescent="0.25">
      <c r="A4392" s="12">
        <f>Riesgo!D4396</f>
        <v>0.37771162992719665</v>
      </c>
      <c r="F4392" s="76">
        <f t="shared" si="204"/>
        <v>-0.22787030766265326</v>
      </c>
      <c r="G4392" s="26">
        <f t="shared" si="205"/>
        <v>-1.1832137723374681E-2</v>
      </c>
      <c r="H4392" s="26">
        <f t="shared" si="206"/>
        <v>2.6961928633322742E-3</v>
      </c>
    </row>
    <row r="4393" spans="1:8" x14ac:dyDescent="0.25">
      <c r="A4393" s="12">
        <f>Riesgo!D4397</f>
        <v>0.95832371669191518</v>
      </c>
      <c r="F4393" s="76">
        <f t="shared" si="204"/>
        <v>0.35274177910206528</v>
      </c>
      <c r="G4393" s="26">
        <f t="shared" si="205"/>
        <v>4.3890517651206121E-2</v>
      </c>
      <c r="H4393" s="26">
        <f t="shared" si="206"/>
        <v>1.5482019281997047E-2</v>
      </c>
    </row>
    <row r="4394" spans="1:8" x14ac:dyDescent="0.25">
      <c r="A4394" s="12">
        <f>Riesgo!D4398</f>
        <v>0.67964644343660008</v>
      </c>
      <c r="F4394" s="76">
        <f t="shared" si="204"/>
        <v>7.4064505846750173E-2</v>
      </c>
      <c r="G4394" s="26">
        <f t="shared" si="205"/>
        <v>4.0628462606176778E-4</v>
      </c>
      <c r="H4394" s="26">
        <f t="shared" si="206"/>
        <v>3.0091270062396508E-5</v>
      </c>
    </row>
    <row r="4395" spans="1:8" x14ac:dyDescent="0.25">
      <c r="A4395" s="12">
        <f>Riesgo!D4399</f>
        <v>2.8143492837361544E-2</v>
      </c>
      <c r="F4395" s="76">
        <f t="shared" si="204"/>
        <v>-0.5774384447524884</v>
      </c>
      <c r="G4395" s="26">
        <f t="shared" si="205"/>
        <v>-0.19253827875999704</v>
      </c>
      <c r="H4395" s="26">
        <f t="shared" si="206"/>
        <v>0.11117900424249376</v>
      </c>
    </row>
    <row r="4396" spans="1:8" x14ac:dyDescent="0.25">
      <c r="A4396" s="12">
        <f>Riesgo!D4400</f>
        <v>0.45680008632442293</v>
      </c>
      <c r="F4396" s="76">
        <f t="shared" si="204"/>
        <v>-0.14878185126542698</v>
      </c>
      <c r="G4396" s="26">
        <f t="shared" si="205"/>
        <v>-3.2934409016748484E-3</v>
      </c>
      <c r="H4396" s="26">
        <f t="shared" si="206"/>
        <v>4.90004234384461E-4</v>
      </c>
    </row>
    <row r="4397" spans="1:8" x14ac:dyDescent="0.25">
      <c r="A4397" s="12">
        <f>Riesgo!D4401</f>
        <v>0.44033287863459597</v>
      </c>
      <c r="F4397" s="76">
        <f t="shared" si="204"/>
        <v>-0.16524905895525394</v>
      </c>
      <c r="G4397" s="26">
        <f t="shared" si="205"/>
        <v>-4.5124976106493625E-3</v>
      </c>
      <c r="H4397" s="26">
        <f t="shared" si="206"/>
        <v>7.4568598369763902E-4</v>
      </c>
    </row>
    <row r="4398" spans="1:8" x14ac:dyDescent="0.25">
      <c r="A4398" s="12">
        <f>Riesgo!D4402</f>
        <v>0.46115188663925061</v>
      </c>
      <c r="F4398" s="76">
        <f t="shared" si="204"/>
        <v>-0.1444300509505993</v>
      </c>
      <c r="G4398" s="26">
        <f t="shared" si="205"/>
        <v>-3.0128165848004348E-3</v>
      </c>
      <c r="H4398" s="26">
        <f t="shared" si="206"/>
        <v>4.351412528475374E-4</v>
      </c>
    </row>
    <row r="4399" spans="1:8" x14ac:dyDescent="0.25">
      <c r="A4399" s="12">
        <f>Riesgo!D4403</f>
        <v>0.30054102430059509</v>
      </c>
      <c r="F4399" s="76">
        <f t="shared" si="204"/>
        <v>-0.30504091328925481</v>
      </c>
      <c r="G4399" s="26">
        <f t="shared" si="205"/>
        <v>-2.8384044407883242E-2</v>
      </c>
      <c r="H4399" s="26">
        <f t="shared" si="206"/>
        <v>8.6582948290234701E-3</v>
      </c>
    </row>
    <row r="4400" spans="1:8" x14ac:dyDescent="0.25">
      <c r="A4400" s="12">
        <f>Riesgo!D4404</f>
        <v>0.46941014561853578</v>
      </c>
      <c r="F4400" s="76">
        <f t="shared" si="204"/>
        <v>-0.13617179197131413</v>
      </c>
      <c r="G4400" s="26">
        <f t="shared" si="205"/>
        <v>-2.5250004390667E-3</v>
      </c>
      <c r="H4400" s="26">
        <f t="shared" si="206"/>
        <v>3.4383383451606751E-4</v>
      </c>
    </row>
    <row r="4401" spans="1:8" x14ac:dyDescent="0.25">
      <c r="A4401" s="12">
        <f>Riesgo!D4405</f>
        <v>0.71456521733307954</v>
      </c>
      <c r="F4401" s="76">
        <f t="shared" si="204"/>
        <v>0.10898327974322963</v>
      </c>
      <c r="G4401" s="26">
        <f t="shared" si="205"/>
        <v>1.2944331313016638E-3</v>
      </c>
      <c r="H4401" s="26">
        <f t="shared" si="206"/>
        <v>1.4107156805755392E-4</v>
      </c>
    </row>
    <row r="4402" spans="1:8" x14ac:dyDescent="0.25">
      <c r="A4402" s="12">
        <f>Riesgo!D4406</f>
        <v>0.83569348837806734</v>
      </c>
      <c r="F4402" s="76">
        <f t="shared" si="204"/>
        <v>0.23011155078821743</v>
      </c>
      <c r="G4402" s="26">
        <f t="shared" si="205"/>
        <v>1.218471169754726E-2</v>
      </c>
      <c r="H4402" s="26">
        <f t="shared" si="206"/>
        <v>2.8038429046299334E-3</v>
      </c>
    </row>
    <row r="4403" spans="1:8" x14ac:dyDescent="0.25">
      <c r="A4403" s="12">
        <f>Riesgo!D4407</f>
        <v>0.77750205732313904</v>
      </c>
      <c r="F4403" s="76">
        <f t="shared" si="204"/>
        <v>0.17192011973328913</v>
      </c>
      <c r="G4403" s="26">
        <f t="shared" si="205"/>
        <v>5.0813617585813899E-3</v>
      </c>
      <c r="H4403" s="26">
        <f t="shared" si="206"/>
        <v>8.7358832194346907E-4</v>
      </c>
    </row>
    <row r="4404" spans="1:8" x14ac:dyDescent="0.25">
      <c r="A4404" s="12">
        <f>Riesgo!D4408</f>
        <v>0.73772950543735372</v>
      </c>
      <c r="F4404" s="76">
        <f t="shared" si="204"/>
        <v>0.13214756784750381</v>
      </c>
      <c r="G4404" s="26">
        <f t="shared" si="205"/>
        <v>2.3076902931409649E-3</v>
      </c>
      <c r="H4404" s="26">
        <f t="shared" si="206"/>
        <v>3.0495565958387166E-4</v>
      </c>
    </row>
    <row r="4405" spans="1:8" x14ac:dyDescent="0.25">
      <c r="A4405" s="12">
        <f>Riesgo!D4409</f>
        <v>0.28745536194280608</v>
      </c>
      <c r="F4405" s="76">
        <f t="shared" si="204"/>
        <v>-0.31812657564704383</v>
      </c>
      <c r="G4405" s="26">
        <f t="shared" si="205"/>
        <v>-3.219584679363318E-2</v>
      </c>
      <c r="H4405" s="26">
        <f t="shared" si="206"/>
        <v>1.0242354490515379E-2</v>
      </c>
    </row>
    <row r="4406" spans="1:8" x14ac:dyDescent="0.25">
      <c r="A4406" s="12">
        <f>Riesgo!D4410</f>
        <v>0.75418433670741136</v>
      </c>
      <c r="F4406" s="76">
        <f t="shared" si="204"/>
        <v>0.14860239911756146</v>
      </c>
      <c r="G4406" s="26">
        <f t="shared" si="205"/>
        <v>3.281538190220016E-3</v>
      </c>
      <c r="H4406" s="26">
        <f t="shared" si="206"/>
        <v>4.8764444786259512E-4</v>
      </c>
    </row>
    <row r="4407" spans="1:8" x14ac:dyDescent="0.25">
      <c r="A4407" s="12">
        <f>Riesgo!D4411</f>
        <v>0.88210959041812886</v>
      </c>
      <c r="F4407" s="76">
        <f t="shared" si="204"/>
        <v>0.27652765282827896</v>
      </c>
      <c r="G4407" s="26">
        <f t="shared" si="205"/>
        <v>2.1145390122144673E-2</v>
      </c>
      <c r="H4407" s="26">
        <f t="shared" si="206"/>
        <v>5.8472850986149407E-3</v>
      </c>
    </row>
    <row r="4408" spans="1:8" x14ac:dyDescent="0.25">
      <c r="A4408" s="12">
        <f>Riesgo!D4412</f>
        <v>1</v>
      </c>
      <c r="F4408" s="76">
        <f t="shared" si="204"/>
        <v>0.39441806241015009</v>
      </c>
      <c r="G4408" s="26">
        <f t="shared" si="205"/>
        <v>6.1357885667416845E-2</v>
      </c>
      <c r="H4408" s="26">
        <f t="shared" si="206"/>
        <v>2.4200658378526071E-2</v>
      </c>
    </row>
    <row r="4409" spans="1:8" x14ac:dyDescent="0.25">
      <c r="A4409" s="12">
        <f>Riesgo!D4413</f>
        <v>0.44512103172158662</v>
      </c>
      <c r="F4409" s="76">
        <f t="shared" si="204"/>
        <v>-0.16046090586826328</v>
      </c>
      <c r="G4409" s="26">
        <f t="shared" si="205"/>
        <v>-4.1314996370201106E-3</v>
      </c>
      <c r="H4409" s="26">
        <f t="shared" si="206"/>
        <v>6.629441743506478E-4</v>
      </c>
    </row>
    <row r="4410" spans="1:8" x14ac:dyDescent="0.25">
      <c r="A4410" s="12">
        <f>Riesgo!D4414</f>
        <v>0.68710704323790217</v>
      </c>
      <c r="F4410" s="76">
        <f t="shared" si="204"/>
        <v>8.1525105648052265E-2</v>
      </c>
      <c r="G4410" s="26">
        <f t="shared" si="205"/>
        <v>5.4184380309492582E-4</v>
      </c>
      <c r="H4410" s="26">
        <f t="shared" si="206"/>
        <v>4.4173873292056256E-5</v>
      </c>
    </row>
    <row r="4411" spans="1:8" x14ac:dyDescent="0.25">
      <c r="A4411" s="12">
        <f>Riesgo!D4415</f>
        <v>0.78836347599538148</v>
      </c>
      <c r="F4411" s="76">
        <f t="shared" si="204"/>
        <v>0.18278153840553157</v>
      </c>
      <c r="G4411" s="26">
        <f t="shared" si="205"/>
        <v>6.106565009844433E-3</v>
      </c>
      <c r="H4411" s="26">
        <f t="shared" si="206"/>
        <v>1.1161673468727555E-3</v>
      </c>
    </row>
    <row r="4412" spans="1:8" x14ac:dyDescent="0.25">
      <c r="A4412" s="12">
        <f>Riesgo!D4416</f>
        <v>0.27888384919760317</v>
      </c>
      <c r="F4412" s="76">
        <f t="shared" si="204"/>
        <v>-0.32669808839224673</v>
      </c>
      <c r="G4412" s="26">
        <f t="shared" si="205"/>
        <v>-3.4869023072321363E-2</v>
      </c>
      <c r="H4412" s="26">
        <f t="shared" si="206"/>
        <v>1.1391643181832535E-2</v>
      </c>
    </row>
    <row r="4413" spans="1:8" x14ac:dyDescent="0.25">
      <c r="A4413" s="12">
        <f>Riesgo!D4417</f>
        <v>0.18585776250535535</v>
      </c>
      <c r="F4413" s="76">
        <f t="shared" si="204"/>
        <v>-0.41972417508449456</v>
      </c>
      <c r="G4413" s="26">
        <f t="shared" si="205"/>
        <v>-7.3942129293753781E-2</v>
      </c>
      <c r="H4413" s="26">
        <f t="shared" si="206"/>
        <v>3.1035299221811845E-2</v>
      </c>
    </row>
    <row r="4414" spans="1:8" x14ac:dyDescent="0.25">
      <c r="A4414" s="12">
        <f>Riesgo!D4418</f>
        <v>0.43914892542646794</v>
      </c>
      <c r="F4414" s="76">
        <f t="shared" si="204"/>
        <v>-0.16643301216338197</v>
      </c>
      <c r="G4414" s="26">
        <f t="shared" si="205"/>
        <v>-4.6101857054797902E-3</v>
      </c>
      <c r="H4414" s="26">
        <f t="shared" si="206"/>
        <v>7.6728709359556767E-4</v>
      </c>
    </row>
    <row r="4415" spans="1:8" x14ac:dyDescent="0.25">
      <c r="A4415" s="12">
        <f>Riesgo!D4419</f>
        <v>9.0700176275117575E-2</v>
      </c>
      <c r="F4415" s="76">
        <f t="shared" si="204"/>
        <v>-0.51488176131473229</v>
      </c>
      <c r="G4415" s="26">
        <f t="shared" si="205"/>
        <v>-0.13649681703214403</v>
      </c>
      <c r="H4415" s="26">
        <f t="shared" si="206"/>
        <v>7.0279721567365061E-2</v>
      </c>
    </row>
    <row r="4416" spans="1:8" x14ac:dyDescent="0.25">
      <c r="A4416" s="12">
        <f>Riesgo!D4420</f>
        <v>0.94892724883686419</v>
      </c>
      <c r="F4416" s="76">
        <f t="shared" si="204"/>
        <v>0.34334531124701428</v>
      </c>
      <c r="G4416" s="26">
        <f t="shared" si="205"/>
        <v>4.047560630768799E-2</v>
      </c>
      <c r="H4416" s="26">
        <f t="shared" si="206"/>
        <v>1.3897109645624748E-2</v>
      </c>
    </row>
    <row r="4417" spans="1:8" x14ac:dyDescent="0.25">
      <c r="A4417" s="12">
        <f>Riesgo!D4421</f>
        <v>0.52731623054816534</v>
      </c>
      <c r="F4417" s="76">
        <f t="shared" si="204"/>
        <v>-7.8265707041684562E-2</v>
      </c>
      <c r="G4417" s="26">
        <f t="shared" si="205"/>
        <v>-4.7941822413809357E-4</v>
      </c>
      <c r="H4417" s="26">
        <f t="shared" si="206"/>
        <v>3.7522006280836695E-5</v>
      </c>
    </row>
    <row r="4418" spans="1:8" x14ac:dyDescent="0.25">
      <c r="A4418" s="12">
        <f>Riesgo!D4422</f>
        <v>0.67758484345305414</v>
      </c>
      <c r="F4418" s="76">
        <f t="shared" si="204"/>
        <v>7.2002905863204236E-2</v>
      </c>
      <c r="G4418" s="26">
        <f t="shared" si="205"/>
        <v>3.7329319380848968E-4</v>
      </c>
      <c r="H4418" s="26">
        <f t="shared" si="206"/>
        <v>2.6878194693167535E-5</v>
      </c>
    </row>
    <row r="4419" spans="1:8" x14ac:dyDescent="0.25">
      <c r="A4419" s="12">
        <f>Riesgo!D4423</f>
        <v>0.49238925043081672</v>
      </c>
      <c r="F4419" s="76">
        <f t="shared" ref="F4419:F4482" si="207">A4419-$D$4</f>
        <v>-0.11319268715903319</v>
      </c>
      <c r="G4419" s="26">
        <f t="shared" ref="G4419:G4482" si="208">IF(A4419=0,0,(A4419-D$4)^3)</f>
        <v>-1.450290860662925E-3</v>
      </c>
      <c r="H4419" s="26">
        <f t="shared" ref="H4419:H4482" si="209">IF(A4419=0,0,(A4419-D$4)^4)</f>
        <v>1.6416231968062345E-4</v>
      </c>
    </row>
    <row r="4420" spans="1:8" x14ac:dyDescent="0.25">
      <c r="A4420" s="12">
        <f>Riesgo!D4424</f>
        <v>0.95512256153126818</v>
      </c>
      <c r="F4420" s="76">
        <f t="shared" si="207"/>
        <v>0.34954062394141827</v>
      </c>
      <c r="G4420" s="26">
        <f t="shared" si="208"/>
        <v>4.2706400779212117E-2</v>
      </c>
      <c r="H4420" s="26">
        <f t="shared" si="209"/>
        <v>1.4927621974658073E-2</v>
      </c>
    </row>
    <row r="4421" spans="1:8" x14ac:dyDescent="0.25">
      <c r="A4421" s="12">
        <f>Riesgo!D4425</f>
        <v>0.40245817084842578</v>
      </c>
      <c r="F4421" s="76">
        <f t="shared" si="207"/>
        <v>-0.20312376674142413</v>
      </c>
      <c r="G4421" s="26">
        <f t="shared" si="208"/>
        <v>-8.3807372416255521E-3</v>
      </c>
      <c r="H4421" s="26">
        <f t="shared" si="209"/>
        <v>1.7023269165891148E-3</v>
      </c>
    </row>
    <row r="4422" spans="1:8" x14ac:dyDescent="0.25">
      <c r="A4422" s="12">
        <f>Riesgo!D4426</f>
        <v>1</v>
      </c>
      <c r="F4422" s="76">
        <f t="shared" si="207"/>
        <v>0.39441806241015009</v>
      </c>
      <c r="G4422" s="26">
        <f t="shared" si="208"/>
        <v>6.1357885667416845E-2</v>
      </c>
      <c r="H4422" s="26">
        <f t="shared" si="209"/>
        <v>2.4200658378526071E-2</v>
      </c>
    </row>
    <row r="4423" spans="1:8" x14ac:dyDescent="0.25">
      <c r="A4423" s="12">
        <f>Riesgo!D4427</f>
        <v>0.68419714386081354</v>
      </c>
      <c r="F4423" s="76">
        <f t="shared" si="207"/>
        <v>7.8615206270963633E-2</v>
      </c>
      <c r="G4423" s="26">
        <f t="shared" si="208"/>
        <v>4.8586954172899716E-4</v>
      </c>
      <c r="H4423" s="26">
        <f t="shared" si="209"/>
        <v>3.8196734243803681E-5</v>
      </c>
    </row>
    <row r="4424" spans="1:8" x14ac:dyDescent="0.25">
      <c r="A4424" s="12">
        <f>Riesgo!D4428</f>
        <v>0.60792322103900931</v>
      </c>
      <c r="F4424" s="76">
        <f t="shared" si="207"/>
        <v>2.3412834491594037E-3</v>
      </c>
      <c r="G4424" s="26">
        <f t="shared" si="208"/>
        <v>1.2833998528402893E-8</v>
      </c>
      <c r="H4424" s="26">
        <f t="shared" si="209"/>
        <v>3.0048028341085839E-11</v>
      </c>
    </row>
    <row r="4425" spans="1:8" x14ac:dyDescent="0.25">
      <c r="A4425" s="12">
        <f>Riesgo!D4429</f>
        <v>0.53859243138062562</v>
      </c>
      <c r="F4425" s="76">
        <f t="shared" si="207"/>
        <v>-6.6989506209224281E-2</v>
      </c>
      <c r="G4425" s="26">
        <f t="shared" si="208"/>
        <v>-3.0062170225251644E-4</v>
      </c>
      <c r="H4425" s="26">
        <f t="shared" si="209"/>
        <v>2.0138499389672524E-5</v>
      </c>
    </row>
    <row r="4426" spans="1:8" x14ac:dyDescent="0.25">
      <c r="A4426" s="12">
        <f>Riesgo!D4430</f>
        <v>0.72036689742652094</v>
      </c>
      <c r="F4426" s="76">
        <f t="shared" si="207"/>
        <v>0.11478495983667103</v>
      </c>
      <c r="G4426" s="26">
        <f t="shared" si="208"/>
        <v>1.5123592251597637E-3</v>
      </c>
      <c r="H4426" s="26">
        <f t="shared" si="209"/>
        <v>1.735960929185824E-4</v>
      </c>
    </row>
    <row r="4427" spans="1:8" x14ac:dyDescent="0.25">
      <c r="A4427" s="12">
        <f>Riesgo!D4431</f>
        <v>0.62883132492807658</v>
      </c>
      <c r="F4427" s="76">
        <f t="shared" si="207"/>
        <v>2.3249387338226679E-2</v>
      </c>
      <c r="G4427" s="26">
        <f t="shared" si="208"/>
        <v>1.2567084605241221E-5</v>
      </c>
      <c r="H4427" s="26">
        <f t="shared" si="209"/>
        <v>2.9217701769951866E-7</v>
      </c>
    </row>
    <row r="4428" spans="1:8" x14ac:dyDescent="0.25">
      <c r="A4428" s="12">
        <f>Riesgo!D4432</f>
        <v>0.38313726057337949</v>
      </c>
      <c r="F4428" s="76">
        <f t="shared" si="207"/>
        <v>-0.22244467701647042</v>
      </c>
      <c r="G4428" s="26">
        <f t="shared" si="208"/>
        <v>-1.1006926167442791E-2</v>
      </c>
      <c r="H4428" s="26">
        <f t="shared" si="209"/>
        <v>2.4484321362609482E-3</v>
      </c>
    </row>
    <row r="4429" spans="1:8" x14ac:dyDescent="0.25">
      <c r="A4429" s="12">
        <f>Riesgo!D4433</f>
        <v>0.50308519217966297</v>
      </c>
      <c r="F4429" s="76">
        <f t="shared" si="207"/>
        <v>-0.10249674541018694</v>
      </c>
      <c r="G4429" s="26">
        <f t="shared" si="208"/>
        <v>-1.0767880476544442E-3</v>
      </c>
      <c r="H4429" s="26">
        <f t="shared" si="209"/>
        <v>1.103672703811698E-4</v>
      </c>
    </row>
    <row r="4430" spans="1:8" x14ac:dyDescent="0.25">
      <c r="A4430" s="12">
        <f>Riesgo!D4434</f>
        <v>0.49511753748891052</v>
      </c>
      <c r="F4430" s="76">
        <f t="shared" si="207"/>
        <v>-0.11046440010093939</v>
      </c>
      <c r="G4430" s="26">
        <f t="shared" si="208"/>
        <v>-1.3479289940798254E-3</v>
      </c>
      <c r="H4430" s="26">
        <f t="shared" si="209"/>
        <v>1.488981677096906E-4</v>
      </c>
    </row>
    <row r="4431" spans="1:8" x14ac:dyDescent="0.25">
      <c r="A4431" s="12">
        <f>Riesgo!D4435</f>
        <v>0.72176331799632432</v>
      </c>
      <c r="F4431" s="76">
        <f t="shared" si="207"/>
        <v>0.11618138040647441</v>
      </c>
      <c r="G4431" s="26">
        <f t="shared" si="208"/>
        <v>1.5682294190162108E-3</v>
      </c>
      <c r="H4431" s="26">
        <f t="shared" si="209"/>
        <v>1.8219905869534675E-4</v>
      </c>
    </row>
    <row r="4432" spans="1:8" x14ac:dyDescent="0.25">
      <c r="A4432" s="12">
        <f>Riesgo!D4436</f>
        <v>1</v>
      </c>
      <c r="F4432" s="76">
        <f t="shared" si="207"/>
        <v>0.39441806241015009</v>
      </c>
      <c r="G4432" s="26">
        <f t="shared" si="208"/>
        <v>6.1357885667416845E-2</v>
      </c>
      <c r="H4432" s="26">
        <f t="shared" si="209"/>
        <v>2.4200658378526071E-2</v>
      </c>
    </row>
    <row r="4433" spans="1:8" x14ac:dyDescent="0.25">
      <c r="A4433" s="12">
        <f>Riesgo!D4437</f>
        <v>0.72144920692937797</v>
      </c>
      <c r="F4433" s="76">
        <f t="shared" si="207"/>
        <v>0.11586726933952807</v>
      </c>
      <c r="G4433" s="26">
        <f t="shared" si="208"/>
        <v>1.55554405722472E-3</v>
      </c>
      <c r="H4433" s="26">
        <f t="shared" si="209"/>
        <v>1.802366422479589E-4</v>
      </c>
    </row>
    <row r="4434" spans="1:8" x14ac:dyDescent="0.25">
      <c r="A4434" s="12">
        <f>Riesgo!D4438</f>
        <v>1</v>
      </c>
      <c r="F4434" s="76">
        <f t="shared" si="207"/>
        <v>0.39441806241015009</v>
      </c>
      <c r="G4434" s="26">
        <f t="shared" si="208"/>
        <v>6.1357885667416845E-2</v>
      </c>
      <c r="H4434" s="26">
        <f t="shared" si="209"/>
        <v>2.4200658378526071E-2</v>
      </c>
    </row>
    <row r="4435" spans="1:8" x14ac:dyDescent="0.25">
      <c r="A4435" s="12">
        <f>Riesgo!D4439</f>
        <v>0.80749386306417537</v>
      </c>
      <c r="F4435" s="76">
        <f t="shared" si="207"/>
        <v>0.20191192547432546</v>
      </c>
      <c r="G4435" s="26">
        <f t="shared" si="208"/>
        <v>8.2316313212958993E-3</v>
      </c>
      <c r="H4435" s="26">
        <f t="shared" si="209"/>
        <v>1.6620645298776207E-3</v>
      </c>
    </row>
    <row r="4436" spans="1:8" x14ac:dyDescent="0.25">
      <c r="A4436" s="12">
        <f>Riesgo!D4440</f>
        <v>0.65488896360385629</v>
      </c>
      <c r="F4436" s="76">
        <f t="shared" si="207"/>
        <v>4.9307026014006383E-2</v>
      </c>
      <c r="G4436" s="26">
        <f t="shared" si="208"/>
        <v>1.1987439427175866E-4</v>
      </c>
      <c r="H4436" s="26">
        <f t="shared" si="209"/>
        <v>5.9106498767708625E-6</v>
      </c>
    </row>
    <row r="4437" spans="1:8" x14ac:dyDescent="0.25">
      <c r="A4437" s="12">
        <f>Riesgo!D4441</f>
        <v>0.2299030819418601</v>
      </c>
      <c r="F4437" s="76">
        <f t="shared" si="207"/>
        <v>-0.37567885564798981</v>
      </c>
      <c r="G4437" s="26">
        <f t="shared" si="208"/>
        <v>-5.3021285989957589E-2</v>
      </c>
      <c r="H4437" s="26">
        <f t="shared" si="209"/>
        <v>1.9918976045692063E-2</v>
      </c>
    </row>
    <row r="4438" spans="1:8" x14ac:dyDescent="0.25">
      <c r="A4438" s="12">
        <f>Riesgo!D4442</f>
        <v>1</v>
      </c>
      <c r="F4438" s="76">
        <f t="shared" si="207"/>
        <v>0.39441806241015009</v>
      </c>
      <c r="G4438" s="26">
        <f t="shared" si="208"/>
        <v>6.1357885667416845E-2</v>
      </c>
      <c r="H4438" s="26">
        <f t="shared" si="209"/>
        <v>2.4200658378526071E-2</v>
      </c>
    </row>
    <row r="4439" spans="1:8" x14ac:dyDescent="0.25">
      <c r="A4439" s="12">
        <f>Riesgo!D4443</f>
        <v>0.44311447805038906</v>
      </c>
      <c r="F4439" s="76">
        <f t="shared" si="207"/>
        <v>-0.16246745953946085</v>
      </c>
      <c r="G4439" s="26">
        <f t="shared" si="208"/>
        <v>-4.288438326561974E-3</v>
      </c>
      <c r="H4439" s="26">
        <f t="shared" si="209"/>
        <v>6.9673168030818058E-4</v>
      </c>
    </row>
    <row r="4440" spans="1:8" x14ac:dyDescent="0.25">
      <c r="A4440" s="12">
        <f>Riesgo!D4444</f>
        <v>0.31614956200066618</v>
      </c>
      <c r="F4440" s="76">
        <f t="shared" si="207"/>
        <v>-0.28943237558918372</v>
      </c>
      <c r="G4440" s="26">
        <f t="shared" si="208"/>
        <v>-2.4246068490064328E-2</v>
      </c>
      <c r="H4440" s="26">
        <f t="shared" si="209"/>
        <v>7.0175972017773713E-3</v>
      </c>
    </row>
    <row r="4441" spans="1:8" x14ac:dyDescent="0.25">
      <c r="A4441" s="12">
        <f>Riesgo!D4445</f>
        <v>0.48457666313132569</v>
      </c>
      <c r="F4441" s="76">
        <f t="shared" si="207"/>
        <v>-0.12100527445852421</v>
      </c>
      <c r="G4441" s="26">
        <f t="shared" si="208"/>
        <v>-1.7717926801405343E-3</v>
      </c>
      <c r="H4441" s="26">
        <f t="shared" si="209"/>
        <v>2.1439625954400955E-4</v>
      </c>
    </row>
    <row r="4442" spans="1:8" x14ac:dyDescent="0.25">
      <c r="A4442" s="12">
        <f>Riesgo!D4446</f>
        <v>0.46394922234060576</v>
      </c>
      <c r="F4442" s="76">
        <f t="shared" si="207"/>
        <v>-0.14163271524924415</v>
      </c>
      <c r="G4442" s="26">
        <f t="shared" si="208"/>
        <v>-2.8411276278968128E-3</v>
      </c>
      <c r="H4442" s="26">
        <f t="shared" si="209"/>
        <v>4.0239662030866979E-4</v>
      </c>
    </row>
    <row r="4443" spans="1:8" x14ac:dyDescent="0.25">
      <c r="A4443" s="12">
        <f>Riesgo!D4447</f>
        <v>0.94577473098747444</v>
      </c>
      <c r="F4443" s="76">
        <f t="shared" si="207"/>
        <v>0.34019279339762454</v>
      </c>
      <c r="G4443" s="26">
        <f t="shared" si="208"/>
        <v>3.9370898670142235E-2</v>
      </c>
      <c r="H4443" s="26">
        <f t="shared" si="209"/>
        <v>1.3393695997170508E-2</v>
      </c>
    </row>
    <row r="4444" spans="1:8" x14ac:dyDescent="0.25">
      <c r="A4444" s="12">
        <f>Riesgo!D4448</f>
        <v>0.49081930264034024</v>
      </c>
      <c r="F4444" s="76">
        <f t="shared" si="207"/>
        <v>-0.11476263494950967</v>
      </c>
      <c r="G4444" s="26">
        <f t="shared" si="208"/>
        <v>-1.5114769662958169E-3</v>
      </c>
      <c r="H4444" s="26">
        <f t="shared" si="209"/>
        <v>1.7346107931759917E-4</v>
      </c>
    </row>
    <row r="4445" spans="1:8" x14ac:dyDescent="0.25">
      <c r="A4445" s="12">
        <f>Riesgo!D4449</f>
        <v>0.97184733540477142</v>
      </c>
      <c r="F4445" s="76">
        <f t="shared" si="207"/>
        <v>0.36626539781492151</v>
      </c>
      <c r="G4445" s="26">
        <f t="shared" si="208"/>
        <v>4.9134628246508619E-2</v>
      </c>
      <c r="H4445" s="26">
        <f t="shared" si="209"/>
        <v>1.7996314161195757E-2</v>
      </c>
    </row>
    <row r="4446" spans="1:8" x14ac:dyDescent="0.25">
      <c r="A4446" s="12">
        <f>Riesgo!D4450</f>
        <v>0.62354247246225836</v>
      </c>
      <c r="F4446" s="76">
        <f t="shared" si="207"/>
        <v>1.7960534872408451E-2</v>
      </c>
      <c r="G4446" s="26">
        <f t="shared" si="208"/>
        <v>5.7937239393141991E-6</v>
      </c>
      <c r="H4446" s="26">
        <f t="shared" si="209"/>
        <v>1.0405838085316032E-7</v>
      </c>
    </row>
    <row r="4447" spans="1:8" x14ac:dyDescent="0.25">
      <c r="A4447" s="12">
        <f>Riesgo!D4451</f>
        <v>0.68840604474612954</v>
      </c>
      <c r="F4447" s="76">
        <f t="shared" si="207"/>
        <v>8.2824107156279636E-2</v>
      </c>
      <c r="G4447" s="26">
        <f t="shared" si="208"/>
        <v>5.6815952079183256E-4</v>
      </c>
      <c r="H4447" s="26">
        <f t="shared" si="209"/>
        <v>4.7057305031923223E-5</v>
      </c>
    </row>
    <row r="4448" spans="1:8" x14ac:dyDescent="0.25">
      <c r="A4448" s="12">
        <f>Riesgo!D4452</f>
        <v>0.20629794412700792</v>
      </c>
      <c r="F4448" s="76">
        <f t="shared" si="207"/>
        <v>-0.39928399346284199</v>
      </c>
      <c r="G4448" s="26">
        <f t="shared" si="208"/>
        <v>-6.3656931693525903E-2</v>
      </c>
      <c r="H4448" s="26">
        <f t="shared" si="209"/>
        <v>2.5417193898182373E-2</v>
      </c>
    </row>
    <row r="4449" spans="1:8" x14ac:dyDescent="0.25">
      <c r="A4449" s="12">
        <f>Riesgo!D4453</f>
        <v>0.43107770679517382</v>
      </c>
      <c r="F4449" s="76">
        <f t="shared" si="207"/>
        <v>-0.17450423079467609</v>
      </c>
      <c r="G4449" s="26">
        <f t="shared" si="208"/>
        <v>-5.3139551206372853E-3</v>
      </c>
      <c r="H4449" s="26">
        <f t="shared" si="209"/>
        <v>9.2730765080423965E-4</v>
      </c>
    </row>
    <row r="4450" spans="1:8" x14ac:dyDescent="0.25">
      <c r="A4450" s="12">
        <f>Riesgo!D4454</f>
        <v>0.1358166735638244</v>
      </c>
      <c r="F4450" s="76">
        <f t="shared" si="207"/>
        <v>-0.46976526402602548</v>
      </c>
      <c r="G4450" s="26">
        <f t="shared" si="208"/>
        <v>-0.10366751814949114</v>
      </c>
      <c r="H4450" s="26">
        <f t="shared" si="209"/>
        <v>4.8699399034418493E-2</v>
      </c>
    </row>
    <row r="4451" spans="1:8" x14ac:dyDescent="0.25">
      <c r="A4451" s="12">
        <f>Riesgo!D4455</f>
        <v>0.34960034384076444</v>
      </c>
      <c r="F4451" s="76">
        <f t="shared" si="207"/>
        <v>-0.25598159374908547</v>
      </c>
      <c r="G4451" s="26">
        <f t="shared" si="208"/>
        <v>-1.6773597444004737E-2</v>
      </c>
      <c r="H4451" s="26">
        <f t="shared" si="209"/>
        <v>4.293732206621919E-3</v>
      </c>
    </row>
    <row r="4452" spans="1:8" x14ac:dyDescent="0.25">
      <c r="A4452" s="12">
        <f>Riesgo!D4456</f>
        <v>0.77417556687699929</v>
      </c>
      <c r="F4452" s="76">
        <f t="shared" si="207"/>
        <v>0.16859362928714938</v>
      </c>
      <c r="G4452" s="26">
        <f t="shared" si="208"/>
        <v>4.7920735956421424E-3</v>
      </c>
      <c r="H4452" s="26">
        <f t="shared" si="209"/>
        <v>8.0791307930042837E-4</v>
      </c>
    </row>
    <row r="4453" spans="1:8" x14ac:dyDescent="0.25">
      <c r="A4453" s="12">
        <f>Riesgo!D4457</f>
        <v>0.18497518449858283</v>
      </c>
      <c r="F4453" s="76">
        <f t="shared" si="207"/>
        <v>-0.42060675309126705</v>
      </c>
      <c r="G4453" s="26">
        <f t="shared" si="208"/>
        <v>-7.44095578274096E-2</v>
      </c>
      <c r="H4453" s="26">
        <f t="shared" si="209"/>
        <v>3.1297162516743623E-2</v>
      </c>
    </row>
    <row r="4454" spans="1:8" x14ac:dyDescent="0.25">
      <c r="A4454" s="12">
        <f>Riesgo!D4458</f>
        <v>0.68693997139535357</v>
      </c>
      <c r="F4454" s="76">
        <f t="shared" si="207"/>
        <v>8.135803380550366E-2</v>
      </c>
      <c r="G4454" s="26">
        <f t="shared" si="208"/>
        <v>5.3851937502346942E-4</v>
      </c>
      <c r="H4454" s="26">
        <f t="shared" si="209"/>
        <v>4.3812877518078126E-5</v>
      </c>
    </row>
    <row r="4455" spans="1:8" x14ac:dyDescent="0.25">
      <c r="A4455" s="12">
        <f>Riesgo!D4459</f>
        <v>0.64758851235696158</v>
      </c>
      <c r="F4455" s="76">
        <f t="shared" si="207"/>
        <v>4.2006574767111671E-2</v>
      </c>
      <c r="G4455" s="26">
        <f t="shared" si="208"/>
        <v>7.412279911451205E-5</v>
      </c>
      <c r="H4455" s="26">
        <f t="shared" si="209"/>
        <v>3.1136449029513495E-6</v>
      </c>
    </row>
    <row r="4456" spans="1:8" x14ac:dyDescent="0.25">
      <c r="A4456" s="12">
        <f>Riesgo!D4460</f>
        <v>0.84716588782307245</v>
      </c>
      <c r="F4456" s="76">
        <f t="shared" si="207"/>
        <v>0.24158395023322254</v>
      </c>
      <c r="G4456" s="26">
        <f t="shared" si="208"/>
        <v>1.4099516981076723E-2</v>
      </c>
      <c r="H4456" s="26">
        <f t="shared" si="209"/>
        <v>3.4062170086689154E-3</v>
      </c>
    </row>
    <row r="4457" spans="1:8" x14ac:dyDescent="0.25">
      <c r="A4457" s="12">
        <f>Riesgo!D4461</f>
        <v>0.94086684079945238</v>
      </c>
      <c r="F4457" s="76">
        <f t="shared" si="207"/>
        <v>0.33528490320960247</v>
      </c>
      <c r="G4457" s="26">
        <f t="shared" si="208"/>
        <v>3.7691376386906492E-2</v>
      </c>
      <c r="H4457" s="26">
        <f t="shared" si="209"/>
        <v>1.2637349483720641E-2</v>
      </c>
    </row>
    <row r="4458" spans="1:8" x14ac:dyDescent="0.25">
      <c r="A4458" s="12">
        <f>Riesgo!D4462</f>
        <v>0.50450148206678214</v>
      </c>
      <c r="F4458" s="76">
        <f t="shared" si="207"/>
        <v>-0.10108045552306777</v>
      </c>
      <c r="G4458" s="26">
        <f t="shared" si="208"/>
        <v>-1.0327651422398702E-3</v>
      </c>
      <c r="H4458" s="26">
        <f t="shared" si="209"/>
        <v>1.0439237102595195E-4</v>
      </c>
    </row>
    <row r="4459" spans="1:8" x14ac:dyDescent="0.25">
      <c r="A4459" s="12">
        <f>Riesgo!D4463</f>
        <v>6.0621197734862145E-2</v>
      </c>
      <c r="F4459" s="76">
        <f t="shared" si="207"/>
        <v>-0.54496073985498772</v>
      </c>
      <c r="G4459" s="26">
        <f t="shared" si="208"/>
        <v>-0.16184364378634461</v>
      </c>
      <c r="H4459" s="26">
        <f t="shared" si="209"/>
        <v>8.819843185863345E-2</v>
      </c>
    </row>
    <row r="4460" spans="1:8" x14ac:dyDescent="0.25">
      <c r="A4460" s="12">
        <f>Riesgo!D4464</f>
        <v>0.64564508080776706</v>
      </c>
      <c r="F4460" s="76">
        <f t="shared" si="207"/>
        <v>4.0063143217917152E-2</v>
      </c>
      <c r="G4460" s="26">
        <f t="shared" si="208"/>
        <v>6.4303566145674785E-5</v>
      </c>
      <c r="H4460" s="26">
        <f t="shared" si="209"/>
        <v>2.5762029799169779E-6</v>
      </c>
    </row>
    <row r="4461" spans="1:8" x14ac:dyDescent="0.25">
      <c r="A4461" s="12">
        <f>Riesgo!D4465</f>
        <v>0.7600806855949237</v>
      </c>
      <c r="F4461" s="76">
        <f t="shared" si="207"/>
        <v>0.15449874800507379</v>
      </c>
      <c r="G4461" s="26">
        <f t="shared" si="208"/>
        <v>3.6878639694308685E-3</v>
      </c>
      <c r="H4461" s="26">
        <f t="shared" si="209"/>
        <v>5.697703660900909E-4</v>
      </c>
    </row>
    <row r="4462" spans="1:8" x14ac:dyDescent="0.25">
      <c r="A4462" s="12">
        <f>Riesgo!D4466</f>
        <v>0.30343294159829381</v>
      </c>
      <c r="F4462" s="76">
        <f t="shared" si="207"/>
        <v>-0.30214899599155609</v>
      </c>
      <c r="G4462" s="26">
        <f t="shared" si="208"/>
        <v>-2.7584395207573113E-2</v>
      </c>
      <c r="H4462" s="26">
        <f t="shared" si="209"/>
        <v>8.3345973170025085E-3</v>
      </c>
    </row>
    <row r="4463" spans="1:8" x14ac:dyDescent="0.25">
      <c r="A4463" s="12">
        <f>Riesgo!D4467</f>
        <v>0.62585563299127323</v>
      </c>
      <c r="F4463" s="76">
        <f t="shared" si="207"/>
        <v>2.0273695401423319E-2</v>
      </c>
      <c r="G4463" s="26">
        <f t="shared" si="208"/>
        <v>8.3329495343697085E-6</v>
      </c>
      <c r="H4463" s="26">
        <f t="shared" si="209"/>
        <v>1.6893968065524376E-7</v>
      </c>
    </row>
    <row r="4464" spans="1:8" x14ac:dyDescent="0.25">
      <c r="A4464" s="12">
        <f>Riesgo!D4468</f>
        <v>0.46351069070471368</v>
      </c>
      <c r="F4464" s="76">
        <f t="shared" si="207"/>
        <v>-0.14207124688513623</v>
      </c>
      <c r="G4464" s="26">
        <f t="shared" si="208"/>
        <v>-2.86760002936386E-3</v>
      </c>
      <c r="H4464" s="26">
        <f t="shared" si="209"/>
        <v>4.0740351173957685E-4</v>
      </c>
    </row>
    <row r="4465" spans="1:8" x14ac:dyDescent="0.25">
      <c r="A4465" s="12">
        <f>Riesgo!D4469</f>
        <v>1</v>
      </c>
      <c r="F4465" s="76">
        <f t="shared" si="207"/>
        <v>0.39441806241015009</v>
      </c>
      <c r="G4465" s="26">
        <f t="shared" si="208"/>
        <v>6.1357885667416845E-2</v>
      </c>
      <c r="H4465" s="26">
        <f t="shared" si="209"/>
        <v>2.4200658378526071E-2</v>
      </c>
    </row>
    <row r="4466" spans="1:8" x14ac:dyDescent="0.25">
      <c r="A4466" s="12">
        <f>Riesgo!D4470</f>
        <v>0.41697105986358396</v>
      </c>
      <c r="F4466" s="76">
        <f t="shared" si="207"/>
        <v>-0.18861087772626595</v>
      </c>
      <c r="G4466" s="26">
        <f t="shared" si="208"/>
        <v>-6.7096552838140444E-3</v>
      </c>
      <c r="H4466" s="26">
        <f t="shared" si="209"/>
        <v>1.2655139723208449E-3</v>
      </c>
    </row>
    <row r="4467" spans="1:8" x14ac:dyDescent="0.25">
      <c r="A4467" s="12">
        <f>Riesgo!D4471</f>
        <v>0.50606410991374962</v>
      </c>
      <c r="F4467" s="76">
        <f t="shared" si="207"/>
        <v>-9.951782767610029E-2</v>
      </c>
      <c r="G4467" s="26">
        <f t="shared" si="208"/>
        <v>-9.8560446522767318E-4</v>
      </c>
      <c r="H4467" s="26">
        <f t="shared" si="209"/>
        <v>9.8085215327322562E-5</v>
      </c>
    </row>
    <row r="4468" spans="1:8" x14ac:dyDescent="0.25">
      <c r="A4468" s="12">
        <f>Riesgo!D4472</f>
        <v>1</v>
      </c>
      <c r="F4468" s="76">
        <f t="shared" si="207"/>
        <v>0.39441806241015009</v>
      </c>
      <c r="G4468" s="26">
        <f t="shared" si="208"/>
        <v>6.1357885667416845E-2</v>
      </c>
      <c r="H4468" s="26">
        <f t="shared" si="209"/>
        <v>2.4200658378526071E-2</v>
      </c>
    </row>
    <row r="4469" spans="1:8" x14ac:dyDescent="0.25">
      <c r="A4469" s="12">
        <f>Riesgo!D4473</f>
        <v>0.58021824232086117</v>
      </c>
      <c r="F4469" s="76">
        <f t="shared" si="207"/>
        <v>-2.536369526898874E-2</v>
      </c>
      <c r="G4469" s="26">
        <f t="shared" si="208"/>
        <v>-1.6316897305523701E-5</v>
      </c>
      <c r="H4469" s="26">
        <f t="shared" si="209"/>
        <v>4.1385681099268661E-7</v>
      </c>
    </row>
    <row r="4470" spans="1:8" x14ac:dyDescent="0.25">
      <c r="A4470" s="12">
        <f>Riesgo!D4474</f>
        <v>0.82096273553275023</v>
      </c>
      <c r="F4470" s="76">
        <f t="shared" si="207"/>
        <v>0.21538079794290033</v>
      </c>
      <c r="G4470" s="26">
        <f t="shared" si="208"/>
        <v>9.9912757395123862E-3</v>
      </c>
      <c r="H4470" s="26">
        <f t="shared" si="209"/>
        <v>2.1519289412437193E-3</v>
      </c>
    </row>
    <row r="4471" spans="1:8" x14ac:dyDescent="0.25">
      <c r="A4471" s="12">
        <f>Riesgo!D4475</f>
        <v>0.620108362350833</v>
      </c>
      <c r="F4471" s="76">
        <f t="shared" si="207"/>
        <v>1.4526424760983092E-2</v>
      </c>
      <c r="G4471" s="26">
        <f t="shared" si="208"/>
        <v>3.0653228110993463E-6</v>
      </c>
      <c r="H4471" s="26">
        <f t="shared" si="209"/>
        <v>4.4528181183559843E-8</v>
      </c>
    </row>
    <row r="4472" spans="1:8" x14ac:dyDescent="0.25">
      <c r="A4472" s="12">
        <f>Riesgo!D4476</f>
        <v>0.69578919887641599</v>
      </c>
      <c r="F4472" s="76">
        <f t="shared" si="207"/>
        <v>9.0207261286566087E-2</v>
      </c>
      <c r="G4472" s="26">
        <f t="shared" si="208"/>
        <v>7.3404805662197442E-4</v>
      </c>
      <c r="H4472" s="26">
        <f t="shared" si="209"/>
        <v>6.6216464840594515E-5</v>
      </c>
    </row>
    <row r="4473" spans="1:8" x14ac:dyDescent="0.25">
      <c r="A4473" s="12">
        <f>Riesgo!D4477</f>
        <v>0.2777811818336749</v>
      </c>
      <c r="F4473" s="76">
        <f t="shared" si="207"/>
        <v>-0.32780075575617501</v>
      </c>
      <c r="G4473" s="26">
        <f t="shared" si="208"/>
        <v>-3.5223284577003744E-2</v>
      </c>
      <c r="H4473" s="26">
        <f t="shared" si="209"/>
        <v>1.1546219304556652E-2</v>
      </c>
    </row>
    <row r="4474" spans="1:8" x14ac:dyDescent="0.25">
      <c r="A4474" s="12">
        <f>Riesgo!D4478</f>
        <v>0.79964876343898417</v>
      </c>
      <c r="F4474" s="76">
        <f t="shared" si="207"/>
        <v>0.19406682584913426</v>
      </c>
      <c r="G4474" s="26">
        <f t="shared" si="208"/>
        <v>7.3089317723064482E-3</v>
      </c>
      <c r="H4474" s="26">
        <f t="shared" si="209"/>
        <v>1.4184211893993998E-3</v>
      </c>
    </row>
    <row r="4475" spans="1:8" x14ac:dyDescent="0.25">
      <c r="A4475" s="12">
        <f>Riesgo!D4479</f>
        <v>0.15655722546954129</v>
      </c>
      <c r="F4475" s="76">
        <f t="shared" si="207"/>
        <v>-0.44902471212030859</v>
      </c>
      <c r="G4475" s="26">
        <f t="shared" si="208"/>
        <v>-9.0533795787112029E-2</v>
      </c>
      <c r="H4475" s="26">
        <f t="shared" si="209"/>
        <v>4.0651911590466785E-2</v>
      </c>
    </row>
    <row r="4476" spans="1:8" x14ac:dyDescent="0.25">
      <c r="A4476" s="12">
        <f>Riesgo!D4480</f>
        <v>0.50854446436455936</v>
      </c>
      <c r="F4476" s="76">
        <f t="shared" si="207"/>
        <v>-9.7037473225290549E-2</v>
      </c>
      <c r="G4476" s="26">
        <f t="shared" si="208"/>
        <v>-9.1373116541749848E-4</v>
      </c>
      <c r="H4476" s="26">
        <f t="shared" si="209"/>
        <v>8.866616349931403E-5</v>
      </c>
    </row>
    <row r="4477" spans="1:8" x14ac:dyDescent="0.25">
      <c r="A4477" s="12">
        <f>Riesgo!D4481</f>
        <v>0.88130824522891527</v>
      </c>
      <c r="F4477" s="76">
        <f t="shared" si="207"/>
        <v>0.27572630763906536</v>
      </c>
      <c r="G4477" s="26">
        <f t="shared" si="208"/>
        <v>2.0962091635055701E-2</v>
      </c>
      <c r="H4477" s="26">
        <f t="shared" si="209"/>
        <v>5.7798001269256469E-3</v>
      </c>
    </row>
    <row r="4478" spans="1:8" x14ac:dyDescent="0.25">
      <c r="A4478" s="12">
        <f>Riesgo!D4482</f>
        <v>0.24831602788368426</v>
      </c>
      <c r="F4478" s="76">
        <f t="shared" si="207"/>
        <v>-0.35726590970616567</v>
      </c>
      <c r="G4478" s="26">
        <f t="shared" si="208"/>
        <v>-4.56010385254631E-2</v>
      </c>
      <c r="H4478" s="26">
        <f t="shared" si="209"/>
        <v>1.6291696512345483E-2</v>
      </c>
    </row>
    <row r="4479" spans="1:8" x14ac:dyDescent="0.25">
      <c r="A4479" s="12">
        <f>Riesgo!D4483</f>
        <v>0.79854655670249686</v>
      </c>
      <c r="F4479" s="76">
        <f t="shared" si="207"/>
        <v>0.19296461911264695</v>
      </c>
      <c r="G4479" s="26">
        <f t="shared" si="208"/>
        <v>7.1851040167330311E-3</v>
      </c>
      <c r="H4479" s="26">
        <f t="shared" si="209"/>
        <v>1.386470859873639E-3</v>
      </c>
    </row>
    <row r="4480" spans="1:8" x14ac:dyDescent="0.25">
      <c r="A4480" s="12">
        <f>Riesgo!D4484</f>
        <v>0.61813335973749095</v>
      </c>
      <c r="F4480" s="76">
        <f t="shared" si="207"/>
        <v>1.2551422147641045E-2</v>
      </c>
      <c r="G4480" s="26">
        <f t="shared" si="208"/>
        <v>1.9773284265766495E-6</v>
      </c>
      <c r="H4480" s="26">
        <f t="shared" si="209"/>
        <v>2.4818283806494376E-8</v>
      </c>
    </row>
    <row r="4481" spans="1:8" x14ac:dyDescent="0.25">
      <c r="A4481" s="12">
        <f>Riesgo!D4485</f>
        <v>1</v>
      </c>
      <c r="F4481" s="76">
        <f t="shared" si="207"/>
        <v>0.39441806241015009</v>
      </c>
      <c r="G4481" s="26">
        <f t="shared" si="208"/>
        <v>6.1357885667416845E-2</v>
      </c>
      <c r="H4481" s="26">
        <f t="shared" si="209"/>
        <v>2.4200658378526071E-2</v>
      </c>
    </row>
    <row r="4482" spans="1:8" x14ac:dyDescent="0.25">
      <c r="A4482" s="12">
        <f>Riesgo!D4486</f>
        <v>0.59228367669645809</v>
      </c>
      <c r="F4482" s="76">
        <f t="shared" si="207"/>
        <v>-1.3298260893391811E-2</v>
      </c>
      <c r="G4482" s="26">
        <f t="shared" si="208"/>
        <v>-2.3517142289681949E-6</v>
      </c>
      <c r="H4482" s="26">
        <f t="shared" si="209"/>
        <v>3.1273709363520821E-8</v>
      </c>
    </row>
    <row r="4483" spans="1:8" x14ac:dyDescent="0.25">
      <c r="A4483" s="12">
        <f>Riesgo!D4487</f>
        <v>0.83342865679087352</v>
      </c>
      <c r="F4483" s="76">
        <f t="shared" ref="F4483:F4546" si="210">A4483-$D$4</f>
        <v>0.22784671920102362</v>
      </c>
      <c r="G4483" s="26">
        <f t="shared" ref="G4483:G4546" si="211">IF(A4483=0,0,(A4483-D$4)^3)</f>
        <v>1.1828463619818983E-2</v>
      </c>
      <c r="H4483" s="26">
        <f t="shared" ref="H4483:H4546" si="212">IF(A4483=0,0,(A4483-D$4)^4)</f>
        <v>2.695076628964419E-3</v>
      </c>
    </row>
    <row r="4484" spans="1:8" x14ac:dyDescent="0.25">
      <c r="A4484" s="12">
        <f>Riesgo!D4488</f>
        <v>0.68589333876353853</v>
      </c>
      <c r="F4484" s="76">
        <f t="shared" si="210"/>
        <v>8.0311401173688624E-2</v>
      </c>
      <c r="G4484" s="26">
        <f t="shared" si="211"/>
        <v>5.1800220569744241E-4</v>
      </c>
      <c r="H4484" s="26">
        <f t="shared" si="212"/>
        <v>4.1601482950622877E-5</v>
      </c>
    </row>
    <row r="4485" spans="1:8" x14ac:dyDescent="0.25">
      <c r="A4485" s="12">
        <f>Riesgo!D4489</f>
        <v>0.30520451737734033</v>
      </c>
      <c r="F4485" s="76">
        <f t="shared" si="210"/>
        <v>-0.30037742021250957</v>
      </c>
      <c r="G4485" s="26">
        <f t="shared" si="211"/>
        <v>-2.7102031712554722E-2</v>
      </c>
      <c r="H4485" s="26">
        <f t="shared" si="212"/>
        <v>8.1408383683348098E-3</v>
      </c>
    </row>
    <row r="4486" spans="1:8" x14ac:dyDescent="0.25">
      <c r="A4486" s="12">
        <f>Riesgo!D4490</f>
        <v>0.27814350075852717</v>
      </c>
      <c r="F4486" s="76">
        <f t="shared" si="210"/>
        <v>-0.32743843683132273</v>
      </c>
      <c r="G4486" s="26">
        <f t="shared" si="211"/>
        <v>-3.5106616494633675E-2</v>
      </c>
      <c r="H4486" s="26">
        <f t="shared" si="212"/>
        <v>1.1495255627439581E-2</v>
      </c>
    </row>
    <row r="4487" spans="1:8" x14ac:dyDescent="0.25">
      <c r="A4487" s="12">
        <f>Riesgo!D4491</f>
        <v>0.38403806341598717</v>
      </c>
      <c r="F4487" s="76">
        <f t="shared" si="210"/>
        <v>-0.22154387417386273</v>
      </c>
      <c r="G4487" s="26">
        <f t="shared" si="211"/>
        <v>-1.0873747351268956E-2</v>
      </c>
      <c r="H4487" s="26">
        <f t="shared" si="212"/>
        <v>2.4090121149879028E-3</v>
      </c>
    </row>
    <row r="4488" spans="1:8" x14ac:dyDescent="0.25">
      <c r="A4488" s="12">
        <f>Riesgo!D4492</f>
        <v>0.73532379879668031</v>
      </c>
      <c r="F4488" s="76">
        <f t="shared" si="210"/>
        <v>0.1297418612068304</v>
      </c>
      <c r="G4488" s="26">
        <f t="shared" si="211"/>
        <v>2.1839383338833084E-3</v>
      </c>
      <c r="H4488" s="26">
        <f t="shared" si="212"/>
        <v>2.8334822419896462E-4</v>
      </c>
    </row>
    <row r="4489" spans="1:8" x14ac:dyDescent="0.25">
      <c r="A4489" s="12">
        <f>Riesgo!D4493</f>
        <v>0.81237989921734366</v>
      </c>
      <c r="F4489" s="76">
        <f t="shared" si="210"/>
        <v>0.20679796162749375</v>
      </c>
      <c r="G4489" s="26">
        <f t="shared" si="211"/>
        <v>8.8437969139942944E-3</v>
      </c>
      <c r="H4489" s="26">
        <f t="shared" si="212"/>
        <v>1.8288791748615398E-3</v>
      </c>
    </row>
    <row r="4490" spans="1:8" x14ac:dyDescent="0.25">
      <c r="A4490" s="12">
        <f>Riesgo!D4494</f>
        <v>0.80000717414123224</v>
      </c>
      <c r="F4490" s="76">
        <f t="shared" si="210"/>
        <v>0.19442523655138233</v>
      </c>
      <c r="G4490" s="26">
        <f t="shared" si="211"/>
        <v>7.3495019262418901E-3</v>
      </c>
      <c r="H4490" s="26">
        <f t="shared" si="212"/>
        <v>1.4289286505444196E-3</v>
      </c>
    </row>
    <row r="4491" spans="1:8" x14ac:dyDescent="0.25">
      <c r="A4491" s="12">
        <f>Riesgo!D4495</f>
        <v>0.12755995075729093</v>
      </c>
      <c r="F4491" s="76">
        <f t="shared" si="210"/>
        <v>-0.47802198683255898</v>
      </c>
      <c r="G4491" s="26">
        <f t="shared" si="211"/>
        <v>-0.10923042361158727</v>
      </c>
      <c r="H4491" s="26">
        <f t="shared" si="212"/>
        <v>5.2214544117373016E-2</v>
      </c>
    </row>
    <row r="4492" spans="1:8" x14ac:dyDescent="0.25">
      <c r="A4492" s="12">
        <f>Riesgo!D4496</f>
        <v>0.28804542314873577</v>
      </c>
      <c r="F4492" s="76">
        <f t="shared" si="210"/>
        <v>-0.31753651444111414</v>
      </c>
      <c r="G4492" s="26">
        <f t="shared" si="211"/>
        <v>-3.2017028296659825E-2</v>
      </c>
      <c r="H4492" s="26">
        <f t="shared" si="212"/>
        <v>1.0166575568083881E-2</v>
      </c>
    </row>
    <row r="4493" spans="1:8" x14ac:dyDescent="0.25">
      <c r="A4493" s="12">
        <f>Riesgo!D4497</f>
        <v>0.35532328945354158</v>
      </c>
      <c r="F4493" s="76">
        <f t="shared" si="210"/>
        <v>-0.25025864813630833</v>
      </c>
      <c r="G4493" s="26">
        <f t="shared" si="211"/>
        <v>-1.5673546717004886E-2</v>
      </c>
      <c r="H4493" s="26">
        <f t="shared" si="212"/>
        <v>3.9224406128989166E-3</v>
      </c>
    </row>
    <row r="4494" spans="1:8" x14ac:dyDescent="0.25">
      <c r="A4494" s="12">
        <f>Riesgo!D4498</f>
        <v>0.33358433066262488</v>
      </c>
      <c r="F4494" s="76">
        <f t="shared" si="210"/>
        <v>-0.27199760692722502</v>
      </c>
      <c r="G4494" s="26">
        <f t="shared" si="211"/>
        <v>-2.01231168573845E-2</v>
      </c>
      <c r="H4494" s="26">
        <f t="shared" si="212"/>
        <v>5.4734396291254844E-3</v>
      </c>
    </row>
    <row r="4495" spans="1:8" x14ac:dyDescent="0.25">
      <c r="A4495" s="12">
        <f>Riesgo!D4499</f>
        <v>0.53714666191027227</v>
      </c>
      <c r="F4495" s="76">
        <f t="shared" si="210"/>
        <v>-6.8435275679577634E-2</v>
      </c>
      <c r="G4495" s="26">
        <f t="shared" si="211"/>
        <v>-3.2050887753968686E-4</v>
      </c>
      <c r="H4495" s="26">
        <f t="shared" si="212"/>
        <v>2.1934113392180459E-5</v>
      </c>
    </row>
    <row r="4496" spans="1:8" x14ac:dyDescent="0.25">
      <c r="A4496" s="12">
        <f>Riesgo!D4500</f>
        <v>1</v>
      </c>
      <c r="F4496" s="76">
        <f t="shared" si="210"/>
        <v>0.39441806241015009</v>
      </c>
      <c r="G4496" s="26">
        <f t="shared" si="211"/>
        <v>6.1357885667416845E-2</v>
      </c>
      <c r="H4496" s="26">
        <f t="shared" si="212"/>
        <v>2.4200658378526071E-2</v>
      </c>
    </row>
    <row r="4497" spans="1:8" x14ac:dyDescent="0.25">
      <c r="A4497" s="12">
        <f>Riesgo!D4501</f>
        <v>0.5305505176084172</v>
      </c>
      <c r="F4497" s="76">
        <f t="shared" si="210"/>
        <v>-7.5031419981432701E-2</v>
      </c>
      <c r="G4497" s="26">
        <f t="shared" si="211"/>
        <v>-4.2240543434112263E-4</v>
      </c>
      <c r="H4497" s="26">
        <f t="shared" si="212"/>
        <v>3.169367954648827E-5</v>
      </c>
    </row>
    <row r="4498" spans="1:8" x14ac:dyDescent="0.25">
      <c r="A4498" s="12">
        <f>Riesgo!D4502</f>
        <v>0.68926156672516725</v>
      </c>
      <c r="F4498" s="76">
        <f t="shared" si="210"/>
        <v>8.3679629135317346E-2</v>
      </c>
      <c r="G4498" s="26">
        <f t="shared" si="211"/>
        <v>5.8594822130205219E-4</v>
      </c>
      <c r="H4498" s="26">
        <f t="shared" si="212"/>
        <v>4.9031929851054585E-5</v>
      </c>
    </row>
    <row r="4499" spans="1:8" x14ac:dyDescent="0.25">
      <c r="A4499" s="12">
        <f>Riesgo!D4503</f>
        <v>0.84758063603426992</v>
      </c>
      <c r="F4499" s="76">
        <f t="shared" si="210"/>
        <v>0.24199869844442001</v>
      </c>
      <c r="G4499" s="26">
        <f t="shared" si="211"/>
        <v>1.4172259328326917E-2</v>
      </c>
      <c r="H4499" s="26">
        <f t="shared" si="212"/>
        <v>3.4296683114719041E-3</v>
      </c>
    </row>
    <row r="4500" spans="1:8" x14ac:dyDescent="0.25">
      <c r="A4500" s="12">
        <f>Riesgo!D4504</f>
        <v>0.80056001629368623</v>
      </c>
      <c r="F4500" s="76">
        <f t="shared" si="210"/>
        <v>0.19497807870383632</v>
      </c>
      <c r="G4500" s="26">
        <f t="shared" si="211"/>
        <v>7.4123746092473811E-3</v>
      </c>
      <c r="H4500" s="26">
        <f t="shared" si="212"/>
        <v>1.4452505599441539E-3</v>
      </c>
    </row>
    <row r="4501" spans="1:8" x14ac:dyDescent="0.25">
      <c r="A4501" s="12">
        <f>Riesgo!D4505</f>
        <v>0.27805464078033543</v>
      </c>
      <c r="F4501" s="76">
        <f t="shared" si="210"/>
        <v>-0.32752729680951448</v>
      </c>
      <c r="G4501" s="26">
        <f t="shared" si="211"/>
        <v>-3.5135205867373086E-2</v>
      </c>
      <c r="H4501" s="26">
        <f t="shared" si="212"/>
        <v>1.1507739000586501E-2</v>
      </c>
    </row>
    <row r="4502" spans="1:8" x14ac:dyDescent="0.25">
      <c r="A4502" s="12">
        <f>Riesgo!D4506</f>
        <v>0.98865296930690261</v>
      </c>
      <c r="F4502" s="76">
        <f t="shared" si="210"/>
        <v>0.3830710317170527</v>
      </c>
      <c r="G4502" s="26">
        <f t="shared" si="211"/>
        <v>5.6213151512271672E-2</v>
      </c>
      <c r="H4502" s="26">
        <f t="shared" si="212"/>
        <v>2.1533629945872913E-2</v>
      </c>
    </row>
    <row r="4503" spans="1:8" x14ac:dyDescent="0.25">
      <c r="A4503" s="12">
        <f>Riesgo!D4507</f>
        <v>0.85528250386404614</v>
      </c>
      <c r="F4503" s="76">
        <f t="shared" si="210"/>
        <v>0.24970056627419623</v>
      </c>
      <c r="G4503" s="26">
        <f t="shared" si="211"/>
        <v>1.5568923394981511E-2</v>
      </c>
      <c r="H4503" s="26">
        <f t="shared" si="212"/>
        <v>3.8875689880064645E-3</v>
      </c>
    </row>
    <row r="4504" spans="1:8" x14ac:dyDescent="0.25">
      <c r="A4504" s="12">
        <f>Riesgo!D4508</f>
        <v>0.43726699300389815</v>
      </c>
      <c r="F4504" s="76">
        <f t="shared" si="210"/>
        <v>-0.16831494458595175</v>
      </c>
      <c r="G4504" s="26">
        <f t="shared" si="211"/>
        <v>-4.7683490110275685E-3</v>
      </c>
      <c r="H4504" s="26">
        <f t="shared" si="212"/>
        <v>8.0258439955758305E-4</v>
      </c>
    </row>
    <row r="4505" spans="1:8" x14ac:dyDescent="0.25">
      <c r="A4505" s="12">
        <f>Riesgo!D4509</f>
        <v>0.48428080501527226</v>
      </c>
      <c r="F4505" s="76">
        <f t="shared" si="210"/>
        <v>-0.12130113257457764</v>
      </c>
      <c r="G4505" s="26">
        <f t="shared" si="211"/>
        <v>-1.784820590520497E-3</v>
      </c>
      <c r="H4505" s="26">
        <f t="shared" si="212"/>
        <v>2.1650075907256276E-4</v>
      </c>
    </row>
    <row r="4506" spans="1:8" x14ac:dyDescent="0.25">
      <c r="A4506" s="12">
        <f>Riesgo!D4510</f>
        <v>0.87094831880349877</v>
      </c>
      <c r="F4506" s="76">
        <f t="shared" si="210"/>
        <v>0.26536638121364886</v>
      </c>
      <c r="G4506" s="26">
        <f t="shared" si="211"/>
        <v>1.868691912834573E-2</v>
      </c>
      <c r="H4506" s="26">
        <f t="shared" si="212"/>
        <v>4.9588801051212196E-3</v>
      </c>
    </row>
    <row r="4507" spans="1:8" x14ac:dyDescent="0.25">
      <c r="A4507" s="12">
        <f>Riesgo!D4511</f>
        <v>0.42915826160984977</v>
      </c>
      <c r="F4507" s="76">
        <f t="shared" si="210"/>
        <v>-0.17642367598000014</v>
      </c>
      <c r="G4507" s="26">
        <f t="shared" si="211"/>
        <v>-5.4912422142252811E-3</v>
      </c>
      <c r="H4507" s="26">
        <f t="shared" si="212"/>
        <v>9.6878513713017939E-4</v>
      </c>
    </row>
    <row r="4508" spans="1:8" x14ac:dyDescent="0.25">
      <c r="A4508" s="12">
        <f>Riesgo!D4512</f>
        <v>0.61484274588691146</v>
      </c>
      <c r="F4508" s="76">
        <f t="shared" si="210"/>
        <v>9.2608082970615513E-3</v>
      </c>
      <c r="G4508" s="26">
        <f t="shared" si="211"/>
        <v>7.9423072274977346E-7</v>
      </c>
      <c r="H4508" s="26">
        <f t="shared" si="212"/>
        <v>7.3552184670222947E-9</v>
      </c>
    </row>
    <row r="4509" spans="1:8" x14ac:dyDescent="0.25">
      <c r="A4509" s="12">
        <f>Riesgo!D4513</f>
        <v>0.34810048399757426</v>
      </c>
      <c r="F4509" s="76">
        <f t="shared" si="210"/>
        <v>-0.25748145359227564</v>
      </c>
      <c r="G4509" s="26">
        <f t="shared" si="211"/>
        <v>-1.7070170412468336E-2</v>
      </c>
      <c r="H4509" s="26">
        <f t="shared" si="212"/>
        <v>4.3952522908702026E-3</v>
      </c>
    </row>
    <row r="4510" spans="1:8" x14ac:dyDescent="0.25">
      <c r="A4510" s="12">
        <f>Riesgo!D4514</f>
        <v>0.83988714365203698</v>
      </c>
      <c r="F4510" s="76">
        <f t="shared" si="210"/>
        <v>0.23430520606218708</v>
      </c>
      <c r="G4510" s="26">
        <f t="shared" si="211"/>
        <v>1.2863105009673274E-2</v>
      </c>
      <c r="H4510" s="26">
        <f t="shared" si="212"/>
        <v>3.0138924698910473E-3</v>
      </c>
    </row>
    <row r="4511" spans="1:8" x14ac:dyDescent="0.25">
      <c r="A4511" s="12">
        <f>Riesgo!D4515</f>
        <v>1</v>
      </c>
      <c r="F4511" s="76">
        <f t="shared" si="210"/>
        <v>0.39441806241015009</v>
      </c>
      <c r="G4511" s="26">
        <f t="shared" si="211"/>
        <v>6.1357885667416845E-2</v>
      </c>
      <c r="H4511" s="26">
        <f t="shared" si="212"/>
        <v>2.4200658378526071E-2</v>
      </c>
    </row>
    <row r="4512" spans="1:8" x14ac:dyDescent="0.25">
      <c r="A4512" s="12">
        <f>Riesgo!D4516</f>
        <v>0.24221312501459791</v>
      </c>
      <c r="F4512" s="76">
        <f t="shared" si="210"/>
        <v>-0.363368812575252</v>
      </c>
      <c r="G4512" s="26">
        <f t="shared" si="211"/>
        <v>-4.7978089371589386E-2</v>
      </c>
      <c r="H4512" s="26">
        <f t="shared" si="212"/>
        <v>1.7433741364583751E-2</v>
      </c>
    </row>
    <row r="4513" spans="1:8" x14ac:dyDescent="0.25">
      <c r="A4513" s="12">
        <f>Riesgo!D4517</f>
        <v>0.84248957808437674</v>
      </c>
      <c r="F4513" s="76">
        <f t="shared" si="210"/>
        <v>0.23690764049452684</v>
      </c>
      <c r="G4513" s="26">
        <f t="shared" si="211"/>
        <v>1.3296495841051218E-2</v>
      </c>
      <c r="H4513" s="26">
        <f t="shared" si="212"/>
        <v>3.150041456548733E-3</v>
      </c>
    </row>
    <row r="4514" spans="1:8" x14ac:dyDescent="0.25">
      <c r="A4514" s="12">
        <f>Riesgo!D4518</f>
        <v>0.86089382660194469</v>
      </c>
      <c r="F4514" s="76">
        <f t="shared" si="210"/>
        <v>0.25531188901209478</v>
      </c>
      <c r="G4514" s="26">
        <f t="shared" si="211"/>
        <v>1.6642291194561554E-2</v>
      </c>
      <c r="H4514" s="26">
        <f t="shared" si="212"/>
        <v>4.2489748023728626E-3</v>
      </c>
    </row>
    <row r="4515" spans="1:8" x14ac:dyDescent="0.25">
      <c r="A4515" s="12">
        <f>Riesgo!D4519</f>
        <v>0.80235074644873228</v>
      </c>
      <c r="F4515" s="76">
        <f t="shared" si="210"/>
        <v>0.19676880885888237</v>
      </c>
      <c r="G4515" s="26">
        <f t="shared" si="211"/>
        <v>7.6184876852182278E-3</v>
      </c>
      <c r="H4515" s="26">
        <f t="shared" si="212"/>
        <v>1.4990807471264547E-3</v>
      </c>
    </row>
    <row r="4516" spans="1:8" x14ac:dyDescent="0.25">
      <c r="A4516" s="12">
        <f>Riesgo!D4520</f>
        <v>0.56690160710865323</v>
      </c>
      <c r="F4516" s="76">
        <f t="shared" si="210"/>
        <v>-3.8680330481196679E-2</v>
      </c>
      <c r="G4516" s="26">
        <f t="shared" si="211"/>
        <v>-5.7872271385465936E-5</v>
      </c>
      <c r="H4516" s="26">
        <f t="shared" si="212"/>
        <v>2.2385185828873247E-6</v>
      </c>
    </row>
    <row r="4517" spans="1:8" x14ac:dyDescent="0.25">
      <c r="A4517" s="12">
        <f>Riesgo!D4521</f>
        <v>0.51951028480527806</v>
      </c>
      <c r="F4517" s="76">
        <f t="shared" si="210"/>
        <v>-8.607165278457185E-2</v>
      </c>
      <c r="G4517" s="26">
        <f t="shared" si="211"/>
        <v>-6.3764715695531081E-4</v>
      </c>
      <c r="H4517" s="26">
        <f t="shared" si="212"/>
        <v>5.4883344692526898E-5</v>
      </c>
    </row>
    <row r="4518" spans="1:8" x14ac:dyDescent="0.25">
      <c r="A4518" s="12">
        <f>Riesgo!D4522</f>
        <v>7.300705062422809E-2</v>
      </c>
      <c r="F4518" s="76">
        <f t="shared" si="210"/>
        <v>-0.53257488696562183</v>
      </c>
      <c r="G4518" s="26">
        <f t="shared" si="211"/>
        <v>-0.15105741608572884</v>
      </c>
      <c r="H4518" s="26">
        <f t="shared" si="212"/>
        <v>8.0449386297175934E-2</v>
      </c>
    </row>
    <row r="4519" spans="1:8" x14ac:dyDescent="0.25">
      <c r="A4519" s="12">
        <f>Riesgo!D4523</f>
        <v>1</v>
      </c>
      <c r="F4519" s="76">
        <f t="shared" si="210"/>
        <v>0.39441806241015009</v>
      </c>
      <c r="G4519" s="26">
        <f t="shared" si="211"/>
        <v>6.1357885667416845E-2</v>
      </c>
      <c r="H4519" s="26">
        <f t="shared" si="212"/>
        <v>2.4200658378526071E-2</v>
      </c>
    </row>
    <row r="4520" spans="1:8" x14ac:dyDescent="0.25">
      <c r="A4520" s="12">
        <f>Riesgo!D4524</f>
        <v>0.91664433676780566</v>
      </c>
      <c r="F4520" s="76">
        <f t="shared" si="210"/>
        <v>0.31106239917795575</v>
      </c>
      <c r="G4520" s="26">
        <f t="shared" si="211"/>
        <v>3.00983405656985E-2</v>
      </c>
      <c r="H4520" s="26">
        <f t="shared" si="212"/>
        <v>9.3624620276413651E-3</v>
      </c>
    </row>
    <row r="4521" spans="1:8" x14ac:dyDescent="0.25">
      <c r="A4521" s="12">
        <f>Riesgo!D4525</f>
        <v>0.74554406716960742</v>
      </c>
      <c r="F4521" s="76">
        <f t="shared" si="210"/>
        <v>0.13996212957975751</v>
      </c>
      <c r="G4521" s="26">
        <f t="shared" si="211"/>
        <v>2.7417738215862954E-3</v>
      </c>
      <c r="H4521" s="26">
        <f t="shared" si="212"/>
        <v>3.83744502895248E-4</v>
      </c>
    </row>
    <row r="4522" spans="1:8" x14ac:dyDescent="0.25">
      <c r="A4522" s="12">
        <f>Riesgo!D4526</f>
        <v>0.63777093059263334</v>
      </c>
      <c r="F4522" s="76">
        <f t="shared" si="210"/>
        <v>3.2188993002783439E-2</v>
      </c>
      <c r="G4522" s="26">
        <f t="shared" si="211"/>
        <v>3.3352022217159619E-5</v>
      </c>
      <c r="H4522" s="26">
        <f t="shared" si="212"/>
        <v>1.0735680097768288E-6</v>
      </c>
    </row>
    <row r="4523" spans="1:8" x14ac:dyDescent="0.25">
      <c r="A4523" s="12">
        <f>Riesgo!D4527</f>
        <v>0.64718535120285203</v>
      </c>
      <c r="F4523" s="76">
        <f t="shared" si="210"/>
        <v>4.1603413613002127E-2</v>
      </c>
      <c r="G4523" s="26">
        <f t="shared" si="211"/>
        <v>7.2009019840654328E-5</v>
      </c>
      <c r="H4523" s="26">
        <f t="shared" si="212"/>
        <v>2.9958210362976184E-6</v>
      </c>
    </row>
    <row r="4524" spans="1:8" x14ac:dyDescent="0.25">
      <c r="A4524" s="12">
        <f>Riesgo!D4528</f>
        <v>0.7382937726078711</v>
      </c>
      <c r="F4524" s="76">
        <f t="shared" si="210"/>
        <v>0.1327118350180212</v>
      </c>
      <c r="G4524" s="26">
        <f t="shared" si="211"/>
        <v>2.3373780575560608E-3</v>
      </c>
      <c r="H4524" s="26">
        <f t="shared" si="212"/>
        <v>3.1019773114912281E-4</v>
      </c>
    </row>
    <row r="4525" spans="1:8" x14ac:dyDescent="0.25">
      <c r="A4525" s="12">
        <f>Riesgo!D4529</f>
        <v>0.48080567153504006</v>
      </c>
      <c r="F4525" s="76">
        <f t="shared" si="210"/>
        <v>-0.12477626605480985</v>
      </c>
      <c r="G4525" s="26">
        <f t="shared" si="211"/>
        <v>-1.9426562314491251E-3</v>
      </c>
      <c r="H4525" s="26">
        <f t="shared" si="212"/>
        <v>2.4239739078833032E-4</v>
      </c>
    </row>
    <row r="4526" spans="1:8" x14ac:dyDescent="0.25">
      <c r="A4526" s="12">
        <f>Riesgo!D4530</f>
        <v>0.39066287243831666</v>
      </c>
      <c r="F4526" s="76">
        <f t="shared" si="210"/>
        <v>-0.21491906515153325</v>
      </c>
      <c r="G4526" s="26">
        <f t="shared" si="211"/>
        <v>-9.927155584398769E-3</v>
      </c>
      <c r="H4526" s="26">
        <f t="shared" si="212"/>
        <v>2.1335349978128062E-3</v>
      </c>
    </row>
    <row r="4527" spans="1:8" x14ac:dyDescent="0.25">
      <c r="A4527" s="12">
        <f>Riesgo!D4531</f>
        <v>0.81192391412350595</v>
      </c>
      <c r="F4527" s="76">
        <f t="shared" si="210"/>
        <v>0.20634197653365605</v>
      </c>
      <c r="G4527" s="26">
        <f t="shared" si="211"/>
        <v>8.7854246623729742E-3</v>
      </c>
      <c r="H4527" s="26">
        <f t="shared" si="212"/>
        <v>1.8128018895215673E-3</v>
      </c>
    </row>
    <row r="4528" spans="1:8" x14ac:dyDescent="0.25">
      <c r="A4528" s="12">
        <f>Riesgo!D4532</f>
        <v>0.92071070074144035</v>
      </c>
      <c r="F4528" s="76">
        <f t="shared" si="210"/>
        <v>0.31512876315159044</v>
      </c>
      <c r="G4528" s="26">
        <f t="shared" si="211"/>
        <v>3.1294220241336573E-2</v>
      </c>
      <c r="H4528" s="26">
        <f t="shared" si="212"/>
        <v>9.8617089184458596E-3</v>
      </c>
    </row>
    <row r="4529" spans="1:8" x14ac:dyDescent="0.25">
      <c r="A4529" s="12">
        <f>Riesgo!D4533</f>
        <v>0.73653653609434422</v>
      </c>
      <c r="F4529" s="76">
        <f t="shared" si="210"/>
        <v>0.13095459850449431</v>
      </c>
      <c r="G4529" s="26">
        <f t="shared" si="211"/>
        <v>2.2457544048025417E-3</v>
      </c>
      <c r="H4529" s="26">
        <f t="shared" si="212"/>
        <v>2.9409186642061642E-4</v>
      </c>
    </row>
    <row r="4530" spans="1:8" x14ac:dyDescent="0.25">
      <c r="A4530" s="12">
        <f>Riesgo!D4534</f>
        <v>0.75963242681336607</v>
      </c>
      <c r="F4530" s="76">
        <f t="shared" si="210"/>
        <v>0.15405048922351616</v>
      </c>
      <c r="G4530" s="26">
        <f t="shared" si="211"/>
        <v>3.6558573851161345E-3</v>
      </c>
      <c r="H4530" s="26">
        <f t="shared" si="212"/>
        <v>5.6318661870854514E-4</v>
      </c>
    </row>
    <row r="4531" spans="1:8" x14ac:dyDescent="0.25">
      <c r="A4531" s="12">
        <f>Riesgo!D4535</f>
        <v>1</v>
      </c>
      <c r="F4531" s="76">
        <f t="shared" si="210"/>
        <v>0.39441806241015009</v>
      </c>
      <c r="G4531" s="26">
        <f t="shared" si="211"/>
        <v>6.1357885667416845E-2</v>
      </c>
      <c r="H4531" s="26">
        <f t="shared" si="212"/>
        <v>2.4200658378526071E-2</v>
      </c>
    </row>
    <row r="4532" spans="1:8" x14ac:dyDescent="0.25">
      <c r="A4532" s="12">
        <f>Riesgo!D4536</f>
        <v>0.33296475196879177</v>
      </c>
      <c r="F4532" s="76">
        <f t="shared" si="210"/>
        <v>-0.27261718562105813</v>
      </c>
      <c r="G4532" s="26">
        <f t="shared" si="211"/>
        <v>-2.0260944647224392E-2</v>
      </c>
      <c r="H4532" s="26">
        <f t="shared" si="212"/>
        <v>5.5234817077503559E-3</v>
      </c>
    </row>
    <row r="4533" spans="1:8" x14ac:dyDescent="0.25">
      <c r="A4533" s="12">
        <f>Riesgo!D4537</f>
        <v>0.57381237898781823</v>
      </c>
      <c r="F4533" s="76">
        <f t="shared" si="210"/>
        <v>-3.1769558602031678E-2</v>
      </c>
      <c r="G4533" s="26">
        <f t="shared" si="211"/>
        <v>-3.2065169699095107E-5</v>
      </c>
      <c r="H4533" s="26">
        <f t="shared" si="212"/>
        <v>1.0186962878394925E-6</v>
      </c>
    </row>
    <row r="4534" spans="1:8" x14ac:dyDescent="0.25">
      <c r="A4534" s="12">
        <f>Riesgo!D4538</f>
        <v>0.74371338432245293</v>
      </c>
      <c r="F4534" s="76">
        <f t="shared" si="210"/>
        <v>0.13813144673260302</v>
      </c>
      <c r="G4534" s="26">
        <f t="shared" si="211"/>
        <v>2.6355889701910585E-3</v>
      </c>
      <c r="H4534" s="26">
        <f t="shared" si="212"/>
        <v>3.6405771744498226E-4</v>
      </c>
    </row>
    <row r="4535" spans="1:8" x14ac:dyDescent="0.25">
      <c r="A4535" s="12">
        <f>Riesgo!D4539</f>
        <v>0.56071538218824923</v>
      </c>
      <c r="F4535" s="76">
        <f t="shared" si="210"/>
        <v>-4.4866555401600672E-2</v>
      </c>
      <c r="G4535" s="26">
        <f t="shared" si="211"/>
        <v>-9.0316725695628285E-5</v>
      </c>
      <c r="H4535" s="26">
        <f t="shared" si="212"/>
        <v>4.0522003771140775E-6</v>
      </c>
    </row>
    <row r="4536" spans="1:8" x14ac:dyDescent="0.25">
      <c r="A4536" s="12">
        <f>Riesgo!D4540</f>
        <v>0.37374722565179819</v>
      </c>
      <c r="F4536" s="76">
        <f t="shared" si="210"/>
        <v>-0.23183471193805172</v>
      </c>
      <c r="G4536" s="26">
        <f t="shared" si="211"/>
        <v>-1.2460497616365215E-2</v>
      </c>
      <c r="H4536" s="26">
        <f t="shared" si="212"/>
        <v>2.8887758754948096E-3</v>
      </c>
    </row>
    <row r="4537" spans="1:8" x14ac:dyDescent="0.25">
      <c r="A4537" s="12">
        <f>Riesgo!D4541</f>
        <v>0.55991094021729837</v>
      </c>
      <c r="F4537" s="76">
        <f t="shared" si="210"/>
        <v>-4.5670997372551536E-2</v>
      </c>
      <c r="G4537" s="26">
        <f t="shared" si="211"/>
        <v>-9.5262393205398739E-5</v>
      </c>
      <c r="H4537" s="26">
        <f t="shared" si="212"/>
        <v>4.3507285097867374E-6</v>
      </c>
    </row>
    <row r="4538" spans="1:8" x14ac:dyDescent="0.25">
      <c r="A4538" s="12">
        <f>Riesgo!D4542</f>
        <v>0.18683355531465079</v>
      </c>
      <c r="F4538" s="76">
        <f t="shared" si="210"/>
        <v>-0.41874838227519912</v>
      </c>
      <c r="G4538" s="26">
        <f t="shared" si="211"/>
        <v>-7.3427615788448045E-2</v>
      </c>
      <c r="H4538" s="26">
        <f t="shared" si="212"/>
        <v>3.0747695325737488E-2</v>
      </c>
    </row>
    <row r="4539" spans="1:8" x14ac:dyDescent="0.25">
      <c r="A4539" s="12">
        <f>Riesgo!D4543</f>
        <v>0.80085563758240252</v>
      </c>
      <c r="F4539" s="76">
        <f t="shared" si="210"/>
        <v>0.19527369999255262</v>
      </c>
      <c r="G4539" s="26">
        <f t="shared" si="211"/>
        <v>7.4461411704900326E-3</v>
      </c>
      <c r="H4539" s="26">
        <f t="shared" si="212"/>
        <v>1.4540355370284653E-3</v>
      </c>
    </row>
    <row r="4540" spans="1:8" x14ac:dyDescent="0.25">
      <c r="A4540" s="12">
        <f>Riesgo!D4544</f>
        <v>0.40089958995392894</v>
      </c>
      <c r="F4540" s="76">
        <f t="shared" si="210"/>
        <v>-0.20468234763592097</v>
      </c>
      <c r="G4540" s="26">
        <f t="shared" si="211"/>
        <v>-8.5751390015066618E-3</v>
      </c>
      <c r="H4540" s="26">
        <f t="shared" si="212"/>
        <v>1.7551795821327308E-3</v>
      </c>
    </row>
    <row r="4541" spans="1:8" x14ac:dyDescent="0.25">
      <c r="A4541" s="12">
        <f>Riesgo!D4545</f>
        <v>0.17467417099757507</v>
      </c>
      <c r="F4541" s="76">
        <f t="shared" si="210"/>
        <v>-0.43090776659227481</v>
      </c>
      <c r="G4541" s="26">
        <f t="shared" si="211"/>
        <v>-8.0011601888610992E-2</v>
      </c>
      <c r="H4541" s="26">
        <f t="shared" si="212"/>
        <v>3.4477620671291599E-2</v>
      </c>
    </row>
    <row r="4542" spans="1:8" x14ac:dyDescent="0.25">
      <c r="A4542" s="12">
        <f>Riesgo!D4546</f>
        <v>0.68820012452147428</v>
      </c>
      <c r="F4542" s="76">
        <f t="shared" si="210"/>
        <v>8.2618186931624371E-2</v>
      </c>
      <c r="G4542" s="26">
        <f t="shared" si="211"/>
        <v>5.6393231317828274E-4</v>
      </c>
      <c r="H4542" s="26">
        <f t="shared" si="212"/>
        <v>4.6591065266946695E-5</v>
      </c>
    </row>
    <row r="4543" spans="1:8" x14ac:dyDescent="0.25">
      <c r="A4543" s="12">
        <f>Riesgo!D4547</f>
        <v>0.77226667435907947</v>
      </c>
      <c r="F4543" s="76">
        <f t="shared" si="210"/>
        <v>0.16668473676922957</v>
      </c>
      <c r="G4543" s="26">
        <f t="shared" si="211"/>
        <v>4.6311356347800755E-3</v>
      </c>
      <c r="H4543" s="26">
        <f t="shared" si="212"/>
        <v>7.7193962422591577E-4</v>
      </c>
    </row>
    <row r="4544" spans="1:8" x14ac:dyDescent="0.25">
      <c r="A4544" s="12">
        <f>Riesgo!D4548</f>
        <v>0.38724759495735395</v>
      </c>
      <c r="F4544" s="76">
        <f t="shared" si="210"/>
        <v>-0.21833434263249596</v>
      </c>
      <c r="G4544" s="26">
        <f t="shared" si="211"/>
        <v>-1.0407973042562026E-2</v>
      </c>
      <c r="H4544" s="26">
        <f t="shared" si="212"/>
        <v>2.272417952384519E-3</v>
      </c>
    </row>
    <row r="4545" spans="1:8" x14ac:dyDescent="0.25">
      <c r="A4545" s="12">
        <f>Riesgo!D4549</f>
        <v>0.60674132616592058</v>
      </c>
      <c r="F4545" s="76">
        <f t="shared" si="210"/>
        <v>1.1593885760706746E-3</v>
      </c>
      <c r="G4545" s="26">
        <f t="shared" si="211"/>
        <v>1.5584291046140152E-9</v>
      </c>
      <c r="H4545" s="26">
        <f t="shared" si="212"/>
        <v>1.8068249005055394E-12</v>
      </c>
    </row>
    <row r="4546" spans="1:8" x14ac:dyDescent="0.25">
      <c r="A4546" s="12">
        <f>Riesgo!D4550</f>
        <v>0.53861427106412152</v>
      </c>
      <c r="F4546" s="76">
        <f t="shared" si="210"/>
        <v>-6.6967666525728387E-2</v>
      </c>
      <c r="G4546" s="26">
        <f t="shared" si="211"/>
        <v>-3.0032777520434633E-4</v>
      </c>
      <c r="H4546" s="26">
        <f t="shared" si="212"/>
        <v>2.0112250298298584E-5</v>
      </c>
    </row>
    <row r="4547" spans="1:8" x14ac:dyDescent="0.25">
      <c r="A4547" s="12">
        <f>Riesgo!D4551</f>
        <v>0.78233688109128163</v>
      </c>
      <c r="F4547" s="76">
        <f t="shared" ref="F4547:F4610" si="213">A4547-$D$4</f>
        <v>0.17675494350143173</v>
      </c>
      <c r="G4547" s="26">
        <f t="shared" ref="G4547:G4610" si="214">IF(A4547=0,0,(A4547-D$4)^3)</f>
        <v>5.5222327481298196E-3</v>
      </c>
      <c r="H4547" s="26">
        <f t="shared" ref="H4547:H4610" si="215">IF(A4547=0,0,(A4547-D$4)^4)</f>
        <v>9.7608193739744228E-4</v>
      </c>
    </row>
    <row r="4548" spans="1:8" x14ac:dyDescent="0.25">
      <c r="A4548" s="12">
        <f>Riesgo!D4552</f>
        <v>1</v>
      </c>
      <c r="F4548" s="76">
        <f t="shared" si="213"/>
        <v>0.39441806241015009</v>
      </c>
      <c r="G4548" s="26">
        <f t="shared" si="214"/>
        <v>6.1357885667416845E-2</v>
      </c>
      <c r="H4548" s="26">
        <f t="shared" si="215"/>
        <v>2.4200658378526071E-2</v>
      </c>
    </row>
    <row r="4549" spans="1:8" x14ac:dyDescent="0.25">
      <c r="A4549" s="12">
        <f>Riesgo!D4553</f>
        <v>0.15786208772090143</v>
      </c>
      <c r="F4549" s="76">
        <f t="shared" si="213"/>
        <v>-0.44771984986894847</v>
      </c>
      <c r="G4549" s="26">
        <f t="shared" si="214"/>
        <v>-8.97468157049299E-2</v>
      </c>
      <c r="H4549" s="26">
        <f t="shared" si="215"/>
        <v>4.0181430853627402E-2</v>
      </c>
    </row>
    <row r="4550" spans="1:8" x14ac:dyDescent="0.25">
      <c r="A4550" s="12">
        <f>Riesgo!D4554</f>
        <v>0.8066045494271723</v>
      </c>
      <c r="F4550" s="76">
        <f t="shared" si="213"/>
        <v>0.2010226118373224</v>
      </c>
      <c r="G4550" s="26">
        <f t="shared" si="214"/>
        <v>8.1233419308415454E-3</v>
      </c>
      <c r="H4550" s="26">
        <f t="shared" si="215"/>
        <v>1.6329754117854049E-3</v>
      </c>
    </row>
    <row r="4551" spans="1:8" x14ac:dyDescent="0.25">
      <c r="A4551" s="12">
        <f>Riesgo!D4555</f>
        <v>0.79164792511874116</v>
      </c>
      <c r="F4551" s="76">
        <f t="shared" si="213"/>
        <v>0.18606598752889125</v>
      </c>
      <c r="G4551" s="26">
        <f t="shared" si="214"/>
        <v>6.4417071436654125E-3</v>
      </c>
      <c r="H4551" s="26">
        <f t="shared" si="215"/>
        <v>1.1985826010580181E-3</v>
      </c>
    </row>
    <row r="4552" spans="1:8" x14ac:dyDescent="0.25">
      <c r="A4552" s="12">
        <f>Riesgo!D4556</f>
        <v>0.60995602699471896</v>
      </c>
      <c r="F4552" s="76">
        <f t="shared" si="213"/>
        <v>4.3740894048690526E-3</v>
      </c>
      <c r="G4552" s="26">
        <f t="shared" si="214"/>
        <v>8.3687957177493429E-8</v>
      </c>
      <c r="H4552" s="26">
        <f t="shared" si="215"/>
        <v>3.66058606805209E-10</v>
      </c>
    </row>
    <row r="4553" spans="1:8" x14ac:dyDescent="0.25">
      <c r="A4553" s="12">
        <f>Riesgo!D4557</f>
        <v>0.19853594176361994</v>
      </c>
      <c r="F4553" s="76">
        <f t="shared" si="213"/>
        <v>-0.40704599582622997</v>
      </c>
      <c r="G4553" s="26">
        <f t="shared" si="214"/>
        <v>-6.7442003071121998E-2</v>
      </c>
      <c r="H4553" s="26">
        <f t="shared" si="215"/>
        <v>2.7451997300600512E-2</v>
      </c>
    </row>
    <row r="4554" spans="1:8" x14ac:dyDescent="0.25">
      <c r="A4554" s="12">
        <f>Riesgo!D4558</f>
        <v>0.80294425070488329</v>
      </c>
      <c r="F4554" s="76">
        <f t="shared" si="213"/>
        <v>0.19736231311503338</v>
      </c>
      <c r="G4554" s="26">
        <f t="shared" si="214"/>
        <v>7.6876336576439767E-3</v>
      </c>
      <c r="H4554" s="26">
        <f t="shared" si="215"/>
        <v>1.5172491610535997E-3</v>
      </c>
    </row>
    <row r="4555" spans="1:8" x14ac:dyDescent="0.25">
      <c r="A4555" s="12">
        <f>Riesgo!D4559</f>
        <v>0.92368780227349301</v>
      </c>
      <c r="F4555" s="76">
        <f t="shared" si="213"/>
        <v>0.3181058646836431</v>
      </c>
      <c r="G4555" s="26">
        <f t="shared" si="214"/>
        <v>3.2189559073786643E-2</v>
      </c>
      <c r="H4555" s="26">
        <f t="shared" si="215"/>
        <v>1.0239687522952109E-2</v>
      </c>
    </row>
    <row r="4556" spans="1:8" x14ac:dyDescent="0.25">
      <c r="A4556" s="12">
        <f>Riesgo!D4560</f>
        <v>0.88639534603876513</v>
      </c>
      <c r="F4556" s="76">
        <f t="shared" si="213"/>
        <v>0.28081340844891522</v>
      </c>
      <c r="G4556" s="26">
        <f t="shared" si="214"/>
        <v>2.2143869977338984E-2</v>
      </c>
      <c r="H4556" s="26">
        <f t="shared" si="215"/>
        <v>6.2182956045861628E-3</v>
      </c>
    </row>
    <row r="4557" spans="1:8" x14ac:dyDescent="0.25">
      <c r="A4557" s="12">
        <f>Riesgo!D4561</f>
        <v>0.92947242173648514</v>
      </c>
      <c r="F4557" s="76">
        <f t="shared" si="213"/>
        <v>0.32389048414663524</v>
      </c>
      <c r="G4557" s="26">
        <f t="shared" si="214"/>
        <v>3.3977746047915959E-2</v>
      </c>
      <c r="H4557" s="26">
        <f t="shared" si="215"/>
        <v>1.1005068617670923E-2</v>
      </c>
    </row>
    <row r="4558" spans="1:8" x14ac:dyDescent="0.25">
      <c r="A4558" s="12">
        <f>Riesgo!D4562</f>
        <v>0.28719796360410949</v>
      </c>
      <c r="F4558" s="76">
        <f t="shared" si="213"/>
        <v>-0.31838397398574042</v>
      </c>
      <c r="G4558" s="26">
        <f t="shared" si="214"/>
        <v>-3.227405966657837E-2</v>
      </c>
      <c r="H4558" s="26">
        <f t="shared" si="215"/>
        <v>1.0275543373298121E-2</v>
      </c>
    </row>
    <row r="4559" spans="1:8" x14ac:dyDescent="0.25">
      <c r="A4559" s="12">
        <f>Riesgo!D4563</f>
        <v>3.2923498023891412E-2</v>
      </c>
      <c r="F4559" s="76">
        <f t="shared" si="213"/>
        <v>-0.57265843956595852</v>
      </c>
      <c r="G4559" s="26">
        <f t="shared" si="214"/>
        <v>-0.1877962849175154</v>
      </c>
      <c r="H4559" s="26">
        <f t="shared" si="215"/>
        <v>0.10754312747714853</v>
      </c>
    </row>
    <row r="4560" spans="1:8" x14ac:dyDescent="0.25">
      <c r="A4560" s="12">
        <f>Riesgo!D4564</f>
        <v>0.49477178298865049</v>
      </c>
      <c r="F4560" s="76">
        <f t="shared" si="213"/>
        <v>-0.11081015460119942</v>
      </c>
      <c r="G4560" s="26">
        <f t="shared" si="214"/>
        <v>-1.3606257394265871E-3</v>
      </c>
      <c r="H4560" s="26">
        <f t="shared" si="215"/>
        <v>1.507711485402314E-4</v>
      </c>
    </row>
    <row r="4561" spans="1:8" x14ac:dyDescent="0.25">
      <c r="A4561" s="12">
        <f>Riesgo!D4565</f>
        <v>0.55228976707545518</v>
      </c>
      <c r="F4561" s="76">
        <f t="shared" si="213"/>
        <v>-5.3292170514394721E-2</v>
      </c>
      <c r="G4561" s="26">
        <f t="shared" si="214"/>
        <v>-1.5135271867944158E-4</v>
      </c>
      <c r="H4561" s="26">
        <f t="shared" si="215"/>
        <v>8.0659148916820157E-6</v>
      </c>
    </row>
    <row r="4562" spans="1:8" x14ac:dyDescent="0.25">
      <c r="A4562" s="12">
        <f>Riesgo!D4566</f>
        <v>0.82662360600388385</v>
      </c>
      <c r="F4562" s="76">
        <f t="shared" si="213"/>
        <v>0.22104166841403394</v>
      </c>
      <c r="G4562" s="26">
        <f t="shared" si="214"/>
        <v>1.0799967532240053E-2</v>
      </c>
      <c r="H4562" s="26">
        <f t="shared" si="215"/>
        <v>2.3872428421437383E-3</v>
      </c>
    </row>
    <row r="4563" spans="1:8" x14ac:dyDescent="0.25">
      <c r="A4563" s="12">
        <f>Riesgo!D4567</f>
        <v>0.27823403734988483</v>
      </c>
      <c r="F4563" s="76">
        <f t="shared" si="213"/>
        <v>-0.32734790023996507</v>
      </c>
      <c r="G4563" s="26">
        <f t="shared" si="214"/>
        <v>-3.5077503651305637E-2</v>
      </c>
      <c r="H4563" s="26">
        <f t="shared" si="215"/>
        <v>1.1482547165914609E-2</v>
      </c>
    </row>
    <row r="4564" spans="1:8" x14ac:dyDescent="0.25">
      <c r="A4564" s="12">
        <f>Riesgo!D4568</f>
        <v>0.86461917631786989</v>
      </c>
      <c r="F4564" s="76">
        <f t="shared" si="213"/>
        <v>0.25903723872801998</v>
      </c>
      <c r="G4564" s="26">
        <f t="shared" si="214"/>
        <v>1.7381474110878231E-2</v>
      </c>
      <c r="H4564" s="26">
        <f t="shared" si="215"/>
        <v>4.5024490587044627E-3</v>
      </c>
    </row>
    <row r="4565" spans="1:8" x14ac:dyDescent="0.25">
      <c r="A4565" s="12">
        <f>Riesgo!D4569</f>
        <v>0.48790918091590729</v>
      </c>
      <c r="F4565" s="76">
        <f t="shared" si="213"/>
        <v>-0.11767275667394261</v>
      </c>
      <c r="G4565" s="26">
        <f t="shared" si="214"/>
        <v>-1.6294002659608688E-3</v>
      </c>
      <c r="H4565" s="26">
        <f t="shared" si="215"/>
        <v>1.9173602102087069E-4</v>
      </c>
    </row>
    <row r="4566" spans="1:8" x14ac:dyDescent="0.25">
      <c r="A4566" s="12">
        <f>Riesgo!D4570</f>
        <v>0.61447347427777343</v>
      </c>
      <c r="F4566" s="76">
        <f t="shared" si="213"/>
        <v>8.8915366879235291E-3</v>
      </c>
      <c r="G4566" s="26">
        <f t="shared" si="214"/>
        <v>7.0295977500335094E-7</v>
      </c>
      <c r="H4566" s="26">
        <f t="shared" si="215"/>
        <v>6.2503926295767642E-9</v>
      </c>
    </row>
    <row r="4567" spans="1:8" x14ac:dyDescent="0.25">
      <c r="A4567" s="12">
        <f>Riesgo!D4571</f>
        <v>0.56717728594127059</v>
      </c>
      <c r="F4567" s="76">
        <f t="shared" si="213"/>
        <v>-3.8404651648579313E-2</v>
      </c>
      <c r="G4567" s="26">
        <f t="shared" si="214"/>
        <v>-5.6643683897566528E-5</v>
      </c>
      <c r="H4567" s="26">
        <f t="shared" si="215"/>
        <v>2.1753809481782838E-6</v>
      </c>
    </row>
    <row r="4568" spans="1:8" x14ac:dyDescent="0.25">
      <c r="A4568" s="12">
        <f>Riesgo!D4572</f>
        <v>0.17280628781112659</v>
      </c>
      <c r="F4568" s="76">
        <f t="shared" si="213"/>
        <v>-0.43277564977872329</v>
      </c>
      <c r="G4568" s="26">
        <f t="shared" si="214"/>
        <v>-8.1056612775392237E-2</v>
      </c>
      <c r="H4568" s="26">
        <f t="shared" si="215"/>
        <v>3.5079328262732738E-2</v>
      </c>
    </row>
    <row r="4569" spans="1:8" x14ac:dyDescent="0.25">
      <c r="A4569" s="12">
        <f>Riesgo!D4573</f>
        <v>0.92171914170618563</v>
      </c>
      <c r="F4569" s="76">
        <f t="shared" si="213"/>
        <v>0.31613720411633572</v>
      </c>
      <c r="G4569" s="26">
        <f t="shared" si="214"/>
        <v>3.1595615811376446E-2</v>
      </c>
      <c r="H4569" s="26">
        <f t="shared" si="215"/>
        <v>9.9885496449424391E-3</v>
      </c>
    </row>
    <row r="4570" spans="1:8" x14ac:dyDescent="0.25">
      <c r="A4570" s="12">
        <f>Riesgo!D4574</f>
        <v>0.1120286524658608</v>
      </c>
      <c r="F4570" s="76">
        <f t="shared" si="213"/>
        <v>-0.49355328512398911</v>
      </c>
      <c r="G4570" s="26">
        <f t="shared" si="214"/>
        <v>-0.12022703611570502</v>
      </c>
      <c r="H4570" s="26">
        <f t="shared" si="215"/>
        <v>5.9338448635626692E-2</v>
      </c>
    </row>
    <row r="4571" spans="1:8" x14ac:dyDescent="0.25">
      <c r="A4571" s="12">
        <f>Riesgo!D4575</f>
        <v>1</v>
      </c>
      <c r="F4571" s="76">
        <f t="shared" si="213"/>
        <v>0.39441806241015009</v>
      </c>
      <c r="G4571" s="26">
        <f t="shared" si="214"/>
        <v>6.1357885667416845E-2</v>
      </c>
      <c r="H4571" s="26">
        <f t="shared" si="215"/>
        <v>2.4200658378526071E-2</v>
      </c>
    </row>
    <row r="4572" spans="1:8" x14ac:dyDescent="0.25">
      <c r="A4572" s="12">
        <f>Riesgo!D4576</f>
        <v>0.37574491314536157</v>
      </c>
      <c r="F4572" s="76">
        <f t="shared" si="213"/>
        <v>-0.22983702444448834</v>
      </c>
      <c r="G4572" s="26">
        <f t="shared" si="214"/>
        <v>-1.214115410212337E-2</v>
      </c>
      <c r="H4572" s="26">
        <f t="shared" si="215"/>
        <v>2.7904867321540288E-3</v>
      </c>
    </row>
    <row r="4573" spans="1:8" x14ac:dyDescent="0.25">
      <c r="A4573" s="12">
        <f>Riesgo!D4577</f>
        <v>0.47740290749332492</v>
      </c>
      <c r="F4573" s="76">
        <f t="shared" si="213"/>
        <v>-0.12817903009652498</v>
      </c>
      <c r="G4573" s="26">
        <f t="shared" si="214"/>
        <v>-2.1059640009244056E-3</v>
      </c>
      <c r="H4573" s="26">
        <f t="shared" si="215"/>
        <v>2.6994042305668754E-4</v>
      </c>
    </row>
    <row r="4574" spans="1:8" x14ac:dyDescent="0.25">
      <c r="A4574" s="12">
        <f>Riesgo!D4578</f>
        <v>0.50420013951187104</v>
      </c>
      <c r="F4574" s="76">
        <f t="shared" si="213"/>
        <v>-0.10138179807797887</v>
      </c>
      <c r="G4574" s="26">
        <f t="shared" si="214"/>
        <v>-1.0420293904760277E-3</v>
      </c>
      <c r="H4574" s="26">
        <f t="shared" si="215"/>
        <v>1.0564281325656003E-4</v>
      </c>
    </row>
    <row r="4575" spans="1:8" x14ac:dyDescent="0.25">
      <c r="A4575" s="12">
        <f>Riesgo!D4579</f>
        <v>0.99833617889984549</v>
      </c>
      <c r="F4575" s="76">
        <f t="shared" si="213"/>
        <v>0.39275424130999559</v>
      </c>
      <c r="G4575" s="26">
        <f t="shared" si="214"/>
        <v>6.0584656641875803E-2</v>
      </c>
      <c r="H4575" s="26">
        <f t="shared" si="215"/>
        <v>2.3794880854406519E-2</v>
      </c>
    </row>
    <row r="4576" spans="1:8" x14ac:dyDescent="0.25">
      <c r="A4576" s="12">
        <f>Riesgo!D4580</f>
        <v>0.54844549993377611</v>
      </c>
      <c r="F4576" s="76">
        <f t="shared" si="213"/>
        <v>-5.7136437656073791E-2</v>
      </c>
      <c r="G4576" s="26">
        <f t="shared" si="214"/>
        <v>-1.8652604357858327E-4</v>
      </c>
      <c r="H4576" s="26">
        <f t="shared" si="215"/>
        <v>1.0657433660161827E-5</v>
      </c>
    </row>
    <row r="4577" spans="1:8" x14ac:dyDescent="0.25">
      <c r="A4577" s="12">
        <f>Riesgo!D4581</f>
        <v>0.31265614215547316</v>
      </c>
      <c r="F4577" s="76">
        <f t="shared" si="213"/>
        <v>-0.29292579543437675</v>
      </c>
      <c r="G4577" s="26">
        <f t="shared" si="214"/>
        <v>-2.5134650676381969E-2</v>
      </c>
      <c r="H4577" s="26">
        <f t="shared" si="215"/>
        <v>7.3625875423443832E-3</v>
      </c>
    </row>
    <row r="4578" spans="1:8" x14ac:dyDescent="0.25">
      <c r="A4578" s="12">
        <f>Riesgo!D4582</f>
        <v>0.57071444477831346</v>
      </c>
      <c r="F4578" s="76">
        <f t="shared" si="213"/>
        <v>-3.4867492811536449E-2</v>
      </c>
      <c r="G4578" s="26">
        <f t="shared" si="214"/>
        <v>-4.2389877362089118E-5</v>
      </c>
      <c r="H4578" s="26">
        <f t="shared" si="215"/>
        <v>1.478028744204554E-6</v>
      </c>
    </row>
    <row r="4579" spans="1:8" x14ac:dyDescent="0.25">
      <c r="A4579" s="12">
        <f>Riesgo!D4583</f>
        <v>0.84489487844873346</v>
      </c>
      <c r="F4579" s="76">
        <f t="shared" si="213"/>
        <v>0.23931294085888355</v>
      </c>
      <c r="G4579" s="26">
        <f t="shared" si="214"/>
        <v>1.370561573227827E-2</v>
      </c>
      <c r="H4579" s="26">
        <f t="shared" si="215"/>
        <v>3.2799312071732935E-3</v>
      </c>
    </row>
    <row r="4580" spans="1:8" x14ac:dyDescent="0.25">
      <c r="A4580" s="12">
        <f>Riesgo!D4584</f>
        <v>0.47785109434087841</v>
      </c>
      <c r="F4580" s="76">
        <f t="shared" si="213"/>
        <v>-0.12773084324897149</v>
      </c>
      <c r="G4580" s="26">
        <f t="shared" si="214"/>
        <v>-2.0839502068912335E-3</v>
      </c>
      <c r="H4580" s="26">
        <f t="shared" si="215"/>
        <v>2.6618471721508586E-4</v>
      </c>
    </row>
    <row r="4581" spans="1:8" x14ac:dyDescent="0.25">
      <c r="A4581" s="12">
        <f>Riesgo!D4585</f>
        <v>0.34002978006959494</v>
      </c>
      <c r="F4581" s="76">
        <f t="shared" si="213"/>
        <v>-0.26555215752025496</v>
      </c>
      <c r="G4581" s="26">
        <f t="shared" si="214"/>
        <v>-1.8726193331872459E-2</v>
      </c>
      <c r="H4581" s="26">
        <f t="shared" si="215"/>
        <v>4.9727810414201433E-3</v>
      </c>
    </row>
    <row r="4582" spans="1:8" x14ac:dyDescent="0.25">
      <c r="A4582" s="12">
        <f>Riesgo!D4586</f>
        <v>0.83995129974387117</v>
      </c>
      <c r="F4582" s="76">
        <f t="shared" si="213"/>
        <v>0.23436936215402127</v>
      </c>
      <c r="G4582" s="26">
        <f t="shared" si="214"/>
        <v>1.2873674205445633E-2</v>
      </c>
      <c r="H4582" s="26">
        <f t="shared" si="215"/>
        <v>3.0171948121089694E-3</v>
      </c>
    </row>
    <row r="4583" spans="1:8" x14ac:dyDescent="0.25">
      <c r="A4583" s="12">
        <f>Riesgo!D4587</f>
        <v>0.85979531488207106</v>
      </c>
      <c r="F4583" s="76">
        <f t="shared" si="213"/>
        <v>0.25421337729222115</v>
      </c>
      <c r="G4583" s="26">
        <f t="shared" si="214"/>
        <v>1.6428397451629911E-2</v>
      </c>
      <c r="H4583" s="26">
        <f t="shared" si="215"/>
        <v>4.1763183996777588E-3</v>
      </c>
    </row>
    <row r="4584" spans="1:8" x14ac:dyDescent="0.25">
      <c r="A4584" s="12">
        <f>Riesgo!D4588</f>
        <v>8.6510124337306885E-2</v>
      </c>
      <c r="F4584" s="76">
        <f t="shared" si="213"/>
        <v>-0.51907181325254304</v>
      </c>
      <c r="G4584" s="26">
        <f t="shared" si="214"/>
        <v>-0.1398563980985971</v>
      </c>
      <c r="H4584" s="26">
        <f t="shared" si="215"/>
        <v>7.2595514156008303E-2</v>
      </c>
    </row>
    <row r="4585" spans="1:8" x14ac:dyDescent="0.25">
      <c r="A4585" s="12">
        <f>Riesgo!D4589</f>
        <v>0.13852347081723665</v>
      </c>
      <c r="F4585" s="76">
        <f t="shared" si="213"/>
        <v>-0.46705846677261326</v>
      </c>
      <c r="G4585" s="26">
        <f t="shared" si="214"/>
        <v>-0.10188582066924448</v>
      </c>
      <c r="H4585" s="26">
        <f t="shared" si="215"/>
        <v>4.7586635187646754E-2</v>
      </c>
    </row>
    <row r="4586" spans="1:8" x14ac:dyDescent="0.25">
      <c r="A4586" s="12">
        <f>Riesgo!D4590</f>
        <v>0.17461508596459505</v>
      </c>
      <c r="F4586" s="76">
        <f t="shared" si="213"/>
        <v>-0.43096685162525483</v>
      </c>
      <c r="G4586" s="26">
        <f t="shared" si="214"/>
        <v>-8.0044519395007938E-2</v>
      </c>
      <c r="H4586" s="26">
        <f t="shared" si="215"/>
        <v>3.4496534513523219E-2</v>
      </c>
    </row>
    <row r="4587" spans="1:8" x14ac:dyDescent="0.25">
      <c r="A4587" s="12">
        <f>Riesgo!D4591</f>
        <v>0.5561435399906931</v>
      </c>
      <c r="F4587" s="76">
        <f t="shared" si="213"/>
        <v>-4.9438397599156803E-2</v>
      </c>
      <c r="G4587" s="26">
        <f t="shared" si="214"/>
        <v>-1.2083511445431441E-4</v>
      </c>
      <c r="H4587" s="26">
        <f t="shared" si="215"/>
        <v>5.9738944323320155E-6</v>
      </c>
    </row>
    <row r="4588" spans="1:8" x14ac:dyDescent="0.25">
      <c r="A4588" s="12">
        <f>Riesgo!D4592</f>
        <v>0.62450222642994602</v>
      </c>
      <c r="F4588" s="76">
        <f t="shared" si="213"/>
        <v>1.8920288840096111E-2</v>
      </c>
      <c r="G4588" s="26">
        <f t="shared" si="214"/>
        <v>6.7730344778835729E-6</v>
      </c>
      <c r="H4588" s="26">
        <f t="shared" si="215"/>
        <v>1.2814776864548675E-7</v>
      </c>
    </row>
    <row r="4589" spans="1:8" x14ac:dyDescent="0.25">
      <c r="A4589" s="12">
        <f>Riesgo!D4593</f>
        <v>0.45720290591426382</v>
      </c>
      <c r="F4589" s="76">
        <f t="shared" si="213"/>
        <v>-0.14837903167558608</v>
      </c>
      <c r="G4589" s="26">
        <f t="shared" si="214"/>
        <v>-3.2667627711846299E-3</v>
      </c>
      <c r="H4589" s="26">
        <f t="shared" si="215"/>
        <v>4.8471909670222955E-4</v>
      </c>
    </row>
    <row r="4590" spans="1:8" x14ac:dyDescent="0.25">
      <c r="A4590" s="12">
        <f>Riesgo!D4594</f>
        <v>0.2310542765762601</v>
      </c>
      <c r="F4590" s="76">
        <f t="shared" si="213"/>
        <v>-0.37452766101358981</v>
      </c>
      <c r="G4590" s="26">
        <f t="shared" si="214"/>
        <v>-5.2535357876860277E-2</v>
      </c>
      <c r="H4590" s="26">
        <f t="shared" si="215"/>
        <v>1.9675944706132351E-2</v>
      </c>
    </row>
    <row r="4591" spans="1:8" x14ac:dyDescent="0.25">
      <c r="A4591" s="12">
        <f>Riesgo!D4595</f>
        <v>0.29627214884433306</v>
      </c>
      <c r="F4591" s="76">
        <f t="shared" si="213"/>
        <v>-0.30930978874551684</v>
      </c>
      <c r="G4591" s="26">
        <f t="shared" si="214"/>
        <v>-2.9592454810687188E-2</v>
      </c>
      <c r="H4591" s="26">
        <f t="shared" si="215"/>
        <v>9.1532359459549073E-3</v>
      </c>
    </row>
    <row r="4592" spans="1:8" x14ac:dyDescent="0.25">
      <c r="A4592" s="12">
        <f>Riesgo!D4596</f>
        <v>0.60386363783789865</v>
      </c>
      <c r="F4592" s="76">
        <f t="shared" si="213"/>
        <v>-1.7182997519512577E-3</v>
      </c>
      <c r="G4592" s="26">
        <f t="shared" si="214"/>
        <v>-5.0733728703547368E-9</v>
      </c>
      <c r="H4592" s="26">
        <f t="shared" si="215"/>
        <v>8.7175753446867841E-12</v>
      </c>
    </row>
    <row r="4593" spans="1:8" x14ac:dyDescent="0.25">
      <c r="A4593" s="12">
        <f>Riesgo!D4597</f>
        <v>1</v>
      </c>
      <c r="F4593" s="76">
        <f t="shared" si="213"/>
        <v>0.39441806241015009</v>
      </c>
      <c r="G4593" s="26">
        <f t="shared" si="214"/>
        <v>6.1357885667416845E-2</v>
      </c>
      <c r="H4593" s="26">
        <f t="shared" si="215"/>
        <v>2.4200658378526071E-2</v>
      </c>
    </row>
    <row r="4594" spans="1:8" x14ac:dyDescent="0.25">
      <c r="A4594" s="12">
        <f>Riesgo!D4598</f>
        <v>0.48465036043079174</v>
      </c>
      <c r="F4594" s="76">
        <f t="shared" si="213"/>
        <v>-0.12093157715905817</v>
      </c>
      <c r="G4594" s="26">
        <f t="shared" si="214"/>
        <v>-1.7685573626886916E-3</v>
      </c>
      <c r="H4594" s="26">
        <f t="shared" si="215"/>
        <v>2.1387443116620793E-4</v>
      </c>
    </row>
    <row r="4595" spans="1:8" x14ac:dyDescent="0.25">
      <c r="A4595" s="12">
        <f>Riesgo!D4599</f>
        <v>0.90027151525998172</v>
      </c>
      <c r="F4595" s="76">
        <f t="shared" si="213"/>
        <v>0.29468957767013182</v>
      </c>
      <c r="G4595" s="26">
        <f t="shared" si="214"/>
        <v>2.5591416740706991E-2</v>
      </c>
      <c r="H4595" s="26">
        <f t="shared" si="215"/>
        <v>7.5415237912992844E-3</v>
      </c>
    </row>
    <row r="4596" spans="1:8" x14ac:dyDescent="0.25">
      <c r="A4596" s="12">
        <f>Riesgo!D4600</f>
        <v>0.89508397696003128</v>
      </c>
      <c r="F4596" s="76">
        <f t="shared" si="213"/>
        <v>0.28950203937018137</v>
      </c>
      <c r="G4596" s="26">
        <f t="shared" si="214"/>
        <v>2.4263580138986357E-2</v>
      </c>
      <c r="H4596" s="26">
        <f t="shared" si="215"/>
        <v>7.0243559326583797E-3</v>
      </c>
    </row>
    <row r="4597" spans="1:8" x14ac:dyDescent="0.25">
      <c r="A4597" s="12">
        <f>Riesgo!D4601</f>
        <v>0.63953196801126011</v>
      </c>
      <c r="F4597" s="76">
        <f t="shared" si="213"/>
        <v>3.3950030421410204E-2</v>
      </c>
      <c r="G4597" s="26">
        <f t="shared" si="214"/>
        <v>3.9130960066474623E-5</v>
      </c>
      <c r="H4597" s="26">
        <f t="shared" si="215"/>
        <v>1.3284972846758014E-6</v>
      </c>
    </row>
    <row r="4598" spans="1:8" x14ac:dyDescent="0.25">
      <c r="A4598" s="12">
        <f>Riesgo!D4602</f>
        <v>0.91268057112118761</v>
      </c>
      <c r="F4598" s="76">
        <f t="shared" si="213"/>
        <v>0.30709863353133771</v>
      </c>
      <c r="G4598" s="26">
        <f t="shared" si="214"/>
        <v>2.8962340296060901E-2</v>
      </c>
      <c r="H4598" s="26">
        <f t="shared" si="215"/>
        <v>8.8942951287899023E-3</v>
      </c>
    </row>
    <row r="4599" spans="1:8" x14ac:dyDescent="0.25">
      <c r="A4599" s="12">
        <f>Riesgo!D4603</f>
        <v>0.31719023614837977</v>
      </c>
      <c r="F4599" s="76">
        <f t="shared" si="213"/>
        <v>-0.28839170144147014</v>
      </c>
      <c r="G4599" s="26">
        <f t="shared" si="214"/>
        <v>-2.3985472476719286E-2</v>
      </c>
      <c r="H4599" s="26">
        <f t="shared" si="215"/>
        <v>6.9172112174386282E-3</v>
      </c>
    </row>
    <row r="4600" spans="1:8" x14ac:dyDescent="0.25">
      <c r="A4600" s="12">
        <f>Riesgo!D4604</f>
        <v>1</v>
      </c>
      <c r="F4600" s="76">
        <f t="shared" si="213"/>
        <v>0.39441806241015009</v>
      </c>
      <c r="G4600" s="26">
        <f t="shared" si="214"/>
        <v>6.1357885667416845E-2</v>
      </c>
      <c r="H4600" s="26">
        <f t="shared" si="215"/>
        <v>2.4200658378526071E-2</v>
      </c>
    </row>
    <row r="4601" spans="1:8" x14ac:dyDescent="0.25">
      <c r="A4601" s="12">
        <f>Riesgo!D4605</f>
        <v>0.38835556338792776</v>
      </c>
      <c r="F4601" s="76">
        <f t="shared" si="213"/>
        <v>-0.21722637420192215</v>
      </c>
      <c r="G4601" s="26">
        <f t="shared" si="214"/>
        <v>-1.0250325576660366E-2</v>
      </c>
      <c r="H4601" s="26">
        <f t="shared" si="215"/>
        <v>2.2266410594071586E-3</v>
      </c>
    </row>
    <row r="4602" spans="1:8" x14ac:dyDescent="0.25">
      <c r="A4602" s="12">
        <f>Riesgo!D4606</f>
        <v>1</v>
      </c>
      <c r="F4602" s="76">
        <f t="shared" si="213"/>
        <v>0.39441806241015009</v>
      </c>
      <c r="G4602" s="26">
        <f t="shared" si="214"/>
        <v>6.1357885667416845E-2</v>
      </c>
      <c r="H4602" s="26">
        <f t="shared" si="215"/>
        <v>2.4200658378526071E-2</v>
      </c>
    </row>
    <row r="4603" spans="1:8" x14ac:dyDescent="0.25">
      <c r="A4603" s="12">
        <f>Riesgo!D4607</f>
        <v>0.45852130486546977</v>
      </c>
      <c r="F4603" s="76">
        <f t="shared" si="213"/>
        <v>-0.14706063272438014</v>
      </c>
      <c r="G4603" s="26">
        <f t="shared" si="214"/>
        <v>-3.1804552591066207E-3</v>
      </c>
      <c r="H4603" s="26">
        <f t="shared" si="215"/>
        <v>4.67719762755802E-4</v>
      </c>
    </row>
    <row r="4604" spans="1:8" x14ac:dyDescent="0.25">
      <c r="A4604" s="12">
        <f>Riesgo!D4608</f>
        <v>0.97018547769518704</v>
      </c>
      <c r="F4604" s="76">
        <f t="shared" si="213"/>
        <v>0.36460354010533713</v>
      </c>
      <c r="G4604" s="26">
        <f t="shared" si="214"/>
        <v>4.8468841941875521E-2</v>
      </c>
      <c r="H4604" s="26">
        <f t="shared" si="215"/>
        <v>1.7671911356813858E-2</v>
      </c>
    </row>
    <row r="4605" spans="1:8" x14ac:dyDescent="0.25">
      <c r="A4605" s="12">
        <f>Riesgo!D4609</f>
        <v>0.68661430813527624</v>
      </c>
      <c r="F4605" s="76">
        <f t="shared" si="213"/>
        <v>8.1032370545426335E-2</v>
      </c>
      <c r="G4605" s="26">
        <f t="shared" si="214"/>
        <v>5.3207840410763349E-4</v>
      </c>
      <c r="H4605" s="26">
        <f t="shared" si="215"/>
        <v>4.3115574400868852E-5</v>
      </c>
    </row>
    <row r="4606" spans="1:8" x14ac:dyDescent="0.25">
      <c r="A4606" s="12">
        <f>Riesgo!D4610</f>
        <v>0.63782164459025059</v>
      </c>
      <c r="F4606" s="76">
        <f t="shared" si="213"/>
        <v>3.2239707000400686E-2</v>
      </c>
      <c r="G4606" s="26">
        <f t="shared" si="214"/>
        <v>3.3509909785482302E-5</v>
      </c>
      <c r="H4606" s="26">
        <f t="shared" si="215"/>
        <v>1.0803496730938093E-6</v>
      </c>
    </row>
    <row r="4607" spans="1:8" x14ac:dyDescent="0.25">
      <c r="A4607" s="12">
        <f>Riesgo!D4611</f>
        <v>0.75837977526887645</v>
      </c>
      <c r="F4607" s="76">
        <f t="shared" si="213"/>
        <v>0.15279783767902655</v>
      </c>
      <c r="G4607" s="26">
        <f t="shared" si="214"/>
        <v>3.5673984975709491E-3</v>
      </c>
      <c r="H4607" s="26">
        <f t="shared" si="215"/>
        <v>5.4509077656824908E-4</v>
      </c>
    </row>
    <row r="4608" spans="1:8" x14ac:dyDescent="0.25">
      <c r="A4608" s="12">
        <f>Riesgo!D4612</f>
        <v>1</v>
      </c>
      <c r="F4608" s="76">
        <f t="shared" si="213"/>
        <v>0.39441806241015009</v>
      </c>
      <c r="G4608" s="26">
        <f t="shared" si="214"/>
        <v>6.1357885667416845E-2</v>
      </c>
      <c r="H4608" s="26">
        <f t="shared" si="215"/>
        <v>2.4200658378526071E-2</v>
      </c>
    </row>
    <row r="4609" spans="1:8" x14ac:dyDescent="0.25">
      <c r="A4609" s="12">
        <f>Riesgo!D4613</f>
        <v>0.36615401154807814</v>
      </c>
      <c r="F4609" s="76">
        <f t="shared" si="213"/>
        <v>-0.23942792604177177</v>
      </c>
      <c r="G4609" s="26">
        <f t="shared" si="214"/>
        <v>-1.3725381066198162E-2</v>
      </c>
      <c r="H4609" s="26">
        <f t="shared" si="215"/>
        <v>3.286239522812828E-3</v>
      </c>
    </row>
    <row r="4610" spans="1:8" x14ac:dyDescent="0.25">
      <c r="A4610" s="12">
        <f>Riesgo!D4614</f>
        <v>0.48383174689019365</v>
      </c>
      <c r="F4610" s="76">
        <f t="shared" si="213"/>
        <v>-0.12175019069965626</v>
      </c>
      <c r="G4610" s="26">
        <f t="shared" si="214"/>
        <v>-1.8047163396470531E-3</v>
      </c>
      <c r="H4610" s="26">
        <f t="shared" si="215"/>
        <v>2.1972455851081431E-4</v>
      </c>
    </row>
    <row r="4611" spans="1:8" x14ac:dyDescent="0.25">
      <c r="A4611" s="12">
        <f>Riesgo!D4615</f>
        <v>0.5996233632672644</v>
      </c>
      <c r="F4611" s="76">
        <f t="shared" ref="F4611:F4674" si="216">A4611-$D$4</f>
        <v>-5.9585743225855081E-3</v>
      </c>
      <c r="G4611" s="26">
        <f t="shared" ref="G4611:G4674" si="217">IF(A4611=0,0,(A4611-D$4)^3)</f>
        <v>-2.1155684531066528E-7</v>
      </c>
      <c r="H4611" s="26">
        <f t="shared" ref="H4611:H4674" si="218">IF(A4611=0,0,(A4611-D$4)^4)</f>
        <v>1.2605771862353245E-9</v>
      </c>
    </row>
    <row r="4612" spans="1:8" x14ac:dyDescent="0.25">
      <c r="A4612" s="12">
        <f>Riesgo!D4616</f>
        <v>0.42155273979376645</v>
      </c>
      <c r="F4612" s="76">
        <f t="shared" si="216"/>
        <v>-0.18402919779608345</v>
      </c>
      <c r="G4612" s="26">
        <f t="shared" si="217"/>
        <v>-6.232470032363731E-3</v>
      </c>
      <c r="H4612" s="26">
        <f t="shared" si="218"/>
        <v>1.1469564603440276E-3</v>
      </c>
    </row>
    <row r="4613" spans="1:8" x14ac:dyDescent="0.25">
      <c r="A4613" s="12">
        <f>Riesgo!D4617</f>
        <v>0.34703176650966194</v>
      </c>
      <c r="F4613" s="76">
        <f t="shared" si="216"/>
        <v>-0.25855017108018796</v>
      </c>
      <c r="G4613" s="26">
        <f t="shared" si="217"/>
        <v>-1.7283611210555525E-2</v>
      </c>
      <c r="H4613" s="26">
        <f t="shared" si="218"/>
        <v>4.4686806353725853E-3</v>
      </c>
    </row>
    <row r="4614" spans="1:8" x14ac:dyDescent="0.25">
      <c r="A4614" s="12">
        <f>Riesgo!D4618</f>
        <v>4.0429308836520586E-2</v>
      </c>
      <c r="F4614" s="76">
        <f t="shared" si="216"/>
        <v>-0.56515262875332928</v>
      </c>
      <c r="G4614" s="26">
        <f t="shared" si="217"/>
        <v>-0.18050833323083429</v>
      </c>
      <c r="H4614" s="26">
        <f t="shared" si="218"/>
        <v>0.10201475903728795</v>
      </c>
    </row>
    <row r="4615" spans="1:8" x14ac:dyDescent="0.25">
      <c r="A4615" s="12">
        <f>Riesgo!D4619</f>
        <v>0.25314639859628696</v>
      </c>
      <c r="F4615" s="76">
        <f t="shared" si="216"/>
        <v>-0.35243553899356295</v>
      </c>
      <c r="G4615" s="26">
        <f t="shared" si="217"/>
        <v>-4.3776303470085445E-2</v>
      </c>
      <c r="H4615" s="26">
        <f t="shared" si="218"/>
        <v>1.5428325108625346E-2</v>
      </c>
    </row>
    <row r="4616" spans="1:8" x14ac:dyDescent="0.25">
      <c r="A4616" s="12">
        <f>Riesgo!D4620</f>
        <v>0.62877052676196576</v>
      </c>
      <c r="F4616" s="76">
        <f t="shared" si="216"/>
        <v>2.3188589172115859E-2</v>
      </c>
      <c r="G4616" s="26">
        <f t="shared" si="217"/>
        <v>1.2468751768919861E-5</v>
      </c>
      <c r="H4616" s="26">
        <f t="shared" si="218"/>
        <v>2.8913276225857556E-7</v>
      </c>
    </row>
    <row r="4617" spans="1:8" x14ac:dyDescent="0.25">
      <c r="A4617" s="12">
        <f>Riesgo!D4621</f>
        <v>0.85002451955521408</v>
      </c>
      <c r="F4617" s="76">
        <f t="shared" si="216"/>
        <v>0.24444258196536417</v>
      </c>
      <c r="G4617" s="26">
        <f t="shared" si="217"/>
        <v>1.4605976149640907E-2</v>
      </c>
      <c r="H4617" s="26">
        <f t="shared" si="218"/>
        <v>3.5703225221427517E-3</v>
      </c>
    </row>
    <row r="4618" spans="1:8" x14ac:dyDescent="0.25">
      <c r="A4618" s="12">
        <f>Riesgo!D4622</f>
        <v>0.44608188168881685</v>
      </c>
      <c r="F4618" s="76">
        <f t="shared" si="216"/>
        <v>-0.15950005590103306</v>
      </c>
      <c r="G4618" s="26">
        <f t="shared" si="217"/>
        <v>-4.0577241414102641E-3</v>
      </c>
      <c r="H4618" s="26">
        <f t="shared" si="218"/>
        <v>6.4720722738590851E-4</v>
      </c>
    </row>
    <row r="4619" spans="1:8" x14ac:dyDescent="0.25">
      <c r="A4619" s="12">
        <f>Riesgo!D4623</f>
        <v>0.93825744092334873</v>
      </c>
      <c r="F4619" s="76">
        <f t="shared" si="216"/>
        <v>0.33267550333349882</v>
      </c>
      <c r="G4619" s="26">
        <f t="shared" si="217"/>
        <v>3.6818192826064661E-2</v>
      </c>
      <c r="H4619" s="26">
        <f t="shared" si="218"/>
        <v>1.2248510830240877E-2</v>
      </c>
    </row>
    <row r="4620" spans="1:8" x14ac:dyDescent="0.25">
      <c r="A4620" s="12">
        <f>Riesgo!D4624</f>
        <v>0.18725733993146793</v>
      </c>
      <c r="F4620" s="76">
        <f t="shared" si="216"/>
        <v>-0.41832459765838198</v>
      </c>
      <c r="G4620" s="26">
        <f t="shared" si="217"/>
        <v>-7.3204909163994525E-2</v>
      </c>
      <c r="H4620" s="26">
        <f t="shared" si="218"/>
        <v>3.0623414172646409E-2</v>
      </c>
    </row>
    <row r="4621" spans="1:8" x14ac:dyDescent="0.25">
      <c r="A4621" s="12">
        <f>Riesgo!D4625</f>
        <v>0.78977315747494048</v>
      </c>
      <c r="F4621" s="76">
        <f t="shared" si="216"/>
        <v>0.18419121988509057</v>
      </c>
      <c r="G4621" s="26">
        <f t="shared" si="217"/>
        <v>6.2489460121853812E-3</v>
      </c>
      <c r="H4621" s="26">
        <f t="shared" si="218"/>
        <v>1.1510009889804974E-3</v>
      </c>
    </row>
    <row r="4622" spans="1:8" x14ac:dyDescent="0.25">
      <c r="A4622" s="12">
        <f>Riesgo!D4626</f>
        <v>0.74785560379454652</v>
      </c>
      <c r="F4622" s="76">
        <f t="shared" si="216"/>
        <v>0.14227366620469661</v>
      </c>
      <c r="G4622" s="26">
        <f t="shared" si="217"/>
        <v>2.8798745410498617E-3</v>
      </c>
      <c r="H4622" s="26">
        <f t="shared" si="218"/>
        <v>4.0973030916473187E-4</v>
      </c>
    </row>
    <row r="4623" spans="1:8" x14ac:dyDescent="0.25">
      <c r="A4623" s="12">
        <f>Riesgo!D4627</f>
        <v>1</v>
      </c>
      <c r="F4623" s="76">
        <f t="shared" si="216"/>
        <v>0.39441806241015009</v>
      </c>
      <c r="G4623" s="26">
        <f t="shared" si="217"/>
        <v>6.1357885667416845E-2</v>
      </c>
      <c r="H4623" s="26">
        <f t="shared" si="218"/>
        <v>2.4200658378526071E-2</v>
      </c>
    </row>
    <row r="4624" spans="1:8" x14ac:dyDescent="0.25">
      <c r="A4624" s="12">
        <f>Riesgo!D4628</f>
        <v>0.64635455662652541</v>
      </c>
      <c r="F4624" s="76">
        <f t="shared" si="216"/>
        <v>4.0772619036675506E-2</v>
      </c>
      <c r="G4624" s="26">
        <f t="shared" si="217"/>
        <v>6.7780665404486033E-5</v>
      </c>
      <c r="H4624" s="26">
        <f t="shared" si="218"/>
        <v>2.7635952485894801E-6</v>
      </c>
    </row>
    <row r="4625" spans="1:8" x14ac:dyDescent="0.25">
      <c r="A4625" s="12">
        <f>Riesgo!D4629</f>
        <v>0.24850510762416764</v>
      </c>
      <c r="F4625" s="76">
        <f t="shared" si="216"/>
        <v>-0.35707682996568224</v>
      </c>
      <c r="G4625" s="26">
        <f t="shared" si="217"/>
        <v>-4.552867502928775E-2</v>
      </c>
      <c r="H4625" s="26">
        <f t="shared" si="218"/>
        <v>1.6257234951995787E-2</v>
      </c>
    </row>
    <row r="4626" spans="1:8" x14ac:dyDescent="0.25">
      <c r="A4626" s="12">
        <f>Riesgo!D4630</f>
        <v>1</v>
      </c>
      <c r="F4626" s="76">
        <f t="shared" si="216"/>
        <v>0.39441806241015009</v>
      </c>
      <c r="G4626" s="26">
        <f t="shared" si="217"/>
        <v>6.1357885667416845E-2</v>
      </c>
      <c r="H4626" s="26">
        <f t="shared" si="218"/>
        <v>2.4200658378526071E-2</v>
      </c>
    </row>
    <row r="4627" spans="1:8" x14ac:dyDescent="0.25">
      <c r="A4627" s="12">
        <f>Riesgo!D4631</f>
        <v>0.2488895080371063</v>
      </c>
      <c r="F4627" s="76">
        <f t="shared" si="216"/>
        <v>-0.35669242955274361</v>
      </c>
      <c r="G4627" s="26">
        <f t="shared" si="217"/>
        <v>-4.538179564925704E-2</v>
      </c>
      <c r="H4627" s="26">
        <f t="shared" si="218"/>
        <v>1.6187342947599624E-2</v>
      </c>
    </row>
    <row r="4628" spans="1:8" x14ac:dyDescent="0.25">
      <c r="A4628" s="12">
        <f>Riesgo!D4632</f>
        <v>1</v>
      </c>
      <c r="F4628" s="76">
        <f t="shared" si="216"/>
        <v>0.39441806241015009</v>
      </c>
      <c r="G4628" s="26">
        <f t="shared" si="217"/>
        <v>6.1357885667416845E-2</v>
      </c>
      <c r="H4628" s="26">
        <f t="shared" si="218"/>
        <v>2.4200658378526071E-2</v>
      </c>
    </row>
    <row r="4629" spans="1:8" x14ac:dyDescent="0.25">
      <c r="A4629" s="12">
        <f>Riesgo!D4633</f>
        <v>0.35892309773400782</v>
      </c>
      <c r="F4629" s="76">
        <f t="shared" si="216"/>
        <v>-0.24665883985584208</v>
      </c>
      <c r="G4629" s="26">
        <f t="shared" si="217"/>
        <v>-1.5006867687758272E-2</v>
      </c>
      <c r="H4629" s="26">
        <f t="shared" si="218"/>
        <v>3.7015765737325786E-3</v>
      </c>
    </row>
    <row r="4630" spans="1:8" x14ac:dyDescent="0.25">
      <c r="A4630" s="12">
        <f>Riesgo!D4634</f>
        <v>0.60123319875070991</v>
      </c>
      <c r="F4630" s="76">
        <f t="shared" si="216"/>
        <v>-4.3487388391399984E-3</v>
      </c>
      <c r="G4630" s="26">
        <f t="shared" si="217"/>
        <v>-8.224130280524758E-8</v>
      </c>
      <c r="H4630" s="26">
        <f t="shared" si="218"/>
        <v>3.5764594769065344E-10</v>
      </c>
    </row>
    <row r="4631" spans="1:8" x14ac:dyDescent="0.25">
      <c r="A4631" s="12">
        <f>Riesgo!D4635</f>
        <v>0.8740317663272934</v>
      </c>
      <c r="F4631" s="76">
        <f t="shared" si="216"/>
        <v>0.2684498287374435</v>
      </c>
      <c r="G4631" s="26">
        <f t="shared" si="217"/>
        <v>1.9345920274833419E-2</v>
      </c>
      <c r="H4631" s="26">
        <f t="shared" si="218"/>
        <v>5.1934089845472684E-3</v>
      </c>
    </row>
    <row r="4632" spans="1:8" x14ac:dyDescent="0.25">
      <c r="A4632" s="12">
        <f>Riesgo!D4636</f>
        <v>0.86480096670799356</v>
      </c>
      <c r="F4632" s="76">
        <f t="shared" si="216"/>
        <v>0.25921902911814365</v>
      </c>
      <c r="G4632" s="26">
        <f t="shared" si="217"/>
        <v>1.741809436293755E-2</v>
      </c>
      <c r="H4632" s="26">
        <f t="shared" si="218"/>
        <v>4.5151015098488824E-3</v>
      </c>
    </row>
    <row r="4633" spans="1:8" x14ac:dyDescent="0.25">
      <c r="A4633" s="12">
        <f>Riesgo!D4637</f>
        <v>0.17932685061141829</v>
      </c>
      <c r="F4633" s="76">
        <f t="shared" si="216"/>
        <v>-0.42625508697843162</v>
      </c>
      <c r="G4633" s="26">
        <f t="shared" si="217"/>
        <v>-7.7447735668742385E-2</v>
      </c>
      <c r="H4633" s="26">
        <f t="shared" si="218"/>
        <v>3.3012491303762367E-2</v>
      </c>
    </row>
    <row r="4634" spans="1:8" x14ac:dyDescent="0.25">
      <c r="A4634" s="12">
        <f>Riesgo!D4638</f>
        <v>1</v>
      </c>
      <c r="F4634" s="76">
        <f t="shared" si="216"/>
        <v>0.39441806241015009</v>
      </c>
      <c r="G4634" s="26">
        <f t="shared" si="217"/>
        <v>6.1357885667416845E-2</v>
      </c>
      <c r="H4634" s="26">
        <f t="shared" si="218"/>
        <v>2.4200658378526071E-2</v>
      </c>
    </row>
    <row r="4635" spans="1:8" x14ac:dyDescent="0.25">
      <c r="A4635" s="12">
        <f>Riesgo!D4639</f>
        <v>0.33565130309311014</v>
      </c>
      <c r="F4635" s="76">
        <f t="shared" si="216"/>
        <v>-0.26993063449673976</v>
      </c>
      <c r="G4635" s="26">
        <f t="shared" si="217"/>
        <v>-1.9667833661477396E-2</v>
      </c>
      <c r="H4635" s="26">
        <f t="shared" si="218"/>
        <v>5.3089508194189301E-3</v>
      </c>
    </row>
    <row r="4636" spans="1:8" x14ac:dyDescent="0.25">
      <c r="A4636" s="12">
        <f>Riesgo!D4640</f>
        <v>0.77970966347706527</v>
      </c>
      <c r="F4636" s="76">
        <f t="shared" si="216"/>
        <v>0.17412772588721537</v>
      </c>
      <c r="G4636" s="26">
        <f t="shared" si="217"/>
        <v>5.2796336048246875E-3</v>
      </c>
      <c r="H4636" s="26">
        <f t="shared" si="218"/>
        <v>9.193305931258439E-4</v>
      </c>
    </row>
    <row r="4637" spans="1:8" x14ac:dyDescent="0.25">
      <c r="A4637" s="12">
        <f>Riesgo!D4641</f>
        <v>0.88920308100217105</v>
      </c>
      <c r="F4637" s="76">
        <f t="shared" si="216"/>
        <v>0.28362114341232114</v>
      </c>
      <c r="G4637" s="26">
        <f t="shared" si="217"/>
        <v>2.281475506434591E-2</v>
      </c>
      <c r="H4637" s="26">
        <f t="shared" si="218"/>
        <v>6.4707469180218307E-3</v>
      </c>
    </row>
    <row r="4638" spans="1:8" x14ac:dyDescent="0.25">
      <c r="A4638" s="12">
        <f>Riesgo!D4642</f>
        <v>0.77293385039839169</v>
      </c>
      <c r="F4638" s="76">
        <f t="shared" si="216"/>
        <v>0.16735191280854178</v>
      </c>
      <c r="G4638" s="26">
        <f t="shared" si="217"/>
        <v>4.6869685776891037E-3</v>
      </c>
      <c r="H4638" s="26">
        <f t="shared" si="218"/>
        <v>7.8437315674980193E-4</v>
      </c>
    </row>
    <row r="4639" spans="1:8" x14ac:dyDescent="0.25">
      <c r="A4639" s="12">
        <f>Riesgo!D4643</f>
        <v>0.41907165529304469</v>
      </c>
      <c r="F4639" s="76">
        <f t="shared" si="216"/>
        <v>-0.18651028229680522</v>
      </c>
      <c r="G4639" s="26">
        <f t="shared" si="217"/>
        <v>-6.4879626084087365E-3</v>
      </c>
      <c r="H4639" s="26">
        <f t="shared" si="218"/>
        <v>1.2100717376254302E-3</v>
      </c>
    </row>
    <row r="4640" spans="1:8" x14ac:dyDescent="0.25">
      <c r="A4640" s="12">
        <f>Riesgo!D4644</f>
        <v>0.63848138326102843</v>
      </c>
      <c r="F4640" s="76">
        <f t="shared" si="216"/>
        <v>3.2899445671178529E-2</v>
      </c>
      <c r="G4640" s="26">
        <f t="shared" si="217"/>
        <v>3.5609488997149465E-5</v>
      </c>
      <c r="H4640" s="26">
        <f t="shared" si="218"/>
        <v>1.1715324486401484E-6</v>
      </c>
    </row>
    <row r="4641" spans="1:8" x14ac:dyDescent="0.25">
      <c r="A4641" s="12">
        <f>Riesgo!D4645</f>
        <v>0.33238906525617645</v>
      </c>
      <c r="F4641" s="76">
        <f t="shared" si="216"/>
        <v>-0.27319287233367345</v>
      </c>
      <c r="G4641" s="26">
        <f t="shared" si="217"/>
        <v>-2.0389571220228529E-2</v>
      </c>
      <c r="H4641" s="26">
        <f t="shared" si="218"/>
        <v>5.5702855273062337E-3</v>
      </c>
    </row>
    <row r="4642" spans="1:8" x14ac:dyDescent="0.25">
      <c r="A4642" s="12">
        <f>Riesgo!D4646</f>
        <v>0.18608756874692356</v>
      </c>
      <c r="F4642" s="76">
        <f t="shared" si="216"/>
        <v>-0.41949436884292635</v>
      </c>
      <c r="G4642" s="26">
        <f t="shared" si="217"/>
        <v>-7.3820741997617928E-2</v>
      </c>
      <c r="H4642" s="26">
        <f t="shared" si="218"/>
        <v>3.096738557180724E-2</v>
      </c>
    </row>
    <row r="4643" spans="1:8" x14ac:dyDescent="0.25">
      <c r="A4643" s="12">
        <f>Riesgo!D4647</f>
        <v>0.77436612478998801</v>
      </c>
      <c r="F4643" s="76">
        <f t="shared" si="216"/>
        <v>0.1687841872001381</v>
      </c>
      <c r="G4643" s="26">
        <f t="shared" si="217"/>
        <v>4.8083411154263601E-3</v>
      </c>
      <c r="H4643" s="26">
        <f t="shared" si="218"/>
        <v>8.1157194694824364E-4</v>
      </c>
    </row>
    <row r="4644" spans="1:8" x14ac:dyDescent="0.25">
      <c r="A4644" s="12">
        <f>Riesgo!D4648</f>
        <v>7.642728046086307E-2</v>
      </c>
      <c r="F4644" s="76">
        <f t="shared" si="216"/>
        <v>-0.52915465712898679</v>
      </c>
      <c r="G4644" s="26">
        <f t="shared" si="217"/>
        <v>-0.14816576517977692</v>
      </c>
      <c r="H4644" s="26">
        <f t="shared" si="218"/>
        <v>7.8402604671958823E-2</v>
      </c>
    </row>
    <row r="4645" spans="1:8" x14ac:dyDescent="0.25">
      <c r="A4645" s="12">
        <f>Riesgo!D4649</f>
        <v>0.86571332867427131</v>
      </c>
      <c r="F4645" s="76">
        <f t="shared" si="216"/>
        <v>0.2601313910844214</v>
      </c>
      <c r="G4645" s="26">
        <f t="shared" si="217"/>
        <v>1.7602659579810258E-2</v>
      </c>
      <c r="H4645" s="26">
        <f t="shared" si="218"/>
        <v>4.5790043232815597E-3</v>
      </c>
    </row>
    <row r="4646" spans="1:8" x14ac:dyDescent="0.25">
      <c r="A4646" s="12">
        <f>Riesgo!D4650</f>
        <v>0.40667593029450483</v>
      </c>
      <c r="F4646" s="76">
        <f t="shared" si="216"/>
        <v>-0.19890600729534508</v>
      </c>
      <c r="G4646" s="26">
        <f t="shared" si="217"/>
        <v>-7.8694376581517223E-3</v>
      </c>
      <c r="H4646" s="26">
        <f t="shared" si="218"/>
        <v>1.5652784242425899E-3</v>
      </c>
    </row>
    <row r="4647" spans="1:8" x14ac:dyDescent="0.25">
      <c r="A4647" s="12">
        <f>Riesgo!D4651</f>
        <v>0.41946543848374462</v>
      </c>
      <c r="F4647" s="76">
        <f t="shared" si="216"/>
        <v>-0.18611649910610528</v>
      </c>
      <c r="G4647" s="26">
        <f t="shared" si="217"/>
        <v>-6.4469547840048675E-3</v>
      </c>
      <c r="H4647" s="26">
        <f t="shared" si="218"/>
        <v>1.1998846542943431E-3</v>
      </c>
    </row>
    <row r="4648" spans="1:8" x14ac:dyDescent="0.25">
      <c r="A4648" s="12">
        <f>Riesgo!D4652</f>
        <v>0.59372579677011306</v>
      </c>
      <c r="F4648" s="76">
        <f t="shared" si="216"/>
        <v>-1.1856140819736849E-2</v>
      </c>
      <c r="G4648" s="26">
        <f t="shared" si="217"/>
        <v>-1.6665948935887246E-6</v>
      </c>
      <c r="H4648" s="26">
        <f t="shared" si="218"/>
        <v>1.9759383747842267E-8</v>
      </c>
    </row>
    <row r="4649" spans="1:8" x14ac:dyDescent="0.25">
      <c r="A4649" s="12">
        <f>Riesgo!D4653</f>
        <v>0.97858615814250083</v>
      </c>
      <c r="F4649" s="76">
        <f t="shared" si="216"/>
        <v>0.37300422055265092</v>
      </c>
      <c r="G4649" s="26">
        <f t="shared" si="217"/>
        <v>5.1896878623742204E-2</v>
      </c>
      <c r="H4649" s="26">
        <f t="shared" si="218"/>
        <v>1.9357754760164492E-2</v>
      </c>
    </row>
    <row r="4650" spans="1:8" x14ac:dyDescent="0.25">
      <c r="A4650" s="12">
        <f>Riesgo!D4654</f>
        <v>0.48687964327982625</v>
      </c>
      <c r="F4650" s="76">
        <f t="shared" si="216"/>
        <v>-0.11870229431002366</v>
      </c>
      <c r="G4650" s="26">
        <f t="shared" si="217"/>
        <v>-1.6725431832254637E-3</v>
      </c>
      <c r="H4650" s="26">
        <f t="shared" si="218"/>
        <v>1.9853471318145283E-4</v>
      </c>
    </row>
    <row r="4651" spans="1:8" x14ac:dyDescent="0.25">
      <c r="A4651" s="12">
        <f>Riesgo!D4655</f>
        <v>1</v>
      </c>
      <c r="F4651" s="76">
        <f t="shared" si="216"/>
        <v>0.39441806241015009</v>
      </c>
      <c r="G4651" s="26">
        <f t="shared" si="217"/>
        <v>6.1357885667416845E-2</v>
      </c>
      <c r="H4651" s="26">
        <f t="shared" si="218"/>
        <v>2.4200658378526071E-2</v>
      </c>
    </row>
    <row r="4652" spans="1:8" x14ac:dyDescent="0.25">
      <c r="A4652" s="12">
        <f>Riesgo!D4656</f>
        <v>0.472842825271312</v>
      </c>
      <c r="F4652" s="76">
        <f t="shared" si="216"/>
        <v>-0.13273911231853791</v>
      </c>
      <c r="G4652" s="26">
        <f t="shared" si="217"/>
        <v>-2.3388196125417671E-3</v>
      </c>
      <c r="H4652" s="26">
        <f t="shared" si="218"/>
        <v>3.1045283924198094E-4</v>
      </c>
    </row>
    <row r="4653" spans="1:8" x14ac:dyDescent="0.25">
      <c r="A4653" s="12">
        <f>Riesgo!D4657</f>
        <v>1</v>
      </c>
      <c r="F4653" s="76">
        <f t="shared" si="216"/>
        <v>0.39441806241015009</v>
      </c>
      <c r="G4653" s="26">
        <f t="shared" si="217"/>
        <v>6.1357885667416845E-2</v>
      </c>
      <c r="H4653" s="26">
        <f t="shared" si="218"/>
        <v>2.4200658378526071E-2</v>
      </c>
    </row>
    <row r="4654" spans="1:8" x14ac:dyDescent="0.25">
      <c r="A4654" s="12">
        <f>Riesgo!D4658</f>
        <v>0.82613461913906949</v>
      </c>
      <c r="F4654" s="76">
        <f t="shared" si="216"/>
        <v>0.22055268154921959</v>
      </c>
      <c r="G4654" s="26">
        <f t="shared" si="217"/>
        <v>1.0728451131317674E-2</v>
      </c>
      <c r="H4654" s="26">
        <f t="shared" si="218"/>
        <v>2.3661886658818713E-3</v>
      </c>
    </row>
    <row r="4655" spans="1:8" x14ac:dyDescent="0.25">
      <c r="A4655" s="12">
        <f>Riesgo!D4659</f>
        <v>0.54089332792943035</v>
      </c>
      <c r="F4655" s="76">
        <f t="shared" si="216"/>
        <v>-6.468860966041956E-2</v>
      </c>
      <c r="G4655" s="26">
        <f t="shared" si="217"/>
        <v>-2.7069700522118153E-4</v>
      </c>
      <c r="H4655" s="26">
        <f t="shared" si="218"/>
        <v>1.7511012906997569E-5</v>
      </c>
    </row>
    <row r="4656" spans="1:8" x14ac:dyDescent="0.25">
      <c r="A4656" s="12">
        <f>Riesgo!D4660</f>
        <v>0.60209132350330585</v>
      </c>
      <c r="F4656" s="76">
        <f t="shared" si="216"/>
        <v>-3.4906140865440527E-3</v>
      </c>
      <c r="G4656" s="26">
        <f t="shared" si="217"/>
        <v>-4.2530991855038129E-8</v>
      </c>
      <c r="H4656" s="26">
        <f t="shared" si="218"/>
        <v>1.4845927928388645E-10</v>
      </c>
    </row>
    <row r="4657" spans="1:8" x14ac:dyDescent="0.25">
      <c r="A4657" s="12">
        <f>Riesgo!D4661</f>
        <v>0.66794339282480419</v>
      </c>
      <c r="F4657" s="76">
        <f t="shared" si="216"/>
        <v>6.2361455234954288E-2</v>
      </c>
      <c r="G4657" s="26">
        <f t="shared" si="217"/>
        <v>2.4252064987253732E-4</v>
      </c>
      <c r="H4657" s="26">
        <f t="shared" si="218"/>
        <v>1.512394065057826E-5</v>
      </c>
    </row>
    <row r="4658" spans="1:8" x14ac:dyDescent="0.25">
      <c r="A4658" s="12">
        <f>Riesgo!D4662</f>
        <v>0.22051686475700094</v>
      </c>
      <c r="F4658" s="76">
        <f t="shared" si="216"/>
        <v>-0.38506507283284896</v>
      </c>
      <c r="G4658" s="26">
        <f t="shared" si="217"/>
        <v>-5.7095566153039644E-2</v>
      </c>
      <c r="H4658" s="26">
        <f t="shared" si="218"/>
        <v>2.198550833915296E-2</v>
      </c>
    </row>
    <row r="4659" spans="1:8" x14ac:dyDescent="0.25">
      <c r="A4659" s="12">
        <f>Riesgo!D4663</f>
        <v>0.58694848471661243</v>
      </c>
      <c r="F4659" s="76">
        <f t="shared" si="216"/>
        <v>-1.8633452873237477E-2</v>
      </c>
      <c r="G4659" s="26">
        <f t="shared" si="217"/>
        <v>-6.4696385509984606E-6</v>
      </c>
      <c r="H4659" s="26">
        <f t="shared" si="218"/>
        <v>1.2055170504691021E-7</v>
      </c>
    </row>
    <row r="4660" spans="1:8" x14ac:dyDescent="0.25">
      <c r="A4660" s="12">
        <f>Riesgo!D4664</f>
        <v>0.23080040965763907</v>
      </c>
      <c r="F4660" s="76">
        <f t="shared" si="216"/>
        <v>-0.37478152793221087</v>
      </c>
      <c r="G4660" s="26">
        <f t="shared" si="217"/>
        <v>-5.2642260782273735E-2</v>
      </c>
      <c r="H4660" s="26">
        <f t="shared" si="218"/>
        <v>1.9729346929786454E-2</v>
      </c>
    </row>
    <row r="4661" spans="1:8" x14ac:dyDescent="0.25">
      <c r="A4661" s="12">
        <f>Riesgo!D4665</f>
        <v>0.67016391526841501</v>
      </c>
      <c r="F4661" s="76">
        <f t="shared" si="216"/>
        <v>6.4581977678565106E-2</v>
      </c>
      <c r="G4661" s="26">
        <f t="shared" si="217"/>
        <v>2.6936056884841727E-4</v>
      </c>
      <c r="H4661" s="26">
        <f t="shared" si="218"/>
        <v>1.7395838244854082E-5</v>
      </c>
    </row>
    <row r="4662" spans="1:8" x14ac:dyDescent="0.25">
      <c r="A4662" s="12">
        <f>Riesgo!D4666</f>
        <v>0.18370481490305854</v>
      </c>
      <c r="F4662" s="76">
        <f t="shared" si="216"/>
        <v>-0.42187712268679134</v>
      </c>
      <c r="G4662" s="26">
        <f t="shared" si="217"/>
        <v>-7.5085819662932304E-2</v>
      </c>
      <c r="H4662" s="26">
        <f t="shared" si="218"/>
        <v>3.1676989553977179E-2</v>
      </c>
    </row>
    <row r="4663" spans="1:8" x14ac:dyDescent="0.25">
      <c r="A4663" s="12">
        <f>Riesgo!D4667</f>
        <v>0.65578167303367629</v>
      </c>
      <c r="F4663" s="76">
        <f t="shared" si="216"/>
        <v>5.0199735443826388E-2</v>
      </c>
      <c r="G4663" s="26">
        <f t="shared" si="217"/>
        <v>1.2650400793412121E-4</v>
      </c>
      <c r="H4663" s="26">
        <f t="shared" si="218"/>
        <v>6.3504677308765995E-6</v>
      </c>
    </row>
    <row r="4664" spans="1:8" x14ac:dyDescent="0.25">
      <c r="A4664" s="12">
        <f>Riesgo!D4668</f>
        <v>0.39506578018415595</v>
      </c>
      <c r="F4664" s="76">
        <f t="shared" si="216"/>
        <v>-0.21051615740569396</v>
      </c>
      <c r="G4664" s="26">
        <f t="shared" si="217"/>
        <v>-9.3294556059216709E-3</v>
      </c>
      <c r="H4664" s="26">
        <f t="shared" si="218"/>
        <v>1.9640011448456406E-3</v>
      </c>
    </row>
    <row r="4665" spans="1:8" x14ac:dyDescent="0.25">
      <c r="A4665" s="12">
        <f>Riesgo!D4669</f>
        <v>0.83405241825873411</v>
      </c>
      <c r="F4665" s="76">
        <f t="shared" si="216"/>
        <v>0.2284704806688842</v>
      </c>
      <c r="G4665" s="26">
        <f t="shared" si="217"/>
        <v>1.1925875910224593E-2</v>
      </c>
      <c r="H4665" s="26">
        <f t="shared" si="218"/>
        <v>2.7247106016064795E-3</v>
      </c>
    </row>
    <row r="4666" spans="1:8" x14ac:dyDescent="0.25">
      <c r="A4666" s="12">
        <f>Riesgo!D4670</f>
        <v>0.46292523276836256</v>
      </c>
      <c r="F4666" s="76">
        <f t="shared" si="216"/>
        <v>-0.14265670482148735</v>
      </c>
      <c r="G4666" s="26">
        <f t="shared" si="217"/>
        <v>-2.9031973885535493E-3</v>
      </c>
      <c r="H4666" s="26">
        <f t="shared" si="218"/>
        <v>4.1416057289739657E-4</v>
      </c>
    </row>
    <row r="4667" spans="1:8" x14ac:dyDescent="0.25">
      <c r="A4667" s="12">
        <f>Riesgo!D4671</f>
        <v>0.50823814134581546</v>
      </c>
      <c r="F4667" s="76">
        <f t="shared" si="216"/>
        <v>-9.7343796244034442E-2</v>
      </c>
      <c r="G4667" s="26">
        <f t="shared" si="217"/>
        <v>-9.2241177221015903E-4</v>
      </c>
      <c r="H4667" s="26">
        <f t="shared" si="218"/>
        <v>8.9791063607124445E-5</v>
      </c>
    </row>
    <row r="4668" spans="1:8" x14ac:dyDescent="0.25">
      <c r="A4668" s="12">
        <f>Riesgo!D4672</f>
        <v>0.88416431632099435</v>
      </c>
      <c r="F4668" s="76">
        <f t="shared" si="216"/>
        <v>0.27858237873114444</v>
      </c>
      <c r="G4668" s="26">
        <f t="shared" si="217"/>
        <v>2.1620260734694509E-2</v>
      </c>
      <c r="H4668" s="26">
        <f t="shared" si="218"/>
        <v>6.0230236642587563E-3</v>
      </c>
    </row>
    <row r="4669" spans="1:8" x14ac:dyDescent="0.25">
      <c r="A4669" s="12">
        <f>Riesgo!D4673</f>
        <v>0.60844123542114648</v>
      </c>
      <c r="F4669" s="76">
        <f t="shared" si="216"/>
        <v>2.85929783129657E-3</v>
      </c>
      <c r="G4669" s="26">
        <f t="shared" si="217"/>
        <v>2.3376429852564894E-8</v>
      </c>
      <c r="H4669" s="26">
        <f t="shared" si="218"/>
        <v>6.68401751808952E-11</v>
      </c>
    </row>
    <row r="4670" spans="1:8" x14ac:dyDescent="0.25">
      <c r="A4670" s="12">
        <f>Riesgo!D4674</f>
        <v>0.13694913464830391</v>
      </c>
      <c r="F4670" s="76">
        <f t="shared" si="216"/>
        <v>-0.46863280294154597</v>
      </c>
      <c r="G4670" s="26">
        <f t="shared" si="217"/>
        <v>-0.10291959156495303</v>
      </c>
      <c r="H4670" s="26">
        <f t="shared" si="218"/>
        <v>4.8231496672683033E-2</v>
      </c>
    </row>
    <row r="4671" spans="1:8" x14ac:dyDescent="0.25">
      <c r="A4671" s="12">
        <f>Riesgo!D4675</f>
        <v>0.7162764306746906</v>
      </c>
      <c r="F4671" s="76">
        <f t="shared" si="216"/>
        <v>0.11069449308484069</v>
      </c>
      <c r="G4671" s="26">
        <f t="shared" si="217"/>
        <v>1.356369599760884E-3</v>
      </c>
      <c r="H4671" s="26">
        <f t="shared" si="218"/>
        <v>1.501426452812193E-4</v>
      </c>
    </row>
    <row r="4672" spans="1:8" x14ac:dyDescent="0.25">
      <c r="A4672" s="12">
        <f>Riesgo!D4676</f>
        <v>0.58227366211771092</v>
      </c>
      <c r="F4672" s="76">
        <f t="shared" si="216"/>
        <v>-2.3308275472138984E-2</v>
      </c>
      <c r="G4672" s="26">
        <f t="shared" si="217"/>
        <v>-1.2662819800767727E-5</v>
      </c>
      <c r="H4672" s="26">
        <f t="shared" si="218"/>
        <v>2.9514849217035032E-7</v>
      </c>
    </row>
    <row r="4673" spans="1:8" x14ac:dyDescent="0.25">
      <c r="A4673" s="12">
        <f>Riesgo!D4677</f>
        <v>0.10517027845976186</v>
      </c>
      <c r="F4673" s="76">
        <f t="shared" si="216"/>
        <v>-0.500411659130088</v>
      </c>
      <c r="G4673" s="26">
        <f t="shared" si="217"/>
        <v>-0.12530899861218617</v>
      </c>
      <c r="H4673" s="26">
        <f t="shared" si="218"/>
        <v>6.2706083899453979E-2</v>
      </c>
    </row>
    <row r="4674" spans="1:8" x14ac:dyDescent="0.25">
      <c r="A4674" s="12">
        <f>Riesgo!D4678</f>
        <v>1</v>
      </c>
      <c r="F4674" s="76">
        <f t="shared" si="216"/>
        <v>0.39441806241015009</v>
      </c>
      <c r="G4674" s="26">
        <f t="shared" si="217"/>
        <v>6.1357885667416845E-2</v>
      </c>
      <c r="H4674" s="26">
        <f t="shared" si="218"/>
        <v>2.4200658378526071E-2</v>
      </c>
    </row>
    <row r="4675" spans="1:8" x14ac:dyDescent="0.25">
      <c r="A4675" s="12">
        <f>Riesgo!D4679</f>
        <v>0.55103161591374272</v>
      </c>
      <c r="F4675" s="76">
        <f t="shared" ref="F4675:F4738" si="219">A4675-$D$4</f>
        <v>-5.4550321676107183E-2</v>
      </c>
      <c r="G4675" s="26">
        <f t="shared" ref="G4675:G4738" si="220">IF(A4675=0,0,(A4675-D$4)^3)</f>
        <v>-1.6232744302912281E-4</v>
      </c>
      <c r="H4675" s="26">
        <f t="shared" ref="H4675:H4738" si="221">IF(A4675=0,0,(A4675-D$4)^4)</f>
        <v>8.8550142340986113E-6</v>
      </c>
    </row>
    <row r="4676" spans="1:8" x14ac:dyDescent="0.25">
      <c r="A4676" s="12">
        <f>Riesgo!D4680</f>
        <v>0.86732707014913379</v>
      </c>
      <c r="F4676" s="76">
        <f t="shared" si="219"/>
        <v>0.26174513255928389</v>
      </c>
      <c r="G4676" s="26">
        <f t="shared" si="220"/>
        <v>1.7932293678169016E-2</v>
      </c>
      <c r="H4676" s="26">
        <f t="shared" si="221"/>
        <v>4.6936905858843579E-3</v>
      </c>
    </row>
    <row r="4677" spans="1:8" x14ac:dyDescent="0.25">
      <c r="A4677" s="12">
        <f>Riesgo!D4681</f>
        <v>0.74834391819851387</v>
      </c>
      <c r="F4677" s="76">
        <f t="shared" si="219"/>
        <v>0.14276198060866396</v>
      </c>
      <c r="G4677" s="26">
        <f t="shared" si="220"/>
        <v>2.9096295151510906E-3</v>
      </c>
      <c r="H4677" s="26">
        <f t="shared" si="221"/>
        <v>4.1538447242039629E-4</v>
      </c>
    </row>
    <row r="4678" spans="1:8" x14ac:dyDescent="0.25">
      <c r="A4678" s="12">
        <f>Riesgo!D4682</f>
        <v>0.81054205050985395</v>
      </c>
      <c r="F4678" s="76">
        <f t="shared" si="219"/>
        <v>0.20496011292000405</v>
      </c>
      <c r="G4678" s="26">
        <f t="shared" si="220"/>
        <v>8.6100972147782288E-3</v>
      </c>
      <c r="H4678" s="26">
        <f t="shared" si="221"/>
        <v>1.764726497393158E-3</v>
      </c>
    </row>
    <row r="4679" spans="1:8" x14ac:dyDescent="0.25">
      <c r="A4679" s="12">
        <f>Riesgo!D4683</f>
        <v>0.41419903825097781</v>
      </c>
      <c r="F4679" s="76">
        <f t="shared" si="219"/>
        <v>-0.19138289933887209</v>
      </c>
      <c r="G4679" s="26">
        <f t="shared" si="220"/>
        <v>-7.0098607171026044E-3</v>
      </c>
      <c r="H4679" s="26">
        <f t="shared" si="221"/>
        <v>1.3415674680007615E-3</v>
      </c>
    </row>
    <row r="4680" spans="1:8" x14ac:dyDescent="0.25">
      <c r="A4680" s="12">
        <f>Riesgo!D4684</f>
        <v>0.87554931549454262</v>
      </c>
      <c r="F4680" s="76">
        <f t="shared" si="219"/>
        <v>0.26996737790469272</v>
      </c>
      <c r="G4680" s="26">
        <f t="shared" si="220"/>
        <v>1.9675866409724473E-2</v>
      </c>
      <c r="H4680" s="26">
        <f t="shared" si="221"/>
        <v>5.311842062636336E-3</v>
      </c>
    </row>
    <row r="4681" spans="1:8" x14ac:dyDescent="0.25">
      <c r="A4681" s="12">
        <f>Riesgo!D4685</f>
        <v>0.68301679576786589</v>
      </c>
      <c r="F4681" s="76">
        <f t="shared" si="219"/>
        <v>7.7434858178015986E-2</v>
      </c>
      <c r="G4681" s="26">
        <f t="shared" si="220"/>
        <v>4.6431158712244492E-4</v>
      </c>
      <c r="H4681" s="26">
        <f t="shared" si="221"/>
        <v>3.5953901899236039E-5</v>
      </c>
    </row>
    <row r="4682" spans="1:8" x14ac:dyDescent="0.25">
      <c r="A4682" s="12">
        <f>Riesgo!D4686</f>
        <v>0.8714773525128281</v>
      </c>
      <c r="F4682" s="76">
        <f t="shared" si="219"/>
        <v>0.26589541492297819</v>
      </c>
      <c r="G4682" s="26">
        <f t="shared" si="220"/>
        <v>1.879890466228137E-2</v>
      </c>
      <c r="H4682" s="26">
        <f t="shared" si="221"/>
        <v>4.9985425552748148E-3</v>
      </c>
    </row>
    <row r="4683" spans="1:8" x14ac:dyDescent="0.25">
      <c r="A4683" s="12">
        <f>Riesgo!D4687</f>
        <v>0.31294373143655696</v>
      </c>
      <c r="F4683" s="76">
        <f t="shared" si="219"/>
        <v>-0.29263820615329295</v>
      </c>
      <c r="G4683" s="26">
        <f t="shared" si="220"/>
        <v>-2.5060693089323436E-2</v>
      </c>
      <c r="H4683" s="26">
        <f t="shared" si="221"/>
        <v>7.333716270617836E-3</v>
      </c>
    </row>
    <row r="4684" spans="1:8" x14ac:dyDescent="0.25">
      <c r="A4684" s="12">
        <f>Riesgo!D4688</f>
        <v>0.69676686383830466</v>
      </c>
      <c r="F4684" s="76">
        <f t="shared" si="219"/>
        <v>9.1184926248454756E-2</v>
      </c>
      <c r="G4684" s="26">
        <f t="shared" si="220"/>
        <v>7.581744650912585E-4</v>
      </c>
      <c r="H4684" s="26">
        <f t="shared" si="221"/>
        <v>6.9134082682808048E-5</v>
      </c>
    </row>
    <row r="4685" spans="1:8" x14ac:dyDescent="0.25">
      <c r="A4685" s="12">
        <f>Riesgo!D4689</f>
        <v>0.48315429035085811</v>
      </c>
      <c r="F4685" s="76">
        <f t="shared" si="219"/>
        <v>-0.1224276472389918</v>
      </c>
      <c r="G4685" s="26">
        <f t="shared" si="220"/>
        <v>-1.8350103175954454E-3</v>
      </c>
      <c r="H4685" s="26">
        <f t="shared" si="221"/>
        <v>2.2465599584248552E-4</v>
      </c>
    </row>
    <row r="4686" spans="1:8" x14ac:dyDescent="0.25">
      <c r="A4686" s="12">
        <f>Riesgo!D4690</f>
        <v>0.64000145871792635</v>
      </c>
      <c r="F4686" s="76">
        <f t="shared" si="219"/>
        <v>3.4419521128076447E-2</v>
      </c>
      <c r="G4686" s="26">
        <f t="shared" si="220"/>
        <v>4.0776924900682989E-5</v>
      </c>
      <c r="H4686" s="26">
        <f t="shared" si="221"/>
        <v>1.4035222281570447E-6</v>
      </c>
    </row>
    <row r="4687" spans="1:8" x14ac:dyDescent="0.25">
      <c r="A4687" s="12">
        <f>Riesgo!D4691</f>
        <v>0.81387806314782063</v>
      </c>
      <c r="F4687" s="76">
        <f t="shared" si="219"/>
        <v>0.20829612555797072</v>
      </c>
      <c r="G4687" s="26">
        <f t="shared" si="220"/>
        <v>9.0374014731634447E-3</v>
      </c>
      <c r="H4687" s="26">
        <f t="shared" si="221"/>
        <v>1.8824557119718423E-3</v>
      </c>
    </row>
    <row r="4688" spans="1:8" x14ac:dyDescent="0.25">
      <c r="A4688" s="12">
        <f>Riesgo!D4692</f>
        <v>0.23540720824341207</v>
      </c>
      <c r="F4688" s="76">
        <f t="shared" si="219"/>
        <v>-0.3701747293464378</v>
      </c>
      <c r="G4688" s="26">
        <f t="shared" si="220"/>
        <v>-5.0724795236598959E-2</v>
      </c>
      <c r="H4688" s="26">
        <f t="shared" si="221"/>
        <v>1.87770373478615E-2</v>
      </c>
    </row>
    <row r="4689" spans="1:8" x14ac:dyDescent="0.25">
      <c r="A4689" s="12">
        <f>Riesgo!D4693</f>
        <v>0.79538618119486149</v>
      </c>
      <c r="F4689" s="76">
        <f t="shared" si="219"/>
        <v>0.18980424360501158</v>
      </c>
      <c r="G4689" s="26">
        <f t="shared" si="220"/>
        <v>6.8378214176439802E-3</v>
      </c>
      <c r="H4689" s="26">
        <f t="shared" si="221"/>
        <v>1.2978475220820635E-3</v>
      </c>
    </row>
    <row r="4690" spans="1:8" x14ac:dyDescent="0.25">
      <c r="A4690" s="12">
        <f>Riesgo!D4694</f>
        <v>0</v>
      </c>
      <c r="F4690" s="76">
        <f t="shared" si="219"/>
        <v>-0.60558193758984991</v>
      </c>
      <c r="G4690" s="26">
        <f t="shared" si="220"/>
        <v>0</v>
      </c>
      <c r="H4690" s="26">
        <f t="shared" si="221"/>
        <v>0</v>
      </c>
    </row>
    <row r="4691" spans="1:8" x14ac:dyDescent="0.25">
      <c r="A4691" s="12">
        <f>Riesgo!D4695</f>
        <v>0.62939079708807655</v>
      </c>
      <c r="F4691" s="76">
        <f t="shared" si="219"/>
        <v>2.3808859498226642E-2</v>
      </c>
      <c r="G4691" s="26">
        <f t="shared" si="220"/>
        <v>1.3496332727458496E-5</v>
      </c>
      <c r="H4691" s="26">
        <f t="shared" si="221"/>
        <v>3.213322896493773E-7</v>
      </c>
    </row>
    <row r="4692" spans="1:8" x14ac:dyDescent="0.25">
      <c r="A4692" s="12">
        <f>Riesgo!D4696</f>
        <v>0.41351155324690347</v>
      </c>
      <c r="F4692" s="76">
        <f t="shared" si="219"/>
        <v>-0.19207038434294643</v>
      </c>
      <c r="G4692" s="26">
        <f t="shared" si="220"/>
        <v>-7.0856747990823143E-3</v>
      </c>
      <c r="H4692" s="26">
        <f t="shared" si="221"/>
        <v>1.3609482819888698E-3</v>
      </c>
    </row>
    <row r="4693" spans="1:8" x14ac:dyDescent="0.25">
      <c r="A4693" s="12">
        <f>Riesgo!D4697</f>
        <v>0.82584648564685537</v>
      </c>
      <c r="F4693" s="76">
        <f t="shared" si="219"/>
        <v>0.22026454805700546</v>
      </c>
      <c r="G4693" s="26">
        <f t="shared" si="220"/>
        <v>1.0686458586936915E-2</v>
      </c>
      <c r="H4693" s="26">
        <f t="shared" si="221"/>
        <v>2.3538479709815647E-3</v>
      </c>
    </row>
    <row r="4694" spans="1:8" x14ac:dyDescent="0.25">
      <c r="A4694" s="12">
        <f>Riesgo!D4698</f>
        <v>1</v>
      </c>
      <c r="F4694" s="76">
        <f t="shared" si="219"/>
        <v>0.39441806241015009</v>
      </c>
      <c r="G4694" s="26">
        <f t="shared" si="220"/>
        <v>6.1357885667416845E-2</v>
      </c>
      <c r="H4694" s="26">
        <f t="shared" si="221"/>
        <v>2.4200658378526071E-2</v>
      </c>
    </row>
    <row r="4695" spans="1:8" x14ac:dyDescent="0.25">
      <c r="A4695" s="12">
        <f>Riesgo!D4699</f>
        <v>0.28538500086323848</v>
      </c>
      <c r="F4695" s="76">
        <f t="shared" si="219"/>
        <v>-0.32019693672661143</v>
      </c>
      <c r="G4695" s="26">
        <f t="shared" si="220"/>
        <v>-3.2828536202764359E-2</v>
      </c>
      <c r="H4695" s="26">
        <f t="shared" si="221"/>
        <v>1.0511596729343813E-2</v>
      </c>
    </row>
    <row r="4696" spans="1:8" x14ac:dyDescent="0.25">
      <c r="A4696" s="12">
        <f>Riesgo!D4700</f>
        <v>0.60218178240994191</v>
      </c>
      <c r="F4696" s="76">
        <f t="shared" si="219"/>
        <v>-3.4001551799079932E-3</v>
      </c>
      <c r="G4696" s="26">
        <f t="shared" si="220"/>
        <v>-3.9309381884837143E-8</v>
      </c>
      <c r="H4696" s="26">
        <f t="shared" si="221"/>
        <v>1.3365799843471045E-10</v>
      </c>
    </row>
    <row r="4697" spans="1:8" x14ac:dyDescent="0.25">
      <c r="A4697" s="12">
        <f>Riesgo!D4701</f>
        <v>0.72889206687405894</v>
      </c>
      <c r="F4697" s="76">
        <f t="shared" si="219"/>
        <v>0.12331012928420904</v>
      </c>
      <c r="G4697" s="26">
        <f t="shared" si="220"/>
        <v>1.8749783581344926E-3</v>
      </c>
      <c r="H4697" s="26">
        <f t="shared" si="221"/>
        <v>2.3120382374665826E-4</v>
      </c>
    </row>
    <row r="4698" spans="1:8" x14ac:dyDescent="0.25">
      <c r="A4698" s="12">
        <f>Riesgo!D4702</f>
        <v>1</v>
      </c>
      <c r="F4698" s="76">
        <f t="shared" si="219"/>
        <v>0.39441806241015009</v>
      </c>
      <c r="G4698" s="26">
        <f t="shared" si="220"/>
        <v>6.1357885667416845E-2</v>
      </c>
      <c r="H4698" s="26">
        <f t="shared" si="221"/>
        <v>2.4200658378526071E-2</v>
      </c>
    </row>
    <row r="4699" spans="1:8" x14ac:dyDescent="0.25">
      <c r="A4699" s="12">
        <f>Riesgo!D4703</f>
        <v>0.74359698274917585</v>
      </c>
      <c r="F4699" s="76">
        <f t="shared" si="219"/>
        <v>0.13801504515932594</v>
      </c>
      <c r="G4699" s="26">
        <f t="shared" si="220"/>
        <v>2.6289316537577386E-3</v>
      </c>
      <c r="H4699" s="26">
        <f t="shared" si="221"/>
        <v>3.6283212091415575E-4</v>
      </c>
    </row>
    <row r="4700" spans="1:8" x14ac:dyDescent="0.25">
      <c r="A4700" s="12">
        <f>Riesgo!D4704</f>
        <v>0.5042476513130193</v>
      </c>
      <c r="F4700" s="76">
        <f t="shared" si="219"/>
        <v>-0.10133428627683061</v>
      </c>
      <c r="G4700" s="26">
        <f t="shared" si="220"/>
        <v>-1.0405650597218488E-3</v>
      </c>
      <c r="H4700" s="26">
        <f t="shared" si="221"/>
        <v>1.0544491765152118E-4</v>
      </c>
    </row>
    <row r="4701" spans="1:8" x14ac:dyDescent="0.25">
      <c r="A4701" s="12">
        <f>Riesgo!D4705</f>
        <v>0.34075213644782332</v>
      </c>
      <c r="F4701" s="76">
        <f t="shared" si="219"/>
        <v>-0.26482980114202659</v>
      </c>
      <c r="G4701" s="26">
        <f t="shared" si="220"/>
        <v>-1.8573791379948936E-2</v>
      </c>
      <c r="H4701" s="26">
        <f t="shared" si="221"/>
        <v>4.9188934776053647E-3</v>
      </c>
    </row>
    <row r="4702" spans="1:8" x14ac:dyDescent="0.25">
      <c r="A4702" s="12">
        <f>Riesgo!D4706</f>
        <v>0.34208662323932776</v>
      </c>
      <c r="F4702" s="76">
        <f t="shared" si="219"/>
        <v>-0.26349531435052215</v>
      </c>
      <c r="G4702" s="26">
        <f t="shared" si="220"/>
        <v>-1.8294421886797696E-2</v>
      </c>
      <c r="H4702" s="26">
        <f t="shared" si="221"/>
        <v>4.8204944459228323E-3</v>
      </c>
    </row>
    <row r="4703" spans="1:8" x14ac:dyDescent="0.25">
      <c r="A4703" s="12">
        <f>Riesgo!D4707</f>
        <v>0.94210471366579984</v>
      </c>
      <c r="F4703" s="76">
        <f t="shared" si="219"/>
        <v>0.33652277607594994</v>
      </c>
      <c r="G4703" s="26">
        <f t="shared" si="220"/>
        <v>3.8110389607667522E-2</v>
      </c>
      <c r="H4703" s="26">
        <f t="shared" si="221"/>
        <v>1.2825014108108306E-2</v>
      </c>
    </row>
    <row r="4704" spans="1:8" x14ac:dyDescent="0.25">
      <c r="A4704" s="12">
        <f>Riesgo!D4708</f>
        <v>0.26963671137890155</v>
      </c>
      <c r="F4704" s="76">
        <f t="shared" si="219"/>
        <v>-0.33594522621094836</v>
      </c>
      <c r="G4704" s="26">
        <f t="shared" si="220"/>
        <v>-3.7914507798938658E-2</v>
      </c>
      <c r="H4704" s="26">
        <f t="shared" si="221"/>
        <v>1.2737197899191212E-2</v>
      </c>
    </row>
    <row r="4705" spans="1:8" x14ac:dyDescent="0.25">
      <c r="A4705" s="12">
        <f>Riesgo!D4709</f>
        <v>0.77508425404515424</v>
      </c>
      <c r="F4705" s="76">
        <f t="shared" si="219"/>
        <v>0.16950231645530434</v>
      </c>
      <c r="G4705" s="26">
        <f t="shared" si="220"/>
        <v>4.8699770347486277E-3</v>
      </c>
      <c r="H4705" s="26">
        <f t="shared" si="221"/>
        <v>8.2547238847402655E-4</v>
      </c>
    </row>
    <row r="4706" spans="1:8" x14ac:dyDescent="0.25">
      <c r="A4706" s="12">
        <f>Riesgo!D4710</f>
        <v>0.26456686970831633</v>
      </c>
      <c r="F4706" s="76">
        <f t="shared" si="219"/>
        <v>-0.34101506788153357</v>
      </c>
      <c r="G4706" s="26">
        <f t="shared" si="220"/>
        <v>-3.9657077557264234E-2</v>
      </c>
      <c r="H4706" s="26">
        <f t="shared" si="221"/>
        <v>1.3523660995173705E-2</v>
      </c>
    </row>
    <row r="4707" spans="1:8" x14ac:dyDescent="0.25">
      <c r="A4707" s="12">
        <f>Riesgo!D4711</f>
        <v>0.49551468118020553</v>
      </c>
      <c r="F4707" s="76">
        <f t="shared" si="219"/>
        <v>-0.11006725640964438</v>
      </c>
      <c r="G4707" s="26">
        <f t="shared" si="220"/>
        <v>-1.3334429007044509E-3</v>
      </c>
      <c r="H4707" s="26">
        <f t="shared" si="221"/>
        <v>1.4676840165945678E-4</v>
      </c>
    </row>
    <row r="4708" spans="1:8" x14ac:dyDescent="0.25">
      <c r="A4708" s="12">
        <f>Riesgo!D4712</f>
        <v>0.4413297046337728</v>
      </c>
      <c r="F4708" s="76">
        <f t="shared" si="219"/>
        <v>-0.1642522329560771</v>
      </c>
      <c r="G4708" s="26">
        <f t="shared" si="220"/>
        <v>-4.4313274905677319E-3</v>
      </c>
      <c r="H4708" s="26">
        <f t="shared" si="221"/>
        <v>7.2785543528539976E-4</v>
      </c>
    </row>
    <row r="4709" spans="1:8" x14ac:dyDescent="0.25">
      <c r="A4709" s="12">
        <f>Riesgo!D4713</f>
        <v>1</v>
      </c>
      <c r="F4709" s="76">
        <f t="shared" si="219"/>
        <v>0.39441806241015009</v>
      </c>
      <c r="G4709" s="26">
        <f t="shared" si="220"/>
        <v>6.1357885667416845E-2</v>
      </c>
      <c r="H4709" s="26">
        <f t="shared" si="221"/>
        <v>2.4200658378526071E-2</v>
      </c>
    </row>
    <row r="4710" spans="1:8" x14ac:dyDescent="0.25">
      <c r="A4710" s="12">
        <f>Riesgo!D4714</f>
        <v>0.89510826341152405</v>
      </c>
      <c r="F4710" s="76">
        <f t="shared" si="219"/>
        <v>0.28952632582167415</v>
      </c>
      <c r="G4710" s="26">
        <f t="shared" si="220"/>
        <v>2.4269687098019098E-2</v>
      </c>
      <c r="H4710" s="26">
        <f t="shared" si="221"/>
        <v>7.0267133343311586E-3</v>
      </c>
    </row>
    <row r="4711" spans="1:8" x14ac:dyDescent="0.25">
      <c r="A4711" s="12">
        <f>Riesgo!D4715</f>
        <v>0.76108546467047034</v>
      </c>
      <c r="F4711" s="76">
        <f t="shared" si="219"/>
        <v>0.15550352708062043</v>
      </c>
      <c r="G4711" s="26">
        <f t="shared" si="220"/>
        <v>3.7602847378769592E-3</v>
      </c>
      <c r="H4711" s="26">
        <f t="shared" si="221"/>
        <v>5.847375395672934E-4</v>
      </c>
    </row>
    <row r="4712" spans="1:8" x14ac:dyDescent="0.25">
      <c r="A4712" s="12">
        <f>Riesgo!D4716</f>
        <v>0.54347017224465832</v>
      </c>
      <c r="F4712" s="76">
        <f t="shared" si="219"/>
        <v>-6.2111765345191583E-2</v>
      </c>
      <c r="G4712" s="26">
        <f t="shared" si="220"/>
        <v>-2.3961920277444903E-4</v>
      </c>
      <c r="H4712" s="26">
        <f t="shared" si="221"/>
        <v>1.4883171694928458E-5</v>
      </c>
    </row>
    <row r="4713" spans="1:8" x14ac:dyDescent="0.25">
      <c r="A4713" s="12">
        <f>Riesgo!D4717</f>
        <v>0.71663665755078587</v>
      </c>
      <c r="F4713" s="76">
        <f t="shared" si="219"/>
        <v>0.11105471996093597</v>
      </c>
      <c r="G4713" s="26">
        <f t="shared" si="220"/>
        <v>1.3696546111732063E-3</v>
      </c>
      <c r="H4713" s="26">
        <f t="shared" si="221"/>
        <v>1.5210660928704505E-4</v>
      </c>
    </row>
    <row r="4714" spans="1:8" x14ac:dyDescent="0.25">
      <c r="A4714" s="12">
        <f>Riesgo!D4718</f>
        <v>0.88957541155852526</v>
      </c>
      <c r="F4714" s="76">
        <f t="shared" si="219"/>
        <v>0.28399347396867536</v>
      </c>
      <c r="G4714" s="26">
        <f t="shared" si="220"/>
        <v>2.2904724945538062E-2</v>
      </c>
      <c r="H4714" s="26">
        <f t="shared" si="221"/>
        <v>6.5047924075803338E-3</v>
      </c>
    </row>
    <row r="4715" spans="1:8" x14ac:dyDescent="0.25">
      <c r="A4715" s="12">
        <f>Riesgo!D4719</f>
        <v>0.82614274331809445</v>
      </c>
      <c r="F4715" s="76">
        <f t="shared" si="219"/>
        <v>0.22056080572824455</v>
      </c>
      <c r="G4715" s="26">
        <f t="shared" si="220"/>
        <v>1.0729636740139017E-2</v>
      </c>
      <c r="H4715" s="26">
        <f t="shared" si="221"/>
        <v>2.3665373245764371E-3</v>
      </c>
    </row>
    <row r="4716" spans="1:8" x14ac:dyDescent="0.25">
      <c r="A4716" s="12">
        <f>Riesgo!D4720</f>
        <v>0.40343568229141619</v>
      </c>
      <c r="F4716" s="76">
        <f t="shared" si="219"/>
        <v>-0.20214625529843372</v>
      </c>
      <c r="G4716" s="26">
        <f t="shared" si="220"/>
        <v>-8.2603243694314241E-3</v>
      </c>
      <c r="H4716" s="26">
        <f t="shared" si="221"/>
        <v>1.6697936388309581E-3</v>
      </c>
    </row>
    <row r="4717" spans="1:8" x14ac:dyDescent="0.25">
      <c r="A4717" s="12">
        <f>Riesgo!D4721</f>
        <v>0.84962766207824381</v>
      </c>
      <c r="F4717" s="76">
        <f t="shared" si="219"/>
        <v>0.2440457244883939</v>
      </c>
      <c r="G4717" s="26">
        <f t="shared" si="220"/>
        <v>1.4534952289932165E-2</v>
      </c>
      <c r="H4717" s="26">
        <f t="shared" si="221"/>
        <v>3.5471929620007354E-3</v>
      </c>
    </row>
    <row r="4718" spans="1:8" x14ac:dyDescent="0.25">
      <c r="A4718" s="12">
        <f>Riesgo!D4722</f>
        <v>5.0563915668626329E-2</v>
      </c>
      <c r="F4718" s="76">
        <f t="shared" si="219"/>
        <v>-0.55501802192122363</v>
      </c>
      <c r="G4718" s="26">
        <f t="shared" si="220"/>
        <v>-0.17097052914763533</v>
      </c>
      <c r="H4718" s="26">
        <f t="shared" si="221"/>
        <v>9.4891724894345456E-2</v>
      </c>
    </row>
    <row r="4719" spans="1:8" x14ac:dyDescent="0.25">
      <c r="A4719" s="12">
        <f>Riesgo!D4723</f>
        <v>0.17003392589418856</v>
      </c>
      <c r="F4719" s="76">
        <f t="shared" si="219"/>
        <v>-0.43554801169566137</v>
      </c>
      <c r="G4719" s="26">
        <f t="shared" si="220"/>
        <v>-8.2624359617359949E-2</v>
      </c>
      <c r="H4719" s="26">
        <f t="shared" si="221"/>
        <v>3.5986875548968428E-2</v>
      </c>
    </row>
    <row r="4720" spans="1:8" x14ac:dyDescent="0.25">
      <c r="A4720" s="12">
        <f>Riesgo!D4724</f>
        <v>0.20313965648281937</v>
      </c>
      <c r="F4720" s="76">
        <f t="shared" si="219"/>
        <v>-0.40244228110703051</v>
      </c>
      <c r="G4720" s="26">
        <f t="shared" si="220"/>
        <v>-6.5179467183346051E-2</v>
      </c>
      <c r="H4720" s="26">
        <f t="shared" si="221"/>
        <v>2.6230973454606621E-2</v>
      </c>
    </row>
    <row r="4721" spans="1:8" x14ac:dyDescent="0.25">
      <c r="A4721" s="12">
        <f>Riesgo!D4725</f>
        <v>0.13612947338563708</v>
      </c>
      <c r="F4721" s="76">
        <f t="shared" si="219"/>
        <v>-0.46945246420421283</v>
      </c>
      <c r="G4721" s="26">
        <f t="shared" si="220"/>
        <v>-0.10346057057556432</v>
      </c>
      <c r="H4721" s="26">
        <f t="shared" si="221"/>
        <v>4.8569819804672544E-2</v>
      </c>
    </row>
    <row r="4722" spans="1:8" x14ac:dyDescent="0.25">
      <c r="A4722" s="12">
        <f>Riesgo!D4726</f>
        <v>0.21782772685626398</v>
      </c>
      <c r="F4722" s="76">
        <f t="shared" si="219"/>
        <v>-0.38775421073358596</v>
      </c>
      <c r="G4722" s="26">
        <f t="shared" si="220"/>
        <v>-5.8300136007173271E-2</v>
      </c>
      <c r="H4722" s="26">
        <f t="shared" si="221"/>
        <v>2.2606123223122186E-2</v>
      </c>
    </row>
    <row r="4723" spans="1:8" x14ac:dyDescent="0.25">
      <c r="A4723" s="12">
        <f>Riesgo!D4727</f>
        <v>0.91244740812422875</v>
      </c>
      <c r="F4723" s="76">
        <f t="shared" si="219"/>
        <v>0.30686547053437885</v>
      </c>
      <c r="G4723" s="26">
        <f t="shared" si="220"/>
        <v>2.8896421863170409E-2</v>
      </c>
      <c r="H4723" s="26">
        <f t="shared" si="221"/>
        <v>8.8673140918016993E-3</v>
      </c>
    </row>
    <row r="4724" spans="1:8" x14ac:dyDescent="0.25">
      <c r="A4724" s="12">
        <f>Riesgo!D4728</f>
        <v>0.73621351059916118</v>
      </c>
      <c r="F4724" s="76">
        <f t="shared" si="219"/>
        <v>0.13063157300931127</v>
      </c>
      <c r="G4724" s="26">
        <f t="shared" si="220"/>
        <v>2.2291765684385196E-3</v>
      </c>
      <c r="H4724" s="26">
        <f t="shared" si="221"/>
        <v>2.9120084165062249E-4</v>
      </c>
    </row>
    <row r="4725" spans="1:8" x14ac:dyDescent="0.25">
      <c r="A4725" s="12">
        <f>Riesgo!D4729</f>
        <v>0.60374969154542901</v>
      </c>
      <c r="F4725" s="76">
        <f t="shared" si="219"/>
        <v>-1.8322460444208932E-3</v>
      </c>
      <c r="G4725" s="26">
        <f t="shared" si="220"/>
        <v>-6.1510800413023611E-9</v>
      </c>
      <c r="H4725" s="26">
        <f t="shared" si="221"/>
        <v>1.1270292074592555E-11</v>
      </c>
    </row>
    <row r="4726" spans="1:8" x14ac:dyDescent="0.25">
      <c r="A4726" s="12">
        <f>Riesgo!D4730</f>
        <v>0.46151168972597861</v>
      </c>
      <c r="F4726" s="76">
        <f t="shared" si="219"/>
        <v>-0.14407024786387129</v>
      </c>
      <c r="G4726" s="26">
        <f t="shared" si="220"/>
        <v>-2.9903561112797094E-3</v>
      </c>
      <c r="H4726" s="26">
        <f t="shared" si="221"/>
        <v>4.3082134615331008E-4</v>
      </c>
    </row>
    <row r="4727" spans="1:8" x14ac:dyDescent="0.25">
      <c r="A4727" s="12">
        <f>Riesgo!D4731</f>
        <v>0.95822061086930688</v>
      </c>
      <c r="F4727" s="76">
        <f t="shared" si="219"/>
        <v>0.35263867327945697</v>
      </c>
      <c r="G4727" s="26">
        <f t="shared" si="220"/>
        <v>4.385204152872775E-2</v>
      </c>
      <c r="H4727" s="26">
        <f t="shared" si="221"/>
        <v>1.5463925745286202E-2</v>
      </c>
    </row>
    <row r="4728" spans="1:8" x14ac:dyDescent="0.25">
      <c r="A4728" s="12">
        <f>Riesgo!D4732</f>
        <v>0.69195138302740122</v>
      </c>
      <c r="F4728" s="76">
        <f t="shared" si="219"/>
        <v>8.6369445437551318E-2</v>
      </c>
      <c r="G4728" s="26">
        <f t="shared" si="220"/>
        <v>6.4428852019625361E-4</v>
      </c>
      <c r="H4728" s="26">
        <f t="shared" si="221"/>
        <v>5.5646842191131005E-5</v>
      </c>
    </row>
    <row r="4729" spans="1:8" x14ac:dyDescent="0.25">
      <c r="A4729" s="12">
        <f>Riesgo!D4733</f>
        <v>0.31073681231688194</v>
      </c>
      <c r="F4729" s="76">
        <f t="shared" si="219"/>
        <v>-0.29484512527296797</v>
      </c>
      <c r="G4729" s="26">
        <f t="shared" si="220"/>
        <v>-2.563196230469551E-2</v>
      </c>
      <c r="H4729" s="26">
        <f t="shared" si="221"/>
        <v>7.5574591367199408E-3</v>
      </c>
    </row>
    <row r="4730" spans="1:8" x14ac:dyDescent="0.25">
      <c r="A4730" s="12">
        <f>Riesgo!D4734</f>
        <v>1</v>
      </c>
      <c r="F4730" s="76">
        <f t="shared" si="219"/>
        <v>0.39441806241015009</v>
      </c>
      <c r="G4730" s="26">
        <f t="shared" si="220"/>
        <v>6.1357885667416845E-2</v>
      </c>
      <c r="H4730" s="26">
        <f t="shared" si="221"/>
        <v>2.4200658378526071E-2</v>
      </c>
    </row>
    <row r="4731" spans="1:8" x14ac:dyDescent="0.25">
      <c r="A4731" s="12">
        <f>Riesgo!D4735</f>
        <v>0.25387430319505544</v>
      </c>
      <c r="F4731" s="76">
        <f t="shared" si="219"/>
        <v>-0.35170763439479447</v>
      </c>
      <c r="G4731" s="26">
        <f t="shared" si="220"/>
        <v>-4.3505622435562462E-2</v>
      </c>
      <c r="H4731" s="26">
        <f t="shared" si="221"/>
        <v>1.5301259549684771E-2</v>
      </c>
    </row>
    <row r="4732" spans="1:8" x14ac:dyDescent="0.25">
      <c r="A4732" s="12">
        <f>Riesgo!D4736</f>
        <v>0.94164752924564843</v>
      </c>
      <c r="F4732" s="76">
        <f t="shared" si="219"/>
        <v>0.33606559165579852</v>
      </c>
      <c r="G4732" s="26">
        <f t="shared" si="220"/>
        <v>3.7955275443684718E-2</v>
      </c>
      <c r="H4732" s="26">
        <f t="shared" si="221"/>
        <v>1.2755462098440706E-2</v>
      </c>
    </row>
    <row r="4733" spans="1:8" x14ac:dyDescent="0.25">
      <c r="A4733" s="12">
        <f>Riesgo!D4737</f>
        <v>0.67817593831642708</v>
      </c>
      <c r="F4733" s="76">
        <f t="shared" si="219"/>
        <v>7.2594000726577179E-2</v>
      </c>
      <c r="G4733" s="26">
        <f t="shared" si="220"/>
        <v>3.82562321647527E-4</v>
      </c>
      <c r="H4733" s="26">
        <f t="shared" si="221"/>
        <v>2.7771729455641628E-5</v>
      </c>
    </row>
    <row r="4734" spans="1:8" x14ac:dyDescent="0.25">
      <c r="A4734" s="12">
        <f>Riesgo!D4738</f>
        <v>0.43105426563710703</v>
      </c>
      <c r="F4734" s="76">
        <f t="shared" si="219"/>
        <v>-0.17452767195274288</v>
      </c>
      <c r="G4734" s="26">
        <f t="shared" si="220"/>
        <v>-5.3160968795215192E-3</v>
      </c>
      <c r="H4734" s="26">
        <f t="shared" si="221"/>
        <v>9.2780601225813189E-4</v>
      </c>
    </row>
    <row r="4735" spans="1:8" x14ac:dyDescent="0.25">
      <c r="A4735" s="12">
        <f>Riesgo!D4739</f>
        <v>2.2379181908335127E-2</v>
      </c>
      <c r="F4735" s="76">
        <f t="shared" si="219"/>
        <v>-0.58320275568151481</v>
      </c>
      <c r="G4735" s="26">
        <f t="shared" si="220"/>
        <v>-0.19836210218699471</v>
      </c>
      <c r="H4735" s="26">
        <f t="shared" si="221"/>
        <v>0.11568532461823354</v>
      </c>
    </row>
    <row r="4736" spans="1:8" x14ac:dyDescent="0.25">
      <c r="A4736" s="12">
        <f>Riesgo!D4740</f>
        <v>0.27556820152734474</v>
      </c>
      <c r="F4736" s="76">
        <f t="shared" si="219"/>
        <v>-0.33001373606250517</v>
      </c>
      <c r="G4736" s="26">
        <f t="shared" si="220"/>
        <v>-3.5941487758415651E-2</v>
      </c>
      <c r="H4736" s="26">
        <f t="shared" si="221"/>
        <v>1.1861184654799543E-2</v>
      </c>
    </row>
    <row r="4737" spans="1:8" x14ac:dyDescent="0.25">
      <c r="A4737" s="12">
        <f>Riesgo!D4741</f>
        <v>1</v>
      </c>
      <c r="F4737" s="76">
        <f t="shared" si="219"/>
        <v>0.39441806241015009</v>
      </c>
      <c r="G4737" s="26">
        <f t="shared" si="220"/>
        <v>6.1357885667416845E-2</v>
      </c>
      <c r="H4737" s="26">
        <f t="shared" si="221"/>
        <v>2.4200658378526071E-2</v>
      </c>
    </row>
    <row r="4738" spans="1:8" x14ac:dyDescent="0.25">
      <c r="A4738" s="12">
        <f>Riesgo!D4742</f>
        <v>0.74992176156512169</v>
      </c>
      <c r="F4738" s="76">
        <f t="shared" si="219"/>
        <v>0.14433982397527179</v>
      </c>
      <c r="G4738" s="26">
        <f t="shared" si="220"/>
        <v>3.0071736966010548E-3</v>
      </c>
      <c r="H4738" s="26">
        <f t="shared" si="221"/>
        <v>4.340549220304636E-4</v>
      </c>
    </row>
    <row r="4739" spans="1:8" x14ac:dyDescent="0.25">
      <c r="A4739" s="12">
        <f>Riesgo!D4743</f>
        <v>0.6284801251848614</v>
      </c>
      <c r="F4739" s="76">
        <f t="shared" ref="F4739:F4802" si="222">A4739-$D$4</f>
        <v>2.2898187595011499E-2</v>
      </c>
      <c r="G4739" s="26">
        <f t="shared" ref="G4739:G4802" si="223">IF(A4739=0,0,(A4739-D$4)^3)</f>
        <v>1.2006137895760559E-5</v>
      </c>
      <c r="H4739" s="26">
        <f t="shared" ref="H4739:H4802" si="224">IF(A4739=0,0,(A4739-D$4)^4)</f>
        <v>2.7491879782870189E-7</v>
      </c>
    </row>
    <row r="4740" spans="1:8" x14ac:dyDescent="0.25">
      <c r="A4740" s="12">
        <f>Riesgo!D4744</f>
        <v>0.7944775445245833</v>
      </c>
      <c r="F4740" s="76">
        <f t="shared" si="222"/>
        <v>0.1888956069347334</v>
      </c>
      <c r="G4740" s="26">
        <f t="shared" si="223"/>
        <v>6.7400881039253154E-3</v>
      </c>
      <c r="H4740" s="26">
        <f t="shared" si="224"/>
        <v>1.2731730331845489E-3</v>
      </c>
    </row>
    <row r="4741" spans="1:8" x14ac:dyDescent="0.25">
      <c r="A4741" s="12">
        <f>Riesgo!D4745</f>
        <v>1</v>
      </c>
      <c r="F4741" s="76">
        <f t="shared" si="222"/>
        <v>0.39441806241015009</v>
      </c>
      <c r="G4741" s="26">
        <f t="shared" si="223"/>
        <v>6.1357885667416845E-2</v>
      </c>
      <c r="H4741" s="26">
        <f t="shared" si="224"/>
        <v>2.4200658378526071E-2</v>
      </c>
    </row>
    <row r="4742" spans="1:8" x14ac:dyDescent="0.25">
      <c r="A4742" s="12">
        <f>Riesgo!D4746</f>
        <v>0.22154894817466225</v>
      </c>
      <c r="F4742" s="76">
        <f t="shared" si="222"/>
        <v>-0.38403298941518765</v>
      </c>
      <c r="G4742" s="26">
        <f t="shared" si="223"/>
        <v>-5.663769871537698E-2</v>
      </c>
      <c r="H4742" s="26">
        <f t="shared" si="224"/>
        <v>2.1750744751262954E-2</v>
      </c>
    </row>
    <row r="4743" spans="1:8" x14ac:dyDescent="0.25">
      <c r="A4743" s="12">
        <f>Riesgo!D4747</f>
        <v>0.73508506147442099</v>
      </c>
      <c r="F4743" s="76">
        <f t="shared" si="222"/>
        <v>0.12950312388457108</v>
      </c>
      <c r="G4743" s="26">
        <f t="shared" si="223"/>
        <v>2.1719045437669526E-3</v>
      </c>
      <c r="H4743" s="26">
        <f t="shared" si="224"/>
        <v>2.8126842319691451E-4</v>
      </c>
    </row>
    <row r="4744" spans="1:8" x14ac:dyDescent="0.25">
      <c r="A4744" s="12">
        <f>Riesgo!D4748</f>
        <v>0.57308915641999247</v>
      </c>
      <c r="F4744" s="76">
        <f t="shared" si="222"/>
        <v>-3.2492781169857432E-2</v>
      </c>
      <c r="G4744" s="26">
        <f t="shared" si="223"/>
        <v>-3.4305255412481649E-5</v>
      </c>
      <c r="H4744" s="26">
        <f t="shared" si="224"/>
        <v>1.1146731570938335E-6</v>
      </c>
    </row>
    <row r="4745" spans="1:8" x14ac:dyDescent="0.25">
      <c r="A4745" s="12">
        <f>Riesgo!D4749</f>
        <v>0.14851299095229079</v>
      </c>
      <c r="F4745" s="76">
        <f t="shared" si="222"/>
        <v>-0.45706894663755915</v>
      </c>
      <c r="G4745" s="26">
        <f t="shared" si="223"/>
        <v>-9.5487197826489359E-2</v>
      </c>
      <c r="H4745" s="26">
        <f t="shared" si="224"/>
        <v>4.364423292792572E-2</v>
      </c>
    </row>
    <row r="4746" spans="1:8" x14ac:dyDescent="0.25">
      <c r="A4746" s="12">
        <f>Riesgo!D4750</f>
        <v>0.45001688682970953</v>
      </c>
      <c r="F4746" s="76">
        <f t="shared" si="222"/>
        <v>-0.15556505076014038</v>
      </c>
      <c r="G4746" s="26">
        <f t="shared" si="223"/>
        <v>-3.7647496802459728E-3</v>
      </c>
      <c r="H4746" s="26">
        <f t="shared" si="224"/>
        <v>5.85663475106687E-4</v>
      </c>
    </row>
    <row r="4747" spans="1:8" x14ac:dyDescent="0.25">
      <c r="A4747" s="12">
        <f>Riesgo!D4751</f>
        <v>0.61952657547866297</v>
      </c>
      <c r="F4747" s="76">
        <f t="shared" si="222"/>
        <v>1.3944637888813061E-2</v>
      </c>
      <c r="G4747" s="26">
        <f t="shared" si="223"/>
        <v>2.7115756374001511E-6</v>
      </c>
      <c r="H4747" s="26">
        <f t="shared" si="224"/>
        <v>3.7811940371672573E-8</v>
      </c>
    </row>
    <row r="4748" spans="1:8" x14ac:dyDescent="0.25">
      <c r="A4748" s="12">
        <f>Riesgo!D4752</f>
        <v>0.50181222229102418</v>
      </c>
      <c r="F4748" s="76">
        <f t="shared" si="222"/>
        <v>-0.10376971529882573</v>
      </c>
      <c r="G4748" s="26">
        <f t="shared" si="223"/>
        <v>-1.1174082554896608E-3</v>
      </c>
      <c r="H4748" s="26">
        <f t="shared" si="224"/>
        <v>1.159531365447196E-4</v>
      </c>
    </row>
    <row r="4749" spans="1:8" x14ac:dyDescent="0.25">
      <c r="A4749" s="12">
        <f>Riesgo!D4753</f>
        <v>0.54895906118496263</v>
      </c>
      <c r="F4749" s="76">
        <f t="shared" si="222"/>
        <v>-5.6622876404887279E-2</v>
      </c>
      <c r="G4749" s="26">
        <f t="shared" si="223"/>
        <v>-1.815414426803111E-4</v>
      </c>
      <c r="H4749" s="26">
        <f t="shared" si="224"/>
        <v>1.0279398671252184E-5</v>
      </c>
    </row>
    <row r="4750" spans="1:8" x14ac:dyDescent="0.25">
      <c r="A4750" s="12">
        <f>Riesgo!D4754</f>
        <v>0.1520442190489569</v>
      </c>
      <c r="F4750" s="76">
        <f t="shared" si="222"/>
        <v>-0.45353771854089298</v>
      </c>
      <c r="G4750" s="26">
        <f t="shared" si="223"/>
        <v>-9.3291104150581422E-2</v>
      </c>
      <c r="H4750" s="26">
        <f t="shared" si="224"/>
        <v>4.2311034536615534E-2</v>
      </c>
    </row>
    <row r="4751" spans="1:8" x14ac:dyDescent="0.25">
      <c r="A4751" s="12">
        <f>Riesgo!D4755</f>
        <v>0.41424164624553023</v>
      </c>
      <c r="F4751" s="76">
        <f t="shared" si="222"/>
        <v>-0.19134029134431968</v>
      </c>
      <c r="G4751" s="26">
        <f t="shared" si="223"/>
        <v>-7.0051798973695409E-3</v>
      </c>
      <c r="H4751" s="26">
        <f t="shared" si="224"/>
        <v>1.3403731624820594E-3</v>
      </c>
    </row>
    <row r="4752" spans="1:8" x14ac:dyDescent="0.25">
      <c r="A4752" s="12">
        <f>Riesgo!D4756</f>
        <v>0.54686962556142171</v>
      </c>
      <c r="F4752" s="76">
        <f t="shared" si="222"/>
        <v>-5.8712312028428193E-2</v>
      </c>
      <c r="G4752" s="26">
        <f t="shared" si="223"/>
        <v>-2.023892999958729E-4</v>
      </c>
      <c r="H4752" s="26">
        <f t="shared" si="224"/>
        <v>1.1882743732572851E-5</v>
      </c>
    </row>
    <row r="4753" spans="1:8" x14ac:dyDescent="0.25">
      <c r="A4753" s="12">
        <f>Riesgo!D4757</f>
        <v>0.57496013674073321</v>
      </c>
      <c r="F4753" s="76">
        <f t="shared" si="222"/>
        <v>-3.0621800849116698E-2</v>
      </c>
      <c r="G4753" s="26">
        <f t="shared" si="223"/>
        <v>-2.8713899970028816E-5</v>
      </c>
      <c r="H4753" s="26">
        <f t="shared" si="224"/>
        <v>8.7927132648368033E-7</v>
      </c>
    </row>
    <row r="4754" spans="1:8" x14ac:dyDescent="0.25">
      <c r="A4754" s="12">
        <f>Riesgo!D4758</f>
        <v>0.62490367494830112</v>
      </c>
      <c r="F4754" s="76">
        <f t="shared" si="222"/>
        <v>1.9321737358451219E-2</v>
      </c>
      <c r="G4754" s="26">
        <f t="shared" si="223"/>
        <v>7.2133752147080284E-6</v>
      </c>
      <c r="H4754" s="26">
        <f t="shared" si="224"/>
        <v>1.3937494136655019E-7</v>
      </c>
    </row>
    <row r="4755" spans="1:8" x14ac:dyDescent="0.25">
      <c r="A4755" s="12">
        <f>Riesgo!D4759</f>
        <v>1</v>
      </c>
      <c r="F4755" s="76">
        <f t="shared" si="222"/>
        <v>0.39441806241015009</v>
      </c>
      <c r="G4755" s="26">
        <f t="shared" si="223"/>
        <v>6.1357885667416845E-2</v>
      </c>
      <c r="H4755" s="26">
        <f t="shared" si="224"/>
        <v>2.4200658378526071E-2</v>
      </c>
    </row>
    <row r="4756" spans="1:8" x14ac:dyDescent="0.25">
      <c r="A4756" s="12">
        <f>Riesgo!D4760</f>
        <v>0.81615344895520769</v>
      </c>
      <c r="F4756" s="76">
        <f t="shared" si="222"/>
        <v>0.21057151136535779</v>
      </c>
      <c r="G4756" s="26">
        <f t="shared" si="223"/>
        <v>9.3368169142085348E-3</v>
      </c>
      <c r="H4756" s="26">
        <f t="shared" si="224"/>
        <v>1.9660676489665274E-3</v>
      </c>
    </row>
    <row r="4757" spans="1:8" x14ac:dyDescent="0.25">
      <c r="A4757" s="12">
        <f>Riesgo!D4761</f>
        <v>1</v>
      </c>
      <c r="F4757" s="76">
        <f t="shared" si="222"/>
        <v>0.39441806241015009</v>
      </c>
      <c r="G4757" s="26">
        <f t="shared" si="223"/>
        <v>6.1357885667416845E-2</v>
      </c>
      <c r="H4757" s="26">
        <f t="shared" si="224"/>
        <v>2.4200658378526071E-2</v>
      </c>
    </row>
    <row r="4758" spans="1:8" x14ac:dyDescent="0.25">
      <c r="A4758" s="12">
        <f>Riesgo!D4762</f>
        <v>0.13169697813910181</v>
      </c>
      <c r="F4758" s="76">
        <f t="shared" si="222"/>
        <v>-0.4738849594507481</v>
      </c>
      <c r="G4758" s="26">
        <f t="shared" si="223"/>
        <v>-0.10641890226636073</v>
      </c>
      <c r="H4758" s="26">
        <f t="shared" si="224"/>
        <v>5.0430317185287482E-2</v>
      </c>
    </row>
    <row r="4759" spans="1:8" x14ac:dyDescent="0.25">
      <c r="A4759" s="12">
        <f>Riesgo!D4763</f>
        <v>0.92987176290988738</v>
      </c>
      <c r="F4759" s="76">
        <f t="shared" si="222"/>
        <v>0.32428982532003747</v>
      </c>
      <c r="G4759" s="26">
        <f t="shared" si="223"/>
        <v>3.4103579779485797E-2</v>
      </c>
      <c r="H4759" s="26">
        <f t="shared" si="224"/>
        <v>1.1059443929477412E-2</v>
      </c>
    </row>
    <row r="4760" spans="1:8" x14ac:dyDescent="0.25">
      <c r="A4760" s="12">
        <f>Riesgo!D4764</f>
        <v>0.3272088461158652</v>
      </c>
      <c r="F4760" s="76">
        <f t="shared" si="222"/>
        <v>-0.2783730914739847</v>
      </c>
      <c r="G4760" s="26">
        <f t="shared" si="223"/>
        <v>-2.1571570146864408E-2</v>
      </c>
      <c r="H4760" s="26">
        <f t="shared" si="224"/>
        <v>6.0049446697305634E-3</v>
      </c>
    </row>
    <row r="4761" spans="1:8" x14ac:dyDescent="0.25">
      <c r="A4761" s="12">
        <f>Riesgo!D4765</f>
        <v>1</v>
      </c>
      <c r="F4761" s="76">
        <f t="shared" si="222"/>
        <v>0.39441806241015009</v>
      </c>
      <c r="G4761" s="26">
        <f t="shared" si="223"/>
        <v>6.1357885667416845E-2</v>
      </c>
      <c r="H4761" s="26">
        <f t="shared" si="224"/>
        <v>2.4200658378526071E-2</v>
      </c>
    </row>
    <row r="4762" spans="1:8" x14ac:dyDescent="0.25">
      <c r="A4762" s="12">
        <f>Riesgo!D4766</f>
        <v>0.71428174655164878</v>
      </c>
      <c r="F4762" s="76">
        <f t="shared" si="222"/>
        <v>0.10869980896179887</v>
      </c>
      <c r="G4762" s="26">
        <f t="shared" si="223"/>
        <v>1.2843587312674131E-3</v>
      </c>
      <c r="H4762" s="26">
        <f t="shared" si="224"/>
        <v>1.3960954872718615E-4</v>
      </c>
    </row>
    <row r="4763" spans="1:8" x14ac:dyDescent="0.25">
      <c r="A4763" s="12">
        <f>Riesgo!D4767</f>
        <v>0.52490710151756148</v>
      </c>
      <c r="F4763" s="76">
        <f t="shared" si="222"/>
        <v>-8.0674836072288425E-2</v>
      </c>
      <c r="G4763" s="26">
        <f t="shared" si="223"/>
        <v>-5.2506645680466932E-4</v>
      </c>
      <c r="H4763" s="26">
        <f t="shared" si="224"/>
        <v>4.2359650329774006E-5</v>
      </c>
    </row>
    <row r="4764" spans="1:8" x14ac:dyDescent="0.25">
      <c r="A4764" s="12">
        <f>Riesgo!D4768</f>
        <v>1</v>
      </c>
      <c r="F4764" s="76">
        <f t="shared" si="222"/>
        <v>0.39441806241015009</v>
      </c>
      <c r="G4764" s="26">
        <f t="shared" si="223"/>
        <v>6.1357885667416845E-2</v>
      </c>
      <c r="H4764" s="26">
        <f t="shared" si="224"/>
        <v>2.4200658378526071E-2</v>
      </c>
    </row>
    <row r="4765" spans="1:8" x14ac:dyDescent="0.25">
      <c r="A4765" s="12">
        <f>Riesgo!D4769</f>
        <v>0.66790618102795007</v>
      </c>
      <c r="F4765" s="76">
        <f t="shared" si="222"/>
        <v>6.2324243438100169E-2</v>
      </c>
      <c r="G4765" s="26">
        <f t="shared" si="223"/>
        <v>2.4208676430524832E-4</v>
      </c>
      <c r="H4765" s="26">
        <f t="shared" si="224"/>
        <v>1.5087874431702275E-5</v>
      </c>
    </row>
    <row r="4766" spans="1:8" x14ac:dyDescent="0.25">
      <c r="A4766" s="12">
        <f>Riesgo!D4770</f>
        <v>0.35864401385160194</v>
      </c>
      <c r="F4766" s="76">
        <f t="shared" si="222"/>
        <v>-0.24693792373824797</v>
      </c>
      <c r="G4766" s="26">
        <f t="shared" si="223"/>
        <v>-1.5057864223216647E-2</v>
      </c>
      <c r="H4766" s="26">
        <f t="shared" si="224"/>
        <v>3.7183577272135652E-3</v>
      </c>
    </row>
    <row r="4767" spans="1:8" x14ac:dyDescent="0.25">
      <c r="A4767" s="12">
        <f>Riesgo!D4771</f>
        <v>0.19744374998655786</v>
      </c>
      <c r="F4767" s="76">
        <f t="shared" si="222"/>
        <v>-0.40813818760329201</v>
      </c>
      <c r="G4767" s="26">
        <f t="shared" si="223"/>
        <v>-6.7986345159497988E-2</v>
      </c>
      <c r="H4767" s="26">
        <f t="shared" si="224"/>
        <v>2.7747823695169354E-2</v>
      </c>
    </row>
    <row r="4768" spans="1:8" x14ac:dyDescent="0.25">
      <c r="A4768" s="12">
        <f>Riesgo!D4772</f>
        <v>0.94965940577427344</v>
      </c>
      <c r="F4768" s="76">
        <f t="shared" si="222"/>
        <v>0.34407746818442353</v>
      </c>
      <c r="G4768" s="26">
        <f t="shared" si="223"/>
        <v>4.0735092019042567E-2</v>
      </c>
      <c r="H4768" s="26">
        <f t="shared" si="224"/>
        <v>1.4016027328171683E-2</v>
      </c>
    </row>
    <row r="4769" spans="1:8" x14ac:dyDescent="0.25">
      <c r="A4769" s="12">
        <f>Riesgo!D4773</f>
        <v>0.27900586082862788</v>
      </c>
      <c r="F4769" s="76">
        <f t="shared" si="222"/>
        <v>-0.32657607676122202</v>
      </c>
      <c r="G4769" s="26">
        <f t="shared" si="223"/>
        <v>-3.4829970156223536E-2</v>
      </c>
      <c r="H4769" s="26">
        <f t="shared" si="224"/>
        <v>1.1374635007329929E-2</v>
      </c>
    </row>
    <row r="4770" spans="1:8" x14ac:dyDescent="0.25">
      <c r="A4770" s="12">
        <f>Riesgo!D4774</f>
        <v>0.86266989609452238</v>
      </c>
      <c r="F4770" s="76">
        <f t="shared" si="222"/>
        <v>0.25708795850467248</v>
      </c>
      <c r="G4770" s="26">
        <f t="shared" si="223"/>
        <v>1.6992027679500425E-2</v>
      </c>
      <c r="H4770" s="26">
        <f t="shared" si="224"/>
        <v>4.3684457069776521E-3</v>
      </c>
    </row>
    <row r="4771" spans="1:8" x14ac:dyDescent="0.25">
      <c r="A4771" s="12">
        <f>Riesgo!D4775</f>
        <v>0.71088304881356124</v>
      </c>
      <c r="F4771" s="76">
        <f t="shared" si="222"/>
        <v>0.10530111122371133</v>
      </c>
      <c r="G4771" s="26">
        <f t="shared" si="223"/>
        <v>1.1676128414356444E-3</v>
      </c>
      <c r="H4771" s="26">
        <f t="shared" si="224"/>
        <v>1.229509296822484E-4</v>
      </c>
    </row>
    <row r="4772" spans="1:8" x14ac:dyDescent="0.25">
      <c r="A4772" s="12">
        <f>Riesgo!D4776</f>
        <v>0.25315445332807068</v>
      </c>
      <c r="F4772" s="76">
        <f t="shared" si="222"/>
        <v>-0.35242748426177922</v>
      </c>
      <c r="G4772" s="26">
        <f t="shared" si="223"/>
        <v>-4.3773302084424683E-2</v>
      </c>
      <c r="H4772" s="26">
        <f t="shared" si="224"/>
        <v>1.5426914731444686E-2</v>
      </c>
    </row>
    <row r="4773" spans="1:8" x14ac:dyDescent="0.25">
      <c r="A4773" s="12">
        <f>Riesgo!D4777</f>
        <v>0.66982857409728314</v>
      </c>
      <c r="F4773" s="76">
        <f t="shared" si="222"/>
        <v>6.424663650743323E-2</v>
      </c>
      <c r="G4773" s="26">
        <f t="shared" si="223"/>
        <v>2.6518636368295679E-4</v>
      </c>
      <c r="H4773" s="26">
        <f t="shared" si="224"/>
        <v>1.7037331914266918E-5</v>
      </c>
    </row>
    <row r="4774" spans="1:8" x14ac:dyDescent="0.25">
      <c r="A4774" s="12">
        <f>Riesgo!D4778</f>
        <v>0.38862016298130397</v>
      </c>
      <c r="F4774" s="76">
        <f t="shared" si="222"/>
        <v>-0.21696177460854593</v>
      </c>
      <c r="G4774" s="26">
        <f t="shared" si="223"/>
        <v>-1.0212913964798143E-2</v>
      </c>
      <c r="H4774" s="26">
        <f t="shared" si="224"/>
        <v>2.2158119377270061E-3</v>
      </c>
    </row>
    <row r="4775" spans="1:8" x14ac:dyDescent="0.25">
      <c r="A4775" s="12">
        <f>Riesgo!D4779</f>
        <v>0.34624341689295385</v>
      </c>
      <c r="F4775" s="76">
        <f t="shared" si="222"/>
        <v>-0.25933852069689606</v>
      </c>
      <c r="G4775" s="26">
        <f t="shared" si="223"/>
        <v>-1.7442193000694411E-2</v>
      </c>
      <c r="H4775" s="26">
        <f t="shared" si="224"/>
        <v>4.5234325305098435E-3</v>
      </c>
    </row>
    <row r="4776" spans="1:8" x14ac:dyDescent="0.25">
      <c r="A4776" s="12">
        <f>Riesgo!D4780</f>
        <v>0.98199817905491948</v>
      </c>
      <c r="F4776" s="76">
        <f t="shared" si="222"/>
        <v>0.37641624146506958</v>
      </c>
      <c r="G4776" s="26">
        <f t="shared" si="223"/>
        <v>5.3334111166061529E-2</v>
      </c>
      <c r="H4776" s="26">
        <f t="shared" si="224"/>
        <v>2.0075825667009078E-2</v>
      </c>
    </row>
    <row r="4777" spans="1:8" x14ac:dyDescent="0.25">
      <c r="A4777" s="12">
        <f>Riesgo!D4781</f>
        <v>0.39881024238992757</v>
      </c>
      <c r="F4777" s="76">
        <f t="shared" si="222"/>
        <v>-0.20677169519992233</v>
      </c>
      <c r="G4777" s="26">
        <f t="shared" si="223"/>
        <v>-8.8404274593982257E-3</v>
      </c>
      <c r="H4777" s="26">
        <f t="shared" si="224"/>
        <v>1.8279501720717137E-3</v>
      </c>
    </row>
    <row r="4778" spans="1:8" x14ac:dyDescent="0.25">
      <c r="A4778" s="12">
        <f>Riesgo!D4782</f>
        <v>0.89358509114488149</v>
      </c>
      <c r="F4778" s="76">
        <f t="shared" si="222"/>
        <v>0.28800315355503159</v>
      </c>
      <c r="G4778" s="26">
        <f t="shared" si="223"/>
        <v>2.3888656713998056E-2</v>
      </c>
      <c r="H4778" s="26">
        <f t="shared" si="224"/>
        <v>6.8800084678250183E-3</v>
      </c>
    </row>
    <row r="4779" spans="1:8" x14ac:dyDescent="0.25">
      <c r="A4779" s="12">
        <f>Riesgo!D4783</f>
        <v>0.8448398816446121</v>
      </c>
      <c r="F4779" s="76">
        <f t="shared" si="222"/>
        <v>0.23925794405476219</v>
      </c>
      <c r="G4779" s="26">
        <f t="shared" si="223"/>
        <v>1.3696168789910628E-2</v>
      </c>
      <c r="H4779" s="26">
        <f t="shared" si="224"/>
        <v>3.2769171861010173E-3</v>
      </c>
    </row>
    <row r="4780" spans="1:8" x14ac:dyDescent="0.25">
      <c r="A4780" s="12">
        <f>Riesgo!D4784</f>
        <v>0.61170965497948515</v>
      </c>
      <c r="F4780" s="76">
        <f t="shared" si="222"/>
        <v>6.1277173896352455E-3</v>
      </c>
      <c r="G4780" s="26">
        <f t="shared" si="223"/>
        <v>2.3008917254146317E-7</v>
      </c>
      <c r="H4780" s="26">
        <f t="shared" si="224"/>
        <v>1.4099214237491082E-9</v>
      </c>
    </row>
    <row r="4781" spans="1:8" x14ac:dyDescent="0.25">
      <c r="A4781" s="12">
        <f>Riesgo!D4785</f>
        <v>0.72351754327427853</v>
      </c>
      <c r="F4781" s="76">
        <f t="shared" si="222"/>
        <v>0.11793560568442862</v>
      </c>
      <c r="G4781" s="26">
        <f t="shared" si="223"/>
        <v>1.6403435882892021E-3</v>
      </c>
      <c r="H4781" s="26">
        <f t="shared" si="224"/>
        <v>1.9345491461545607E-4</v>
      </c>
    </row>
    <row r="4782" spans="1:8" x14ac:dyDescent="0.25">
      <c r="A4782" s="12">
        <f>Riesgo!D4786</f>
        <v>0.28401710533256697</v>
      </c>
      <c r="F4782" s="76">
        <f t="shared" si="222"/>
        <v>-0.32156483225728294</v>
      </c>
      <c r="G4782" s="26">
        <f t="shared" si="223"/>
        <v>-3.3251071053235749E-2</v>
      </c>
      <c r="H4782" s="26">
        <f t="shared" si="224"/>
        <v>1.0692375085608751E-2</v>
      </c>
    </row>
    <row r="4783" spans="1:8" x14ac:dyDescent="0.25">
      <c r="A4783" s="12">
        <f>Riesgo!D4787</f>
        <v>0.50928508113160309</v>
      </c>
      <c r="F4783" s="76">
        <f t="shared" si="222"/>
        <v>-9.6296856458246816E-2</v>
      </c>
      <c r="G4783" s="26">
        <f t="shared" si="223"/>
        <v>-8.9296889315967345E-4</v>
      </c>
      <c r="H4783" s="26">
        <f t="shared" si="224"/>
        <v>8.5990097326276604E-5</v>
      </c>
    </row>
    <row r="4784" spans="1:8" x14ac:dyDescent="0.25">
      <c r="A4784" s="12">
        <f>Riesgo!D4788</f>
        <v>0.71120594300226825</v>
      </c>
      <c r="F4784" s="76">
        <f t="shared" si="222"/>
        <v>0.10562400541241834</v>
      </c>
      <c r="G4784" s="26">
        <f t="shared" si="223"/>
        <v>1.1783868775604221E-3</v>
      </c>
      <c r="H4784" s="26">
        <f t="shared" si="224"/>
        <v>1.2446594193336478E-4</v>
      </c>
    </row>
    <row r="4785" spans="1:8" x14ac:dyDescent="0.25">
      <c r="A4785" s="12">
        <f>Riesgo!D4789</f>
        <v>0.13659308862811423</v>
      </c>
      <c r="F4785" s="76">
        <f t="shared" si="222"/>
        <v>-0.46898884896173565</v>
      </c>
      <c r="G4785" s="26">
        <f t="shared" si="223"/>
        <v>-0.10315435079436996</v>
      </c>
      <c r="H4785" s="26">
        <f t="shared" si="224"/>
        <v>4.8378240244446667E-2</v>
      </c>
    </row>
    <row r="4786" spans="1:8" x14ac:dyDescent="0.25">
      <c r="A4786" s="12">
        <f>Riesgo!D4790</f>
        <v>0.67120065093556758</v>
      </c>
      <c r="F4786" s="76">
        <f t="shared" si="222"/>
        <v>6.5618713345717672E-2</v>
      </c>
      <c r="G4786" s="26">
        <f t="shared" si="223"/>
        <v>2.8254207571409184E-4</v>
      </c>
      <c r="H4786" s="26">
        <f t="shared" si="224"/>
        <v>1.854004747438705E-5</v>
      </c>
    </row>
    <row r="4787" spans="1:8" x14ac:dyDescent="0.25">
      <c r="A4787" s="12">
        <f>Riesgo!D4791</f>
        <v>0.97793608505969742</v>
      </c>
      <c r="F4787" s="76">
        <f t="shared" si="222"/>
        <v>0.37235414746984752</v>
      </c>
      <c r="G4787" s="26">
        <f t="shared" si="223"/>
        <v>5.1626013044019793E-2</v>
      </c>
      <c r="H4787" s="26">
        <f t="shared" si="224"/>
        <v>1.9223160074273216E-2</v>
      </c>
    </row>
    <row r="4788" spans="1:8" x14ac:dyDescent="0.25">
      <c r="A4788" s="12">
        <f>Riesgo!D4792</f>
        <v>1</v>
      </c>
      <c r="F4788" s="76">
        <f t="shared" si="222"/>
        <v>0.39441806241015009</v>
      </c>
      <c r="G4788" s="26">
        <f t="shared" si="223"/>
        <v>6.1357885667416845E-2</v>
      </c>
      <c r="H4788" s="26">
        <f t="shared" si="224"/>
        <v>2.4200658378526071E-2</v>
      </c>
    </row>
    <row r="4789" spans="1:8" x14ac:dyDescent="0.25">
      <c r="A4789" s="12">
        <f>Riesgo!D4793</f>
        <v>0.9052653258944876</v>
      </c>
      <c r="F4789" s="76">
        <f t="shared" si="222"/>
        <v>0.2996833883046377</v>
      </c>
      <c r="G4789" s="26">
        <f t="shared" si="223"/>
        <v>2.6914605029183157E-2</v>
      </c>
      <c r="H4789" s="26">
        <f t="shared" si="224"/>
        <v>8.0658600300266507E-3</v>
      </c>
    </row>
    <row r="4790" spans="1:8" x14ac:dyDescent="0.25">
      <c r="A4790" s="12">
        <f>Riesgo!D4794</f>
        <v>0.31355992100555974</v>
      </c>
      <c r="F4790" s="76">
        <f t="shared" si="222"/>
        <v>-0.29202201658429017</v>
      </c>
      <c r="G4790" s="26">
        <f t="shared" si="223"/>
        <v>-2.4902720090762887E-2</v>
      </c>
      <c r="H4790" s="26">
        <f t="shared" si="224"/>
        <v>7.2721425393386949E-3</v>
      </c>
    </row>
    <row r="4791" spans="1:8" x14ac:dyDescent="0.25">
      <c r="A4791" s="12">
        <f>Riesgo!D4795</f>
        <v>0.42459278116154181</v>
      </c>
      <c r="F4791" s="76">
        <f t="shared" si="222"/>
        <v>-0.1809891564283081</v>
      </c>
      <c r="G4791" s="26">
        <f t="shared" si="223"/>
        <v>-5.9286753250897238E-3</v>
      </c>
      <c r="H4791" s="26">
        <f t="shared" si="224"/>
        <v>1.0730259458253144E-3</v>
      </c>
    </row>
    <row r="4792" spans="1:8" x14ac:dyDescent="0.25">
      <c r="A4792" s="12">
        <f>Riesgo!D4796</f>
        <v>0.52485354485365798</v>
      </c>
      <c r="F4792" s="76">
        <f t="shared" si="222"/>
        <v>-8.0728392736191923E-2</v>
      </c>
      <c r="G4792" s="26">
        <f t="shared" si="223"/>
        <v>-5.2611286042275845E-4</v>
      </c>
      <c r="H4792" s="26">
        <f t="shared" si="224"/>
        <v>4.2472245619769765E-5</v>
      </c>
    </row>
    <row r="4793" spans="1:8" x14ac:dyDescent="0.25">
      <c r="A4793" s="12">
        <f>Riesgo!D4797</f>
        <v>0.51998963024639067</v>
      </c>
      <c r="F4793" s="76">
        <f t="shared" si="222"/>
        <v>-8.559230734345924E-2</v>
      </c>
      <c r="G4793" s="26">
        <f t="shared" si="223"/>
        <v>-6.2705293060469781E-4</v>
      </c>
      <c r="H4793" s="26">
        <f t="shared" si="224"/>
        <v>5.3670907156934111E-5</v>
      </c>
    </row>
    <row r="4794" spans="1:8" x14ac:dyDescent="0.25">
      <c r="A4794" s="12">
        <f>Riesgo!D4798</f>
        <v>0.85391954173750961</v>
      </c>
      <c r="F4794" s="76">
        <f t="shared" si="222"/>
        <v>0.24833760414765971</v>
      </c>
      <c r="G4794" s="26">
        <f t="shared" si="223"/>
        <v>1.5315368853532973E-2</v>
      </c>
      <c r="H4794" s="26">
        <f t="shared" si="224"/>
        <v>3.803382007724068E-3</v>
      </c>
    </row>
    <row r="4795" spans="1:8" x14ac:dyDescent="0.25">
      <c r="A4795" s="12">
        <f>Riesgo!D4799</f>
        <v>0.50325413872039326</v>
      </c>
      <c r="F4795" s="76">
        <f t="shared" si="222"/>
        <v>-0.10232779886945664</v>
      </c>
      <c r="G4795" s="26">
        <f t="shared" si="223"/>
        <v>-1.0714721738783954E-3</v>
      </c>
      <c r="H4795" s="26">
        <f t="shared" si="224"/>
        <v>1.0964138910284791E-4</v>
      </c>
    </row>
    <row r="4796" spans="1:8" x14ac:dyDescent="0.25">
      <c r="A4796" s="12">
        <f>Riesgo!D4800</f>
        <v>0.71439230197192205</v>
      </c>
      <c r="F4796" s="76">
        <f t="shared" si="222"/>
        <v>0.10881036438207214</v>
      </c>
      <c r="G4796" s="26">
        <f t="shared" si="223"/>
        <v>1.2882815703158853E-3</v>
      </c>
      <c r="H4796" s="26">
        <f t="shared" si="224"/>
        <v>1.401783870927796E-4</v>
      </c>
    </row>
    <row r="4797" spans="1:8" x14ac:dyDescent="0.25">
      <c r="A4797" s="12">
        <f>Riesgo!D4801</f>
        <v>0.86810405882817376</v>
      </c>
      <c r="F4797" s="76">
        <f t="shared" si="222"/>
        <v>0.26252212123832386</v>
      </c>
      <c r="G4797" s="26">
        <f t="shared" si="223"/>
        <v>1.8092463885108066E-2</v>
      </c>
      <c r="H4797" s="26">
        <f t="shared" si="224"/>
        <v>4.7496719975463359E-3</v>
      </c>
    </row>
    <row r="4798" spans="1:8" x14ac:dyDescent="0.25">
      <c r="A4798" s="12">
        <f>Riesgo!D4802</f>
        <v>0.78007821428241875</v>
      </c>
      <c r="F4798" s="76">
        <f t="shared" si="222"/>
        <v>0.17449627669256884</v>
      </c>
      <c r="G4798" s="26">
        <f t="shared" si="223"/>
        <v>5.3132285053309218E-3</v>
      </c>
      <c r="H4798" s="26">
        <f t="shared" si="224"/>
        <v>9.2713859139706846E-4</v>
      </c>
    </row>
    <row r="4799" spans="1:8" x14ac:dyDescent="0.25">
      <c r="A4799" s="12">
        <f>Riesgo!D4803</f>
        <v>0.72811858362415793</v>
      </c>
      <c r="F4799" s="76">
        <f t="shared" si="222"/>
        <v>0.12253664603430803</v>
      </c>
      <c r="G4799" s="26">
        <f t="shared" si="223"/>
        <v>1.8399158772336654E-3</v>
      </c>
      <c r="H4799" s="26">
        <f t="shared" si="224"/>
        <v>2.2545712058148499E-4</v>
      </c>
    </row>
    <row r="4800" spans="1:8" x14ac:dyDescent="0.25">
      <c r="A4800" s="12">
        <f>Riesgo!D4804</f>
        <v>0.4534700395052213</v>
      </c>
      <c r="F4800" s="76">
        <f t="shared" si="222"/>
        <v>-0.15211189808462861</v>
      </c>
      <c r="G4800" s="26">
        <f t="shared" si="223"/>
        <v>-3.5195695911015667E-3</v>
      </c>
      <c r="H4800" s="26">
        <f t="shared" si="224"/>
        <v>5.3536841094339947E-4</v>
      </c>
    </row>
    <row r="4801" spans="1:8" x14ac:dyDescent="0.25">
      <c r="A4801" s="12">
        <f>Riesgo!D4805</f>
        <v>0.82269137358689226</v>
      </c>
      <c r="F4801" s="76">
        <f t="shared" si="222"/>
        <v>0.21710943599704235</v>
      </c>
      <c r="G4801" s="26">
        <f t="shared" si="223"/>
        <v>1.0233780492835394E-2</v>
      </c>
      <c r="H4801" s="26">
        <f t="shared" si="224"/>
        <v>2.2218503109170265E-3</v>
      </c>
    </row>
    <row r="4802" spans="1:8" x14ac:dyDescent="0.25">
      <c r="A4802" s="12">
        <f>Riesgo!D4806</f>
        <v>0.91563761749750161</v>
      </c>
      <c r="F4802" s="76">
        <f t="shared" si="222"/>
        <v>0.3100556799076517</v>
      </c>
      <c r="G4802" s="26">
        <f t="shared" si="223"/>
        <v>2.9807055400783076E-2</v>
      </c>
      <c r="H4802" s="26">
        <f t="shared" si="224"/>
        <v>9.241846828334838E-3</v>
      </c>
    </row>
    <row r="4803" spans="1:8" x14ac:dyDescent="0.25">
      <c r="A4803" s="12">
        <f>Riesgo!D4807</f>
        <v>0.89391450787013738</v>
      </c>
      <c r="F4803" s="76">
        <f t="shared" ref="F4803:F4866" si="225">A4803-$D$4</f>
        <v>0.28833257028028747</v>
      </c>
      <c r="G4803" s="26">
        <f t="shared" ref="G4803:G4866" si="226">IF(A4803=0,0,(A4803-D$4)^3)</f>
        <v>2.3970721725752268E-2</v>
      </c>
      <c r="H4803" s="26">
        <f t="shared" ref="H4803:H4866" si="227">IF(A4803=0,0,(A4803-D$4)^4)</f>
        <v>6.9115398066596796E-3</v>
      </c>
    </row>
    <row r="4804" spans="1:8" x14ac:dyDescent="0.25">
      <c r="A4804" s="12">
        <f>Riesgo!D4808</f>
        <v>0.12016497137294509</v>
      </c>
      <c r="F4804" s="76">
        <f t="shared" si="225"/>
        <v>-0.48541696621690483</v>
      </c>
      <c r="G4804" s="26">
        <f t="shared" si="226"/>
        <v>-0.1143786206751103</v>
      </c>
      <c r="H4804" s="26">
        <f t="shared" si="227"/>
        <v>5.5521323048186189E-2</v>
      </c>
    </row>
    <row r="4805" spans="1:8" x14ac:dyDescent="0.25">
      <c r="A4805" s="12">
        <f>Riesgo!D4809</f>
        <v>2.15051091204147E-2</v>
      </c>
      <c r="F4805" s="76">
        <f t="shared" si="225"/>
        <v>-0.58407682846943521</v>
      </c>
      <c r="G4805" s="26">
        <f t="shared" si="226"/>
        <v>-0.19925532277324781</v>
      </c>
      <c r="H4805" s="26">
        <f t="shared" si="227"/>
        <v>0.11638041698105221</v>
      </c>
    </row>
    <row r="4806" spans="1:8" x14ac:dyDescent="0.25">
      <c r="A4806" s="12">
        <f>Riesgo!D4810</f>
        <v>0.47072309433201115</v>
      </c>
      <c r="F4806" s="76">
        <f t="shared" si="225"/>
        <v>-0.13485884325783876</v>
      </c>
      <c r="G4806" s="26">
        <f t="shared" si="226"/>
        <v>-2.4526653220262261E-3</v>
      </c>
      <c r="H4806" s="26">
        <f t="shared" si="227"/>
        <v>3.3076360822707144E-4</v>
      </c>
    </row>
    <row r="4807" spans="1:8" x14ac:dyDescent="0.25">
      <c r="A4807" s="12">
        <f>Riesgo!D4811</f>
        <v>0.504853436383355</v>
      </c>
      <c r="F4807" s="76">
        <f t="shared" si="225"/>
        <v>-0.1007285012064949</v>
      </c>
      <c r="G4807" s="26">
        <f t="shared" si="226"/>
        <v>-1.0220146370230015E-3</v>
      </c>
      <c r="H4807" s="26">
        <f t="shared" si="227"/>
        <v>1.0294600259842684E-4</v>
      </c>
    </row>
    <row r="4808" spans="1:8" x14ac:dyDescent="0.25">
      <c r="A4808" s="12">
        <f>Riesgo!D4812</f>
        <v>0.78446754850289702</v>
      </c>
      <c r="F4808" s="76">
        <f t="shared" si="225"/>
        <v>0.17888561091304711</v>
      </c>
      <c r="G4808" s="26">
        <f t="shared" si="226"/>
        <v>5.7243506028696071E-3</v>
      </c>
      <c r="H4808" s="26">
        <f t="shared" si="227"/>
        <v>1.0240039546747992E-3</v>
      </c>
    </row>
    <row r="4809" spans="1:8" x14ac:dyDescent="0.25">
      <c r="A4809" s="12">
        <f>Riesgo!D4813</f>
        <v>0.62117832097508352</v>
      </c>
      <c r="F4809" s="76">
        <f t="shared" si="225"/>
        <v>1.5596383385233614E-2</v>
      </c>
      <c r="G4809" s="26">
        <f t="shared" si="226"/>
        <v>3.7937761939834831E-6</v>
      </c>
      <c r="H4809" s="26">
        <f t="shared" si="227"/>
        <v>5.9169187999138811E-8</v>
      </c>
    </row>
    <row r="4810" spans="1:8" x14ac:dyDescent="0.25">
      <c r="A4810" s="12">
        <f>Riesgo!D4814</f>
        <v>0.8792026987552487</v>
      </c>
      <c r="F4810" s="76">
        <f t="shared" si="225"/>
        <v>0.2736207611653988</v>
      </c>
      <c r="G4810" s="26">
        <f t="shared" si="226"/>
        <v>2.0485526962978517E-2</v>
      </c>
      <c r="H4810" s="26">
        <f t="shared" si="227"/>
        <v>5.605265480484482E-3</v>
      </c>
    </row>
    <row r="4811" spans="1:8" x14ac:dyDescent="0.25">
      <c r="A4811" s="12">
        <f>Riesgo!D4815</f>
        <v>1</v>
      </c>
      <c r="F4811" s="76">
        <f t="shared" si="225"/>
        <v>0.39441806241015009</v>
      </c>
      <c r="G4811" s="26">
        <f t="shared" si="226"/>
        <v>6.1357885667416845E-2</v>
      </c>
      <c r="H4811" s="26">
        <f t="shared" si="227"/>
        <v>2.4200658378526071E-2</v>
      </c>
    </row>
    <row r="4812" spans="1:8" x14ac:dyDescent="0.25">
      <c r="A4812" s="12">
        <f>Riesgo!D4816</f>
        <v>0.9127262627359477</v>
      </c>
      <c r="F4812" s="76">
        <f t="shared" si="225"/>
        <v>0.3071443251460978</v>
      </c>
      <c r="G4812" s="26">
        <f t="shared" si="226"/>
        <v>2.8975269689287691E-2</v>
      </c>
      <c r="H4812" s="26">
        <f t="shared" si="227"/>
        <v>8.8995896546424508E-3</v>
      </c>
    </row>
    <row r="4813" spans="1:8" x14ac:dyDescent="0.25">
      <c r="A4813" s="12">
        <f>Riesgo!D4817</f>
        <v>0.77911410706774775</v>
      </c>
      <c r="F4813" s="76">
        <f t="shared" si="225"/>
        <v>0.17353216947789785</v>
      </c>
      <c r="G4813" s="26">
        <f t="shared" si="226"/>
        <v>5.2256460346840408E-3</v>
      </c>
      <c r="H4813" s="26">
        <f t="shared" si="227"/>
        <v>9.0681769332229582E-4</v>
      </c>
    </row>
    <row r="4814" spans="1:8" x14ac:dyDescent="0.25">
      <c r="A4814" s="12">
        <f>Riesgo!D4818</f>
        <v>0.95352135320562448</v>
      </c>
      <c r="F4814" s="76">
        <f t="shared" si="225"/>
        <v>0.34793941561577457</v>
      </c>
      <c r="G4814" s="26">
        <f t="shared" si="226"/>
        <v>4.21221847979441E-2</v>
      </c>
      <c r="H4814" s="26">
        <f t="shared" si="227"/>
        <v>1.4655968363056333E-2</v>
      </c>
    </row>
    <row r="4815" spans="1:8" x14ac:dyDescent="0.25">
      <c r="A4815" s="12">
        <f>Riesgo!D4819</f>
        <v>0.57582950523441689</v>
      </c>
      <c r="F4815" s="76">
        <f t="shared" si="225"/>
        <v>-2.9752432355433012E-2</v>
      </c>
      <c r="G4815" s="26">
        <f t="shared" si="226"/>
        <v>-2.6337068262790181E-5</v>
      </c>
      <c r="H4815" s="26">
        <f t="shared" si="227"/>
        <v>7.8359184192908646E-7</v>
      </c>
    </row>
    <row r="4816" spans="1:8" x14ac:dyDescent="0.25">
      <c r="A4816" s="12">
        <f>Riesgo!D4820</f>
        <v>0.60577927941798504</v>
      </c>
      <c r="F4816" s="76">
        <f t="shared" si="225"/>
        <v>1.9734182813513357E-4</v>
      </c>
      <c r="G4816" s="26">
        <f t="shared" si="226"/>
        <v>7.6852401204967231E-12</v>
      </c>
      <c r="H4816" s="26">
        <f t="shared" si="227"/>
        <v>1.5166193350362976E-15</v>
      </c>
    </row>
    <row r="4817" spans="1:8" x14ac:dyDescent="0.25">
      <c r="A4817" s="12">
        <f>Riesgo!D4821</f>
        <v>0.50136841656121889</v>
      </c>
      <c r="F4817" s="76">
        <f t="shared" si="225"/>
        <v>-0.10421352102863102</v>
      </c>
      <c r="G4817" s="26">
        <f t="shared" si="226"/>
        <v>-1.1318065645353618E-3</v>
      </c>
      <c r="H4817" s="26">
        <f t="shared" si="227"/>
        <v>1.1794954721354854E-4</v>
      </c>
    </row>
    <row r="4818" spans="1:8" x14ac:dyDescent="0.25">
      <c r="A4818" s="12">
        <f>Riesgo!D4822</f>
        <v>0.60778671980148569</v>
      </c>
      <c r="F4818" s="76">
        <f t="shared" si="225"/>
        <v>2.2047822116357807E-3</v>
      </c>
      <c r="G4818" s="26">
        <f t="shared" si="226"/>
        <v>1.0717588761336208E-8</v>
      </c>
      <c r="H4818" s="26">
        <f t="shared" si="227"/>
        <v>2.3629949052621634E-11</v>
      </c>
    </row>
    <row r="4819" spans="1:8" x14ac:dyDescent="0.25">
      <c r="A4819" s="12">
        <f>Riesgo!D4823</f>
        <v>0.47819482940904978</v>
      </c>
      <c r="F4819" s="76">
        <f t="shared" si="225"/>
        <v>-0.12738710818080012</v>
      </c>
      <c r="G4819" s="26">
        <f t="shared" si="226"/>
        <v>-2.0671711554489263E-3</v>
      </c>
      <c r="H4819" s="26">
        <f t="shared" si="227"/>
        <v>2.6333095560740195E-4</v>
      </c>
    </row>
    <row r="4820" spans="1:8" x14ac:dyDescent="0.25">
      <c r="A4820" s="12">
        <f>Riesgo!D4824</f>
        <v>1</v>
      </c>
      <c r="F4820" s="76">
        <f t="shared" si="225"/>
        <v>0.39441806241015009</v>
      </c>
      <c r="G4820" s="26">
        <f t="shared" si="226"/>
        <v>6.1357885667416845E-2</v>
      </c>
      <c r="H4820" s="26">
        <f t="shared" si="227"/>
        <v>2.4200658378526071E-2</v>
      </c>
    </row>
    <row r="4821" spans="1:8" x14ac:dyDescent="0.25">
      <c r="A4821" s="12">
        <f>Riesgo!D4825</f>
        <v>1</v>
      </c>
      <c r="F4821" s="76">
        <f t="shared" si="225"/>
        <v>0.39441806241015009</v>
      </c>
      <c r="G4821" s="26">
        <f t="shared" si="226"/>
        <v>6.1357885667416845E-2</v>
      </c>
      <c r="H4821" s="26">
        <f t="shared" si="227"/>
        <v>2.4200658378526071E-2</v>
      </c>
    </row>
    <row r="4822" spans="1:8" x14ac:dyDescent="0.25">
      <c r="A4822" s="12">
        <f>Riesgo!D4826</f>
        <v>0.51696722820185503</v>
      </c>
      <c r="F4822" s="76">
        <f t="shared" si="225"/>
        <v>-8.8614709387994872E-2</v>
      </c>
      <c r="G4822" s="26">
        <f t="shared" si="226"/>
        <v>-6.9585291783544334E-4</v>
      </c>
      <c r="H4822" s="26">
        <f t="shared" si="227"/>
        <v>6.166280409077608E-5</v>
      </c>
    </row>
    <row r="4823" spans="1:8" x14ac:dyDescent="0.25">
      <c r="A4823" s="12">
        <f>Riesgo!D4827</f>
        <v>0.6705523249588361</v>
      </c>
      <c r="F4823" s="76">
        <f t="shared" si="225"/>
        <v>6.4970387368986193E-2</v>
      </c>
      <c r="G4823" s="26">
        <f t="shared" si="226"/>
        <v>2.7424983087297595E-4</v>
      </c>
      <c r="H4823" s="26">
        <f t="shared" si="227"/>
        <v>1.7818117747696197E-5</v>
      </c>
    </row>
    <row r="4824" spans="1:8" x14ac:dyDescent="0.25">
      <c r="A4824" s="12">
        <f>Riesgo!D4828</f>
        <v>0.90005765910478064</v>
      </c>
      <c r="F4824" s="76">
        <f t="shared" si="225"/>
        <v>0.29447572151493073</v>
      </c>
      <c r="G4824" s="26">
        <f t="shared" si="226"/>
        <v>2.5535742108521168E-2</v>
      </c>
      <c r="H4824" s="26">
        <f t="shared" si="227"/>
        <v>7.51965608182597E-3</v>
      </c>
    </row>
    <row r="4825" spans="1:8" x14ac:dyDescent="0.25">
      <c r="A4825" s="12">
        <f>Riesgo!D4829</f>
        <v>0.27217887962926324</v>
      </c>
      <c r="F4825" s="76">
        <f t="shared" si="225"/>
        <v>-0.33340305796058667</v>
      </c>
      <c r="G4825" s="26">
        <f t="shared" si="226"/>
        <v>-3.7060283441317426E-2</v>
      </c>
      <c r="H4825" s="26">
        <f t="shared" si="227"/>
        <v>1.2356011828221325E-2</v>
      </c>
    </row>
    <row r="4826" spans="1:8" x14ac:dyDescent="0.25">
      <c r="A4826" s="12">
        <f>Riesgo!D4830</f>
        <v>0.8896125046914477</v>
      </c>
      <c r="F4826" s="76">
        <f t="shared" si="225"/>
        <v>0.2840305671015978</v>
      </c>
      <c r="G4826" s="26">
        <f t="shared" si="226"/>
        <v>2.2913701056532218E-2</v>
      </c>
      <c r="H4826" s="26">
        <f t="shared" si="227"/>
        <v>6.5081915054833262E-3</v>
      </c>
    </row>
    <row r="4827" spans="1:8" x14ac:dyDescent="0.25">
      <c r="A4827" s="12">
        <f>Riesgo!D4831</f>
        <v>0.57039205004034121</v>
      </c>
      <c r="F4827" s="76">
        <f t="shared" si="225"/>
        <v>-3.5189887549508692E-2</v>
      </c>
      <c r="G4827" s="26">
        <f t="shared" si="226"/>
        <v>-4.3576629605826388E-5</v>
      </c>
      <c r="H4827" s="26">
        <f t="shared" si="227"/>
        <v>1.5334566956156218E-6</v>
      </c>
    </row>
    <row r="4828" spans="1:8" x14ac:dyDescent="0.25">
      <c r="A4828" s="12">
        <f>Riesgo!D4832</f>
        <v>2.4296548896830382E-2</v>
      </c>
      <c r="F4828" s="76">
        <f t="shared" si="225"/>
        <v>-0.58128538869301949</v>
      </c>
      <c r="G4828" s="26">
        <f t="shared" si="226"/>
        <v>-0.19641209126266576</v>
      </c>
      <c r="H4828" s="26">
        <f t="shared" si="227"/>
        <v>0.11417147881362748</v>
      </c>
    </row>
    <row r="4829" spans="1:8" x14ac:dyDescent="0.25">
      <c r="A4829" s="12">
        <f>Riesgo!D4833</f>
        <v>1</v>
      </c>
      <c r="F4829" s="76">
        <f t="shared" si="225"/>
        <v>0.39441806241015009</v>
      </c>
      <c r="G4829" s="26">
        <f t="shared" si="226"/>
        <v>6.1357885667416845E-2</v>
      </c>
      <c r="H4829" s="26">
        <f t="shared" si="227"/>
        <v>2.4200658378526071E-2</v>
      </c>
    </row>
    <row r="4830" spans="1:8" x14ac:dyDescent="0.25">
      <c r="A4830" s="12">
        <f>Riesgo!D4834</f>
        <v>0.7946215642411828</v>
      </c>
      <c r="F4830" s="76">
        <f t="shared" si="225"/>
        <v>0.18903962665133289</v>
      </c>
      <c r="G4830" s="26">
        <f t="shared" si="226"/>
        <v>6.7555164012429499E-3</v>
      </c>
      <c r="H4830" s="26">
        <f t="shared" si="227"/>
        <v>1.2770602983279233E-3</v>
      </c>
    </row>
    <row r="4831" spans="1:8" x14ac:dyDescent="0.25">
      <c r="A4831" s="12">
        <f>Riesgo!D4835</f>
        <v>0.64111376856300228</v>
      </c>
      <c r="F4831" s="76">
        <f t="shared" si="225"/>
        <v>3.5531830973152378E-2</v>
      </c>
      <c r="G4831" s="26">
        <f t="shared" si="226"/>
        <v>4.4859327890953062E-5</v>
      </c>
      <c r="H4831" s="26">
        <f t="shared" si="227"/>
        <v>1.5939340561905646E-6</v>
      </c>
    </row>
    <row r="4832" spans="1:8" x14ac:dyDescent="0.25">
      <c r="A4832" s="12">
        <f>Riesgo!D4836</f>
        <v>1</v>
      </c>
      <c r="F4832" s="76">
        <f t="shared" si="225"/>
        <v>0.39441806241015009</v>
      </c>
      <c r="G4832" s="26">
        <f t="shared" si="226"/>
        <v>6.1357885667416845E-2</v>
      </c>
      <c r="H4832" s="26">
        <f t="shared" si="227"/>
        <v>2.4200658378526071E-2</v>
      </c>
    </row>
    <row r="4833" spans="1:8" x14ac:dyDescent="0.25">
      <c r="A4833" s="12">
        <f>Riesgo!D4837</f>
        <v>0.41682710524404037</v>
      </c>
      <c r="F4833" s="76">
        <f t="shared" si="225"/>
        <v>-0.18875483234580953</v>
      </c>
      <c r="G4833" s="26">
        <f t="shared" si="226"/>
        <v>-6.725030164707952E-3</v>
      </c>
      <c r="H4833" s="26">
        <f t="shared" si="227"/>
        <v>1.2693819412599614E-3</v>
      </c>
    </row>
    <row r="4834" spans="1:8" x14ac:dyDescent="0.25">
      <c r="A4834" s="12">
        <f>Riesgo!D4838</f>
        <v>0.5378771208267944</v>
      </c>
      <c r="F4834" s="76">
        <f t="shared" si="225"/>
        <v>-6.7704816763055509E-2</v>
      </c>
      <c r="G4834" s="26">
        <f t="shared" si="226"/>
        <v>-3.1035496757811078E-4</v>
      </c>
      <c r="H4834" s="26">
        <f t="shared" si="227"/>
        <v>2.101252621138002E-5</v>
      </c>
    </row>
    <row r="4835" spans="1:8" x14ac:dyDescent="0.25">
      <c r="A4835" s="12">
        <f>Riesgo!D4839</f>
        <v>1</v>
      </c>
      <c r="F4835" s="76">
        <f t="shared" si="225"/>
        <v>0.39441806241015009</v>
      </c>
      <c r="G4835" s="26">
        <f t="shared" si="226"/>
        <v>6.1357885667416845E-2</v>
      </c>
      <c r="H4835" s="26">
        <f t="shared" si="227"/>
        <v>2.4200658378526071E-2</v>
      </c>
    </row>
    <row r="4836" spans="1:8" x14ac:dyDescent="0.25">
      <c r="A4836" s="12">
        <f>Riesgo!D4840</f>
        <v>0.63551574493866025</v>
      </c>
      <c r="F4836" s="76">
        <f t="shared" si="225"/>
        <v>2.9933807348810348E-2</v>
      </c>
      <c r="G4836" s="26">
        <f t="shared" si="226"/>
        <v>2.6821673883803454E-5</v>
      </c>
      <c r="H4836" s="26">
        <f t="shared" si="227"/>
        <v>8.028748188103904E-7</v>
      </c>
    </row>
    <row r="4837" spans="1:8" x14ac:dyDescent="0.25">
      <c r="A4837" s="12">
        <f>Riesgo!D4841</f>
        <v>0.74067114305392234</v>
      </c>
      <c r="F4837" s="76">
        <f t="shared" si="225"/>
        <v>0.13508920546407244</v>
      </c>
      <c r="G4837" s="26">
        <f t="shared" si="226"/>
        <v>2.4652555322920255E-3</v>
      </c>
      <c r="H4837" s="26">
        <f t="shared" si="227"/>
        <v>3.3302941112323874E-4</v>
      </c>
    </row>
    <row r="4838" spans="1:8" x14ac:dyDescent="0.25">
      <c r="A4838" s="12">
        <f>Riesgo!D4842</f>
        <v>0.78487251061445407</v>
      </c>
      <c r="F4838" s="76">
        <f t="shared" si="225"/>
        <v>0.17929057302460416</v>
      </c>
      <c r="G4838" s="26">
        <f t="shared" si="226"/>
        <v>5.763315115728457E-3</v>
      </c>
      <c r="H4838" s="26">
        <f t="shared" si="227"/>
        <v>1.0333080696203179E-3</v>
      </c>
    </row>
    <row r="4839" spans="1:8" x14ac:dyDescent="0.25">
      <c r="A4839" s="12">
        <f>Riesgo!D4843</f>
        <v>0.48889014730461211</v>
      </c>
      <c r="F4839" s="76">
        <f t="shared" si="225"/>
        <v>-0.1166917902852378</v>
      </c>
      <c r="G4839" s="26">
        <f t="shared" si="226"/>
        <v>-1.5889890649891489E-3</v>
      </c>
      <c r="H4839" s="26">
        <f t="shared" si="227"/>
        <v>1.8542197873724984E-4</v>
      </c>
    </row>
    <row r="4840" spans="1:8" x14ac:dyDescent="0.25">
      <c r="A4840" s="12">
        <f>Riesgo!D4844</f>
        <v>0.94316124351171315</v>
      </c>
      <c r="F4840" s="76">
        <f t="shared" si="225"/>
        <v>0.33757930592186325</v>
      </c>
      <c r="G4840" s="26">
        <f t="shared" si="226"/>
        <v>3.84704660640326E-2</v>
      </c>
      <c r="H4840" s="26">
        <f t="shared" si="227"/>
        <v>1.2986833232386719E-2</v>
      </c>
    </row>
    <row r="4841" spans="1:8" x14ac:dyDescent="0.25">
      <c r="A4841" s="12">
        <f>Riesgo!D4845</f>
        <v>0.56710978235707743</v>
      </c>
      <c r="F4841" s="76">
        <f t="shared" si="225"/>
        <v>-3.8472155232772476E-2</v>
      </c>
      <c r="G4841" s="26">
        <f t="shared" si="226"/>
        <v>-5.6942895810479748E-5</v>
      </c>
      <c r="H4841" s="26">
        <f t="shared" si="227"/>
        <v>2.1907159270243661E-6</v>
      </c>
    </row>
    <row r="4842" spans="1:8" x14ac:dyDescent="0.25">
      <c r="A4842" s="12">
        <f>Riesgo!D4846</f>
        <v>0.68913400685789439</v>
      </c>
      <c r="F4842" s="76">
        <f t="shared" si="225"/>
        <v>8.3552069268044482E-2</v>
      </c>
      <c r="G4842" s="26">
        <f t="shared" si="226"/>
        <v>5.8327267416131306E-4</v>
      </c>
      <c r="H4842" s="26">
        <f t="shared" si="227"/>
        <v>4.8733638873683566E-5</v>
      </c>
    </row>
    <row r="4843" spans="1:8" x14ac:dyDescent="0.25">
      <c r="A4843" s="12">
        <f>Riesgo!D4847</f>
        <v>0.84838511064271471</v>
      </c>
      <c r="F4843" s="76">
        <f t="shared" si="225"/>
        <v>0.24280317305286481</v>
      </c>
      <c r="G4843" s="26">
        <f t="shared" si="226"/>
        <v>1.431406793124815E-2</v>
      </c>
      <c r="H4843" s="26">
        <f t="shared" si="227"/>
        <v>3.4755011130013073E-3</v>
      </c>
    </row>
    <row r="4844" spans="1:8" x14ac:dyDescent="0.25">
      <c r="A4844" s="12">
        <f>Riesgo!D4848</f>
        <v>0.42810874996160247</v>
      </c>
      <c r="F4844" s="76">
        <f t="shared" si="225"/>
        <v>-0.17747318762824743</v>
      </c>
      <c r="G4844" s="26">
        <f t="shared" si="226"/>
        <v>-5.589825485934132E-3</v>
      </c>
      <c r="H4844" s="26">
        <f t="shared" si="227"/>
        <v>9.9204414727434753E-4</v>
      </c>
    </row>
    <row r="4845" spans="1:8" x14ac:dyDescent="0.25">
      <c r="A4845" s="12">
        <f>Riesgo!D4849</f>
        <v>0.52909723103306761</v>
      </c>
      <c r="F4845" s="76">
        <f t="shared" si="225"/>
        <v>-7.64847065567823E-2</v>
      </c>
      <c r="G4845" s="26">
        <f t="shared" si="226"/>
        <v>-4.4742867551482928E-4</v>
      </c>
      <c r="H4845" s="26">
        <f t="shared" si="227"/>
        <v>3.4221450951841485E-5</v>
      </c>
    </row>
    <row r="4846" spans="1:8" x14ac:dyDescent="0.25">
      <c r="A4846" s="12">
        <f>Riesgo!D4850</f>
        <v>0.88168280121080145</v>
      </c>
      <c r="F4846" s="76">
        <f t="shared" si="225"/>
        <v>0.27610086362095154</v>
      </c>
      <c r="G4846" s="26">
        <f t="shared" si="226"/>
        <v>2.1047634586228131E-2</v>
      </c>
      <c r="H4846" s="26">
        <f t="shared" si="227"/>
        <v>5.8112700864357963E-3</v>
      </c>
    </row>
    <row r="4847" spans="1:8" x14ac:dyDescent="0.25">
      <c r="A4847" s="12">
        <f>Riesgo!D4851</f>
        <v>0.71959383251635467</v>
      </c>
      <c r="F4847" s="76">
        <f t="shared" si="225"/>
        <v>0.11401189492650476</v>
      </c>
      <c r="G4847" s="26">
        <f t="shared" si="226"/>
        <v>1.4820078077855832E-3</v>
      </c>
      <c r="H4847" s="26">
        <f t="shared" si="227"/>
        <v>1.6896651846150959E-4</v>
      </c>
    </row>
    <row r="4848" spans="1:8" x14ac:dyDescent="0.25">
      <c r="A4848" s="12">
        <f>Riesgo!D4852</f>
        <v>1</v>
      </c>
      <c r="F4848" s="76">
        <f t="shared" si="225"/>
        <v>0.39441806241015009</v>
      </c>
      <c r="G4848" s="26">
        <f t="shared" si="226"/>
        <v>6.1357885667416845E-2</v>
      </c>
      <c r="H4848" s="26">
        <f t="shared" si="227"/>
        <v>2.4200658378526071E-2</v>
      </c>
    </row>
    <row r="4849" spans="1:8" x14ac:dyDescent="0.25">
      <c r="A4849" s="12">
        <f>Riesgo!D4853</f>
        <v>0.83984005709148046</v>
      </c>
      <c r="F4849" s="76">
        <f t="shared" si="225"/>
        <v>0.23425811950163056</v>
      </c>
      <c r="G4849" s="26">
        <f t="shared" si="226"/>
        <v>1.2855351562716574E-2</v>
      </c>
      <c r="H4849" s="26">
        <f t="shared" si="227"/>
        <v>3.0114704826143322E-3</v>
      </c>
    </row>
    <row r="4850" spans="1:8" x14ac:dyDescent="0.25">
      <c r="A4850" s="12">
        <f>Riesgo!D4854</f>
        <v>0.64524890242201483</v>
      </c>
      <c r="F4850" s="76">
        <f t="shared" si="225"/>
        <v>3.9666964832164919E-2</v>
      </c>
      <c r="G4850" s="26">
        <f t="shared" si="226"/>
        <v>6.241470374741599E-5</v>
      </c>
      <c r="H4850" s="26">
        <f t="shared" si="227"/>
        <v>2.4758018585587422E-6</v>
      </c>
    </row>
    <row r="4851" spans="1:8" x14ac:dyDescent="0.25">
      <c r="A4851" s="12">
        <f>Riesgo!D4855</f>
        <v>0.34611573197583073</v>
      </c>
      <c r="F4851" s="76">
        <f t="shared" si="225"/>
        <v>-0.25946620561401917</v>
      </c>
      <c r="G4851" s="26">
        <f t="shared" si="226"/>
        <v>-1.7467968596853886E-2</v>
      </c>
      <c r="H4851" s="26">
        <f t="shared" si="227"/>
        <v>4.5323475316105203E-3</v>
      </c>
    </row>
    <row r="4852" spans="1:8" x14ac:dyDescent="0.25">
      <c r="A4852" s="12">
        <f>Riesgo!D4856</f>
        <v>0.87678868918151798</v>
      </c>
      <c r="F4852" s="76">
        <f t="shared" si="225"/>
        <v>0.27120675159166807</v>
      </c>
      <c r="G4852" s="26">
        <f t="shared" si="226"/>
        <v>1.994809789244633E-2</v>
      </c>
      <c r="H4852" s="26">
        <f t="shared" si="227"/>
        <v>5.4100588298429692E-3</v>
      </c>
    </row>
    <row r="4853" spans="1:8" x14ac:dyDescent="0.25">
      <c r="A4853" s="12">
        <f>Riesgo!D4857</f>
        <v>0.19300303624395507</v>
      </c>
      <c r="F4853" s="76">
        <f t="shared" si="225"/>
        <v>-0.41257890134589481</v>
      </c>
      <c r="G4853" s="26">
        <f t="shared" si="226"/>
        <v>-7.0229737500863629E-2</v>
      </c>
      <c r="H4853" s="26">
        <f t="shared" si="227"/>
        <v>2.8975307939916907E-2</v>
      </c>
    </row>
    <row r="4854" spans="1:8" x14ac:dyDescent="0.25">
      <c r="A4854" s="12">
        <f>Riesgo!D4858</f>
        <v>0.61353513591235886</v>
      </c>
      <c r="F4854" s="76">
        <f t="shared" si="225"/>
        <v>7.9531983225089586E-3</v>
      </c>
      <c r="G4854" s="26">
        <f t="shared" si="226"/>
        <v>5.0306654493584877E-7</v>
      </c>
      <c r="H4854" s="26">
        <f t="shared" si="227"/>
        <v>4.0009880012941696E-9</v>
      </c>
    </row>
    <row r="4855" spans="1:8" x14ac:dyDescent="0.25">
      <c r="A4855" s="12">
        <f>Riesgo!D4859</f>
        <v>0.26723400028823152</v>
      </c>
      <c r="F4855" s="76">
        <f t="shared" si="225"/>
        <v>-0.33834793730161838</v>
      </c>
      <c r="G4855" s="26">
        <f t="shared" si="226"/>
        <v>-3.8733844044590668E-2</v>
      </c>
      <c r="H4855" s="26">
        <f t="shared" si="227"/>
        <v>1.3105516236249828E-2</v>
      </c>
    </row>
    <row r="4856" spans="1:8" x14ac:dyDescent="0.25">
      <c r="A4856" s="12">
        <f>Riesgo!D4860</f>
        <v>0.61739206672841462</v>
      </c>
      <c r="F4856" s="76">
        <f t="shared" si="225"/>
        <v>1.1810129138564718E-2</v>
      </c>
      <c r="G4856" s="26">
        <f t="shared" si="226"/>
        <v>1.6472667768209594E-6</v>
      </c>
      <c r="H4856" s="26">
        <f t="shared" si="227"/>
        <v>1.9454433359922794E-8</v>
      </c>
    </row>
    <row r="4857" spans="1:8" x14ac:dyDescent="0.25">
      <c r="A4857" s="12">
        <f>Riesgo!D4861</f>
        <v>0.71361744240421099</v>
      </c>
      <c r="F4857" s="76">
        <f t="shared" si="225"/>
        <v>0.10803550481436108</v>
      </c>
      <c r="G4857" s="26">
        <f t="shared" si="226"/>
        <v>1.2609547929406371E-3</v>
      </c>
      <c r="H4857" s="26">
        <f t="shared" si="227"/>
        <v>1.3622788760342988E-4</v>
      </c>
    </row>
    <row r="4858" spans="1:8" x14ac:dyDescent="0.25">
      <c r="A4858" s="12">
        <f>Riesgo!D4862</f>
        <v>0.63206460717258173</v>
      </c>
      <c r="F4858" s="76">
        <f t="shared" si="225"/>
        <v>2.6482669582731821E-2</v>
      </c>
      <c r="G4858" s="26">
        <f t="shared" si="226"/>
        <v>1.8573138015512521E-5</v>
      </c>
      <c r="H4858" s="26">
        <f t="shared" si="227"/>
        <v>4.9186627717929355E-7</v>
      </c>
    </row>
    <row r="4859" spans="1:8" x14ac:dyDescent="0.25">
      <c r="A4859" s="12">
        <f>Riesgo!D4863</f>
        <v>0.60652977401410202</v>
      </c>
      <c r="F4859" s="76">
        <f t="shared" si="225"/>
        <v>9.4783642425211312E-4</v>
      </c>
      <c r="G4859" s="26">
        <f t="shared" si="226"/>
        <v>8.5153044955581631E-10</v>
      </c>
      <c r="H4859" s="26">
        <f t="shared" si="227"/>
        <v>8.0711157644877936E-13</v>
      </c>
    </row>
    <row r="4860" spans="1:8" x14ac:dyDescent="0.25">
      <c r="A4860" s="12">
        <f>Riesgo!D4864</f>
        <v>0.63834910341662077</v>
      </c>
      <c r="F4860" s="76">
        <f t="shared" si="225"/>
        <v>3.2767165826770861E-2</v>
      </c>
      <c r="G4860" s="26">
        <f t="shared" si="226"/>
        <v>3.5181685097182002E-5</v>
      </c>
      <c r="H4860" s="26">
        <f t="shared" si="227"/>
        <v>1.1528041096445956E-6</v>
      </c>
    </row>
    <row r="4861" spans="1:8" x14ac:dyDescent="0.25">
      <c r="A4861" s="12">
        <f>Riesgo!D4865</f>
        <v>0.43119808259547276</v>
      </c>
      <c r="F4861" s="76">
        <f t="shared" si="225"/>
        <v>-0.17438385499437714</v>
      </c>
      <c r="G4861" s="26">
        <f t="shared" si="226"/>
        <v>-5.3029657518990705E-3</v>
      </c>
      <c r="H4861" s="26">
        <f t="shared" si="227"/>
        <v>9.2475161071931564E-4</v>
      </c>
    </row>
    <row r="4862" spans="1:8" x14ac:dyDescent="0.25">
      <c r="A4862" s="12">
        <f>Riesgo!D4866</f>
        <v>0.84002308152388372</v>
      </c>
      <c r="F4862" s="76">
        <f t="shared" si="225"/>
        <v>0.23444114393403381</v>
      </c>
      <c r="G4862" s="26">
        <f t="shared" si="226"/>
        <v>1.2885506532401307E-2</v>
      </c>
      <c r="H4862" s="26">
        <f t="shared" si="227"/>
        <v>3.0208928916256278E-3</v>
      </c>
    </row>
    <row r="4863" spans="1:8" x14ac:dyDescent="0.25">
      <c r="A4863" s="12">
        <f>Riesgo!D4867</f>
        <v>0.24430795435589173</v>
      </c>
      <c r="F4863" s="76">
        <f t="shared" si="225"/>
        <v>-0.36127398323395821</v>
      </c>
      <c r="G4863" s="26">
        <f t="shared" si="226"/>
        <v>-4.7153079625022971E-2</v>
      </c>
      <c r="H4863" s="26">
        <f t="shared" si="227"/>
        <v>1.7035180897880045E-2</v>
      </c>
    </row>
    <row r="4864" spans="1:8" x14ac:dyDescent="0.25">
      <c r="A4864" s="12">
        <f>Riesgo!D4868</f>
        <v>0.65419804498994616</v>
      </c>
      <c r="F4864" s="76">
        <f t="shared" si="225"/>
        <v>4.8616107400096253E-2</v>
      </c>
      <c r="G4864" s="26">
        <f t="shared" si="226"/>
        <v>1.1490542893594073E-4</v>
      </c>
      <c r="H4864" s="26">
        <f t="shared" si="227"/>
        <v>5.5862546740038226E-6</v>
      </c>
    </row>
    <row r="4865" spans="1:8" x14ac:dyDescent="0.25">
      <c r="A4865" s="12">
        <f>Riesgo!D4869</f>
        <v>0.48937939538288311</v>
      </c>
      <c r="F4865" s="76">
        <f t="shared" si="225"/>
        <v>-0.1162025422069668</v>
      </c>
      <c r="G4865" s="26">
        <f t="shared" si="226"/>
        <v>-1.5690865082440646E-3</v>
      </c>
      <c r="H4865" s="26">
        <f t="shared" si="227"/>
        <v>1.8233184120061306E-4</v>
      </c>
    </row>
    <row r="4866" spans="1:8" x14ac:dyDescent="0.25">
      <c r="A4866" s="12">
        <f>Riesgo!D4870</f>
        <v>0.60391431349440883</v>
      </c>
      <c r="F4866" s="76">
        <f t="shared" si="225"/>
        <v>-1.6676240954410781E-3</v>
      </c>
      <c r="G4866" s="26">
        <f t="shared" si="226"/>
        <v>-4.6376127869766614E-9</v>
      </c>
      <c r="H4866" s="26">
        <f t="shared" si="227"/>
        <v>7.7337948288879325E-12</v>
      </c>
    </row>
    <row r="4867" spans="1:8" x14ac:dyDescent="0.25">
      <c r="A4867" s="12">
        <f>Riesgo!D4871</f>
        <v>0.22675041379983144</v>
      </c>
      <c r="F4867" s="76">
        <f t="shared" ref="F4867:F4930" si="228">A4867-$D$4</f>
        <v>-0.3788315237900185</v>
      </c>
      <c r="G4867" s="26">
        <f t="shared" ref="G4867:G4930" si="229">IF(A4867=0,0,(A4867-D$4)^3)</f>
        <v>-5.4367370994257369E-2</v>
      </c>
      <c r="H4867" s="26">
        <f t="shared" ref="H4867:H4930" si="230">IF(A4867=0,0,(A4867-D$4)^4)</f>
        <v>2.0596073998211773E-2</v>
      </c>
    </row>
    <row r="4868" spans="1:8" x14ac:dyDescent="0.25">
      <c r="A4868" s="12">
        <f>Riesgo!D4872</f>
        <v>0.76096814237610755</v>
      </c>
      <c r="F4868" s="76">
        <f t="shared" si="228"/>
        <v>0.15538620478625764</v>
      </c>
      <c r="G4868" s="26">
        <f t="shared" si="229"/>
        <v>3.7517801242472329E-3</v>
      </c>
      <c r="H4868" s="26">
        <f t="shared" si="230"/>
        <v>5.8297487469929172E-4</v>
      </c>
    </row>
    <row r="4869" spans="1:8" x14ac:dyDescent="0.25">
      <c r="A4869" s="12">
        <f>Riesgo!D4873</f>
        <v>0.41084409672380201</v>
      </c>
      <c r="F4869" s="76">
        <f t="shared" si="228"/>
        <v>-0.1947378408660479</v>
      </c>
      <c r="G4869" s="26">
        <f t="shared" si="229"/>
        <v>-7.3850093843126317E-3</v>
      </c>
      <c r="H4869" s="26">
        <f t="shared" si="230"/>
        <v>1.4381407822765438E-3</v>
      </c>
    </row>
    <row r="4870" spans="1:8" x14ac:dyDescent="0.25">
      <c r="A4870" s="12">
        <f>Riesgo!D4874</f>
        <v>1</v>
      </c>
      <c r="F4870" s="76">
        <f t="shared" si="228"/>
        <v>0.39441806241015009</v>
      </c>
      <c r="G4870" s="26">
        <f t="shared" si="229"/>
        <v>6.1357885667416845E-2</v>
      </c>
      <c r="H4870" s="26">
        <f t="shared" si="230"/>
        <v>2.4200658378526071E-2</v>
      </c>
    </row>
    <row r="4871" spans="1:8" x14ac:dyDescent="0.25">
      <c r="A4871" s="12">
        <f>Riesgo!D4875</f>
        <v>0.80163361727274407</v>
      </c>
      <c r="F4871" s="76">
        <f t="shared" si="228"/>
        <v>0.19605167968289416</v>
      </c>
      <c r="G4871" s="26">
        <f t="shared" si="229"/>
        <v>7.5354935506565107E-3</v>
      </c>
      <c r="H4871" s="26">
        <f t="shared" si="230"/>
        <v>1.477346167845825E-3</v>
      </c>
    </row>
    <row r="4872" spans="1:8" x14ac:dyDescent="0.25">
      <c r="A4872" s="12">
        <f>Riesgo!D4876</f>
        <v>0.7655845491762181</v>
      </c>
      <c r="F4872" s="76">
        <f t="shared" si="228"/>
        <v>0.16000261158636819</v>
      </c>
      <c r="G4872" s="26">
        <f t="shared" si="229"/>
        <v>4.0962005731068792E-3</v>
      </c>
      <c r="H4872" s="26">
        <f t="shared" si="230"/>
        <v>6.5540278927867879E-4</v>
      </c>
    </row>
    <row r="4873" spans="1:8" x14ac:dyDescent="0.25">
      <c r="A4873" s="12">
        <f>Riesgo!D4877</f>
        <v>0.17601022828975932</v>
      </c>
      <c r="F4873" s="76">
        <f t="shared" si="228"/>
        <v>-0.42957170930009059</v>
      </c>
      <c r="G4873" s="26">
        <f t="shared" si="229"/>
        <v>-7.9269663698669113E-2</v>
      </c>
      <c r="H4873" s="26">
        <f t="shared" si="230"/>
        <v>3.4052004930680634E-2</v>
      </c>
    </row>
    <row r="4874" spans="1:8" x14ac:dyDescent="0.25">
      <c r="A4874" s="12">
        <f>Riesgo!D4878</f>
        <v>1</v>
      </c>
      <c r="F4874" s="76">
        <f t="shared" si="228"/>
        <v>0.39441806241015009</v>
      </c>
      <c r="G4874" s="26">
        <f t="shared" si="229"/>
        <v>6.1357885667416845E-2</v>
      </c>
      <c r="H4874" s="26">
        <f t="shared" si="230"/>
        <v>2.4200658378526071E-2</v>
      </c>
    </row>
    <row r="4875" spans="1:8" x14ac:dyDescent="0.25">
      <c r="A4875" s="12">
        <f>Riesgo!D4879</f>
        <v>0.42064247694829709</v>
      </c>
      <c r="F4875" s="76">
        <f t="shared" si="228"/>
        <v>-0.18493946064155281</v>
      </c>
      <c r="G4875" s="26">
        <f t="shared" si="229"/>
        <v>-6.325411155232284E-3</v>
      </c>
      <c r="H4875" s="26">
        <f t="shared" si="230"/>
        <v>1.1698181273847202E-3</v>
      </c>
    </row>
    <row r="4876" spans="1:8" x14ac:dyDescent="0.25">
      <c r="A4876" s="12">
        <f>Riesgo!D4880</f>
        <v>0.31673285768471804</v>
      </c>
      <c r="F4876" s="76">
        <f t="shared" si="228"/>
        <v>-0.28884907990513187</v>
      </c>
      <c r="G4876" s="26">
        <f t="shared" si="229"/>
        <v>-2.4099773752382724E-2</v>
      </c>
      <c r="H4876" s="26">
        <f t="shared" si="230"/>
        <v>6.9611974742975974E-3</v>
      </c>
    </row>
    <row r="4877" spans="1:8" x14ac:dyDescent="0.25">
      <c r="A4877" s="12">
        <f>Riesgo!D4881</f>
        <v>0.60562885498240504</v>
      </c>
      <c r="F4877" s="76">
        <f t="shared" si="228"/>
        <v>4.6917392555134718E-5</v>
      </c>
      <c r="G4877" s="26">
        <f t="shared" si="229"/>
        <v>1.0327652208174796E-13</v>
      </c>
      <c r="H4877" s="26">
        <f t="shared" si="230"/>
        <v>4.8454651282384085E-18</v>
      </c>
    </row>
    <row r="4878" spans="1:8" x14ac:dyDescent="0.25">
      <c r="A4878" s="12">
        <f>Riesgo!D4882</f>
        <v>0.67532501670945366</v>
      </c>
      <c r="F4878" s="76">
        <f t="shared" si="228"/>
        <v>6.9743079119603757E-2</v>
      </c>
      <c r="G4878" s="26">
        <f t="shared" si="229"/>
        <v>3.3923710785039928E-4</v>
      </c>
      <c r="H4878" s="26">
        <f t="shared" si="230"/>
        <v>2.365944045311595E-5</v>
      </c>
    </row>
    <row r="4879" spans="1:8" x14ac:dyDescent="0.25">
      <c r="A4879" s="12">
        <f>Riesgo!D4883</f>
        <v>0.41305887341058384</v>
      </c>
      <c r="F4879" s="76">
        <f t="shared" si="228"/>
        <v>-0.19252306417926607</v>
      </c>
      <c r="G4879" s="26">
        <f t="shared" si="229"/>
        <v>-7.1358924481958541E-3</v>
      </c>
      <c r="H4879" s="26">
        <f t="shared" si="230"/>
        <v>1.3738238797803503E-3</v>
      </c>
    </row>
    <row r="4880" spans="1:8" x14ac:dyDescent="0.25">
      <c r="A4880" s="12">
        <f>Riesgo!D4884</f>
        <v>0.60178614523485452</v>
      </c>
      <c r="F4880" s="76">
        <f t="shared" si="228"/>
        <v>-3.7957923549953865E-3</v>
      </c>
      <c r="G4880" s="26">
        <f t="shared" si="229"/>
        <v>-5.4689926572658758E-8</v>
      </c>
      <c r="H4880" s="26">
        <f t="shared" si="230"/>
        <v>2.0759160517975715E-10</v>
      </c>
    </row>
    <row r="4881" spans="1:8" x14ac:dyDescent="0.25">
      <c r="A4881" s="12">
        <f>Riesgo!D4885</f>
        <v>0.55022392813764176</v>
      </c>
      <c r="F4881" s="76">
        <f t="shared" si="228"/>
        <v>-5.5358009452208146E-2</v>
      </c>
      <c r="G4881" s="26">
        <f t="shared" si="229"/>
        <v>-1.6964512984183393E-4</v>
      </c>
      <c r="H4881" s="26">
        <f t="shared" si="230"/>
        <v>9.391216701305321E-6</v>
      </c>
    </row>
    <row r="4882" spans="1:8" x14ac:dyDescent="0.25">
      <c r="A4882" s="12">
        <f>Riesgo!D4886</f>
        <v>0.85547405376114205</v>
      </c>
      <c r="F4882" s="76">
        <f t="shared" si="228"/>
        <v>0.24989211617129214</v>
      </c>
      <c r="G4882" s="26">
        <f t="shared" si="229"/>
        <v>1.5604780510051998E-2</v>
      </c>
      <c r="H4882" s="26">
        <f t="shared" si="230"/>
        <v>3.8995116240454291E-3</v>
      </c>
    </row>
    <row r="4883" spans="1:8" x14ac:dyDescent="0.25">
      <c r="A4883" s="12">
        <f>Riesgo!D4887</f>
        <v>0.57219993152292059</v>
      </c>
      <c r="F4883" s="76">
        <f t="shared" si="228"/>
        <v>-3.3382006066929315E-2</v>
      </c>
      <c r="G4883" s="26">
        <f t="shared" si="229"/>
        <v>-3.7199516501163963E-5</v>
      </c>
      <c r="H4883" s="26">
        <f t="shared" si="230"/>
        <v>1.2417944855286925E-6</v>
      </c>
    </row>
    <row r="4884" spans="1:8" x14ac:dyDescent="0.25">
      <c r="A4884" s="12">
        <f>Riesgo!D4888</f>
        <v>0.78990313742086149</v>
      </c>
      <c r="F4884" s="76">
        <f t="shared" si="228"/>
        <v>0.18432119983101158</v>
      </c>
      <c r="G4884" s="26">
        <f t="shared" si="229"/>
        <v>6.2621846070451117E-3</v>
      </c>
      <c r="H4884" s="26">
        <f t="shared" si="230"/>
        <v>1.1542533803338467E-3</v>
      </c>
    </row>
    <row r="4885" spans="1:8" x14ac:dyDescent="0.25">
      <c r="A4885" s="12">
        <f>Riesgo!D4889</f>
        <v>0.28081077496108142</v>
      </c>
      <c r="F4885" s="76">
        <f t="shared" si="228"/>
        <v>-0.32477116262876848</v>
      </c>
      <c r="G4885" s="26">
        <f t="shared" si="229"/>
        <v>-3.4255663203386501E-2</v>
      </c>
      <c r="H4885" s="26">
        <f t="shared" si="230"/>
        <v>1.1125251565183358E-2</v>
      </c>
    </row>
    <row r="4886" spans="1:8" x14ac:dyDescent="0.25">
      <c r="A4886" s="12">
        <f>Riesgo!D4890</f>
        <v>0.43700892831127508</v>
      </c>
      <c r="F4886" s="76">
        <f t="shared" si="228"/>
        <v>-0.16857300927857483</v>
      </c>
      <c r="G4886" s="26">
        <f t="shared" si="229"/>
        <v>-4.7903155129523436E-3</v>
      </c>
      <c r="H4886" s="26">
        <f t="shared" si="230"/>
        <v>8.0751790141221646E-4</v>
      </c>
    </row>
    <row r="4887" spans="1:8" x14ac:dyDescent="0.25">
      <c r="A4887" s="12">
        <f>Riesgo!D4891</f>
        <v>0.61938942065757496</v>
      </c>
      <c r="F4887" s="76">
        <f t="shared" si="228"/>
        <v>1.3807483067725057E-2</v>
      </c>
      <c r="G4887" s="26">
        <f t="shared" si="229"/>
        <v>2.6323495449186304E-6</v>
      </c>
      <c r="H4887" s="26">
        <f t="shared" si="230"/>
        <v>3.6346121769797752E-8</v>
      </c>
    </row>
    <row r="4888" spans="1:8" x14ac:dyDescent="0.25">
      <c r="A4888" s="12">
        <f>Riesgo!D4892</f>
        <v>0.35387489644390746</v>
      </c>
      <c r="F4888" s="76">
        <f t="shared" si="228"/>
        <v>-0.25170704114594245</v>
      </c>
      <c r="G4888" s="26">
        <f t="shared" si="229"/>
        <v>-1.5947260681269594E-2</v>
      </c>
      <c r="H4888" s="26">
        <f t="shared" si="230"/>
        <v>4.014037800465396E-3</v>
      </c>
    </row>
    <row r="4889" spans="1:8" x14ac:dyDescent="0.25">
      <c r="A4889" s="12">
        <f>Riesgo!D4893</f>
        <v>0.8211960300558393</v>
      </c>
      <c r="F4889" s="76">
        <f t="shared" si="228"/>
        <v>0.21561409246598939</v>
      </c>
      <c r="G4889" s="26">
        <f t="shared" si="229"/>
        <v>1.0023777739965344E-2</v>
      </c>
      <c r="H4889" s="26">
        <f t="shared" si="230"/>
        <v>2.1612677404834139E-3</v>
      </c>
    </row>
    <row r="4890" spans="1:8" x14ac:dyDescent="0.25">
      <c r="A4890" s="12">
        <f>Riesgo!D4894</f>
        <v>0.56325766687693668</v>
      </c>
      <c r="F4890" s="76">
        <f t="shared" si="228"/>
        <v>-4.2324270712913226E-2</v>
      </c>
      <c r="G4890" s="26">
        <f t="shared" si="229"/>
        <v>-7.5817323798689029E-5</v>
      </c>
      <c r="H4890" s="26">
        <f t="shared" si="230"/>
        <v>3.2089129371843128E-6</v>
      </c>
    </row>
    <row r="4891" spans="1:8" x14ac:dyDescent="0.25">
      <c r="A4891" s="12">
        <f>Riesgo!D4895</f>
        <v>0.7281002260571543</v>
      </c>
      <c r="F4891" s="76">
        <f t="shared" si="228"/>
        <v>0.12251828846730439</v>
      </c>
      <c r="G4891" s="26">
        <f t="shared" si="229"/>
        <v>1.8390890718605799E-3</v>
      </c>
      <c r="H4891" s="26">
        <f t="shared" si="230"/>
        <v>2.2532204542328161E-4</v>
      </c>
    </row>
    <row r="4892" spans="1:8" x14ac:dyDescent="0.25">
      <c r="A4892" s="12">
        <f>Riesgo!D4896</f>
        <v>0.7190731383471396</v>
      </c>
      <c r="F4892" s="76">
        <f t="shared" si="228"/>
        <v>0.11349120075728969</v>
      </c>
      <c r="G4892" s="26">
        <f t="shared" si="229"/>
        <v>1.461795339229886E-3</v>
      </c>
      <c r="H4892" s="26">
        <f t="shared" si="230"/>
        <v>1.6590090831060939E-4</v>
      </c>
    </row>
    <row r="4893" spans="1:8" x14ac:dyDescent="0.25">
      <c r="A4893" s="12">
        <f>Riesgo!D4897</f>
        <v>0.35907573494822992</v>
      </c>
      <c r="F4893" s="76">
        <f t="shared" si="228"/>
        <v>-0.24650620264161999</v>
      </c>
      <c r="G4893" s="26">
        <f t="shared" si="229"/>
        <v>-1.4979025312833169E-2</v>
      </c>
      <c r="H4893" s="26">
        <f t="shared" si="230"/>
        <v>3.692422649139208E-3</v>
      </c>
    </row>
    <row r="4894" spans="1:8" x14ac:dyDescent="0.25">
      <c r="A4894" s="12">
        <f>Riesgo!D4898</f>
        <v>0.12910410621991278</v>
      </c>
      <c r="F4894" s="76">
        <f t="shared" si="228"/>
        <v>-0.47647783136993715</v>
      </c>
      <c r="G4894" s="26">
        <f t="shared" si="229"/>
        <v>-0.10817529751550869</v>
      </c>
      <c r="H4894" s="26">
        <f t="shared" si="230"/>
        <v>5.1543131167987331E-2</v>
      </c>
    </row>
    <row r="4895" spans="1:8" x14ac:dyDescent="0.25">
      <c r="A4895" s="12">
        <f>Riesgo!D4899</f>
        <v>0.13169411505073747</v>
      </c>
      <c r="F4895" s="76">
        <f t="shared" si="228"/>
        <v>-0.47388782253911244</v>
      </c>
      <c r="G4895" s="26">
        <f t="shared" si="229"/>
        <v>-0.1064208311431203</v>
      </c>
      <c r="H4895" s="26">
        <f t="shared" si="230"/>
        <v>5.0431535943215838E-2</v>
      </c>
    </row>
    <row r="4896" spans="1:8" x14ac:dyDescent="0.25">
      <c r="A4896" s="12">
        <f>Riesgo!D4900</f>
        <v>0.59941753608572113</v>
      </c>
      <c r="F4896" s="76">
        <f t="shared" si="228"/>
        <v>-6.1644015041287803E-3</v>
      </c>
      <c r="G4896" s="26">
        <f t="shared" si="229"/>
        <v>-2.3424630724792778E-7</v>
      </c>
      <c r="H4896" s="26">
        <f t="shared" si="230"/>
        <v>1.4439882887357385E-9</v>
      </c>
    </row>
    <row r="4897" spans="1:8" x14ac:dyDescent="0.25">
      <c r="A4897" s="12">
        <f>Riesgo!D4901</f>
        <v>0.19774237293718153</v>
      </c>
      <c r="F4897" s="76">
        <f t="shared" si="228"/>
        <v>-0.40783956465266835</v>
      </c>
      <c r="G4897" s="26">
        <f t="shared" si="229"/>
        <v>-6.7837223372044647E-2</v>
      </c>
      <c r="H4897" s="26">
        <f t="shared" si="230"/>
        <v>2.7666703647300509E-2</v>
      </c>
    </row>
    <row r="4898" spans="1:8" x14ac:dyDescent="0.25">
      <c r="A4898" s="12">
        <f>Riesgo!D4902</f>
        <v>0.28907049345416702</v>
      </c>
      <c r="F4898" s="76">
        <f t="shared" si="228"/>
        <v>-0.31651144413568288</v>
      </c>
      <c r="G4898" s="26">
        <f t="shared" si="229"/>
        <v>-3.1707956403817822E-2</v>
      </c>
      <c r="H4898" s="26">
        <f t="shared" si="230"/>
        <v>1.0035931071963652E-2</v>
      </c>
    </row>
    <row r="4899" spans="1:8" x14ac:dyDescent="0.25">
      <c r="A4899" s="12">
        <f>Riesgo!D4903</f>
        <v>0.98797197531141689</v>
      </c>
      <c r="F4899" s="76">
        <f t="shared" si="228"/>
        <v>0.38239003772156699</v>
      </c>
      <c r="G4899" s="26">
        <f t="shared" si="229"/>
        <v>5.591388999310222E-2</v>
      </c>
      <c r="H4899" s="26">
        <f t="shared" si="230"/>
        <v>2.1380914503621905E-2</v>
      </c>
    </row>
    <row r="4900" spans="1:8" x14ac:dyDescent="0.25">
      <c r="A4900" s="12">
        <f>Riesgo!D4904</f>
        <v>0.8330892337228798</v>
      </c>
      <c r="F4900" s="76">
        <f t="shared" si="228"/>
        <v>0.22750729613302989</v>
      </c>
      <c r="G4900" s="26">
        <f t="shared" si="229"/>
        <v>1.1775679772787677E-2</v>
      </c>
      <c r="H4900" s="26">
        <f t="shared" si="230"/>
        <v>2.679053065235336E-3</v>
      </c>
    </row>
    <row r="4901" spans="1:8" x14ac:dyDescent="0.25">
      <c r="A4901" s="12">
        <f>Riesgo!D4905</f>
        <v>0.91018088620976534</v>
      </c>
      <c r="F4901" s="76">
        <f t="shared" si="228"/>
        <v>0.30459894861991543</v>
      </c>
      <c r="G4901" s="26">
        <f t="shared" si="229"/>
        <v>2.8260848692218572E-2</v>
      </c>
      <c r="H4901" s="26">
        <f t="shared" si="230"/>
        <v>8.6082247987562897E-3</v>
      </c>
    </row>
    <row r="4902" spans="1:8" x14ac:dyDescent="0.25">
      <c r="A4902" s="12">
        <f>Riesgo!D4906</f>
        <v>0.86598397451602416</v>
      </c>
      <c r="F4902" s="76">
        <f t="shared" si="228"/>
        <v>0.26040203692617425</v>
      </c>
      <c r="G4902" s="26">
        <f t="shared" si="229"/>
        <v>1.7657659227889057E-2</v>
      </c>
      <c r="H4902" s="26">
        <f t="shared" si="230"/>
        <v>4.5980904302905679E-3</v>
      </c>
    </row>
    <row r="4903" spans="1:8" x14ac:dyDescent="0.25">
      <c r="A4903" s="12">
        <f>Riesgo!D4907</f>
        <v>0.71906525312535374</v>
      </c>
      <c r="F4903" s="76">
        <f t="shared" si="228"/>
        <v>0.11348331553550384</v>
      </c>
      <c r="G4903" s="26">
        <f t="shared" si="229"/>
        <v>1.461490669452535E-3</v>
      </c>
      <c r="H4903" s="26">
        <f t="shared" si="230"/>
        <v>1.6585480679367676E-4</v>
      </c>
    </row>
    <row r="4904" spans="1:8" x14ac:dyDescent="0.25">
      <c r="A4904" s="12">
        <f>Riesgo!D4908</f>
        <v>0.32131091940060436</v>
      </c>
      <c r="F4904" s="76">
        <f t="shared" si="228"/>
        <v>-0.28427101818924555</v>
      </c>
      <c r="G4904" s="26">
        <f t="shared" si="229"/>
        <v>-2.2971944329253671E-2</v>
      </c>
      <c r="H4904" s="26">
        <f t="shared" si="230"/>
        <v>6.5302580042636074E-3</v>
      </c>
    </row>
    <row r="4905" spans="1:8" x14ac:dyDescent="0.25">
      <c r="A4905" s="12">
        <f>Riesgo!D4909</f>
        <v>0.55517951403581056</v>
      </c>
      <c r="F4905" s="76">
        <f t="shared" si="228"/>
        <v>-5.0402423554039344E-2</v>
      </c>
      <c r="G4905" s="26">
        <f t="shared" si="229"/>
        <v>-1.2804253353319045E-4</v>
      </c>
      <c r="H4905" s="26">
        <f t="shared" si="230"/>
        <v>6.4536540080721509E-6</v>
      </c>
    </row>
    <row r="4906" spans="1:8" x14ac:dyDescent="0.25">
      <c r="A4906" s="12">
        <f>Riesgo!D4910</f>
        <v>0.33877807600124282</v>
      </c>
      <c r="F4906" s="76">
        <f t="shared" si="228"/>
        <v>-0.26680386158860708</v>
      </c>
      <c r="G4906" s="26">
        <f t="shared" si="229"/>
        <v>-1.8992246273516547E-2</v>
      </c>
      <c r="H4906" s="26">
        <f t="shared" si="230"/>
        <v>5.0672046460160476E-3</v>
      </c>
    </row>
    <row r="4907" spans="1:8" x14ac:dyDescent="0.25">
      <c r="A4907" s="12">
        <f>Riesgo!D4911</f>
        <v>0.86781249378300718</v>
      </c>
      <c r="F4907" s="76">
        <f t="shared" si="228"/>
        <v>0.26223055619315727</v>
      </c>
      <c r="G4907" s="26">
        <f t="shared" si="229"/>
        <v>1.8032248690965091E-2</v>
      </c>
      <c r="H4907" s="26">
        <f t="shared" si="230"/>
        <v>4.7286066036451085E-3</v>
      </c>
    </row>
    <row r="4908" spans="1:8" x14ac:dyDescent="0.25">
      <c r="A4908" s="12">
        <f>Riesgo!D4912</f>
        <v>0.83558000585451808</v>
      </c>
      <c r="F4908" s="76">
        <f t="shared" si="228"/>
        <v>0.22999806826466818</v>
      </c>
      <c r="G4908" s="26">
        <f t="shared" si="229"/>
        <v>1.2166693436177637E-2</v>
      </c>
      <c r="H4908" s="26">
        <f t="shared" si="230"/>
        <v>2.7983159874892744E-3</v>
      </c>
    </row>
    <row r="4909" spans="1:8" x14ac:dyDescent="0.25">
      <c r="A4909" s="12">
        <f>Riesgo!D4913</f>
        <v>0.68630620586362501</v>
      </c>
      <c r="F4909" s="76">
        <f t="shared" si="228"/>
        <v>8.0724268273775102E-2</v>
      </c>
      <c r="G4909" s="26">
        <f t="shared" si="229"/>
        <v>5.2603222626970562E-4</v>
      </c>
      <c r="H4909" s="26">
        <f t="shared" si="230"/>
        <v>4.2463566554046878E-5</v>
      </c>
    </row>
    <row r="4910" spans="1:8" x14ac:dyDescent="0.25">
      <c r="A4910" s="12">
        <f>Riesgo!D4914</f>
        <v>0.48065712015351442</v>
      </c>
      <c r="F4910" s="76">
        <f t="shared" si="228"/>
        <v>-0.12492481743633549</v>
      </c>
      <c r="G4910" s="26">
        <f t="shared" si="229"/>
        <v>-1.9496029365599675E-3</v>
      </c>
      <c r="H4910" s="26">
        <f t="shared" si="230"/>
        <v>2.435537909230975E-4</v>
      </c>
    </row>
    <row r="4911" spans="1:8" x14ac:dyDescent="0.25">
      <c r="A4911" s="12">
        <f>Riesgo!D4915</f>
        <v>0.65055058467897986</v>
      </c>
      <c r="F4911" s="76">
        <f t="shared" si="228"/>
        <v>4.4968647089129954E-2</v>
      </c>
      <c r="G4911" s="26">
        <f t="shared" si="229"/>
        <v>9.0934663741322098E-5</v>
      </c>
      <c r="H4911" s="26">
        <f t="shared" si="230"/>
        <v>4.0892088019522156E-6</v>
      </c>
    </row>
    <row r="4912" spans="1:8" x14ac:dyDescent="0.25">
      <c r="A4912" s="12">
        <f>Riesgo!D4916</f>
        <v>0.6564913615938005</v>
      </c>
      <c r="F4912" s="76">
        <f t="shared" si="228"/>
        <v>5.0909424003950599E-2</v>
      </c>
      <c r="G4912" s="26">
        <f t="shared" si="229"/>
        <v>1.3194548997343228E-4</v>
      </c>
      <c r="H4912" s="26">
        <f t="shared" si="230"/>
        <v>6.7172688944664764E-6</v>
      </c>
    </row>
    <row r="4913" spans="1:8" x14ac:dyDescent="0.25">
      <c r="A4913" s="12">
        <f>Riesgo!D4917</f>
        <v>0.60071350787937716</v>
      </c>
      <c r="F4913" s="76">
        <f t="shared" si="228"/>
        <v>-4.8684297104727436E-3</v>
      </c>
      <c r="G4913" s="26">
        <f t="shared" si="229"/>
        <v>-1.1538961182253341E-7</v>
      </c>
      <c r="H4913" s="26">
        <f t="shared" si="230"/>
        <v>5.6176621447673868E-10</v>
      </c>
    </row>
    <row r="4914" spans="1:8" x14ac:dyDescent="0.25">
      <c r="A4914" s="12">
        <f>Riesgo!D4918</f>
        <v>0.97404075620310426</v>
      </c>
      <c r="F4914" s="76">
        <f t="shared" si="228"/>
        <v>0.36845881861325436</v>
      </c>
      <c r="G4914" s="26">
        <f t="shared" si="229"/>
        <v>5.002266966026199E-2</v>
      </c>
      <c r="H4914" s="26">
        <f t="shared" si="230"/>
        <v>1.8431293766901218E-2</v>
      </c>
    </row>
    <row r="4915" spans="1:8" x14ac:dyDescent="0.25">
      <c r="A4915" s="12">
        <f>Riesgo!D4919</f>
        <v>0.64986536161703368</v>
      </c>
      <c r="F4915" s="76">
        <f t="shared" si="228"/>
        <v>4.4283424027183771E-2</v>
      </c>
      <c r="G4915" s="26">
        <f t="shared" si="229"/>
        <v>8.6840752968755247E-5</v>
      </c>
      <c r="H4915" s="26">
        <f t="shared" si="230"/>
        <v>3.8456058865553068E-6</v>
      </c>
    </row>
    <row r="4916" spans="1:8" x14ac:dyDescent="0.25">
      <c r="A4916" s="12">
        <f>Riesgo!D4920</f>
        <v>0.7483969105030841</v>
      </c>
      <c r="F4916" s="76">
        <f t="shared" si="228"/>
        <v>0.14281497291323419</v>
      </c>
      <c r="G4916" s="26">
        <f t="shared" si="229"/>
        <v>2.9128708237985686E-3</v>
      </c>
      <c r="H4916" s="26">
        <f t="shared" si="230"/>
        <v>4.1600156780054274E-4</v>
      </c>
    </row>
    <row r="4917" spans="1:8" x14ac:dyDescent="0.25">
      <c r="A4917" s="12">
        <f>Riesgo!D4921</f>
        <v>0.38253654194955894</v>
      </c>
      <c r="F4917" s="76">
        <f t="shared" si="228"/>
        <v>-0.22304539564029097</v>
      </c>
      <c r="G4917" s="26">
        <f t="shared" si="229"/>
        <v>-1.109634081813286E-2</v>
      </c>
      <c r="H4917" s="26">
        <f t="shared" si="230"/>
        <v>2.4749877279399536E-3</v>
      </c>
    </row>
    <row r="4918" spans="1:8" x14ac:dyDescent="0.25">
      <c r="A4918" s="12">
        <f>Riesgo!D4922</f>
        <v>0.28475494706582227</v>
      </c>
      <c r="F4918" s="76">
        <f t="shared" si="228"/>
        <v>-0.32082699052402763</v>
      </c>
      <c r="G4918" s="26">
        <f t="shared" si="229"/>
        <v>-3.3022708611364887E-2</v>
      </c>
      <c r="H4918" s="26">
        <f t="shared" si="230"/>
        <v>1.0594576222736088E-2</v>
      </c>
    </row>
    <row r="4919" spans="1:8" x14ac:dyDescent="0.25">
      <c r="A4919" s="12">
        <f>Riesgo!D4923</f>
        <v>0.33927056354620855</v>
      </c>
      <c r="F4919" s="76">
        <f t="shared" si="228"/>
        <v>-0.26631137404364136</v>
      </c>
      <c r="G4919" s="26">
        <f t="shared" si="229"/>
        <v>-1.8887268144813011E-2</v>
      </c>
      <c r="H4919" s="26">
        <f t="shared" si="230"/>
        <v>5.0298943315758501E-3</v>
      </c>
    </row>
    <row r="4920" spans="1:8" x14ac:dyDescent="0.25">
      <c r="A4920" s="12">
        <f>Riesgo!D4924</f>
        <v>0.20481852120319174</v>
      </c>
      <c r="F4920" s="76">
        <f t="shared" si="228"/>
        <v>-0.40076341638665813</v>
      </c>
      <c r="G4920" s="26">
        <f t="shared" si="229"/>
        <v>-6.4367139676013777E-2</v>
      </c>
      <c r="H4920" s="26">
        <f t="shared" si="230"/>
        <v>2.5795994799596492E-2</v>
      </c>
    </row>
    <row r="4921" spans="1:8" x14ac:dyDescent="0.25">
      <c r="A4921" s="12">
        <f>Riesgo!D4925</f>
        <v>0.46252901079597619</v>
      </c>
      <c r="F4921" s="76">
        <f t="shared" si="228"/>
        <v>-0.14305292679387371</v>
      </c>
      <c r="G4921" s="26">
        <f t="shared" si="229"/>
        <v>-2.9274551019063556E-3</v>
      </c>
      <c r="H4921" s="26">
        <f t="shared" si="230"/>
        <v>4.1878102038536203E-4</v>
      </c>
    </row>
    <row r="4922" spans="1:8" x14ac:dyDescent="0.25">
      <c r="A4922" s="12">
        <f>Riesgo!D4926</f>
        <v>0.89286719694452943</v>
      </c>
      <c r="F4922" s="76">
        <f t="shared" si="228"/>
        <v>0.28728525935467952</v>
      </c>
      <c r="G4922" s="26">
        <f t="shared" si="229"/>
        <v>2.3710462668635586E-2</v>
      </c>
      <c r="H4922" s="26">
        <f t="shared" si="230"/>
        <v>6.8116664171784212E-3</v>
      </c>
    </row>
    <row r="4923" spans="1:8" x14ac:dyDescent="0.25">
      <c r="A4923" s="12">
        <f>Riesgo!D4927</f>
        <v>0.76816324073857589</v>
      </c>
      <c r="F4923" s="76">
        <f t="shared" si="228"/>
        <v>0.16258130314872599</v>
      </c>
      <c r="G4923" s="26">
        <f t="shared" si="229"/>
        <v>4.2974595818240386E-3</v>
      </c>
      <c r="H4923" s="26">
        <f t="shared" si="230"/>
        <v>6.9868657904193117E-4</v>
      </c>
    </row>
    <row r="4924" spans="1:8" x14ac:dyDescent="0.25">
      <c r="A4924" s="12">
        <f>Riesgo!D4928</f>
        <v>0.60502374963587702</v>
      </c>
      <c r="F4924" s="76">
        <f t="shared" si="228"/>
        <v>-5.5818795397288845E-4</v>
      </c>
      <c r="G4924" s="26">
        <f t="shared" si="229"/>
        <v>-1.739167374459721E-10</v>
      </c>
      <c r="H4924" s="26">
        <f t="shared" si="230"/>
        <v>9.7078227836607209E-14</v>
      </c>
    </row>
    <row r="4925" spans="1:8" x14ac:dyDescent="0.25">
      <c r="A4925" s="12">
        <f>Riesgo!D4929</f>
        <v>0.95180156801311755</v>
      </c>
      <c r="F4925" s="76">
        <f t="shared" si="228"/>
        <v>0.34621963042326764</v>
      </c>
      <c r="G4925" s="26">
        <f t="shared" si="229"/>
        <v>4.1500665908398848E-2</v>
      </c>
      <c r="H4925" s="26">
        <f t="shared" si="230"/>
        <v>1.4368345213125352E-2</v>
      </c>
    </row>
    <row r="4926" spans="1:8" x14ac:dyDescent="0.25">
      <c r="A4926" s="12">
        <f>Riesgo!D4930</f>
        <v>0.64447006066983614</v>
      </c>
      <c r="F4926" s="76">
        <f t="shared" si="228"/>
        <v>3.8888123079986237E-2</v>
      </c>
      <c r="G4926" s="26">
        <f t="shared" si="229"/>
        <v>5.8809968637767976E-5</v>
      </c>
      <c r="H4926" s="26">
        <f t="shared" si="230"/>
        <v>2.2870092987156517E-6</v>
      </c>
    </row>
    <row r="4927" spans="1:8" x14ac:dyDescent="0.25">
      <c r="A4927" s="12">
        <f>Riesgo!D4931</f>
        <v>0.80244345136711615</v>
      </c>
      <c r="F4927" s="76">
        <f t="shared" si="228"/>
        <v>0.19686151377726624</v>
      </c>
      <c r="G4927" s="26">
        <f t="shared" si="229"/>
        <v>7.629260796344255E-3</v>
      </c>
      <c r="H4927" s="26">
        <f t="shared" si="230"/>
        <v>1.5019078293698818E-3</v>
      </c>
    </row>
    <row r="4928" spans="1:8" x14ac:dyDescent="0.25">
      <c r="A4928" s="12">
        <f>Riesgo!D4932</f>
        <v>0.68276783410578967</v>
      </c>
      <c r="F4928" s="76">
        <f t="shared" si="228"/>
        <v>7.7185896515939767E-2</v>
      </c>
      <c r="G4928" s="26">
        <f t="shared" si="229"/>
        <v>4.5984753053902373E-4</v>
      </c>
      <c r="H4928" s="26">
        <f t="shared" si="230"/>
        <v>3.5493743905295532E-5</v>
      </c>
    </row>
    <row r="4929" spans="1:8" x14ac:dyDescent="0.25">
      <c r="A4929" s="12">
        <f>Riesgo!D4933</f>
        <v>0.37076722020795649</v>
      </c>
      <c r="F4929" s="76">
        <f t="shared" si="228"/>
        <v>-0.23481471738189341</v>
      </c>
      <c r="G4929" s="26">
        <f t="shared" si="229"/>
        <v>-1.2947202498286748E-2</v>
      </c>
      <c r="H4929" s="26">
        <f t="shared" si="230"/>
        <v>3.0401936955213472E-3</v>
      </c>
    </row>
    <row r="4930" spans="1:8" x14ac:dyDescent="0.25">
      <c r="A4930" s="12">
        <f>Riesgo!D4934</f>
        <v>0.75708690429798464</v>
      </c>
      <c r="F4930" s="76">
        <f t="shared" si="228"/>
        <v>0.15150496670813474</v>
      </c>
      <c r="G4930" s="26">
        <f t="shared" si="229"/>
        <v>3.477607877592171E-3</v>
      </c>
      <c r="H4930" s="26">
        <f t="shared" si="230"/>
        <v>5.2687486571854892E-4</v>
      </c>
    </row>
    <row r="4931" spans="1:8" x14ac:dyDescent="0.25">
      <c r="A4931" s="12">
        <f>Riesgo!D4935</f>
        <v>0.86000593836480677</v>
      </c>
      <c r="F4931" s="76">
        <f t="shared" ref="F4931:F4994" si="231">A4931-$D$4</f>
        <v>0.25442400077495686</v>
      </c>
      <c r="G4931" s="26">
        <f t="shared" ref="G4931:G4994" si="232">IF(A4931=0,0,(A4931-D$4)^3)</f>
        <v>1.6469265568029551E-2</v>
      </c>
      <c r="H4931" s="26">
        <f t="shared" ref="H4931:H4994" si="233">IF(A4931=0,0,(A4931-D$4)^4)</f>
        <v>4.1901764356433203E-3</v>
      </c>
    </row>
    <row r="4932" spans="1:8" x14ac:dyDescent="0.25">
      <c r="A4932" s="12">
        <f>Riesgo!D4936</f>
        <v>0.93233666000784099</v>
      </c>
      <c r="F4932" s="76">
        <f t="shared" si="231"/>
        <v>0.32675472241799108</v>
      </c>
      <c r="G4932" s="26">
        <f t="shared" si="232"/>
        <v>3.4887160143575423E-2</v>
      </c>
      <c r="H4932" s="26">
        <f t="shared" si="233"/>
        <v>1.1399544328665988E-2</v>
      </c>
    </row>
    <row r="4933" spans="1:8" x14ac:dyDescent="0.25">
      <c r="A4933" s="12">
        <f>Riesgo!D4937</f>
        <v>0.19709245119335955</v>
      </c>
      <c r="F4933" s="76">
        <f t="shared" si="231"/>
        <v>-0.40848948639649035</v>
      </c>
      <c r="G4933" s="26">
        <f t="shared" si="232"/>
        <v>-6.8162050974440738E-2</v>
      </c>
      <c r="H4933" s="26">
        <f t="shared" si="233"/>
        <v>2.7843481194280692E-2</v>
      </c>
    </row>
    <row r="4934" spans="1:8" x14ac:dyDescent="0.25">
      <c r="A4934" s="12">
        <f>Riesgo!D4938</f>
        <v>0.91941936444074523</v>
      </c>
      <c r="F4934" s="76">
        <f t="shared" si="231"/>
        <v>0.31383742685089533</v>
      </c>
      <c r="G4934" s="26">
        <f t="shared" si="232"/>
        <v>3.0911081706162954E-2</v>
      </c>
      <c r="H4934" s="26">
        <f t="shared" si="233"/>
        <v>9.7010543438399658E-3</v>
      </c>
    </row>
    <row r="4935" spans="1:8" x14ac:dyDescent="0.25">
      <c r="A4935" s="12">
        <f>Riesgo!D4939</f>
        <v>0.55847858893063096</v>
      </c>
      <c r="F4935" s="76">
        <f t="shared" si="231"/>
        <v>-4.7103348659218947E-2</v>
      </c>
      <c r="G4935" s="26">
        <f t="shared" si="232"/>
        <v>-1.0450939868180142E-4</v>
      </c>
      <c r="H4935" s="26">
        <f t="shared" si="233"/>
        <v>4.9227426442742087E-6</v>
      </c>
    </row>
    <row r="4936" spans="1:8" x14ac:dyDescent="0.25">
      <c r="A4936" s="12">
        <f>Riesgo!D4940</f>
        <v>1</v>
      </c>
      <c r="F4936" s="76">
        <f t="shared" si="231"/>
        <v>0.39441806241015009</v>
      </c>
      <c r="G4936" s="26">
        <f t="shared" si="232"/>
        <v>6.1357885667416845E-2</v>
      </c>
      <c r="H4936" s="26">
        <f t="shared" si="233"/>
        <v>2.4200658378526071E-2</v>
      </c>
    </row>
    <row r="4937" spans="1:8" x14ac:dyDescent="0.25">
      <c r="A4937" s="12">
        <f>Riesgo!D4941</f>
        <v>0.6328293081799965</v>
      </c>
      <c r="F4937" s="76">
        <f t="shared" si="231"/>
        <v>2.7247370590146591E-2</v>
      </c>
      <c r="G4937" s="26">
        <f t="shared" si="232"/>
        <v>2.0228971186721843E-5</v>
      </c>
      <c r="H4937" s="26">
        <f t="shared" si="233"/>
        <v>5.5118627458200755E-7</v>
      </c>
    </row>
    <row r="4938" spans="1:8" x14ac:dyDescent="0.25">
      <c r="A4938" s="12">
        <f>Riesgo!D4942</f>
        <v>0.59791858662091268</v>
      </c>
      <c r="F4938" s="76">
        <f t="shared" si="231"/>
        <v>-7.6633509689372215E-3</v>
      </c>
      <c r="G4938" s="26">
        <f t="shared" si="232"/>
        <v>-4.5004521441880145E-7</v>
      </c>
      <c r="H4938" s="26">
        <f t="shared" si="233"/>
        <v>3.4488544299818821E-9</v>
      </c>
    </row>
    <row r="4939" spans="1:8" x14ac:dyDescent="0.25">
      <c r="A4939" s="12">
        <f>Riesgo!D4943</f>
        <v>0.71689741580473176</v>
      </c>
      <c r="F4939" s="76">
        <f t="shared" si="231"/>
        <v>0.11131547821488186</v>
      </c>
      <c r="G4939" s="26">
        <f t="shared" si="232"/>
        <v>1.3793251949809756E-3</v>
      </c>
      <c r="H4939" s="26">
        <f t="shared" si="233"/>
        <v>1.5354024369314249E-4</v>
      </c>
    </row>
    <row r="4940" spans="1:8" x14ac:dyDescent="0.25">
      <c r="A4940" s="12">
        <f>Riesgo!D4944</f>
        <v>0.91178450244548648</v>
      </c>
      <c r="F4940" s="76">
        <f t="shared" si="231"/>
        <v>0.30620256485563657</v>
      </c>
      <c r="G4940" s="26">
        <f t="shared" si="232"/>
        <v>2.8709555764632945E-2</v>
      </c>
      <c r="H4940" s="26">
        <f t="shared" si="233"/>
        <v>8.790939610996534E-3</v>
      </c>
    </row>
    <row r="4941" spans="1:8" x14ac:dyDescent="0.25">
      <c r="A4941" s="12">
        <f>Riesgo!D4945</f>
        <v>0.37071738086051981</v>
      </c>
      <c r="F4941" s="76">
        <f t="shared" si="231"/>
        <v>-0.2348645567293301</v>
      </c>
      <c r="G4941" s="26">
        <f t="shared" si="232"/>
        <v>-1.295544836678717E-2</v>
      </c>
      <c r="H4941" s="26">
        <f t="shared" si="233"/>
        <v>3.0427756378951921E-3</v>
      </c>
    </row>
    <row r="4942" spans="1:8" x14ac:dyDescent="0.25">
      <c r="A4942" s="12">
        <f>Riesgo!D4946</f>
        <v>1</v>
      </c>
      <c r="F4942" s="76">
        <f t="shared" si="231"/>
        <v>0.39441806241015009</v>
      </c>
      <c r="G4942" s="26">
        <f t="shared" si="232"/>
        <v>6.1357885667416845E-2</v>
      </c>
      <c r="H4942" s="26">
        <f t="shared" si="233"/>
        <v>2.4200658378526071E-2</v>
      </c>
    </row>
    <row r="4943" spans="1:8" x14ac:dyDescent="0.25">
      <c r="A4943" s="12">
        <f>Riesgo!D4947</f>
        <v>0.61459603944485564</v>
      </c>
      <c r="F4943" s="76">
        <f t="shared" si="231"/>
        <v>9.0141018550057295E-3</v>
      </c>
      <c r="G4943" s="26">
        <f t="shared" si="232"/>
        <v>7.3243212285321398E-7</v>
      </c>
      <c r="H4943" s="26">
        <f t="shared" si="233"/>
        <v>6.6022177572769404E-9</v>
      </c>
    </row>
    <row r="4944" spans="1:8" x14ac:dyDescent="0.25">
      <c r="A4944" s="12">
        <f>Riesgo!D4948</f>
        <v>0.8084432231852775</v>
      </c>
      <c r="F4944" s="76">
        <f t="shared" si="231"/>
        <v>0.2028612855954276</v>
      </c>
      <c r="G4944" s="26">
        <f t="shared" si="232"/>
        <v>8.3482898698236246E-3</v>
      </c>
      <c r="H4944" s="26">
        <f t="shared" si="233"/>
        <v>1.6935448155157053E-3</v>
      </c>
    </row>
    <row r="4945" spans="1:8" x14ac:dyDescent="0.25">
      <c r="A4945" s="12">
        <f>Riesgo!D4949</f>
        <v>0.31155439366162707</v>
      </c>
      <c r="F4945" s="76">
        <f t="shared" si="231"/>
        <v>-0.29402754392822283</v>
      </c>
      <c r="G4945" s="26">
        <f t="shared" si="232"/>
        <v>-2.5419327030105663E-2</v>
      </c>
      <c r="H4945" s="26">
        <f t="shared" si="233"/>
        <v>7.4739822949702554E-3</v>
      </c>
    </row>
    <row r="4946" spans="1:8" x14ac:dyDescent="0.25">
      <c r="A4946" s="12">
        <f>Riesgo!D4950</f>
        <v>9.5382700648979274E-2</v>
      </c>
      <c r="F4946" s="76">
        <f t="shared" si="231"/>
        <v>-0.51019923694087066</v>
      </c>
      <c r="G4946" s="26">
        <f t="shared" si="232"/>
        <v>-0.13280652532676882</v>
      </c>
      <c r="H4946" s="26">
        <f t="shared" si="233"/>
        <v>6.7757787882485862E-2</v>
      </c>
    </row>
    <row r="4947" spans="1:8" x14ac:dyDescent="0.25">
      <c r="A4947" s="12">
        <f>Riesgo!D4951</f>
        <v>0.7190873737668233</v>
      </c>
      <c r="F4947" s="76">
        <f t="shared" si="231"/>
        <v>0.1135054361769734</v>
      </c>
      <c r="G4947" s="26">
        <f t="shared" si="232"/>
        <v>1.4623454756350701E-3</v>
      </c>
      <c r="H4947" s="26">
        <f t="shared" si="233"/>
        <v>1.6598416105338226E-4</v>
      </c>
    </row>
    <row r="4948" spans="1:8" x14ac:dyDescent="0.25">
      <c r="A4948" s="12">
        <f>Riesgo!D4952</f>
        <v>0.50277633727540116</v>
      </c>
      <c r="F4948" s="76">
        <f t="shared" si="231"/>
        <v>-0.10280560031444874</v>
      </c>
      <c r="G4948" s="26">
        <f t="shared" si="232"/>
        <v>-1.0865515113538176E-3</v>
      </c>
      <c r="H4948" s="26">
        <f t="shared" si="233"/>
        <v>1.117035803973008E-4</v>
      </c>
    </row>
    <row r="4949" spans="1:8" x14ac:dyDescent="0.25">
      <c r="A4949" s="12">
        <f>Riesgo!D4953</f>
        <v>0.4843851376221035</v>
      </c>
      <c r="F4949" s="76">
        <f t="shared" si="231"/>
        <v>-0.1211967999677464</v>
      </c>
      <c r="G4949" s="26">
        <f t="shared" si="232"/>
        <v>-1.7802191116779447E-3</v>
      </c>
      <c r="H4949" s="26">
        <f t="shared" si="233"/>
        <v>2.1575685957679104E-4</v>
      </c>
    </row>
    <row r="4950" spans="1:8" x14ac:dyDescent="0.25">
      <c r="A4950" s="12">
        <f>Riesgo!D4954</f>
        <v>0.48241322163529521</v>
      </c>
      <c r="F4950" s="76">
        <f t="shared" si="231"/>
        <v>-0.1231687159545547</v>
      </c>
      <c r="G4950" s="26">
        <f t="shared" si="232"/>
        <v>-1.8685350194439416E-3</v>
      </c>
      <c r="H4950" s="26">
        <f t="shared" si="233"/>
        <v>2.3014505906102917E-4</v>
      </c>
    </row>
    <row r="4951" spans="1:8" x14ac:dyDescent="0.25">
      <c r="A4951" s="12">
        <f>Riesgo!D4955</f>
        <v>0.88400070521825436</v>
      </c>
      <c r="F4951" s="76">
        <f t="shared" si="231"/>
        <v>0.27841876762840445</v>
      </c>
      <c r="G4951" s="26">
        <f t="shared" si="232"/>
        <v>2.1582190441134953E-2</v>
      </c>
      <c r="H4951" s="26">
        <f t="shared" si="233"/>
        <v>6.0088868653423244E-3</v>
      </c>
    </row>
    <row r="4952" spans="1:8" x14ac:dyDescent="0.25">
      <c r="A4952" s="12">
        <f>Riesgo!D4956</f>
        <v>0.5410623051980048</v>
      </c>
      <c r="F4952" s="76">
        <f t="shared" si="231"/>
        <v>-6.4519632391845105E-2</v>
      </c>
      <c r="G4952" s="26">
        <f t="shared" si="232"/>
        <v>-2.6858122656294939E-4</v>
      </c>
      <c r="H4952" s="26">
        <f t="shared" si="233"/>
        <v>1.7328762005192361E-5</v>
      </c>
    </row>
    <row r="4953" spans="1:8" x14ac:dyDescent="0.25">
      <c r="A4953" s="12">
        <f>Riesgo!D4957</f>
        <v>0.42018348900112884</v>
      </c>
      <c r="F4953" s="76">
        <f t="shared" si="231"/>
        <v>-0.18539844858872107</v>
      </c>
      <c r="G4953" s="26">
        <f t="shared" si="232"/>
        <v>-6.3726238846143514E-3</v>
      </c>
      <c r="H4953" s="26">
        <f t="shared" si="233"/>
        <v>1.1814745816469299E-3</v>
      </c>
    </row>
    <row r="4954" spans="1:8" x14ac:dyDescent="0.25">
      <c r="A4954" s="12">
        <f>Riesgo!D4958</f>
        <v>0.66991990053673811</v>
      </c>
      <c r="F4954" s="76">
        <f t="shared" si="231"/>
        <v>6.4337962946888205E-2</v>
      </c>
      <c r="G4954" s="26">
        <f t="shared" si="232"/>
        <v>2.663188573322025E-4</v>
      </c>
      <c r="H4954" s="26">
        <f t="shared" si="233"/>
        <v>1.7134412775096851E-5</v>
      </c>
    </row>
    <row r="4955" spans="1:8" x14ac:dyDescent="0.25">
      <c r="A4955" s="12">
        <f>Riesgo!D4959</f>
        <v>0.59654970005822805</v>
      </c>
      <c r="F4955" s="76">
        <f t="shared" si="231"/>
        <v>-9.0322375316218562E-3</v>
      </c>
      <c r="G4955" s="26">
        <f t="shared" si="232"/>
        <v>-7.3686181366525487E-7</v>
      </c>
      <c r="H4955" s="26">
        <f t="shared" si="233"/>
        <v>6.6555109290062659E-9</v>
      </c>
    </row>
    <row r="4956" spans="1:8" x14ac:dyDescent="0.25">
      <c r="A4956" s="12">
        <f>Riesgo!D4960</f>
        <v>0.41544442598607106</v>
      </c>
      <c r="F4956" s="76">
        <f t="shared" si="231"/>
        <v>-0.19013751160377884</v>
      </c>
      <c r="G4956" s="26">
        <f t="shared" si="232"/>
        <v>-6.8739032876709849E-3</v>
      </c>
      <c r="H4956" s="26">
        <f t="shared" si="233"/>
        <v>1.3069868661227954E-3</v>
      </c>
    </row>
    <row r="4957" spans="1:8" x14ac:dyDescent="0.25">
      <c r="A4957" s="12">
        <f>Riesgo!D4961</f>
        <v>0.92537920276312657</v>
      </c>
      <c r="F4957" s="76">
        <f t="shared" si="231"/>
        <v>0.31979726517327667</v>
      </c>
      <c r="G4957" s="26">
        <f t="shared" si="232"/>
        <v>3.2705759310251478E-2</v>
      </c>
      <c r="H4957" s="26">
        <f t="shared" si="233"/>
        <v>1.0459212382833854E-2</v>
      </c>
    </row>
    <row r="4958" spans="1:8" x14ac:dyDescent="0.25">
      <c r="A4958" s="12">
        <f>Riesgo!D4962</f>
        <v>0.1159495690510184</v>
      </c>
      <c r="F4958" s="76">
        <f t="shared" si="231"/>
        <v>-0.48963236853883152</v>
      </c>
      <c r="G4958" s="26">
        <f t="shared" si="232"/>
        <v>-0.11738439368358401</v>
      </c>
      <c r="H4958" s="26">
        <f t="shared" si="233"/>
        <v>5.7475198708787895E-2</v>
      </c>
    </row>
    <row r="4959" spans="1:8" x14ac:dyDescent="0.25">
      <c r="A4959" s="12">
        <f>Riesgo!D4963</f>
        <v>0.93205873837893072</v>
      </c>
      <c r="F4959" s="76">
        <f t="shared" si="231"/>
        <v>0.32647680078908081</v>
      </c>
      <c r="G4959" s="26">
        <f t="shared" si="232"/>
        <v>3.4798215887911099E-2</v>
      </c>
      <c r="H4959" s="26">
        <f t="shared" si="233"/>
        <v>1.1360810196252978E-2</v>
      </c>
    </row>
    <row r="4960" spans="1:8" x14ac:dyDescent="0.25">
      <c r="A4960" s="12">
        <f>Riesgo!D4964</f>
        <v>1</v>
      </c>
      <c r="F4960" s="76">
        <f t="shared" si="231"/>
        <v>0.39441806241015009</v>
      </c>
      <c r="G4960" s="26">
        <f t="shared" si="232"/>
        <v>6.1357885667416845E-2</v>
      </c>
      <c r="H4960" s="26">
        <f t="shared" si="233"/>
        <v>2.4200658378526071E-2</v>
      </c>
    </row>
    <row r="4961" spans="1:8" x14ac:dyDescent="0.25">
      <c r="A4961" s="12">
        <f>Riesgo!D4965</f>
        <v>0.16339056484966558</v>
      </c>
      <c r="F4961" s="76">
        <f t="shared" si="231"/>
        <v>-0.44219137274018433</v>
      </c>
      <c r="G4961" s="26">
        <f t="shared" si="232"/>
        <v>-8.646309860184391E-2</v>
      </c>
      <c r="H4961" s="26">
        <f t="shared" si="233"/>
        <v>3.8233236262119268E-2</v>
      </c>
    </row>
    <row r="4962" spans="1:8" x14ac:dyDescent="0.25">
      <c r="A4962" s="12">
        <f>Riesgo!D4966</f>
        <v>0.38651862416355809</v>
      </c>
      <c r="F4962" s="76">
        <f t="shared" si="231"/>
        <v>-0.21906331342629182</v>
      </c>
      <c r="G4962" s="26">
        <f t="shared" si="232"/>
        <v>-1.0512571359612539E-2</v>
      </c>
      <c r="H4962" s="26">
        <f t="shared" si="233"/>
        <v>2.3029187146670605E-3</v>
      </c>
    </row>
    <row r="4963" spans="1:8" x14ac:dyDescent="0.25">
      <c r="A4963" s="12">
        <f>Riesgo!D4967</f>
        <v>0.58020961290880824</v>
      </c>
      <c r="F4963" s="76">
        <f t="shared" si="231"/>
        <v>-2.5372324681041669E-2</v>
      </c>
      <c r="G4963" s="26">
        <f t="shared" si="232"/>
        <v>-1.6333557315819255E-5</v>
      </c>
      <c r="H4963" s="26">
        <f t="shared" si="233"/>
        <v>4.1442031941336957E-7</v>
      </c>
    </row>
    <row r="4964" spans="1:8" x14ac:dyDescent="0.25">
      <c r="A4964" s="12">
        <f>Riesgo!D4968</f>
        <v>0.95186795790140333</v>
      </c>
      <c r="F4964" s="76">
        <f t="shared" si="231"/>
        <v>0.34628602031155342</v>
      </c>
      <c r="G4964" s="26">
        <f t="shared" si="232"/>
        <v>4.1524544562560557E-2</v>
      </c>
      <c r="H4964" s="26">
        <f t="shared" si="233"/>
        <v>1.4379369281818851E-2</v>
      </c>
    </row>
    <row r="4965" spans="1:8" x14ac:dyDescent="0.25">
      <c r="A4965" s="12">
        <f>Riesgo!D4969</f>
        <v>0.47337553305511543</v>
      </c>
      <c r="F4965" s="76">
        <f t="shared" si="231"/>
        <v>-0.13220640453473448</v>
      </c>
      <c r="G4965" s="26">
        <f t="shared" si="232"/>
        <v>-2.3107740573545142E-3</v>
      </c>
      <c r="H4965" s="26">
        <f t="shared" si="233"/>
        <v>3.0549912981498069E-4</v>
      </c>
    </row>
    <row r="4966" spans="1:8" x14ac:dyDescent="0.25">
      <c r="A4966" s="12">
        <f>Riesgo!D4970</f>
        <v>0.27922320648029525</v>
      </c>
      <c r="F4966" s="76">
        <f t="shared" si="231"/>
        <v>-0.32635873110955466</v>
      </c>
      <c r="G4966" s="26">
        <f t="shared" si="232"/>
        <v>-3.476047542523425E-2</v>
      </c>
      <c r="H4966" s="26">
        <f t="shared" si="233"/>
        <v>1.1344384652544308E-2</v>
      </c>
    </row>
    <row r="4967" spans="1:8" x14ac:dyDescent="0.25">
      <c r="A4967" s="12">
        <f>Riesgo!D4971</f>
        <v>0.8591588515417542</v>
      </c>
      <c r="F4967" s="76">
        <f t="shared" si="231"/>
        <v>0.25357691395190429</v>
      </c>
      <c r="G4967" s="26">
        <f t="shared" si="232"/>
        <v>1.6305312865204726E-2</v>
      </c>
      <c r="H4967" s="26">
        <f t="shared" si="233"/>
        <v>4.1346509173788969E-3</v>
      </c>
    </row>
    <row r="4968" spans="1:8" x14ac:dyDescent="0.25">
      <c r="A4968" s="12">
        <f>Riesgo!D4972</f>
        <v>0.99407023559984264</v>
      </c>
      <c r="F4968" s="76">
        <f t="shared" si="231"/>
        <v>0.38848829800999274</v>
      </c>
      <c r="G4968" s="26">
        <f t="shared" si="232"/>
        <v>5.8631880661554142E-2</v>
      </c>
      <c r="H4968" s="26">
        <f t="shared" si="233"/>
        <v>2.2777799527332176E-2</v>
      </c>
    </row>
    <row r="4969" spans="1:8" x14ac:dyDescent="0.25">
      <c r="A4969" s="12">
        <f>Riesgo!D4973</f>
        <v>0.50683503497393134</v>
      </c>
      <c r="F4969" s="76">
        <f t="shared" si="231"/>
        <v>-9.8746902615918564E-2</v>
      </c>
      <c r="G4969" s="26">
        <f t="shared" si="232"/>
        <v>-9.6287618671376011E-4</v>
      </c>
      <c r="H4969" s="26">
        <f t="shared" si="233"/>
        <v>9.5081041040610682E-5</v>
      </c>
    </row>
    <row r="4970" spans="1:8" x14ac:dyDescent="0.25">
      <c r="A4970" s="12">
        <f>Riesgo!D4974</f>
        <v>0.49899115926216914</v>
      </c>
      <c r="F4970" s="76">
        <f t="shared" si="231"/>
        <v>-0.10659077832768077</v>
      </c>
      <c r="G4970" s="26">
        <f t="shared" si="232"/>
        <v>-1.2110411501146652E-3</v>
      </c>
      <c r="H4970" s="26">
        <f t="shared" si="233"/>
        <v>1.2908581877757184E-4</v>
      </c>
    </row>
    <row r="4971" spans="1:8" x14ac:dyDescent="0.25">
      <c r="A4971" s="12">
        <f>Riesgo!D4975</f>
        <v>0.42409289851689025</v>
      </c>
      <c r="F4971" s="76">
        <f t="shared" si="231"/>
        <v>-0.18148903907295966</v>
      </c>
      <c r="G4971" s="26">
        <f t="shared" si="232"/>
        <v>-5.9779352076195745E-3</v>
      </c>
      <c r="H4971" s="26">
        <f t="shared" si="233"/>
        <v>1.0849297164712902E-3</v>
      </c>
    </row>
    <row r="4972" spans="1:8" x14ac:dyDescent="0.25">
      <c r="A4972" s="12">
        <f>Riesgo!D4976</f>
        <v>0.58541581491618389</v>
      </c>
      <c r="F4972" s="76">
        <f t="shared" si="231"/>
        <v>-2.016612267366602E-2</v>
      </c>
      <c r="G4972" s="26">
        <f t="shared" si="232"/>
        <v>-8.2010075974062635E-6</v>
      </c>
      <c r="H4972" s="26">
        <f t="shared" si="233"/>
        <v>1.6538252525696175E-7</v>
      </c>
    </row>
    <row r="4973" spans="1:8" x14ac:dyDescent="0.25">
      <c r="A4973" s="12">
        <f>Riesgo!D4977</f>
        <v>0.9681130593952767</v>
      </c>
      <c r="F4973" s="76">
        <f t="shared" si="231"/>
        <v>0.36253112180542679</v>
      </c>
      <c r="G4973" s="26">
        <f t="shared" si="232"/>
        <v>4.7647035477579598E-2</v>
      </c>
      <c r="H4973" s="26">
        <f t="shared" si="233"/>
        <v>1.7273533222389902E-2</v>
      </c>
    </row>
    <row r="4974" spans="1:8" x14ac:dyDescent="0.25">
      <c r="A4974" s="12">
        <f>Riesgo!D4978</f>
        <v>0.92772283297734193</v>
      </c>
      <c r="F4974" s="76">
        <f t="shared" si="231"/>
        <v>0.32214089538749202</v>
      </c>
      <c r="G4974" s="26">
        <f t="shared" si="232"/>
        <v>3.3430092971426024E-2</v>
      </c>
      <c r="H4974" s="26">
        <f t="shared" si="233"/>
        <v>1.0769200082702284E-2</v>
      </c>
    </row>
    <row r="4975" spans="1:8" x14ac:dyDescent="0.25">
      <c r="A4975" s="12">
        <f>Riesgo!D4979</f>
        <v>0.33931574795914621</v>
      </c>
      <c r="F4975" s="76">
        <f t="shared" si="231"/>
        <v>-0.2662661896307037</v>
      </c>
      <c r="G4975" s="26">
        <f t="shared" si="232"/>
        <v>-1.8877656103213347E-2</v>
      </c>
      <c r="H4975" s="26">
        <f t="shared" si="233"/>
        <v>5.0264815597614171E-3</v>
      </c>
    </row>
    <row r="4976" spans="1:8" x14ac:dyDescent="0.25">
      <c r="A4976" s="12">
        <f>Riesgo!D4980</f>
        <v>0.49477161483530974</v>
      </c>
      <c r="F4976" s="76">
        <f t="shared" si="231"/>
        <v>-0.11081032275454017</v>
      </c>
      <c r="G4976" s="26">
        <f t="shared" si="232"/>
        <v>-1.3606319336452925E-3</v>
      </c>
      <c r="H4976" s="26">
        <f t="shared" si="233"/>
        <v>1.5077206371736895E-4</v>
      </c>
    </row>
    <row r="4977" spans="1:8" x14ac:dyDescent="0.25">
      <c r="A4977" s="12">
        <f>Riesgo!D4981</f>
        <v>0.67107634158533513</v>
      </c>
      <c r="F4977" s="76">
        <f t="shared" si="231"/>
        <v>6.5494403995485229E-2</v>
      </c>
      <c r="G4977" s="26">
        <f t="shared" si="232"/>
        <v>2.8093935637816614E-4</v>
      </c>
      <c r="H4977" s="26">
        <f t="shared" si="233"/>
        <v>1.8399955704863211E-5</v>
      </c>
    </row>
    <row r="4978" spans="1:8" x14ac:dyDescent="0.25">
      <c r="A4978" s="12">
        <f>Riesgo!D4982</f>
        <v>0</v>
      </c>
      <c r="F4978" s="76">
        <f t="shared" si="231"/>
        <v>-0.60558193758984991</v>
      </c>
      <c r="G4978" s="26">
        <f t="shared" si="232"/>
        <v>0</v>
      </c>
      <c r="H4978" s="26">
        <f t="shared" si="233"/>
        <v>0</v>
      </c>
    </row>
    <row r="4979" spans="1:8" x14ac:dyDescent="0.25">
      <c r="A4979" s="12">
        <f>Riesgo!D4983</f>
        <v>0.42035199994068234</v>
      </c>
      <c r="F4979" s="76">
        <f t="shared" si="231"/>
        <v>-0.18522993764916756</v>
      </c>
      <c r="G4979" s="26">
        <f t="shared" si="232"/>
        <v>-6.355263203869377E-3</v>
      </c>
      <c r="H4979" s="26">
        <f t="shared" si="233"/>
        <v>1.1771850069967737E-3</v>
      </c>
    </row>
    <row r="4980" spans="1:8" x14ac:dyDescent="0.25">
      <c r="A4980" s="12">
        <f>Riesgo!D4984</f>
        <v>0.37238241505274094</v>
      </c>
      <c r="F4980" s="76">
        <f t="shared" si="231"/>
        <v>-0.23319952253710896</v>
      </c>
      <c r="G4980" s="26">
        <f t="shared" si="232"/>
        <v>-1.2681860471654892E-2</v>
      </c>
      <c r="H4980" s="26">
        <f t="shared" si="233"/>
        <v>2.9574038068721563E-3</v>
      </c>
    </row>
    <row r="4981" spans="1:8" x14ac:dyDescent="0.25">
      <c r="A4981" s="12">
        <f>Riesgo!D4985</f>
        <v>0.66858672584962797</v>
      </c>
      <c r="F4981" s="76">
        <f t="shared" si="231"/>
        <v>6.3004788259778066E-2</v>
      </c>
      <c r="G4981" s="26">
        <f t="shared" si="232"/>
        <v>2.5010401814257183E-4</v>
      </c>
      <c r="H4981" s="26">
        <f t="shared" si="233"/>
        <v>1.5757750705992431E-5</v>
      </c>
    </row>
    <row r="4982" spans="1:8" x14ac:dyDescent="0.25">
      <c r="A4982" s="12">
        <f>Riesgo!D4986</f>
        <v>0.72804100046349751</v>
      </c>
      <c r="F4982" s="76">
        <f t="shared" si="231"/>
        <v>0.12245906287364761</v>
      </c>
      <c r="G4982" s="26">
        <f t="shared" si="232"/>
        <v>1.8364233025486741E-3</v>
      </c>
      <c r="H4982" s="26">
        <f t="shared" si="233"/>
        <v>2.2488667666943965E-4</v>
      </c>
    </row>
    <row r="4983" spans="1:8" x14ac:dyDescent="0.25">
      <c r="A4983" s="12">
        <f>Riesgo!D4987</f>
        <v>0.73360498192919854</v>
      </c>
      <c r="F4983" s="76">
        <f t="shared" si="231"/>
        <v>0.12802304433934864</v>
      </c>
      <c r="G4983" s="26">
        <f t="shared" si="232"/>
        <v>2.0982848792998666E-3</v>
      </c>
      <c r="H4983" s="26">
        <f t="shared" si="233"/>
        <v>2.6862881813919162E-4</v>
      </c>
    </row>
    <row r="4984" spans="1:8" x14ac:dyDescent="0.25">
      <c r="A4984" s="12">
        <f>Riesgo!D4988</f>
        <v>0.16129001385760763</v>
      </c>
      <c r="F4984" s="76">
        <f t="shared" si="231"/>
        <v>-0.44429192373224224</v>
      </c>
      <c r="G4984" s="26">
        <f t="shared" si="232"/>
        <v>-8.770114356784349E-2</v>
      </c>
      <c r="H4984" s="26">
        <f t="shared" si="233"/>
        <v>3.8964909789274749E-2</v>
      </c>
    </row>
    <row r="4985" spans="1:8" x14ac:dyDescent="0.25">
      <c r="A4985" s="12">
        <f>Riesgo!D4989</f>
        <v>0.75069565269818983</v>
      </c>
      <c r="F4985" s="76">
        <f t="shared" si="231"/>
        <v>0.14511371510833992</v>
      </c>
      <c r="G4985" s="26">
        <f t="shared" si="232"/>
        <v>3.0558032069687565E-3</v>
      </c>
      <c r="H4985" s="26">
        <f t="shared" si="233"/>
        <v>4.4343895600321566E-4</v>
      </c>
    </row>
    <row r="4986" spans="1:8" x14ac:dyDescent="0.25">
      <c r="A4986" s="12">
        <f>Riesgo!D4990</f>
        <v>0.18262716378007571</v>
      </c>
      <c r="F4986" s="76">
        <f t="shared" si="231"/>
        <v>-0.4229547738097742</v>
      </c>
      <c r="G4986" s="26">
        <f t="shared" si="232"/>
        <v>-7.5662692764557879E-2</v>
      </c>
      <c r="H4986" s="26">
        <f t="shared" si="233"/>
        <v>3.2001897104072016E-2</v>
      </c>
    </row>
    <row r="4987" spans="1:8" x14ac:dyDescent="0.25">
      <c r="A4987" s="12">
        <f>Riesgo!D4991</f>
        <v>0.44921094744610968</v>
      </c>
      <c r="F4987" s="76">
        <f t="shared" si="231"/>
        <v>-0.15637099014374023</v>
      </c>
      <c r="G4987" s="26">
        <f t="shared" si="232"/>
        <v>-3.8235657120403283E-3</v>
      </c>
      <c r="H4987" s="26">
        <f t="shared" si="233"/>
        <v>5.9789475627140126E-4</v>
      </c>
    </row>
    <row r="4988" spans="1:8" x14ac:dyDescent="0.25">
      <c r="A4988" s="12">
        <f>Riesgo!D4992</f>
        <v>1</v>
      </c>
      <c r="F4988" s="76">
        <f t="shared" si="231"/>
        <v>0.39441806241015009</v>
      </c>
      <c r="G4988" s="26">
        <f t="shared" si="232"/>
        <v>6.1357885667416845E-2</v>
      </c>
      <c r="H4988" s="26">
        <f t="shared" si="233"/>
        <v>2.4200658378526071E-2</v>
      </c>
    </row>
    <row r="4989" spans="1:8" x14ac:dyDescent="0.25">
      <c r="A4989" s="12">
        <f>Riesgo!D4993</f>
        <v>0.29878115021130902</v>
      </c>
      <c r="F4989" s="76">
        <f t="shared" si="231"/>
        <v>-0.30680078737854088</v>
      </c>
      <c r="G4989" s="26">
        <f t="shared" si="232"/>
        <v>-2.8878152771515144E-2</v>
      </c>
      <c r="H4989" s="26">
        <f t="shared" si="233"/>
        <v>8.8598400083386378E-3</v>
      </c>
    </row>
    <row r="4990" spans="1:8" x14ac:dyDescent="0.25">
      <c r="A4990" s="12">
        <f>Riesgo!D4994</f>
        <v>0.64024512129779965</v>
      </c>
      <c r="F4990" s="76">
        <f t="shared" si="231"/>
        <v>3.4663183707949741E-2</v>
      </c>
      <c r="G4990" s="26">
        <f t="shared" si="232"/>
        <v>4.1649073664050771E-5</v>
      </c>
      <c r="H4990" s="26">
        <f t="shared" si="233"/>
        <v>1.4436894916829232E-6</v>
      </c>
    </row>
    <row r="4991" spans="1:8" x14ac:dyDescent="0.25">
      <c r="A4991" s="12">
        <f>Riesgo!D4995</f>
        <v>0.27091807707624305</v>
      </c>
      <c r="F4991" s="76">
        <f t="shared" si="231"/>
        <v>-0.33466386051360686</v>
      </c>
      <c r="G4991" s="26">
        <f t="shared" si="232"/>
        <v>-3.7482318755141353E-2</v>
      </c>
      <c r="H4991" s="26">
        <f t="shared" si="233"/>
        <v>1.2543977495597176E-2</v>
      </c>
    </row>
    <row r="4992" spans="1:8" x14ac:dyDescent="0.25">
      <c r="A4992" s="12">
        <f>Riesgo!D4996</f>
        <v>0.69482700505919037</v>
      </c>
      <c r="F4992" s="76">
        <f t="shared" si="231"/>
        <v>8.9245067469340467E-2</v>
      </c>
      <c r="G4992" s="26">
        <f t="shared" si="232"/>
        <v>7.1080858849544471E-4</v>
      </c>
      <c r="H4992" s="26">
        <f t="shared" si="233"/>
        <v>6.3436160438062623E-5</v>
      </c>
    </row>
    <row r="4993" spans="1:8" x14ac:dyDescent="0.25">
      <c r="A4993" s="12">
        <f>Riesgo!D4997</f>
        <v>0.8805769148383773</v>
      </c>
      <c r="F4993" s="76">
        <f t="shared" si="231"/>
        <v>0.27499497724852739</v>
      </c>
      <c r="G4993" s="26">
        <f t="shared" si="232"/>
        <v>2.0795735484072653E-2</v>
      </c>
      <c r="H4993" s="26">
        <f t="shared" si="233"/>
        <v>5.7187228063089526E-3</v>
      </c>
    </row>
    <row r="4994" spans="1:8" x14ac:dyDescent="0.25">
      <c r="A4994" s="12">
        <f>Riesgo!D4998</f>
        <v>1</v>
      </c>
      <c r="F4994" s="76">
        <f t="shared" si="231"/>
        <v>0.39441806241015009</v>
      </c>
      <c r="G4994" s="26">
        <f t="shared" si="232"/>
        <v>6.1357885667416845E-2</v>
      </c>
      <c r="H4994" s="26">
        <f t="shared" si="233"/>
        <v>2.4200658378526071E-2</v>
      </c>
    </row>
    <row r="4995" spans="1:8" x14ac:dyDescent="0.25">
      <c r="A4995" s="12">
        <f>Riesgo!D4999</f>
        <v>0.66006678687655751</v>
      </c>
      <c r="F4995" s="76">
        <f t="shared" ref="F4995:F5001" si="234">A4995-$D$4</f>
        <v>5.4484849286707604E-2</v>
      </c>
      <c r="G4995" s="26">
        <f t="shared" ref="G4995:G5001" si="235">IF(A4995=0,0,(A4995-D$4)^3)</f>
        <v>1.6174365830851453E-4</v>
      </c>
      <c r="H4995" s="26">
        <f t="shared" ref="H4995:H5001" si="236">IF(A4995=0,0,(A4995-D$4)^4)</f>
        <v>8.8125788460201457E-6</v>
      </c>
    </row>
    <row r="4996" spans="1:8" x14ac:dyDescent="0.25">
      <c r="A4996" s="12">
        <f>Riesgo!D5000</f>
        <v>0.34687272987782169</v>
      </c>
      <c r="F4996" s="76">
        <f t="shared" si="234"/>
        <v>-0.25870920771202821</v>
      </c>
      <c r="G4996" s="26">
        <f t="shared" si="235"/>
        <v>-1.7315524766242488E-2</v>
      </c>
      <c r="H4996" s="26">
        <f t="shared" si="236"/>
        <v>4.4796856933925966E-3</v>
      </c>
    </row>
    <row r="4997" spans="1:8" x14ac:dyDescent="0.25">
      <c r="A4997" s="12">
        <f>Riesgo!D5001</f>
        <v>0.62623360991387866</v>
      </c>
      <c r="F4997" s="76">
        <f t="shared" si="234"/>
        <v>2.0651672324028758E-2</v>
      </c>
      <c r="G4997" s="26">
        <f t="shared" si="235"/>
        <v>8.8077641480376969E-6</v>
      </c>
      <c r="H4997" s="26">
        <f t="shared" si="236"/>
        <v>1.8189505909260283E-7</v>
      </c>
    </row>
    <row r="4998" spans="1:8" x14ac:dyDescent="0.25">
      <c r="A4998" s="12">
        <f>Riesgo!D5002</f>
        <v>0.47247366141759128</v>
      </c>
      <c r="F4998" s="76">
        <f t="shared" si="234"/>
        <v>-0.13310827617225862</v>
      </c>
      <c r="G4998" s="26">
        <f t="shared" si="235"/>
        <v>-2.3583875706707108E-3</v>
      </c>
      <c r="H4998" s="26">
        <f t="shared" si="236"/>
        <v>3.1392090407805908E-4</v>
      </c>
    </row>
    <row r="4999" spans="1:8" x14ac:dyDescent="0.25">
      <c r="A4999" s="12">
        <f>Riesgo!D5003</f>
        <v>0.73125247318384934</v>
      </c>
      <c r="F4999" s="76">
        <f t="shared" si="234"/>
        <v>0.12567053559399943</v>
      </c>
      <c r="G4999" s="26">
        <f t="shared" si="235"/>
        <v>1.9847252641971421E-3</v>
      </c>
      <c r="H4999" s="26">
        <f t="shared" si="236"/>
        <v>2.4942148695859692E-4</v>
      </c>
    </row>
    <row r="5000" spans="1:8" x14ac:dyDescent="0.25">
      <c r="A5000" s="12">
        <f>Riesgo!D5004</f>
        <v>0.71561039847509988</v>
      </c>
      <c r="F5000" s="76">
        <f t="shared" si="234"/>
        <v>0.11002846088524998</v>
      </c>
      <c r="G5000" s="26">
        <f t="shared" si="235"/>
        <v>1.3320333974648846E-3</v>
      </c>
      <c r="H5000" s="26">
        <f t="shared" si="236"/>
        <v>1.465615845708117E-4</v>
      </c>
    </row>
    <row r="5001" spans="1:8" x14ac:dyDescent="0.25">
      <c r="A5001" s="12">
        <f>Riesgo!D5005</f>
        <v>0.53073263293411665</v>
      </c>
      <c r="F5001" s="76">
        <f t="shared" si="234"/>
        <v>-7.4849304655733251E-2</v>
      </c>
      <c r="G5001" s="26">
        <f t="shared" si="235"/>
        <v>-4.193371221878713E-4</v>
      </c>
      <c r="H5001" s="26">
        <f t="shared" si="236"/>
        <v>3.1387092012098417E-5</v>
      </c>
    </row>
  </sheetData>
  <mergeCells count="2">
    <mergeCell ref="C13:D13"/>
    <mergeCell ref="C17:D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1"/>
  <sheetViews>
    <sheetView workbookViewId="0">
      <selection activeCell="D15" sqref="D15:D16"/>
    </sheetView>
  </sheetViews>
  <sheetFormatPr baseColWidth="10" defaultRowHeight="15" x14ac:dyDescent="0.25"/>
  <cols>
    <col min="1" max="1" width="19.85546875" style="33" bestFit="1" customWidth="1"/>
    <col min="2" max="2" width="3.28515625" style="33" customWidth="1"/>
    <col min="3" max="3" width="18.85546875" style="33" customWidth="1"/>
    <col min="4" max="4" width="13.5703125" style="33" bestFit="1" customWidth="1"/>
    <col min="5" max="5" width="3.85546875" style="33" customWidth="1"/>
    <col min="6" max="7" width="12.7109375" style="33" bestFit="1" customWidth="1"/>
    <col min="8" max="8" width="12.28515625" style="33" bestFit="1" customWidth="1"/>
  </cols>
  <sheetData>
    <row r="1" spans="1:8" ht="15.75" thickBot="1" x14ac:dyDescent="0.3">
      <c r="A1" s="30" t="s">
        <v>159</v>
      </c>
      <c r="F1" s="26" t="s">
        <v>143</v>
      </c>
      <c r="G1" s="26" t="s">
        <v>144</v>
      </c>
      <c r="H1" s="26" t="s">
        <v>145</v>
      </c>
    </row>
    <row r="2" spans="1:8" x14ac:dyDescent="0.25">
      <c r="A2" s="12">
        <f>Riesgo!C6</f>
        <v>0</v>
      </c>
      <c r="C2" s="73" t="s">
        <v>146</v>
      </c>
      <c r="D2" s="74">
        <f>COUNT(A2:A5001)</f>
        <v>5000</v>
      </c>
      <c r="E2" s="75"/>
      <c r="F2" s="76">
        <f>A2-$D$4</f>
        <v>-0.12404882503505923</v>
      </c>
      <c r="G2" s="26">
        <f>IF(A2=0,0,(A2-D$4)^3)</f>
        <v>0</v>
      </c>
      <c r="H2" s="26">
        <f>IF(A2=0,0,(A2-D$4)^4)</f>
        <v>0</v>
      </c>
    </row>
    <row r="3" spans="1:8" x14ac:dyDescent="0.25">
      <c r="A3" s="12">
        <f>Riesgo!C7</f>
        <v>0</v>
      </c>
      <c r="C3" s="77" t="s">
        <v>147</v>
      </c>
      <c r="D3" s="78">
        <f>SUM(A2:A5001)</f>
        <v>620.24412517529618</v>
      </c>
      <c r="E3" s="75"/>
      <c r="F3" s="76">
        <f t="shared" ref="F3:F66" si="0">A3-$D$4</f>
        <v>-0.12404882503505923</v>
      </c>
      <c r="G3" s="26">
        <f t="shared" ref="G3:G66" si="1">IF(A3=0,0,(A3-D$4)^3)</f>
        <v>0</v>
      </c>
      <c r="H3" s="26">
        <f t="shared" ref="H3:H66" si="2">IF(A3=0,0,(A3-D$4)^4)</f>
        <v>0</v>
      </c>
    </row>
    <row r="4" spans="1:8" x14ac:dyDescent="0.25">
      <c r="A4" s="12">
        <f>Riesgo!C8</f>
        <v>0</v>
      </c>
      <c r="C4" s="77" t="s">
        <v>148</v>
      </c>
      <c r="D4" s="79">
        <f>AVERAGE(A2:A5001)</f>
        <v>0.12404882503505923</v>
      </c>
      <c r="E4" s="75"/>
      <c r="F4" s="76">
        <f t="shared" si="0"/>
        <v>-0.12404882503505923</v>
      </c>
      <c r="G4" s="26">
        <f t="shared" si="1"/>
        <v>0</v>
      </c>
      <c r="H4" s="26">
        <f t="shared" si="2"/>
        <v>0</v>
      </c>
    </row>
    <row r="5" spans="1:8" x14ac:dyDescent="0.25">
      <c r="A5" s="12">
        <f>Riesgo!C9</f>
        <v>0</v>
      </c>
      <c r="C5" s="77" t="s">
        <v>149</v>
      </c>
      <c r="D5" s="79">
        <f>MEDIAN(A2:A5001)</f>
        <v>0</v>
      </c>
      <c r="E5" s="75"/>
      <c r="F5" s="76">
        <f t="shared" si="0"/>
        <v>-0.12404882503505923</v>
      </c>
      <c r="G5" s="26">
        <f t="shared" si="1"/>
        <v>0</v>
      </c>
      <c r="H5" s="26">
        <f t="shared" si="2"/>
        <v>0</v>
      </c>
    </row>
    <row r="6" spans="1:8" x14ac:dyDescent="0.25">
      <c r="A6" s="12">
        <f>Riesgo!C10</f>
        <v>0</v>
      </c>
      <c r="C6" s="77"/>
      <c r="D6" s="105"/>
      <c r="E6" s="75"/>
      <c r="F6" s="76">
        <f t="shared" si="0"/>
        <v>-0.12404882503505923</v>
      </c>
      <c r="G6" s="26">
        <f t="shared" si="1"/>
        <v>0</v>
      </c>
      <c r="H6" s="26">
        <f t="shared" si="2"/>
        <v>0</v>
      </c>
    </row>
    <row r="7" spans="1:8" x14ac:dyDescent="0.25">
      <c r="A7" s="12">
        <f>Riesgo!C11</f>
        <v>0.61534345427700765</v>
      </c>
      <c r="C7" s="77" t="s">
        <v>47</v>
      </c>
      <c r="D7" s="105">
        <f>MAX(A2:A5001)-MIN(A2:A5001)</f>
        <v>1</v>
      </c>
      <c r="E7" s="75"/>
      <c r="F7" s="76">
        <f t="shared" si="0"/>
        <v>0.49129462924194844</v>
      </c>
      <c r="G7" s="26">
        <f t="shared" si="1"/>
        <v>0.118583987428223</v>
      </c>
      <c r="H7" s="26">
        <f t="shared" si="2"/>
        <v>5.82596761375807E-2</v>
      </c>
    </row>
    <row r="8" spans="1:8" x14ac:dyDescent="0.25">
      <c r="A8" s="12">
        <f>Riesgo!C12</f>
        <v>0</v>
      </c>
      <c r="C8" s="77"/>
      <c r="D8" s="105"/>
      <c r="E8" s="75"/>
      <c r="F8" s="76">
        <f t="shared" si="0"/>
        <v>-0.12404882503505923</v>
      </c>
      <c r="G8" s="26">
        <f t="shared" si="1"/>
        <v>0</v>
      </c>
      <c r="H8" s="26">
        <f t="shared" si="2"/>
        <v>0</v>
      </c>
    </row>
    <row r="9" spans="1:8" x14ac:dyDescent="0.25">
      <c r="A9" s="12">
        <f>Riesgo!C13</f>
        <v>0</v>
      </c>
      <c r="C9" s="77" t="s">
        <v>150</v>
      </c>
      <c r="D9" s="105">
        <f>VAR(A2:A5001)*((D2-1)/D2)</f>
        <v>9.2419505313643624E-2</v>
      </c>
      <c r="E9" s="75"/>
      <c r="F9" s="76">
        <f t="shared" si="0"/>
        <v>-0.12404882503505923</v>
      </c>
      <c r="G9" s="26">
        <f t="shared" si="1"/>
        <v>0</v>
      </c>
      <c r="H9" s="26">
        <f t="shared" si="2"/>
        <v>0</v>
      </c>
    </row>
    <row r="10" spans="1:8" x14ac:dyDescent="0.25">
      <c r="A10" s="12">
        <f>Riesgo!C14</f>
        <v>1</v>
      </c>
      <c r="C10" s="77" t="s">
        <v>151</v>
      </c>
      <c r="D10" s="105">
        <f>SQRT(D9)</f>
        <v>0.30400576526382461</v>
      </c>
      <c r="E10" s="75"/>
      <c r="F10" s="76">
        <f t="shared" si="0"/>
        <v>0.87595117496494079</v>
      </c>
      <c r="G10" s="26">
        <f t="shared" si="1"/>
        <v>0.67210898078442016</v>
      </c>
      <c r="H10" s="26">
        <f t="shared" si="2"/>
        <v>0.58873465142260162</v>
      </c>
    </row>
    <row r="11" spans="1:8" x14ac:dyDescent="0.25">
      <c r="A11" s="12">
        <f>Riesgo!C15</f>
        <v>0</v>
      </c>
      <c r="C11" s="77"/>
      <c r="D11" s="105"/>
      <c r="E11" s="75"/>
      <c r="F11" s="76">
        <f t="shared" si="0"/>
        <v>-0.12404882503505923</v>
      </c>
      <c r="G11" s="26">
        <f t="shared" si="1"/>
        <v>0</v>
      </c>
      <c r="H11" s="26">
        <f t="shared" si="2"/>
        <v>0</v>
      </c>
    </row>
    <row r="12" spans="1:8" ht="15.75" thickBot="1" x14ac:dyDescent="0.3">
      <c r="A12" s="12">
        <f>Riesgo!C16</f>
        <v>0</v>
      </c>
      <c r="C12" s="80" t="s">
        <v>152</v>
      </c>
      <c r="D12" s="106">
        <f>D10/ABS(D4)</f>
        <v>2.4506944356619673</v>
      </c>
      <c r="E12" s="75"/>
      <c r="F12" s="76">
        <f t="shared" si="0"/>
        <v>-0.12404882503505923</v>
      </c>
      <c r="G12" s="26">
        <f t="shared" si="1"/>
        <v>0</v>
      </c>
      <c r="H12" s="26">
        <f t="shared" si="2"/>
        <v>0</v>
      </c>
    </row>
    <row r="13" spans="1:8" x14ac:dyDescent="0.25">
      <c r="A13" s="12">
        <f>Riesgo!C17</f>
        <v>0</v>
      </c>
      <c r="C13" s="100" t="s">
        <v>153</v>
      </c>
      <c r="D13" s="101"/>
      <c r="E13" s="75"/>
      <c r="F13" s="76">
        <f t="shared" si="0"/>
        <v>-0.12404882503505923</v>
      </c>
      <c r="G13" s="26">
        <f t="shared" si="1"/>
        <v>0</v>
      </c>
      <c r="H13" s="26">
        <f t="shared" si="2"/>
        <v>0</v>
      </c>
    </row>
    <row r="14" spans="1:8" x14ac:dyDescent="0.25">
      <c r="A14" s="12">
        <f>Riesgo!C18</f>
        <v>1</v>
      </c>
      <c r="C14" s="81" t="s">
        <v>154</v>
      </c>
      <c r="D14" s="108">
        <f>SUM(G2:G5001)/D2</f>
        <v>6.5710529489873076E-2</v>
      </c>
      <c r="E14" s="75"/>
      <c r="F14" s="76">
        <f t="shared" si="0"/>
        <v>0.87595117496494079</v>
      </c>
      <c r="G14" s="26">
        <f t="shared" si="1"/>
        <v>0.67210898078442016</v>
      </c>
      <c r="H14" s="26">
        <f t="shared" si="2"/>
        <v>0.58873465142260162</v>
      </c>
    </row>
    <row r="15" spans="1:8" x14ac:dyDescent="0.25">
      <c r="A15" s="12">
        <f>Riesgo!C19</f>
        <v>1</v>
      </c>
      <c r="C15" s="81" t="s">
        <v>155</v>
      </c>
      <c r="D15" s="108">
        <f>(3*(D4-D5))/D10</f>
        <v>1.2241428210488663</v>
      </c>
      <c r="E15" s="75"/>
      <c r="F15" s="76">
        <f t="shared" si="0"/>
        <v>0.87595117496494079</v>
      </c>
      <c r="G15" s="26">
        <f t="shared" si="1"/>
        <v>0.67210898078442016</v>
      </c>
      <c r="H15" s="26">
        <f t="shared" si="2"/>
        <v>0.58873465142260162</v>
      </c>
    </row>
    <row r="16" spans="1:8" ht="15.75" thickBot="1" x14ac:dyDescent="0.3">
      <c r="A16" s="12">
        <f>Riesgo!C20</f>
        <v>0</v>
      </c>
      <c r="C16" s="83" t="s">
        <v>156</v>
      </c>
      <c r="D16" s="109">
        <f>D14/(D10^3)</f>
        <v>2.3387807325122654</v>
      </c>
      <c r="E16" s="75"/>
      <c r="F16" s="76">
        <f t="shared" si="0"/>
        <v>-0.12404882503505923</v>
      </c>
      <c r="G16" s="26">
        <f t="shared" si="1"/>
        <v>0</v>
      </c>
      <c r="H16" s="26">
        <f t="shared" si="2"/>
        <v>0</v>
      </c>
    </row>
    <row r="17" spans="1:8" x14ac:dyDescent="0.25">
      <c r="A17" s="12">
        <f>Riesgo!C21</f>
        <v>0</v>
      </c>
      <c r="C17" s="102" t="s">
        <v>157</v>
      </c>
      <c r="D17" s="103"/>
      <c r="E17" s="75"/>
      <c r="F17" s="76">
        <f t="shared" si="0"/>
        <v>-0.12404882503505923</v>
      </c>
      <c r="G17" s="26">
        <f t="shared" si="1"/>
        <v>0</v>
      </c>
      <c r="H17" s="26">
        <f t="shared" si="2"/>
        <v>0</v>
      </c>
    </row>
    <row r="18" spans="1:8" x14ac:dyDescent="0.25">
      <c r="A18" s="12">
        <f>Riesgo!C22</f>
        <v>0</v>
      </c>
      <c r="C18" s="81" t="s">
        <v>158</v>
      </c>
      <c r="D18" s="108">
        <f>SUM(H2:H5001)/D2</f>
        <v>5.5576297482785197E-2</v>
      </c>
      <c r="E18" s="75"/>
      <c r="F18" s="76">
        <f t="shared" si="0"/>
        <v>-0.12404882503505923</v>
      </c>
      <c r="G18" s="26">
        <f t="shared" si="1"/>
        <v>0</v>
      </c>
      <c r="H18" s="26">
        <f t="shared" si="2"/>
        <v>0</v>
      </c>
    </row>
    <row r="19" spans="1:8" ht="15.75" thickBot="1" x14ac:dyDescent="0.3">
      <c r="A19" s="12">
        <f>Riesgo!C23</f>
        <v>0</v>
      </c>
      <c r="C19" s="83" t="s">
        <v>156</v>
      </c>
      <c r="D19" s="109">
        <f>(D18/(D10^4))-3</f>
        <v>3.5067231908854071</v>
      </c>
      <c r="E19" s="75"/>
      <c r="F19" s="76">
        <f t="shared" si="0"/>
        <v>-0.12404882503505923</v>
      </c>
      <c r="G19" s="26">
        <f t="shared" si="1"/>
        <v>0</v>
      </c>
      <c r="H19" s="26">
        <f t="shared" si="2"/>
        <v>0</v>
      </c>
    </row>
    <row r="20" spans="1:8" x14ac:dyDescent="0.25">
      <c r="A20" s="12">
        <f>Riesgo!C24</f>
        <v>0</v>
      </c>
      <c r="C20" s="85"/>
      <c r="D20" s="85"/>
      <c r="E20" s="75"/>
      <c r="F20" s="76">
        <f t="shared" si="0"/>
        <v>-0.12404882503505923</v>
      </c>
      <c r="G20" s="26">
        <f t="shared" si="1"/>
        <v>0</v>
      </c>
      <c r="H20" s="26">
        <f t="shared" si="2"/>
        <v>0</v>
      </c>
    </row>
    <row r="21" spans="1:8" x14ac:dyDescent="0.25">
      <c r="A21" s="12">
        <f>Riesgo!C25</f>
        <v>0</v>
      </c>
      <c r="C21" s="86"/>
      <c r="F21" s="76">
        <f t="shared" si="0"/>
        <v>-0.12404882503505923</v>
      </c>
      <c r="G21" s="26">
        <f t="shared" si="1"/>
        <v>0</v>
      </c>
      <c r="H21" s="26">
        <f t="shared" si="2"/>
        <v>0</v>
      </c>
    </row>
    <row r="22" spans="1:8" x14ac:dyDescent="0.25">
      <c r="A22" s="12">
        <f>Riesgo!C26</f>
        <v>0</v>
      </c>
      <c r="F22" s="76">
        <f t="shared" si="0"/>
        <v>-0.12404882503505923</v>
      </c>
      <c r="G22" s="26">
        <f t="shared" si="1"/>
        <v>0</v>
      </c>
      <c r="H22" s="26">
        <f t="shared" si="2"/>
        <v>0</v>
      </c>
    </row>
    <row r="23" spans="1:8" x14ac:dyDescent="0.25">
      <c r="A23" s="12">
        <f>Riesgo!C27</f>
        <v>0</v>
      </c>
      <c r="F23" s="76">
        <f t="shared" si="0"/>
        <v>-0.12404882503505923</v>
      </c>
      <c r="G23" s="26">
        <f t="shared" si="1"/>
        <v>0</v>
      </c>
      <c r="H23" s="26">
        <f t="shared" si="2"/>
        <v>0</v>
      </c>
    </row>
    <row r="24" spans="1:8" x14ac:dyDescent="0.25">
      <c r="A24" s="12">
        <f>Riesgo!C28</f>
        <v>0</v>
      </c>
      <c r="F24" s="76">
        <f t="shared" si="0"/>
        <v>-0.12404882503505923</v>
      </c>
      <c r="G24" s="26">
        <f t="shared" si="1"/>
        <v>0</v>
      </c>
      <c r="H24" s="26">
        <f t="shared" si="2"/>
        <v>0</v>
      </c>
    </row>
    <row r="25" spans="1:8" x14ac:dyDescent="0.25">
      <c r="A25" s="12">
        <f>Riesgo!C29</f>
        <v>0</v>
      </c>
      <c r="F25" s="76">
        <f t="shared" si="0"/>
        <v>-0.12404882503505923</v>
      </c>
      <c r="G25" s="26">
        <f t="shared" si="1"/>
        <v>0</v>
      </c>
      <c r="H25" s="26">
        <f t="shared" si="2"/>
        <v>0</v>
      </c>
    </row>
    <row r="26" spans="1:8" x14ac:dyDescent="0.25">
      <c r="A26" s="12">
        <f>Riesgo!C30</f>
        <v>0</v>
      </c>
      <c r="F26" s="76">
        <f t="shared" si="0"/>
        <v>-0.12404882503505923</v>
      </c>
      <c r="G26" s="26">
        <f t="shared" si="1"/>
        <v>0</v>
      </c>
      <c r="H26" s="26">
        <f t="shared" si="2"/>
        <v>0</v>
      </c>
    </row>
    <row r="27" spans="1:8" x14ac:dyDescent="0.25">
      <c r="A27" s="12">
        <f>Riesgo!C31</f>
        <v>0</v>
      </c>
      <c r="F27" s="76">
        <f t="shared" si="0"/>
        <v>-0.12404882503505923</v>
      </c>
      <c r="G27" s="26">
        <f t="shared" si="1"/>
        <v>0</v>
      </c>
      <c r="H27" s="26">
        <f t="shared" si="2"/>
        <v>0</v>
      </c>
    </row>
    <row r="28" spans="1:8" x14ac:dyDescent="0.25">
      <c r="A28" s="12">
        <f>Riesgo!C32</f>
        <v>0</v>
      </c>
      <c r="F28" s="76">
        <f t="shared" si="0"/>
        <v>-0.12404882503505923</v>
      </c>
      <c r="G28" s="26">
        <f t="shared" si="1"/>
        <v>0</v>
      </c>
      <c r="H28" s="26">
        <f t="shared" si="2"/>
        <v>0</v>
      </c>
    </row>
    <row r="29" spans="1:8" x14ac:dyDescent="0.25">
      <c r="A29" s="12">
        <f>Riesgo!C33</f>
        <v>0</v>
      </c>
      <c r="F29" s="76">
        <f t="shared" si="0"/>
        <v>-0.12404882503505923</v>
      </c>
      <c r="G29" s="26">
        <f t="shared" si="1"/>
        <v>0</v>
      </c>
      <c r="H29" s="26">
        <f t="shared" si="2"/>
        <v>0</v>
      </c>
    </row>
    <row r="30" spans="1:8" x14ac:dyDescent="0.25">
      <c r="A30" s="12">
        <f>Riesgo!C34</f>
        <v>0</v>
      </c>
      <c r="F30" s="76">
        <f t="shared" si="0"/>
        <v>-0.12404882503505923</v>
      </c>
      <c r="G30" s="26">
        <f t="shared" si="1"/>
        <v>0</v>
      </c>
      <c r="H30" s="26">
        <f t="shared" si="2"/>
        <v>0</v>
      </c>
    </row>
    <row r="31" spans="1:8" x14ac:dyDescent="0.25">
      <c r="A31" s="12">
        <f>Riesgo!C35</f>
        <v>0</v>
      </c>
      <c r="F31" s="76">
        <f t="shared" si="0"/>
        <v>-0.12404882503505923</v>
      </c>
      <c r="G31" s="26">
        <f t="shared" si="1"/>
        <v>0</v>
      </c>
      <c r="H31" s="26">
        <f t="shared" si="2"/>
        <v>0</v>
      </c>
    </row>
    <row r="32" spans="1:8" x14ac:dyDescent="0.25">
      <c r="A32" s="12">
        <f>Riesgo!C36</f>
        <v>0</v>
      </c>
      <c r="F32" s="76">
        <f t="shared" si="0"/>
        <v>-0.12404882503505923</v>
      </c>
      <c r="G32" s="26">
        <f t="shared" si="1"/>
        <v>0</v>
      </c>
      <c r="H32" s="26">
        <f t="shared" si="2"/>
        <v>0</v>
      </c>
    </row>
    <row r="33" spans="1:8" x14ac:dyDescent="0.25">
      <c r="A33" s="12">
        <f>Riesgo!C37</f>
        <v>0</v>
      </c>
      <c r="F33" s="76">
        <f t="shared" si="0"/>
        <v>-0.12404882503505923</v>
      </c>
      <c r="G33" s="26">
        <f t="shared" si="1"/>
        <v>0</v>
      </c>
      <c r="H33" s="26">
        <f t="shared" si="2"/>
        <v>0</v>
      </c>
    </row>
    <row r="34" spans="1:8" x14ac:dyDescent="0.25">
      <c r="A34" s="12">
        <f>Riesgo!C38</f>
        <v>0</v>
      </c>
      <c r="F34" s="76">
        <f t="shared" si="0"/>
        <v>-0.12404882503505923</v>
      </c>
      <c r="G34" s="26">
        <f t="shared" si="1"/>
        <v>0</v>
      </c>
      <c r="H34" s="26">
        <f t="shared" si="2"/>
        <v>0</v>
      </c>
    </row>
    <row r="35" spans="1:8" x14ac:dyDescent="0.25">
      <c r="A35" s="12">
        <f>Riesgo!C39</f>
        <v>0</v>
      </c>
      <c r="F35" s="76">
        <f t="shared" si="0"/>
        <v>-0.12404882503505923</v>
      </c>
      <c r="G35" s="26">
        <f t="shared" si="1"/>
        <v>0</v>
      </c>
      <c r="H35" s="26">
        <f t="shared" si="2"/>
        <v>0</v>
      </c>
    </row>
    <row r="36" spans="1:8" x14ac:dyDescent="0.25">
      <c r="A36" s="12">
        <f>Riesgo!C40</f>
        <v>0</v>
      </c>
      <c r="F36" s="76">
        <f t="shared" si="0"/>
        <v>-0.12404882503505923</v>
      </c>
      <c r="G36" s="26">
        <f t="shared" si="1"/>
        <v>0</v>
      </c>
      <c r="H36" s="26">
        <f t="shared" si="2"/>
        <v>0</v>
      </c>
    </row>
    <row r="37" spans="1:8" x14ac:dyDescent="0.25">
      <c r="A37" s="12">
        <f>Riesgo!C41</f>
        <v>0</v>
      </c>
      <c r="F37" s="76">
        <f t="shared" si="0"/>
        <v>-0.12404882503505923</v>
      </c>
      <c r="G37" s="26">
        <f t="shared" si="1"/>
        <v>0</v>
      </c>
      <c r="H37" s="26">
        <f t="shared" si="2"/>
        <v>0</v>
      </c>
    </row>
    <row r="38" spans="1:8" x14ac:dyDescent="0.25">
      <c r="A38" s="12">
        <f>Riesgo!C42</f>
        <v>1</v>
      </c>
      <c r="F38" s="76">
        <f t="shared" si="0"/>
        <v>0.87595117496494079</v>
      </c>
      <c r="G38" s="26">
        <f t="shared" si="1"/>
        <v>0.67210898078442016</v>
      </c>
      <c r="H38" s="26">
        <f t="shared" si="2"/>
        <v>0.58873465142260162</v>
      </c>
    </row>
    <row r="39" spans="1:8" x14ac:dyDescent="0.25">
      <c r="A39" s="12">
        <f>Riesgo!C43</f>
        <v>0</v>
      </c>
      <c r="F39" s="76">
        <f t="shared" si="0"/>
        <v>-0.12404882503505923</v>
      </c>
      <c r="G39" s="26">
        <f t="shared" si="1"/>
        <v>0</v>
      </c>
      <c r="H39" s="26">
        <f t="shared" si="2"/>
        <v>0</v>
      </c>
    </row>
    <row r="40" spans="1:8" x14ac:dyDescent="0.25">
      <c r="A40" s="12">
        <f>Riesgo!C44</f>
        <v>0</v>
      </c>
      <c r="F40" s="76">
        <f t="shared" si="0"/>
        <v>-0.12404882503505923</v>
      </c>
      <c r="G40" s="26">
        <f t="shared" si="1"/>
        <v>0</v>
      </c>
      <c r="H40" s="26">
        <f t="shared" si="2"/>
        <v>0</v>
      </c>
    </row>
    <row r="41" spans="1:8" x14ac:dyDescent="0.25">
      <c r="A41" s="12">
        <f>Riesgo!C45</f>
        <v>0</v>
      </c>
      <c r="F41" s="76">
        <f t="shared" si="0"/>
        <v>-0.12404882503505923</v>
      </c>
      <c r="G41" s="26">
        <f t="shared" si="1"/>
        <v>0</v>
      </c>
      <c r="H41" s="26">
        <f t="shared" si="2"/>
        <v>0</v>
      </c>
    </row>
    <row r="42" spans="1:8" x14ac:dyDescent="0.25">
      <c r="A42" s="12">
        <f>Riesgo!C46</f>
        <v>0</v>
      </c>
      <c r="F42" s="76">
        <f t="shared" si="0"/>
        <v>-0.12404882503505923</v>
      </c>
      <c r="G42" s="26">
        <f t="shared" si="1"/>
        <v>0</v>
      </c>
      <c r="H42" s="26">
        <f t="shared" si="2"/>
        <v>0</v>
      </c>
    </row>
    <row r="43" spans="1:8" x14ac:dyDescent="0.25">
      <c r="A43" s="12">
        <f>Riesgo!C47</f>
        <v>0.7619260806776208</v>
      </c>
      <c r="F43" s="76">
        <f t="shared" si="0"/>
        <v>0.63787725564256159</v>
      </c>
      <c r="G43" s="26">
        <f t="shared" si="1"/>
        <v>0.25954421377212655</v>
      </c>
      <c r="H43" s="26">
        <f t="shared" si="2"/>
        <v>0.16555735079887041</v>
      </c>
    </row>
    <row r="44" spans="1:8" x14ac:dyDescent="0.25">
      <c r="A44" s="12">
        <f>Riesgo!C48</f>
        <v>0</v>
      </c>
      <c r="F44" s="76">
        <f t="shared" si="0"/>
        <v>-0.12404882503505923</v>
      </c>
      <c r="G44" s="26">
        <f t="shared" si="1"/>
        <v>0</v>
      </c>
      <c r="H44" s="26">
        <f t="shared" si="2"/>
        <v>0</v>
      </c>
    </row>
    <row r="45" spans="1:8" x14ac:dyDescent="0.25">
      <c r="A45" s="12">
        <f>Riesgo!C49</f>
        <v>0</v>
      </c>
      <c r="F45" s="76">
        <f t="shared" si="0"/>
        <v>-0.12404882503505923</v>
      </c>
      <c r="G45" s="26">
        <f t="shared" si="1"/>
        <v>0</v>
      </c>
      <c r="H45" s="26">
        <f t="shared" si="2"/>
        <v>0</v>
      </c>
    </row>
    <row r="46" spans="1:8" x14ac:dyDescent="0.25">
      <c r="A46" s="12">
        <f>Riesgo!C50</f>
        <v>0</v>
      </c>
      <c r="F46" s="76">
        <f t="shared" si="0"/>
        <v>-0.12404882503505923</v>
      </c>
      <c r="G46" s="26">
        <f t="shared" si="1"/>
        <v>0</v>
      </c>
      <c r="H46" s="26">
        <f t="shared" si="2"/>
        <v>0</v>
      </c>
    </row>
    <row r="47" spans="1:8" x14ac:dyDescent="0.25">
      <c r="A47" s="12">
        <f>Riesgo!C51</f>
        <v>0.24624374762618875</v>
      </c>
      <c r="F47" s="76">
        <f t="shared" si="0"/>
        <v>0.12219492259112952</v>
      </c>
      <c r="G47" s="26">
        <f t="shared" si="1"/>
        <v>1.8245655970480143E-3</v>
      </c>
      <c r="H47" s="26">
        <f t="shared" si="2"/>
        <v>2.2295265189372011E-4</v>
      </c>
    </row>
    <row r="48" spans="1:8" x14ac:dyDescent="0.25">
      <c r="A48" s="12">
        <f>Riesgo!C52</f>
        <v>0</v>
      </c>
      <c r="F48" s="76">
        <f t="shared" si="0"/>
        <v>-0.12404882503505923</v>
      </c>
      <c r="G48" s="26">
        <f t="shared" si="1"/>
        <v>0</v>
      </c>
      <c r="H48" s="26">
        <f t="shared" si="2"/>
        <v>0</v>
      </c>
    </row>
    <row r="49" spans="1:8" x14ac:dyDescent="0.25">
      <c r="A49" s="12">
        <f>Riesgo!C53</f>
        <v>0</v>
      </c>
      <c r="F49" s="76">
        <f t="shared" si="0"/>
        <v>-0.12404882503505923</v>
      </c>
      <c r="G49" s="26">
        <f t="shared" si="1"/>
        <v>0</v>
      </c>
      <c r="H49" s="26">
        <f t="shared" si="2"/>
        <v>0</v>
      </c>
    </row>
    <row r="50" spans="1:8" x14ac:dyDescent="0.25">
      <c r="A50" s="12">
        <f>Riesgo!C54</f>
        <v>1</v>
      </c>
      <c r="F50" s="76">
        <f t="shared" si="0"/>
        <v>0.87595117496494079</v>
      </c>
      <c r="G50" s="26">
        <f t="shared" si="1"/>
        <v>0.67210898078442016</v>
      </c>
      <c r="H50" s="26">
        <f t="shared" si="2"/>
        <v>0.58873465142260162</v>
      </c>
    </row>
    <row r="51" spans="1:8" x14ac:dyDescent="0.25">
      <c r="A51" s="12">
        <f>Riesgo!C55</f>
        <v>0.26537939374811098</v>
      </c>
      <c r="F51" s="76">
        <f t="shared" si="0"/>
        <v>0.14133056871305175</v>
      </c>
      <c r="G51" s="26">
        <f t="shared" si="1"/>
        <v>2.8229833694857868E-3</v>
      </c>
      <c r="H51" s="26">
        <f t="shared" si="2"/>
        <v>3.9897384507691334E-4</v>
      </c>
    </row>
    <row r="52" spans="1:8" x14ac:dyDescent="0.25">
      <c r="A52" s="12">
        <f>Riesgo!C56</f>
        <v>0</v>
      </c>
      <c r="F52" s="76">
        <f t="shared" si="0"/>
        <v>-0.12404882503505923</v>
      </c>
      <c r="G52" s="26">
        <f t="shared" si="1"/>
        <v>0</v>
      </c>
      <c r="H52" s="26">
        <f t="shared" si="2"/>
        <v>0</v>
      </c>
    </row>
    <row r="53" spans="1:8" x14ac:dyDescent="0.25">
      <c r="A53" s="12">
        <f>Riesgo!C57</f>
        <v>0</v>
      </c>
      <c r="F53" s="76">
        <f t="shared" si="0"/>
        <v>-0.12404882503505923</v>
      </c>
      <c r="G53" s="26">
        <f t="shared" si="1"/>
        <v>0</v>
      </c>
      <c r="H53" s="26">
        <f t="shared" si="2"/>
        <v>0</v>
      </c>
    </row>
    <row r="54" spans="1:8" x14ac:dyDescent="0.25">
      <c r="A54" s="12">
        <f>Riesgo!C58</f>
        <v>0</v>
      </c>
      <c r="F54" s="76">
        <f t="shared" si="0"/>
        <v>-0.12404882503505923</v>
      </c>
      <c r="G54" s="26">
        <f t="shared" si="1"/>
        <v>0</v>
      </c>
      <c r="H54" s="26">
        <f t="shared" si="2"/>
        <v>0</v>
      </c>
    </row>
    <row r="55" spans="1:8" x14ac:dyDescent="0.25">
      <c r="A55" s="12">
        <f>Riesgo!C59</f>
        <v>0</v>
      </c>
      <c r="F55" s="76">
        <f t="shared" si="0"/>
        <v>-0.12404882503505923</v>
      </c>
      <c r="G55" s="26">
        <f t="shared" si="1"/>
        <v>0</v>
      </c>
      <c r="H55" s="26">
        <f t="shared" si="2"/>
        <v>0</v>
      </c>
    </row>
    <row r="56" spans="1:8" x14ac:dyDescent="0.25">
      <c r="A56" s="12">
        <f>Riesgo!C60</f>
        <v>0</v>
      </c>
      <c r="F56" s="76">
        <f t="shared" si="0"/>
        <v>-0.12404882503505923</v>
      </c>
      <c r="G56" s="26">
        <f t="shared" si="1"/>
        <v>0</v>
      </c>
      <c r="H56" s="26">
        <f t="shared" si="2"/>
        <v>0</v>
      </c>
    </row>
    <row r="57" spans="1:8" x14ac:dyDescent="0.25">
      <c r="A57" s="12">
        <f>Riesgo!C61</f>
        <v>0</v>
      </c>
      <c r="F57" s="76">
        <f t="shared" si="0"/>
        <v>-0.12404882503505923</v>
      </c>
      <c r="G57" s="26">
        <f t="shared" si="1"/>
        <v>0</v>
      </c>
      <c r="H57" s="26">
        <f t="shared" si="2"/>
        <v>0</v>
      </c>
    </row>
    <row r="58" spans="1:8" x14ac:dyDescent="0.25">
      <c r="A58" s="12">
        <f>Riesgo!C62</f>
        <v>2.9337444043654438E-2</v>
      </c>
      <c r="F58" s="76">
        <f t="shared" si="0"/>
        <v>-9.4711380991404803E-2</v>
      </c>
      <c r="G58" s="26">
        <f t="shared" si="1"/>
        <v>-8.4958435706570742E-4</v>
      </c>
      <c r="H58" s="26">
        <f t="shared" si="2"/>
        <v>8.0465307726387906E-5</v>
      </c>
    </row>
    <row r="59" spans="1:8" x14ac:dyDescent="0.25">
      <c r="A59" s="12">
        <f>Riesgo!C63</f>
        <v>0</v>
      </c>
      <c r="F59" s="76">
        <f t="shared" si="0"/>
        <v>-0.12404882503505923</v>
      </c>
      <c r="G59" s="26">
        <f t="shared" si="1"/>
        <v>0</v>
      </c>
      <c r="H59" s="26">
        <f t="shared" si="2"/>
        <v>0</v>
      </c>
    </row>
    <row r="60" spans="1:8" x14ac:dyDescent="0.25">
      <c r="A60" s="12">
        <f>Riesgo!C64</f>
        <v>0</v>
      </c>
      <c r="F60" s="76">
        <f t="shared" si="0"/>
        <v>-0.12404882503505923</v>
      </c>
      <c r="G60" s="26">
        <f t="shared" si="1"/>
        <v>0</v>
      </c>
      <c r="H60" s="26">
        <f t="shared" si="2"/>
        <v>0</v>
      </c>
    </row>
    <row r="61" spans="1:8" x14ac:dyDescent="0.25">
      <c r="A61" s="12">
        <f>Riesgo!C65</f>
        <v>0</v>
      </c>
      <c r="F61" s="76">
        <f t="shared" si="0"/>
        <v>-0.12404882503505923</v>
      </c>
      <c r="G61" s="26">
        <f t="shared" si="1"/>
        <v>0</v>
      </c>
      <c r="H61" s="26">
        <f t="shared" si="2"/>
        <v>0</v>
      </c>
    </row>
    <row r="62" spans="1:8" x14ac:dyDescent="0.25">
      <c r="A62" s="12">
        <f>Riesgo!C66</f>
        <v>0</v>
      </c>
      <c r="F62" s="76">
        <f t="shared" si="0"/>
        <v>-0.12404882503505923</v>
      </c>
      <c r="G62" s="26">
        <f t="shared" si="1"/>
        <v>0</v>
      </c>
      <c r="H62" s="26">
        <f t="shared" si="2"/>
        <v>0</v>
      </c>
    </row>
    <row r="63" spans="1:8" x14ac:dyDescent="0.25">
      <c r="A63" s="12">
        <f>Riesgo!C67</f>
        <v>0</v>
      </c>
      <c r="F63" s="76">
        <f t="shared" si="0"/>
        <v>-0.12404882503505923</v>
      </c>
      <c r="G63" s="26">
        <f t="shared" si="1"/>
        <v>0</v>
      </c>
      <c r="H63" s="26">
        <f t="shared" si="2"/>
        <v>0</v>
      </c>
    </row>
    <row r="64" spans="1:8" x14ac:dyDescent="0.25">
      <c r="A64" s="12">
        <f>Riesgo!C68</f>
        <v>0</v>
      </c>
      <c r="F64" s="76">
        <f t="shared" si="0"/>
        <v>-0.12404882503505923</v>
      </c>
      <c r="G64" s="26">
        <f t="shared" si="1"/>
        <v>0</v>
      </c>
      <c r="H64" s="26">
        <f t="shared" si="2"/>
        <v>0</v>
      </c>
    </row>
    <row r="65" spans="1:8" x14ac:dyDescent="0.25">
      <c r="A65" s="12">
        <f>Riesgo!C69</f>
        <v>0</v>
      </c>
      <c r="F65" s="76">
        <f t="shared" si="0"/>
        <v>-0.12404882503505923</v>
      </c>
      <c r="G65" s="26">
        <f t="shared" si="1"/>
        <v>0</v>
      </c>
      <c r="H65" s="26">
        <f t="shared" si="2"/>
        <v>0</v>
      </c>
    </row>
    <row r="66" spans="1:8" x14ac:dyDescent="0.25">
      <c r="A66" s="12">
        <f>Riesgo!C70</f>
        <v>0</v>
      </c>
      <c r="F66" s="76">
        <f t="shared" si="0"/>
        <v>-0.12404882503505923</v>
      </c>
      <c r="G66" s="26">
        <f t="shared" si="1"/>
        <v>0</v>
      </c>
      <c r="H66" s="26">
        <f t="shared" si="2"/>
        <v>0</v>
      </c>
    </row>
    <row r="67" spans="1:8" x14ac:dyDescent="0.25">
      <c r="A67" s="12">
        <f>Riesgo!C71</f>
        <v>0</v>
      </c>
      <c r="F67" s="76">
        <f t="shared" ref="F67:F130" si="3">A67-$D$4</f>
        <v>-0.12404882503505923</v>
      </c>
      <c r="G67" s="26">
        <f t="shared" ref="G67:G130" si="4">IF(A67=0,0,(A67-D$4)^3)</f>
        <v>0</v>
      </c>
      <c r="H67" s="26">
        <f t="shared" ref="H67:H130" si="5">IF(A67=0,0,(A67-D$4)^4)</f>
        <v>0</v>
      </c>
    </row>
    <row r="68" spans="1:8" x14ac:dyDescent="0.25">
      <c r="A68" s="12">
        <f>Riesgo!C72</f>
        <v>0</v>
      </c>
      <c r="F68" s="76">
        <f t="shared" si="3"/>
        <v>-0.12404882503505923</v>
      </c>
      <c r="G68" s="26">
        <f t="shared" si="4"/>
        <v>0</v>
      </c>
      <c r="H68" s="26">
        <f t="shared" si="5"/>
        <v>0</v>
      </c>
    </row>
    <row r="69" spans="1:8" x14ac:dyDescent="0.25">
      <c r="A69" s="12">
        <f>Riesgo!C73</f>
        <v>0</v>
      </c>
      <c r="F69" s="76">
        <f t="shared" si="3"/>
        <v>-0.12404882503505923</v>
      </c>
      <c r="G69" s="26">
        <f t="shared" si="4"/>
        <v>0</v>
      </c>
      <c r="H69" s="26">
        <f t="shared" si="5"/>
        <v>0</v>
      </c>
    </row>
    <row r="70" spans="1:8" x14ac:dyDescent="0.25">
      <c r="A70" s="12">
        <f>Riesgo!C74</f>
        <v>0</v>
      </c>
      <c r="F70" s="76">
        <f t="shared" si="3"/>
        <v>-0.12404882503505923</v>
      </c>
      <c r="G70" s="26">
        <f t="shared" si="4"/>
        <v>0</v>
      </c>
      <c r="H70" s="26">
        <f t="shared" si="5"/>
        <v>0</v>
      </c>
    </row>
    <row r="71" spans="1:8" x14ac:dyDescent="0.25">
      <c r="A71" s="12">
        <f>Riesgo!C75</f>
        <v>0.90129148831751549</v>
      </c>
      <c r="F71" s="76">
        <f t="shared" si="3"/>
        <v>0.77724266328245628</v>
      </c>
      <c r="G71" s="26">
        <f t="shared" si="4"/>
        <v>0.46953707885887891</v>
      </c>
      <c r="H71" s="26">
        <f t="shared" si="5"/>
        <v>0.36494424968213979</v>
      </c>
    </row>
    <row r="72" spans="1:8" x14ac:dyDescent="0.25">
      <c r="A72" s="12">
        <f>Riesgo!C76</f>
        <v>0</v>
      </c>
      <c r="F72" s="76">
        <f t="shared" si="3"/>
        <v>-0.12404882503505923</v>
      </c>
      <c r="G72" s="26">
        <f t="shared" si="4"/>
        <v>0</v>
      </c>
      <c r="H72" s="26">
        <f t="shared" si="5"/>
        <v>0</v>
      </c>
    </row>
    <row r="73" spans="1:8" x14ac:dyDescent="0.25">
      <c r="A73" s="12">
        <f>Riesgo!C77</f>
        <v>0</v>
      </c>
      <c r="F73" s="76">
        <f t="shared" si="3"/>
        <v>-0.12404882503505923</v>
      </c>
      <c r="G73" s="26">
        <f t="shared" si="4"/>
        <v>0</v>
      </c>
      <c r="H73" s="26">
        <f t="shared" si="5"/>
        <v>0</v>
      </c>
    </row>
    <row r="74" spans="1:8" x14ac:dyDescent="0.25">
      <c r="A74" s="12">
        <f>Riesgo!C78</f>
        <v>0</v>
      </c>
      <c r="F74" s="76">
        <f t="shared" si="3"/>
        <v>-0.12404882503505923</v>
      </c>
      <c r="G74" s="26">
        <f t="shared" si="4"/>
        <v>0</v>
      </c>
      <c r="H74" s="26">
        <f t="shared" si="5"/>
        <v>0</v>
      </c>
    </row>
    <row r="75" spans="1:8" x14ac:dyDescent="0.25">
      <c r="A75" s="12">
        <f>Riesgo!C79</f>
        <v>0</v>
      </c>
      <c r="F75" s="76">
        <f t="shared" si="3"/>
        <v>-0.12404882503505923</v>
      </c>
      <c r="G75" s="26">
        <f t="shared" si="4"/>
        <v>0</v>
      </c>
      <c r="H75" s="26">
        <f t="shared" si="5"/>
        <v>0</v>
      </c>
    </row>
    <row r="76" spans="1:8" x14ac:dyDescent="0.25">
      <c r="A76" s="12">
        <f>Riesgo!C80</f>
        <v>1</v>
      </c>
      <c r="F76" s="76">
        <f t="shared" si="3"/>
        <v>0.87595117496494079</v>
      </c>
      <c r="G76" s="26">
        <f t="shared" si="4"/>
        <v>0.67210898078442016</v>
      </c>
      <c r="H76" s="26">
        <f t="shared" si="5"/>
        <v>0.58873465142260162</v>
      </c>
    </row>
    <row r="77" spans="1:8" x14ac:dyDescent="0.25">
      <c r="A77" s="12">
        <f>Riesgo!C81</f>
        <v>0</v>
      </c>
      <c r="F77" s="76">
        <f t="shared" si="3"/>
        <v>-0.12404882503505923</v>
      </c>
      <c r="G77" s="26">
        <f t="shared" si="4"/>
        <v>0</v>
      </c>
      <c r="H77" s="26">
        <f t="shared" si="5"/>
        <v>0</v>
      </c>
    </row>
    <row r="78" spans="1:8" x14ac:dyDescent="0.25">
      <c r="A78" s="12">
        <f>Riesgo!C82</f>
        <v>0</v>
      </c>
      <c r="F78" s="76">
        <f t="shared" si="3"/>
        <v>-0.12404882503505923</v>
      </c>
      <c r="G78" s="26">
        <f t="shared" si="4"/>
        <v>0</v>
      </c>
      <c r="H78" s="26">
        <f t="shared" si="5"/>
        <v>0</v>
      </c>
    </row>
    <row r="79" spans="1:8" x14ac:dyDescent="0.25">
      <c r="A79" s="12">
        <f>Riesgo!C83</f>
        <v>0</v>
      </c>
      <c r="F79" s="76">
        <f t="shared" si="3"/>
        <v>-0.12404882503505923</v>
      </c>
      <c r="G79" s="26">
        <f t="shared" si="4"/>
        <v>0</v>
      </c>
      <c r="H79" s="26">
        <f t="shared" si="5"/>
        <v>0</v>
      </c>
    </row>
    <row r="80" spans="1:8" x14ac:dyDescent="0.25">
      <c r="A80" s="12">
        <f>Riesgo!C84</f>
        <v>0</v>
      </c>
      <c r="F80" s="76">
        <f t="shared" si="3"/>
        <v>-0.12404882503505923</v>
      </c>
      <c r="G80" s="26">
        <f t="shared" si="4"/>
        <v>0</v>
      </c>
      <c r="H80" s="26">
        <f t="shared" si="5"/>
        <v>0</v>
      </c>
    </row>
    <row r="81" spans="1:8" x14ac:dyDescent="0.25">
      <c r="A81" s="12">
        <f>Riesgo!C85</f>
        <v>1</v>
      </c>
      <c r="F81" s="76">
        <f t="shared" si="3"/>
        <v>0.87595117496494079</v>
      </c>
      <c r="G81" s="26">
        <f t="shared" si="4"/>
        <v>0.67210898078442016</v>
      </c>
      <c r="H81" s="26">
        <f t="shared" si="5"/>
        <v>0.58873465142260162</v>
      </c>
    </row>
    <row r="82" spans="1:8" x14ac:dyDescent="0.25">
      <c r="A82" s="12">
        <f>Riesgo!C86</f>
        <v>0</v>
      </c>
      <c r="F82" s="76">
        <f t="shared" si="3"/>
        <v>-0.12404882503505923</v>
      </c>
      <c r="G82" s="26">
        <f t="shared" si="4"/>
        <v>0</v>
      </c>
      <c r="H82" s="26">
        <f t="shared" si="5"/>
        <v>0</v>
      </c>
    </row>
    <row r="83" spans="1:8" x14ac:dyDescent="0.25">
      <c r="A83" s="12">
        <f>Riesgo!C87</f>
        <v>0</v>
      </c>
      <c r="F83" s="76">
        <f t="shared" si="3"/>
        <v>-0.12404882503505923</v>
      </c>
      <c r="G83" s="26">
        <f t="shared" si="4"/>
        <v>0</v>
      </c>
      <c r="H83" s="26">
        <f t="shared" si="5"/>
        <v>0</v>
      </c>
    </row>
    <row r="84" spans="1:8" x14ac:dyDescent="0.25">
      <c r="A84" s="12">
        <f>Riesgo!C88</f>
        <v>0</v>
      </c>
      <c r="F84" s="76">
        <f t="shared" si="3"/>
        <v>-0.12404882503505923</v>
      </c>
      <c r="G84" s="26">
        <f t="shared" si="4"/>
        <v>0</v>
      </c>
      <c r="H84" s="26">
        <f t="shared" si="5"/>
        <v>0</v>
      </c>
    </row>
    <row r="85" spans="1:8" x14ac:dyDescent="0.25">
      <c r="A85" s="12">
        <f>Riesgo!C89</f>
        <v>0</v>
      </c>
      <c r="F85" s="76">
        <f t="shared" si="3"/>
        <v>-0.12404882503505923</v>
      </c>
      <c r="G85" s="26">
        <f t="shared" si="4"/>
        <v>0</v>
      </c>
      <c r="H85" s="26">
        <f t="shared" si="5"/>
        <v>0</v>
      </c>
    </row>
    <row r="86" spans="1:8" x14ac:dyDescent="0.25">
      <c r="A86" s="12">
        <f>Riesgo!C90</f>
        <v>0</v>
      </c>
      <c r="F86" s="76">
        <f t="shared" si="3"/>
        <v>-0.12404882503505923</v>
      </c>
      <c r="G86" s="26">
        <f t="shared" si="4"/>
        <v>0</v>
      </c>
      <c r="H86" s="26">
        <f t="shared" si="5"/>
        <v>0</v>
      </c>
    </row>
    <row r="87" spans="1:8" x14ac:dyDescent="0.25">
      <c r="A87" s="12">
        <f>Riesgo!C91</f>
        <v>0</v>
      </c>
      <c r="F87" s="76">
        <f t="shared" si="3"/>
        <v>-0.12404882503505923</v>
      </c>
      <c r="G87" s="26">
        <f t="shared" si="4"/>
        <v>0</v>
      </c>
      <c r="H87" s="26">
        <f t="shared" si="5"/>
        <v>0</v>
      </c>
    </row>
    <row r="88" spans="1:8" x14ac:dyDescent="0.25">
      <c r="A88" s="12">
        <f>Riesgo!C92</f>
        <v>0</v>
      </c>
      <c r="F88" s="76">
        <f t="shared" si="3"/>
        <v>-0.12404882503505923</v>
      </c>
      <c r="G88" s="26">
        <f t="shared" si="4"/>
        <v>0</v>
      </c>
      <c r="H88" s="26">
        <f t="shared" si="5"/>
        <v>0</v>
      </c>
    </row>
    <row r="89" spans="1:8" x14ac:dyDescent="0.25">
      <c r="A89" s="12">
        <f>Riesgo!C93</f>
        <v>0</v>
      </c>
      <c r="F89" s="76">
        <f t="shared" si="3"/>
        <v>-0.12404882503505923</v>
      </c>
      <c r="G89" s="26">
        <f t="shared" si="4"/>
        <v>0</v>
      </c>
      <c r="H89" s="26">
        <f t="shared" si="5"/>
        <v>0</v>
      </c>
    </row>
    <row r="90" spans="1:8" x14ac:dyDescent="0.25">
      <c r="A90" s="12">
        <f>Riesgo!C94</f>
        <v>0</v>
      </c>
      <c r="F90" s="76">
        <f t="shared" si="3"/>
        <v>-0.12404882503505923</v>
      </c>
      <c r="G90" s="26">
        <f t="shared" si="4"/>
        <v>0</v>
      </c>
      <c r="H90" s="26">
        <f t="shared" si="5"/>
        <v>0</v>
      </c>
    </row>
    <row r="91" spans="1:8" x14ac:dyDescent="0.25">
      <c r="A91" s="12">
        <f>Riesgo!C95</f>
        <v>1</v>
      </c>
      <c r="F91" s="76">
        <f t="shared" si="3"/>
        <v>0.87595117496494079</v>
      </c>
      <c r="G91" s="26">
        <f t="shared" si="4"/>
        <v>0.67210898078442016</v>
      </c>
      <c r="H91" s="26">
        <f t="shared" si="5"/>
        <v>0.58873465142260162</v>
      </c>
    </row>
    <row r="92" spans="1:8" x14ac:dyDescent="0.25">
      <c r="A92" s="12">
        <f>Riesgo!C96</f>
        <v>0</v>
      </c>
      <c r="F92" s="76">
        <f t="shared" si="3"/>
        <v>-0.12404882503505923</v>
      </c>
      <c r="G92" s="26">
        <f t="shared" si="4"/>
        <v>0</v>
      </c>
      <c r="H92" s="26">
        <f t="shared" si="5"/>
        <v>0</v>
      </c>
    </row>
    <row r="93" spans="1:8" x14ac:dyDescent="0.25">
      <c r="A93" s="12">
        <f>Riesgo!C97</f>
        <v>0</v>
      </c>
      <c r="F93" s="76">
        <f t="shared" si="3"/>
        <v>-0.12404882503505923</v>
      </c>
      <c r="G93" s="26">
        <f t="shared" si="4"/>
        <v>0</v>
      </c>
      <c r="H93" s="26">
        <f t="shared" si="5"/>
        <v>0</v>
      </c>
    </row>
    <row r="94" spans="1:8" x14ac:dyDescent="0.25">
      <c r="A94" s="12">
        <f>Riesgo!C98</f>
        <v>0</v>
      </c>
      <c r="F94" s="76">
        <f t="shared" si="3"/>
        <v>-0.12404882503505923</v>
      </c>
      <c r="G94" s="26">
        <f t="shared" si="4"/>
        <v>0</v>
      </c>
      <c r="H94" s="26">
        <f t="shared" si="5"/>
        <v>0</v>
      </c>
    </row>
    <row r="95" spans="1:8" x14ac:dyDescent="0.25">
      <c r="A95" s="12">
        <f>Riesgo!C99</f>
        <v>0</v>
      </c>
      <c r="F95" s="76">
        <f t="shared" si="3"/>
        <v>-0.12404882503505923</v>
      </c>
      <c r="G95" s="26">
        <f t="shared" si="4"/>
        <v>0</v>
      </c>
      <c r="H95" s="26">
        <f t="shared" si="5"/>
        <v>0</v>
      </c>
    </row>
    <row r="96" spans="1:8" x14ac:dyDescent="0.25">
      <c r="A96" s="12">
        <f>Riesgo!C100</f>
        <v>0</v>
      </c>
      <c r="F96" s="76">
        <f t="shared" si="3"/>
        <v>-0.12404882503505923</v>
      </c>
      <c r="G96" s="26">
        <f t="shared" si="4"/>
        <v>0</v>
      </c>
      <c r="H96" s="26">
        <f t="shared" si="5"/>
        <v>0</v>
      </c>
    </row>
    <row r="97" spans="1:8" x14ac:dyDescent="0.25">
      <c r="A97" s="12">
        <f>Riesgo!C101</f>
        <v>0</v>
      </c>
      <c r="F97" s="76">
        <f t="shared" si="3"/>
        <v>-0.12404882503505923</v>
      </c>
      <c r="G97" s="26">
        <f t="shared" si="4"/>
        <v>0</v>
      </c>
      <c r="H97" s="26">
        <f t="shared" si="5"/>
        <v>0</v>
      </c>
    </row>
    <row r="98" spans="1:8" x14ac:dyDescent="0.25">
      <c r="A98" s="12">
        <f>Riesgo!C102</f>
        <v>0</v>
      </c>
      <c r="F98" s="76">
        <f t="shared" si="3"/>
        <v>-0.12404882503505923</v>
      </c>
      <c r="G98" s="26">
        <f t="shared" si="4"/>
        <v>0</v>
      </c>
      <c r="H98" s="26">
        <f t="shared" si="5"/>
        <v>0</v>
      </c>
    </row>
    <row r="99" spans="1:8" x14ac:dyDescent="0.25">
      <c r="A99" s="12">
        <f>Riesgo!C103</f>
        <v>0</v>
      </c>
      <c r="F99" s="76">
        <f t="shared" si="3"/>
        <v>-0.12404882503505923</v>
      </c>
      <c r="G99" s="26">
        <f t="shared" si="4"/>
        <v>0</v>
      </c>
      <c r="H99" s="26">
        <f t="shared" si="5"/>
        <v>0</v>
      </c>
    </row>
    <row r="100" spans="1:8" x14ac:dyDescent="0.25">
      <c r="A100" s="12">
        <f>Riesgo!C104</f>
        <v>0</v>
      </c>
      <c r="F100" s="76">
        <f t="shared" si="3"/>
        <v>-0.12404882503505923</v>
      </c>
      <c r="G100" s="26">
        <f t="shared" si="4"/>
        <v>0</v>
      </c>
      <c r="H100" s="26">
        <f t="shared" si="5"/>
        <v>0</v>
      </c>
    </row>
    <row r="101" spans="1:8" x14ac:dyDescent="0.25">
      <c r="A101" s="12">
        <f>Riesgo!C105</f>
        <v>0</v>
      </c>
      <c r="F101" s="76">
        <f t="shared" si="3"/>
        <v>-0.12404882503505923</v>
      </c>
      <c r="G101" s="26">
        <f t="shared" si="4"/>
        <v>0</v>
      </c>
      <c r="H101" s="26">
        <f t="shared" si="5"/>
        <v>0</v>
      </c>
    </row>
    <row r="102" spans="1:8" x14ac:dyDescent="0.25">
      <c r="A102" s="12">
        <f>Riesgo!C106</f>
        <v>0</v>
      </c>
      <c r="F102" s="76">
        <f t="shared" si="3"/>
        <v>-0.12404882503505923</v>
      </c>
      <c r="G102" s="26">
        <f t="shared" si="4"/>
        <v>0</v>
      </c>
      <c r="H102" s="26">
        <f t="shared" si="5"/>
        <v>0</v>
      </c>
    </row>
    <row r="103" spans="1:8" x14ac:dyDescent="0.25">
      <c r="A103" s="12">
        <f>Riesgo!C107</f>
        <v>0</v>
      </c>
      <c r="F103" s="76">
        <f t="shared" si="3"/>
        <v>-0.12404882503505923</v>
      </c>
      <c r="G103" s="26">
        <f t="shared" si="4"/>
        <v>0</v>
      </c>
      <c r="H103" s="26">
        <f t="shared" si="5"/>
        <v>0</v>
      </c>
    </row>
    <row r="104" spans="1:8" x14ac:dyDescent="0.25">
      <c r="A104" s="12">
        <f>Riesgo!C108</f>
        <v>0</v>
      </c>
      <c r="F104" s="76">
        <f t="shared" si="3"/>
        <v>-0.12404882503505923</v>
      </c>
      <c r="G104" s="26">
        <f t="shared" si="4"/>
        <v>0</v>
      </c>
      <c r="H104" s="26">
        <f t="shared" si="5"/>
        <v>0</v>
      </c>
    </row>
    <row r="105" spans="1:8" x14ac:dyDescent="0.25">
      <c r="A105" s="12">
        <f>Riesgo!C109</f>
        <v>0</v>
      </c>
      <c r="F105" s="76">
        <f t="shared" si="3"/>
        <v>-0.12404882503505923</v>
      </c>
      <c r="G105" s="26">
        <f t="shared" si="4"/>
        <v>0</v>
      </c>
      <c r="H105" s="26">
        <f t="shared" si="5"/>
        <v>0</v>
      </c>
    </row>
    <row r="106" spans="1:8" x14ac:dyDescent="0.25">
      <c r="A106" s="12">
        <f>Riesgo!C110</f>
        <v>0</v>
      </c>
      <c r="F106" s="76">
        <f t="shared" si="3"/>
        <v>-0.12404882503505923</v>
      </c>
      <c r="G106" s="26">
        <f t="shared" si="4"/>
        <v>0</v>
      </c>
      <c r="H106" s="26">
        <f t="shared" si="5"/>
        <v>0</v>
      </c>
    </row>
    <row r="107" spans="1:8" x14ac:dyDescent="0.25">
      <c r="A107" s="12">
        <f>Riesgo!C111</f>
        <v>0</v>
      </c>
      <c r="F107" s="76">
        <f t="shared" si="3"/>
        <v>-0.12404882503505923</v>
      </c>
      <c r="G107" s="26">
        <f t="shared" si="4"/>
        <v>0</v>
      </c>
      <c r="H107" s="26">
        <f t="shared" si="5"/>
        <v>0</v>
      </c>
    </row>
    <row r="108" spans="1:8" x14ac:dyDescent="0.25">
      <c r="A108" s="12">
        <f>Riesgo!C112</f>
        <v>0</v>
      </c>
      <c r="F108" s="76">
        <f t="shared" si="3"/>
        <v>-0.12404882503505923</v>
      </c>
      <c r="G108" s="26">
        <f t="shared" si="4"/>
        <v>0</v>
      </c>
      <c r="H108" s="26">
        <f t="shared" si="5"/>
        <v>0</v>
      </c>
    </row>
    <row r="109" spans="1:8" x14ac:dyDescent="0.25">
      <c r="A109" s="12">
        <f>Riesgo!C113</f>
        <v>0</v>
      </c>
      <c r="F109" s="76">
        <f t="shared" si="3"/>
        <v>-0.12404882503505923</v>
      </c>
      <c r="G109" s="26">
        <f t="shared" si="4"/>
        <v>0</v>
      </c>
      <c r="H109" s="26">
        <f t="shared" si="5"/>
        <v>0</v>
      </c>
    </row>
    <row r="110" spans="1:8" x14ac:dyDescent="0.25">
      <c r="A110" s="12">
        <f>Riesgo!C114</f>
        <v>0</v>
      </c>
      <c r="F110" s="76">
        <f t="shared" si="3"/>
        <v>-0.12404882503505923</v>
      </c>
      <c r="G110" s="26">
        <f t="shared" si="4"/>
        <v>0</v>
      </c>
      <c r="H110" s="26">
        <f t="shared" si="5"/>
        <v>0</v>
      </c>
    </row>
    <row r="111" spans="1:8" x14ac:dyDescent="0.25">
      <c r="A111" s="12">
        <f>Riesgo!C115</f>
        <v>0</v>
      </c>
      <c r="F111" s="76">
        <f t="shared" si="3"/>
        <v>-0.12404882503505923</v>
      </c>
      <c r="G111" s="26">
        <f t="shared" si="4"/>
        <v>0</v>
      </c>
      <c r="H111" s="26">
        <f t="shared" si="5"/>
        <v>0</v>
      </c>
    </row>
    <row r="112" spans="1:8" x14ac:dyDescent="0.25">
      <c r="A112" s="12">
        <f>Riesgo!C116</f>
        <v>0.28727733900571667</v>
      </c>
      <c r="F112" s="76">
        <f t="shared" si="3"/>
        <v>0.16322851397065744</v>
      </c>
      <c r="G112" s="26">
        <f t="shared" si="4"/>
        <v>4.3489867099042899E-3</v>
      </c>
      <c r="H112" s="26">
        <f t="shared" si="5"/>
        <v>7.0987863793581588E-4</v>
      </c>
    </row>
    <row r="113" spans="1:8" x14ac:dyDescent="0.25">
      <c r="A113" s="12">
        <f>Riesgo!C117</f>
        <v>0</v>
      </c>
      <c r="F113" s="76">
        <f t="shared" si="3"/>
        <v>-0.12404882503505923</v>
      </c>
      <c r="G113" s="26">
        <f t="shared" si="4"/>
        <v>0</v>
      </c>
      <c r="H113" s="26">
        <f t="shared" si="5"/>
        <v>0</v>
      </c>
    </row>
    <row r="114" spans="1:8" x14ac:dyDescent="0.25">
      <c r="A114" s="12">
        <f>Riesgo!C118</f>
        <v>0.38380140505661631</v>
      </c>
      <c r="F114" s="76">
        <f t="shared" si="3"/>
        <v>0.2597525800215571</v>
      </c>
      <c r="G114" s="26">
        <f t="shared" si="4"/>
        <v>1.7525870962209231E-2</v>
      </c>
      <c r="H114" s="26">
        <f t="shared" si="5"/>
        <v>4.5523901995587366E-3</v>
      </c>
    </row>
    <row r="115" spans="1:8" x14ac:dyDescent="0.25">
      <c r="A115" s="12">
        <f>Riesgo!C119</f>
        <v>0</v>
      </c>
      <c r="F115" s="76">
        <f t="shared" si="3"/>
        <v>-0.12404882503505923</v>
      </c>
      <c r="G115" s="26">
        <f t="shared" si="4"/>
        <v>0</v>
      </c>
      <c r="H115" s="26">
        <f t="shared" si="5"/>
        <v>0</v>
      </c>
    </row>
    <row r="116" spans="1:8" x14ac:dyDescent="0.25">
      <c r="A116" s="12">
        <f>Riesgo!C120</f>
        <v>0</v>
      </c>
      <c r="F116" s="76">
        <f t="shared" si="3"/>
        <v>-0.12404882503505923</v>
      </c>
      <c r="G116" s="26">
        <f t="shared" si="4"/>
        <v>0</v>
      </c>
      <c r="H116" s="26">
        <f t="shared" si="5"/>
        <v>0</v>
      </c>
    </row>
    <row r="117" spans="1:8" x14ac:dyDescent="0.25">
      <c r="A117" s="12">
        <f>Riesgo!C121</f>
        <v>0.75072544197516233</v>
      </c>
      <c r="F117" s="76">
        <f t="shared" si="3"/>
        <v>0.62667661694010313</v>
      </c>
      <c r="G117" s="26">
        <f t="shared" si="4"/>
        <v>0.24611068589791016</v>
      </c>
      <c r="H117" s="26">
        <f t="shared" si="5"/>
        <v>0.1542318120313107</v>
      </c>
    </row>
    <row r="118" spans="1:8" x14ac:dyDescent="0.25">
      <c r="A118" s="12">
        <f>Riesgo!C122</f>
        <v>0</v>
      </c>
      <c r="F118" s="76">
        <f t="shared" si="3"/>
        <v>-0.12404882503505923</v>
      </c>
      <c r="G118" s="26">
        <f t="shared" si="4"/>
        <v>0</v>
      </c>
      <c r="H118" s="26">
        <f t="shared" si="5"/>
        <v>0</v>
      </c>
    </row>
    <row r="119" spans="1:8" x14ac:dyDescent="0.25">
      <c r="A119" s="12">
        <f>Riesgo!C123</f>
        <v>0</v>
      </c>
      <c r="F119" s="76">
        <f t="shared" si="3"/>
        <v>-0.12404882503505923</v>
      </c>
      <c r="G119" s="26">
        <f t="shared" si="4"/>
        <v>0</v>
      </c>
      <c r="H119" s="26">
        <f t="shared" si="5"/>
        <v>0</v>
      </c>
    </row>
    <row r="120" spans="1:8" x14ac:dyDescent="0.25">
      <c r="A120" s="12">
        <f>Riesgo!C124</f>
        <v>0</v>
      </c>
      <c r="F120" s="76">
        <f t="shared" si="3"/>
        <v>-0.12404882503505923</v>
      </c>
      <c r="G120" s="26">
        <f t="shared" si="4"/>
        <v>0</v>
      </c>
      <c r="H120" s="26">
        <f t="shared" si="5"/>
        <v>0</v>
      </c>
    </row>
    <row r="121" spans="1:8" x14ac:dyDescent="0.25">
      <c r="A121" s="12">
        <f>Riesgo!C125</f>
        <v>0</v>
      </c>
      <c r="F121" s="76">
        <f t="shared" si="3"/>
        <v>-0.12404882503505923</v>
      </c>
      <c r="G121" s="26">
        <f t="shared" si="4"/>
        <v>0</v>
      </c>
      <c r="H121" s="26">
        <f t="shared" si="5"/>
        <v>0</v>
      </c>
    </row>
    <row r="122" spans="1:8" x14ac:dyDescent="0.25">
      <c r="A122" s="12">
        <f>Riesgo!C126</f>
        <v>0</v>
      </c>
      <c r="F122" s="76">
        <f t="shared" si="3"/>
        <v>-0.12404882503505923</v>
      </c>
      <c r="G122" s="26">
        <f t="shared" si="4"/>
        <v>0</v>
      </c>
      <c r="H122" s="26">
        <f t="shared" si="5"/>
        <v>0</v>
      </c>
    </row>
    <row r="123" spans="1:8" x14ac:dyDescent="0.25">
      <c r="A123" s="12">
        <f>Riesgo!C127</f>
        <v>1</v>
      </c>
      <c r="F123" s="76">
        <f t="shared" si="3"/>
        <v>0.87595117496494079</v>
      </c>
      <c r="G123" s="26">
        <f t="shared" si="4"/>
        <v>0.67210898078442016</v>
      </c>
      <c r="H123" s="26">
        <f t="shared" si="5"/>
        <v>0.58873465142260162</v>
      </c>
    </row>
    <row r="124" spans="1:8" x14ac:dyDescent="0.25">
      <c r="A124" s="12">
        <f>Riesgo!C128</f>
        <v>0</v>
      </c>
      <c r="F124" s="76">
        <f t="shared" si="3"/>
        <v>-0.12404882503505923</v>
      </c>
      <c r="G124" s="26">
        <f t="shared" si="4"/>
        <v>0</v>
      </c>
      <c r="H124" s="26">
        <f t="shared" si="5"/>
        <v>0</v>
      </c>
    </row>
    <row r="125" spans="1:8" x14ac:dyDescent="0.25">
      <c r="A125" s="12">
        <f>Riesgo!C129</f>
        <v>0</v>
      </c>
      <c r="F125" s="76">
        <f t="shared" si="3"/>
        <v>-0.12404882503505923</v>
      </c>
      <c r="G125" s="26">
        <f t="shared" si="4"/>
        <v>0</v>
      </c>
      <c r="H125" s="26">
        <f t="shared" si="5"/>
        <v>0</v>
      </c>
    </row>
    <row r="126" spans="1:8" x14ac:dyDescent="0.25">
      <c r="A126" s="12">
        <f>Riesgo!C130</f>
        <v>0</v>
      </c>
      <c r="F126" s="76">
        <f t="shared" si="3"/>
        <v>-0.12404882503505923</v>
      </c>
      <c r="G126" s="26">
        <f t="shared" si="4"/>
        <v>0</v>
      </c>
      <c r="H126" s="26">
        <f t="shared" si="5"/>
        <v>0</v>
      </c>
    </row>
    <row r="127" spans="1:8" x14ac:dyDescent="0.25">
      <c r="A127" s="12">
        <f>Riesgo!C131</f>
        <v>0</v>
      </c>
      <c r="F127" s="76">
        <f t="shared" si="3"/>
        <v>-0.12404882503505923</v>
      </c>
      <c r="G127" s="26">
        <f t="shared" si="4"/>
        <v>0</v>
      </c>
      <c r="H127" s="26">
        <f t="shared" si="5"/>
        <v>0</v>
      </c>
    </row>
    <row r="128" spans="1:8" x14ac:dyDescent="0.25">
      <c r="A128" s="12">
        <f>Riesgo!C132</f>
        <v>0</v>
      </c>
      <c r="F128" s="76">
        <f t="shared" si="3"/>
        <v>-0.12404882503505923</v>
      </c>
      <c r="G128" s="26">
        <f t="shared" si="4"/>
        <v>0</v>
      </c>
      <c r="H128" s="26">
        <f t="shared" si="5"/>
        <v>0</v>
      </c>
    </row>
    <row r="129" spans="1:8" x14ac:dyDescent="0.25">
      <c r="A129" s="12">
        <f>Riesgo!C133</f>
        <v>0</v>
      </c>
      <c r="F129" s="76">
        <f t="shared" si="3"/>
        <v>-0.12404882503505923</v>
      </c>
      <c r="G129" s="26">
        <f t="shared" si="4"/>
        <v>0</v>
      </c>
      <c r="H129" s="26">
        <f t="shared" si="5"/>
        <v>0</v>
      </c>
    </row>
    <row r="130" spans="1:8" x14ac:dyDescent="0.25">
      <c r="A130" s="12">
        <f>Riesgo!C134</f>
        <v>0</v>
      </c>
      <c r="F130" s="76">
        <f t="shared" si="3"/>
        <v>-0.12404882503505923</v>
      </c>
      <c r="G130" s="26">
        <f t="shared" si="4"/>
        <v>0</v>
      </c>
      <c r="H130" s="26">
        <f t="shared" si="5"/>
        <v>0</v>
      </c>
    </row>
    <row r="131" spans="1:8" x14ac:dyDescent="0.25">
      <c r="A131" s="12">
        <f>Riesgo!C135</f>
        <v>0</v>
      </c>
      <c r="F131" s="76">
        <f t="shared" ref="F131:F194" si="6">A131-$D$4</f>
        <v>-0.12404882503505923</v>
      </c>
      <c r="G131" s="26">
        <f t="shared" ref="G131:G194" si="7">IF(A131=0,0,(A131-D$4)^3)</f>
        <v>0</v>
      </c>
      <c r="H131" s="26">
        <f t="shared" ref="H131:H194" si="8">IF(A131=0,0,(A131-D$4)^4)</f>
        <v>0</v>
      </c>
    </row>
    <row r="132" spans="1:8" x14ac:dyDescent="0.25">
      <c r="A132" s="12">
        <f>Riesgo!C136</f>
        <v>0</v>
      </c>
      <c r="F132" s="76">
        <f t="shared" si="6"/>
        <v>-0.12404882503505923</v>
      </c>
      <c r="G132" s="26">
        <f t="shared" si="7"/>
        <v>0</v>
      </c>
      <c r="H132" s="26">
        <f t="shared" si="8"/>
        <v>0</v>
      </c>
    </row>
    <row r="133" spans="1:8" x14ac:dyDescent="0.25">
      <c r="A133" s="12">
        <f>Riesgo!C137</f>
        <v>1</v>
      </c>
      <c r="F133" s="76">
        <f t="shared" si="6"/>
        <v>0.87595117496494079</v>
      </c>
      <c r="G133" s="26">
        <f t="shared" si="7"/>
        <v>0.67210898078442016</v>
      </c>
      <c r="H133" s="26">
        <f t="shared" si="8"/>
        <v>0.58873465142260162</v>
      </c>
    </row>
    <row r="134" spans="1:8" x14ac:dyDescent="0.25">
      <c r="A134" s="12">
        <f>Riesgo!C138</f>
        <v>0</v>
      </c>
      <c r="F134" s="76">
        <f t="shared" si="6"/>
        <v>-0.12404882503505923</v>
      </c>
      <c r="G134" s="26">
        <f t="shared" si="7"/>
        <v>0</v>
      </c>
      <c r="H134" s="26">
        <f t="shared" si="8"/>
        <v>0</v>
      </c>
    </row>
    <row r="135" spans="1:8" x14ac:dyDescent="0.25">
      <c r="A135" s="12">
        <f>Riesgo!C139</f>
        <v>0</v>
      </c>
      <c r="F135" s="76">
        <f t="shared" si="6"/>
        <v>-0.12404882503505923</v>
      </c>
      <c r="G135" s="26">
        <f t="shared" si="7"/>
        <v>0</v>
      </c>
      <c r="H135" s="26">
        <f t="shared" si="8"/>
        <v>0</v>
      </c>
    </row>
    <row r="136" spans="1:8" x14ac:dyDescent="0.25">
      <c r="A136" s="12">
        <f>Riesgo!C140</f>
        <v>0</v>
      </c>
      <c r="F136" s="76">
        <f t="shared" si="6"/>
        <v>-0.12404882503505923</v>
      </c>
      <c r="G136" s="26">
        <f t="shared" si="7"/>
        <v>0</v>
      </c>
      <c r="H136" s="26">
        <f t="shared" si="8"/>
        <v>0</v>
      </c>
    </row>
    <row r="137" spans="1:8" x14ac:dyDescent="0.25">
      <c r="A137" s="12">
        <f>Riesgo!C141</f>
        <v>0</v>
      </c>
      <c r="F137" s="76">
        <f t="shared" si="6"/>
        <v>-0.12404882503505923</v>
      </c>
      <c r="G137" s="26">
        <f t="shared" si="7"/>
        <v>0</v>
      </c>
      <c r="H137" s="26">
        <f t="shared" si="8"/>
        <v>0</v>
      </c>
    </row>
    <row r="138" spans="1:8" x14ac:dyDescent="0.25">
      <c r="A138" s="12">
        <f>Riesgo!C142</f>
        <v>0</v>
      </c>
      <c r="F138" s="76">
        <f t="shared" si="6"/>
        <v>-0.12404882503505923</v>
      </c>
      <c r="G138" s="26">
        <f t="shared" si="7"/>
        <v>0</v>
      </c>
      <c r="H138" s="26">
        <f t="shared" si="8"/>
        <v>0</v>
      </c>
    </row>
    <row r="139" spans="1:8" x14ac:dyDescent="0.25">
      <c r="A139" s="12">
        <f>Riesgo!C143</f>
        <v>0</v>
      </c>
      <c r="F139" s="76">
        <f t="shared" si="6"/>
        <v>-0.12404882503505923</v>
      </c>
      <c r="G139" s="26">
        <f t="shared" si="7"/>
        <v>0</v>
      </c>
      <c r="H139" s="26">
        <f t="shared" si="8"/>
        <v>0</v>
      </c>
    </row>
    <row r="140" spans="1:8" x14ac:dyDescent="0.25">
      <c r="A140" s="12">
        <f>Riesgo!C144</f>
        <v>0</v>
      </c>
      <c r="F140" s="76">
        <f t="shared" si="6"/>
        <v>-0.12404882503505923</v>
      </c>
      <c r="G140" s="26">
        <f t="shared" si="7"/>
        <v>0</v>
      </c>
      <c r="H140" s="26">
        <f t="shared" si="8"/>
        <v>0</v>
      </c>
    </row>
    <row r="141" spans="1:8" x14ac:dyDescent="0.25">
      <c r="A141" s="12">
        <f>Riesgo!C145</f>
        <v>0</v>
      </c>
      <c r="F141" s="76">
        <f t="shared" si="6"/>
        <v>-0.12404882503505923</v>
      </c>
      <c r="G141" s="26">
        <f t="shared" si="7"/>
        <v>0</v>
      </c>
      <c r="H141" s="26">
        <f t="shared" si="8"/>
        <v>0</v>
      </c>
    </row>
    <row r="142" spans="1:8" x14ac:dyDescent="0.25">
      <c r="A142" s="12">
        <f>Riesgo!C146</f>
        <v>0</v>
      </c>
      <c r="F142" s="76">
        <f t="shared" si="6"/>
        <v>-0.12404882503505923</v>
      </c>
      <c r="G142" s="26">
        <f t="shared" si="7"/>
        <v>0</v>
      </c>
      <c r="H142" s="26">
        <f t="shared" si="8"/>
        <v>0</v>
      </c>
    </row>
    <row r="143" spans="1:8" x14ac:dyDescent="0.25">
      <c r="A143" s="12">
        <f>Riesgo!C147</f>
        <v>0</v>
      </c>
      <c r="F143" s="76">
        <f t="shared" si="6"/>
        <v>-0.12404882503505923</v>
      </c>
      <c r="G143" s="26">
        <f t="shared" si="7"/>
        <v>0</v>
      </c>
      <c r="H143" s="26">
        <f t="shared" si="8"/>
        <v>0</v>
      </c>
    </row>
    <row r="144" spans="1:8" x14ac:dyDescent="0.25">
      <c r="A144" s="12">
        <f>Riesgo!C148</f>
        <v>0</v>
      </c>
      <c r="F144" s="76">
        <f t="shared" si="6"/>
        <v>-0.12404882503505923</v>
      </c>
      <c r="G144" s="26">
        <f t="shared" si="7"/>
        <v>0</v>
      </c>
      <c r="H144" s="26">
        <f t="shared" si="8"/>
        <v>0</v>
      </c>
    </row>
    <row r="145" spans="1:8" x14ac:dyDescent="0.25">
      <c r="A145" s="12">
        <f>Riesgo!C149</f>
        <v>0</v>
      </c>
      <c r="F145" s="76">
        <f t="shared" si="6"/>
        <v>-0.12404882503505923</v>
      </c>
      <c r="G145" s="26">
        <f t="shared" si="7"/>
        <v>0</v>
      </c>
      <c r="H145" s="26">
        <f t="shared" si="8"/>
        <v>0</v>
      </c>
    </row>
    <row r="146" spans="1:8" x14ac:dyDescent="0.25">
      <c r="A146" s="12">
        <f>Riesgo!C150</f>
        <v>0</v>
      </c>
      <c r="F146" s="76">
        <f t="shared" si="6"/>
        <v>-0.12404882503505923</v>
      </c>
      <c r="G146" s="26">
        <f t="shared" si="7"/>
        <v>0</v>
      </c>
      <c r="H146" s="26">
        <f t="shared" si="8"/>
        <v>0</v>
      </c>
    </row>
    <row r="147" spans="1:8" x14ac:dyDescent="0.25">
      <c r="A147" s="12">
        <f>Riesgo!C151</f>
        <v>0</v>
      </c>
      <c r="F147" s="76">
        <f t="shared" si="6"/>
        <v>-0.12404882503505923</v>
      </c>
      <c r="G147" s="26">
        <f t="shared" si="7"/>
        <v>0</v>
      </c>
      <c r="H147" s="26">
        <f t="shared" si="8"/>
        <v>0</v>
      </c>
    </row>
    <row r="148" spans="1:8" x14ac:dyDescent="0.25">
      <c r="A148" s="12">
        <f>Riesgo!C152</f>
        <v>0</v>
      </c>
      <c r="F148" s="76">
        <f t="shared" si="6"/>
        <v>-0.12404882503505923</v>
      </c>
      <c r="G148" s="26">
        <f t="shared" si="7"/>
        <v>0</v>
      </c>
      <c r="H148" s="26">
        <f t="shared" si="8"/>
        <v>0</v>
      </c>
    </row>
    <row r="149" spans="1:8" x14ac:dyDescent="0.25">
      <c r="A149" s="12">
        <f>Riesgo!C153</f>
        <v>0</v>
      </c>
      <c r="F149" s="76">
        <f t="shared" si="6"/>
        <v>-0.12404882503505923</v>
      </c>
      <c r="G149" s="26">
        <f t="shared" si="7"/>
        <v>0</v>
      </c>
      <c r="H149" s="26">
        <f t="shared" si="8"/>
        <v>0</v>
      </c>
    </row>
    <row r="150" spans="1:8" x14ac:dyDescent="0.25">
      <c r="A150" s="12">
        <f>Riesgo!C154</f>
        <v>0</v>
      </c>
      <c r="F150" s="76">
        <f t="shared" si="6"/>
        <v>-0.12404882503505923</v>
      </c>
      <c r="G150" s="26">
        <f t="shared" si="7"/>
        <v>0</v>
      </c>
      <c r="H150" s="26">
        <f t="shared" si="8"/>
        <v>0</v>
      </c>
    </row>
    <row r="151" spans="1:8" x14ac:dyDescent="0.25">
      <c r="A151" s="12">
        <f>Riesgo!C155</f>
        <v>0</v>
      </c>
      <c r="F151" s="76">
        <f t="shared" si="6"/>
        <v>-0.12404882503505923</v>
      </c>
      <c r="G151" s="26">
        <f t="shared" si="7"/>
        <v>0</v>
      </c>
      <c r="H151" s="26">
        <f t="shared" si="8"/>
        <v>0</v>
      </c>
    </row>
    <row r="152" spans="1:8" x14ac:dyDescent="0.25">
      <c r="A152" s="12">
        <f>Riesgo!C156</f>
        <v>0</v>
      </c>
      <c r="F152" s="76">
        <f t="shared" si="6"/>
        <v>-0.12404882503505923</v>
      </c>
      <c r="G152" s="26">
        <f t="shared" si="7"/>
        <v>0</v>
      </c>
      <c r="H152" s="26">
        <f t="shared" si="8"/>
        <v>0</v>
      </c>
    </row>
    <row r="153" spans="1:8" x14ac:dyDescent="0.25">
      <c r="A153" s="12">
        <f>Riesgo!C157</f>
        <v>1</v>
      </c>
      <c r="F153" s="76">
        <f t="shared" si="6"/>
        <v>0.87595117496494079</v>
      </c>
      <c r="G153" s="26">
        <f t="shared" si="7"/>
        <v>0.67210898078442016</v>
      </c>
      <c r="H153" s="26">
        <f t="shared" si="8"/>
        <v>0.58873465142260162</v>
      </c>
    </row>
    <row r="154" spans="1:8" x14ac:dyDescent="0.25">
      <c r="A154" s="12">
        <f>Riesgo!C158</f>
        <v>0</v>
      </c>
      <c r="F154" s="76">
        <f t="shared" si="6"/>
        <v>-0.12404882503505923</v>
      </c>
      <c r="G154" s="26">
        <f t="shared" si="7"/>
        <v>0</v>
      </c>
      <c r="H154" s="26">
        <f t="shared" si="8"/>
        <v>0</v>
      </c>
    </row>
    <row r="155" spans="1:8" x14ac:dyDescent="0.25">
      <c r="A155" s="12">
        <f>Riesgo!C159</f>
        <v>0</v>
      </c>
      <c r="F155" s="76">
        <f t="shared" si="6"/>
        <v>-0.12404882503505923</v>
      </c>
      <c r="G155" s="26">
        <f t="shared" si="7"/>
        <v>0</v>
      </c>
      <c r="H155" s="26">
        <f t="shared" si="8"/>
        <v>0</v>
      </c>
    </row>
    <row r="156" spans="1:8" x14ac:dyDescent="0.25">
      <c r="A156" s="12">
        <f>Riesgo!C160</f>
        <v>0</v>
      </c>
      <c r="F156" s="76">
        <f t="shared" si="6"/>
        <v>-0.12404882503505923</v>
      </c>
      <c r="G156" s="26">
        <f t="shared" si="7"/>
        <v>0</v>
      </c>
      <c r="H156" s="26">
        <f t="shared" si="8"/>
        <v>0</v>
      </c>
    </row>
    <row r="157" spans="1:8" x14ac:dyDescent="0.25">
      <c r="A157" s="12">
        <f>Riesgo!C161</f>
        <v>0</v>
      </c>
      <c r="F157" s="76">
        <f t="shared" si="6"/>
        <v>-0.12404882503505923</v>
      </c>
      <c r="G157" s="26">
        <f t="shared" si="7"/>
        <v>0</v>
      </c>
      <c r="H157" s="26">
        <f t="shared" si="8"/>
        <v>0</v>
      </c>
    </row>
    <row r="158" spans="1:8" x14ac:dyDescent="0.25">
      <c r="A158" s="12">
        <f>Riesgo!C162</f>
        <v>0</v>
      </c>
      <c r="F158" s="76">
        <f t="shared" si="6"/>
        <v>-0.12404882503505923</v>
      </c>
      <c r="G158" s="26">
        <f t="shared" si="7"/>
        <v>0</v>
      </c>
      <c r="H158" s="26">
        <f t="shared" si="8"/>
        <v>0</v>
      </c>
    </row>
    <row r="159" spans="1:8" x14ac:dyDescent="0.25">
      <c r="A159" s="12">
        <f>Riesgo!C163</f>
        <v>0</v>
      </c>
      <c r="F159" s="76">
        <f t="shared" si="6"/>
        <v>-0.12404882503505923</v>
      </c>
      <c r="G159" s="26">
        <f t="shared" si="7"/>
        <v>0</v>
      </c>
      <c r="H159" s="26">
        <f t="shared" si="8"/>
        <v>0</v>
      </c>
    </row>
    <row r="160" spans="1:8" x14ac:dyDescent="0.25">
      <c r="A160" s="12">
        <f>Riesgo!C164</f>
        <v>0</v>
      </c>
      <c r="F160" s="76">
        <f t="shared" si="6"/>
        <v>-0.12404882503505923</v>
      </c>
      <c r="G160" s="26">
        <f t="shared" si="7"/>
        <v>0</v>
      </c>
      <c r="H160" s="26">
        <f t="shared" si="8"/>
        <v>0</v>
      </c>
    </row>
    <row r="161" spans="1:8" x14ac:dyDescent="0.25">
      <c r="A161" s="12">
        <f>Riesgo!C165</f>
        <v>0</v>
      </c>
      <c r="F161" s="76">
        <f t="shared" si="6"/>
        <v>-0.12404882503505923</v>
      </c>
      <c r="G161" s="26">
        <f t="shared" si="7"/>
        <v>0</v>
      </c>
      <c r="H161" s="26">
        <f t="shared" si="8"/>
        <v>0</v>
      </c>
    </row>
    <row r="162" spans="1:8" x14ac:dyDescent="0.25">
      <c r="A162" s="12">
        <f>Riesgo!C166</f>
        <v>0</v>
      </c>
      <c r="F162" s="76">
        <f t="shared" si="6"/>
        <v>-0.12404882503505923</v>
      </c>
      <c r="G162" s="26">
        <f t="shared" si="7"/>
        <v>0</v>
      </c>
      <c r="H162" s="26">
        <f t="shared" si="8"/>
        <v>0</v>
      </c>
    </row>
    <row r="163" spans="1:8" x14ac:dyDescent="0.25">
      <c r="A163" s="12">
        <f>Riesgo!C167</f>
        <v>0</v>
      </c>
      <c r="F163" s="76">
        <f t="shared" si="6"/>
        <v>-0.12404882503505923</v>
      </c>
      <c r="G163" s="26">
        <f t="shared" si="7"/>
        <v>0</v>
      </c>
      <c r="H163" s="26">
        <f t="shared" si="8"/>
        <v>0</v>
      </c>
    </row>
    <row r="164" spans="1:8" x14ac:dyDescent="0.25">
      <c r="A164" s="12">
        <f>Riesgo!C168</f>
        <v>0</v>
      </c>
      <c r="F164" s="76">
        <f t="shared" si="6"/>
        <v>-0.12404882503505923</v>
      </c>
      <c r="G164" s="26">
        <f t="shared" si="7"/>
        <v>0</v>
      </c>
      <c r="H164" s="26">
        <f t="shared" si="8"/>
        <v>0</v>
      </c>
    </row>
    <row r="165" spans="1:8" x14ac:dyDescent="0.25">
      <c r="A165" s="12">
        <f>Riesgo!C169</f>
        <v>0</v>
      </c>
      <c r="F165" s="76">
        <f t="shared" si="6"/>
        <v>-0.12404882503505923</v>
      </c>
      <c r="G165" s="26">
        <f t="shared" si="7"/>
        <v>0</v>
      </c>
      <c r="H165" s="26">
        <f t="shared" si="8"/>
        <v>0</v>
      </c>
    </row>
    <row r="166" spans="1:8" x14ac:dyDescent="0.25">
      <c r="A166" s="12">
        <f>Riesgo!C170</f>
        <v>0</v>
      </c>
      <c r="F166" s="76">
        <f t="shared" si="6"/>
        <v>-0.12404882503505923</v>
      </c>
      <c r="G166" s="26">
        <f t="shared" si="7"/>
        <v>0</v>
      </c>
      <c r="H166" s="26">
        <f t="shared" si="8"/>
        <v>0</v>
      </c>
    </row>
    <row r="167" spans="1:8" x14ac:dyDescent="0.25">
      <c r="A167" s="12">
        <f>Riesgo!C171</f>
        <v>1</v>
      </c>
      <c r="F167" s="76">
        <f t="shared" si="6"/>
        <v>0.87595117496494079</v>
      </c>
      <c r="G167" s="26">
        <f t="shared" si="7"/>
        <v>0.67210898078442016</v>
      </c>
      <c r="H167" s="26">
        <f t="shared" si="8"/>
        <v>0.58873465142260162</v>
      </c>
    </row>
    <row r="168" spans="1:8" x14ac:dyDescent="0.25">
      <c r="A168" s="12">
        <f>Riesgo!C172</f>
        <v>0.62455178776560516</v>
      </c>
      <c r="F168" s="76">
        <f t="shared" si="6"/>
        <v>0.50050296273054595</v>
      </c>
      <c r="G168" s="26">
        <f t="shared" si="7"/>
        <v>0.12537760163240716</v>
      </c>
      <c r="H168" s="26">
        <f t="shared" si="8"/>
        <v>6.2751861077069912E-2</v>
      </c>
    </row>
    <row r="169" spans="1:8" x14ac:dyDescent="0.25">
      <c r="A169" s="12">
        <f>Riesgo!C173</f>
        <v>0</v>
      </c>
      <c r="F169" s="76">
        <f t="shared" si="6"/>
        <v>-0.12404882503505923</v>
      </c>
      <c r="G169" s="26">
        <f t="shared" si="7"/>
        <v>0</v>
      </c>
      <c r="H169" s="26">
        <f t="shared" si="8"/>
        <v>0</v>
      </c>
    </row>
    <row r="170" spans="1:8" x14ac:dyDescent="0.25">
      <c r="A170" s="12">
        <f>Riesgo!C174</f>
        <v>0</v>
      </c>
      <c r="F170" s="76">
        <f t="shared" si="6"/>
        <v>-0.12404882503505923</v>
      </c>
      <c r="G170" s="26">
        <f t="shared" si="7"/>
        <v>0</v>
      </c>
      <c r="H170" s="26">
        <f t="shared" si="8"/>
        <v>0</v>
      </c>
    </row>
    <row r="171" spans="1:8" x14ac:dyDescent="0.25">
      <c r="A171" s="12">
        <f>Riesgo!C175</f>
        <v>0.4533489955034794</v>
      </c>
      <c r="F171" s="76">
        <f t="shared" si="6"/>
        <v>0.32930017046842019</v>
      </c>
      <c r="G171" s="26">
        <f t="shared" si="7"/>
        <v>3.5708850213042945E-2</v>
      </c>
      <c r="H171" s="26">
        <f t="shared" si="8"/>
        <v>1.1758930462386323E-2</v>
      </c>
    </row>
    <row r="172" spans="1:8" x14ac:dyDescent="0.25">
      <c r="A172" s="12">
        <f>Riesgo!C176</f>
        <v>0</v>
      </c>
      <c r="F172" s="76">
        <f t="shared" si="6"/>
        <v>-0.12404882503505923</v>
      </c>
      <c r="G172" s="26">
        <f t="shared" si="7"/>
        <v>0</v>
      </c>
      <c r="H172" s="26">
        <f t="shared" si="8"/>
        <v>0</v>
      </c>
    </row>
    <row r="173" spans="1:8" x14ac:dyDescent="0.25">
      <c r="A173" s="12">
        <f>Riesgo!C177</f>
        <v>0.73623493618729952</v>
      </c>
      <c r="F173" s="76">
        <f t="shared" si="6"/>
        <v>0.61218611115224031</v>
      </c>
      <c r="G173" s="26">
        <f t="shared" si="7"/>
        <v>0.22943011204685526</v>
      </c>
      <c r="H173" s="26">
        <f t="shared" si="8"/>
        <v>0.14045392807518708</v>
      </c>
    </row>
    <row r="174" spans="1:8" x14ac:dyDescent="0.25">
      <c r="A174" s="12">
        <f>Riesgo!C178</f>
        <v>0</v>
      </c>
      <c r="F174" s="76">
        <f t="shared" si="6"/>
        <v>-0.12404882503505923</v>
      </c>
      <c r="G174" s="26">
        <f t="shared" si="7"/>
        <v>0</v>
      </c>
      <c r="H174" s="26">
        <f t="shared" si="8"/>
        <v>0</v>
      </c>
    </row>
    <row r="175" spans="1:8" x14ac:dyDescent="0.25">
      <c r="A175" s="12">
        <f>Riesgo!C179</f>
        <v>0</v>
      </c>
      <c r="F175" s="76">
        <f t="shared" si="6"/>
        <v>-0.12404882503505923</v>
      </c>
      <c r="G175" s="26">
        <f t="shared" si="7"/>
        <v>0</v>
      </c>
      <c r="H175" s="26">
        <f t="shared" si="8"/>
        <v>0</v>
      </c>
    </row>
    <row r="176" spans="1:8" x14ac:dyDescent="0.25">
      <c r="A176" s="12">
        <f>Riesgo!C180</f>
        <v>0.61330439544794246</v>
      </c>
      <c r="F176" s="76">
        <f t="shared" si="6"/>
        <v>0.48925557041288326</v>
      </c>
      <c r="G176" s="26">
        <f t="shared" si="7"/>
        <v>0.11711360159370819</v>
      </c>
      <c r="H176" s="26">
        <f t="shared" si="8"/>
        <v>5.7298481950836852E-2</v>
      </c>
    </row>
    <row r="177" spans="1:8" x14ac:dyDescent="0.25">
      <c r="A177" s="12">
        <f>Riesgo!C181</f>
        <v>0</v>
      </c>
      <c r="F177" s="76">
        <f t="shared" si="6"/>
        <v>-0.12404882503505923</v>
      </c>
      <c r="G177" s="26">
        <f t="shared" si="7"/>
        <v>0</v>
      </c>
      <c r="H177" s="26">
        <f t="shared" si="8"/>
        <v>0</v>
      </c>
    </row>
    <row r="178" spans="1:8" x14ac:dyDescent="0.25">
      <c r="A178" s="12">
        <f>Riesgo!C182</f>
        <v>0.44176694317725523</v>
      </c>
      <c r="F178" s="76">
        <f t="shared" si="6"/>
        <v>0.31771811814219597</v>
      </c>
      <c r="G178" s="26">
        <f t="shared" si="7"/>
        <v>3.207199271697888E-2</v>
      </c>
      <c r="H178" s="26">
        <f t="shared" si="8"/>
        <v>1.0189853171108744E-2</v>
      </c>
    </row>
    <row r="179" spans="1:8" x14ac:dyDescent="0.25">
      <c r="A179" s="12">
        <f>Riesgo!C183</f>
        <v>0</v>
      </c>
      <c r="F179" s="76">
        <f t="shared" si="6"/>
        <v>-0.12404882503505923</v>
      </c>
      <c r="G179" s="26">
        <f t="shared" si="7"/>
        <v>0</v>
      </c>
      <c r="H179" s="26">
        <f t="shared" si="8"/>
        <v>0</v>
      </c>
    </row>
    <row r="180" spans="1:8" x14ac:dyDescent="0.25">
      <c r="A180" s="12">
        <f>Riesgo!C184</f>
        <v>0</v>
      </c>
      <c r="F180" s="76">
        <f t="shared" si="6"/>
        <v>-0.12404882503505923</v>
      </c>
      <c r="G180" s="26">
        <f t="shared" si="7"/>
        <v>0</v>
      </c>
      <c r="H180" s="26">
        <f t="shared" si="8"/>
        <v>0</v>
      </c>
    </row>
    <row r="181" spans="1:8" x14ac:dyDescent="0.25">
      <c r="A181" s="12">
        <f>Riesgo!C185</f>
        <v>0</v>
      </c>
      <c r="F181" s="76">
        <f t="shared" si="6"/>
        <v>-0.12404882503505923</v>
      </c>
      <c r="G181" s="26">
        <f t="shared" si="7"/>
        <v>0</v>
      </c>
      <c r="H181" s="26">
        <f t="shared" si="8"/>
        <v>0</v>
      </c>
    </row>
    <row r="182" spans="1:8" x14ac:dyDescent="0.25">
      <c r="A182" s="12">
        <f>Riesgo!C186</f>
        <v>8.7107486202336482E-3</v>
      </c>
      <c r="F182" s="76">
        <f t="shared" si="6"/>
        <v>-0.11533807641482559</v>
      </c>
      <c r="G182" s="26">
        <f t="shared" si="7"/>
        <v>-1.5343276524023531E-3</v>
      </c>
      <c r="H182" s="26">
        <f t="shared" si="8"/>
        <v>1.7696640001816253E-4</v>
      </c>
    </row>
    <row r="183" spans="1:8" x14ac:dyDescent="0.25">
      <c r="A183" s="12">
        <f>Riesgo!C187</f>
        <v>0</v>
      </c>
      <c r="F183" s="76">
        <f t="shared" si="6"/>
        <v>-0.12404882503505923</v>
      </c>
      <c r="G183" s="26">
        <f t="shared" si="7"/>
        <v>0</v>
      </c>
      <c r="H183" s="26">
        <f t="shared" si="8"/>
        <v>0</v>
      </c>
    </row>
    <row r="184" spans="1:8" x14ac:dyDescent="0.25">
      <c r="A184" s="12">
        <f>Riesgo!C188</f>
        <v>0</v>
      </c>
      <c r="F184" s="76">
        <f t="shared" si="6"/>
        <v>-0.12404882503505923</v>
      </c>
      <c r="G184" s="26">
        <f t="shared" si="7"/>
        <v>0</v>
      </c>
      <c r="H184" s="26">
        <f t="shared" si="8"/>
        <v>0</v>
      </c>
    </row>
    <row r="185" spans="1:8" x14ac:dyDescent="0.25">
      <c r="A185" s="12">
        <f>Riesgo!C189</f>
        <v>0</v>
      </c>
      <c r="F185" s="76">
        <f t="shared" si="6"/>
        <v>-0.12404882503505923</v>
      </c>
      <c r="G185" s="26">
        <f t="shared" si="7"/>
        <v>0</v>
      </c>
      <c r="H185" s="26">
        <f t="shared" si="8"/>
        <v>0</v>
      </c>
    </row>
    <row r="186" spans="1:8" x14ac:dyDescent="0.25">
      <c r="A186" s="12">
        <f>Riesgo!C190</f>
        <v>0</v>
      </c>
      <c r="F186" s="76">
        <f t="shared" si="6"/>
        <v>-0.12404882503505923</v>
      </c>
      <c r="G186" s="26">
        <f t="shared" si="7"/>
        <v>0</v>
      </c>
      <c r="H186" s="26">
        <f t="shared" si="8"/>
        <v>0</v>
      </c>
    </row>
    <row r="187" spans="1:8" x14ac:dyDescent="0.25">
      <c r="A187" s="12">
        <f>Riesgo!C191</f>
        <v>0</v>
      </c>
      <c r="F187" s="76">
        <f t="shared" si="6"/>
        <v>-0.12404882503505923</v>
      </c>
      <c r="G187" s="26">
        <f t="shared" si="7"/>
        <v>0</v>
      </c>
      <c r="H187" s="26">
        <f t="shared" si="8"/>
        <v>0</v>
      </c>
    </row>
    <row r="188" spans="1:8" x14ac:dyDescent="0.25">
      <c r="A188" s="12">
        <f>Riesgo!C192</f>
        <v>0</v>
      </c>
      <c r="F188" s="76">
        <f t="shared" si="6"/>
        <v>-0.12404882503505923</v>
      </c>
      <c r="G188" s="26">
        <f t="shared" si="7"/>
        <v>0</v>
      </c>
      <c r="H188" s="26">
        <f t="shared" si="8"/>
        <v>0</v>
      </c>
    </row>
    <row r="189" spans="1:8" x14ac:dyDescent="0.25">
      <c r="A189" s="12">
        <f>Riesgo!C193</f>
        <v>0</v>
      </c>
      <c r="F189" s="76">
        <f t="shared" si="6"/>
        <v>-0.12404882503505923</v>
      </c>
      <c r="G189" s="26">
        <f t="shared" si="7"/>
        <v>0</v>
      </c>
      <c r="H189" s="26">
        <f t="shared" si="8"/>
        <v>0</v>
      </c>
    </row>
    <row r="190" spans="1:8" x14ac:dyDescent="0.25">
      <c r="A190" s="12">
        <f>Riesgo!C194</f>
        <v>0</v>
      </c>
      <c r="F190" s="76">
        <f t="shared" si="6"/>
        <v>-0.12404882503505923</v>
      </c>
      <c r="G190" s="26">
        <f t="shared" si="7"/>
        <v>0</v>
      </c>
      <c r="H190" s="26">
        <f t="shared" si="8"/>
        <v>0</v>
      </c>
    </row>
    <row r="191" spans="1:8" x14ac:dyDescent="0.25">
      <c r="A191" s="12">
        <f>Riesgo!C195</f>
        <v>0</v>
      </c>
      <c r="F191" s="76">
        <f t="shared" si="6"/>
        <v>-0.12404882503505923</v>
      </c>
      <c r="G191" s="26">
        <f t="shared" si="7"/>
        <v>0</v>
      </c>
      <c r="H191" s="26">
        <f t="shared" si="8"/>
        <v>0</v>
      </c>
    </row>
    <row r="192" spans="1:8" x14ac:dyDescent="0.25">
      <c r="A192" s="12">
        <f>Riesgo!C196</f>
        <v>0</v>
      </c>
      <c r="F192" s="76">
        <f t="shared" si="6"/>
        <v>-0.12404882503505923</v>
      </c>
      <c r="G192" s="26">
        <f t="shared" si="7"/>
        <v>0</v>
      </c>
      <c r="H192" s="26">
        <f t="shared" si="8"/>
        <v>0</v>
      </c>
    </row>
    <row r="193" spans="1:8" x14ac:dyDescent="0.25">
      <c r="A193" s="12">
        <f>Riesgo!C197</f>
        <v>0</v>
      </c>
      <c r="F193" s="76">
        <f t="shared" si="6"/>
        <v>-0.12404882503505923</v>
      </c>
      <c r="G193" s="26">
        <f t="shared" si="7"/>
        <v>0</v>
      </c>
      <c r="H193" s="26">
        <f t="shared" si="8"/>
        <v>0</v>
      </c>
    </row>
    <row r="194" spans="1:8" x14ac:dyDescent="0.25">
      <c r="A194" s="12">
        <f>Riesgo!C198</f>
        <v>0</v>
      </c>
      <c r="F194" s="76">
        <f t="shared" si="6"/>
        <v>-0.12404882503505923</v>
      </c>
      <c r="G194" s="26">
        <f t="shared" si="7"/>
        <v>0</v>
      </c>
      <c r="H194" s="26">
        <f t="shared" si="8"/>
        <v>0</v>
      </c>
    </row>
    <row r="195" spans="1:8" x14ac:dyDescent="0.25">
      <c r="A195" s="12">
        <f>Riesgo!C199</f>
        <v>0</v>
      </c>
      <c r="F195" s="76">
        <f t="shared" ref="F195:F258" si="9">A195-$D$4</f>
        <v>-0.12404882503505923</v>
      </c>
      <c r="G195" s="26">
        <f t="shared" ref="G195:G258" si="10">IF(A195=0,0,(A195-D$4)^3)</f>
        <v>0</v>
      </c>
      <c r="H195" s="26">
        <f t="shared" ref="H195:H258" si="11">IF(A195=0,0,(A195-D$4)^4)</f>
        <v>0</v>
      </c>
    </row>
    <row r="196" spans="1:8" x14ac:dyDescent="0.25">
      <c r="A196" s="12">
        <f>Riesgo!C200</f>
        <v>0</v>
      </c>
      <c r="F196" s="76">
        <f t="shared" si="9"/>
        <v>-0.12404882503505923</v>
      </c>
      <c r="G196" s="26">
        <f t="shared" si="10"/>
        <v>0</v>
      </c>
      <c r="H196" s="26">
        <f t="shared" si="11"/>
        <v>0</v>
      </c>
    </row>
    <row r="197" spans="1:8" x14ac:dyDescent="0.25">
      <c r="A197" s="12">
        <f>Riesgo!C201</f>
        <v>0</v>
      </c>
      <c r="F197" s="76">
        <f t="shared" si="9"/>
        <v>-0.12404882503505923</v>
      </c>
      <c r="G197" s="26">
        <f t="shared" si="10"/>
        <v>0</v>
      </c>
      <c r="H197" s="26">
        <f t="shared" si="11"/>
        <v>0</v>
      </c>
    </row>
    <row r="198" spans="1:8" x14ac:dyDescent="0.25">
      <c r="A198" s="12">
        <f>Riesgo!C202</f>
        <v>0</v>
      </c>
      <c r="F198" s="76">
        <f t="shared" si="9"/>
        <v>-0.12404882503505923</v>
      </c>
      <c r="G198" s="26">
        <f t="shared" si="10"/>
        <v>0</v>
      </c>
      <c r="H198" s="26">
        <f t="shared" si="11"/>
        <v>0</v>
      </c>
    </row>
    <row r="199" spans="1:8" x14ac:dyDescent="0.25">
      <c r="A199" s="12">
        <f>Riesgo!C203</f>
        <v>0</v>
      </c>
      <c r="F199" s="76">
        <f t="shared" si="9"/>
        <v>-0.12404882503505923</v>
      </c>
      <c r="G199" s="26">
        <f t="shared" si="10"/>
        <v>0</v>
      </c>
      <c r="H199" s="26">
        <f t="shared" si="11"/>
        <v>0</v>
      </c>
    </row>
    <row r="200" spans="1:8" x14ac:dyDescent="0.25">
      <c r="A200" s="12">
        <f>Riesgo!C204</f>
        <v>0</v>
      </c>
      <c r="F200" s="76">
        <f t="shared" si="9"/>
        <v>-0.12404882503505923</v>
      </c>
      <c r="G200" s="26">
        <f t="shared" si="10"/>
        <v>0</v>
      </c>
      <c r="H200" s="26">
        <f t="shared" si="11"/>
        <v>0</v>
      </c>
    </row>
    <row r="201" spans="1:8" x14ac:dyDescent="0.25">
      <c r="A201" s="12">
        <f>Riesgo!C205</f>
        <v>0</v>
      </c>
      <c r="F201" s="76">
        <f t="shared" si="9"/>
        <v>-0.12404882503505923</v>
      </c>
      <c r="G201" s="26">
        <f t="shared" si="10"/>
        <v>0</v>
      </c>
      <c r="H201" s="26">
        <f t="shared" si="11"/>
        <v>0</v>
      </c>
    </row>
    <row r="202" spans="1:8" x14ac:dyDescent="0.25">
      <c r="A202" s="12">
        <f>Riesgo!C206</f>
        <v>0</v>
      </c>
      <c r="F202" s="76">
        <f t="shared" si="9"/>
        <v>-0.12404882503505923</v>
      </c>
      <c r="G202" s="26">
        <f t="shared" si="10"/>
        <v>0</v>
      </c>
      <c r="H202" s="26">
        <f t="shared" si="11"/>
        <v>0</v>
      </c>
    </row>
    <row r="203" spans="1:8" x14ac:dyDescent="0.25">
      <c r="A203" s="12">
        <f>Riesgo!C207</f>
        <v>1</v>
      </c>
      <c r="F203" s="76">
        <f t="shared" si="9"/>
        <v>0.87595117496494079</v>
      </c>
      <c r="G203" s="26">
        <f t="shared" si="10"/>
        <v>0.67210898078442016</v>
      </c>
      <c r="H203" s="26">
        <f t="shared" si="11"/>
        <v>0.58873465142260162</v>
      </c>
    </row>
    <row r="204" spans="1:8" x14ac:dyDescent="0.25">
      <c r="A204" s="12">
        <f>Riesgo!C208</f>
        <v>0</v>
      </c>
      <c r="F204" s="76">
        <f t="shared" si="9"/>
        <v>-0.12404882503505923</v>
      </c>
      <c r="G204" s="26">
        <f t="shared" si="10"/>
        <v>0</v>
      </c>
      <c r="H204" s="26">
        <f t="shared" si="11"/>
        <v>0</v>
      </c>
    </row>
    <row r="205" spans="1:8" x14ac:dyDescent="0.25">
      <c r="A205" s="12">
        <f>Riesgo!C209</f>
        <v>0</v>
      </c>
      <c r="F205" s="76">
        <f t="shared" si="9"/>
        <v>-0.12404882503505923</v>
      </c>
      <c r="G205" s="26">
        <f t="shared" si="10"/>
        <v>0</v>
      </c>
      <c r="H205" s="26">
        <f t="shared" si="11"/>
        <v>0</v>
      </c>
    </row>
    <row r="206" spans="1:8" x14ac:dyDescent="0.25">
      <c r="A206" s="12">
        <f>Riesgo!C210</f>
        <v>0</v>
      </c>
      <c r="F206" s="76">
        <f t="shared" si="9"/>
        <v>-0.12404882503505923</v>
      </c>
      <c r="G206" s="26">
        <f t="shared" si="10"/>
        <v>0</v>
      </c>
      <c r="H206" s="26">
        <f t="shared" si="11"/>
        <v>0</v>
      </c>
    </row>
    <row r="207" spans="1:8" x14ac:dyDescent="0.25">
      <c r="A207" s="12">
        <f>Riesgo!C211</f>
        <v>0.42682542866227335</v>
      </c>
      <c r="F207" s="76">
        <f t="shared" si="9"/>
        <v>0.30277660362721415</v>
      </c>
      <c r="G207" s="26">
        <f t="shared" si="10"/>
        <v>2.7756642960582799E-2</v>
      </c>
      <c r="H207" s="26">
        <f t="shared" si="11"/>
        <v>8.4040620836984825E-3</v>
      </c>
    </row>
    <row r="208" spans="1:8" x14ac:dyDescent="0.25">
      <c r="A208" s="12">
        <f>Riesgo!C212</f>
        <v>0</v>
      </c>
      <c r="F208" s="76">
        <f t="shared" si="9"/>
        <v>-0.12404882503505923</v>
      </c>
      <c r="G208" s="26">
        <f t="shared" si="10"/>
        <v>0</v>
      </c>
      <c r="H208" s="26">
        <f t="shared" si="11"/>
        <v>0</v>
      </c>
    </row>
    <row r="209" spans="1:8" x14ac:dyDescent="0.25">
      <c r="A209" s="12">
        <f>Riesgo!C213</f>
        <v>0</v>
      </c>
      <c r="F209" s="76">
        <f t="shared" si="9"/>
        <v>-0.12404882503505923</v>
      </c>
      <c r="G209" s="26">
        <f t="shared" si="10"/>
        <v>0</v>
      </c>
      <c r="H209" s="26">
        <f t="shared" si="11"/>
        <v>0</v>
      </c>
    </row>
    <row r="210" spans="1:8" x14ac:dyDescent="0.25">
      <c r="A210" s="12">
        <f>Riesgo!C214</f>
        <v>0</v>
      </c>
      <c r="F210" s="76">
        <f t="shared" si="9"/>
        <v>-0.12404882503505923</v>
      </c>
      <c r="G210" s="26">
        <f t="shared" si="10"/>
        <v>0</v>
      </c>
      <c r="H210" s="26">
        <f t="shared" si="11"/>
        <v>0</v>
      </c>
    </row>
    <row r="211" spans="1:8" x14ac:dyDescent="0.25">
      <c r="A211" s="12">
        <f>Riesgo!C215</f>
        <v>0</v>
      </c>
      <c r="F211" s="76">
        <f t="shared" si="9"/>
        <v>-0.12404882503505923</v>
      </c>
      <c r="G211" s="26">
        <f t="shared" si="10"/>
        <v>0</v>
      </c>
      <c r="H211" s="26">
        <f t="shared" si="11"/>
        <v>0</v>
      </c>
    </row>
    <row r="212" spans="1:8" x14ac:dyDescent="0.25">
      <c r="A212" s="12">
        <f>Riesgo!C216</f>
        <v>0.39461457481423473</v>
      </c>
      <c r="F212" s="76">
        <f t="shared" si="9"/>
        <v>0.27056574977917547</v>
      </c>
      <c r="G212" s="26">
        <f t="shared" si="10"/>
        <v>1.9806988916765036E-2</v>
      </c>
      <c r="H212" s="26">
        <f t="shared" si="11"/>
        <v>5.3590928071323507E-3</v>
      </c>
    </row>
    <row r="213" spans="1:8" x14ac:dyDescent="0.25">
      <c r="A213" s="12">
        <f>Riesgo!C217</f>
        <v>0</v>
      </c>
      <c r="F213" s="76">
        <f t="shared" si="9"/>
        <v>-0.12404882503505923</v>
      </c>
      <c r="G213" s="26">
        <f t="shared" si="10"/>
        <v>0</v>
      </c>
      <c r="H213" s="26">
        <f t="shared" si="11"/>
        <v>0</v>
      </c>
    </row>
    <row r="214" spans="1:8" x14ac:dyDescent="0.25">
      <c r="A214" s="12">
        <f>Riesgo!C218</f>
        <v>0</v>
      </c>
      <c r="F214" s="76">
        <f t="shared" si="9"/>
        <v>-0.12404882503505923</v>
      </c>
      <c r="G214" s="26">
        <f t="shared" si="10"/>
        <v>0</v>
      </c>
      <c r="H214" s="26">
        <f t="shared" si="11"/>
        <v>0</v>
      </c>
    </row>
    <row r="215" spans="1:8" x14ac:dyDescent="0.25">
      <c r="A215" s="12">
        <f>Riesgo!C219</f>
        <v>1</v>
      </c>
      <c r="F215" s="76">
        <f t="shared" si="9"/>
        <v>0.87595117496494079</v>
      </c>
      <c r="G215" s="26">
        <f t="shared" si="10"/>
        <v>0.67210898078442016</v>
      </c>
      <c r="H215" s="26">
        <f t="shared" si="11"/>
        <v>0.58873465142260162</v>
      </c>
    </row>
    <row r="216" spans="1:8" x14ac:dyDescent="0.25">
      <c r="A216" s="12">
        <f>Riesgo!C220</f>
        <v>0</v>
      </c>
      <c r="F216" s="76">
        <f t="shared" si="9"/>
        <v>-0.12404882503505923</v>
      </c>
      <c r="G216" s="26">
        <f t="shared" si="10"/>
        <v>0</v>
      </c>
      <c r="H216" s="26">
        <f t="shared" si="11"/>
        <v>0</v>
      </c>
    </row>
    <row r="217" spans="1:8" x14ac:dyDescent="0.25">
      <c r="A217" s="12">
        <f>Riesgo!C221</f>
        <v>0</v>
      </c>
      <c r="F217" s="76">
        <f t="shared" si="9"/>
        <v>-0.12404882503505923</v>
      </c>
      <c r="G217" s="26">
        <f t="shared" si="10"/>
        <v>0</v>
      </c>
      <c r="H217" s="26">
        <f t="shared" si="11"/>
        <v>0</v>
      </c>
    </row>
    <row r="218" spans="1:8" x14ac:dyDescent="0.25">
      <c r="A218" s="12">
        <f>Riesgo!C222</f>
        <v>0</v>
      </c>
      <c r="F218" s="76">
        <f t="shared" si="9"/>
        <v>-0.12404882503505923</v>
      </c>
      <c r="G218" s="26">
        <f t="shared" si="10"/>
        <v>0</v>
      </c>
      <c r="H218" s="26">
        <f t="shared" si="11"/>
        <v>0</v>
      </c>
    </row>
    <row r="219" spans="1:8" x14ac:dyDescent="0.25">
      <c r="A219" s="12">
        <f>Riesgo!C223</f>
        <v>0</v>
      </c>
      <c r="F219" s="76">
        <f t="shared" si="9"/>
        <v>-0.12404882503505923</v>
      </c>
      <c r="G219" s="26">
        <f t="shared" si="10"/>
        <v>0</v>
      </c>
      <c r="H219" s="26">
        <f t="shared" si="11"/>
        <v>0</v>
      </c>
    </row>
    <row r="220" spans="1:8" x14ac:dyDescent="0.25">
      <c r="A220" s="12">
        <f>Riesgo!C224</f>
        <v>0</v>
      </c>
      <c r="F220" s="76">
        <f t="shared" si="9"/>
        <v>-0.12404882503505923</v>
      </c>
      <c r="G220" s="26">
        <f t="shared" si="10"/>
        <v>0</v>
      </c>
      <c r="H220" s="26">
        <f t="shared" si="11"/>
        <v>0</v>
      </c>
    </row>
    <row r="221" spans="1:8" x14ac:dyDescent="0.25">
      <c r="A221" s="12">
        <f>Riesgo!C225</f>
        <v>0</v>
      </c>
      <c r="F221" s="76">
        <f t="shared" si="9"/>
        <v>-0.12404882503505923</v>
      </c>
      <c r="G221" s="26">
        <f t="shared" si="10"/>
        <v>0</v>
      </c>
      <c r="H221" s="26">
        <f t="shared" si="11"/>
        <v>0</v>
      </c>
    </row>
    <row r="222" spans="1:8" x14ac:dyDescent="0.25">
      <c r="A222" s="12">
        <f>Riesgo!C226</f>
        <v>0</v>
      </c>
      <c r="F222" s="76">
        <f t="shared" si="9"/>
        <v>-0.12404882503505923</v>
      </c>
      <c r="G222" s="26">
        <f t="shared" si="10"/>
        <v>0</v>
      </c>
      <c r="H222" s="26">
        <f t="shared" si="11"/>
        <v>0</v>
      </c>
    </row>
    <row r="223" spans="1:8" x14ac:dyDescent="0.25">
      <c r="A223" s="12">
        <f>Riesgo!C227</f>
        <v>0</v>
      </c>
      <c r="F223" s="76">
        <f t="shared" si="9"/>
        <v>-0.12404882503505923</v>
      </c>
      <c r="G223" s="26">
        <f t="shared" si="10"/>
        <v>0</v>
      </c>
      <c r="H223" s="26">
        <f t="shared" si="11"/>
        <v>0</v>
      </c>
    </row>
    <row r="224" spans="1:8" x14ac:dyDescent="0.25">
      <c r="A224" s="12">
        <f>Riesgo!C228</f>
        <v>0</v>
      </c>
      <c r="F224" s="76">
        <f t="shared" si="9"/>
        <v>-0.12404882503505923</v>
      </c>
      <c r="G224" s="26">
        <f t="shared" si="10"/>
        <v>0</v>
      </c>
      <c r="H224" s="26">
        <f t="shared" si="11"/>
        <v>0</v>
      </c>
    </row>
    <row r="225" spans="1:8" x14ac:dyDescent="0.25">
      <c r="A225" s="12">
        <f>Riesgo!C229</f>
        <v>0.13571359455395834</v>
      </c>
      <c r="F225" s="76">
        <f t="shared" si="9"/>
        <v>1.166476951889911E-2</v>
      </c>
      <c r="G225" s="26">
        <f t="shared" si="10"/>
        <v>1.58718842025532E-6</v>
      </c>
      <c r="H225" s="26">
        <f t="shared" si="11"/>
        <v>1.8514187105343886E-8</v>
      </c>
    </row>
    <row r="226" spans="1:8" x14ac:dyDescent="0.25">
      <c r="A226" s="12">
        <f>Riesgo!C230</f>
        <v>0</v>
      </c>
      <c r="F226" s="76">
        <f t="shared" si="9"/>
        <v>-0.12404882503505923</v>
      </c>
      <c r="G226" s="26">
        <f t="shared" si="10"/>
        <v>0</v>
      </c>
      <c r="H226" s="26">
        <f t="shared" si="11"/>
        <v>0</v>
      </c>
    </row>
    <row r="227" spans="1:8" x14ac:dyDescent="0.25">
      <c r="A227" s="12">
        <f>Riesgo!C231</f>
        <v>0</v>
      </c>
      <c r="F227" s="76">
        <f t="shared" si="9"/>
        <v>-0.12404882503505923</v>
      </c>
      <c r="G227" s="26">
        <f t="shared" si="10"/>
        <v>0</v>
      </c>
      <c r="H227" s="26">
        <f t="shared" si="11"/>
        <v>0</v>
      </c>
    </row>
    <row r="228" spans="1:8" x14ac:dyDescent="0.25">
      <c r="A228" s="12">
        <f>Riesgo!C232</f>
        <v>0</v>
      </c>
      <c r="F228" s="76">
        <f t="shared" si="9"/>
        <v>-0.12404882503505923</v>
      </c>
      <c r="G228" s="26">
        <f t="shared" si="10"/>
        <v>0</v>
      </c>
      <c r="H228" s="26">
        <f t="shared" si="11"/>
        <v>0</v>
      </c>
    </row>
    <row r="229" spans="1:8" x14ac:dyDescent="0.25">
      <c r="A229" s="12">
        <f>Riesgo!C233</f>
        <v>0</v>
      </c>
      <c r="F229" s="76">
        <f t="shared" si="9"/>
        <v>-0.12404882503505923</v>
      </c>
      <c r="G229" s="26">
        <f t="shared" si="10"/>
        <v>0</v>
      </c>
      <c r="H229" s="26">
        <f t="shared" si="11"/>
        <v>0</v>
      </c>
    </row>
    <row r="230" spans="1:8" x14ac:dyDescent="0.25">
      <c r="A230" s="12">
        <f>Riesgo!C234</f>
        <v>0</v>
      </c>
      <c r="F230" s="76">
        <f t="shared" si="9"/>
        <v>-0.12404882503505923</v>
      </c>
      <c r="G230" s="26">
        <f t="shared" si="10"/>
        <v>0</v>
      </c>
      <c r="H230" s="26">
        <f t="shared" si="11"/>
        <v>0</v>
      </c>
    </row>
    <row r="231" spans="1:8" x14ac:dyDescent="0.25">
      <c r="A231" s="12">
        <f>Riesgo!C235</f>
        <v>0</v>
      </c>
      <c r="F231" s="76">
        <f t="shared" si="9"/>
        <v>-0.12404882503505923</v>
      </c>
      <c r="G231" s="26">
        <f t="shared" si="10"/>
        <v>0</v>
      </c>
      <c r="H231" s="26">
        <f t="shared" si="11"/>
        <v>0</v>
      </c>
    </row>
    <row r="232" spans="1:8" x14ac:dyDescent="0.25">
      <c r="A232" s="12">
        <f>Riesgo!C236</f>
        <v>0</v>
      </c>
      <c r="F232" s="76">
        <f t="shared" si="9"/>
        <v>-0.12404882503505923</v>
      </c>
      <c r="G232" s="26">
        <f t="shared" si="10"/>
        <v>0</v>
      </c>
      <c r="H232" s="26">
        <f t="shared" si="11"/>
        <v>0</v>
      </c>
    </row>
    <row r="233" spans="1:8" x14ac:dyDescent="0.25">
      <c r="A233" s="12">
        <f>Riesgo!C237</f>
        <v>0</v>
      </c>
      <c r="F233" s="76">
        <f t="shared" si="9"/>
        <v>-0.12404882503505923</v>
      </c>
      <c r="G233" s="26">
        <f t="shared" si="10"/>
        <v>0</v>
      </c>
      <c r="H233" s="26">
        <f t="shared" si="11"/>
        <v>0</v>
      </c>
    </row>
    <row r="234" spans="1:8" x14ac:dyDescent="0.25">
      <c r="A234" s="12">
        <f>Riesgo!C238</f>
        <v>1</v>
      </c>
      <c r="F234" s="76">
        <f t="shared" si="9"/>
        <v>0.87595117496494079</v>
      </c>
      <c r="G234" s="26">
        <f t="shared" si="10"/>
        <v>0.67210898078442016</v>
      </c>
      <c r="H234" s="26">
        <f t="shared" si="11"/>
        <v>0.58873465142260162</v>
      </c>
    </row>
    <row r="235" spans="1:8" x14ac:dyDescent="0.25">
      <c r="A235" s="12">
        <f>Riesgo!C239</f>
        <v>0</v>
      </c>
      <c r="F235" s="76">
        <f t="shared" si="9"/>
        <v>-0.12404882503505923</v>
      </c>
      <c r="G235" s="26">
        <f t="shared" si="10"/>
        <v>0</v>
      </c>
      <c r="H235" s="26">
        <f t="shared" si="11"/>
        <v>0</v>
      </c>
    </row>
    <row r="236" spans="1:8" x14ac:dyDescent="0.25">
      <c r="A236" s="12">
        <f>Riesgo!C240</f>
        <v>0</v>
      </c>
      <c r="F236" s="76">
        <f t="shared" si="9"/>
        <v>-0.12404882503505923</v>
      </c>
      <c r="G236" s="26">
        <f t="shared" si="10"/>
        <v>0</v>
      </c>
      <c r="H236" s="26">
        <f t="shared" si="11"/>
        <v>0</v>
      </c>
    </row>
    <row r="237" spans="1:8" x14ac:dyDescent="0.25">
      <c r="A237" s="12">
        <f>Riesgo!C241</f>
        <v>0</v>
      </c>
      <c r="F237" s="76">
        <f t="shared" si="9"/>
        <v>-0.12404882503505923</v>
      </c>
      <c r="G237" s="26">
        <f t="shared" si="10"/>
        <v>0</v>
      </c>
      <c r="H237" s="26">
        <f t="shared" si="11"/>
        <v>0</v>
      </c>
    </row>
    <row r="238" spans="1:8" x14ac:dyDescent="0.25">
      <c r="A238" s="12">
        <f>Riesgo!C242</f>
        <v>0</v>
      </c>
      <c r="F238" s="76">
        <f t="shared" si="9"/>
        <v>-0.12404882503505923</v>
      </c>
      <c r="G238" s="26">
        <f t="shared" si="10"/>
        <v>0</v>
      </c>
      <c r="H238" s="26">
        <f t="shared" si="11"/>
        <v>0</v>
      </c>
    </row>
    <row r="239" spans="1:8" x14ac:dyDescent="0.25">
      <c r="A239" s="12">
        <f>Riesgo!C243</f>
        <v>0</v>
      </c>
      <c r="F239" s="76">
        <f t="shared" si="9"/>
        <v>-0.12404882503505923</v>
      </c>
      <c r="G239" s="26">
        <f t="shared" si="10"/>
        <v>0</v>
      </c>
      <c r="H239" s="26">
        <f t="shared" si="11"/>
        <v>0</v>
      </c>
    </row>
    <row r="240" spans="1:8" x14ac:dyDescent="0.25">
      <c r="A240" s="12">
        <f>Riesgo!C244</f>
        <v>0</v>
      </c>
      <c r="F240" s="76">
        <f t="shared" si="9"/>
        <v>-0.12404882503505923</v>
      </c>
      <c r="G240" s="26">
        <f t="shared" si="10"/>
        <v>0</v>
      </c>
      <c r="H240" s="26">
        <f t="shared" si="11"/>
        <v>0</v>
      </c>
    </row>
    <row r="241" spans="1:8" x14ac:dyDescent="0.25">
      <c r="A241" s="12">
        <f>Riesgo!C245</f>
        <v>1</v>
      </c>
      <c r="F241" s="76">
        <f t="shared" si="9"/>
        <v>0.87595117496494079</v>
      </c>
      <c r="G241" s="26">
        <f t="shared" si="10"/>
        <v>0.67210898078442016</v>
      </c>
      <c r="H241" s="26">
        <f t="shared" si="11"/>
        <v>0.58873465142260162</v>
      </c>
    </row>
    <row r="242" spans="1:8" x14ac:dyDescent="0.25">
      <c r="A242" s="12">
        <f>Riesgo!C246</f>
        <v>0</v>
      </c>
      <c r="F242" s="76">
        <f t="shared" si="9"/>
        <v>-0.12404882503505923</v>
      </c>
      <c r="G242" s="26">
        <f t="shared" si="10"/>
        <v>0</v>
      </c>
      <c r="H242" s="26">
        <f t="shared" si="11"/>
        <v>0</v>
      </c>
    </row>
    <row r="243" spans="1:8" x14ac:dyDescent="0.25">
      <c r="A243" s="12">
        <f>Riesgo!C247</f>
        <v>0</v>
      </c>
      <c r="F243" s="76">
        <f t="shared" si="9"/>
        <v>-0.12404882503505923</v>
      </c>
      <c r="G243" s="26">
        <f t="shared" si="10"/>
        <v>0</v>
      </c>
      <c r="H243" s="26">
        <f t="shared" si="11"/>
        <v>0</v>
      </c>
    </row>
    <row r="244" spans="1:8" x14ac:dyDescent="0.25">
      <c r="A244" s="12">
        <f>Riesgo!C248</f>
        <v>0</v>
      </c>
      <c r="F244" s="76">
        <f t="shared" si="9"/>
        <v>-0.12404882503505923</v>
      </c>
      <c r="G244" s="26">
        <f t="shared" si="10"/>
        <v>0</v>
      </c>
      <c r="H244" s="26">
        <f t="shared" si="11"/>
        <v>0</v>
      </c>
    </row>
    <row r="245" spans="1:8" x14ac:dyDescent="0.25">
      <c r="A245" s="12">
        <f>Riesgo!C249</f>
        <v>0.64409400303068853</v>
      </c>
      <c r="F245" s="76">
        <f t="shared" si="9"/>
        <v>0.52004517799562933</v>
      </c>
      <c r="G245" s="26">
        <f t="shared" si="10"/>
        <v>0.14064465157418674</v>
      </c>
      <c r="H245" s="26">
        <f t="shared" si="11"/>
        <v>7.3141572862031198E-2</v>
      </c>
    </row>
    <row r="246" spans="1:8" x14ac:dyDescent="0.25">
      <c r="A246" s="12">
        <f>Riesgo!C250</f>
        <v>0</v>
      </c>
      <c r="F246" s="76">
        <f t="shared" si="9"/>
        <v>-0.12404882503505923</v>
      </c>
      <c r="G246" s="26">
        <f t="shared" si="10"/>
        <v>0</v>
      </c>
      <c r="H246" s="26">
        <f t="shared" si="11"/>
        <v>0</v>
      </c>
    </row>
    <row r="247" spans="1:8" x14ac:dyDescent="0.25">
      <c r="A247" s="12">
        <f>Riesgo!C251</f>
        <v>0.13210728991004045</v>
      </c>
      <c r="F247" s="76">
        <f t="shared" si="9"/>
        <v>8.0584648749812138E-3</v>
      </c>
      <c r="G247" s="26">
        <f t="shared" si="10"/>
        <v>5.2330749123617248E-7</v>
      </c>
      <c r="H247" s="26">
        <f t="shared" si="11"/>
        <v>4.2170550369412351E-9</v>
      </c>
    </row>
    <row r="248" spans="1:8" x14ac:dyDescent="0.25">
      <c r="A248" s="12">
        <f>Riesgo!C252</f>
        <v>0</v>
      </c>
      <c r="F248" s="76">
        <f t="shared" si="9"/>
        <v>-0.12404882503505923</v>
      </c>
      <c r="G248" s="26">
        <f t="shared" si="10"/>
        <v>0</v>
      </c>
      <c r="H248" s="26">
        <f t="shared" si="11"/>
        <v>0</v>
      </c>
    </row>
    <row r="249" spans="1:8" x14ac:dyDescent="0.25">
      <c r="A249" s="12">
        <f>Riesgo!C253</f>
        <v>0</v>
      </c>
      <c r="F249" s="76">
        <f t="shared" si="9"/>
        <v>-0.12404882503505923</v>
      </c>
      <c r="G249" s="26">
        <f t="shared" si="10"/>
        <v>0</v>
      </c>
      <c r="H249" s="26">
        <f t="shared" si="11"/>
        <v>0</v>
      </c>
    </row>
    <row r="250" spans="1:8" x14ac:dyDescent="0.25">
      <c r="A250" s="12">
        <f>Riesgo!C254</f>
        <v>0</v>
      </c>
      <c r="F250" s="76">
        <f t="shared" si="9"/>
        <v>-0.12404882503505923</v>
      </c>
      <c r="G250" s="26">
        <f t="shared" si="10"/>
        <v>0</v>
      </c>
      <c r="H250" s="26">
        <f t="shared" si="11"/>
        <v>0</v>
      </c>
    </row>
    <row r="251" spans="1:8" x14ac:dyDescent="0.25">
      <c r="A251" s="12">
        <f>Riesgo!C255</f>
        <v>1</v>
      </c>
      <c r="F251" s="76">
        <f t="shared" si="9"/>
        <v>0.87595117496494079</v>
      </c>
      <c r="G251" s="26">
        <f t="shared" si="10"/>
        <v>0.67210898078442016</v>
      </c>
      <c r="H251" s="26">
        <f t="shared" si="11"/>
        <v>0.58873465142260162</v>
      </c>
    </row>
    <row r="252" spans="1:8" x14ac:dyDescent="0.25">
      <c r="A252" s="12">
        <f>Riesgo!C256</f>
        <v>0</v>
      </c>
      <c r="F252" s="76">
        <f t="shared" si="9"/>
        <v>-0.12404882503505923</v>
      </c>
      <c r="G252" s="26">
        <f t="shared" si="10"/>
        <v>0</v>
      </c>
      <c r="H252" s="26">
        <f t="shared" si="11"/>
        <v>0</v>
      </c>
    </row>
    <row r="253" spans="1:8" x14ac:dyDescent="0.25">
      <c r="A253" s="12">
        <f>Riesgo!C257</f>
        <v>0</v>
      </c>
      <c r="F253" s="76">
        <f t="shared" si="9"/>
        <v>-0.12404882503505923</v>
      </c>
      <c r="G253" s="26">
        <f t="shared" si="10"/>
        <v>0</v>
      </c>
      <c r="H253" s="26">
        <f t="shared" si="11"/>
        <v>0</v>
      </c>
    </row>
    <row r="254" spans="1:8" x14ac:dyDescent="0.25">
      <c r="A254" s="12">
        <f>Riesgo!C258</f>
        <v>0</v>
      </c>
      <c r="F254" s="76">
        <f t="shared" si="9"/>
        <v>-0.12404882503505923</v>
      </c>
      <c r="G254" s="26">
        <f t="shared" si="10"/>
        <v>0</v>
      </c>
      <c r="H254" s="26">
        <f t="shared" si="11"/>
        <v>0</v>
      </c>
    </row>
    <row r="255" spans="1:8" x14ac:dyDescent="0.25">
      <c r="A255" s="12">
        <f>Riesgo!C259</f>
        <v>0</v>
      </c>
      <c r="F255" s="76">
        <f t="shared" si="9"/>
        <v>-0.12404882503505923</v>
      </c>
      <c r="G255" s="26">
        <f t="shared" si="10"/>
        <v>0</v>
      </c>
      <c r="H255" s="26">
        <f t="shared" si="11"/>
        <v>0</v>
      </c>
    </row>
    <row r="256" spans="1:8" x14ac:dyDescent="0.25">
      <c r="A256" s="12">
        <f>Riesgo!C260</f>
        <v>0</v>
      </c>
      <c r="F256" s="76">
        <f t="shared" si="9"/>
        <v>-0.12404882503505923</v>
      </c>
      <c r="G256" s="26">
        <f t="shared" si="10"/>
        <v>0</v>
      </c>
      <c r="H256" s="26">
        <f t="shared" si="11"/>
        <v>0</v>
      </c>
    </row>
    <row r="257" spans="1:8" x14ac:dyDescent="0.25">
      <c r="A257" s="12">
        <f>Riesgo!C261</f>
        <v>0</v>
      </c>
      <c r="F257" s="76">
        <f t="shared" si="9"/>
        <v>-0.12404882503505923</v>
      </c>
      <c r="G257" s="26">
        <f t="shared" si="10"/>
        <v>0</v>
      </c>
      <c r="H257" s="26">
        <f t="shared" si="11"/>
        <v>0</v>
      </c>
    </row>
    <row r="258" spans="1:8" x14ac:dyDescent="0.25">
      <c r="A258" s="12">
        <f>Riesgo!C262</f>
        <v>0</v>
      </c>
      <c r="F258" s="76">
        <f t="shared" si="9"/>
        <v>-0.12404882503505923</v>
      </c>
      <c r="G258" s="26">
        <f t="shared" si="10"/>
        <v>0</v>
      </c>
      <c r="H258" s="26">
        <f t="shared" si="11"/>
        <v>0</v>
      </c>
    </row>
    <row r="259" spans="1:8" x14ac:dyDescent="0.25">
      <c r="A259" s="12">
        <f>Riesgo!C263</f>
        <v>0.50630598826213713</v>
      </c>
      <c r="F259" s="76">
        <f t="shared" ref="F259:F322" si="12">A259-$D$4</f>
        <v>0.38225716322707792</v>
      </c>
      <c r="G259" s="26">
        <f t="shared" ref="G259:G322" si="13">IF(A259=0,0,(A259-D$4)^3)</f>
        <v>5.5855622665583776E-2</v>
      </c>
      <c r="H259" s="26">
        <f t="shared" ref="H259:H322" si="14">IF(A259=0,0,(A259-D$4)^4)</f>
        <v>2.1351211870428131E-2</v>
      </c>
    </row>
    <row r="260" spans="1:8" x14ac:dyDescent="0.25">
      <c r="A260" s="12">
        <f>Riesgo!C264</f>
        <v>0</v>
      </c>
      <c r="F260" s="76">
        <f t="shared" si="12"/>
        <v>-0.12404882503505923</v>
      </c>
      <c r="G260" s="26">
        <f t="shared" si="13"/>
        <v>0</v>
      </c>
      <c r="H260" s="26">
        <f t="shared" si="14"/>
        <v>0</v>
      </c>
    </row>
    <row r="261" spans="1:8" x14ac:dyDescent="0.25">
      <c r="A261" s="12">
        <f>Riesgo!C265</f>
        <v>0</v>
      </c>
      <c r="F261" s="76">
        <f t="shared" si="12"/>
        <v>-0.12404882503505923</v>
      </c>
      <c r="G261" s="26">
        <f t="shared" si="13"/>
        <v>0</v>
      </c>
      <c r="H261" s="26">
        <f t="shared" si="14"/>
        <v>0</v>
      </c>
    </row>
    <row r="262" spans="1:8" x14ac:dyDescent="0.25">
      <c r="A262" s="12">
        <f>Riesgo!C266</f>
        <v>0.23832903619627505</v>
      </c>
      <c r="F262" s="76">
        <f t="shared" si="12"/>
        <v>0.11428021116121581</v>
      </c>
      <c r="G262" s="26">
        <f t="shared" si="13"/>
        <v>1.4924957480120301E-3</v>
      </c>
      <c r="H262" s="26">
        <f t="shared" si="14"/>
        <v>1.7056272924003153E-4</v>
      </c>
    </row>
    <row r="263" spans="1:8" x14ac:dyDescent="0.25">
      <c r="A263" s="12">
        <f>Riesgo!C267</f>
        <v>0</v>
      </c>
      <c r="F263" s="76">
        <f t="shared" si="12"/>
        <v>-0.12404882503505923</v>
      </c>
      <c r="G263" s="26">
        <f t="shared" si="13"/>
        <v>0</v>
      </c>
      <c r="H263" s="26">
        <f t="shared" si="14"/>
        <v>0</v>
      </c>
    </row>
    <row r="264" spans="1:8" x14ac:dyDescent="0.25">
      <c r="A264" s="12">
        <f>Riesgo!C268</f>
        <v>0</v>
      </c>
      <c r="F264" s="76">
        <f t="shared" si="12"/>
        <v>-0.12404882503505923</v>
      </c>
      <c r="G264" s="26">
        <f t="shared" si="13"/>
        <v>0</v>
      </c>
      <c r="H264" s="26">
        <f t="shared" si="14"/>
        <v>0</v>
      </c>
    </row>
    <row r="265" spans="1:8" x14ac:dyDescent="0.25">
      <c r="A265" s="12">
        <f>Riesgo!C269</f>
        <v>0.73551060061318796</v>
      </c>
      <c r="F265" s="76">
        <f t="shared" si="12"/>
        <v>0.61146177557812875</v>
      </c>
      <c r="G265" s="26">
        <f t="shared" si="13"/>
        <v>0.22861669352311809</v>
      </c>
      <c r="H265" s="26">
        <f t="shared" si="14"/>
        <v>0.13979036934844666</v>
      </c>
    </row>
    <row r="266" spans="1:8" x14ac:dyDescent="0.25">
      <c r="A266" s="12">
        <f>Riesgo!C270</f>
        <v>0</v>
      </c>
      <c r="F266" s="76">
        <f t="shared" si="12"/>
        <v>-0.12404882503505923</v>
      </c>
      <c r="G266" s="26">
        <f t="shared" si="13"/>
        <v>0</v>
      </c>
      <c r="H266" s="26">
        <f t="shared" si="14"/>
        <v>0</v>
      </c>
    </row>
    <row r="267" spans="1:8" x14ac:dyDescent="0.25">
      <c r="A267" s="12">
        <f>Riesgo!C271</f>
        <v>0</v>
      </c>
      <c r="F267" s="76">
        <f t="shared" si="12"/>
        <v>-0.12404882503505923</v>
      </c>
      <c r="G267" s="26">
        <f t="shared" si="13"/>
        <v>0</v>
      </c>
      <c r="H267" s="26">
        <f t="shared" si="14"/>
        <v>0</v>
      </c>
    </row>
    <row r="268" spans="1:8" x14ac:dyDescent="0.25">
      <c r="A268" s="12">
        <f>Riesgo!C272</f>
        <v>0</v>
      </c>
      <c r="F268" s="76">
        <f t="shared" si="12"/>
        <v>-0.12404882503505923</v>
      </c>
      <c r="G268" s="26">
        <f t="shared" si="13"/>
        <v>0</v>
      </c>
      <c r="H268" s="26">
        <f t="shared" si="14"/>
        <v>0</v>
      </c>
    </row>
    <row r="269" spans="1:8" x14ac:dyDescent="0.25">
      <c r="A269" s="12">
        <f>Riesgo!C273</f>
        <v>1</v>
      </c>
      <c r="F269" s="76">
        <f t="shared" si="12"/>
        <v>0.87595117496494079</v>
      </c>
      <c r="G269" s="26">
        <f t="shared" si="13"/>
        <v>0.67210898078442016</v>
      </c>
      <c r="H269" s="26">
        <f t="shared" si="14"/>
        <v>0.58873465142260162</v>
      </c>
    </row>
    <row r="270" spans="1:8" x14ac:dyDescent="0.25">
      <c r="A270" s="12">
        <f>Riesgo!C274</f>
        <v>0</v>
      </c>
      <c r="F270" s="76">
        <f t="shared" si="12"/>
        <v>-0.12404882503505923</v>
      </c>
      <c r="G270" s="26">
        <f t="shared" si="13"/>
        <v>0</v>
      </c>
      <c r="H270" s="26">
        <f t="shared" si="14"/>
        <v>0</v>
      </c>
    </row>
    <row r="271" spans="1:8" x14ac:dyDescent="0.25">
      <c r="A271" s="12">
        <f>Riesgo!C275</f>
        <v>0</v>
      </c>
      <c r="F271" s="76">
        <f t="shared" si="12"/>
        <v>-0.12404882503505923</v>
      </c>
      <c r="G271" s="26">
        <f t="shared" si="13"/>
        <v>0</v>
      </c>
      <c r="H271" s="26">
        <f t="shared" si="14"/>
        <v>0</v>
      </c>
    </row>
    <row r="272" spans="1:8" x14ac:dyDescent="0.25">
      <c r="A272" s="12">
        <f>Riesgo!C276</f>
        <v>0</v>
      </c>
      <c r="F272" s="76">
        <f t="shared" si="12"/>
        <v>-0.12404882503505923</v>
      </c>
      <c r="G272" s="26">
        <f t="shared" si="13"/>
        <v>0</v>
      </c>
      <c r="H272" s="26">
        <f t="shared" si="14"/>
        <v>0</v>
      </c>
    </row>
    <row r="273" spans="1:8" x14ac:dyDescent="0.25">
      <c r="A273" s="12">
        <f>Riesgo!C277</f>
        <v>0</v>
      </c>
      <c r="F273" s="76">
        <f t="shared" si="12"/>
        <v>-0.12404882503505923</v>
      </c>
      <c r="G273" s="26">
        <f t="shared" si="13"/>
        <v>0</v>
      </c>
      <c r="H273" s="26">
        <f t="shared" si="14"/>
        <v>0</v>
      </c>
    </row>
    <row r="274" spans="1:8" x14ac:dyDescent="0.25">
      <c r="A274" s="12">
        <f>Riesgo!C278</f>
        <v>0</v>
      </c>
      <c r="F274" s="76">
        <f t="shared" si="12"/>
        <v>-0.12404882503505923</v>
      </c>
      <c r="G274" s="26">
        <f t="shared" si="13"/>
        <v>0</v>
      </c>
      <c r="H274" s="26">
        <f t="shared" si="14"/>
        <v>0</v>
      </c>
    </row>
    <row r="275" spans="1:8" x14ac:dyDescent="0.25">
      <c r="A275" s="12">
        <f>Riesgo!C279</f>
        <v>0</v>
      </c>
      <c r="F275" s="76">
        <f t="shared" si="12"/>
        <v>-0.12404882503505923</v>
      </c>
      <c r="G275" s="26">
        <f t="shared" si="13"/>
        <v>0</v>
      </c>
      <c r="H275" s="26">
        <f t="shared" si="14"/>
        <v>0</v>
      </c>
    </row>
    <row r="276" spans="1:8" x14ac:dyDescent="0.25">
      <c r="A276" s="12">
        <f>Riesgo!C280</f>
        <v>0</v>
      </c>
      <c r="F276" s="76">
        <f t="shared" si="12"/>
        <v>-0.12404882503505923</v>
      </c>
      <c r="G276" s="26">
        <f t="shared" si="13"/>
        <v>0</v>
      </c>
      <c r="H276" s="26">
        <f t="shared" si="14"/>
        <v>0</v>
      </c>
    </row>
    <row r="277" spans="1:8" x14ac:dyDescent="0.25">
      <c r="A277" s="12">
        <f>Riesgo!C281</f>
        <v>0</v>
      </c>
      <c r="F277" s="76">
        <f t="shared" si="12"/>
        <v>-0.12404882503505923</v>
      </c>
      <c r="G277" s="26">
        <f t="shared" si="13"/>
        <v>0</v>
      </c>
      <c r="H277" s="26">
        <f t="shared" si="14"/>
        <v>0</v>
      </c>
    </row>
    <row r="278" spans="1:8" x14ac:dyDescent="0.25">
      <c r="A278" s="12">
        <f>Riesgo!C282</f>
        <v>0</v>
      </c>
      <c r="F278" s="76">
        <f t="shared" si="12"/>
        <v>-0.12404882503505923</v>
      </c>
      <c r="G278" s="26">
        <f t="shared" si="13"/>
        <v>0</v>
      </c>
      <c r="H278" s="26">
        <f t="shared" si="14"/>
        <v>0</v>
      </c>
    </row>
    <row r="279" spans="1:8" x14ac:dyDescent="0.25">
      <c r="A279" s="12">
        <f>Riesgo!C283</f>
        <v>0</v>
      </c>
      <c r="F279" s="76">
        <f t="shared" si="12"/>
        <v>-0.12404882503505923</v>
      </c>
      <c r="G279" s="26">
        <f t="shared" si="13"/>
        <v>0</v>
      </c>
      <c r="H279" s="26">
        <f t="shared" si="14"/>
        <v>0</v>
      </c>
    </row>
    <row r="280" spans="1:8" x14ac:dyDescent="0.25">
      <c r="A280" s="12">
        <f>Riesgo!C284</f>
        <v>0</v>
      </c>
      <c r="F280" s="76">
        <f t="shared" si="12"/>
        <v>-0.12404882503505923</v>
      </c>
      <c r="G280" s="26">
        <f t="shared" si="13"/>
        <v>0</v>
      </c>
      <c r="H280" s="26">
        <f t="shared" si="14"/>
        <v>0</v>
      </c>
    </row>
    <row r="281" spans="1:8" x14ac:dyDescent="0.25">
      <c r="A281" s="12">
        <f>Riesgo!C285</f>
        <v>0</v>
      </c>
      <c r="F281" s="76">
        <f t="shared" si="12"/>
        <v>-0.12404882503505923</v>
      </c>
      <c r="G281" s="26">
        <f t="shared" si="13"/>
        <v>0</v>
      </c>
      <c r="H281" s="26">
        <f t="shared" si="14"/>
        <v>0</v>
      </c>
    </row>
    <row r="282" spans="1:8" x14ac:dyDescent="0.25">
      <c r="A282" s="12">
        <f>Riesgo!C286</f>
        <v>0</v>
      </c>
      <c r="F282" s="76">
        <f t="shared" si="12"/>
        <v>-0.12404882503505923</v>
      </c>
      <c r="G282" s="26">
        <f t="shared" si="13"/>
        <v>0</v>
      </c>
      <c r="H282" s="26">
        <f t="shared" si="14"/>
        <v>0</v>
      </c>
    </row>
    <row r="283" spans="1:8" x14ac:dyDescent="0.25">
      <c r="A283" s="12">
        <f>Riesgo!C287</f>
        <v>0</v>
      </c>
      <c r="F283" s="76">
        <f t="shared" si="12"/>
        <v>-0.12404882503505923</v>
      </c>
      <c r="G283" s="26">
        <f t="shared" si="13"/>
        <v>0</v>
      </c>
      <c r="H283" s="26">
        <f t="shared" si="14"/>
        <v>0</v>
      </c>
    </row>
    <row r="284" spans="1:8" x14ac:dyDescent="0.25">
      <c r="A284" s="12">
        <f>Riesgo!C288</f>
        <v>0</v>
      </c>
      <c r="F284" s="76">
        <f t="shared" si="12"/>
        <v>-0.12404882503505923</v>
      </c>
      <c r="G284" s="26">
        <f t="shared" si="13"/>
        <v>0</v>
      </c>
      <c r="H284" s="26">
        <f t="shared" si="14"/>
        <v>0</v>
      </c>
    </row>
    <row r="285" spans="1:8" x14ac:dyDescent="0.25">
      <c r="A285" s="12">
        <f>Riesgo!C289</f>
        <v>0.37994433653441395</v>
      </c>
      <c r="F285" s="76">
        <f t="shared" si="12"/>
        <v>0.25589551149935474</v>
      </c>
      <c r="G285" s="26">
        <f t="shared" si="13"/>
        <v>1.6756681108630666E-2</v>
      </c>
      <c r="H285" s="26">
        <f t="shared" si="14"/>
        <v>4.2879594833246191E-3</v>
      </c>
    </row>
    <row r="286" spans="1:8" x14ac:dyDescent="0.25">
      <c r="A286" s="12">
        <f>Riesgo!C290</f>
        <v>0</v>
      </c>
      <c r="F286" s="76">
        <f t="shared" si="12"/>
        <v>-0.12404882503505923</v>
      </c>
      <c r="G286" s="26">
        <f t="shared" si="13"/>
        <v>0</v>
      </c>
      <c r="H286" s="26">
        <f t="shared" si="14"/>
        <v>0</v>
      </c>
    </row>
    <row r="287" spans="1:8" x14ac:dyDescent="0.25">
      <c r="A287" s="12">
        <f>Riesgo!C291</f>
        <v>0</v>
      </c>
      <c r="F287" s="76">
        <f t="shared" si="12"/>
        <v>-0.12404882503505923</v>
      </c>
      <c r="G287" s="26">
        <f t="shared" si="13"/>
        <v>0</v>
      </c>
      <c r="H287" s="26">
        <f t="shared" si="14"/>
        <v>0</v>
      </c>
    </row>
    <row r="288" spans="1:8" x14ac:dyDescent="0.25">
      <c r="A288" s="12">
        <f>Riesgo!C292</f>
        <v>0</v>
      </c>
      <c r="F288" s="76">
        <f t="shared" si="12"/>
        <v>-0.12404882503505923</v>
      </c>
      <c r="G288" s="26">
        <f t="shared" si="13"/>
        <v>0</v>
      </c>
      <c r="H288" s="26">
        <f t="shared" si="14"/>
        <v>0</v>
      </c>
    </row>
    <row r="289" spans="1:8" x14ac:dyDescent="0.25">
      <c r="A289" s="12">
        <f>Riesgo!C293</f>
        <v>0</v>
      </c>
      <c r="F289" s="76">
        <f t="shared" si="12"/>
        <v>-0.12404882503505923</v>
      </c>
      <c r="G289" s="26">
        <f t="shared" si="13"/>
        <v>0</v>
      </c>
      <c r="H289" s="26">
        <f t="shared" si="14"/>
        <v>0</v>
      </c>
    </row>
    <row r="290" spans="1:8" x14ac:dyDescent="0.25">
      <c r="A290" s="12">
        <f>Riesgo!C294</f>
        <v>0</v>
      </c>
      <c r="F290" s="76">
        <f t="shared" si="12"/>
        <v>-0.12404882503505923</v>
      </c>
      <c r="G290" s="26">
        <f t="shared" si="13"/>
        <v>0</v>
      </c>
      <c r="H290" s="26">
        <f t="shared" si="14"/>
        <v>0</v>
      </c>
    </row>
    <row r="291" spans="1:8" x14ac:dyDescent="0.25">
      <c r="A291" s="12">
        <f>Riesgo!C295</f>
        <v>0</v>
      </c>
      <c r="F291" s="76">
        <f t="shared" si="12"/>
        <v>-0.12404882503505923</v>
      </c>
      <c r="G291" s="26">
        <f t="shared" si="13"/>
        <v>0</v>
      </c>
      <c r="H291" s="26">
        <f t="shared" si="14"/>
        <v>0</v>
      </c>
    </row>
    <row r="292" spans="1:8" x14ac:dyDescent="0.25">
      <c r="A292" s="12">
        <f>Riesgo!C296</f>
        <v>0</v>
      </c>
      <c r="F292" s="76">
        <f t="shared" si="12"/>
        <v>-0.12404882503505923</v>
      </c>
      <c r="G292" s="26">
        <f t="shared" si="13"/>
        <v>0</v>
      </c>
      <c r="H292" s="26">
        <f t="shared" si="14"/>
        <v>0</v>
      </c>
    </row>
    <row r="293" spans="1:8" x14ac:dyDescent="0.25">
      <c r="A293" s="12">
        <f>Riesgo!C297</f>
        <v>0</v>
      </c>
      <c r="F293" s="76">
        <f t="shared" si="12"/>
        <v>-0.12404882503505923</v>
      </c>
      <c r="G293" s="26">
        <f t="shared" si="13"/>
        <v>0</v>
      </c>
      <c r="H293" s="26">
        <f t="shared" si="14"/>
        <v>0</v>
      </c>
    </row>
    <row r="294" spans="1:8" x14ac:dyDescent="0.25">
      <c r="A294" s="12">
        <f>Riesgo!C298</f>
        <v>0</v>
      </c>
      <c r="F294" s="76">
        <f t="shared" si="12"/>
        <v>-0.12404882503505923</v>
      </c>
      <c r="G294" s="26">
        <f t="shared" si="13"/>
        <v>0</v>
      </c>
      <c r="H294" s="26">
        <f t="shared" si="14"/>
        <v>0</v>
      </c>
    </row>
    <row r="295" spans="1:8" x14ac:dyDescent="0.25">
      <c r="A295" s="12">
        <f>Riesgo!C299</f>
        <v>0.4688813910545529</v>
      </c>
      <c r="F295" s="76">
        <f t="shared" si="12"/>
        <v>0.34483256601949364</v>
      </c>
      <c r="G295" s="26">
        <f t="shared" si="13"/>
        <v>4.1003867522049472E-2</v>
      </c>
      <c r="H295" s="26">
        <f t="shared" si="14"/>
        <v>1.4139468854351698E-2</v>
      </c>
    </row>
    <row r="296" spans="1:8" x14ac:dyDescent="0.25">
      <c r="A296" s="12">
        <f>Riesgo!C300</f>
        <v>0</v>
      </c>
      <c r="F296" s="76">
        <f t="shared" si="12"/>
        <v>-0.12404882503505923</v>
      </c>
      <c r="G296" s="26">
        <f t="shared" si="13"/>
        <v>0</v>
      </c>
      <c r="H296" s="26">
        <f t="shared" si="14"/>
        <v>0</v>
      </c>
    </row>
    <row r="297" spans="1:8" x14ac:dyDescent="0.25">
      <c r="A297" s="12">
        <f>Riesgo!C301</f>
        <v>0</v>
      </c>
      <c r="F297" s="76">
        <f t="shared" si="12"/>
        <v>-0.12404882503505923</v>
      </c>
      <c r="G297" s="26">
        <f t="shared" si="13"/>
        <v>0</v>
      </c>
      <c r="H297" s="26">
        <f t="shared" si="14"/>
        <v>0</v>
      </c>
    </row>
    <row r="298" spans="1:8" x14ac:dyDescent="0.25">
      <c r="A298" s="12">
        <f>Riesgo!C302</f>
        <v>0</v>
      </c>
      <c r="F298" s="76">
        <f t="shared" si="12"/>
        <v>-0.12404882503505923</v>
      </c>
      <c r="G298" s="26">
        <f t="shared" si="13"/>
        <v>0</v>
      </c>
      <c r="H298" s="26">
        <f t="shared" si="14"/>
        <v>0</v>
      </c>
    </row>
    <row r="299" spans="1:8" x14ac:dyDescent="0.25">
      <c r="A299" s="12">
        <f>Riesgo!C303</f>
        <v>0</v>
      </c>
      <c r="F299" s="76">
        <f t="shared" si="12"/>
        <v>-0.12404882503505923</v>
      </c>
      <c r="G299" s="26">
        <f t="shared" si="13"/>
        <v>0</v>
      </c>
      <c r="H299" s="26">
        <f t="shared" si="14"/>
        <v>0</v>
      </c>
    </row>
    <row r="300" spans="1:8" x14ac:dyDescent="0.25">
      <c r="A300" s="12">
        <f>Riesgo!C304</f>
        <v>0</v>
      </c>
      <c r="F300" s="76">
        <f t="shared" si="12"/>
        <v>-0.12404882503505923</v>
      </c>
      <c r="G300" s="26">
        <f t="shared" si="13"/>
        <v>0</v>
      </c>
      <c r="H300" s="26">
        <f t="shared" si="14"/>
        <v>0</v>
      </c>
    </row>
    <row r="301" spans="1:8" x14ac:dyDescent="0.25">
      <c r="A301" s="12">
        <f>Riesgo!C305</f>
        <v>0</v>
      </c>
      <c r="F301" s="76">
        <f t="shared" si="12"/>
        <v>-0.12404882503505923</v>
      </c>
      <c r="G301" s="26">
        <f t="shared" si="13"/>
        <v>0</v>
      </c>
      <c r="H301" s="26">
        <f t="shared" si="14"/>
        <v>0</v>
      </c>
    </row>
    <row r="302" spans="1:8" x14ac:dyDescent="0.25">
      <c r="A302" s="12">
        <f>Riesgo!C306</f>
        <v>0.3761130343986987</v>
      </c>
      <c r="F302" s="76">
        <f t="shared" si="12"/>
        <v>0.25206420936363949</v>
      </c>
      <c r="G302" s="26">
        <f t="shared" si="13"/>
        <v>1.601524377141925E-2</v>
      </c>
      <c r="H302" s="26">
        <f t="shared" si="14"/>
        <v>4.0368697590087441E-3</v>
      </c>
    </row>
    <row r="303" spans="1:8" x14ac:dyDescent="0.25">
      <c r="A303" s="12">
        <f>Riesgo!C307</f>
        <v>0</v>
      </c>
      <c r="F303" s="76">
        <f t="shared" si="12"/>
        <v>-0.12404882503505923</v>
      </c>
      <c r="G303" s="26">
        <f t="shared" si="13"/>
        <v>0</v>
      </c>
      <c r="H303" s="26">
        <f t="shared" si="14"/>
        <v>0</v>
      </c>
    </row>
    <row r="304" spans="1:8" x14ac:dyDescent="0.25">
      <c r="A304" s="12">
        <f>Riesgo!C308</f>
        <v>0</v>
      </c>
      <c r="F304" s="76">
        <f t="shared" si="12"/>
        <v>-0.12404882503505923</v>
      </c>
      <c r="G304" s="26">
        <f t="shared" si="13"/>
        <v>0</v>
      </c>
      <c r="H304" s="26">
        <f t="shared" si="14"/>
        <v>0</v>
      </c>
    </row>
    <row r="305" spans="1:8" x14ac:dyDescent="0.25">
      <c r="A305" s="12">
        <f>Riesgo!C309</f>
        <v>0</v>
      </c>
      <c r="F305" s="76">
        <f t="shared" si="12"/>
        <v>-0.12404882503505923</v>
      </c>
      <c r="G305" s="26">
        <f t="shared" si="13"/>
        <v>0</v>
      </c>
      <c r="H305" s="26">
        <f t="shared" si="14"/>
        <v>0</v>
      </c>
    </row>
    <row r="306" spans="1:8" x14ac:dyDescent="0.25">
      <c r="A306" s="12">
        <f>Riesgo!C310</f>
        <v>0</v>
      </c>
      <c r="F306" s="76">
        <f t="shared" si="12"/>
        <v>-0.12404882503505923</v>
      </c>
      <c r="G306" s="26">
        <f t="shared" si="13"/>
        <v>0</v>
      </c>
      <c r="H306" s="26">
        <f t="shared" si="14"/>
        <v>0</v>
      </c>
    </row>
    <row r="307" spans="1:8" x14ac:dyDescent="0.25">
      <c r="A307" s="12">
        <f>Riesgo!C311</f>
        <v>0</v>
      </c>
      <c r="F307" s="76">
        <f t="shared" si="12"/>
        <v>-0.12404882503505923</v>
      </c>
      <c r="G307" s="26">
        <f t="shared" si="13"/>
        <v>0</v>
      </c>
      <c r="H307" s="26">
        <f t="shared" si="14"/>
        <v>0</v>
      </c>
    </row>
    <row r="308" spans="1:8" x14ac:dyDescent="0.25">
      <c r="A308" s="12">
        <f>Riesgo!C312</f>
        <v>0</v>
      </c>
      <c r="F308" s="76">
        <f t="shared" si="12"/>
        <v>-0.12404882503505923</v>
      </c>
      <c r="G308" s="26">
        <f t="shared" si="13"/>
        <v>0</v>
      </c>
      <c r="H308" s="26">
        <f t="shared" si="14"/>
        <v>0</v>
      </c>
    </row>
    <row r="309" spans="1:8" x14ac:dyDescent="0.25">
      <c r="A309" s="12">
        <f>Riesgo!C313</f>
        <v>0</v>
      </c>
      <c r="F309" s="76">
        <f t="shared" si="12"/>
        <v>-0.12404882503505923</v>
      </c>
      <c r="G309" s="26">
        <f t="shared" si="13"/>
        <v>0</v>
      </c>
      <c r="H309" s="26">
        <f t="shared" si="14"/>
        <v>0</v>
      </c>
    </row>
    <row r="310" spans="1:8" x14ac:dyDescent="0.25">
      <c r="A310" s="12">
        <f>Riesgo!C314</f>
        <v>0</v>
      </c>
      <c r="F310" s="76">
        <f t="shared" si="12"/>
        <v>-0.12404882503505923</v>
      </c>
      <c r="G310" s="26">
        <f t="shared" si="13"/>
        <v>0</v>
      </c>
      <c r="H310" s="26">
        <f t="shared" si="14"/>
        <v>0</v>
      </c>
    </row>
    <row r="311" spans="1:8" x14ac:dyDescent="0.25">
      <c r="A311" s="12">
        <f>Riesgo!C315</f>
        <v>0</v>
      </c>
      <c r="F311" s="76">
        <f t="shared" si="12"/>
        <v>-0.12404882503505923</v>
      </c>
      <c r="G311" s="26">
        <f t="shared" si="13"/>
        <v>0</v>
      </c>
      <c r="H311" s="26">
        <f t="shared" si="14"/>
        <v>0</v>
      </c>
    </row>
    <row r="312" spans="1:8" x14ac:dyDescent="0.25">
      <c r="A312" s="12">
        <f>Riesgo!C316</f>
        <v>0</v>
      </c>
      <c r="F312" s="76">
        <f t="shared" si="12"/>
        <v>-0.12404882503505923</v>
      </c>
      <c r="G312" s="26">
        <f t="shared" si="13"/>
        <v>0</v>
      </c>
      <c r="H312" s="26">
        <f t="shared" si="14"/>
        <v>0</v>
      </c>
    </row>
    <row r="313" spans="1:8" x14ac:dyDescent="0.25">
      <c r="A313" s="12">
        <f>Riesgo!C317</f>
        <v>0</v>
      </c>
      <c r="F313" s="76">
        <f t="shared" si="12"/>
        <v>-0.12404882503505923</v>
      </c>
      <c r="G313" s="26">
        <f t="shared" si="13"/>
        <v>0</v>
      </c>
      <c r="H313" s="26">
        <f t="shared" si="14"/>
        <v>0</v>
      </c>
    </row>
    <row r="314" spans="1:8" x14ac:dyDescent="0.25">
      <c r="A314" s="12">
        <f>Riesgo!C318</f>
        <v>0</v>
      </c>
      <c r="F314" s="76">
        <f t="shared" si="12"/>
        <v>-0.12404882503505923</v>
      </c>
      <c r="G314" s="26">
        <f t="shared" si="13"/>
        <v>0</v>
      </c>
      <c r="H314" s="26">
        <f t="shared" si="14"/>
        <v>0</v>
      </c>
    </row>
    <row r="315" spans="1:8" x14ac:dyDescent="0.25">
      <c r="A315" s="12">
        <f>Riesgo!C319</f>
        <v>1</v>
      </c>
      <c r="F315" s="76">
        <f t="shared" si="12"/>
        <v>0.87595117496494079</v>
      </c>
      <c r="G315" s="26">
        <f t="shared" si="13"/>
        <v>0.67210898078442016</v>
      </c>
      <c r="H315" s="26">
        <f t="shared" si="14"/>
        <v>0.58873465142260162</v>
      </c>
    </row>
    <row r="316" spans="1:8" x14ac:dyDescent="0.25">
      <c r="A316" s="12">
        <f>Riesgo!C320</f>
        <v>0</v>
      </c>
      <c r="F316" s="76">
        <f t="shared" si="12"/>
        <v>-0.12404882503505923</v>
      </c>
      <c r="G316" s="26">
        <f t="shared" si="13"/>
        <v>0</v>
      </c>
      <c r="H316" s="26">
        <f t="shared" si="14"/>
        <v>0</v>
      </c>
    </row>
    <row r="317" spans="1:8" x14ac:dyDescent="0.25">
      <c r="A317" s="12">
        <f>Riesgo!C321</f>
        <v>0</v>
      </c>
      <c r="F317" s="76">
        <f t="shared" si="12"/>
        <v>-0.12404882503505923</v>
      </c>
      <c r="G317" s="26">
        <f t="shared" si="13"/>
        <v>0</v>
      </c>
      <c r="H317" s="26">
        <f t="shared" si="14"/>
        <v>0</v>
      </c>
    </row>
    <row r="318" spans="1:8" x14ac:dyDescent="0.25">
      <c r="A318" s="12">
        <f>Riesgo!C322</f>
        <v>0</v>
      </c>
      <c r="F318" s="76">
        <f t="shared" si="12"/>
        <v>-0.12404882503505923</v>
      </c>
      <c r="G318" s="26">
        <f t="shared" si="13"/>
        <v>0</v>
      </c>
      <c r="H318" s="26">
        <f t="shared" si="14"/>
        <v>0</v>
      </c>
    </row>
    <row r="319" spans="1:8" x14ac:dyDescent="0.25">
      <c r="A319" s="12">
        <f>Riesgo!C323</f>
        <v>0</v>
      </c>
      <c r="F319" s="76">
        <f t="shared" si="12"/>
        <v>-0.12404882503505923</v>
      </c>
      <c r="G319" s="26">
        <f t="shared" si="13"/>
        <v>0</v>
      </c>
      <c r="H319" s="26">
        <f t="shared" si="14"/>
        <v>0</v>
      </c>
    </row>
    <row r="320" spans="1:8" x14ac:dyDescent="0.25">
      <c r="A320" s="12">
        <f>Riesgo!C324</f>
        <v>1</v>
      </c>
      <c r="F320" s="76">
        <f t="shared" si="12"/>
        <v>0.87595117496494079</v>
      </c>
      <c r="G320" s="26">
        <f t="shared" si="13"/>
        <v>0.67210898078442016</v>
      </c>
      <c r="H320" s="26">
        <f t="shared" si="14"/>
        <v>0.58873465142260162</v>
      </c>
    </row>
    <row r="321" spans="1:8" x14ac:dyDescent="0.25">
      <c r="A321" s="12">
        <f>Riesgo!C325</f>
        <v>0</v>
      </c>
      <c r="F321" s="76">
        <f t="shared" si="12"/>
        <v>-0.12404882503505923</v>
      </c>
      <c r="G321" s="26">
        <f t="shared" si="13"/>
        <v>0</v>
      </c>
      <c r="H321" s="26">
        <f t="shared" si="14"/>
        <v>0</v>
      </c>
    </row>
    <row r="322" spans="1:8" x14ac:dyDescent="0.25">
      <c r="A322" s="12">
        <f>Riesgo!C326</f>
        <v>0</v>
      </c>
      <c r="F322" s="76">
        <f t="shared" si="12"/>
        <v>-0.12404882503505923</v>
      </c>
      <c r="G322" s="26">
        <f t="shared" si="13"/>
        <v>0</v>
      </c>
      <c r="H322" s="26">
        <f t="shared" si="14"/>
        <v>0</v>
      </c>
    </row>
    <row r="323" spans="1:8" x14ac:dyDescent="0.25">
      <c r="A323" s="12">
        <f>Riesgo!C327</f>
        <v>0</v>
      </c>
      <c r="F323" s="76">
        <f t="shared" ref="F323:F386" si="15">A323-$D$4</f>
        <v>-0.12404882503505923</v>
      </c>
      <c r="G323" s="26">
        <f t="shared" ref="G323:G386" si="16">IF(A323=0,0,(A323-D$4)^3)</f>
        <v>0</v>
      </c>
      <c r="H323" s="26">
        <f t="shared" ref="H323:H386" si="17">IF(A323=0,0,(A323-D$4)^4)</f>
        <v>0</v>
      </c>
    </row>
    <row r="324" spans="1:8" x14ac:dyDescent="0.25">
      <c r="A324" s="12">
        <f>Riesgo!C328</f>
        <v>0</v>
      </c>
      <c r="F324" s="76">
        <f t="shared" si="15"/>
        <v>-0.12404882503505923</v>
      </c>
      <c r="G324" s="26">
        <f t="shared" si="16"/>
        <v>0</v>
      </c>
      <c r="H324" s="26">
        <f t="shared" si="17"/>
        <v>0</v>
      </c>
    </row>
    <row r="325" spans="1:8" x14ac:dyDescent="0.25">
      <c r="A325" s="12">
        <f>Riesgo!C329</f>
        <v>0</v>
      </c>
      <c r="F325" s="76">
        <f t="shared" si="15"/>
        <v>-0.12404882503505923</v>
      </c>
      <c r="G325" s="26">
        <f t="shared" si="16"/>
        <v>0</v>
      </c>
      <c r="H325" s="26">
        <f t="shared" si="17"/>
        <v>0</v>
      </c>
    </row>
    <row r="326" spans="1:8" x14ac:dyDescent="0.25">
      <c r="A326" s="12">
        <f>Riesgo!C330</f>
        <v>0</v>
      </c>
      <c r="F326" s="76">
        <f t="shared" si="15"/>
        <v>-0.12404882503505923</v>
      </c>
      <c r="G326" s="26">
        <f t="shared" si="16"/>
        <v>0</v>
      </c>
      <c r="H326" s="26">
        <f t="shared" si="17"/>
        <v>0</v>
      </c>
    </row>
    <row r="327" spans="1:8" x14ac:dyDescent="0.25">
      <c r="A327" s="12">
        <f>Riesgo!C331</f>
        <v>0</v>
      </c>
      <c r="F327" s="76">
        <f t="shared" si="15"/>
        <v>-0.12404882503505923</v>
      </c>
      <c r="G327" s="26">
        <f t="shared" si="16"/>
        <v>0</v>
      </c>
      <c r="H327" s="26">
        <f t="shared" si="17"/>
        <v>0</v>
      </c>
    </row>
    <row r="328" spans="1:8" x14ac:dyDescent="0.25">
      <c r="A328" s="12">
        <f>Riesgo!C332</f>
        <v>0</v>
      </c>
      <c r="F328" s="76">
        <f t="shared" si="15"/>
        <v>-0.12404882503505923</v>
      </c>
      <c r="G328" s="26">
        <f t="shared" si="16"/>
        <v>0</v>
      </c>
      <c r="H328" s="26">
        <f t="shared" si="17"/>
        <v>0</v>
      </c>
    </row>
    <row r="329" spans="1:8" x14ac:dyDescent="0.25">
      <c r="A329" s="12">
        <f>Riesgo!C333</f>
        <v>0</v>
      </c>
      <c r="F329" s="76">
        <f t="shared" si="15"/>
        <v>-0.12404882503505923</v>
      </c>
      <c r="G329" s="26">
        <f t="shared" si="16"/>
        <v>0</v>
      </c>
      <c r="H329" s="26">
        <f t="shared" si="17"/>
        <v>0</v>
      </c>
    </row>
    <row r="330" spans="1:8" x14ac:dyDescent="0.25">
      <c r="A330" s="12">
        <f>Riesgo!C334</f>
        <v>0</v>
      </c>
      <c r="F330" s="76">
        <f t="shared" si="15"/>
        <v>-0.12404882503505923</v>
      </c>
      <c r="G330" s="26">
        <f t="shared" si="16"/>
        <v>0</v>
      </c>
      <c r="H330" s="26">
        <f t="shared" si="17"/>
        <v>0</v>
      </c>
    </row>
    <row r="331" spans="1:8" x14ac:dyDescent="0.25">
      <c r="A331" s="12">
        <f>Riesgo!C335</f>
        <v>0</v>
      </c>
      <c r="F331" s="76">
        <f t="shared" si="15"/>
        <v>-0.12404882503505923</v>
      </c>
      <c r="G331" s="26">
        <f t="shared" si="16"/>
        <v>0</v>
      </c>
      <c r="H331" s="26">
        <f t="shared" si="17"/>
        <v>0</v>
      </c>
    </row>
    <row r="332" spans="1:8" x14ac:dyDescent="0.25">
      <c r="A332" s="12">
        <f>Riesgo!C336</f>
        <v>0</v>
      </c>
      <c r="F332" s="76">
        <f t="shared" si="15"/>
        <v>-0.12404882503505923</v>
      </c>
      <c r="G332" s="26">
        <f t="shared" si="16"/>
        <v>0</v>
      </c>
      <c r="H332" s="26">
        <f t="shared" si="17"/>
        <v>0</v>
      </c>
    </row>
    <row r="333" spans="1:8" x14ac:dyDescent="0.25">
      <c r="A333" s="12">
        <f>Riesgo!C337</f>
        <v>0</v>
      </c>
      <c r="F333" s="76">
        <f t="shared" si="15"/>
        <v>-0.12404882503505923</v>
      </c>
      <c r="G333" s="26">
        <f t="shared" si="16"/>
        <v>0</v>
      </c>
      <c r="H333" s="26">
        <f t="shared" si="17"/>
        <v>0</v>
      </c>
    </row>
    <row r="334" spans="1:8" x14ac:dyDescent="0.25">
      <c r="A334" s="12">
        <f>Riesgo!C338</f>
        <v>0</v>
      </c>
      <c r="F334" s="76">
        <f t="shared" si="15"/>
        <v>-0.12404882503505923</v>
      </c>
      <c r="G334" s="26">
        <f t="shared" si="16"/>
        <v>0</v>
      </c>
      <c r="H334" s="26">
        <f t="shared" si="17"/>
        <v>0</v>
      </c>
    </row>
    <row r="335" spans="1:8" x14ac:dyDescent="0.25">
      <c r="A335" s="12">
        <f>Riesgo!C339</f>
        <v>0</v>
      </c>
      <c r="F335" s="76">
        <f t="shared" si="15"/>
        <v>-0.12404882503505923</v>
      </c>
      <c r="G335" s="26">
        <f t="shared" si="16"/>
        <v>0</v>
      </c>
      <c r="H335" s="26">
        <f t="shared" si="17"/>
        <v>0</v>
      </c>
    </row>
    <row r="336" spans="1:8" x14ac:dyDescent="0.25">
      <c r="A336" s="12">
        <f>Riesgo!C340</f>
        <v>0</v>
      </c>
      <c r="F336" s="76">
        <f t="shared" si="15"/>
        <v>-0.12404882503505923</v>
      </c>
      <c r="G336" s="26">
        <f t="shared" si="16"/>
        <v>0</v>
      </c>
      <c r="H336" s="26">
        <f t="shared" si="17"/>
        <v>0</v>
      </c>
    </row>
    <row r="337" spans="1:8" x14ac:dyDescent="0.25">
      <c r="A337" s="12">
        <f>Riesgo!C341</f>
        <v>0</v>
      </c>
      <c r="F337" s="76">
        <f t="shared" si="15"/>
        <v>-0.12404882503505923</v>
      </c>
      <c r="G337" s="26">
        <f t="shared" si="16"/>
        <v>0</v>
      </c>
      <c r="H337" s="26">
        <f t="shared" si="17"/>
        <v>0</v>
      </c>
    </row>
    <row r="338" spans="1:8" x14ac:dyDescent="0.25">
      <c r="A338" s="12">
        <f>Riesgo!C342</f>
        <v>0</v>
      </c>
      <c r="F338" s="76">
        <f t="shared" si="15"/>
        <v>-0.12404882503505923</v>
      </c>
      <c r="G338" s="26">
        <f t="shared" si="16"/>
        <v>0</v>
      </c>
      <c r="H338" s="26">
        <f t="shared" si="17"/>
        <v>0</v>
      </c>
    </row>
    <row r="339" spans="1:8" x14ac:dyDescent="0.25">
      <c r="A339" s="12">
        <f>Riesgo!C343</f>
        <v>0</v>
      </c>
      <c r="F339" s="76">
        <f t="shared" si="15"/>
        <v>-0.12404882503505923</v>
      </c>
      <c r="G339" s="26">
        <f t="shared" si="16"/>
        <v>0</v>
      </c>
      <c r="H339" s="26">
        <f t="shared" si="17"/>
        <v>0</v>
      </c>
    </row>
    <row r="340" spans="1:8" x14ac:dyDescent="0.25">
      <c r="A340" s="12">
        <f>Riesgo!C344</f>
        <v>0.32546422334635283</v>
      </c>
      <c r="F340" s="76">
        <f t="shared" si="15"/>
        <v>0.2014153983112936</v>
      </c>
      <c r="G340" s="26">
        <f t="shared" si="16"/>
        <v>8.1710526443245744E-3</v>
      </c>
      <c r="H340" s="26">
        <f t="shared" si="17"/>
        <v>1.6457758229791828E-3</v>
      </c>
    </row>
    <row r="341" spans="1:8" x14ac:dyDescent="0.25">
      <c r="A341" s="12">
        <f>Riesgo!C345</f>
        <v>0</v>
      </c>
      <c r="F341" s="76">
        <f t="shared" si="15"/>
        <v>-0.12404882503505923</v>
      </c>
      <c r="G341" s="26">
        <f t="shared" si="16"/>
        <v>0</v>
      </c>
      <c r="H341" s="26">
        <f t="shared" si="17"/>
        <v>0</v>
      </c>
    </row>
    <row r="342" spans="1:8" x14ac:dyDescent="0.25">
      <c r="A342" s="12">
        <f>Riesgo!C346</f>
        <v>0</v>
      </c>
      <c r="F342" s="76">
        <f t="shared" si="15"/>
        <v>-0.12404882503505923</v>
      </c>
      <c r="G342" s="26">
        <f t="shared" si="16"/>
        <v>0</v>
      </c>
      <c r="H342" s="26">
        <f t="shared" si="17"/>
        <v>0</v>
      </c>
    </row>
    <row r="343" spans="1:8" x14ac:dyDescent="0.25">
      <c r="A343" s="12">
        <f>Riesgo!C347</f>
        <v>0</v>
      </c>
      <c r="F343" s="76">
        <f t="shared" si="15"/>
        <v>-0.12404882503505923</v>
      </c>
      <c r="G343" s="26">
        <f t="shared" si="16"/>
        <v>0</v>
      </c>
      <c r="H343" s="26">
        <f t="shared" si="17"/>
        <v>0</v>
      </c>
    </row>
    <row r="344" spans="1:8" x14ac:dyDescent="0.25">
      <c r="A344" s="12">
        <f>Riesgo!C348</f>
        <v>0</v>
      </c>
      <c r="F344" s="76">
        <f t="shared" si="15"/>
        <v>-0.12404882503505923</v>
      </c>
      <c r="G344" s="26">
        <f t="shared" si="16"/>
        <v>0</v>
      </c>
      <c r="H344" s="26">
        <f t="shared" si="17"/>
        <v>0</v>
      </c>
    </row>
    <row r="345" spans="1:8" x14ac:dyDescent="0.25">
      <c r="A345" s="12">
        <f>Riesgo!C349</f>
        <v>0</v>
      </c>
      <c r="F345" s="76">
        <f t="shared" si="15"/>
        <v>-0.12404882503505923</v>
      </c>
      <c r="G345" s="26">
        <f t="shared" si="16"/>
        <v>0</v>
      </c>
      <c r="H345" s="26">
        <f t="shared" si="17"/>
        <v>0</v>
      </c>
    </row>
    <row r="346" spans="1:8" x14ac:dyDescent="0.25">
      <c r="A346" s="12">
        <f>Riesgo!C350</f>
        <v>0</v>
      </c>
      <c r="F346" s="76">
        <f t="shared" si="15"/>
        <v>-0.12404882503505923</v>
      </c>
      <c r="G346" s="26">
        <f t="shared" si="16"/>
        <v>0</v>
      </c>
      <c r="H346" s="26">
        <f t="shared" si="17"/>
        <v>0</v>
      </c>
    </row>
    <row r="347" spans="1:8" x14ac:dyDescent="0.25">
      <c r="A347" s="12">
        <f>Riesgo!C351</f>
        <v>0</v>
      </c>
      <c r="F347" s="76">
        <f t="shared" si="15"/>
        <v>-0.12404882503505923</v>
      </c>
      <c r="G347" s="26">
        <f t="shared" si="16"/>
        <v>0</v>
      </c>
      <c r="H347" s="26">
        <f t="shared" si="17"/>
        <v>0</v>
      </c>
    </row>
    <row r="348" spans="1:8" x14ac:dyDescent="0.25">
      <c r="A348" s="12">
        <f>Riesgo!C352</f>
        <v>0</v>
      </c>
      <c r="F348" s="76">
        <f t="shared" si="15"/>
        <v>-0.12404882503505923</v>
      </c>
      <c r="G348" s="26">
        <f t="shared" si="16"/>
        <v>0</v>
      </c>
      <c r="H348" s="26">
        <f t="shared" si="17"/>
        <v>0</v>
      </c>
    </row>
    <row r="349" spans="1:8" x14ac:dyDescent="0.25">
      <c r="A349" s="12">
        <f>Riesgo!C353</f>
        <v>0</v>
      </c>
      <c r="F349" s="76">
        <f t="shared" si="15"/>
        <v>-0.12404882503505923</v>
      </c>
      <c r="G349" s="26">
        <f t="shared" si="16"/>
        <v>0</v>
      </c>
      <c r="H349" s="26">
        <f t="shared" si="17"/>
        <v>0</v>
      </c>
    </row>
    <row r="350" spans="1:8" x14ac:dyDescent="0.25">
      <c r="A350" s="12">
        <f>Riesgo!C354</f>
        <v>0</v>
      </c>
      <c r="F350" s="76">
        <f t="shared" si="15"/>
        <v>-0.12404882503505923</v>
      </c>
      <c r="G350" s="26">
        <f t="shared" si="16"/>
        <v>0</v>
      </c>
      <c r="H350" s="26">
        <f t="shared" si="17"/>
        <v>0</v>
      </c>
    </row>
    <row r="351" spans="1:8" x14ac:dyDescent="0.25">
      <c r="A351" s="12">
        <f>Riesgo!C355</f>
        <v>0</v>
      </c>
      <c r="F351" s="76">
        <f t="shared" si="15"/>
        <v>-0.12404882503505923</v>
      </c>
      <c r="G351" s="26">
        <f t="shared" si="16"/>
        <v>0</v>
      </c>
      <c r="H351" s="26">
        <f t="shared" si="17"/>
        <v>0</v>
      </c>
    </row>
    <row r="352" spans="1:8" x14ac:dyDescent="0.25">
      <c r="A352" s="12">
        <f>Riesgo!C356</f>
        <v>0</v>
      </c>
      <c r="F352" s="76">
        <f t="shared" si="15"/>
        <v>-0.12404882503505923</v>
      </c>
      <c r="G352" s="26">
        <f t="shared" si="16"/>
        <v>0</v>
      </c>
      <c r="H352" s="26">
        <f t="shared" si="17"/>
        <v>0</v>
      </c>
    </row>
    <row r="353" spans="1:8" x14ac:dyDescent="0.25">
      <c r="A353" s="12">
        <f>Riesgo!C357</f>
        <v>0</v>
      </c>
      <c r="F353" s="76">
        <f t="shared" si="15"/>
        <v>-0.12404882503505923</v>
      </c>
      <c r="G353" s="26">
        <f t="shared" si="16"/>
        <v>0</v>
      </c>
      <c r="H353" s="26">
        <f t="shared" si="17"/>
        <v>0</v>
      </c>
    </row>
    <row r="354" spans="1:8" x14ac:dyDescent="0.25">
      <c r="A354" s="12">
        <f>Riesgo!C358</f>
        <v>0</v>
      </c>
      <c r="F354" s="76">
        <f t="shared" si="15"/>
        <v>-0.12404882503505923</v>
      </c>
      <c r="G354" s="26">
        <f t="shared" si="16"/>
        <v>0</v>
      </c>
      <c r="H354" s="26">
        <f t="shared" si="17"/>
        <v>0</v>
      </c>
    </row>
    <row r="355" spans="1:8" x14ac:dyDescent="0.25">
      <c r="A355" s="12">
        <f>Riesgo!C359</f>
        <v>0</v>
      </c>
      <c r="F355" s="76">
        <f t="shared" si="15"/>
        <v>-0.12404882503505923</v>
      </c>
      <c r="G355" s="26">
        <f t="shared" si="16"/>
        <v>0</v>
      </c>
      <c r="H355" s="26">
        <f t="shared" si="17"/>
        <v>0</v>
      </c>
    </row>
    <row r="356" spans="1:8" x14ac:dyDescent="0.25">
      <c r="A356" s="12">
        <f>Riesgo!C360</f>
        <v>0</v>
      </c>
      <c r="F356" s="76">
        <f t="shared" si="15"/>
        <v>-0.12404882503505923</v>
      </c>
      <c r="G356" s="26">
        <f t="shared" si="16"/>
        <v>0</v>
      </c>
      <c r="H356" s="26">
        <f t="shared" si="17"/>
        <v>0</v>
      </c>
    </row>
    <row r="357" spans="1:8" x14ac:dyDescent="0.25">
      <c r="A357" s="12">
        <f>Riesgo!C361</f>
        <v>0</v>
      </c>
      <c r="F357" s="76">
        <f t="shared" si="15"/>
        <v>-0.12404882503505923</v>
      </c>
      <c r="G357" s="26">
        <f t="shared" si="16"/>
        <v>0</v>
      </c>
      <c r="H357" s="26">
        <f t="shared" si="17"/>
        <v>0</v>
      </c>
    </row>
    <row r="358" spans="1:8" x14ac:dyDescent="0.25">
      <c r="A358" s="12">
        <f>Riesgo!C362</f>
        <v>0.14435721749055852</v>
      </c>
      <c r="F358" s="76">
        <f t="shared" si="15"/>
        <v>2.0308392455499286E-2</v>
      </c>
      <c r="G358" s="26">
        <f t="shared" si="16"/>
        <v>8.3758066309397467E-6</v>
      </c>
      <c r="H358" s="26">
        <f t="shared" si="17"/>
        <v>1.7009916819249765E-7</v>
      </c>
    </row>
    <row r="359" spans="1:8" x14ac:dyDescent="0.25">
      <c r="A359" s="12">
        <f>Riesgo!C363</f>
        <v>0</v>
      </c>
      <c r="F359" s="76">
        <f t="shared" si="15"/>
        <v>-0.12404882503505923</v>
      </c>
      <c r="G359" s="26">
        <f t="shared" si="16"/>
        <v>0</v>
      </c>
      <c r="H359" s="26">
        <f t="shared" si="17"/>
        <v>0</v>
      </c>
    </row>
    <row r="360" spans="1:8" x14ac:dyDescent="0.25">
      <c r="A360" s="12">
        <f>Riesgo!C364</f>
        <v>0</v>
      </c>
      <c r="F360" s="76">
        <f t="shared" si="15"/>
        <v>-0.12404882503505923</v>
      </c>
      <c r="G360" s="26">
        <f t="shared" si="16"/>
        <v>0</v>
      </c>
      <c r="H360" s="26">
        <f t="shared" si="17"/>
        <v>0</v>
      </c>
    </row>
    <row r="361" spans="1:8" x14ac:dyDescent="0.25">
      <c r="A361" s="12">
        <f>Riesgo!C365</f>
        <v>1</v>
      </c>
      <c r="F361" s="76">
        <f t="shared" si="15"/>
        <v>0.87595117496494079</v>
      </c>
      <c r="G361" s="26">
        <f t="shared" si="16"/>
        <v>0.67210898078442016</v>
      </c>
      <c r="H361" s="26">
        <f t="shared" si="17"/>
        <v>0.58873465142260162</v>
      </c>
    </row>
    <row r="362" spans="1:8" x14ac:dyDescent="0.25">
      <c r="A362" s="12">
        <f>Riesgo!C366</f>
        <v>0</v>
      </c>
      <c r="F362" s="76">
        <f t="shared" si="15"/>
        <v>-0.12404882503505923</v>
      </c>
      <c r="G362" s="26">
        <f t="shared" si="16"/>
        <v>0</v>
      </c>
      <c r="H362" s="26">
        <f t="shared" si="17"/>
        <v>0</v>
      </c>
    </row>
    <row r="363" spans="1:8" x14ac:dyDescent="0.25">
      <c r="A363" s="12">
        <f>Riesgo!C367</f>
        <v>0</v>
      </c>
      <c r="F363" s="76">
        <f t="shared" si="15"/>
        <v>-0.12404882503505923</v>
      </c>
      <c r="G363" s="26">
        <f t="shared" si="16"/>
        <v>0</v>
      </c>
      <c r="H363" s="26">
        <f t="shared" si="17"/>
        <v>0</v>
      </c>
    </row>
    <row r="364" spans="1:8" x14ac:dyDescent="0.25">
      <c r="A364" s="12">
        <f>Riesgo!C368</f>
        <v>1</v>
      </c>
      <c r="F364" s="76">
        <f t="shared" si="15"/>
        <v>0.87595117496494079</v>
      </c>
      <c r="G364" s="26">
        <f t="shared" si="16"/>
        <v>0.67210898078442016</v>
      </c>
      <c r="H364" s="26">
        <f t="shared" si="17"/>
        <v>0.58873465142260162</v>
      </c>
    </row>
    <row r="365" spans="1:8" x14ac:dyDescent="0.25">
      <c r="A365" s="12">
        <f>Riesgo!C369</f>
        <v>0</v>
      </c>
      <c r="F365" s="76">
        <f t="shared" si="15"/>
        <v>-0.12404882503505923</v>
      </c>
      <c r="G365" s="26">
        <f t="shared" si="16"/>
        <v>0</v>
      </c>
      <c r="H365" s="26">
        <f t="shared" si="17"/>
        <v>0</v>
      </c>
    </row>
    <row r="366" spans="1:8" x14ac:dyDescent="0.25">
      <c r="A366" s="12">
        <f>Riesgo!C370</f>
        <v>0</v>
      </c>
      <c r="F366" s="76">
        <f t="shared" si="15"/>
        <v>-0.12404882503505923</v>
      </c>
      <c r="G366" s="26">
        <f t="shared" si="16"/>
        <v>0</v>
      </c>
      <c r="H366" s="26">
        <f t="shared" si="17"/>
        <v>0</v>
      </c>
    </row>
    <row r="367" spans="1:8" x14ac:dyDescent="0.25">
      <c r="A367" s="12">
        <f>Riesgo!C371</f>
        <v>0</v>
      </c>
      <c r="F367" s="76">
        <f t="shared" si="15"/>
        <v>-0.12404882503505923</v>
      </c>
      <c r="G367" s="26">
        <f t="shared" si="16"/>
        <v>0</v>
      </c>
      <c r="H367" s="26">
        <f t="shared" si="17"/>
        <v>0</v>
      </c>
    </row>
    <row r="368" spans="1:8" x14ac:dyDescent="0.25">
      <c r="A368" s="12">
        <f>Riesgo!C372</f>
        <v>0</v>
      </c>
      <c r="F368" s="76">
        <f t="shared" si="15"/>
        <v>-0.12404882503505923</v>
      </c>
      <c r="G368" s="26">
        <f t="shared" si="16"/>
        <v>0</v>
      </c>
      <c r="H368" s="26">
        <f t="shared" si="17"/>
        <v>0</v>
      </c>
    </row>
    <row r="369" spans="1:8" x14ac:dyDescent="0.25">
      <c r="A369" s="12">
        <f>Riesgo!C373</f>
        <v>0</v>
      </c>
      <c r="F369" s="76">
        <f t="shared" si="15"/>
        <v>-0.12404882503505923</v>
      </c>
      <c r="G369" s="26">
        <f t="shared" si="16"/>
        <v>0</v>
      </c>
      <c r="H369" s="26">
        <f t="shared" si="17"/>
        <v>0</v>
      </c>
    </row>
    <row r="370" spans="1:8" x14ac:dyDescent="0.25">
      <c r="A370" s="12">
        <f>Riesgo!C374</f>
        <v>0</v>
      </c>
      <c r="F370" s="76">
        <f t="shared" si="15"/>
        <v>-0.12404882503505923</v>
      </c>
      <c r="G370" s="26">
        <f t="shared" si="16"/>
        <v>0</v>
      </c>
      <c r="H370" s="26">
        <f t="shared" si="17"/>
        <v>0</v>
      </c>
    </row>
    <row r="371" spans="1:8" x14ac:dyDescent="0.25">
      <c r="A371" s="12">
        <f>Riesgo!C375</f>
        <v>0</v>
      </c>
      <c r="F371" s="76">
        <f t="shared" si="15"/>
        <v>-0.12404882503505923</v>
      </c>
      <c r="G371" s="26">
        <f t="shared" si="16"/>
        <v>0</v>
      </c>
      <c r="H371" s="26">
        <f t="shared" si="17"/>
        <v>0</v>
      </c>
    </row>
    <row r="372" spans="1:8" x14ac:dyDescent="0.25">
      <c r="A372" s="12">
        <f>Riesgo!C376</f>
        <v>0</v>
      </c>
      <c r="F372" s="76">
        <f t="shared" si="15"/>
        <v>-0.12404882503505923</v>
      </c>
      <c r="G372" s="26">
        <f t="shared" si="16"/>
        <v>0</v>
      </c>
      <c r="H372" s="26">
        <f t="shared" si="17"/>
        <v>0</v>
      </c>
    </row>
    <row r="373" spans="1:8" x14ac:dyDescent="0.25">
      <c r="A373" s="12">
        <f>Riesgo!C377</f>
        <v>0</v>
      </c>
      <c r="F373" s="76">
        <f t="shared" si="15"/>
        <v>-0.12404882503505923</v>
      </c>
      <c r="G373" s="26">
        <f t="shared" si="16"/>
        <v>0</v>
      </c>
      <c r="H373" s="26">
        <f t="shared" si="17"/>
        <v>0</v>
      </c>
    </row>
    <row r="374" spans="1:8" x14ac:dyDescent="0.25">
      <c r="A374" s="12">
        <f>Riesgo!C378</f>
        <v>0</v>
      </c>
      <c r="F374" s="76">
        <f t="shared" si="15"/>
        <v>-0.12404882503505923</v>
      </c>
      <c r="G374" s="26">
        <f t="shared" si="16"/>
        <v>0</v>
      </c>
      <c r="H374" s="26">
        <f t="shared" si="17"/>
        <v>0</v>
      </c>
    </row>
    <row r="375" spans="1:8" x14ac:dyDescent="0.25">
      <c r="A375" s="12">
        <f>Riesgo!C379</f>
        <v>0</v>
      </c>
      <c r="F375" s="76">
        <f t="shared" si="15"/>
        <v>-0.12404882503505923</v>
      </c>
      <c r="G375" s="26">
        <f t="shared" si="16"/>
        <v>0</v>
      </c>
      <c r="H375" s="26">
        <f t="shared" si="17"/>
        <v>0</v>
      </c>
    </row>
    <row r="376" spans="1:8" x14ac:dyDescent="0.25">
      <c r="A376" s="12">
        <f>Riesgo!C380</f>
        <v>0</v>
      </c>
      <c r="F376" s="76">
        <f t="shared" si="15"/>
        <v>-0.12404882503505923</v>
      </c>
      <c r="G376" s="26">
        <f t="shared" si="16"/>
        <v>0</v>
      </c>
      <c r="H376" s="26">
        <f t="shared" si="17"/>
        <v>0</v>
      </c>
    </row>
    <row r="377" spans="1:8" x14ac:dyDescent="0.25">
      <c r="A377" s="12">
        <f>Riesgo!C381</f>
        <v>0</v>
      </c>
      <c r="F377" s="76">
        <f t="shared" si="15"/>
        <v>-0.12404882503505923</v>
      </c>
      <c r="G377" s="26">
        <f t="shared" si="16"/>
        <v>0</v>
      </c>
      <c r="H377" s="26">
        <f t="shared" si="17"/>
        <v>0</v>
      </c>
    </row>
    <row r="378" spans="1:8" x14ac:dyDescent="0.25">
      <c r="A378" s="12">
        <f>Riesgo!C382</f>
        <v>0</v>
      </c>
      <c r="F378" s="76">
        <f t="shared" si="15"/>
        <v>-0.12404882503505923</v>
      </c>
      <c r="G378" s="26">
        <f t="shared" si="16"/>
        <v>0</v>
      </c>
      <c r="H378" s="26">
        <f t="shared" si="17"/>
        <v>0</v>
      </c>
    </row>
    <row r="379" spans="1:8" x14ac:dyDescent="0.25">
      <c r="A379" s="12">
        <f>Riesgo!C383</f>
        <v>0</v>
      </c>
      <c r="F379" s="76">
        <f t="shared" si="15"/>
        <v>-0.12404882503505923</v>
      </c>
      <c r="G379" s="26">
        <f t="shared" si="16"/>
        <v>0</v>
      </c>
      <c r="H379" s="26">
        <f t="shared" si="17"/>
        <v>0</v>
      </c>
    </row>
    <row r="380" spans="1:8" x14ac:dyDescent="0.25">
      <c r="A380" s="12">
        <f>Riesgo!C384</f>
        <v>0</v>
      </c>
      <c r="F380" s="76">
        <f t="shared" si="15"/>
        <v>-0.12404882503505923</v>
      </c>
      <c r="G380" s="26">
        <f t="shared" si="16"/>
        <v>0</v>
      </c>
      <c r="H380" s="26">
        <f t="shared" si="17"/>
        <v>0</v>
      </c>
    </row>
    <row r="381" spans="1:8" x14ac:dyDescent="0.25">
      <c r="A381" s="12">
        <f>Riesgo!C385</f>
        <v>0</v>
      </c>
      <c r="F381" s="76">
        <f t="shared" si="15"/>
        <v>-0.12404882503505923</v>
      </c>
      <c r="G381" s="26">
        <f t="shared" si="16"/>
        <v>0</v>
      </c>
      <c r="H381" s="26">
        <f t="shared" si="17"/>
        <v>0</v>
      </c>
    </row>
    <row r="382" spans="1:8" x14ac:dyDescent="0.25">
      <c r="A382" s="12">
        <f>Riesgo!C386</f>
        <v>0</v>
      </c>
      <c r="F382" s="76">
        <f t="shared" si="15"/>
        <v>-0.12404882503505923</v>
      </c>
      <c r="G382" s="26">
        <f t="shared" si="16"/>
        <v>0</v>
      </c>
      <c r="H382" s="26">
        <f t="shared" si="17"/>
        <v>0</v>
      </c>
    </row>
    <row r="383" spans="1:8" x14ac:dyDescent="0.25">
      <c r="A383" s="12">
        <f>Riesgo!C387</f>
        <v>1</v>
      </c>
      <c r="F383" s="76">
        <f t="shared" si="15"/>
        <v>0.87595117496494079</v>
      </c>
      <c r="G383" s="26">
        <f t="shared" si="16"/>
        <v>0.67210898078442016</v>
      </c>
      <c r="H383" s="26">
        <f t="shared" si="17"/>
        <v>0.58873465142260162</v>
      </c>
    </row>
    <row r="384" spans="1:8" x14ac:dyDescent="0.25">
      <c r="A384" s="12">
        <f>Riesgo!C388</f>
        <v>0.38651328606412733</v>
      </c>
      <c r="F384" s="76">
        <f t="shared" si="15"/>
        <v>0.26246446102906806</v>
      </c>
      <c r="G384" s="26">
        <f t="shared" si="16"/>
        <v>1.8080545047934812E-2</v>
      </c>
      <c r="H384" s="26">
        <f t="shared" si="17"/>
        <v>4.7455005111179957E-3</v>
      </c>
    </row>
    <row r="385" spans="1:8" x14ac:dyDescent="0.25">
      <c r="A385" s="12">
        <f>Riesgo!C389</f>
        <v>1</v>
      </c>
      <c r="F385" s="76">
        <f t="shared" si="15"/>
        <v>0.87595117496494079</v>
      </c>
      <c r="G385" s="26">
        <f t="shared" si="16"/>
        <v>0.67210898078442016</v>
      </c>
      <c r="H385" s="26">
        <f t="shared" si="17"/>
        <v>0.58873465142260162</v>
      </c>
    </row>
    <row r="386" spans="1:8" x14ac:dyDescent="0.25">
      <c r="A386" s="12">
        <f>Riesgo!C390</f>
        <v>0</v>
      </c>
      <c r="F386" s="76">
        <f t="shared" si="15"/>
        <v>-0.12404882503505923</v>
      </c>
      <c r="G386" s="26">
        <f t="shared" si="16"/>
        <v>0</v>
      </c>
      <c r="H386" s="26">
        <f t="shared" si="17"/>
        <v>0</v>
      </c>
    </row>
    <row r="387" spans="1:8" x14ac:dyDescent="0.25">
      <c r="A387" s="12">
        <f>Riesgo!C391</f>
        <v>0</v>
      </c>
      <c r="F387" s="76">
        <f t="shared" ref="F387:F450" si="18">A387-$D$4</f>
        <v>-0.12404882503505923</v>
      </c>
      <c r="G387" s="26">
        <f t="shared" ref="G387:G450" si="19">IF(A387=0,0,(A387-D$4)^3)</f>
        <v>0</v>
      </c>
      <c r="H387" s="26">
        <f t="shared" ref="H387:H450" si="20">IF(A387=0,0,(A387-D$4)^4)</f>
        <v>0</v>
      </c>
    </row>
    <row r="388" spans="1:8" x14ac:dyDescent="0.25">
      <c r="A388" s="12">
        <f>Riesgo!C392</f>
        <v>0.23041387812724376</v>
      </c>
      <c r="F388" s="76">
        <f t="shared" si="18"/>
        <v>0.10636505309218452</v>
      </c>
      <c r="G388" s="26">
        <f t="shared" si="19"/>
        <v>1.2033636361554198E-3</v>
      </c>
      <c r="H388" s="26">
        <f t="shared" si="20"/>
        <v>1.2799583704887544E-4</v>
      </c>
    </row>
    <row r="389" spans="1:8" x14ac:dyDescent="0.25">
      <c r="A389" s="12">
        <f>Riesgo!C393</f>
        <v>0</v>
      </c>
      <c r="F389" s="76">
        <f t="shared" si="18"/>
        <v>-0.12404882503505923</v>
      </c>
      <c r="G389" s="26">
        <f t="shared" si="19"/>
        <v>0</v>
      </c>
      <c r="H389" s="26">
        <f t="shared" si="20"/>
        <v>0</v>
      </c>
    </row>
    <row r="390" spans="1:8" x14ac:dyDescent="0.25">
      <c r="A390" s="12">
        <f>Riesgo!C394</f>
        <v>1</v>
      </c>
      <c r="F390" s="76">
        <f t="shared" si="18"/>
        <v>0.87595117496494079</v>
      </c>
      <c r="G390" s="26">
        <f t="shared" si="19"/>
        <v>0.67210898078442016</v>
      </c>
      <c r="H390" s="26">
        <f t="shared" si="20"/>
        <v>0.58873465142260162</v>
      </c>
    </row>
    <row r="391" spans="1:8" x14ac:dyDescent="0.25">
      <c r="A391" s="12">
        <f>Riesgo!C395</f>
        <v>0</v>
      </c>
      <c r="F391" s="76">
        <f t="shared" si="18"/>
        <v>-0.12404882503505923</v>
      </c>
      <c r="G391" s="26">
        <f t="shared" si="19"/>
        <v>0</v>
      </c>
      <c r="H391" s="26">
        <f t="shared" si="20"/>
        <v>0</v>
      </c>
    </row>
    <row r="392" spans="1:8" x14ac:dyDescent="0.25">
      <c r="A392" s="12">
        <f>Riesgo!C396</f>
        <v>0</v>
      </c>
      <c r="F392" s="76">
        <f t="shared" si="18"/>
        <v>-0.12404882503505923</v>
      </c>
      <c r="G392" s="26">
        <f t="shared" si="19"/>
        <v>0</v>
      </c>
      <c r="H392" s="26">
        <f t="shared" si="20"/>
        <v>0</v>
      </c>
    </row>
    <row r="393" spans="1:8" x14ac:dyDescent="0.25">
      <c r="A393" s="12">
        <f>Riesgo!C397</f>
        <v>0</v>
      </c>
      <c r="F393" s="76">
        <f t="shared" si="18"/>
        <v>-0.12404882503505923</v>
      </c>
      <c r="G393" s="26">
        <f t="shared" si="19"/>
        <v>0</v>
      </c>
      <c r="H393" s="26">
        <f t="shared" si="20"/>
        <v>0</v>
      </c>
    </row>
    <row r="394" spans="1:8" x14ac:dyDescent="0.25">
      <c r="A394" s="12">
        <f>Riesgo!C398</f>
        <v>0.43247869566051034</v>
      </c>
      <c r="F394" s="76">
        <f t="shared" si="18"/>
        <v>0.30842987062545113</v>
      </c>
      <c r="G394" s="26">
        <f t="shared" si="19"/>
        <v>2.9340620565282919E-2</v>
      </c>
      <c r="H394" s="26">
        <f t="shared" si="20"/>
        <v>9.0495238050206615E-3</v>
      </c>
    </row>
    <row r="395" spans="1:8" x14ac:dyDescent="0.25">
      <c r="A395" s="12">
        <f>Riesgo!C399</f>
        <v>0</v>
      </c>
      <c r="F395" s="76">
        <f t="shared" si="18"/>
        <v>-0.12404882503505923</v>
      </c>
      <c r="G395" s="26">
        <f t="shared" si="19"/>
        <v>0</v>
      </c>
      <c r="H395" s="26">
        <f t="shared" si="20"/>
        <v>0</v>
      </c>
    </row>
    <row r="396" spans="1:8" x14ac:dyDescent="0.25">
      <c r="A396" s="12">
        <f>Riesgo!C400</f>
        <v>0</v>
      </c>
      <c r="F396" s="76">
        <f t="shared" si="18"/>
        <v>-0.12404882503505923</v>
      </c>
      <c r="G396" s="26">
        <f t="shared" si="19"/>
        <v>0</v>
      </c>
      <c r="H396" s="26">
        <f t="shared" si="20"/>
        <v>0</v>
      </c>
    </row>
    <row r="397" spans="1:8" x14ac:dyDescent="0.25">
      <c r="A397" s="12">
        <f>Riesgo!C401</f>
        <v>2.0958791256200659E-2</v>
      </c>
      <c r="F397" s="76">
        <f t="shared" si="18"/>
        <v>-0.10309003377885857</v>
      </c>
      <c r="G397" s="26">
        <f t="shared" si="19"/>
        <v>-1.0955950105886855E-3</v>
      </c>
      <c r="H397" s="26">
        <f t="shared" si="20"/>
        <v>1.129449266495365E-4</v>
      </c>
    </row>
    <row r="398" spans="1:8" x14ac:dyDescent="0.25">
      <c r="A398" s="12">
        <f>Riesgo!C402</f>
        <v>0</v>
      </c>
      <c r="F398" s="76">
        <f t="shared" si="18"/>
        <v>-0.12404882503505923</v>
      </c>
      <c r="G398" s="26">
        <f t="shared" si="19"/>
        <v>0</v>
      </c>
      <c r="H398" s="26">
        <f t="shared" si="20"/>
        <v>0</v>
      </c>
    </row>
    <row r="399" spans="1:8" x14ac:dyDescent="0.25">
      <c r="A399" s="12">
        <f>Riesgo!C403</f>
        <v>0</v>
      </c>
      <c r="F399" s="76">
        <f t="shared" si="18"/>
        <v>-0.12404882503505923</v>
      </c>
      <c r="G399" s="26">
        <f t="shared" si="19"/>
        <v>0</v>
      </c>
      <c r="H399" s="26">
        <f t="shared" si="20"/>
        <v>0</v>
      </c>
    </row>
    <row r="400" spans="1:8" x14ac:dyDescent="0.25">
      <c r="A400" s="12">
        <f>Riesgo!C404</f>
        <v>0</v>
      </c>
      <c r="F400" s="76">
        <f t="shared" si="18"/>
        <v>-0.12404882503505923</v>
      </c>
      <c r="G400" s="26">
        <f t="shared" si="19"/>
        <v>0</v>
      </c>
      <c r="H400" s="26">
        <f t="shared" si="20"/>
        <v>0</v>
      </c>
    </row>
    <row r="401" spans="1:8" x14ac:dyDescent="0.25">
      <c r="A401" s="12">
        <f>Riesgo!C405</f>
        <v>0</v>
      </c>
      <c r="F401" s="76">
        <f t="shared" si="18"/>
        <v>-0.12404882503505923</v>
      </c>
      <c r="G401" s="26">
        <f t="shared" si="19"/>
        <v>0</v>
      </c>
      <c r="H401" s="26">
        <f t="shared" si="20"/>
        <v>0</v>
      </c>
    </row>
    <row r="402" spans="1:8" x14ac:dyDescent="0.25">
      <c r="A402" s="12">
        <f>Riesgo!C406</f>
        <v>0</v>
      </c>
      <c r="F402" s="76">
        <f t="shared" si="18"/>
        <v>-0.12404882503505923</v>
      </c>
      <c r="G402" s="26">
        <f t="shared" si="19"/>
        <v>0</v>
      </c>
      <c r="H402" s="26">
        <f t="shared" si="20"/>
        <v>0</v>
      </c>
    </row>
    <row r="403" spans="1:8" x14ac:dyDescent="0.25">
      <c r="A403" s="12">
        <f>Riesgo!C407</f>
        <v>0</v>
      </c>
      <c r="F403" s="76">
        <f t="shared" si="18"/>
        <v>-0.12404882503505923</v>
      </c>
      <c r="G403" s="26">
        <f t="shared" si="19"/>
        <v>0</v>
      </c>
      <c r="H403" s="26">
        <f t="shared" si="20"/>
        <v>0</v>
      </c>
    </row>
    <row r="404" spans="1:8" x14ac:dyDescent="0.25">
      <c r="A404" s="12">
        <f>Riesgo!C408</f>
        <v>0</v>
      </c>
      <c r="F404" s="76">
        <f t="shared" si="18"/>
        <v>-0.12404882503505923</v>
      </c>
      <c r="G404" s="26">
        <f t="shared" si="19"/>
        <v>0</v>
      </c>
      <c r="H404" s="26">
        <f t="shared" si="20"/>
        <v>0</v>
      </c>
    </row>
    <row r="405" spans="1:8" x14ac:dyDescent="0.25">
      <c r="A405" s="12">
        <f>Riesgo!C409</f>
        <v>0</v>
      </c>
      <c r="F405" s="76">
        <f t="shared" si="18"/>
        <v>-0.12404882503505923</v>
      </c>
      <c r="G405" s="26">
        <f t="shared" si="19"/>
        <v>0</v>
      </c>
      <c r="H405" s="26">
        <f t="shared" si="20"/>
        <v>0</v>
      </c>
    </row>
    <row r="406" spans="1:8" x14ac:dyDescent="0.25">
      <c r="A406" s="12">
        <f>Riesgo!C410</f>
        <v>0</v>
      </c>
      <c r="F406" s="76">
        <f t="shared" si="18"/>
        <v>-0.12404882503505923</v>
      </c>
      <c r="G406" s="26">
        <f t="shared" si="19"/>
        <v>0</v>
      </c>
      <c r="H406" s="26">
        <f t="shared" si="20"/>
        <v>0</v>
      </c>
    </row>
    <row r="407" spans="1:8" x14ac:dyDescent="0.25">
      <c r="A407" s="12">
        <f>Riesgo!C411</f>
        <v>0</v>
      </c>
      <c r="F407" s="76">
        <f t="shared" si="18"/>
        <v>-0.12404882503505923</v>
      </c>
      <c r="G407" s="26">
        <f t="shared" si="19"/>
        <v>0</v>
      </c>
      <c r="H407" s="26">
        <f t="shared" si="20"/>
        <v>0</v>
      </c>
    </row>
    <row r="408" spans="1:8" x14ac:dyDescent="0.25">
      <c r="A408" s="12">
        <f>Riesgo!C412</f>
        <v>0</v>
      </c>
      <c r="F408" s="76">
        <f t="shared" si="18"/>
        <v>-0.12404882503505923</v>
      </c>
      <c r="G408" s="26">
        <f t="shared" si="19"/>
        <v>0</v>
      </c>
      <c r="H408" s="26">
        <f t="shared" si="20"/>
        <v>0</v>
      </c>
    </row>
    <row r="409" spans="1:8" x14ac:dyDescent="0.25">
      <c r="A409" s="12">
        <f>Riesgo!C413</f>
        <v>0</v>
      </c>
      <c r="F409" s="76">
        <f t="shared" si="18"/>
        <v>-0.12404882503505923</v>
      </c>
      <c r="G409" s="26">
        <f t="shared" si="19"/>
        <v>0</v>
      </c>
      <c r="H409" s="26">
        <f t="shared" si="20"/>
        <v>0</v>
      </c>
    </row>
    <row r="410" spans="1:8" x14ac:dyDescent="0.25">
      <c r="A410" s="12">
        <f>Riesgo!C414</f>
        <v>0</v>
      </c>
      <c r="F410" s="76">
        <f t="shared" si="18"/>
        <v>-0.12404882503505923</v>
      </c>
      <c r="G410" s="26">
        <f t="shared" si="19"/>
        <v>0</v>
      </c>
      <c r="H410" s="26">
        <f t="shared" si="20"/>
        <v>0</v>
      </c>
    </row>
    <row r="411" spans="1:8" x14ac:dyDescent="0.25">
      <c r="A411" s="12">
        <f>Riesgo!C415</f>
        <v>0</v>
      </c>
      <c r="F411" s="76">
        <f t="shared" si="18"/>
        <v>-0.12404882503505923</v>
      </c>
      <c r="G411" s="26">
        <f t="shared" si="19"/>
        <v>0</v>
      </c>
      <c r="H411" s="26">
        <f t="shared" si="20"/>
        <v>0</v>
      </c>
    </row>
    <row r="412" spans="1:8" x14ac:dyDescent="0.25">
      <c r="A412" s="12">
        <f>Riesgo!C416</f>
        <v>0</v>
      </c>
      <c r="F412" s="76">
        <f t="shared" si="18"/>
        <v>-0.12404882503505923</v>
      </c>
      <c r="G412" s="26">
        <f t="shared" si="19"/>
        <v>0</v>
      </c>
      <c r="H412" s="26">
        <f t="shared" si="20"/>
        <v>0</v>
      </c>
    </row>
    <row r="413" spans="1:8" x14ac:dyDescent="0.25">
      <c r="A413" s="12">
        <f>Riesgo!C417</f>
        <v>0</v>
      </c>
      <c r="F413" s="76">
        <f t="shared" si="18"/>
        <v>-0.12404882503505923</v>
      </c>
      <c r="G413" s="26">
        <f t="shared" si="19"/>
        <v>0</v>
      </c>
      <c r="H413" s="26">
        <f t="shared" si="20"/>
        <v>0</v>
      </c>
    </row>
    <row r="414" spans="1:8" x14ac:dyDescent="0.25">
      <c r="A414" s="12">
        <f>Riesgo!C418</f>
        <v>0</v>
      </c>
      <c r="F414" s="76">
        <f t="shared" si="18"/>
        <v>-0.12404882503505923</v>
      </c>
      <c r="G414" s="26">
        <f t="shared" si="19"/>
        <v>0</v>
      </c>
      <c r="H414" s="26">
        <f t="shared" si="20"/>
        <v>0</v>
      </c>
    </row>
    <row r="415" spans="1:8" x14ac:dyDescent="0.25">
      <c r="A415" s="12">
        <f>Riesgo!C419</f>
        <v>0</v>
      </c>
      <c r="F415" s="76">
        <f t="shared" si="18"/>
        <v>-0.12404882503505923</v>
      </c>
      <c r="G415" s="26">
        <f t="shared" si="19"/>
        <v>0</v>
      </c>
      <c r="H415" s="26">
        <f t="shared" si="20"/>
        <v>0</v>
      </c>
    </row>
    <row r="416" spans="1:8" x14ac:dyDescent="0.25">
      <c r="A416" s="12">
        <f>Riesgo!C420</f>
        <v>0</v>
      </c>
      <c r="F416" s="76">
        <f t="shared" si="18"/>
        <v>-0.12404882503505923</v>
      </c>
      <c r="G416" s="26">
        <f t="shared" si="19"/>
        <v>0</v>
      </c>
      <c r="H416" s="26">
        <f t="shared" si="20"/>
        <v>0</v>
      </c>
    </row>
    <row r="417" spans="1:8" x14ac:dyDescent="0.25">
      <c r="A417" s="12">
        <f>Riesgo!C421</f>
        <v>0</v>
      </c>
      <c r="F417" s="76">
        <f t="shared" si="18"/>
        <v>-0.12404882503505923</v>
      </c>
      <c r="G417" s="26">
        <f t="shared" si="19"/>
        <v>0</v>
      </c>
      <c r="H417" s="26">
        <f t="shared" si="20"/>
        <v>0</v>
      </c>
    </row>
    <row r="418" spans="1:8" x14ac:dyDescent="0.25">
      <c r="A418" s="12">
        <f>Riesgo!C422</f>
        <v>0</v>
      </c>
      <c r="F418" s="76">
        <f t="shared" si="18"/>
        <v>-0.12404882503505923</v>
      </c>
      <c r="G418" s="26">
        <f t="shared" si="19"/>
        <v>0</v>
      </c>
      <c r="H418" s="26">
        <f t="shared" si="20"/>
        <v>0</v>
      </c>
    </row>
    <row r="419" spans="1:8" x14ac:dyDescent="0.25">
      <c r="A419" s="12">
        <f>Riesgo!C423</f>
        <v>0</v>
      </c>
      <c r="F419" s="76">
        <f t="shared" si="18"/>
        <v>-0.12404882503505923</v>
      </c>
      <c r="G419" s="26">
        <f t="shared" si="19"/>
        <v>0</v>
      </c>
      <c r="H419" s="26">
        <f t="shared" si="20"/>
        <v>0</v>
      </c>
    </row>
    <row r="420" spans="1:8" x14ac:dyDescent="0.25">
      <c r="A420" s="12">
        <f>Riesgo!C424</f>
        <v>0</v>
      </c>
      <c r="F420" s="76">
        <f t="shared" si="18"/>
        <v>-0.12404882503505923</v>
      </c>
      <c r="G420" s="26">
        <f t="shared" si="19"/>
        <v>0</v>
      </c>
      <c r="H420" s="26">
        <f t="shared" si="20"/>
        <v>0</v>
      </c>
    </row>
    <row r="421" spans="1:8" x14ac:dyDescent="0.25">
      <c r="A421" s="12">
        <f>Riesgo!C425</f>
        <v>0</v>
      </c>
      <c r="F421" s="76">
        <f t="shared" si="18"/>
        <v>-0.12404882503505923</v>
      </c>
      <c r="G421" s="26">
        <f t="shared" si="19"/>
        <v>0</v>
      </c>
      <c r="H421" s="26">
        <f t="shared" si="20"/>
        <v>0</v>
      </c>
    </row>
    <row r="422" spans="1:8" x14ac:dyDescent="0.25">
      <c r="A422" s="12">
        <f>Riesgo!C426</f>
        <v>0.27061817950063061</v>
      </c>
      <c r="F422" s="76">
        <f t="shared" si="18"/>
        <v>0.14656935446557137</v>
      </c>
      <c r="G422" s="26">
        <f t="shared" si="19"/>
        <v>3.1486872479831382E-3</v>
      </c>
      <c r="H422" s="26">
        <f t="shared" si="20"/>
        <v>4.6150105735086495E-4</v>
      </c>
    </row>
    <row r="423" spans="1:8" x14ac:dyDescent="0.25">
      <c r="A423" s="12">
        <f>Riesgo!C427</f>
        <v>0</v>
      </c>
      <c r="F423" s="76">
        <f t="shared" si="18"/>
        <v>-0.12404882503505923</v>
      </c>
      <c r="G423" s="26">
        <f t="shared" si="19"/>
        <v>0</v>
      </c>
      <c r="H423" s="26">
        <f t="shared" si="20"/>
        <v>0</v>
      </c>
    </row>
    <row r="424" spans="1:8" x14ac:dyDescent="0.25">
      <c r="A424" s="12">
        <f>Riesgo!C428</f>
        <v>0.4587053342782989</v>
      </c>
      <c r="F424" s="76">
        <f t="shared" si="18"/>
        <v>0.33465650924323964</v>
      </c>
      <c r="G424" s="26">
        <f t="shared" si="19"/>
        <v>3.747984878477012E-2</v>
      </c>
      <c r="H424" s="26">
        <f t="shared" si="20"/>
        <v>1.2542875361275645E-2</v>
      </c>
    </row>
    <row r="425" spans="1:8" x14ac:dyDescent="0.25">
      <c r="A425" s="12">
        <f>Riesgo!C429</f>
        <v>0</v>
      </c>
      <c r="F425" s="76">
        <f t="shared" si="18"/>
        <v>-0.12404882503505923</v>
      </c>
      <c r="G425" s="26">
        <f t="shared" si="19"/>
        <v>0</v>
      </c>
      <c r="H425" s="26">
        <f t="shared" si="20"/>
        <v>0</v>
      </c>
    </row>
    <row r="426" spans="1:8" x14ac:dyDescent="0.25">
      <c r="A426" s="12">
        <f>Riesgo!C430</f>
        <v>0</v>
      </c>
      <c r="F426" s="76">
        <f t="shared" si="18"/>
        <v>-0.12404882503505923</v>
      </c>
      <c r="G426" s="26">
        <f t="shared" si="19"/>
        <v>0</v>
      </c>
      <c r="H426" s="26">
        <f t="shared" si="20"/>
        <v>0</v>
      </c>
    </row>
    <row r="427" spans="1:8" x14ac:dyDescent="0.25">
      <c r="A427" s="12">
        <f>Riesgo!C431</f>
        <v>0</v>
      </c>
      <c r="F427" s="76">
        <f t="shared" si="18"/>
        <v>-0.12404882503505923</v>
      </c>
      <c r="G427" s="26">
        <f t="shared" si="19"/>
        <v>0</v>
      </c>
      <c r="H427" s="26">
        <f t="shared" si="20"/>
        <v>0</v>
      </c>
    </row>
    <row r="428" spans="1:8" x14ac:dyDescent="0.25">
      <c r="A428" s="12">
        <f>Riesgo!C432</f>
        <v>0</v>
      </c>
      <c r="F428" s="76">
        <f t="shared" si="18"/>
        <v>-0.12404882503505923</v>
      </c>
      <c r="G428" s="26">
        <f t="shared" si="19"/>
        <v>0</v>
      </c>
      <c r="H428" s="26">
        <f t="shared" si="20"/>
        <v>0</v>
      </c>
    </row>
    <row r="429" spans="1:8" x14ac:dyDescent="0.25">
      <c r="A429" s="12">
        <f>Riesgo!C433</f>
        <v>0</v>
      </c>
      <c r="F429" s="76">
        <f t="shared" si="18"/>
        <v>-0.12404882503505923</v>
      </c>
      <c r="G429" s="26">
        <f t="shared" si="19"/>
        <v>0</v>
      </c>
      <c r="H429" s="26">
        <f t="shared" si="20"/>
        <v>0</v>
      </c>
    </row>
    <row r="430" spans="1:8" x14ac:dyDescent="0.25">
      <c r="A430" s="12">
        <f>Riesgo!C434</f>
        <v>0</v>
      </c>
      <c r="F430" s="76">
        <f t="shared" si="18"/>
        <v>-0.12404882503505923</v>
      </c>
      <c r="G430" s="26">
        <f t="shared" si="19"/>
        <v>0</v>
      </c>
      <c r="H430" s="26">
        <f t="shared" si="20"/>
        <v>0</v>
      </c>
    </row>
    <row r="431" spans="1:8" x14ac:dyDescent="0.25">
      <c r="A431" s="12">
        <f>Riesgo!C435</f>
        <v>0</v>
      </c>
      <c r="F431" s="76">
        <f t="shared" si="18"/>
        <v>-0.12404882503505923</v>
      </c>
      <c r="G431" s="26">
        <f t="shared" si="19"/>
        <v>0</v>
      </c>
      <c r="H431" s="26">
        <f t="shared" si="20"/>
        <v>0</v>
      </c>
    </row>
    <row r="432" spans="1:8" x14ac:dyDescent="0.25">
      <c r="A432" s="12">
        <f>Riesgo!C436</f>
        <v>0</v>
      </c>
      <c r="F432" s="76">
        <f t="shared" si="18"/>
        <v>-0.12404882503505923</v>
      </c>
      <c r="G432" s="26">
        <f t="shared" si="19"/>
        <v>0</v>
      </c>
      <c r="H432" s="26">
        <f t="shared" si="20"/>
        <v>0</v>
      </c>
    </row>
    <row r="433" spans="1:8" x14ac:dyDescent="0.25">
      <c r="A433" s="12">
        <f>Riesgo!C437</f>
        <v>0</v>
      </c>
      <c r="F433" s="76">
        <f t="shared" si="18"/>
        <v>-0.12404882503505923</v>
      </c>
      <c r="G433" s="26">
        <f t="shared" si="19"/>
        <v>0</v>
      </c>
      <c r="H433" s="26">
        <f t="shared" si="20"/>
        <v>0</v>
      </c>
    </row>
    <row r="434" spans="1:8" x14ac:dyDescent="0.25">
      <c r="A434" s="12">
        <f>Riesgo!C438</f>
        <v>0</v>
      </c>
      <c r="F434" s="76">
        <f t="shared" si="18"/>
        <v>-0.12404882503505923</v>
      </c>
      <c r="G434" s="26">
        <f t="shared" si="19"/>
        <v>0</v>
      </c>
      <c r="H434" s="26">
        <f t="shared" si="20"/>
        <v>0</v>
      </c>
    </row>
    <row r="435" spans="1:8" x14ac:dyDescent="0.25">
      <c r="A435" s="12">
        <f>Riesgo!C439</f>
        <v>0</v>
      </c>
      <c r="F435" s="76">
        <f t="shared" si="18"/>
        <v>-0.12404882503505923</v>
      </c>
      <c r="G435" s="26">
        <f t="shared" si="19"/>
        <v>0</v>
      </c>
      <c r="H435" s="26">
        <f t="shared" si="20"/>
        <v>0</v>
      </c>
    </row>
    <row r="436" spans="1:8" x14ac:dyDescent="0.25">
      <c r="A436" s="12">
        <f>Riesgo!C440</f>
        <v>1.0832710864281492E-2</v>
      </c>
      <c r="F436" s="76">
        <f t="shared" si="18"/>
        <v>-0.11321611417077775</v>
      </c>
      <c r="G436" s="26">
        <f t="shared" si="19"/>
        <v>-1.4511915287421687E-3</v>
      </c>
      <c r="H436" s="26">
        <f t="shared" si="20"/>
        <v>1.6429826580173886E-4</v>
      </c>
    </row>
    <row r="437" spans="1:8" x14ac:dyDescent="0.25">
      <c r="A437" s="12">
        <f>Riesgo!C441</f>
        <v>1</v>
      </c>
      <c r="F437" s="76">
        <f t="shared" si="18"/>
        <v>0.87595117496494079</v>
      </c>
      <c r="G437" s="26">
        <f t="shared" si="19"/>
        <v>0.67210898078442016</v>
      </c>
      <c r="H437" s="26">
        <f t="shared" si="20"/>
        <v>0.58873465142260162</v>
      </c>
    </row>
    <row r="438" spans="1:8" x14ac:dyDescent="0.25">
      <c r="A438" s="12">
        <f>Riesgo!C442</f>
        <v>0</v>
      </c>
      <c r="F438" s="76">
        <f t="shared" si="18"/>
        <v>-0.12404882503505923</v>
      </c>
      <c r="G438" s="26">
        <f t="shared" si="19"/>
        <v>0</v>
      </c>
      <c r="H438" s="26">
        <f t="shared" si="20"/>
        <v>0</v>
      </c>
    </row>
    <row r="439" spans="1:8" x14ac:dyDescent="0.25">
      <c r="A439" s="12">
        <f>Riesgo!C443</f>
        <v>0</v>
      </c>
      <c r="F439" s="76">
        <f t="shared" si="18"/>
        <v>-0.12404882503505923</v>
      </c>
      <c r="G439" s="26">
        <f t="shared" si="19"/>
        <v>0</v>
      </c>
      <c r="H439" s="26">
        <f t="shared" si="20"/>
        <v>0</v>
      </c>
    </row>
    <row r="440" spans="1:8" x14ac:dyDescent="0.25">
      <c r="A440" s="12">
        <f>Riesgo!C444</f>
        <v>0</v>
      </c>
      <c r="F440" s="76">
        <f t="shared" si="18"/>
        <v>-0.12404882503505923</v>
      </c>
      <c r="G440" s="26">
        <f t="shared" si="19"/>
        <v>0</v>
      </c>
      <c r="H440" s="26">
        <f t="shared" si="20"/>
        <v>0</v>
      </c>
    </row>
    <row r="441" spans="1:8" x14ac:dyDescent="0.25">
      <c r="A441" s="12">
        <f>Riesgo!C445</f>
        <v>0</v>
      </c>
      <c r="F441" s="76">
        <f t="shared" si="18"/>
        <v>-0.12404882503505923</v>
      </c>
      <c r="G441" s="26">
        <f t="shared" si="19"/>
        <v>0</v>
      </c>
      <c r="H441" s="26">
        <f t="shared" si="20"/>
        <v>0</v>
      </c>
    </row>
    <row r="442" spans="1:8" x14ac:dyDescent="0.25">
      <c r="A442" s="12">
        <f>Riesgo!C446</f>
        <v>1</v>
      </c>
      <c r="F442" s="76">
        <f t="shared" si="18"/>
        <v>0.87595117496494079</v>
      </c>
      <c r="G442" s="26">
        <f t="shared" si="19"/>
        <v>0.67210898078442016</v>
      </c>
      <c r="H442" s="26">
        <f t="shared" si="20"/>
        <v>0.58873465142260162</v>
      </c>
    </row>
    <row r="443" spans="1:8" x14ac:dyDescent="0.25">
      <c r="A443" s="12">
        <f>Riesgo!C447</f>
        <v>3.163079358754687E-2</v>
      </c>
      <c r="F443" s="76">
        <f t="shared" si="18"/>
        <v>-9.2418031447512372E-2</v>
      </c>
      <c r="G443" s="26">
        <f t="shared" si="19"/>
        <v>-7.8935095864669748E-4</v>
      </c>
      <c r="H443" s="26">
        <f t="shared" si="20"/>
        <v>7.2950261719334516E-5</v>
      </c>
    </row>
    <row r="444" spans="1:8" x14ac:dyDescent="0.25">
      <c r="A444" s="12">
        <f>Riesgo!C448</f>
        <v>0</v>
      </c>
      <c r="F444" s="76">
        <f t="shared" si="18"/>
        <v>-0.12404882503505923</v>
      </c>
      <c r="G444" s="26">
        <f t="shared" si="19"/>
        <v>0</v>
      </c>
      <c r="H444" s="26">
        <f t="shared" si="20"/>
        <v>0</v>
      </c>
    </row>
    <row r="445" spans="1:8" x14ac:dyDescent="0.25">
      <c r="A445" s="12">
        <f>Riesgo!C449</f>
        <v>1</v>
      </c>
      <c r="F445" s="76">
        <f t="shared" si="18"/>
        <v>0.87595117496494079</v>
      </c>
      <c r="G445" s="26">
        <f t="shared" si="19"/>
        <v>0.67210898078442016</v>
      </c>
      <c r="H445" s="26">
        <f t="shared" si="20"/>
        <v>0.58873465142260162</v>
      </c>
    </row>
    <row r="446" spans="1:8" x14ac:dyDescent="0.25">
      <c r="A446" s="12">
        <f>Riesgo!C450</f>
        <v>0</v>
      </c>
      <c r="F446" s="76">
        <f t="shared" si="18"/>
        <v>-0.12404882503505923</v>
      </c>
      <c r="G446" s="26">
        <f t="shared" si="19"/>
        <v>0</v>
      </c>
      <c r="H446" s="26">
        <f t="shared" si="20"/>
        <v>0</v>
      </c>
    </row>
    <row r="447" spans="1:8" x14ac:dyDescent="0.25">
      <c r="A447" s="12">
        <f>Riesgo!C451</f>
        <v>0</v>
      </c>
      <c r="F447" s="76">
        <f t="shared" si="18"/>
        <v>-0.12404882503505923</v>
      </c>
      <c r="G447" s="26">
        <f t="shared" si="19"/>
        <v>0</v>
      </c>
      <c r="H447" s="26">
        <f t="shared" si="20"/>
        <v>0</v>
      </c>
    </row>
    <row r="448" spans="1:8" x14ac:dyDescent="0.25">
      <c r="A448" s="12">
        <f>Riesgo!C452</f>
        <v>0</v>
      </c>
      <c r="F448" s="76">
        <f t="shared" si="18"/>
        <v>-0.12404882503505923</v>
      </c>
      <c r="G448" s="26">
        <f t="shared" si="19"/>
        <v>0</v>
      </c>
      <c r="H448" s="26">
        <f t="shared" si="20"/>
        <v>0</v>
      </c>
    </row>
    <row r="449" spans="1:8" x14ac:dyDescent="0.25">
      <c r="A449" s="12">
        <f>Riesgo!C453</f>
        <v>0</v>
      </c>
      <c r="F449" s="76">
        <f t="shared" si="18"/>
        <v>-0.12404882503505923</v>
      </c>
      <c r="G449" s="26">
        <f t="shared" si="19"/>
        <v>0</v>
      </c>
      <c r="H449" s="26">
        <f t="shared" si="20"/>
        <v>0</v>
      </c>
    </row>
    <row r="450" spans="1:8" x14ac:dyDescent="0.25">
      <c r="A450" s="12">
        <f>Riesgo!C454</f>
        <v>0.24688991949612196</v>
      </c>
      <c r="F450" s="76">
        <f t="shared" si="18"/>
        <v>0.12284109446106273</v>
      </c>
      <c r="G450" s="26">
        <f t="shared" si="19"/>
        <v>1.8536640678997775E-3</v>
      </c>
      <c r="H450" s="26">
        <f t="shared" si="20"/>
        <v>2.2770612286395435E-4</v>
      </c>
    </row>
    <row r="451" spans="1:8" x14ac:dyDescent="0.25">
      <c r="A451" s="12">
        <f>Riesgo!C455</f>
        <v>0</v>
      </c>
      <c r="F451" s="76">
        <f t="shared" ref="F451:F514" si="21">A451-$D$4</f>
        <v>-0.12404882503505923</v>
      </c>
      <c r="G451" s="26">
        <f t="shared" ref="G451:G514" si="22">IF(A451=0,0,(A451-D$4)^3)</f>
        <v>0</v>
      </c>
      <c r="H451" s="26">
        <f t="shared" ref="H451:H514" si="23">IF(A451=0,0,(A451-D$4)^4)</f>
        <v>0</v>
      </c>
    </row>
    <row r="452" spans="1:8" x14ac:dyDescent="0.25">
      <c r="A452" s="12">
        <f>Riesgo!C456</f>
        <v>1</v>
      </c>
      <c r="F452" s="76">
        <f t="shared" si="21"/>
        <v>0.87595117496494079</v>
      </c>
      <c r="G452" s="26">
        <f t="shared" si="22"/>
        <v>0.67210898078442016</v>
      </c>
      <c r="H452" s="26">
        <f t="shared" si="23"/>
        <v>0.58873465142260162</v>
      </c>
    </row>
    <row r="453" spans="1:8" x14ac:dyDescent="0.25">
      <c r="A453" s="12">
        <f>Riesgo!C457</f>
        <v>0</v>
      </c>
      <c r="F453" s="76">
        <f t="shared" si="21"/>
        <v>-0.12404882503505923</v>
      </c>
      <c r="G453" s="26">
        <f t="shared" si="22"/>
        <v>0</v>
      </c>
      <c r="H453" s="26">
        <f t="shared" si="23"/>
        <v>0</v>
      </c>
    </row>
    <row r="454" spans="1:8" x14ac:dyDescent="0.25">
      <c r="A454" s="12">
        <f>Riesgo!C458</f>
        <v>0</v>
      </c>
      <c r="F454" s="76">
        <f t="shared" si="21"/>
        <v>-0.12404882503505923</v>
      </c>
      <c r="G454" s="26">
        <f t="shared" si="22"/>
        <v>0</v>
      </c>
      <c r="H454" s="26">
        <f t="shared" si="23"/>
        <v>0</v>
      </c>
    </row>
    <row r="455" spans="1:8" x14ac:dyDescent="0.25">
      <c r="A455" s="12">
        <f>Riesgo!C459</f>
        <v>0</v>
      </c>
      <c r="F455" s="76">
        <f t="shared" si="21"/>
        <v>-0.12404882503505923</v>
      </c>
      <c r="G455" s="26">
        <f t="shared" si="22"/>
        <v>0</v>
      </c>
      <c r="H455" s="26">
        <f t="shared" si="23"/>
        <v>0</v>
      </c>
    </row>
    <row r="456" spans="1:8" x14ac:dyDescent="0.25">
      <c r="A456" s="12">
        <f>Riesgo!C460</f>
        <v>0</v>
      </c>
      <c r="F456" s="76">
        <f t="shared" si="21"/>
        <v>-0.12404882503505923</v>
      </c>
      <c r="G456" s="26">
        <f t="shared" si="22"/>
        <v>0</v>
      </c>
      <c r="H456" s="26">
        <f t="shared" si="23"/>
        <v>0</v>
      </c>
    </row>
    <row r="457" spans="1:8" x14ac:dyDescent="0.25">
      <c r="A457" s="12">
        <f>Riesgo!C461</f>
        <v>0</v>
      </c>
      <c r="F457" s="76">
        <f t="shared" si="21"/>
        <v>-0.12404882503505923</v>
      </c>
      <c r="G457" s="26">
        <f t="shared" si="22"/>
        <v>0</v>
      </c>
      <c r="H457" s="26">
        <f t="shared" si="23"/>
        <v>0</v>
      </c>
    </row>
    <row r="458" spans="1:8" x14ac:dyDescent="0.25">
      <c r="A458" s="12">
        <f>Riesgo!C462</f>
        <v>0</v>
      </c>
      <c r="F458" s="76">
        <f t="shared" si="21"/>
        <v>-0.12404882503505923</v>
      </c>
      <c r="G458" s="26">
        <f t="shared" si="22"/>
        <v>0</v>
      </c>
      <c r="H458" s="26">
        <f t="shared" si="23"/>
        <v>0</v>
      </c>
    </row>
    <row r="459" spans="1:8" x14ac:dyDescent="0.25">
      <c r="A459" s="12">
        <f>Riesgo!C463</f>
        <v>0</v>
      </c>
      <c r="F459" s="76">
        <f t="shared" si="21"/>
        <v>-0.12404882503505923</v>
      </c>
      <c r="G459" s="26">
        <f t="shared" si="22"/>
        <v>0</v>
      </c>
      <c r="H459" s="26">
        <f t="shared" si="23"/>
        <v>0</v>
      </c>
    </row>
    <row r="460" spans="1:8" x14ac:dyDescent="0.25">
      <c r="A460" s="12">
        <f>Riesgo!C464</f>
        <v>1</v>
      </c>
      <c r="F460" s="76">
        <f t="shared" si="21"/>
        <v>0.87595117496494079</v>
      </c>
      <c r="G460" s="26">
        <f t="shared" si="22"/>
        <v>0.67210898078442016</v>
      </c>
      <c r="H460" s="26">
        <f t="shared" si="23"/>
        <v>0.58873465142260162</v>
      </c>
    </row>
    <row r="461" spans="1:8" x14ac:dyDescent="0.25">
      <c r="A461" s="12">
        <f>Riesgo!C465</f>
        <v>0.21356121951811796</v>
      </c>
      <c r="F461" s="76">
        <f t="shared" si="21"/>
        <v>8.9512394483058727E-2</v>
      </c>
      <c r="G461" s="26">
        <f t="shared" si="22"/>
        <v>7.1721526497349952E-4</v>
      </c>
      <c r="H461" s="26">
        <f t="shared" si="23"/>
        <v>6.4199655727579385E-5</v>
      </c>
    </row>
    <row r="462" spans="1:8" x14ac:dyDescent="0.25">
      <c r="A462" s="12">
        <f>Riesgo!C466</f>
        <v>0</v>
      </c>
      <c r="F462" s="76">
        <f t="shared" si="21"/>
        <v>-0.12404882503505923</v>
      </c>
      <c r="G462" s="26">
        <f t="shared" si="22"/>
        <v>0</v>
      </c>
      <c r="H462" s="26">
        <f t="shared" si="23"/>
        <v>0</v>
      </c>
    </row>
    <row r="463" spans="1:8" x14ac:dyDescent="0.25">
      <c r="A463" s="12">
        <f>Riesgo!C467</f>
        <v>0</v>
      </c>
      <c r="F463" s="76">
        <f t="shared" si="21"/>
        <v>-0.12404882503505923</v>
      </c>
      <c r="G463" s="26">
        <f t="shared" si="22"/>
        <v>0</v>
      </c>
      <c r="H463" s="26">
        <f t="shared" si="23"/>
        <v>0</v>
      </c>
    </row>
    <row r="464" spans="1:8" x14ac:dyDescent="0.25">
      <c r="A464" s="12">
        <f>Riesgo!C468</f>
        <v>0</v>
      </c>
      <c r="F464" s="76">
        <f t="shared" si="21"/>
        <v>-0.12404882503505923</v>
      </c>
      <c r="G464" s="26">
        <f t="shared" si="22"/>
        <v>0</v>
      </c>
      <c r="H464" s="26">
        <f t="shared" si="23"/>
        <v>0</v>
      </c>
    </row>
    <row r="465" spans="1:8" x14ac:dyDescent="0.25">
      <c r="A465" s="12">
        <f>Riesgo!C469</f>
        <v>0</v>
      </c>
      <c r="F465" s="76">
        <f t="shared" si="21"/>
        <v>-0.12404882503505923</v>
      </c>
      <c r="G465" s="26">
        <f t="shared" si="22"/>
        <v>0</v>
      </c>
      <c r="H465" s="26">
        <f t="shared" si="23"/>
        <v>0</v>
      </c>
    </row>
    <row r="466" spans="1:8" x14ac:dyDescent="0.25">
      <c r="A466" s="12">
        <f>Riesgo!C470</f>
        <v>0</v>
      </c>
      <c r="F466" s="76">
        <f t="shared" si="21"/>
        <v>-0.12404882503505923</v>
      </c>
      <c r="G466" s="26">
        <f t="shared" si="22"/>
        <v>0</v>
      </c>
      <c r="H466" s="26">
        <f t="shared" si="23"/>
        <v>0</v>
      </c>
    </row>
    <row r="467" spans="1:8" x14ac:dyDescent="0.25">
      <c r="A467" s="12">
        <f>Riesgo!C471</f>
        <v>0</v>
      </c>
      <c r="F467" s="76">
        <f t="shared" si="21"/>
        <v>-0.12404882503505923</v>
      </c>
      <c r="G467" s="26">
        <f t="shared" si="22"/>
        <v>0</v>
      </c>
      <c r="H467" s="26">
        <f t="shared" si="23"/>
        <v>0</v>
      </c>
    </row>
    <row r="468" spans="1:8" x14ac:dyDescent="0.25">
      <c r="A468" s="12">
        <f>Riesgo!C472</f>
        <v>0</v>
      </c>
      <c r="F468" s="76">
        <f t="shared" si="21"/>
        <v>-0.12404882503505923</v>
      </c>
      <c r="G468" s="26">
        <f t="shared" si="22"/>
        <v>0</v>
      </c>
      <c r="H468" s="26">
        <f t="shared" si="23"/>
        <v>0</v>
      </c>
    </row>
    <row r="469" spans="1:8" x14ac:dyDescent="0.25">
      <c r="A469" s="12">
        <f>Riesgo!C473</f>
        <v>0</v>
      </c>
      <c r="F469" s="76">
        <f t="shared" si="21"/>
        <v>-0.12404882503505923</v>
      </c>
      <c r="G469" s="26">
        <f t="shared" si="22"/>
        <v>0</v>
      </c>
      <c r="H469" s="26">
        <f t="shared" si="23"/>
        <v>0</v>
      </c>
    </row>
    <row r="470" spans="1:8" x14ac:dyDescent="0.25">
      <c r="A470" s="12">
        <f>Riesgo!C474</f>
        <v>0</v>
      </c>
      <c r="F470" s="76">
        <f t="shared" si="21"/>
        <v>-0.12404882503505923</v>
      </c>
      <c r="G470" s="26">
        <f t="shared" si="22"/>
        <v>0</v>
      </c>
      <c r="H470" s="26">
        <f t="shared" si="23"/>
        <v>0</v>
      </c>
    </row>
    <row r="471" spans="1:8" x14ac:dyDescent="0.25">
      <c r="A471" s="12">
        <f>Riesgo!C475</f>
        <v>0.27038354120210689</v>
      </c>
      <c r="F471" s="76">
        <f t="shared" si="21"/>
        <v>0.14633471616704766</v>
      </c>
      <c r="G471" s="26">
        <f t="shared" si="22"/>
        <v>3.133589538241928E-3</v>
      </c>
      <c r="H471" s="26">
        <f t="shared" si="23"/>
        <v>4.5855293566266246E-4</v>
      </c>
    </row>
    <row r="472" spans="1:8" x14ac:dyDescent="0.25">
      <c r="A472" s="12">
        <f>Riesgo!C476</f>
        <v>0.46299070446087476</v>
      </c>
      <c r="F472" s="76">
        <f t="shared" si="21"/>
        <v>0.33894187942581555</v>
      </c>
      <c r="G472" s="26">
        <f t="shared" si="22"/>
        <v>3.8938184611713278E-2</v>
      </c>
      <c r="H472" s="26">
        <f t="shared" si="23"/>
        <v>1.3197781473723469E-2</v>
      </c>
    </row>
    <row r="473" spans="1:8" x14ac:dyDescent="0.25">
      <c r="A473" s="12">
        <f>Riesgo!C477</f>
        <v>0</v>
      </c>
      <c r="F473" s="76">
        <f t="shared" si="21"/>
        <v>-0.12404882503505923</v>
      </c>
      <c r="G473" s="26">
        <f t="shared" si="22"/>
        <v>0</v>
      </c>
      <c r="H473" s="26">
        <f t="shared" si="23"/>
        <v>0</v>
      </c>
    </row>
    <row r="474" spans="1:8" x14ac:dyDescent="0.25">
      <c r="A474" s="12">
        <f>Riesgo!C478</f>
        <v>0</v>
      </c>
      <c r="F474" s="76">
        <f t="shared" si="21"/>
        <v>-0.12404882503505923</v>
      </c>
      <c r="G474" s="26">
        <f t="shared" si="22"/>
        <v>0</v>
      </c>
      <c r="H474" s="26">
        <f t="shared" si="23"/>
        <v>0</v>
      </c>
    </row>
    <row r="475" spans="1:8" x14ac:dyDescent="0.25">
      <c r="A475" s="12">
        <f>Riesgo!C479</f>
        <v>0</v>
      </c>
      <c r="F475" s="76">
        <f t="shared" si="21"/>
        <v>-0.12404882503505923</v>
      </c>
      <c r="G475" s="26">
        <f t="shared" si="22"/>
        <v>0</v>
      </c>
      <c r="H475" s="26">
        <f t="shared" si="23"/>
        <v>0</v>
      </c>
    </row>
    <row r="476" spans="1:8" x14ac:dyDescent="0.25">
      <c r="A476" s="12">
        <f>Riesgo!C480</f>
        <v>0</v>
      </c>
      <c r="F476" s="76">
        <f t="shared" si="21"/>
        <v>-0.12404882503505923</v>
      </c>
      <c r="G476" s="26">
        <f t="shared" si="22"/>
        <v>0</v>
      </c>
      <c r="H476" s="26">
        <f t="shared" si="23"/>
        <v>0</v>
      </c>
    </row>
    <row r="477" spans="1:8" x14ac:dyDescent="0.25">
      <c r="A477" s="12">
        <f>Riesgo!C481</f>
        <v>0</v>
      </c>
      <c r="F477" s="76">
        <f t="shared" si="21"/>
        <v>-0.12404882503505923</v>
      </c>
      <c r="G477" s="26">
        <f t="shared" si="22"/>
        <v>0</v>
      </c>
      <c r="H477" s="26">
        <f t="shared" si="23"/>
        <v>0</v>
      </c>
    </row>
    <row r="478" spans="1:8" x14ac:dyDescent="0.25">
      <c r="A478" s="12">
        <f>Riesgo!C482</f>
        <v>0</v>
      </c>
      <c r="F478" s="76">
        <f t="shared" si="21"/>
        <v>-0.12404882503505923</v>
      </c>
      <c r="G478" s="26">
        <f t="shared" si="22"/>
        <v>0</v>
      </c>
      <c r="H478" s="26">
        <f t="shared" si="23"/>
        <v>0</v>
      </c>
    </row>
    <row r="479" spans="1:8" x14ac:dyDescent="0.25">
      <c r="A479" s="12">
        <f>Riesgo!C483</f>
        <v>0</v>
      </c>
      <c r="F479" s="76">
        <f t="shared" si="21"/>
        <v>-0.12404882503505923</v>
      </c>
      <c r="G479" s="26">
        <f t="shared" si="22"/>
        <v>0</v>
      </c>
      <c r="H479" s="26">
        <f t="shared" si="23"/>
        <v>0</v>
      </c>
    </row>
    <row r="480" spans="1:8" x14ac:dyDescent="0.25">
      <c r="A480" s="12">
        <f>Riesgo!C484</f>
        <v>0</v>
      </c>
      <c r="F480" s="76">
        <f t="shared" si="21"/>
        <v>-0.12404882503505923</v>
      </c>
      <c r="G480" s="26">
        <f t="shared" si="22"/>
        <v>0</v>
      </c>
      <c r="H480" s="26">
        <f t="shared" si="23"/>
        <v>0</v>
      </c>
    </row>
    <row r="481" spans="1:8" x14ac:dyDescent="0.25">
      <c r="A481" s="12">
        <f>Riesgo!C485</f>
        <v>0</v>
      </c>
      <c r="F481" s="76">
        <f t="shared" si="21"/>
        <v>-0.12404882503505923</v>
      </c>
      <c r="G481" s="26">
        <f t="shared" si="22"/>
        <v>0</v>
      </c>
      <c r="H481" s="26">
        <f t="shared" si="23"/>
        <v>0</v>
      </c>
    </row>
    <row r="482" spans="1:8" x14ac:dyDescent="0.25">
      <c r="A482" s="12">
        <f>Riesgo!C486</f>
        <v>0.97887148040802763</v>
      </c>
      <c r="F482" s="76">
        <f t="shared" si="21"/>
        <v>0.85482265537296842</v>
      </c>
      <c r="G482" s="26">
        <f t="shared" si="22"/>
        <v>0.62463752559860952</v>
      </c>
      <c r="H482" s="26">
        <f t="shared" si="23"/>
        <v>0.53395430827780399</v>
      </c>
    </row>
    <row r="483" spans="1:8" x14ac:dyDescent="0.25">
      <c r="A483" s="12">
        <f>Riesgo!C487</f>
        <v>1.0917747231481674E-2</v>
      </c>
      <c r="F483" s="76">
        <f t="shared" si="21"/>
        <v>-0.11313107780357756</v>
      </c>
      <c r="G483" s="26">
        <f t="shared" si="22"/>
        <v>-1.4479240241651549E-3</v>
      </c>
      <c r="H483" s="26">
        <f t="shared" si="23"/>
        <v>1.6380520543149725E-4</v>
      </c>
    </row>
    <row r="484" spans="1:8" x14ac:dyDescent="0.25">
      <c r="A484" s="12">
        <f>Riesgo!C488</f>
        <v>0</v>
      </c>
      <c r="F484" s="76">
        <f t="shared" si="21"/>
        <v>-0.12404882503505923</v>
      </c>
      <c r="G484" s="26">
        <f t="shared" si="22"/>
        <v>0</v>
      </c>
      <c r="H484" s="26">
        <f t="shared" si="23"/>
        <v>0</v>
      </c>
    </row>
    <row r="485" spans="1:8" x14ac:dyDescent="0.25">
      <c r="A485" s="12">
        <f>Riesgo!C489</f>
        <v>0</v>
      </c>
      <c r="F485" s="76">
        <f t="shared" si="21"/>
        <v>-0.12404882503505923</v>
      </c>
      <c r="G485" s="26">
        <f t="shared" si="22"/>
        <v>0</v>
      </c>
      <c r="H485" s="26">
        <f t="shared" si="23"/>
        <v>0</v>
      </c>
    </row>
    <row r="486" spans="1:8" x14ac:dyDescent="0.25">
      <c r="A486" s="12">
        <f>Riesgo!C490</f>
        <v>0</v>
      </c>
      <c r="F486" s="76">
        <f t="shared" si="21"/>
        <v>-0.12404882503505923</v>
      </c>
      <c r="G486" s="26">
        <f t="shared" si="22"/>
        <v>0</v>
      </c>
      <c r="H486" s="26">
        <f t="shared" si="23"/>
        <v>0</v>
      </c>
    </row>
    <row r="487" spans="1:8" x14ac:dyDescent="0.25">
      <c r="A487" s="12">
        <f>Riesgo!C491</f>
        <v>0</v>
      </c>
      <c r="F487" s="76">
        <f t="shared" si="21"/>
        <v>-0.12404882503505923</v>
      </c>
      <c r="G487" s="26">
        <f t="shared" si="22"/>
        <v>0</v>
      </c>
      <c r="H487" s="26">
        <f t="shared" si="23"/>
        <v>0</v>
      </c>
    </row>
    <row r="488" spans="1:8" x14ac:dyDescent="0.25">
      <c r="A488" s="12">
        <f>Riesgo!C492</f>
        <v>0</v>
      </c>
      <c r="F488" s="76">
        <f t="shared" si="21"/>
        <v>-0.12404882503505923</v>
      </c>
      <c r="G488" s="26">
        <f t="shared" si="22"/>
        <v>0</v>
      </c>
      <c r="H488" s="26">
        <f t="shared" si="23"/>
        <v>0</v>
      </c>
    </row>
    <row r="489" spans="1:8" x14ac:dyDescent="0.25">
      <c r="A489" s="12">
        <f>Riesgo!C493</f>
        <v>0</v>
      </c>
      <c r="F489" s="76">
        <f t="shared" si="21"/>
        <v>-0.12404882503505923</v>
      </c>
      <c r="G489" s="26">
        <f t="shared" si="22"/>
        <v>0</v>
      </c>
      <c r="H489" s="26">
        <f t="shared" si="23"/>
        <v>0</v>
      </c>
    </row>
    <row r="490" spans="1:8" x14ac:dyDescent="0.25">
      <c r="A490" s="12">
        <f>Riesgo!C494</f>
        <v>0</v>
      </c>
      <c r="F490" s="76">
        <f t="shared" si="21"/>
        <v>-0.12404882503505923</v>
      </c>
      <c r="G490" s="26">
        <f t="shared" si="22"/>
        <v>0</v>
      </c>
      <c r="H490" s="26">
        <f t="shared" si="23"/>
        <v>0</v>
      </c>
    </row>
    <row r="491" spans="1:8" x14ac:dyDescent="0.25">
      <c r="A491" s="12">
        <f>Riesgo!C495</f>
        <v>0</v>
      </c>
      <c r="F491" s="76">
        <f t="shared" si="21"/>
        <v>-0.12404882503505923</v>
      </c>
      <c r="G491" s="26">
        <f t="shared" si="22"/>
        <v>0</v>
      </c>
      <c r="H491" s="26">
        <f t="shared" si="23"/>
        <v>0</v>
      </c>
    </row>
    <row r="492" spans="1:8" x14ac:dyDescent="0.25">
      <c r="A492" s="12">
        <f>Riesgo!C496</f>
        <v>0</v>
      </c>
      <c r="F492" s="76">
        <f t="shared" si="21"/>
        <v>-0.12404882503505923</v>
      </c>
      <c r="G492" s="26">
        <f t="shared" si="22"/>
        <v>0</v>
      </c>
      <c r="H492" s="26">
        <f t="shared" si="23"/>
        <v>0</v>
      </c>
    </row>
    <row r="493" spans="1:8" x14ac:dyDescent="0.25">
      <c r="A493" s="12">
        <f>Riesgo!C497</f>
        <v>0</v>
      </c>
      <c r="F493" s="76">
        <f t="shared" si="21"/>
        <v>-0.12404882503505923</v>
      </c>
      <c r="G493" s="26">
        <f t="shared" si="22"/>
        <v>0</v>
      </c>
      <c r="H493" s="26">
        <f t="shared" si="23"/>
        <v>0</v>
      </c>
    </row>
    <row r="494" spans="1:8" x14ac:dyDescent="0.25">
      <c r="A494" s="12">
        <f>Riesgo!C498</f>
        <v>0</v>
      </c>
      <c r="F494" s="76">
        <f t="shared" si="21"/>
        <v>-0.12404882503505923</v>
      </c>
      <c r="G494" s="26">
        <f t="shared" si="22"/>
        <v>0</v>
      </c>
      <c r="H494" s="26">
        <f t="shared" si="23"/>
        <v>0</v>
      </c>
    </row>
    <row r="495" spans="1:8" x14ac:dyDescent="0.25">
      <c r="A495" s="12">
        <f>Riesgo!C499</f>
        <v>0</v>
      </c>
      <c r="F495" s="76">
        <f t="shared" si="21"/>
        <v>-0.12404882503505923</v>
      </c>
      <c r="G495" s="26">
        <f t="shared" si="22"/>
        <v>0</v>
      </c>
      <c r="H495" s="26">
        <f t="shared" si="23"/>
        <v>0</v>
      </c>
    </row>
    <row r="496" spans="1:8" x14ac:dyDescent="0.25">
      <c r="A496" s="12">
        <f>Riesgo!C500</f>
        <v>0</v>
      </c>
      <c r="F496" s="76">
        <f t="shared" si="21"/>
        <v>-0.12404882503505923</v>
      </c>
      <c r="G496" s="26">
        <f t="shared" si="22"/>
        <v>0</v>
      </c>
      <c r="H496" s="26">
        <f t="shared" si="23"/>
        <v>0</v>
      </c>
    </row>
    <row r="497" spans="1:8" x14ac:dyDescent="0.25">
      <c r="A497" s="12">
        <f>Riesgo!C501</f>
        <v>0</v>
      </c>
      <c r="F497" s="76">
        <f t="shared" si="21"/>
        <v>-0.12404882503505923</v>
      </c>
      <c r="G497" s="26">
        <f t="shared" si="22"/>
        <v>0</v>
      </c>
      <c r="H497" s="26">
        <f t="shared" si="23"/>
        <v>0</v>
      </c>
    </row>
    <row r="498" spans="1:8" x14ac:dyDescent="0.25">
      <c r="A498" s="12">
        <f>Riesgo!C502</f>
        <v>0.67994705285454982</v>
      </c>
      <c r="F498" s="76">
        <f t="shared" si="21"/>
        <v>0.55589822781949061</v>
      </c>
      <c r="G498" s="26">
        <f t="shared" si="22"/>
        <v>0.171785248941002</v>
      </c>
      <c r="H498" s="26">
        <f t="shared" si="23"/>
        <v>9.5495115451833035E-2</v>
      </c>
    </row>
    <row r="499" spans="1:8" x14ac:dyDescent="0.25">
      <c r="A499" s="12">
        <f>Riesgo!C503</f>
        <v>0</v>
      </c>
      <c r="F499" s="76">
        <f t="shared" si="21"/>
        <v>-0.12404882503505923</v>
      </c>
      <c r="G499" s="26">
        <f t="shared" si="22"/>
        <v>0</v>
      </c>
      <c r="H499" s="26">
        <f t="shared" si="23"/>
        <v>0</v>
      </c>
    </row>
    <row r="500" spans="1:8" x14ac:dyDescent="0.25">
      <c r="A500" s="12">
        <f>Riesgo!C504</f>
        <v>8.9693293367114776E-2</v>
      </c>
      <c r="F500" s="76">
        <f t="shared" si="21"/>
        <v>-3.4355531667944458E-2</v>
      </c>
      <c r="G500" s="26">
        <f t="shared" si="22"/>
        <v>-4.0549921846842894E-5</v>
      </c>
      <c r="H500" s="26">
        <f t="shared" si="23"/>
        <v>1.393114124141884E-6</v>
      </c>
    </row>
    <row r="501" spans="1:8" x14ac:dyDescent="0.25">
      <c r="A501" s="12">
        <f>Riesgo!C505</f>
        <v>0</v>
      </c>
      <c r="F501" s="76">
        <f t="shared" si="21"/>
        <v>-0.12404882503505923</v>
      </c>
      <c r="G501" s="26">
        <f t="shared" si="22"/>
        <v>0</v>
      </c>
      <c r="H501" s="26">
        <f t="shared" si="23"/>
        <v>0</v>
      </c>
    </row>
    <row r="502" spans="1:8" x14ac:dyDescent="0.25">
      <c r="A502" s="12">
        <f>Riesgo!C506</f>
        <v>0</v>
      </c>
      <c r="F502" s="76">
        <f t="shared" si="21"/>
        <v>-0.12404882503505923</v>
      </c>
      <c r="G502" s="26">
        <f t="shared" si="22"/>
        <v>0</v>
      </c>
      <c r="H502" s="26">
        <f t="shared" si="23"/>
        <v>0</v>
      </c>
    </row>
    <row r="503" spans="1:8" x14ac:dyDescent="0.25">
      <c r="A503" s="12">
        <f>Riesgo!C507</f>
        <v>0</v>
      </c>
      <c r="F503" s="76">
        <f t="shared" si="21"/>
        <v>-0.12404882503505923</v>
      </c>
      <c r="G503" s="26">
        <f t="shared" si="22"/>
        <v>0</v>
      </c>
      <c r="H503" s="26">
        <f t="shared" si="23"/>
        <v>0</v>
      </c>
    </row>
    <row r="504" spans="1:8" x14ac:dyDescent="0.25">
      <c r="A504" s="12">
        <f>Riesgo!C508</f>
        <v>1</v>
      </c>
      <c r="F504" s="76">
        <f t="shared" si="21"/>
        <v>0.87595117496494079</v>
      </c>
      <c r="G504" s="26">
        <f t="shared" si="22"/>
        <v>0.67210898078442016</v>
      </c>
      <c r="H504" s="26">
        <f t="shared" si="23"/>
        <v>0.58873465142260162</v>
      </c>
    </row>
    <row r="505" spans="1:8" x14ac:dyDescent="0.25">
      <c r="A505" s="12">
        <f>Riesgo!C509</f>
        <v>0</v>
      </c>
      <c r="F505" s="76">
        <f t="shared" si="21"/>
        <v>-0.12404882503505923</v>
      </c>
      <c r="G505" s="26">
        <f t="shared" si="22"/>
        <v>0</v>
      </c>
      <c r="H505" s="26">
        <f t="shared" si="23"/>
        <v>0</v>
      </c>
    </row>
    <row r="506" spans="1:8" x14ac:dyDescent="0.25">
      <c r="A506" s="12">
        <f>Riesgo!C510</f>
        <v>0</v>
      </c>
      <c r="F506" s="76">
        <f t="shared" si="21"/>
        <v>-0.12404882503505923</v>
      </c>
      <c r="G506" s="26">
        <f t="shared" si="22"/>
        <v>0</v>
      </c>
      <c r="H506" s="26">
        <f t="shared" si="23"/>
        <v>0</v>
      </c>
    </row>
    <row r="507" spans="1:8" x14ac:dyDescent="0.25">
      <c r="A507" s="12">
        <f>Riesgo!C511</f>
        <v>0</v>
      </c>
      <c r="F507" s="76">
        <f t="shared" si="21"/>
        <v>-0.12404882503505923</v>
      </c>
      <c r="G507" s="26">
        <f t="shared" si="22"/>
        <v>0</v>
      </c>
      <c r="H507" s="26">
        <f t="shared" si="23"/>
        <v>0</v>
      </c>
    </row>
    <row r="508" spans="1:8" x14ac:dyDescent="0.25">
      <c r="A508" s="12">
        <f>Riesgo!C512</f>
        <v>1</v>
      </c>
      <c r="F508" s="76">
        <f t="shared" si="21"/>
        <v>0.87595117496494079</v>
      </c>
      <c r="G508" s="26">
        <f t="shared" si="22"/>
        <v>0.67210898078442016</v>
      </c>
      <c r="H508" s="26">
        <f t="shared" si="23"/>
        <v>0.58873465142260162</v>
      </c>
    </row>
    <row r="509" spans="1:8" x14ac:dyDescent="0.25">
      <c r="A509" s="12">
        <f>Riesgo!C513</f>
        <v>0</v>
      </c>
      <c r="F509" s="76">
        <f t="shared" si="21"/>
        <v>-0.12404882503505923</v>
      </c>
      <c r="G509" s="26">
        <f t="shared" si="22"/>
        <v>0</v>
      </c>
      <c r="H509" s="26">
        <f t="shared" si="23"/>
        <v>0</v>
      </c>
    </row>
    <row r="510" spans="1:8" x14ac:dyDescent="0.25">
      <c r="A510" s="12">
        <f>Riesgo!C514</f>
        <v>0</v>
      </c>
      <c r="F510" s="76">
        <f t="shared" si="21"/>
        <v>-0.12404882503505923</v>
      </c>
      <c r="G510" s="26">
        <f t="shared" si="22"/>
        <v>0</v>
      </c>
      <c r="H510" s="26">
        <f t="shared" si="23"/>
        <v>0</v>
      </c>
    </row>
    <row r="511" spans="1:8" x14ac:dyDescent="0.25">
      <c r="A511" s="12">
        <f>Riesgo!C515</f>
        <v>0</v>
      </c>
      <c r="F511" s="76">
        <f t="shared" si="21"/>
        <v>-0.12404882503505923</v>
      </c>
      <c r="G511" s="26">
        <f t="shared" si="22"/>
        <v>0</v>
      </c>
      <c r="H511" s="26">
        <f t="shared" si="23"/>
        <v>0</v>
      </c>
    </row>
    <row r="512" spans="1:8" x14ac:dyDescent="0.25">
      <c r="A512" s="12">
        <f>Riesgo!C516</f>
        <v>0.18020488860056502</v>
      </c>
      <c r="F512" s="76">
        <f t="shared" si="21"/>
        <v>5.6156063565505787E-2</v>
      </c>
      <c r="G512" s="26">
        <f t="shared" si="22"/>
        <v>1.770883416058655E-4</v>
      </c>
      <c r="H512" s="26">
        <f t="shared" si="23"/>
        <v>9.9445841679289871E-6</v>
      </c>
    </row>
    <row r="513" spans="1:8" x14ac:dyDescent="0.25">
      <c r="A513" s="12">
        <f>Riesgo!C517</f>
        <v>0</v>
      </c>
      <c r="F513" s="76">
        <f t="shared" si="21"/>
        <v>-0.12404882503505923</v>
      </c>
      <c r="G513" s="26">
        <f t="shared" si="22"/>
        <v>0</v>
      </c>
      <c r="H513" s="26">
        <f t="shared" si="23"/>
        <v>0</v>
      </c>
    </row>
    <row r="514" spans="1:8" x14ac:dyDescent="0.25">
      <c r="A514" s="12">
        <f>Riesgo!C518</f>
        <v>1</v>
      </c>
      <c r="F514" s="76">
        <f t="shared" si="21"/>
        <v>0.87595117496494079</v>
      </c>
      <c r="G514" s="26">
        <f t="shared" si="22"/>
        <v>0.67210898078442016</v>
      </c>
      <c r="H514" s="26">
        <f t="shared" si="23"/>
        <v>0.58873465142260162</v>
      </c>
    </row>
    <row r="515" spans="1:8" x14ac:dyDescent="0.25">
      <c r="A515" s="12">
        <f>Riesgo!C519</f>
        <v>0</v>
      </c>
      <c r="F515" s="76">
        <f t="shared" ref="F515:F578" si="24">A515-$D$4</f>
        <v>-0.12404882503505923</v>
      </c>
      <c r="G515" s="26">
        <f t="shared" ref="G515:G578" si="25">IF(A515=0,0,(A515-D$4)^3)</f>
        <v>0</v>
      </c>
      <c r="H515" s="26">
        <f t="shared" ref="H515:H578" si="26">IF(A515=0,0,(A515-D$4)^4)</f>
        <v>0</v>
      </c>
    </row>
    <row r="516" spans="1:8" x14ac:dyDescent="0.25">
      <c r="A516" s="12">
        <f>Riesgo!C520</f>
        <v>0</v>
      </c>
      <c r="F516" s="76">
        <f t="shared" si="24"/>
        <v>-0.12404882503505923</v>
      </c>
      <c r="G516" s="26">
        <f t="shared" si="25"/>
        <v>0</v>
      </c>
      <c r="H516" s="26">
        <f t="shared" si="26"/>
        <v>0</v>
      </c>
    </row>
    <row r="517" spans="1:8" x14ac:dyDescent="0.25">
      <c r="A517" s="12">
        <f>Riesgo!C521</f>
        <v>0</v>
      </c>
      <c r="F517" s="76">
        <f t="shared" si="24"/>
        <v>-0.12404882503505923</v>
      </c>
      <c r="G517" s="26">
        <f t="shared" si="25"/>
        <v>0</v>
      </c>
      <c r="H517" s="26">
        <f t="shared" si="26"/>
        <v>0</v>
      </c>
    </row>
    <row r="518" spans="1:8" x14ac:dyDescent="0.25">
      <c r="A518" s="12">
        <f>Riesgo!C522</f>
        <v>0</v>
      </c>
      <c r="F518" s="76">
        <f t="shared" si="24"/>
        <v>-0.12404882503505923</v>
      </c>
      <c r="G518" s="26">
        <f t="shared" si="25"/>
        <v>0</v>
      </c>
      <c r="H518" s="26">
        <f t="shared" si="26"/>
        <v>0</v>
      </c>
    </row>
    <row r="519" spans="1:8" x14ac:dyDescent="0.25">
      <c r="A519" s="12">
        <f>Riesgo!C523</f>
        <v>0</v>
      </c>
      <c r="F519" s="76">
        <f t="shared" si="24"/>
        <v>-0.12404882503505923</v>
      </c>
      <c r="G519" s="26">
        <f t="shared" si="25"/>
        <v>0</v>
      </c>
      <c r="H519" s="26">
        <f t="shared" si="26"/>
        <v>0</v>
      </c>
    </row>
    <row r="520" spans="1:8" x14ac:dyDescent="0.25">
      <c r="A520" s="12">
        <f>Riesgo!C524</f>
        <v>0</v>
      </c>
      <c r="F520" s="76">
        <f t="shared" si="24"/>
        <v>-0.12404882503505923</v>
      </c>
      <c r="G520" s="26">
        <f t="shared" si="25"/>
        <v>0</v>
      </c>
      <c r="H520" s="26">
        <f t="shared" si="26"/>
        <v>0</v>
      </c>
    </row>
    <row r="521" spans="1:8" x14ac:dyDescent="0.25">
      <c r="A521" s="12">
        <f>Riesgo!C525</f>
        <v>0</v>
      </c>
      <c r="F521" s="76">
        <f t="shared" si="24"/>
        <v>-0.12404882503505923</v>
      </c>
      <c r="G521" s="26">
        <f t="shared" si="25"/>
        <v>0</v>
      </c>
      <c r="H521" s="26">
        <f t="shared" si="26"/>
        <v>0</v>
      </c>
    </row>
    <row r="522" spans="1:8" x14ac:dyDescent="0.25">
      <c r="A522" s="12">
        <f>Riesgo!C526</f>
        <v>0</v>
      </c>
      <c r="F522" s="76">
        <f t="shared" si="24"/>
        <v>-0.12404882503505923</v>
      </c>
      <c r="G522" s="26">
        <f t="shared" si="25"/>
        <v>0</v>
      </c>
      <c r="H522" s="26">
        <f t="shared" si="26"/>
        <v>0</v>
      </c>
    </row>
    <row r="523" spans="1:8" x14ac:dyDescent="0.25">
      <c r="A523" s="12">
        <f>Riesgo!C527</f>
        <v>0</v>
      </c>
      <c r="F523" s="76">
        <f t="shared" si="24"/>
        <v>-0.12404882503505923</v>
      </c>
      <c r="G523" s="26">
        <f t="shared" si="25"/>
        <v>0</v>
      </c>
      <c r="H523" s="26">
        <f t="shared" si="26"/>
        <v>0</v>
      </c>
    </row>
    <row r="524" spans="1:8" x14ac:dyDescent="0.25">
      <c r="A524" s="12">
        <f>Riesgo!C528</f>
        <v>0</v>
      </c>
      <c r="F524" s="76">
        <f t="shared" si="24"/>
        <v>-0.12404882503505923</v>
      </c>
      <c r="G524" s="26">
        <f t="shared" si="25"/>
        <v>0</v>
      </c>
      <c r="H524" s="26">
        <f t="shared" si="26"/>
        <v>0</v>
      </c>
    </row>
    <row r="525" spans="1:8" x14ac:dyDescent="0.25">
      <c r="A525" s="12">
        <f>Riesgo!C529</f>
        <v>0</v>
      </c>
      <c r="F525" s="76">
        <f t="shared" si="24"/>
        <v>-0.12404882503505923</v>
      </c>
      <c r="G525" s="26">
        <f t="shared" si="25"/>
        <v>0</v>
      </c>
      <c r="H525" s="26">
        <f t="shared" si="26"/>
        <v>0</v>
      </c>
    </row>
    <row r="526" spans="1:8" x14ac:dyDescent="0.25">
      <c r="A526" s="12">
        <f>Riesgo!C530</f>
        <v>0</v>
      </c>
      <c r="F526" s="76">
        <f t="shared" si="24"/>
        <v>-0.12404882503505923</v>
      </c>
      <c r="G526" s="26">
        <f t="shared" si="25"/>
        <v>0</v>
      </c>
      <c r="H526" s="26">
        <f t="shared" si="26"/>
        <v>0</v>
      </c>
    </row>
    <row r="527" spans="1:8" x14ac:dyDescent="0.25">
      <c r="A527" s="12">
        <f>Riesgo!C531</f>
        <v>0.73397499537791844</v>
      </c>
      <c r="F527" s="76">
        <f t="shared" si="24"/>
        <v>0.60992617034285923</v>
      </c>
      <c r="G527" s="26">
        <f t="shared" si="25"/>
        <v>0.22689859392832876</v>
      </c>
      <c r="H527" s="26">
        <f t="shared" si="26"/>
        <v>0.13839139045088508</v>
      </c>
    </row>
    <row r="528" spans="1:8" x14ac:dyDescent="0.25">
      <c r="A528" s="12">
        <f>Riesgo!C532</f>
        <v>0</v>
      </c>
      <c r="F528" s="76">
        <f t="shared" si="24"/>
        <v>-0.12404882503505923</v>
      </c>
      <c r="G528" s="26">
        <f t="shared" si="25"/>
        <v>0</v>
      </c>
      <c r="H528" s="26">
        <f t="shared" si="26"/>
        <v>0</v>
      </c>
    </row>
    <row r="529" spans="1:8" x14ac:dyDescent="0.25">
      <c r="A529" s="12">
        <f>Riesgo!C533</f>
        <v>0</v>
      </c>
      <c r="F529" s="76">
        <f t="shared" si="24"/>
        <v>-0.12404882503505923</v>
      </c>
      <c r="G529" s="26">
        <f t="shared" si="25"/>
        <v>0</v>
      </c>
      <c r="H529" s="26">
        <f t="shared" si="26"/>
        <v>0</v>
      </c>
    </row>
    <row r="530" spans="1:8" x14ac:dyDescent="0.25">
      <c r="A530" s="12">
        <f>Riesgo!C534</f>
        <v>0</v>
      </c>
      <c r="F530" s="76">
        <f t="shared" si="24"/>
        <v>-0.12404882503505923</v>
      </c>
      <c r="G530" s="26">
        <f t="shared" si="25"/>
        <v>0</v>
      </c>
      <c r="H530" s="26">
        <f t="shared" si="26"/>
        <v>0</v>
      </c>
    </row>
    <row r="531" spans="1:8" x14ac:dyDescent="0.25">
      <c r="A531" s="12">
        <f>Riesgo!C535</f>
        <v>0</v>
      </c>
      <c r="F531" s="76">
        <f t="shared" si="24"/>
        <v>-0.12404882503505923</v>
      </c>
      <c r="G531" s="26">
        <f t="shared" si="25"/>
        <v>0</v>
      </c>
      <c r="H531" s="26">
        <f t="shared" si="26"/>
        <v>0</v>
      </c>
    </row>
    <row r="532" spans="1:8" x14ac:dyDescent="0.25">
      <c r="A532" s="12">
        <f>Riesgo!C536</f>
        <v>0</v>
      </c>
      <c r="F532" s="76">
        <f t="shared" si="24"/>
        <v>-0.12404882503505923</v>
      </c>
      <c r="G532" s="26">
        <f t="shared" si="25"/>
        <v>0</v>
      </c>
      <c r="H532" s="26">
        <f t="shared" si="26"/>
        <v>0</v>
      </c>
    </row>
    <row r="533" spans="1:8" x14ac:dyDescent="0.25">
      <c r="A533" s="12">
        <f>Riesgo!C537</f>
        <v>0</v>
      </c>
      <c r="F533" s="76">
        <f t="shared" si="24"/>
        <v>-0.12404882503505923</v>
      </c>
      <c r="G533" s="26">
        <f t="shared" si="25"/>
        <v>0</v>
      </c>
      <c r="H533" s="26">
        <f t="shared" si="26"/>
        <v>0</v>
      </c>
    </row>
    <row r="534" spans="1:8" x14ac:dyDescent="0.25">
      <c r="A534" s="12">
        <f>Riesgo!C538</f>
        <v>0</v>
      </c>
      <c r="F534" s="76">
        <f t="shared" si="24"/>
        <v>-0.12404882503505923</v>
      </c>
      <c r="G534" s="26">
        <f t="shared" si="25"/>
        <v>0</v>
      </c>
      <c r="H534" s="26">
        <f t="shared" si="26"/>
        <v>0</v>
      </c>
    </row>
    <row r="535" spans="1:8" x14ac:dyDescent="0.25">
      <c r="A535" s="12">
        <f>Riesgo!C539</f>
        <v>0</v>
      </c>
      <c r="F535" s="76">
        <f t="shared" si="24"/>
        <v>-0.12404882503505923</v>
      </c>
      <c r="G535" s="26">
        <f t="shared" si="25"/>
        <v>0</v>
      </c>
      <c r="H535" s="26">
        <f t="shared" si="26"/>
        <v>0</v>
      </c>
    </row>
    <row r="536" spans="1:8" x14ac:dyDescent="0.25">
      <c r="A536" s="12">
        <f>Riesgo!C540</f>
        <v>0</v>
      </c>
      <c r="F536" s="76">
        <f t="shared" si="24"/>
        <v>-0.12404882503505923</v>
      </c>
      <c r="G536" s="26">
        <f t="shared" si="25"/>
        <v>0</v>
      </c>
      <c r="H536" s="26">
        <f t="shared" si="26"/>
        <v>0</v>
      </c>
    </row>
    <row r="537" spans="1:8" x14ac:dyDescent="0.25">
      <c r="A537" s="12">
        <f>Riesgo!C541</f>
        <v>0</v>
      </c>
      <c r="F537" s="76">
        <f t="shared" si="24"/>
        <v>-0.12404882503505923</v>
      </c>
      <c r="G537" s="26">
        <f t="shared" si="25"/>
        <v>0</v>
      </c>
      <c r="H537" s="26">
        <f t="shared" si="26"/>
        <v>0</v>
      </c>
    </row>
    <row r="538" spans="1:8" x14ac:dyDescent="0.25">
      <c r="A538" s="12">
        <f>Riesgo!C542</f>
        <v>0</v>
      </c>
      <c r="F538" s="76">
        <f t="shared" si="24"/>
        <v>-0.12404882503505923</v>
      </c>
      <c r="G538" s="26">
        <f t="shared" si="25"/>
        <v>0</v>
      </c>
      <c r="H538" s="26">
        <f t="shared" si="26"/>
        <v>0</v>
      </c>
    </row>
    <row r="539" spans="1:8" x14ac:dyDescent="0.25">
      <c r="A539" s="12">
        <f>Riesgo!C543</f>
        <v>0</v>
      </c>
      <c r="F539" s="76">
        <f t="shared" si="24"/>
        <v>-0.12404882503505923</v>
      </c>
      <c r="G539" s="26">
        <f t="shared" si="25"/>
        <v>0</v>
      </c>
      <c r="H539" s="26">
        <f t="shared" si="26"/>
        <v>0</v>
      </c>
    </row>
    <row r="540" spans="1:8" x14ac:dyDescent="0.25">
      <c r="A540" s="12">
        <f>Riesgo!C544</f>
        <v>0</v>
      </c>
      <c r="F540" s="76">
        <f t="shared" si="24"/>
        <v>-0.12404882503505923</v>
      </c>
      <c r="G540" s="26">
        <f t="shared" si="25"/>
        <v>0</v>
      </c>
      <c r="H540" s="26">
        <f t="shared" si="26"/>
        <v>0</v>
      </c>
    </row>
    <row r="541" spans="1:8" x14ac:dyDescent="0.25">
      <c r="A541" s="12">
        <f>Riesgo!C545</f>
        <v>0</v>
      </c>
      <c r="F541" s="76">
        <f t="shared" si="24"/>
        <v>-0.12404882503505923</v>
      </c>
      <c r="G541" s="26">
        <f t="shared" si="25"/>
        <v>0</v>
      </c>
      <c r="H541" s="26">
        <f t="shared" si="26"/>
        <v>0</v>
      </c>
    </row>
    <row r="542" spans="1:8" x14ac:dyDescent="0.25">
      <c r="A542" s="12">
        <f>Riesgo!C546</f>
        <v>0.60737852661728653</v>
      </c>
      <c r="F542" s="76">
        <f t="shared" si="24"/>
        <v>0.48332970158222732</v>
      </c>
      <c r="G542" s="26">
        <f t="shared" si="25"/>
        <v>0.11290949180392847</v>
      </c>
      <c r="H542" s="26">
        <f t="shared" si="26"/>
        <v>5.4572510979393689E-2</v>
      </c>
    </row>
    <row r="543" spans="1:8" x14ac:dyDescent="0.25">
      <c r="A543" s="12">
        <f>Riesgo!C547</f>
        <v>0</v>
      </c>
      <c r="F543" s="76">
        <f t="shared" si="24"/>
        <v>-0.12404882503505923</v>
      </c>
      <c r="G543" s="26">
        <f t="shared" si="25"/>
        <v>0</v>
      </c>
      <c r="H543" s="26">
        <f t="shared" si="26"/>
        <v>0</v>
      </c>
    </row>
    <row r="544" spans="1:8" x14ac:dyDescent="0.25">
      <c r="A544" s="12">
        <f>Riesgo!C548</f>
        <v>0</v>
      </c>
      <c r="F544" s="76">
        <f t="shared" si="24"/>
        <v>-0.12404882503505923</v>
      </c>
      <c r="G544" s="26">
        <f t="shared" si="25"/>
        <v>0</v>
      </c>
      <c r="H544" s="26">
        <f t="shared" si="26"/>
        <v>0</v>
      </c>
    </row>
    <row r="545" spans="1:8" x14ac:dyDescent="0.25">
      <c r="A545" s="12">
        <f>Riesgo!C549</f>
        <v>0</v>
      </c>
      <c r="F545" s="76">
        <f t="shared" si="24"/>
        <v>-0.12404882503505923</v>
      </c>
      <c r="G545" s="26">
        <f t="shared" si="25"/>
        <v>0</v>
      </c>
      <c r="H545" s="26">
        <f t="shared" si="26"/>
        <v>0</v>
      </c>
    </row>
    <row r="546" spans="1:8" x14ac:dyDescent="0.25">
      <c r="A546" s="12">
        <f>Riesgo!C550</f>
        <v>0</v>
      </c>
      <c r="F546" s="76">
        <f t="shared" si="24"/>
        <v>-0.12404882503505923</v>
      </c>
      <c r="G546" s="26">
        <f t="shared" si="25"/>
        <v>0</v>
      </c>
      <c r="H546" s="26">
        <f t="shared" si="26"/>
        <v>0</v>
      </c>
    </row>
    <row r="547" spans="1:8" x14ac:dyDescent="0.25">
      <c r="A547" s="12">
        <f>Riesgo!C551</f>
        <v>0</v>
      </c>
      <c r="F547" s="76">
        <f t="shared" si="24"/>
        <v>-0.12404882503505923</v>
      </c>
      <c r="G547" s="26">
        <f t="shared" si="25"/>
        <v>0</v>
      </c>
      <c r="H547" s="26">
        <f t="shared" si="26"/>
        <v>0</v>
      </c>
    </row>
    <row r="548" spans="1:8" x14ac:dyDescent="0.25">
      <c r="A548" s="12">
        <f>Riesgo!C552</f>
        <v>0.72552213205879879</v>
      </c>
      <c r="F548" s="76">
        <f t="shared" si="24"/>
        <v>0.60147330702373958</v>
      </c>
      <c r="G548" s="26">
        <f t="shared" si="25"/>
        <v>0.21759508192410359</v>
      </c>
      <c r="H548" s="26">
        <f t="shared" si="26"/>
        <v>0.13087763351699211</v>
      </c>
    </row>
    <row r="549" spans="1:8" x14ac:dyDescent="0.25">
      <c r="A549" s="12">
        <f>Riesgo!C553</f>
        <v>0</v>
      </c>
      <c r="F549" s="76">
        <f t="shared" si="24"/>
        <v>-0.12404882503505923</v>
      </c>
      <c r="G549" s="26">
        <f t="shared" si="25"/>
        <v>0</v>
      </c>
      <c r="H549" s="26">
        <f t="shared" si="26"/>
        <v>0</v>
      </c>
    </row>
    <row r="550" spans="1:8" x14ac:dyDescent="0.25">
      <c r="A550" s="12">
        <f>Riesgo!C554</f>
        <v>0</v>
      </c>
      <c r="F550" s="76">
        <f t="shared" si="24"/>
        <v>-0.12404882503505923</v>
      </c>
      <c r="G550" s="26">
        <f t="shared" si="25"/>
        <v>0</v>
      </c>
      <c r="H550" s="26">
        <f t="shared" si="26"/>
        <v>0</v>
      </c>
    </row>
    <row r="551" spans="1:8" x14ac:dyDescent="0.25">
      <c r="A551" s="12">
        <f>Riesgo!C555</f>
        <v>0</v>
      </c>
      <c r="F551" s="76">
        <f t="shared" si="24"/>
        <v>-0.12404882503505923</v>
      </c>
      <c r="G551" s="26">
        <f t="shared" si="25"/>
        <v>0</v>
      </c>
      <c r="H551" s="26">
        <f t="shared" si="26"/>
        <v>0</v>
      </c>
    </row>
    <row r="552" spans="1:8" x14ac:dyDescent="0.25">
      <c r="A552" s="12">
        <f>Riesgo!C556</f>
        <v>0</v>
      </c>
      <c r="F552" s="76">
        <f t="shared" si="24"/>
        <v>-0.12404882503505923</v>
      </c>
      <c r="G552" s="26">
        <f t="shared" si="25"/>
        <v>0</v>
      </c>
      <c r="H552" s="26">
        <f t="shared" si="26"/>
        <v>0</v>
      </c>
    </row>
    <row r="553" spans="1:8" x14ac:dyDescent="0.25">
      <c r="A553" s="12">
        <f>Riesgo!C557</f>
        <v>0</v>
      </c>
      <c r="F553" s="76">
        <f t="shared" si="24"/>
        <v>-0.12404882503505923</v>
      </c>
      <c r="G553" s="26">
        <f t="shared" si="25"/>
        <v>0</v>
      </c>
      <c r="H553" s="26">
        <f t="shared" si="26"/>
        <v>0</v>
      </c>
    </row>
    <row r="554" spans="1:8" x14ac:dyDescent="0.25">
      <c r="A554" s="12">
        <f>Riesgo!C558</f>
        <v>0</v>
      </c>
      <c r="F554" s="76">
        <f t="shared" si="24"/>
        <v>-0.12404882503505923</v>
      </c>
      <c r="G554" s="26">
        <f t="shared" si="25"/>
        <v>0</v>
      </c>
      <c r="H554" s="26">
        <f t="shared" si="26"/>
        <v>0</v>
      </c>
    </row>
    <row r="555" spans="1:8" x14ac:dyDescent="0.25">
      <c r="A555" s="12">
        <f>Riesgo!C559</f>
        <v>0</v>
      </c>
      <c r="F555" s="76">
        <f t="shared" si="24"/>
        <v>-0.12404882503505923</v>
      </c>
      <c r="G555" s="26">
        <f t="shared" si="25"/>
        <v>0</v>
      </c>
      <c r="H555" s="26">
        <f t="shared" si="26"/>
        <v>0</v>
      </c>
    </row>
    <row r="556" spans="1:8" x14ac:dyDescent="0.25">
      <c r="A556" s="12">
        <f>Riesgo!C560</f>
        <v>0</v>
      </c>
      <c r="F556" s="76">
        <f t="shared" si="24"/>
        <v>-0.12404882503505923</v>
      </c>
      <c r="G556" s="26">
        <f t="shared" si="25"/>
        <v>0</v>
      </c>
      <c r="H556" s="26">
        <f t="shared" si="26"/>
        <v>0</v>
      </c>
    </row>
    <row r="557" spans="1:8" x14ac:dyDescent="0.25">
      <c r="A557" s="12">
        <f>Riesgo!C561</f>
        <v>0</v>
      </c>
      <c r="F557" s="76">
        <f t="shared" si="24"/>
        <v>-0.12404882503505923</v>
      </c>
      <c r="G557" s="26">
        <f t="shared" si="25"/>
        <v>0</v>
      </c>
      <c r="H557" s="26">
        <f t="shared" si="26"/>
        <v>0</v>
      </c>
    </row>
    <row r="558" spans="1:8" x14ac:dyDescent="0.25">
      <c r="A558" s="12">
        <f>Riesgo!C562</f>
        <v>0</v>
      </c>
      <c r="F558" s="76">
        <f t="shared" si="24"/>
        <v>-0.12404882503505923</v>
      </c>
      <c r="G558" s="26">
        <f t="shared" si="25"/>
        <v>0</v>
      </c>
      <c r="H558" s="26">
        <f t="shared" si="26"/>
        <v>0</v>
      </c>
    </row>
    <row r="559" spans="1:8" x14ac:dyDescent="0.25">
      <c r="A559" s="12">
        <f>Riesgo!C563</f>
        <v>0</v>
      </c>
      <c r="F559" s="76">
        <f t="shared" si="24"/>
        <v>-0.12404882503505923</v>
      </c>
      <c r="G559" s="26">
        <f t="shared" si="25"/>
        <v>0</v>
      </c>
      <c r="H559" s="26">
        <f t="shared" si="26"/>
        <v>0</v>
      </c>
    </row>
    <row r="560" spans="1:8" x14ac:dyDescent="0.25">
      <c r="A560" s="12">
        <f>Riesgo!C564</f>
        <v>0</v>
      </c>
      <c r="F560" s="76">
        <f t="shared" si="24"/>
        <v>-0.12404882503505923</v>
      </c>
      <c r="G560" s="26">
        <f t="shared" si="25"/>
        <v>0</v>
      </c>
      <c r="H560" s="26">
        <f t="shared" si="26"/>
        <v>0</v>
      </c>
    </row>
    <row r="561" spans="1:8" x14ac:dyDescent="0.25">
      <c r="A561" s="12">
        <f>Riesgo!C565</f>
        <v>0</v>
      </c>
      <c r="F561" s="76">
        <f t="shared" si="24"/>
        <v>-0.12404882503505923</v>
      </c>
      <c r="G561" s="26">
        <f t="shared" si="25"/>
        <v>0</v>
      </c>
      <c r="H561" s="26">
        <f t="shared" si="26"/>
        <v>0</v>
      </c>
    </row>
    <row r="562" spans="1:8" x14ac:dyDescent="0.25">
      <c r="A562" s="12">
        <f>Riesgo!C566</f>
        <v>0</v>
      </c>
      <c r="F562" s="76">
        <f t="shared" si="24"/>
        <v>-0.12404882503505923</v>
      </c>
      <c r="G562" s="26">
        <f t="shared" si="25"/>
        <v>0</v>
      </c>
      <c r="H562" s="26">
        <f t="shared" si="26"/>
        <v>0</v>
      </c>
    </row>
    <row r="563" spans="1:8" x14ac:dyDescent="0.25">
      <c r="A563" s="12">
        <f>Riesgo!C567</f>
        <v>0</v>
      </c>
      <c r="F563" s="76">
        <f t="shared" si="24"/>
        <v>-0.12404882503505923</v>
      </c>
      <c r="G563" s="26">
        <f t="shared" si="25"/>
        <v>0</v>
      </c>
      <c r="H563" s="26">
        <f t="shared" si="26"/>
        <v>0</v>
      </c>
    </row>
    <row r="564" spans="1:8" x14ac:dyDescent="0.25">
      <c r="A564" s="12">
        <f>Riesgo!C568</f>
        <v>0</v>
      </c>
      <c r="F564" s="76">
        <f t="shared" si="24"/>
        <v>-0.12404882503505923</v>
      </c>
      <c r="G564" s="26">
        <f t="shared" si="25"/>
        <v>0</v>
      </c>
      <c r="H564" s="26">
        <f t="shared" si="26"/>
        <v>0</v>
      </c>
    </row>
    <row r="565" spans="1:8" x14ac:dyDescent="0.25">
      <c r="A565" s="12">
        <f>Riesgo!C569</f>
        <v>0</v>
      </c>
      <c r="F565" s="76">
        <f t="shared" si="24"/>
        <v>-0.12404882503505923</v>
      </c>
      <c r="G565" s="26">
        <f t="shared" si="25"/>
        <v>0</v>
      </c>
      <c r="H565" s="26">
        <f t="shared" si="26"/>
        <v>0</v>
      </c>
    </row>
    <row r="566" spans="1:8" x14ac:dyDescent="0.25">
      <c r="A566" s="12">
        <f>Riesgo!C570</f>
        <v>0</v>
      </c>
      <c r="F566" s="76">
        <f t="shared" si="24"/>
        <v>-0.12404882503505923</v>
      </c>
      <c r="G566" s="26">
        <f t="shared" si="25"/>
        <v>0</v>
      </c>
      <c r="H566" s="26">
        <f t="shared" si="26"/>
        <v>0</v>
      </c>
    </row>
    <row r="567" spans="1:8" x14ac:dyDescent="0.25">
      <c r="A567" s="12">
        <f>Riesgo!C571</f>
        <v>0</v>
      </c>
      <c r="F567" s="76">
        <f t="shared" si="24"/>
        <v>-0.12404882503505923</v>
      </c>
      <c r="G567" s="26">
        <f t="shared" si="25"/>
        <v>0</v>
      </c>
      <c r="H567" s="26">
        <f t="shared" si="26"/>
        <v>0</v>
      </c>
    </row>
    <row r="568" spans="1:8" x14ac:dyDescent="0.25">
      <c r="A568" s="12">
        <f>Riesgo!C572</f>
        <v>0</v>
      </c>
      <c r="F568" s="76">
        <f t="shared" si="24"/>
        <v>-0.12404882503505923</v>
      </c>
      <c r="G568" s="26">
        <f t="shared" si="25"/>
        <v>0</v>
      </c>
      <c r="H568" s="26">
        <f t="shared" si="26"/>
        <v>0</v>
      </c>
    </row>
    <row r="569" spans="1:8" x14ac:dyDescent="0.25">
      <c r="A569" s="12">
        <f>Riesgo!C573</f>
        <v>0</v>
      </c>
      <c r="F569" s="76">
        <f t="shared" si="24"/>
        <v>-0.12404882503505923</v>
      </c>
      <c r="G569" s="26">
        <f t="shared" si="25"/>
        <v>0</v>
      </c>
      <c r="H569" s="26">
        <f t="shared" si="26"/>
        <v>0</v>
      </c>
    </row>
    <row r="570" spans="1:8" x14ac:dyDescent="0.25">
      <c r="A570" s="12">
        <f>Riesgo!C574</f>
        <v>0</v>
      </c>
      <c r="F570" s="76">
        <f t="shared" si="24"/>
        <v>-0.12404882503505923</v>
      </c>
      <c r="G570" s="26">
        <f t="shared" si="25"/>
        <v>0</v>
      </c>
      <c r="H570" s="26">
        <f t="shared" si="26"/>
        <v>0</v>
      </c>
    </row>
    <row r="571" spans="1:8" x14ac:dyDescent="0.25">
      <c r="A571" s="12">
        <f>Riesgo!C575</f>
        <v>0</v>
      </c>
      <c r="F571" s="76">
        <f t="shared" si="24"/>
        <v>-0.12404882503505923</v>
      </c>
      <c r="G571" s="26">
        <f t="shared" si="25"/>
        <v>0</v>
      </c>
      <c r="H571" s="26">
        <f t="shared" si="26"/>
        <v>0</v>
      </c>
    </row>
    <row r="572" spans="1:8" x14ac:dyDescent="0.25">
      <c r="A572" s="12">
        <f>Riesgo!C576</f>
        <v>1</v>
      </c>
      <c r="F572" s="76">
        <f t="shared" si="24"/>
        <v>0.87595117496494079</v>
      </c>
      <c r="G572" s="26">
        <f t="shared" si="25"/>
        <v>0.67210898078442016</v>
      </c>
      <c r="H572" s="26">
        <f t="shared" si="26"/>
        <v>0.58873465142260162</v>
      </c>
    </row>
    <row r="573" spans="1:8" x14ac:dyDescent="0.25">
      <c r="A573" s="12">
        <f>Riesgo!C577</f>
        <v>0</v>
      </c>
      <c r="F573" s="76">
        <f t="shared" si="24"/>
        <v>-0.12404882503505923</v>
      </c>
      <c r="G573" s="26">
        <f t="shared" si="25"/>
        <v>0</v>
      </c>
      <c r="H573" s="26">
        <f t="shared" si="26"/>
        <v>0</v>
      </c>
    </row>
    <row r="574" spans="1:8" x14ac:dyDescent="0.25">
      <c r="A574" s="12">
        <f>Riesgo!C578</f>
        <v>0.55708117421384107</v>
      </c>
      <c r="F574" s="76">
        <f t="shared" si="24"/>
        <v>0.43303234917878186</v>
      </c>
      <c r="G574" s="26">
        <f t="shared" si="25"/>
        <v>8.1200933704939457E-2</v>
      </c>
      <c r="H574" s="26">
        <f t="shared" si="26"/>
        <v>3.5162631077760458E-2</v>
      </c>
    </row>
    <row r="575" spans="1:8" x14ac:dyDescent="0.25">
      <c r="A575" s="12">
        <f>Riesgo!C579</f>
        <v>0</v>
      </c>
      <c r="F575" s="76">
        <f t="shared" si="24"/>
        <v>-0.12404882503505923</v>
      </c>
      <c r="G575" s="26">
        <f t="shared" si="25"/>
        <v>0</v>
      </c>
      <c r="H575" s="26">
        <f t="shared" si="26"/>
        <v>0</v>
      </c>
    </row>
    <row r="576" spans="1:8" x14ac:dyDescent="0.25">
      <c r="A576" s="12">
        <f>Riesgo!C580</f>
        <v>0</v>
      </c>
      <c r="F576" s="76">
        <f t="shared" si="24"/>
        <v>-0.12404882503505923</v>
      </c>
      <c r="G576" s="26">
        <f t="shared" si="25"/>
        <v>0</v>
      </c>
      <c r="H576" s="26">
        <f t="shared" si="26"/>
        <v>0</v>
      </c>
    </row>
    <row r="577" spans="1:8" x14ac:dyDescent="0.25">
      <c r="A577" s="12">
        <f>Riesgo!C581</f>
        <v>1</v>
      </c>
      <c r="F577" s="76">
        <f t="shared" si="24"/>
        <v>0.87595117496494079</v>
      </c>
      <c r="G577" s="26">
        <f t="shared" si="25"/>
        <v>0.67210898078442016</v>
      </c>
      <c r="H577" s="26">
        <f t="shared" si="26"/>
        <v>0.58873465142260162</v>
      </c>
    </row>
    <row r="578" spans="1:8" x14ac:dyDescent="0.25">
      <c r="A578" s="12">
        <f>Riesgo!C582</f>
        <v>0</v>
      </c>
      <c r="F578" s="76">
        <f t="shared" si="24"/>
        <v>-0.12404882503505923</v>
      </c>
      <c r="G578" s="26">
        <f t="shared" si="25"/>
        <v>0</v>
      </c>
      <c r="H578" s="26">
        <f t="shared" si="26"/>
        <v>0</v>
      </c>
    </row>
    <row r="579" spans="1:8" x14ac:dyDescent="0.25">
      <c r="A579" s="12">
        <f>Riesgo!C583</f>
        <v>0</v>
      </c>
      <c r="F579" s="76">
        <f t="shared" ref="F579:F642" si="27">A579-$D$4</f>
        <v>-0.12404882503505923</v>
      </c>
      <c r="G579" s="26">
        <f t="shared" ref="G579:G642" si="28">IF(A579=0,0,(A579-D$4)^3)</f>
        <v>0</v>
      </c>
      <c r="H579" s="26">
        <f t="shared" ref="H579:H642" si="29">IF(A579=0,0,(A579-D$4)^4)</f>
        <v>0</v>
      </c>
    </row>
    <row r="580" spans="1:8" x14ac:dyDescent="0.25">
      <c r="A580" s="12">
        <f>Riesgo!C584</f>
        <v>0</v>
      </c>
      <c r="F580" s="76">
        <f t="shared" si="27"/>
        <v>-0.12404882503505923</v>
      </c>
      <c r="G580" s="26">
        <f t="shared" si="28"/>
        <v>0</v>
      </c>
      <c r="H580" s="26">
        <f t="shared" si="29"/>
        <v>0</v>
      </c>
    </row>
    <row r="581" spans="1:8" x14ac:dyDescent="0.25">
      <c r="A581" s="12">
        <f>Riesgo!C585</f>
        <v>0.78643974249959381</v>
      </c>
      <c r="F581" s="76">
        <f t="shared" si="27"/>
        <v>0.6623909174645346</v>
      </c>
      <c r="G581" s="26">
        <f t="shared" si="28"/>
        <v>0.29063178325321876</v>
      </c>
      <c r="H581" s="26">
        <f t="shared" si="29"/>
        <v>0.19251185355345335</v>
      </c>
    </row>
    <row r="582" spans="1:8" x14ac:dyDescent="0.25">
      <c r="A582" s="12">
        <f>Riesgo!C586</f>
        <v>0.79189965620612535</v>
      </c>
      <c r="F582" s="76">
        <f t="shared" si="27"/>
        <v>0.66785083117106614</v>
      </c>
      <c r="G582" s="26">
        <f t="shared" si="28"/>
        <v>0.29787798845379865</v>
      </c>
      <c r="H582" s="26">
        <f t="shared" si="29"/>
        <v>0.19893806217643467</v>
      </c>
    </row>
    <row r="583" spans="1:8" x14ac:dyDescent="0.25">
      <c r="A583" s="12">
        <f>Riesgo!C587</f>
        <v>0</v>
      </c>
      <c r="F583" s="76">
        <f t="shared" si="27"/>
        <v>-0.12404882503505923</v>
      </c>
      <c r="G583" s="26">
        <f t="shared" si="28"/>
        <v>0</v>
      </c>
      <c r="H583" s="26">
        <f t="shared" si="29"/>
        <v>0</v>
      </c>
    </row>
    <row r="584" spans="1:8" x14ac:dyDescent="0.25">
      <c r="A584" s="12">
        <f>Riesgo!C588</f>
        <v>0</v>
      </c>
      <c r="F584" s="76">
        <f t="shared" si="27"/>
        <v>-0.12404882503505923</v>
      </c>
      <c r="G584" s="26">
        <f t="shared" si="28"/>
        <v>0</v>
      </c>
      <c r="H584" s="26">
        <f t="shared" si="29"/>
        <v>0</v>
      </c>
    </row>
    <row r="585" spans="1:8" x14ac:dyDescent="0.25">
      <c r="A585" s="12">
        <f>Riesgo!C589</f>
        <v>0.23874378890679743</v>
      </c>
      <c r="F585" s="76">
        <f t="shared" si="27"/>
        <v>0.11469496387173819</v>
      </c>
      <c r="G585" s="26">
        <f t="shared" si="28"/>
        <v>1.5088047644571472E-3</v>
      </c>
      <c r="H585" s="26">
        <f t="shared" si="29"/>
        <v>1.7305230794891895E-4</v>
      </c>
    </row>
    <row r="586" spans="1:8" x14ac:dyDescent="0.25">
      <c r="A586" s="12">
        <f>Riesgo!C590</f>
        <v>0</v>
      </c>
      <c r="F586" s="76">
        <f t="shared" si="27"/>
        <v>-0.12404882503505923</v>
      </c>
      <c r="G586" s="26">
        <f t="shared" si="28"/>
        <v>0</v>
      </c>
      <c r="H586" s="26">
        <f t="shared" si="29"/>
        <v>0</v>
      </c>
    </row>
    <row r="587" spans="1:8" x14ac:dyDescent="0.25">
      <c r="A587" s="12">
        <f>Riesgo!C591</f>
        <v>0</v>
      </c>
      <c r="F587" s="76">
        <f t="shared" si="27"/>
        <v>-0.12404882503505923</v>
      </c>
      <c r="G587" s="26">
        <f t="shared" si="28"/>
        <v>0</v>
      </c>
      <c r="H587" s="26">
        <f t="shared" si="29"/>
        <v>0</v>
      </c>
    </row>
    <row r="588" spans="1:8" x14ac:dyDescent="0.25">
      <c r="A588" s="12">
        <f>Riesgo!C592</f>
        <v>0</v>
      </c>
      <c r="F588" s="76">
        <f t="shared" si="27"/>
        <v>-0.12404882503505923</v>
      </c>
      <c r="G588" s="26">
        <f t="shared" si="28"/>
        <v>0</v>
      </c>
      <c r="H588" s="26">
        <f t="shared" si="29"/>
        <v>0</v>
      </c>
    </row>
    <row r="589" spans="1:8" x14ac:dyDescent="0.25">
      <c r="A589" s="12">
        <f>Riesgo!C593</f>
        <v>0</v>
      </c>
      <c r="F589" s="76">
        <f t="shared" si="27"/>
        <v>-0.12404882503505923</v>
      </c>
      <c r="G589" s="26">
        <f t="shared" si="28"/>
        <v>0</v>
      </c>
      <c r="H589" s="26">
        <f t="shared" si="29"/>
        <v>0</v>
      </c>
    </row>
    <row r="590" spans="1:8" x14ac:dyDescent="0.25">
      <c r="A590" s="12">
        <f>Riesgo!C594</f>
        <v>0</v>
      </c>
      <c r="F590" s="76">
        <f t="shared" si="27"/>
        <v>-0.12404882503505923</v>
      </c>
      <c r="G590" s="26">
        <f t="shared" si="28"/>
        <v>0</v>
      </c>
      <c r="H590" s="26">
        <f t="shared" si="29"/>
        <v>0</v>
      </c>
    </row>
    <row r="591" spans="1:8" x14ac:dyDescent="0.25">
      <c r="A591" s="12">
        <f>Riesgo!C595</f>
        <v>0</v>
      </c>
      <c r="F591" s="76">
        <f t="shared" si="27"/>
        <v>-0.12404882503505923</v>
      </c>
      <c r="G591" s="26">
        <f t="shared" si="28"/>
        <v>0</v>
      </c>
      <c r="H591" s="26">
        <f t="shared" si="29"/>
        <v>0</v>
      </c>
    </row>
    <row r="592" spans="1:8" x14ac:dyDescent="0.25">
      <c r="A592" s="12">
        <f>Riesgo!C596</f>
        <v>0</v>
      </c>
      <c r="F592" s="76">
        <f t="shared" si="27"/>
        <v>-0.12404882503505923</v>
      </c>
      <c r="G592" s="26">
        <f t="shared" si="28"/>
        <v>0</v>
      </c>
      <c r="H592" s="26">
        <f t="shared" si="29"/>
        <v>0</v>
      </c>
    </row>
    <row r="593" spans="1:8" x14ac:dyDescent="0.25">
      <c r="A593" s="12">
        <f>Riesgo!C597</f>
        <v>0</v>
      </c>
      <c r="F593" s="76">
        <f t="shared" si="27"/>
        <v>-0.12404882503505923</v>
      </c>
      <c r="G593" s="26">
        <f t="shared" si="28"/>
        <v>0</v>
      </c>
      <c r="H593" s="26">
        <f t="shared" si="29"/>
        <v>0</v>
      </c>
    </row>
    <row r="594" spans="1:8" x14ac:dyDescent="0.25">
      <c r="A594" s="12">
        <f>Riesgo!C598</f>
        <v>1</v>
      </c>
      <c r="F594" s="76">
        <f t="shared" si="27"/>
        <v>0.87595117496494079</v>
      </c>
      <c r="G594" s="26">
        <f t="shared" si="28"/>
        <v>0.67210898078442016</v>
      </c>
      <c r="H594" s="26">
        <f t="shared" si="29"/>
        <v>0.58873465142260162</v>
      </c>
    </row>
    <row r="595" spans="1:8" x14ac:dyDescent="0.25">
      <c r="A595" s="12">
        <f>Riesgo!C599</f>
        <v>0</v>
      </c>
      <c r="F595" s="76">
        <f t="shared" si="27"/>
        <v>-0.12404882503505923</v>
      </c>
      <c r="G595" s="26">
        <f t="shared" si="28"/>
        <v>0</v>
      </c>
      <c r="H595" s="26">
        <f t="shared" si="29"/>
        <v>0</v>
      </c>
    </row>
    <row r="596" spans="1:8" x14ac:dyDescent="0.25">
      <c r="A596" s="12">
        <f>Riesgo!C600</f>
        <v>0.27091846191771246</v>
      </c>
      <c r="F596" s="76">
        <f t="shared" si="27"/>
        <v>0.14686963688265323</v>
      </c>
      <c r="G596" s="26">
        <f t="shared" si="28"/>
        <v>3.1680794425694818E-3</v>
      </c>
      <c r="H596" s="26">
        <f t="shared" si="29"/>
        <v>4.6529467734557822E-4</v>
      </c>
    </row>
    <row r="597" spans="1:8" x14ac:dyDescent="0.25">
      <c r="A597" s="12">
        <f>Riesgo!C601</f>
        <v>0</v>
      </c>
      <c r="F597" s="76">
        <f t="shared" si="27"/>
        <v>-0.12404882503505923</v>
      </c>
      <c r="G597" s="26">
        <f t="shared" si="28"/>
        <v>0</v>
      </c>
      <c r="H597" s="26">
        <f t="shared" si="29"/>
        <v>0</v>
      </c>
    </row>
    <row r="598" spans="1:8" x14ac:dyDescent="0.25">
      <c r="A598" s="12">
        <f>Riesgo!C602</f>
        <v>0</v>
      </c>
      <c r="F598" s="76">
        <f t="shared" si="27"/>
        <v>-0.12404882503505923</v>
      </c>
      <c r="G598" s="26">
        <f t="shared" si="28"/>
        <v>0</v>
      </c>
      <c r="H598" s="26">
        <f t="shared" si="29"/>
        <v>0</v>
      </c>
    </row>
    <row r="599" spans="1:8" x14ac:dyDescent="0.25">
      <c r="A599" s="12">
        <f>Riesgo!C603</f>
        <v>0</v>
      </c>
      <c r="F599" s="76">
        <f t="shared" si="27"/>
        <v>-0.12404882503505923</v>
      </c>
      <c r="G599" s="26">
        <f t="shared" si="28"/>
        <v>0</v>
      </c>
      <c r="H599" s="26">
        <f t="shared" si="29"/>
        <v>0</v>
      </c>
    </row>
    <row r="600" spans="1:8" x14ac:dyDescent="0.25">
      <c r="A600" s="12">
        <f>Riesgo!C604</f>
        <v>0</v>
      </c>
      <c r="F600" s="76">
        <f t="shared" si="27"/>
        <v>-0.12404882503505923</v>
      </c>
      <c r="G600" s="26">
        <f t="shared" si="28"/>
        <v>0</v>
      </c>
      <c r="H600" s="26">
        <f t="shared" si="29"/>
        <v>0</v>
      </c>
    </row>
    <row r="601" spans="1:8" x14ac:dyDescent="0.25">
      <c r="A601" s="12">
        <f>Riesgo!C605</f>
        <v>0.8206812547869049</v>
      </c>
      <c r="F601" s="76">
        <f t="shared" si="27"/>
        <v>0.69663242975184569</v>
      </c>
      <c r="G601" s="26">
        <f t="shared" si="28"/>
        <v>0.338073448656874</v>
      </c>
      <c r="H601" s="26">
        <f t="shared" si="29"/>
        <v>0.23551292797242399</v>
      </c>
    </row>
    <row r="602" spans="1:8" x14ac:dyDescent="0.25">
      <c r="A602" s="12">
        <f>Riesgo!C606</f>
        <v>0</v>
      </c>
      <c r="F602" s="76">
        <f t="shared" si="27"/>
        <v>-0.12404882503505923</v>
      </c>
      <c r="G602" s="26">
        <f t="shared" si="28"/>
        <v>0</v>
      </c>
      <c r="H602" s="26">
        <f t="shared" si="29"/>
        <v>0</v>
      </c>
    </row>
    <row r="603" spans="1:8" x14ac:dyDescent="0.25">
      <c r="A603" s="12">
        <f>Riesgo!C607</f>
        <v>0</v>
      </c>
      <c r="F603" s="76">
        <f t="shared" si="27"/>
        <v>-0.12404882503505923</v>
      </c>
      <c r="G603" s="26">
        <f t="shared" si="28"/>
        <v>0</v>
      </c>
      <c r="H603" s="26">
        <f t="shared" si="29"/>
        <v>0</v>
      </c>
    </row>
    <row r="604" spans="1:8" x14ac:dyDescent="0.25">
      <c r="A604" s="12">
        <f>Riesgo!C608</f>
        <v>0.55988037214997499</v>
      </c>
      <c r="F604" s="76">
        <f t="shared" si="27"/>
        <v>0.43583154711491578</v>
      </c>
      <c r="G604" s="26">
        <f t="shared" si="28"/>
        <v>8.2785826452588848E-2</v>
      </c>
      <c r="H604" s="26">
        <f t="shared" si="29"/>
        <v>3.6080674822018717E-2</v>
      </c>
    </row>
    <row r="605" spans="1:8" x14ac:dyDescent="0.25">
      <c r="A605" s="12">
        <f>Riesgo!C609</f>
        <v>0</v>
      </c>
      <c r="F605" s="76">
        <f t="shared" si="27"/>
        <v>-0.12404882503505923</v>
      </c>
      <c r="G605" s="26">
        <f t="shared" si="28"/>
        <v>0</v>
      </c>
      <c r="H605" s="26">
        <f t="shared" si="29"/>
        <v>0</v>
      </c>
    </row>
    <row r="606" spans="1:8" x14ac:dyDescent="0.25">
      <c r="A606" s="12">
        <f>Riesgo!C610</f>
        <v>0</v>
      </c>
      <c r="F606" s="76">
        <f t="shared" si="27"/>
        <v>-0.12404882503505923</v>
      </c>
      <c r="G606" s="26">
        <f t="shared" si="28"/>
        <v>0</v>
      </c>
      <c r="H606" s="26">
        <f t="shared" si="29"/>
        <v>0</v>
      </c>
    </row>
    <row r="607" spans="1:8" x14ac:dyDescent="0.25">
      <c r="A607" s="12">
        <f>Riesgo!C611</f>
        <v>0</v>
      </c>
      <c r="F607" s="76">
        <f t="shared" si="27"/>
        <v>-0.12404882503505923</v>
      </c>
      <c r="G607" s="26">
        <f t="shared" si="28"/>
        <v>0</v>
      </c>
      <c r="H607" s="26">
        <f t="shared" si="29"/>
        <v>0</v>
      </c>
    </row>
    <row r="608" spans="1:8" x14ac:dyDescent="0.25">
      <c r="A608" s="12">
        <f>Riesgo!C612</f>
        <v>0.8703048544778158</v>
      </c>
      <c r="F608" s="76">
        <f t="shared" si="27"/>
        <v>0.7462560294427566</v>
      </c>
      <c r="G608" s="26">
        <f t="shared" si="28"/>
        <v>0.41558853616418545</v>
      </c>
      <c r="H608" s="26">
        <f t="shared" si="29"/>
        <v>0.31013545087981248</v>
      </c>
    </row>
    <row r="609" spans="1:8" x14ac:dyDescent="0.25">
      <c r="A609" s="12">
        <f>Riesgo!C613</f>
        <v>0</v>
      </c>
      <c r="F609" s="76">
        <f t="shared" si="27"/>
        <v>-0.12404882503505923</v>
      </c>
      <c r="G609" s="26">
        <f t="shared" si="28"/>
        <v>0</v>
      </c>
      <c r="H609" s="26">
        <f t="shared" si="29"/>
        <v>0</v>
      </c>
    </row>
    <row r="610" spans="1:8" x14ac:dyDescent="0.25">
      <c r="A610" s="12">
        <f>Riesgo!C614</f>
        <v>0</v>
      </c>
      <c r="F610" s="76">
        <f t="shared" si="27"/>
        <v>-0.12404882503505923</v>
      </c>
      <c r="G610" s="26">
        <f t="shared" si="28"/>
        <v>0</v>
      </c>
      <c r="H610" s="26">
        <f t="shared" si="29"/>
        <v>0</v>
      </c>
    </row>
    <row r="611" spans="1:8" x14ac:dyDescent="0.25">
      <c r="A611" s="12">
        <f>Riesgo!C615</f>
        <v>0</v>
      </c>
      <c r="F611" s="76">
        <f t="shared" si="27"/>
        <v>-0.12404882503505923</v>
      </c>
      <c r="G611" s="26">
        <f t="shared" si="28"/>
        <v>0</v>
      </c>
      <c r="H611" s="26">
        <f t="shared" si="29"/>
        <v>0</v>
      </c>
    </row>
    <row r="612" spans="1:8" x14ac:dyDescent="0.25">
      <c r="A612" s="12">
        <f>Riesgo!C616</f>
        <v>1</v>
      </c>
      <c r="F612" s="76">
        <f t="shared" si="27"/>
        <v>0.87595117496494079</v>
      </c>
      <c r="G612" s="26">
        <f t="shared" si="28"/>
        <v>0.67210898078442016</v>
      </c>
      <c r="H612" s="26">
        <f t="shared" si="29"/>
        <v>0.58873465142260162</v>
      </c>
    </row>
    <row r="613" spans="1:8" x14ac:dyDescent="0.25">
      <c r="A613" s="12">
        <f>Riesgo!C617</f>
        <v>0</v>
      </c>
      <c r="F613" s="76">
        <f t="shared" si="27"/>
        <v>-0.12404882503505923</v>
      </c>
      <c r="G613" s="26">
        <f t="shared" si="28"/>
        <v>0</v>
      </c>
      <c r="H613" s="26">
        <f t="shared" si="29"/>
        <v>0</v>
      </c>
    </row>
    <row r="614" spans="1:8" x14ac:dyDescent="0.25">
      <c r="A614" s="12">
        <f>Riesgo!C618</f>
        <v>0</v>
      </c>
      <c r="F614" s="76">
        <f t="shared" si="27"/>
        <v>-0.12404882503505923</v>
      </c>
      <c r="G614" s="26">
        <f t="shared" si="28"/>
        <v>0</v>
      </c>
      <c r="H614" s="26">
        <f t="shared" si="29"/>
        <v>0</v>
      </c>
    </row>
    <row r="615" spans="1:8" x14ac:dyDescent="0.25">
      <c r="A615" s="12">
        <f>Riesgo!C619</f>
        <v>0</v>
      </c>
      <c r="F615" s="76">
        <f t="shared" si="27"/>
        <v>-0.12404882503505923</v>
      </c>
      <c r="G615" s="26">
        <f t="shared" si="28"/>
        <v>0</v>
      </c>
      <c r="H615" s="26">
        <f t="shared" si="29"/>
        <v>0</v>
      </c>
    </row>
    <row r="616" spans="1:8" x14ac:dyDescent="0.25">
      <c r="A616" s="12">
        <f>Riesgo!C620</f>
        <v>0</v>
      </c>
      <c r="F616" s="76">
        <f t="shared" si="27"/>
        <v>-0.12404882503505923</v>
      </c>
      <c r="G616" s="26">
        <f t="shared" si="28"/>
        <v>0</v>
      </c>
      <c r="H616" s="26">
        <f t="shared" si="29"/>
        <v>0</v>
      </c>
    </row>
    <row r="617" spans="1:8" x14ac:dyDescent="0.25">
      <c r="A617" s="12">
        <f>Riesgo!C621</f>
        <v>0</v>
      </c>
      <c r="F617" s="76">
        <f t="shared" si="27"/>
        <v>-0.12404882503505923</v>
      </c>
      <c r="G617" s="26">
        <f t="shared" si="28"/>
        <v>0</v>
      </c>
      <c r="H617" s="26">
        <f t="shared" si="29"/>
        <v>0</v>
      </c>
    </row>
    <row r="618" spans="1:8" x14ac:dyDescent="0.25">
      <c r="A618" s="12">
        <f>Riesgo!C622</f>
        <v>0.84226004333651228</v>
      </c>
      <c r="F618" s="76">
        <f t="shared" si="27"/>
        <v>0.71821121830145307</v>
      </c>
      <c r="G618" s="26">
        <f t="shared" si="28"/>
        <v>0.37047299241710802</v>
      </c>
      <c r="H618" s="26">
        <f t="shared" si="29"/>
        <v>0.26607785923167609</v>
      </c>
    </row>
    <row r="619" spans="1:8" x14ac:dyDescent="0.25">
      <c r="A619" s="12">
        <f>Riesgo!C623</f>
        <v>0</v>
      </c>
      <c r="F619" s="76">
        <f t="shared" si="27"/>
        <v>-0.12404882503505923</v>
      </c>
      <c r="G619" s="26">
        <f t="shared" si="28"/>
        <v>0</v>
      </c>
      <c r="H619" s="26">
        <f t="shared" si="29"/>
        <v>0</v>
      </c>
    </row>
    <row r="620" spans="1:8" x14ac:dyDescent="0.25">
      <c r="A620" s="12">
        <f>Riesgo!C624</f>
        <v>0</v>
      </c>
      <c r="F620" s="76">
        <f t="shared" si="27"/>
        <v>-0.12404882503505923</v>
      </c>
      <c r="G620" s="26">
        <f t="shared" si="28"/>
        <v>0</v>
      </c>
      <c r="H620" s="26">
        <f t="shared" si="29"/>
        <v>0</v>
      </c>
    </row>
    <row r="621" spans="1:8" x14ac:dyDescent="0.25">
      <c r="A621" s="12">
        <f>Riesgo!C625</f>
        <v>0</v>
      </c>
      <c r="F621" s="76">
        <f t="shared" si="27"/>
        <v>-0.12404882503505923</v>
      </c>
      <c r="G621" s="26">
        <f t="shared" si="28"/>
        <v>0</v>
      </c>
      <c r="H621" s="26">
        <f t="shared" si="29"/>
        <v>0</v>
      </c>
    </row>
    <row r="622" spans="1:8" x14ac:dyDescent="0.25">
      <c r="A622" s="12">
        <f>Riesgo!C626</f>
        <v>0</v>
      </c>
      <c r="F622" s="76">
        <f t="shared" si="27"/>
        <v>-0.12404882503505923</v>
      </c>
      <c r="G622" s="26">
        <f t="shared" si="28"/>
        <v>0</v>
      </c>
      <c r="H622" s="26">
        <f t="shared" si="29"/>
        <v>0</v>
      </c>
    </row>
    <row r="623" spans="1:8" x14ac:dyDescent="0.25">
      <c r="A623" s="12">
        <f>Riesgo!C627</f>
        <v>0</v>
      </c>
      <c r="F623" s="76">
        <f t="shared" si="27"/>
        <v>-0.12404882503505923</v>
      </c>
      <c r="G623" s="26">
        <f t="shared" si="28"/>
        <v>0</v>
      </c>
      <c r="H623" s="26">
        <f t="shared" si="29"/>
        <v>0</v>
      </c>
    </row>
    <row r="624" spans="1:8" x14ac:dyDescent="0.25">
      <c r="A624" s="12">
        <f>Riesgo!C628</f>
        <v>1</v>
      </c>
      <c r="F624" s="76">
        <f t="shared" si="27"/>
        <v>0.87595117496494079</v>
      </c>
      <c r="G624" s="26">
        <f t="shared" si="28"/>
        <v>0.67210898078442016</v>
      </c>
      <c r="H624" s="26">
        <f t="shared" si="29"/>
        <v>0.58873465142260162</v>
      </c>
    </row>
    <row r="625" spans="1:8" x14ac:dyDescent="0.25">
      <c r="A625" s="12">
        <f>Riesgo!C629</f>
        <v>0</v>
      </c>
      <c r="F625" s="76">
        <f t="shared" si="27"/>
        <v>-0.12404882503505923</v>
      </c>
      <c r="G625" s="26">
        <f t="shared" si="28"/>
        <v>0</v>
      </c>
      <c r="H625" s="26">
        <f t="shared" si="29"/>
        <v>0</v>
      </c>
    </row>
    <row r="626" spans="1:8" x14ac:dyDescent="0.25">
      <c r="A626" s="12">
        <f>Riesgo!C630</f>
        <v>0.22601190477726049</v>
      </c>
      <c r="F626" s="76">
        <f t="shared" si="27"/>
        <v>0.10196307974220126</v>
      </c>
      <c r="G626" s="26">
        <f t="shared" si="28"/>
        <v>1.0600560619735226E-3</v>
      </c>
      <c r="H626" s="26">
        <f t="shared" si="29"/>
        <v>1.0808658077821013E-4</v>
      </c>
    </row>
    <row r="627" spans="1:8" x14ac:dyDescent="0.25">
      <c r="A627" s="12">
        <f>Riesgo!C631</f>
        <v>1</v>
      </c>
      <c r="F627" s="76">
        <f t="shared" si="27"/>
        <v>0.87595117496494079</v>
      </c>
      <c r="G627" s="26">
        <f t="shared" si="28"/>
        <v>0.67210898078442016</v>
      </c>
      <c r="H627" s="26">
        <f t="shared" si="29"/>
        <v>0.58873465142260162</v>
      </c>
    </row>
    <row r="628" spans="1:8" x14ac:dyDescent="0.25">
      <c r="A628" s="12">
        <f>Riesgo!C632</f>
        <v>0.22339667498313392</v>
      </c>
      <c r="F628" s="76">
        <f t="shared" si="27"/>
        <v>9.934784994807469E-2</v>
      </c>
      <c r="G628" s="26">
        <f t="shared" si="28"/>
        <v>9.8056281099009358E-4</v>
      </c>
      <c r="H628" s="26">
        <f t="shared" si="29"/>
        <v>9.741680701090613E-5</v>
      </c>
    </row>
    <row r="629" spans="1:8" x14ac:dyDescent="0.25">
      <c r="A629" s="12">
        <f>Riesgo!C633</f>
        <v>0</v>
      </c>
      <c r="F629" s="76">
        <f t="shared" si="27"/>
        <v>-0.12404882503505923</v>
      </c>
      <c r="G629" s="26">
        <f t="shared" si="28"/>
        <v>0</v>
      </c>
      <c r="H629" s="26">
        <f t="shared" si="29"/>
        <v>0</v>
      </c>
    </row>
    <row r="630" spans="1:8" x14ac:dyDescent="0.25">
      <c r="A630" s="12">
        <f>Riesgo!C634</f>
        <v>0</v>
      </c>
      <c r="F630" s="76">
        <f t="shared" si="27"/>
        <v>-0.12404882503505923</v>
      </c>
      <c r="G630" s="26">
        <f t="shared" si="28"/>
        <v>0</v>
      </c>
      <c r="H630" s="26">
        <f t="shared" si="29"/>
        <v>0</v>
      </c>
    </row>
    <row r="631" spans="1:8" x14ac:dyDescent="0.25">
      <c r="A631" s="12">
        <f>Riesgo!C635</f>
        <v>0</v>
      </c>
      <c r="F631" s="76">
        <f t="shared" si="27"/>
        <v>-0.12404882503505923</v>
      </c>
      <c r="G631" s="26">
        <f t="shared" si="28"/>
        <v>0</v>
      </c>
      <c r="H631" s="26">
        <f t="shared" si="29"/>
        <v>0</v>
      </c>
    </row>
    <row r="632" spans="1:8" x14ac:dyDescent="0.25">
      <c r="A632" s="12">
        <f>Riesgo!C636</f>
        <v>0.55642428925526588</v>
      </c>
      <c r="F632" s="76">
        <f t="shared" si="27"/>
        <v>0.43237546422020667</v>
      </c>
      <c r="G632" s="26">
        <f t="shared" si="28"/>
        <v>8.0831962658327344E-2</v>
      </c>
      <c r="H632" s="26">
        <f t="shared" si="29"/>
        <v>3.49497573782247E-2</v>
      </c>
    </row>
    <row r="633" spans="1:8" x14ac:dyDescent="0.25">
      <c r="A633" s="12">
        <f>Riesgo!C637</f>
        <v>1</v>
      </c>
      <c r="F633" s="76">
        <f t="shared" si="27"/>
        <v>0.87595117496494079</v>
      </c>
      <c r="G633" s="26">
        <f t="shared" si="28"/>
        <v>0.67210898078442016</v>
      </c>
      <c r="H633" s="26">
        <f t="shared" si="29"/>
        <v>0.58873465142260162</v>
      </c>
    </row>
    <row r="634" spans="1:8" x14ac:dyDescent="0.25">
      <c r="A634" s="12">
        <f>Riesgo!C638</f>
        <v>0</v>
      </c>
      <c r="F634" s="76">
        <f t="shared" si="27"/>
        <v>-0.12404882503505923</v>
      </c>
      <c r="G634" s="26">
        <f t="shared" si="28"/>
        <v>0</v>
      </c>
      <c r="H634" s="26">
        <f t="shared" si="29"/>
        <v>0</v>
      </c>
    </row>
    <row r="635" spans="1:8" x14ac:dyDescent="0.25">
      <c r="A635" s="12">
        <f>Riesgo!C639</f>
        <v>0</v>
      </c>
      <c r="F635" s="76">
        <f t="shared" si="27"/>
        <v>-0.12404882503505923</v>
      </c>
      <c r="G635" s="26">
        <f t="shared" si="28"/>
        <v>0</v>
      </c>
      <c r="H635" s="26">
        <f t="shared" si="29"/>
        <v>0</v>
      </c>
    </row>
    <row r="636" spans="1:8" x14ac:dyDescent="0.25">
      <c r="A636" s="12">
        <f>Riesgo!C640</f>
        <v>0</v>
      </c>
      <c r="F636" s="76">
        <f t="shared" si="27"/>
        <v>-0.12404882503505923</v>
      </c>
      <c r="G636" s="26">
        <f t="shared" si="28"/>
        <v>0</v>
      </c>
      <c r="H636" s="26">
        <f t="shared" si="29"/>
        <v>0</v>
      </c>
    </row>
    <row r="637" spans="1:8" x14ac:dyDescent="0.25">
      <c r="A637" s="12">
        <f>Riesgo!C641</f>
        <v>0</v>
      </c>
      <c r="F637" s="76">
        <f t="shared" si="27"/>
        <v>-0.12404882503505923</v>
      </c>
      <c r="G637" s="26">
        <f t="shared" si="28"/>
        <v>0</v>
      </c>
      <c r="H637" s="26">
        <f t="shared" si="29"/>
        <v>0</v>
      </c>
    </row>
    <row r="638" spans="1:8" x14ac:dyDescent="0.25">
      <c r="A638" s="12">
        <f>Riesgo!C642</f>
        <v>0</v>
      </c>
      <c r="F638" s="76">
        <f t="shared" si="27"/>
        <v>-0.12404882503505923</v>
      </c>
      <c r="G638" s="26">
        <f t="shared" si="28"/>
        <v>0</v>
      </c>
      <c r="H638" s="26">
        <f t="shared" si="29"/>
        <v>0</v>
      </c>
    </row>
    <row r="639" spans="1:8" x14ac:dyDescent="0.25">
      <c r="A639" s="12">
        <f>Riesgo!C643</f>
        <v>0</v>
      </c>
      <c r="F639" s="76">
        <f t="shared" si="27"/>
        <v>-0.12404882503505923</v>
      </c>
      <c r="G639" s="26">
        <f t="shared" si="28"/>
        <v>0</v>
      </c>
      <c r="H639" s="26">
        <f t="shared" si="29"/>
        <v>0</v>
      </c>
    </row>
    <row r="640" spans="1:8" x14ac:dyDescent="0.25">
      <c r="A640" s="12">
        <f>Riesgo!C644</f>
        <v>0</v>
      </c>
      <c r="F640" s="76">
        <f t="shared" si="27"/>
        <v>-0.12404882503505923</v>
      </c>
      <c r="G640" s="26">
        <f t="shared" si="28"/>
        <v>0</v>
      </c>
      <c r="H640" s="26">
        <f t="shared" si="29"/>
        <v>0</v>
      </c>
    </row>
    <row r="641" spans="1:8" x14ac:dyDescent="0.25">
      <c r="A641" s="12">
        <f>Riesgo!C645</f>
        <v>0</v>
      </c>
      <c r="F641" s="76">
        <f t="shared" si="27"/>
        <v>-0.12404882503505923</v>
      </c>
      <c r="G641" s="26">
        <f t="shared" si="28"/>
        <v>0</v>
      </c>
      <c r="H641" s="26">
        <f t="shared" si="29"/>
        <v>0</v>
      </c>
    </row>
    <row r="642" spans="1:8" x14ac:dyDescent="0.25">
      <c r="A642" s="12">
        <f>Riesgo!C646</f>
        <v>0</v>
      </c>
      <c r="F642" s="76">
        <f t="shared" si="27"/>
        <v>-0.12404882503505923</v>
      </c>
      <c r="G642" s="26">
        <f t="shared" si="28"/>
        <v>0</v>
      </c>
      <c r="H642" s="26">
        <f t="shared" si="29"/>
        <v>0</v>
      </c>
    </row>
    <row r="643" spans="1:8" x14ac:dyDescent="0.25">
      <c r="A643" s="12">
        <f>Riesgo!C647</f>
        <v>0</v>
      </c>
      <c r="F643" s="76">
        <f t="shared" ref="F643:F706" si="30">A643-$D$4</f>
        <v>-0.12404882503505923</v>
      </c>
      <c r="G643" s="26">
        <f t="shared" ref="G643:G706" si="31">IF(A643=0,0,(A643-D$4)^3)</f>
        <v>0</v>
      </c>
      <c r="H643" s="26">
        <f t="shared" ref="H643:H706" si="32">IF(A643=0,0,(A643-D$4)^4)</f>
        <v>0</v>
      </c>
    </row>
    <row r="644" spans="1:8" x14ac:dyDescent="0.25">
      <c r="A644" s="12">
        <f>Riesgo!C648</f>
        <v>0</v>
      </c>
      <c r="F644" s="76">
        <f t="shared" si="30"/>
        <v>-0.12404882503505923</v>
      </c>
      <c r="G644" s="26">
        <f t="shared" si="31"/>
        <v>0</v>
      </c>
      <c r="H644" s="26">
        <f t="shared" si="32"/>
        <v>0</v>
      </c>
    </row>
    <row r="645" spans="1:8" x14ac:dyDescent="0.25">
      <c r="A645" s="12">
        <f>Riesgo!C649</f>
        <v>0</v>
      </c>
      <c r="F645" s="76">
        <f t="shared" si="30"/>
        <v>-0.12404882503505923</v>
      </c>
      <c r="G645" s="26">
        <f t="shared" si="31"/>
        <v>0</v>
      </c>
      <c r="H645" s="26">
        <f t="shared" si="32"/>
        <v>0</v>
      </c>
    </row>
    <row r="646" spans="1:8" x14ac:dyDescent="0.25">
      <c r="A646" s="12">
        <f>Riesgo!C650</f>
        <v>0</v>
      </c>
      <c r="F646" s="76">
        <f t="shared" si="30"/>
        <v>-0.12404882503505923</v>
      </c>
      <c r="G646" s="26">
        <f t="shared" si="31"/>
        <v>0</v>
      </c>
      <c r="H646" s="26">
        <f t="shared" si="32"/>
        <v>0</v>
      </c>
    </row>
    <row r="647" spans="1:8" x14ac:dyDescent="0.25">
      <c r="A647" s="12">
        <f>Riesgo!C651</f>
        <v>0</v>
      </c>
      <c r="F647" s="76">
        <f t="shared" si="30"/>
        <v>-0.12404882503505923</v>
      </c>
      <c r="G647" s="26">
        <f t="shared" si="31"/>
        <v>0</v>
      </c>
      <c r="H647" s="26">
        <f t="shared" si="32"/>
        <v>0</v>
      </c>
    </row>
    <row r="648" spans="1:8" x14ac:dyDescent="0.25">
      <c r="A648" s="12">
        <f>Riesgo!C652</f>
        <v>0</v>
      </c>
      <c r="F648" s="76">
        <f t="shared" si="30"/>
        <v>-0.12404882503505923</v>
      </c>
      <c r="G648" s="26">
        <f t="shared" si="31"/>
        <v>0</v>
      </c>
      <c r="H648" s="26">
        <f t="shared" si="32"/>
        <v>0</v>
      </c>
    </row>
    <row r="649" spans="1:8" x14ac:dyDescent="0.25">
      <c r="A649" s="12">
        <f>Riesgo!C653</f>
        <v>0</v>
      </c>
      <c r="F649" s="76">
        <f t="shared" si="30"/>
        <v>-0.12404882503505923</v>
      </c>
      <c r="G649" s="26">
        <f t="shared" si="31"/>
        <v>0</v>
      </c>
      <c r="H649" s="26">
        <f t="shared" si="32"/>
        <v>0</v>
      </c>
    </row>
    <row r="650" spans="1:8" x14ac:dyDescent="0.25">
      <c r="A650" s="12">
        <f>Riesgo!C654</f>
        <v>0</v>
      </c>
      <c r="F650" s="76">
        <f t="shared" si="30"/>
        <v>-0.12404882503505923</v>
      </c>
      <c r="G650" s="26">
        <f t="shared" si="31"/>
        <v>0</v>
      </c>
      <c r="H650" s="26">
        <f t="shared" si="32"/>
        <v>0</v>
      </c>
    </row>
    <row r="651" spans="1:8" x14ac:dyDescent="0.25">
      <c r="A651" s="12">
        <f>Riesgo!C655</f>
        <v>0</v>
      </c>
      <c r="F651" s="76">
        <f t="shared" si="30"/>
        <v>-0.12404882503505923</v>
      </c>
      <c r="G651" s="26">
        <f t="shared" si="31"/>
        <v>0</v>
      </c>
      <c r="H651" s="26">
        <f t="shared" si="32"/>
        <v>0</v>
      </c>
    </row>
    <row r="652" spans="1:8" x14ac:dyDescent="0.25">
      <c r="A652" s="12">
        <f>Riesgo!C656</f>
        <v>0</v>
      </c>
      <c r="F652" s="76">
        <f t="shared" si="30"/>
        <v>-0.12404882503505923</v>
      </c>
      <c r="G652" s="26">
        <f t="shared" si="31"/>
        <v>0</v>
      </c>
      <c r="H652" s="26">
        <f t="shared" si="32"/>
        <v>0</v>
      </c>
    </row>
    <row r="653" spans="1:8" x14ac:dyDescent="0.25">
      <c r="A653" s="12">
        <f>Riesgo!C657</f>
        <v>0</v>
      </c>
      <c r="F653" s="76">
        <f t="shared" si="30"/>
        <v>-0.12404882503505923</v>
      </c>
      <c r="G653" s="26">
        <f t="shared" si="31"/>
        <v>0</v>
      </c>
      <c r="H653" s="26">
        <f t="shared" si="32"/>
        <v>0</v>
      </c>
    </row>
    <row r="654" spans="1:8" x14ac:dyDescent="0.25">
      <c r="A654" s="12">
        <f>Riesgo!C658</f>
        <v>0</v>
      </c>
      <c r="F654" s="76">
        <f t="shared" si="30"/>
        <v>-0.12404882503505923</v>
      </c>
      <c r="G654" s="26">
        <f t="shared" si="31"/>
        <v>0</v>
      </c>
      <c r="H654" s="26">
        <f t="shared" si="32"/>
        <v>0</v>
      </c>
    </row>
    <row r="655" spans="1:8" x14ac:dyDescent="0.25">
      <c r="A655" s="12">
        <f>Riesgo!C659</f>
        <v>0</v>
      </c>
      <c r="F655" s="76">
        <f t="shared" si="30"/>
        <v>-0.12404882503505923</v>
      </c>
      <c r="G655" s="26">
        <f t="shared" si="31"/>
        <v>0</v>
      </c>
      <c r="H655" s="26">
        <f t="shared" si="32"/>
        <v>0</v>
      </c>
    </row>
    <row r="656" spans="1:8" x14ac:dyDescent="0.25">
      <c r="A656" s="12">
        <f>Riesgo!C660</f>
        <v>0</v>
      </c>
      <c r="F656" s="76">
        <f t="shared" si="30"/>
        <v>-0.12404882503505923</v>
      </c>
      <c r="G656" s="26">
        <f t="shared" si="31"/>
        <v>0</v>
      </c>
      <c r="H656" s="26">
        <f t="shared" si="32"/>
        <v>0</v>
      </c>
    </row>
    <row r="657" spans="1:8" x14ac:dyDescent="0.25">
      <c r="A657" s="12">
        <f>Riesgo!C661</f>
        <v>0</v>
      </c>
      <c r="F657" s="76">
        <f t="shared" si="30"/>
        <v>-0.12404882503505923</v>
      </c>
      <c r="G657" s="26">
        <f t="shared" si="31"/>
        <v>0</v>
      </c>
      <c r="H657" s="26">
        <f t="shared" si="32"/>
        <v>0</v>
      </c>
    </row>
    <row r="658" spans="1:8" x14ac:dyDescent="0.25">
      <c r="A658" s="12">
        <f>Riesgo!C662</f>
        <v>0</v>
      </c>
      <c r="F658" s="76">
        <f t="shared" si="30"/>
        <v>-0.12404882503505923</v>
      </c>
      <c r="G658" s="26">
        <f t="shared" si="31"/>
        <v>0</v>
      </c>
      <c r="H658" s="26">
        <f t="shared" si="32"/>
        <v>0</v>
      </c>
    </row>
    <row r="659" spans="1:8" x14ac:dyDescent="0.25">
      <c r="A659" s="12">
        <f>Riesgo!C663</f>
        <v>0</v>
      </c>
      <c r="F659" s="76">
        <f t="shared" si="30"/>
        <v>-0.12404882503505923</v>
      </c>
      <c r="G659" s="26">
        <f t="shared" si="31"/>
        <v>0</v>
      </c>
      <c r="H659" s="26">
        <f t="shared" si="32"/>
        <v>0</v>
      </c>
    </row>
    <row r="660" spans="1:8" x14ac:dyDescent="0.25">
      <c r="A660" s="12">
        <f>Riesgo!C664</f>
        <v>0</v>
      </c>
      <c r="F660" s="76">
        <f t="shared" si="30"/>
        <v>-0.12404882503505923</v>
      </c>
      <c r="G660" s="26">
        <f t="shared" si="31"/>
        <v>0</v>
      </c>
      <c r="H660" s="26">
        <f t="shared" si="32"/>
        <v>0</v>
      </c>
    </row>
    <row r="661" spans="1:8" x14ac:dyDescent="0.25">
      <c r="A661" s="12">
        <f>Riesgo!C665</f>
        <v>0</v>
      </c>
      <c r="F661" s="76">
        <f t="shared" si="30"/>
        <v>-0.12404882503505923</v>
      </c>
      <c r="G661" s="26">
        <f t="shared" si="31"/>
        <v>0</v>
      </c>
      <c r="H661" s="26">
        <f t="shared" si="32"/>
        <v>0</v>
      </c>
    </row>
    <row r="662" spans="1:8" x14ac:dyDescent="0.25">
      <c r="A662" s="12">
        <f>Riesgo!C666</f>
        <v>0</v>
      </c>
      <c r="F662" s="76">
        <f t="shared" si="30"/>
        <v>-0.12404882503505923</v>
      </c>
      <c r="G662" s="26">
        <f t="shared" si="31"/>
        <v>0</v>
      </c>
      <c r="H662" s="26">
        <f t="shared" si="32"/>
        <v>0</v>
      </c>
    </row>
    <row r="663" spans="1:8" x14ac:dyDescent="0.25">
      <c r="A663" s="12">
        <f>Riesgo!C667</f>
        <v>0.10820307791530673</v>
      </c>
      <c r="F663" s="76">
        <f t="shared" si="30"/>
        <v>-1.5845747119752507E-2</v>
      </c>
      <c r="G663" s="26">
        <f t="shared" si="31"/>
        <v>-3.9786722273355443E-6</v>
      </c>
      <c r="H663" s="26">
        <f t="shared" si="32"/>
        <v>6.3045033986741496E-8</v>
      </c>
    </row>
    <row r="664" spans="1:8" x14ac:dyDescent="0.25">
      <c r="A664" s="12">
        <f>Riesgo!C668</f>
        <v>0</v>
      </c>
      <c r="F664" s="76">
        <f t="shared" si="30"/>
        <v>-0.12404882503505923</v>
      </c>
      <c r="G664" s="26">
        <f t="shared" si="31"/>
        <v>0</v>
      </c>
      <c r="H664" s="26">
        <f t="shared" si="32"/>
        <v>0</v>
      </c>
    </row>
    <row r="665" spans="1:8" x14ac:dyDescent="0.25">
      <c r="A665" s="12">
        <f>Riesgo!C669</f>
        <v>0</v>
      </c>
      <c r="F665" s="76">
        <f t="shared" si="30"/>
        <v>-0.12404882503505923</v>
      </c>
      <c r="G665" s="26">
        <f t="shared" si="31"/>
        <v>0</v>
      </c>
      <c r="H665" s="26">
        <f t="shared" si="32"/>
        <v>0</v>
      </c>
    </row>
    <row r="666" spans="1:8" x14ac:dyDescent="0.25">
      <c r="A666" s="12">
        <f>Riesgo!C670</f>
        <v>0</v>
      </c>
      <c r="F666" s="76">
        <f t="shared" si="30"/>
        <v>-0.12404882503505923</v>
      </c>
      <c r="G666" s="26">
        <f t="shared" si="31"/>
        <v>0</v>
      </c>
      <c r="H666" s="26">
        <f t="shared" si="32"/>
        <v>0</v>
      </c>
    </row>
    <row r="667" spans="1:8" x14ac:dyDescent="0.25">
      <c r="A667" s="12">
        <f>Riesgo!C671</f>
        <v>0</v>
      </c>
      <c r="F667" s="76">
        <f t="shared" si="30"/>
        <v>-0.12404882503505923</v>
      </c>
      <c r="G667" s="26">
        <f t="shared" si="31"/>
        <v>0</v>
      </c>
      <c r="H667" s="26">
        <f t="shared" si="32"/>
        <v>0</v>
      </c>
    </row>
    <row r="668" spans="1:8" x14ac:dyDescent="0.25">
      <c r="A668" s="12">
        <f>Riesgo!C672</f>
        <v>0.9774364638555374</v>
      </c>
      <c r="F668" s="76">
        <f t="shared" si="30"/>
        <v>0.85338763882047819</v>
      </c>
      <c r="G668" s="26">
        <f t="shared" si="31"/>
        <v>0.62149701006704139</v>
      </c>
      <c r="H668" s="26">
        <f t="shared" si="32"/>
        <v>0.53037786595509939</v>
      </c>
    </row>
    <row r="669" spans="1:8" x14ac:dyDescent="0.25">
      <c r="A669" s="12">
        <f>Riesgo!C673</f>
        <v>1</v>
      </c>
      <c r="F669" s="76">
        <f t="shared" si="30"/>
        <v>0.87595117496494079</v>
      </c>
      <c r="G669" s="26">
        <f t="shared" si="31"/>
        <v>0.67210898078442016</v>
      </c>
      <c r="H669" s="26">
        <f t="shared" si="32"/>
        <v>0.58873465142260162</v>
      </c>
    </row>
    <row r="670" spans="1:8" x14ac:dyDescent="0.25">
      <c r="A670" s="12">
        <f>Riesgo!C674</f>
        <v>1</v>
      </c>
      <c r="F670" s="76">
        <f t="shared" si="30"/>
        <v>0.87595117496494079</v>
      </c>
      <c r="G670" s="26">
        <f t="shared" si="31"/>
        <v>0.67210898078442016</v>
      </c>
      <c r="H670" s="26">
        <f t="shared" si="32"/>
        <v>0.58873465142260162</v>
      </c>
    </row>
    <row r="671" spans="1:8" x14ac:dyDescent="0.25">
      <c r="A671" s="12">
        <f>Riesgo!C675</f>
        <v>0</v>
      </c>
      <c r="F671" s="76">
        <f t="shared" si="30"/>
        <v>-0.12404882503505923</v>
      </c>
      <c r="G671" s="26">
        <f t="shared" si="31"/>
        <v>0</v>
      </c>
      <c r="H671" s="26">
        <f t="shared" si="32"/>
        <v>0</v>
      </c>
    </row>
    <row r="672" spans="1:8" x14ac:dyDescent="0.25">
      <c r="A672" s="12">
        <f>Riesgo!C676</f>
        <v>0</v>
      </c>
      <c r="F672" s="76">
        <f t="shared" si="30"/>
        <v>-0.12404882503505923</v>
      </c>
      <c r="G672" s="26">
        <f t="shared" si="31"/>
        <v>0</v>
      </c>
      <c r="H672" s="26">
        <f t="shared" si="32"/>
        <v>0</v>
      </c>
    </row>
    <row r="673" spans="1:8" x14ac:dyDescent="0.25">
      <c r="A673" s="12">
        <f>Riesgo!C677</f>
        <v>0</v>
      </c>
      <c r="F673" s="76">
        <f t="shared" si="30"/>
        <v>-0.12404882503505923</v>
      </c>
      <c r="G673" s="26">
        <f t="shared" si="31"/>
        <v>0</v>
      </c>
      <c r="H673" s="26">
        <f t="shared" si="32"/>
        <v>0</v>
      </c>
    </row>
    <row r="674" spans="1:8" x14ac:dyDescent="0.25">
      <c r="A674" s="12">
        <f>Riesgo!C678</f>
        <v>0</v>
      </c>
      <c r="F674" s="76">
        <f t="shared" si="30"/>
        <v>-0.12404882503505923</v>
      </c>
      <c r="G674" s="26">
        <f t="shared" si="31"/>
        <v>0</v>
      </c>
      <c r="H674" s="26">
        <f t="shared" si="32"/>
        <v>0</v>
      </c>
    </row>
    <row r="675" spans="1:8" x14ac:dyDescent="0.25">
      <c r="A675" s="12">
        <f>Riesgo!C679</f>
        <v>0</v>
      </c>
      <c r="F675" s="76">
        <f t="shared" si="30"/>
        <v>-0.12404882503505923</v>
      </c>
      <c r="G675" s="26">
        <f t="shared" si="31"/>
        <v>0</v>
      </c>
      <c r="H675" s="26">
        <f t="shared" si="32"/>
        <v>0</v>
      </c>
    </row>
    <row r="676" spans="1:8" x14ac:dyDescent="0.25">
      <c r="A676" s="12">
        <f>Riesgo!C680</f>
        <v>0</v>
      </c>
      <c r="F676" s="76">
        <f t="shared" si="30"/>
        <v>-0.12404882503505923</v>
      </c>
      <c r="G676" s="26">
        <f t="shared" si="31"/>
        <v>0</v>
      </c>
      <c r="H676" s="26">
        <f t="shared" si="32"/>
        <v>0</v>
      </c>
    </row>
    <row r="677" spans="1:8" x14ac:dyDescent="0.25">
      <c r="A677" s="12">
        <f>Riesgo!C681</f>
        <v>0</v>
      </c>
      <c r="F677" s="76">
        <f t="shared" si="30"/>
        <v>-0.12404882503505923</v>
      </c>
      <c r="G677" s="26">
        <f t="shared" si="31"/>
        <v>0</v>
      </c>
      <c r="H677" s="26">
        <f t="shared" si="32"/>
        <v>0</v>
      </c>
    </row>
    <row r="678" spans="1:8" x14ac:dyDescent="0.25">
      <c r="A678" s="12">
        <f>Riesgo!C682</f>
        <v>0</v>
      </c>
      <c r="F678" s="76">
        <f t="shared" si="30"/>
        <v>-0.12404882503505923</v>
      </c>
      <c r="G678" s="26">
        <f t="shared" si="31"/>
        <v>0</v>
      </c>
      <c r="H678" s="26">
        <f t="shared" si="32"/>
        <v>0</v>
      </c>
    </row>
    <row r="679" spans="1:8" x14ac:dyDescent="0.25">
      <c r="A679" s="12">
        <f>Riesgo!C683</f>
        <v>5.6995746393494626E-2</v>
      </c>
      <c r="F679" s="76">
        <f t="shared" si="30"/>
        <v>-6.7053078641564609E-2</v>
      </c>
      <c r="G679" s="26">
        <f t="shared" si="31"/>
        <v>-3.0147837650127155E-4</v>
      </c>
      <c r="H679" s="26">
        <f t="shared" si="32"/>
        <v>2.0215053288270984E-5</v>
      </c>
    </row>
    <row r="680" spans="1:8" x14ac:dyDescent="0.25">
      <c r="A680" s="12">
        <f>Riesgo!C684</f>
        <v>0</v>
      </c>
      <c r="F680" s="76">
        <f t="shared" si="30"/>
        <v>-0.12404882503505923</v>
      </c>
      <c r="G680" s="26">
        <f t="shared" si="31"/>
        <v>0</v>
      </c>
      <c r="H680" s="26">
        <f t="shared" si="32"/>
        <v>0</v>
      </c>
    </row>
    <row r="681" spans="1:8" x14ac:dyDescent="0.25">
      <c r="A681" s="12">
        <f>Riesgo!C685</f>
        <v>0</v>
      </c>
      <c r="F681" s="76">
        <f t="shared" si="30"/>
        <v>-0.12404882503505923</v>
      </c>
      <c r="G681" s="26">
        <f t="shared" si="31"/>
        <v>0</v>
      </c>
      <c r="H681" s="26">
        <f t="shared" si="32"/>
        <v>0</v>
      </c>
    </row>
    <row r="682" spans="1:8" x14ac:dyDescent="0.25">
      <c r="A682" s="12">
        <f>Riesgo!C686</f>
        <v>0.17371599256221087</v>
      </c>
      <c r="F682" s="76">
        <f t="shared" si="30"/>
        <v>4.966716752715164E-2</v>
      </c>
      <c r="G682" s="26">
        <f t="shared" si="31"/>
        <v>1.2252033620155039E-4</v>
      </c>
      <c r="H682" s="26">
        <f t="shared" si="32"/>
        <v>6.0852380636053451E-6</v>
      </c>
    </row>
    <row r="683" spans="1:8" x14ac:dyDescent="0.25">
      <c r="A683" s="12">
        <f>Riesgo!C687</f>
        <v>6.8906540848172063E-2</v>
      </c>
      <c r="F683" s="76">
        <f t="shared" si="30"/>
        <v>-5.5142284186887172E-2</v>
      </c>
      <c r="G683" s="26">
        <f t="shared" si="31"/>
        <v>-1.6766957226683785E-4</v>
      </c>
      <c r="H683" s="26">
        <f t="shared" si="32"/>
        <v>9.2456832034317882E-6</v>
      </c>
    </row>
    <row r="684" spans="1:8" x14ac:dyDescent="0.25">
      <c r="A684" s="12">
        <f>Riesgo!C688</f>
        <v>0.52398095771575515</v>
      </c>
      <c r="F684" s="76">
        <f t="shared" si="30"/>
        <v>0.39993213268069594</v>
      </c>
      <c r="G684" s="26">
        <f t="shared" si="31"/>
        <v>6.3967429213589083E-2</v>
      </c>
      <c r="H684" s="26">
        <f t="shared" si="32"/>
        <v>2.5582630387492134E-2</v>
      </c>
    </row>
    <row r="685" spans="1:8" x14ac:dyDescent="0.25">
      <c r="A685" s="12">
        <f>Riesgo!C689</f>
        <v>0</v>
      </c>
      <c r="F685" s="76">
        <f t="shared" si="30"/>
        <v>-0.12404882503505923</v>
      </c>
      <c r="G685" s="26">
        <f t="shared" si="31"/>
        <v>0</v>
      </c>
      <c r="H685" s="26">
        <f t="shared" si="32"/>
        <v>0</v>
      </c>
    </row>
    <row r="686" spans="1:8" x14ac:dyDescent="0.25">
      <c r="A686" s="12">
        <f>Riesgo!C690</f>
        <v>0</v>
      </c>
      <c r="F686" s="76">
        <f t="shared" si="30"/>
        <v>-0.12404882503505923</v>
      </c>
      <c r="G686" s="26">
        <f t="shared" si="31"/>
        <v>0</v>
      </c>
      <c r="H686" s="26">
        <f t="shared" si="32"/>
        <v>0</v>
      </c>
    </row>
    <row r="687" spans="1:8" x14ac:dyDescent="0.25">
      <c r="A687" s="12">
        <f>Riesgo!C691</f>
        <v>0</v>
      </c>
      <c r="F687" s="76">
        <f t="shared" si="30"/>
        <v>-0.12404882503505923</v>
      </c>
      <c r="G687" s="26">
        <f t="shared" si="31"/>
        <v>0</v>
      </c>
      <c r="H687" s="26">
        <f t="shared" si="32"/>
        <v>0</v>
      </c>
    </row>
    <row r="688" spans="1:8" x14ac:dyDescent="0.25">
      <c r="A688" s="12">
        <f>Riesgo!C692</f>
        <v>0</v>
      </c>
      <c r="F688" s="76">
        <f t="shared" si="30"/>
        <v>-0.12404882503505923</v>
      </c>
      <c r="G688" s="26">
        <f t="shared" si="31"/>
        <v>0</v>
      </c>
      <c r="H688" s="26">
        <f t="shared" si="32"/>
        <v>0</v>
      </c>
    </row>
    <row r="689" spans="1:8" x14ac:dyDescent="0.25">
      <c r="A689" s="12">
        <f>Riesgo!C693</f>
        <v>1</v>
      </c>
      <c r="F689" s="76">
        <f t="shared" si="30"/>
        <v>0.87595117496494079</v>
      </c>
      <c r="G689" s="26">
        <f t="shared" si="31"/>
        <v>0.67210898078442016</v>
      </c>
      <c r="H689" s="26">
        <f t="shared" si="32"/>
        <v>0.58873465142260162</v>
      </c>
    </row>
    <row r="690" spans="1:8" x14ac:dyDescent="0.25">
      <c r="A690" s="12">
        <f>Riesgo!C694</f>
        <v>0</v>
      </c>
      <c r="F690" s="76">
        <f t="shared" si="30"/>
        <v>-0.12404882503505923</v>
      </c>
      <c r="G690" s="26">
        <f t="shared" si="31"/>
        <v>0</v>
      </c>
      <c r="H690" s="26">
        <f t="shared" si="32"/>
        <v>0</v>
      </c>
    </row>
    <row r="691" spans="1:8" x14ac:dyDescent="0.25">
      <c r="A691" s="12">
        <f>Riesgo!C695</f>
        <v>0</v>
      </c>
      <c r="F691" s="76">
        <f t="shared" si="30"/>
        <v>-0.12404882503505923</v>
      </c>
      <c r="G691" s="26">
        <f t="shared" si="31"/>
        <v>0</v>
      </c>
      <c r="H691" s="26">
        <f t="shared" si="32"/>
        <v>0</v>
      </c>
    </row>
    <row r="692" spans="1:8" x14ac:dyDescent="0.25">
      <c r="A692" s="12">
        <f>Riesgo!C696</f>
        <v>0.23378773661534069</v>
      </c>
      <c r="F692" s="76">
        <f t="shared" si="30"/>
        <v>0.10973891158028146</v>
      </c>
      <c r="G692" s="26">
        <f t="shared" si="31"/>
        <v>1.3215449677303206E-3</v>
      </c>
      <c r="H692" s="26">
        <f t="shared" si="32"/>
        <v>1.4502490636312355E-4</v>
      </c>
    </row>
    <row r="693" spans="1:8" x14ac:dyDescent="0.25">
      <c r="A693" s="12">
        <f>Riesgo!C697</f>
        <v>0.27789472290216155</v>
      </c>
      <c r="F693" s="76">
        <f t="shared" si="30"/>
        <v>0.15384589786710232</v>
      </c>
      <c r="G693" s="26">
        <f t="shared" si="31"/>
        <v>3.641310909118982E-3</v>
      </c>
      <c r="H693" s="26">
        <f t="shared" si="32"/>
        <v>5.6020074622668435E-4</v>
      </c>
    </row>
    <row r="694" spans="1:8" x14ac:dyDescent="0.25">
      <c r="A694" s="12">
        <f>Riesgo!C698</f>
        <v>0</v>
      </c>
      <c r="F694" s="76">
        <f t="shared" si="30"/>
        <v>-0.12404882503505923</v>
      </c>
      <c r="G694" s="26">
        <f t="shared" si="31"/>
        <v>0</v>
      </c>
      <c r="H694" s="26">
        <f t="shared" si="32"/>
        <v>0</v>
      </c>
    </row>
    <row r="695" spans="1:8" x14ac:dyDescent="0.25">
      <c r="A695" s="12">
        <f>Riesgo!C699</f>
        <v>5.5286721831737759E-2</v>
      </c>
      <c r="F695" s="76">
        <f t="shared" si="30"/>
        <v>-6.8762103203321476E-2</v>
      </c>
      <c r="G695" s="26">
        <f t="shared" si="31"/>
        <v>-3.2512282173067369E-4</v>
      </c>
      <c r="H695" s="26">
        <f t="shared" si="32"/>
        <v>2.2356129021599676E-5</v>
      </c>
    </row>
    <row r="696" spans="1:8" x14ac:dyDescent="0.25">
      <c r="A696" s="12">
        <f>Riesgo!C700</f>
        <v>0.23400887274587032</v>
      </c>
      <c r="F696" s="76">
        <f t="shared" si="30"/>
        <v>0.10996004771081108</v>
      </c>
      <c r="G696" s="26">
        <f t="shared" si="31"/>
        <v>1.3295502585798568E-3</v>
      </c>
      <c r="H696" s="26">
        <f t="shared" si="32"/>
        <v>1.4619740986736225E-4</v>
      </c>
    </row>
    <row r="697" spans="1:8" x14ac:dyDescent="0.25">
      <c r="A697" s="12">
        <f>Riesgo!C701</f>
        <v>0</v>
      </c>
      <c r="F697" s="76">
        <f t="shared" si="30"/>
        <v>-0.12404882503505923</v>
      </c>
      <c r="G697" s="26">
        <f t="shared" si="31"/>
        <v>0</v>
      </c>
      <c r="H697" s="26">
        <f t="shared" si="32"/>
        <v>0</v>
      </c>
    </row>
    <row r="698" spans="1:8" x14ac:dyDescent="0.25">
      <c r="A698" s="12">
        <f>Riesgo!C702</f>
        <v>0</v>
      </c>
      <c r="F698" s="76">
        <f t="shared" si="30"/>
        <v>-0.12404882503505923</v>
      </c>
      <c r="G698" s="26">
        <f t="shared" si="31"/>
        <v>0</v>
      </c>
      <c r="H698" s="26">
        <f t="shared" si="32"/>
        <v>0</v>
      </c>
    </row>
    <row r="699" spans="1:8" x14ac:dyDescent="0.25">
      <c r="A699" s="12">
        <f>Riesgo!C703</f>
        <v>1</v>
      </c>
      <c r="F699" s="76">
        <f t="shared" si="30"/>
        <v>0.87595117496494079</v>
      </c>
      <c r="G699" s="26">
        <f t="shared" si="31"/>
        <v>0.67210898078442016</v>
      </c>
      <c r="H699" s="26">
        <f t="shared" si="32"/>
        <v>0.58873465142260162</v>
      </c>
    </row>
    <row r="700" spans="1:8" x14ac:dyDescent="0.25">
      <c r="A700" s="12">
        <f>Riesgo!C704</f>
        <v>0</v>
      </c>
      <c r="F700" s="76">
        <f t="shared" si="30"/>
        <v>-0.12404882503505923</v>
      </c>
      <c r="G700" s="26">
        <f t="shared" si="31"/>
        <v>0</v>
      </c>
      <c r="H700" s="26">
        <f t="shared" si="32"/>
        <v>0</v>
      </c>
    </row>
    <row r="701" spans="1:8" x14ac:dyDescent="0.25">
      <c r="A701" s="12">
        <f>Riesgo!C705</f>
        <v>0</v>
      </c>
      <c r="F701" s="76">
        <f t="shared" si="30"/>
        <v>-0.12404882503505923</v>
      </c>
      <c r="G701" s="26">
        <f t="shared" si="31"/>
        <v>0</v>
      </c>
      <c r="H701" s="26">
        <f t="shared" si="32"/>
        <v>0</v>
      </c>
    </row>
    <row r="702" spans="1:8" x14ac:dyDescent="0.25">
      <c r="A702" s="12">
        <f>Riesgo!C706</f>
        <v>0</v>
      </c>
      <c r="F702" s="76">
        <f t="shared" si="30"/>
        <v>-0.12404882503505923</v>
      </c>
      <c r="G702" s="26">
        <f t="shared" si="31"/>
        <v>0</v>
      </c>
      <c r="H702" s="26">
        <f t="shared" si="32"/>
        <v>0</v>
      </c>
    </row>
    <row r="703" spans="1:8" x14ac:dyDescent="0.25">
      <c r="A703" s="12">
        <f>Riesgo!C707</f>
        <v>0</v>
      </c>
      <c r="F703" s="76">
        <f t="shared" si="30"/>
        <v>-0.12404882503505923</v>
      </c>
      <c r="G703" s="26">
        <f t="shared" si="31"/>
        <v>0</v>
      </c>
      <c r="H703" s="26">
        <f t="shared" si="32"/>
        <v>0</v>
      </c>
    </row>
    <row r="704" spans="1:8" x14ac:dyDescent="0.25">
      <c r="A704" s="12">
        <f>Riesgo!C708</f>
        <v>0.66739099554017167</v>
      </c>
      <c r="F704" s="76">
        <f t="shared" si="30"/>
        <v>0.54334217050511247</v>
      </c>
      <c r="G704" s="26">
        <f t="shared" si="31"/>
        <v>0.16040586365823356</v>
      </c>
      <c r="H704" s="26">
        <f t="shared" si="32"/>
        <v>8.7155270121811762E-2</v>
      </c>
    </row>
    <row r="705" spans="1:8" x14ac:dyDescent="0.25">
      <c r="A705" s="12">
        <f>Riesgo!C709</f>
        <v>0</v>
      </c>
      <c r="F705" s="76">
        <f t="shared" si="30"/>
        <v>-0.12404882503505923</v>
      </c>
      <c r="G705" s="26">
        <f t="shared" si="31"/>
        <v>0</v>
      </c>
      <c r="H705" s="26">
        <f t="shared" si="32"/>
        <v>0</v>
      </c>
    </row>
    <row r="706" spans="1:8" x14ac:dyDescent="0.25">
      <c r="A706" s="12">
        <f>Riesgo!C710</f>
        <v>0</v>
      </c>
      <c r="F706" s="76">
        <f t="shared" si="30"/>
        <v>-0.12404882503505923</v>
      </c>
      <c r="G706" s="26">
        <f t="shared" si="31"/>
        <v>0</v>
      </c>
      <c r="H706" s="26">
        <f t="shared" si="32"/>
        <v>0</v>
      </c>
    </row>
    <row r="707" spans="1:8" x14ac:dyDescent="0.25">
      <c r="A707" s="12">
        <f>Riesgo!C711</f>
        <v>0</v>
      </c>
      <c r="F707" s="76">
        <f t="shared" ref="F707:F770" si="33">A707-$D$4</f>
        <v>-0.12404882503505923</v>
      </c>
      <c r="G707" s="26">
        <f t="shared" ref="G707:G770" si="34">IF(A707=0,0,(A707-D$4)^3)</f>
        <v>0</v>
      </c>
      <c r="H707" s="26">
        <f t="shared" ref="H707:H770" si="35">IF(A707=0,0,(A707-D$4)^4)</f>
        <v>0</v>
      </c>
    </row>
    <row r="708" spans="1:8" x14ac:dyDescent="0.25">
      <c r="A708" s="12">
        <f>Riesgo!C712</f>
        <v>0</v>
      </c>
      <c r="F708" s="76">
        <f t="shared" si="33"/>
        <v>-0.12404882503505923</v>
      </c>
      <c r="G708" s="26">
        <f t="shared" si="34"/>
        <v>0</v>
      </c>
      <c r="H708" s="26">
        <f t="shared" si="35"/>
        <v>0</v>
      </c>
    </row>
    <row r="709" spans="1:8" x14ac:dyDescent="0.25">
      <c r="A709" s="12">
        <f>Riesgo!C713</f>
        <v>0</v>
      </c>
      <c r="F709" s="76">
        <f t="shared" si="33"/>
        <v>-0.12404882503505923</v>
      </c>
      <c r="G709" s="26">
        <f t="shared" si="34"/>
        <v>0</v>
      </c>
      <c r="H709" s="26">
        <f t="shared" si="35"/>
        <v>0</v>
      </c>
    </row>
    <row r="710" spans="1:8" x14ac:dyDescent="0.25">
      <c r="A710" s="12">
        <f>Riesgo!C714</f>
        <v>0</v>
      </c>
      <c r="F710" s="76">
        <f t="shared" si="33"/>
        <v>-0.12404882503505923</v>
      </c>
      <c r="G710" s="26">
        <f t="shared" si="34"/>
        <v>0</v>
      </c>
      <c r="H710" s="26">
        <f t="shared" si="35"/>
        <v>0</v>
      </c>
    </row>
    <row r="711" spans="1:8" x14ac:dyDescent="0.25">
      <c r="A711" s="12">
        <f>Riesgo!C715</f>
        <v>0.88335404634023196</v>
      </c>
      <c r="F711" s="76">
        <f t="shared" si="33"/>
        <v>0.75930522130517275</v>
      </c>
      <c r="G711" s="26">
        <f t="shared" si="34"/>
        <v>0.43777318773797286</v>
      </c>
      <c r="H711" s="26">
        <f t="shared" si="35"/>
        <v>0.33240346719685243</v>
      </c>
    </row>
    <row r="712" spans="1:8" x14ac:dyDescent="0.25">
      <c r="A712" s="12">
        <f>Riesgo!C716</f>
        <v>0</v>
      </c>
      <c r="F712" s="76">
        <f t="shared" si="33"/>
        <v>-0.12404882503505923</v>
      </c>
      <c r="G712" s="26">
        <f t="shared" si="34"/>
        <v>0</v>
      </c>
      <c r="H712" s="26">
        <f t="shared" si="35"/>
        <v>0</v>
      </c>
    </row>
    <row r="713" spans="1:8" x14ac:dyDescent="0.25">
      <c r="A713" s="12">
        <f>Riesgo!C717</f>
        <v>0</v>
      </c>
      <c r="F713" s="76">
        <f t="shared" si="33"/>
        <v>-0.12404882503505923</v>
      </c>
      <c r="G713" s="26">
        <f t="shared" si="34"/>
        <v>0</v>
      </c>
      <c r="H713" s="26">
        <f t="shared" si="35"/>
        <v>0</v>
      </c>
    </row>
    <row r="714" spans="1:8" x14ac:dyDescent="0.25">
      <c r="A714" s="12">
        <f>Riesgo!C718</f>
        <v>0</v>
      </c>
      <c r="F714" s="76">
        <f t="shared" si="33"/>
        <v>-0.12404882503505923</v>
      </c>
      <c r="G714" s="26">
        <f t="shared" si="34"/>
        <v>0</v>
      </c>
      <c r="H714" s="26">
        <f t="shared" si="35"/>
        <v>0</v>
      </c>
    </row>
    <row r="715" spans="1:8" x14ac:dyDescent="0.25">
      <c r="A715" s="12">
        <f>Riesgo!C719</f>
        <v>0</v>
      </c>
      <c r="F715" s="76">
        <f t="shared" si="33"/>
        <v>-0.12404882503505923</v>
      </c>
      <c r="G715" s="26">
        <f t="shared" si="34"/>
        <v>0</v>
      </c>
      <c r="H715" s="26">
        <f t="shared" si="35"/>
        <v>0</v>
      </c>
    </row>
    <row r="716" spans="1:8" x14ac:dyDescent="0.25">
      <c r="A716" s="12">
        <f>Riesgo!C720</f>
        <v>0</v>
      </c>
      <c r="F716" s="76">
        <f t="shared" si="33"/>
        <v>-0.12404882503505923</v>
      </c>
      <c r="G716" s="26">
        <f t="shared" si="34"/>
        <v>0</v>
      </c>
      <c r="H716" s="26">
        <f t="shared" si="35"/>
        <v>0</v>
      </c>
    </row>
    <row r="717" spans="1:8" x14ac:dyDescent="0.25">
      <c r="A717" s="12">
        <f>Riesgo!C721</f>
        <v>0</v>
      </c>
      <c r="F717" s="76">
        <f t="shared" si="33"/>
        <v>-0.12404882503505923</v>
      </c>
      <c r="G717" s="26">
        <f t="shared" si="34"/>
        <v>0</v>
      </c>
      <c r="H717" s="26">
        <f t="shared" si="35"/>
        <v>0</v>
      </c>
    </row>
    <row r="718" spans="1:8" x14ac:dyDescent="0.25">
      <c r="A718" s="12">
        <f>Riesgo!C722</f>
        <v>0</v>
      </c>
      <c r="F718" s="76">
        <f t="shared" si="33"/>
        <v>-0.12404882503505923</v>
      </c>
      <c r="G718" s="26">
        <f t="shared" si="34"/>
        <v>0</v>
      </c>
      <c r="H718" s="26">
        <f t="shared" si="35"/>
        <v>0</v>
      </c>
    </row>
    <row r="719" spans="1:8" x14ac:dyDescent="0.25">
      <c r="A719" s="12">
        <f>Riesgo!C723</f>
        <v>0</v>
      </c>
      <c r="F719" s="76">
        <f t="shared" si="33"/>
        <v>-0.12404882503505923</v>
      </c>
      <c r="G719" s="26">
        <f t="shared" si="34"/>
        <v>0</v>
      </c>
      <c r="H719" s="26">
        <f t="shared" si="35"/>
        <v>0</v>
      </c>
    </row>
    <row r="720" spans="1:8" x14ac:dyDescent="0.25">
      <c r="A720" s="12">
        <f>Riesgo!C724</f>
        <v>0</v>
      </c>
      <c r="F720" s="76">
        <f t="shared" si="33"/>
        <v>-0.12404882503505923</v>
      </c>
      <c r="G720" s="26">
        <f t="shared" si="34"/>
        <v>0</v>
      </c>
      <c r="H720" s="26">
        <f t="shared" si="35"/>
        <v>0</v>
      </c>
    </row>
    <row r="721" spans="1:8" x14ac:dyDescent="0.25">
      <c r="A721" s="12">
        <f>Riesgo!C725</f>
        <v>0</v>
      </c>
      <c r="F721" s="76">
        <f t="shared" si="33"/>
        <v>-0.12404882503505923</v>
      </c>
      <c r="G721" s="26">
        <f t="shared" si="34"/>
        <v>0</v>
      </c>
      <c r="H721" s="26">
        <f t="shared" si="35"/>
        <v>0</v>
      </c>
    </row>
    <row r="722" spans="1:8" x14ac:dyDescent="0.25">
      <c r="A722" s="12">
        <f>Riesgo!C726</f>
        <v>0</v>
      </c>
      <c r="F722" s="76">
        <f t="shared" si="33"/>
        <v>-0.12404882503505923</v>
      </c>
      <c r="G722" s="26">
        <f t="shared" si="34"/>
        <v>0</v>
      </c>
      <c r="H722" s="26">
        <f t="shared" si="35"/>
        <v>0</v>
      </c>
    </row>
    <row r="723" spans="1:8" x14ac:dyDescent="0.25">
      <c r="A723" s="12">
        <f>Riesgo!C727</f>
        <v>0</v>
      </c>
      <c r="F723" s="76">
        <f t="shared" si="33"/>
        <v>-0.12404882503505923</v>
      </c>
      <c r="G723" s="26">
        <f t="shared" si="34"/>
        <v>0</v>
      </c>
      <c r="H723" s="26">
        <f t="shared" si="35"/>
        <v>0</v>
      </c>
    </row>
    <row r="724" spans="1:8" x14ac:dyDescent="0.25">
      <c r="A724" s="12">
        <f>Riesgo!C728</f>
        <v>0</v>
      </c>
      <c r="F724" s="76">
        <f t="shared" si="33"/>
        <v>-0.12404882503505923</v>
      </c>
      <c r="G724" s="26">
        <f t="shared" si="34"/>
        <v>0</v>
      </c>
      <c r="H724" s="26">
        <f t="shared" si="35"/>
        <v>0</v>
      </c>
    </row>
    <row r="725" spans="1:8" x14ac:dyDescent="0.25">
      <c r="A725" s="12">
        <f>Riesgo!C729</f>
        <v>0</v>
      </c>
      <c r="F725" s="76">
        <f t="shared" si="33"/>
        <v>-0.12404882503505923</v>
      </c>
      <c r="G725" s="26">
        <f t="shared" si="34"/>
        <v>0</v>
      </c>
      <c r="H725" s="26">
        <f t="shared" si="35"/>
        <v>0</v>
      </c>
    </row>
    <row r="726" spans="1:8" x14ac:dyDescent="0.25">
      <c r="A726" s="12">
        <f>Riesgo!C730</f>
        <v>1</v>
      </c>
      <c r="F726" s="76">
        <f t="shared" si="33"/>
        <v>0.87595117496494079</v>
      </c>
      <c r="G726" s="26">
        <f t="shared" si="34"/>
        <v>0.67210898078442016</v>
      </c>
      <c r="H726" s="26">
        <f t="shared" si="35"/>
        <v>0.58873465142260162</v>
      </c>
    </row>
    <row r="727" spans="1:8" x14ac:dyDescent="0.25">
      <c r="A727" s="12">
        <f>Riesgo!C731</f>
        <v>0</v>
      </c>
      <c r="F727" s="76">
        <f t="shared" si="33"/>
        <v>-0.12404882503505923</v>
      </c>
      <c r="G727" s="26">
        <f t="shared" si="34"/>
        <v>0</v>
      </c>
      <c r="H727" s="26">
        <f t="shared" si="35"/>
        <v>0</v>
      </c>
    </row>
    <row r="728" spans="1:8" x14ac:dyDescent="0.25">
      <c r="A728" s="12">
        <f>Riesgo!C732</f>
        <v>0</v>
      </c>
      <c r="F728" s="76">
        <f t="shared" si="33"/>
        <v>-0.12404882503505923</v>
      </c>
      <c r="G728" s="26">
        <f t="shared" si="34"/>
        <v>0</v>
      </c>
      <c r="H728" s="26">
        <f t="shared" si="35"/>
        <v>0</v>
      </c>
    </row>
    <row r="729" spans="1:8" x14ac:dyDescent="0.25">
      <c r="A729" s="12">
        <f>Riesgo!C733</f>
        <v>0</v>
      </c>
      <c r="F729" s="76">
        <f t="shared" si="33"/>
        <v>-0.12404882503505923</v>
      </c>
      <c r="G729" s="26">
        <f t="shared" si="34"/>
        <v>0</v>
      </c>
      <c r="H729" s="26">
        <f t="shared" si="35"/>
        <v>0</v>
      </c>
    </row>
    <row r="730" spans="1:8" x14ac:dyDescent="0.25">
      <c r="A730" s="12">
        <f>Riesgo!C734</f>
        <v>0</v>
      </c>
      <c r="F730" s="76">
        <f t="shared" si="33"/>
        <v>-0.12404882503505923</v>
      </c>
      <c r="G730" s="26">
        <f t="shared" si="34"/>
        <v>0</v>
      </c>
      <c r="H730" s="26">
        <f t="shared" si="35"/>
        <v>0</v>
      </c>
    </row>
    <row r="731" spans="1:8" x14ac:dyDescent="0.25">
      <c r="A731" s="12">
        <f>Riesgo!C735</f>
        <v>0</v>
      </c>
      <c r="F731" s="76">
        <f t="shared" si="33"/>
        <v>-0.12404882503505923</v>
      </c>
      <c r="G731" s="26">
        <f t="shared" si="34"/>
        <v>0</v>
      </c>
      <c r="H731" s="26">
        <f t="shared" si="35"/>
        <v>0</v>
      </c>
    </row>
    <row r="732" spans="1:8" x14ac:dyDescent="0.25">
      <c r="A732" s="12">
        <f>Riesgo!C736</f>
        <v>0</v>
      </c>
      <c r="F732" s="76">
        <f t="shared" si="33"/>
        <v>-0.12404882503505923</v>
      </c>
      <c r="G732" s="26">
        <f t="shared" si="34"/>
        <v>0</v>
      </c>
      <c r="H732" s="26">
        <f t="shared" si="35"/>
        <v>0</v>
      </c>
    </row>
    <row r="733" spans="1:8" x14ac:dyDescent="0.25">
      <c r="A733" s="12">
        <f>Riesgo!C737</f>
        <v>0.31865499478848386</v>
      </c>
      <c r="F733" s="76">
        <f t="shared" si="33"/>
        <v>0.19460616975342462</v>
      </c>
      <c r="G733" s="26">
        <f t="shared" si="34"/>
        <v>7.3700394883618753E-3</v>
      </c>
      <c r="H733" s="26">
        <f t="shared" si="35"/>
        <v>1.4342551557615939E-3</v>
      </c>
    </row>
    <row r="734" spans="1:8" x14ac:dyDescent="0.25">
      <c r="A734" s="12">
        <f>Riesgo!C738</f>
        <v>0</v>
      </c>
      <c r="F734" s="76">
        <f t="shared" si="33"/>
        <v>-0.12404882503505923</v>
      </c>
      <c r="G734" s="26">
        <f t="shared" si="34"/>
        <v>0</v>
      </c>
      <c r="H734" s="26">
        <f t="shared" si="35"/>
        <v>0</v>
      </c>
    </row>
    <row r="735" spans="1:8" x14ac:dyDescent="0.25">
      <c r="A735" s="12">
        <f>Riesgo!C739</f>
        <v>0</v>
      </c>
      <c r="F735" s="76">
        <f t="shared" si="33"/>
        <v>-0.12404882503505923</v>
      </c>
      <c r="G735" s="26">
        <f t="shared" si="34"/>
        <v>0</v>
      </c>
      <c r="H735" s="26">
        <f t="shared" si="35"/>
        <v>0</v>
      </c>
    </row>
    <row r="736" spans="1:8" x14ac:dyDescent="0.25">
      <c r="A736" s="12">
        <f>Riesgo!C740</f>
        <v>0</v>
      </c>
      <c r="F736" s="76">
        <f t="shared" si="33"/>
        <v>-0.12404882503505923</v>
      </c>
      <c r="G736" s="26">
        <f t="shared" si="34"/>
        <v>0</v>
      </c>
      <c r="H736" s="26">
        <f t="shared" si="35"/>
        <v>0</v>
      </c>
    </row>
    <row r="737" spans="1:8" x14ac:dyDescent="0.25">
      <c r="A737" s="12">
        <f>Riesgo!C741</f>
        <v>0.3604026657415107</v>
      </c>
      <c r="F737" s="76">
        <f t="shared" si="33"/>
        <v>0.23635384070645146</v>
      </c>
      <c r="G737" s="26">
        <f t="shared" si="34"/>
        <v>1.3203467224159411E-2</v>
      </c>
      <c r="H737" s="26">
        <f t="shared" si="35"/>
        <v>3.1206901890718265E-3</v>
      </c>
    </row>
    <row r="738" spans="1:8" x14ac:dyDescent="0.25">
      <c r="A738" s="12">
        <f>Riesgo!C742</f>
        <v>0</v>
      </c>
      <c r="F738" s="76">
        <f t="shared" si="33"/>
        <v>-0.12404882503505923</v>
      </c>
      <c r="G738" s="26">
        <f t="shared" si="34"/>
        <v>0</v>
      </c>
      <c r="H738" s="26">
        <f t="shared" si="35"/>
        <v>0</v>
      </c>
    </row>
    <row r="739" spans="1:8" x14ac:dyDescent="0.25">
      <c r="A739" s="12">
        <f>Riesgo!C743</f>
        <v>2.4097319188391943E-2</v>
      </c>
      <c r="F739" s="76">
        <f t="shared" si="33"/>
        <v>-9.9951505846667288E-2</v>
      </c>
      <c r="G739" s="26">
        <f t="shared" si="34"/>
        <v>-9.9854588079084801E-4</v>
      </c>
      <c r="H739" s="26">
        <f t="shared" si="35"/>
        <v>9.9806164442031972E-5</v>
      </c>
    </row>
    <row r="740" spans="1:8" x14ac:dyDescent="0.25">
      <c r="A740" s="12">
        <f>Riesgo!C744</f>
        <v>0</v>
      </c>
      <c r="F740" s="76">
        <f t="shared" si="33"/>
        <v>-0.12404882503505923</v>
      </c>
      <c r="G740" s="26">
        <f t="shared" si="34"/>
        <v>0</v>
      </c>
      <c r="H740" s="26">
        <f t="shared" si="35"/>
        <v>0</v>
      </c>
    </row>
    <row r="741" spans="1:8" x14ac:dyDescent="0.25">
      <c r="A741" s="12">
        <f>Riesgo!C745</f>
        <v>0</v>
      </c>
      <c r="F741" s="76">
        <f t="shared" si="33"/>
        <v>-0.12404882503505923</v>
      </c>
      <c r="G741" s="26">
        <f t="shared" si="34"/>
        <v>0</v>
      </c>
      <c r="H741" s="26">
        <f t="shared" si="35"/>
        <v>0</v>
      </c>
    </row>
    <row r="742" spans="1:8" x14ac:dyDescent="0.25">
      <c r="A742" s="12">
        <f>Riesgo!C746</f>
        <v>0</v>
      </c>
      <c r="F742" s="76">
        <f t="shared" si="33"/>
        <v>-0.12404882503505923</v>
      </c>
      <c r="G742" s="26">
        <f t="shared" si="34"/>
        <v>0</v>
      </c>
      <c r="H742" s="26">
        <f t="shared" si="35"/>
        <v>0</v>
      </c>
    </row>
    <row r="743" spans="1:8" x14ac:dyDescent="0.25">
      <c r="A743" s="12">
        <f>Riesgo!C747</f>
        <v>0</v>
      </c>
      <c r="F743" s="76">
        <f t="shared" si="33"/>
        <v>-0.12404882503505923</v>
      </c>
      <c r="G743" s="26">
        <f t="shared" si="34"/>
        <v>0</v>
      </c>
      <c r="H743" s="26">
        <f t="shared" si="35"/>
        <v>0</v>
      </c>
    </row>
    <row r="744" spans="1:8" x14ac:dyDescent="0.25">
      <c r="A744" s="12">
        <f>Riesgo!C748</f>
        <v>0</v>
      </c>
      <c r="F744" s="76">
        <f t="shared" si="33"/>
        <v>-0.12404882503505923</v>
      </c>
      <c r="G744" s="26">
        <f t="shared" si="34"/>
        <v>0</v>
      </c>
      <c r="H744" s="26">
        <f t="shared" si="35"/>
        <v>0</v>
      </c>
    </row>
    <row r="745" spans="1:8" x14ac:dyDescent="0.25">
      <c r="A745" s="12">
        <f>Riesgo!C749</f>
        <v>1</v>
      </c>
      <c r="F745" s="76">
        <f t="shared" si="33"/>
        <v>0.87595117496494079</v>
      </c>
      <c r="G745" s="26">
        <f t="shared" si="34"/>
        <v>0.67210898078442016</v>
      </c>
      <c r="H745" s="26">
        <f t="shared" si="35"/>
        <v>0.58873465142260162</v>
      </c>
    </row>
    <row r="746" spans="1:8" x14ac:dyDescent="0.25">
      <c r="A746" s="12">
        <f>Riesgo!C750</f>
        <v>0</v>
      </c>
      <c r="F746" s="76">
        <f t="shared" si="33"/>
        <v>-0.12404882503505923</v>
      </c>
      <c r="G746" s="26">
        <f t="shared" si="34"/>
        <v>0</v>
      </c>
      <c r="H746" s="26">
        <f t="shared" si="35"/>
        <v>0</v>
      </c>
    </row>
    <row r="747" spans="1:8" x14ac:dyDescent="0.25">
      <c r="A747" s="12">
        <f>Riesgo!C751</f>
        <v>0</v>
      </c>
      <c r="F747" s="76">
        <f t="shared" si="33"/>
        <v>-0.12404882503505923</v>
      </c>
      <c r="G747" s="26">
        <f t="shared" si="34"/>
        <v>0</v>
      </c>
      <c r="H747" s="26">
        <f t="shared" si="35"/>
        <v>0</v>
      </c>
    </row>
    <row r="748" spans="1:8" x14ac:dyDescent="0.25">
      <c r="A748" s="12">
        <f>Riesgo!C752</f>
        <v>0</v>
      </c>
      <c r="F748" s="76">
        <f t="shared" si="33"/>
        <v>-0.12404882503505923</v>
      </c>
      <c r="G748" s="26">
        <f t="shared" si="34"/>
        <v>0</v>
      </c>
      <c r="H748" s="26">
        <f t="shared" si="35"/>
        <v>0</v>
      </c>
    </row>
    <row r="749" spans="1:8" x14ac:dyDescent="0.25">
      <c r="A749" s="12">
        <f>Riesgo!C753</f>
        <v>0</v>
      </c>
      <c r="F749" s="76">
        <f t="shared" si="33"/>
        <v>-0.12404882503505923</v>
      </c>
      <c r="G749" s="26">
        <f t="shared" si="34"/>
        <v>0</v>
      </c>
      <c r="H749" s="26">
        <f t="shared" si="35"/>
        <v>0</v>
      </c>
    </row>
    <row r="750" spans="1:8" x14ac:dyDescent="0.25">
      <c r="A750" s="12">
        <f>Riesgo!C754</f>
        <v>0</v>
      </c>
      <c r="F750" s="76">
        <f t="shared" si="33"/>
        <v>-0.12404882503505923</v>
      </c>
      <c r="G750" s="26">
        <f t="shared" si="34"/>
        <v>0</v>
      </c>
      <c r="H750" s="26">
        <f t="shared" si="35"/>
        <v>0</v>
      </c>
    </row>
    <row r="751" spans="1:8" x14ac:dyDescent="0.25">
      <c r="A751" s="12">
        <f>Riesgo!C755</f>
        <v>0</v>
      </c>
      <c r="F751" s="76">
        <f t="shared" si="33"/>
        <v>-0.12404882503505923</v>
      </c>
      <c r="G751" s="26">
        <f t="shared" si="34"/>
        <v>0</v>
      </c>
      <c r="H751" s="26">
        <f t="shared" si="35"/>
        <v>0</v>
      </c>
    </row>
    <row r="752" spans="1:8" x14ac:dyDescent="0.25">
      <c r="A752" s="12">
        <f>Riesgo!C756</f>
        <v>0</v>
      </c>
      <c r="F752" s="76">
        <f t="shared" si="33"/>
        <v>-0.12404882503505923</v>
      </c>
      <c r="G752" s="26">
        <f t="shared" si="34"/>
        <v>0</v>
      </c>
      <c r="H752" s="26">
        <f t="shared" si="35"/>
        <v>0</v>
      </c>
    </row>
    <row r="753" spans="1:8" x14ac:dyDescent="0.25">
      <c r="A753" s="12">
        <f>Riesgo!C757</f>
        <v>0</v>
      </c>
      <c r="F753" s="76">
        <f t="shared" si="33"/>
        <v>-0.12404882503505923</v>
      </c>
      <c r="G753" s="26">
        <f t="shared" si="34"/>
        <v>0</v>
      </c>
      <c r="H753" s="26">
        <f t="shared" si="35"/>
        <v>0</v>
      </c>
    </row>
    <row r="754" spans="1:8" x14ac:dyDescent="0.25">
      <c r="A754" s="12">
        <f>Riesgo!C758</f>
        <v>0.82537591538505606</v>
      </c>
      <c r="F754" s="76">
        <f t="shared" si="33"/>
        <v>0.70132709034999685</v>
      </c>
      <c r="G754" s="26">
        <f t="shared" si="34"/>
        <v>0.34495452360619927</v>
      </c>
      <c r="H754" s="26">
        <f t="shared" si="35"/>
        <v>0.24192595234380504</v>
      </c>
    </row>
    <row r="755" spans="1:8" x14ac:dyDescent="0.25">
      <c r="A755" s="12">
        <f>Riesgo!C759</f>
        <v>0</v>
      </c>
      <c r="F755" s="76">
        <f t="shared" si="33"/>
        <v>-0.12404882503505923</v>
      </c>
      <c r="G755" s="26">
        <f t="shared" si="34"/>
        <v>0</v>
      </c>
      <c r="H755" s="26">
        <f t="shared" si="35"/>
        <v>0</v>
      </c>
    </row>
    <row r="756" spans="1:8" x14ac:dyDescent="0.25">
      <c r="A756" s="12">
        <f>Riesgo!C760</f>
        <v>1</v>
      </c>
      <c r="F756" s="76">
        <f t="shared" si="33"/>
        <v>0.87595117496494079</v>
      </c>
      <c r="G756" s="26">
        <f t="shared" si="34"/>
        <v>0.67210898078442016</v>
      </c>
      <c r="H756" s="26">
        <f t="shared" si="35"/>
        <v>0.58873465142260162</v>
      </c>
    </row>
    <row r="757" spans="1:8" x14ac:dyDescent="0.25">
      <c r="A757" s="12">
        <f>Riesgo!C761</f>
        <v>0</v>
      </c>
      <c r="F757" s="76">
        <f t="shared" si="33"/>
        <v>-0.12404882503505923</v>
      </c>
      <c r="G757" s="26">
        <f t="shared" si="34"/>
        <v>0</v>
      </c>
      <c r="H757" s="26">
        <f t="shared" si="35"/>
        <v>0</v>
      </c>
    </row>
    <row r="758" spans="1:8" x14ac:dyDescent="0.25">
      <c r="A758" s="12">
        <f>Riesgo!C762</f>
        <v>0</v>
      </c>
      <c r="F758" s="76">
        <f t="shared" si="33"/>
        <v>-0.12404882503505923</v>
      </c>
      <c r="G758" s="26">
        <f t="shared" si="34"/>
        <v>0</v>
      </c>
      <c r="H758" s="26">
        <f t="shared" si="35"/>
        <v>0</v>
      </c>
    </row>
    <row r="759" spans="1:8" x14ac:dyDescent="0.25">
      <c r="A759" s="12">
        <f>Riesgo!C763</f>
        <v>0</v>
      </c>
      <c r="F759" s="76">
        <f t="shared" si="33"/>
        <v>-0.12404882503505923</v>
      </c>
      <c r="G759" s="26">
        <f t="shared" si="34"/>
        <v>0</v>
      </c>
      <c r="H759" s="26">
        <f t="shared" si="35"/>
        <v>0</v>
      </c>
    </row>
    <row r="760" spans="1:8" x14ac:dyDescent="0.25">
      <c r="A760" s="12">
        <f>Riesgo!C764</f>
        <v>0</v>
      </c>
      <c r="F760" s="76">
        <f t="shared" si="33"/>
        <v>-0.12404882503505923</v>
      </c>
      <c r="G760" s="26">
        <f t="shared" si="34"/>
        <v>0</v>
      </c>
      <c r="H760" s="26">
        <f t="shared" si="35"/>
        <v>0</v>
      </c>
    </row>
    <row r="761" spans="1:8" x14ac:dyDescent="0.25">
      <c r="A761" s="12">
        <f>Riesgo!C765</f>
        <v>0</v>
      </c>
      <c r="F761" s="76">
        <f t="shared" si="33"/>
        <v>-0.12404882503505923</v>
      </c>
      <c r="G761" s="26">
        <f t="shared" si="34"/>
        <v>0</v>
      </c>
      <c r="H761" s="26">
        <f t="shared" si="35"/>
        <v>0</v>
      </c>
    </row>
    <row r="762" spans="1:8" x14ac:dyDescent="0.25">
      <c r="A762" s="12">
        <f>Riesgo!C766</f>
        <v>0</v>
      </c>
      <c r="F762" s="76">
        <f t="shared" si="33"/>
        <v>-0.12404882503505923</v>
      </c>
      <c r="G762" s="26">
        <f t="shared" si="34"/>
        <v>0</v>
      </c>
      <c r="H762" s="26">
        <f t="shared" si="35"/>
        <v>0</v>
      </c>
    </row>
    <row r="763" spans="1:8" x14ac:dyDescent="0.25">
      <c r="A763" s="12">
        <f>Riesgo!C767</f>
        <v>0</v>
      </c>
      <c r="F763" s="76">
        <f t="shared" si="33"/>
        <v>-0.12404882503505923</v>
      </c>
      <c r="G763" s="26">
        <f t="shared" si="34"/>
        <v>0</v>
      </c>
      <c r="H763" s="26">
        <f t="shared" si="35"/>
        <v>0</v>
      </c>
    </row>
    <row r="764" spans="1:8" x14ac:dyDescent="0.25">
      <c r="A764" s="12">
        <f>Riesgo!C768</f>
        <v>0</v>
      </c>
      <c r="F764" s="76">
        <f t="shared" si="33"/>
        <v>-0.12404882503505923</v>
      </c>
      <c r="G764" s="26">
        <f t="shared" si="34"/>
        <v>0</v>
      </c>
      <c r="H764" s="26">
        <f t="shared" si="35"/>
        <v>0</v>
      </c>
    </row>
    <row r="765" spans="1:8" x14ac:dyDescent="0.25">
      <c r="A765" s="12">
        <f>Riesgo!C769</f>
        <v>0.16253567975640651</v>
      </c>
      <c r="F765" s="76">
        <f t="shared" si="33"/>
        <v>3.8486854721347274E-2</v>
      </c>
      <c r="G765" s="26">
        <f t="shared" si="34"/>
        <v>5.7008191188089036E-5</v>
      </c>
      <c r="H765" s="26">
        <f t="shared" si="35"/>
        <v>2.1940659721827725E-6</v>
      </c>
    </row>
    <row r="766" spans="1:8" x14ac:dyDescent="0.25">
      <c r="A766" s="12">
        <f>Riesgo!C770</f>
        <v>0</v>
      </c>
      <c r="F766" s="76">
        <f t="shared" si="33"/>
        <v>-0.12404882503505923</v>
      </c>
      <c r="G766" s="26">
        <f t="shared" si="34"/>
        <v>0</v>
      </c>
      <c r="H766" s="26">
        <f t="shared" si="35"/>
        <v>0</v>
      </c>
    </row>
    <row r="767" spans="1:8" x14ac:dyDescent="0.25">
      <c r="A767" s="12">
        <f>Riesgo!C771</f>
        <v>0</v>
      </c>
      <c r="F767" s="76">
        <f t="shared" si="33"/>
        <v>-0.12404882503505923</v>
      </c>
      <c r="G767" s="26">
        <f t="shared" si="34"/>
        <v>0</v>
      </c>
      <c r="H767" s="26">
        <f t="shared" si="35"/>
        <v>0</v>
      </c>
    </row>
    <row r="768" spans="1:8" x14ac:dyDescent="0.25">
      <c r="A768" s="12">
        <f>Riesgo!C772</f>
        <v>0</v>
      </c>
      <c r="F768" s="76">
        <f t="shared" si="33"/>
        <v>-0.12404882503505923</v>
      </c>
      <c r="G768" s="26">
        <f t="shared" si="34"/>
        <v>0</v>
      </c>
      <c r="H768" s="26">
        <f t="shared" si="35"/>
        <v>0</v>
      </c>
    </row>
    <row r="769" spans="1:8" x14ac:dyDescent="0.25">
      <c r="A769" s="12">
        <f>Riesgo!C773</f>
        <v>0</v>
      </c>
      <c r="F769" s="76">
        <f t="shared" si="33"/>
        <v>-0.12404882503505923</v>
      </c>
      <c r="G769" s="26">
        <f t="shared" si="34"/>
        <v>0</v>
      </c>
      <c r="H769" s="26">
        <f t="shared" si="35"/>
        <v>0</v>
      </c>
    </row>
    <row r="770" spans="1:8" x14ac:dyDescent="0.25">
      <c r="A770" s="12">
        <f>Riesgo!C774</f>
        <v>0</v>
      </c>
      <c r="F770" s="76">
        <f t="shared" si="33"/>
        <v>-0.12404882503505923</v>
      </c>
      <c r="G770" s="26">
        <f t="shared" si="34"/>
        <v>0</v>
      </c>
      <c r="H770" s="26">
        <f t="shared" si="35"/>
        <v>0</v>
      </c>
    </row>
    <row r="771" spans="1:8" x14ac:dyDescent="0.25">
      <c r="A771" s="12">
        <f>Riesgo!C775</f>
        <v>0</v>
      </c>
      <c r="F771" s="76">
        <f t="shared" ref="F771:F834" si="36">A771-$D$4</f>
        <v>-0.12404882503505923</v>
      </c>
      <c r="G771" s="26">
        <f t="shared" ref="G771:G834" si="37">IF(A771=0,0,(A771-D$4)^3)</f>
        <v>0</v>
      </c>
      <c r="H771" s="26">
        <f t="shared" ref="H771:H834" si="38">IF(A771=0,0,(A771-D$4)^4)</f>
        <v>0</v>
      </c>
    </row>
    <row r="772" spans="1:8" x14ac:dyDescent="0.25">
      <c r="A772" s="12">
        <f>Riesgo!C776</f>
        <v>0</v>
      </c>
      <c r="F772" s="76">
        <f t="shared" si="36"/>
        <v>-0.12404882503505923</v>
      </c>
      <c r="G772" s="26">
        <f t="shared" si="37"/>
        <v>0</v>
      </c>
      <c r="H772" s="26">
        <f t="shared" si="38"/>
        <v>0</v>
      </c>
    </row>
    <row r="773" spans="1:8" x14ac:dyDescent="0.25">
      <c r="A773" s="12">
        <f>Riesgo!C777</f>
        <v>0</v>
      </c>
      <c r="F773" s="76">
        <f t="shared" si="36"/>
        <v>-0.12404882503505923</v>
      </c>
      <c r="G773" s="26">
        <f t="shared" si="37"/>
        <v>0</v>
      </c>
      <c r="H773" s="26">
        <f t="shared" si="38"/>
        <v>0</v>
      </c>
    </row>
    <row r="774" spans="1:8" x14ac:dyDescent="0.25">
      <c r="A774" s="12">
        <f>Riesgo!C778</f>
        <v>0.37681904596989158</v>
      </c>
      <c r="F774" s="76">
        <f t="shared" si="36"/>
        <v>0.25277022093483237</v>
      </c>
      <c r="G774" s="26">
        <f t="shared" si="37"/>
        <v>1.6150193277320944E-2</v>
      </c>
      <c r="H774" s="26">
        <f t="shared" si="38"/>
        <v>4.0822879228486599E-3</v>
      </c>
    </row>
    <row r="775" spans="1:8" x14ac:dyDescent="0.25">
      <c r="A775" s="12">
        <f>Riesgo!C779</f>
        <v>0.31309888790177259</v>
      </c>
      <c r="F775" s="76">
        <f t="shared" si="36"/>
        <v>0.18905006286671336</v>
      </c>
      <c r="G775" s="26">
        <f t="shared" si="37"/>
        <v>6.7566353081778595E-3</v>
      </c>
      <c r="H775" s="26">
        <f t="shared" si="38"/>
        <v>1.2773423297784796E-3</v>
      </c>
    </row>
    <row r="776" spans="1:8" x14ac:dyDescent="0.25">
      <c r="A776" s="12">
        <f>Riesgo!C780</f>
        <v>0</v>
      </c>
      <c r="F776" s="76">
        <f t="shared" si="36"/>
        <v>-0.12404882503505923</v>
      </c>
      <c r="G776" s="26">
        <f t="shared" si="37"/>
        <v>0</v>
      </c>
      <c r="H776" s="26">
        <f t="shared" si="38"/>
        <v>0</v>
      </c>
    </row>
    <row r="777" spans="1:8" x14ac:dyDescent="0.25">
      <c r="A777" s="12">
        <f>Riesgo!C781</f>
        <v>1</v>
      </c>
      <c r="F777" s="76">
        <f t="shared" si="36"/>
        <v>0.87595117496494079</v>
      </c>
      <c r="G777" s="26">
        <f t="shared" si="37"/>
        <v>0.67210898078442016</v>
      </c>
      <c r="H777" s="26">
        <f t="shared" si="38"/>
        <v>0.58873465142260162</v>
      </c>
    </row>
    <row r="778" spans="1:8" x14ac:dyDescent="0.25">
      <c r="A778" s="12">
        <f>Riesgo!C782</f>
        <v>0</v>
      </c>
      <c r="F778" s="76">
        <f t="shared" si="36"/>
        <v>-0.12404882503505923</v>
      </c>
      <c r="G778" s="26">
        <f t="shared" si="37"/>
        <v>0</v>
      </c>
      <c r="H778" s="26">
        <f t="shared" si="38"/>
        <v>0</v>
      </c>
    </row>
    <row r="779" spans="1:8" x14ac:dyDescent="0.25">
      <c r="A779" s="12">
        <f>Riesgo!C783</f>
        <v>0</v>
      </c>
      <c r="F779" s="76">
        <f t="shared" si="36"/>
        <v>-0.12404882503505923</v>
      </c>
      <c r="G779" s="26">
        <f t="shared" si="37"/>
        <v>0</v>
      </c>
      <c r="H779" s="26">
        <f t="shared" si="38"/>
        <v>0</v>
      </c>
    </row>
    <row r="780" spans="1:8" x14ac:dyDescent="0.25">
      <c r="A780" s="12">
        <f>Riesgo!C784</f>
        <v>0</v>
      </c>
      <c r="F780" s="76">
        <f t="shared" si="36"/>
        <v>-0.12404882503505923</v>
      </c>
      <c r="G780" s="26">
        <f t="shared" si="37"/>
        <v>0</v>
      </c>
      <c r="H780" s="26">
        <f t="shared" si="38"/>
        <v>0</v>
      </c>
    </row>
    <row r="781" spans="1:8" x14ac:dyDescent="0.25">
      <c r="A781" s="12">
        <f>Riesgo!C785</f>
        <v>0</v>
      </c>
      <c r="F781" s="76">
        <f t="shared" si="36"/>
        <v>-0.12404882503505923</v>
      </c>
      <c r="G781" s="26">
        <f t="shared" si="37"/>
        <v>0</v>
      </c>
      <c r="H781" s="26">
        <f t="shared" si="38"/>
        <v>0</v>
      </c>
    </row>
    <row r="782" spans="1:8" x14ac:dyDescent="0.25">
      <c r="A782" s="12">
        <f>Riesgo!C786</f>
        <v>0</v>
      </c>
      <c r="F782" s="76">
        <f t="shared" si="36"/>
        <v>-0.12404882503505923</v>
      </c>
      <c r="G782" s="26">
        <f t="shared" si="37"/>
        <v>0</v>
      </c>
      <c r="H782" s="26">
        <f t="shared" si="38"/>
        <v>0</v>
      </c>
    </row>
    <row r="783" spans="1:8" x14ac:dyDescent="0.25">
      <c r="A783" s="12">
        <f>Riesgo!C787</f>
        <v>0</v>
      </c>
      <c r="F783" s="76">
        <f t="shared" si="36"/>
        <v>-0.12404882503505923</v>
      </c>
      <c r="G783" s="26">
        <f t="shared" si="37"/>
        <v>0</v>
      </c>
      <c r="H783" s="26">
        <f t="shared" si="38"/>
        <v>0</v>
      </c>
    </row>
    <row r="784" spans="1:8" x14ac:dyDescent="0.25">
      <c r="A784" s="12">
        <f>Riesgo!C788</f>
        <v>0</v>
      </c>
      <c r="F784" s="76">
        <f t="shared" si="36"/>
        <v>-0.12404882503505923</v>
      </c>
      <c r="G784" s="26">
        <f t="shared" si="37"/>
        <v>0</v>
      </c>
      <c r="H784" s="26">
        <f t="shared" si="38"/>
        <v>0</v>
      </c>
    </row>
    <row r="785" spans="1:8" x14ac:dyDescent="0.25">
      <c r="A785" s="12">
        <f>Riesgo!C789</f>
        <v>0</v>
      </c>
      <c r="F785" s="76">
        <f t="shared" si="36"/>
        <v>-0.12404882503505923</v>
      </c>
      <c r="G785" s="26">
        <f t="shared" si="37"/>
        <v>0</v>
      </c>
      <c r="H785" s="26">
        <f t="shared" si="38"/>
        <v>0</v>
      </c>
    </row>
    <row r="786" spans="1:8" x14ac:dyDescent="0.25">
      <c r="A786" s="12">
        <f>Riesgo!C790</f>
        <v>0</v>
      </c>
      <c r="F786" s="76">
        <f t="shared" si="36"/>
        <v>-0.12404882503505923</v>
      </c>
      <c r="G786" s="26">
        <f t="shared" si="37"/>
        <v>0</v>
      </c>
      <c r="H786" s="26">
        <f t="shared" si="38"/>
        <v>0</v>
      </c>
    </row>
    <row r="787" spans="1:8" x14ac:dyDescent="0.25">
      <c r="A787" s="12">
        <f>Riesgo!C791</f>
        <v>1</v>
      </c>
      <c r="F787" s="76">
        <f t="shared" si="36"/>
        <v>0.87595117496494079</v>
      </c>
      <c r="G787" s="26">
        <f t="shared" si="37"/>
        <v>0.67210898078442016</v>
      </c>
      <c r="H787" s="26">
        <f t="shared" si="38"/>
        <v>0.58873465142260162</v>
      </c>
    </row>
    <row r="788" spans="1:8" x14ac:dyDescent="0.25">
      <c r="A788" s="12">
        <f>Riesgo!C792</f>
        <v>0</v>
      </c>
      <c r="F788" s="76">
        <f t="shared" si="36"/>
        <v>-0.12404882503505923</v>
      </c>
      <c r="G788" s="26">
        <f t="shared" si="37"/>
        <v>0</v>
      </c>
      <c r="H788" s="26">
        <f t="shared" si="38"/>
        <v>0</v>
      </c>
    </row>
    <row r="789" spans="1:8" x14ac:dyDescent="0.25">
      <c r="A789" s="12">
        <f>Riesgo!C793</f>
        <v>0</v>
      </c>
      <c r="F789" s="76">
        <f t="shared" si="36"/>
        <v>-0.12404882503505923</v>
      </c>
      <c r="G789" s="26">
        <f t="shared" si="37"/>
        <v>0</v>
      </c>
      <c r="H789" s="26">
        <f t="shared" si="38"/>
        <v>0</v>
      </c>
    </row>
    <row r="790" spans="1:8" x14ac:dyDescent="0.25">
      <c r="A790" s="12">
        <f>Riesgo!C794</f>
        <v>0.51820834459020615</v>
      </c>
      <c r="F790" s="76">
        <f t="shared" si="36"/>
        <v>0.39415951955514694</v>
      </c>
      <c r="G790" s="26">
        <f t="shared" si="37"/>
        <v>6.1237303614796963E-2</v>
      </c>
      <c r="H790" s="26">
        <f t="shared" si="38"/>
        <v>2.4137266171661034E-2</v>
      </c>
    </row>
    <row r="791" spans="1:8" x14ac:dyDescent="0.25">
      <c r="A791" s="12">
        <f>Riesgo!C795</f>
        <v>0</v>
      </c>
      <c r="F791" s="76">
        <f t="shared" si="36"/>
        <v>-0.12404882503505923</v>
      </c>
      <c r="G791" s="26">
        <f t="shared" si="37"/>
        <v>0</v>
      </c>
      <c r="H791" s="26">
        <f t="shared" si="38"/>
        <v>0</v>
      </c>
    </row>
    <row r="792" spans="1:8" x14ac:dyDescent="0.25">
      <c r="A792" s="12">
        <f>Riesgo!C796</f>
        <v>0</v>
      </c>
      <c r="F792" s="76">
        <f t="shared" si="36"/>
        <v>-0.12404882503505923</v>
      </c>
      <c r="G792" s="26">
        <f t="shared" si="37"/>
        <v>0</v>
      </c>
      <c r="H792" s="26">
        <f t="shared" si="38"/>
        <v>0</v>
      </c>
    </row>
    <row r="793" spans="1:8" x14ac:dyDescent="0.25">
      <c r="A793" s="12">
        <f>Riesgo!C797</f>
        <v>0</v>
      </c>
      <c r="F793" s="76">
        <f t="shared" si="36"/>
        <v>-0.12404882503505923</v>
      </c>
      <c r="G793" s="26">
        <f t="shared" si="37"/>
        <v>0</v>
      </c>
      <c r="H793" s="26">
        <f t="shared" si="38"/>
        <v>0</v>
      </c>
    </row>
    <row r="794" spans="1:8" x14ac:dyDescent="0.25">
      <c r="A794" s="12">
        <f>Riesgo!C798</f>
        <v>0</v>
      </c>
      <c r="F794" s="76">
        <f t="shared" si="36"/>
        <v>-0.12404882503505923</v>
      </c>
      <c r="G794" s="26">
        <f t="shared" si="37"/>
        <v>0</v>
      </c>
      <c r="H794" s="26">
        <f t="shared" si="38"/>
        <v>0</v>
      </c>
    </row>
    <row r="795" spans="1:8" x14ac:dyDescent="0.25">
      <c r="A795" s="12">
        <f>Riesgo!C799</f>
        <v>0</v>
      </c>
      <c r="F795" s="76">
        <f t="shared" si="36"/>
        <v>-0.12404882503505923</v>
      </c>
      <c r="G795" s="26">
        <f t="shared" si="37"/>
        <v>0</v>
      </c>
      <c r="H795" s="26">
        <f t="shared" si="38"/>
        <v>0</v>
      </c>
    </row>
    <row r="796" spans="1:8" x14ac:dyDescent="0.25">
      <c r="A796" s="12">
        <f>Riesgo!C800</f>
        <v>0</v>
      </c>
      <c r="F796" s="76">
        <f t="shared" si="36"/>
        <v>-0.12404882503505923</v>
      </c>
      <c r="G796" s="26">
        <f t="shared" si="37"/>
        <v>0</v>
      </c>
      <c r="H796" s="26">
        <f t="shared" si="38"/>
        <v>0</v>
      </c>
    </row>
    <row r="797" spans="1:8" x14ac:dyDescent="0.25">
      <c r="A797" s="12">
        <f>Riesgo!C801</f>
        <v>1</v>
      </c>
      <c r="F797" s="76">
        <f t="shared" si="36"/>
        <v>0.87595117496494079</v>
      </c>
      <c r="G797" s="26">
        <f t="shared" si="37"/>
        <v>0.67210898078442016</v>
      </c>
      <c r="H797" s="26">
        <f t="shared" si="38"/>
        <v>0.58873465142260162</v>
      </c>
    </row>
    <row r="798" spans="1:8" x14ac:dyDescent="0.25">
      <c r="A798" s="12">
        <f>Riesgo!C802</f>
        <v>0</v>
      </c>
      <c r="F798" s="76">
        <f t="shared" si="36"/>
        <v>-0.12404882503505923</v>
      </c>
      <c r="G798" s="26">
        <f t="shared" si="37"/>
        <v>0</v>
      </c>
      <c r="H798" s="26">
        <f t="shared" si="38"/>
        <v>0</v>
      </c>
    </row>
    <row r="799" spans="1:8" x14ac:dyDescent="0.25">
      <c r="A799" s="12">
        <f>Riesgo!C803</f>
        <v>0</v>
      </c>
      <c r="F799" s="76">
        <f t="shared" si="36"/>
        <v>-0.12404882503505923</v>
      </c>
      <c r="G799" s="26">
        <f t="shared" si="37"/>
        <v>0</v>
      </c>
      <c r="H799" s="26">
        <f t="shared" si="38"/>
        <v>0</v>
      </c>
    </row>
    <row r="800" spans="1:8" x14ac:dyDescent="0.25">
      <c r="A800" s="12">
        <f>Riesgo!C804</f>
        <v>0</v>
      </c>
      <c r="F800" s="76">
        <f t="shared" si="36"/>
        <v>-0.12404882503505923</v>
      </c>
      <c r="G800" s="26">
        <f t="shared" si="37"/>
        <v>0</v>
      </c>
      <c r="H800" s="26">
        <f t="shared" si="38"/>
        <v>0</v>
      </c>
    </row>
    <row r="801" spans="1:8" x14ac:dyDescent="0.25">
      <c r="A801" s="12">
        <f>Riesgo!C805</f>
        <v>0</v>
      </c>
      <c r="F801" s="76">
        <f t="shared" si="36"/>
        <v>-0.12404882503505923</v>
      </c>
      <c r="G801" s="26">
        <f t="shared" si="37"/>
        <v>0</v>
      </c>
      <c r="H801" s="26">
        <f t="shared" si="38"/>
        <v>0</v>
      </c>
    </row>
    <row r="802" spans="1:8" x14ac:dyDescent="0.25">
      <c r="A802" s="12">
        <f>Riesgo!C806</f>
        <v>0</v>
      </c>
      <c r="F802" s="76">
        <f t="shared" si="36"/>
        <v>-0.12404882503505923</v>
      </c>
      <c r="G802" s="26">
        <f t="shared" si="37"/>
        <v>0</v>
      </c>
      <c r="H802" s="26">
        <f t="shared" si="38"/>
        <v>0</v>
      </c>
    </row>
    <row r="803" spans="1:8" x14ac:dyDescent="0.25">
      <c r="A803" s="12">
        <f>Riesgo!C807</f>
        <v>0.74834358542237522</v>
      </c>
      <c r="F803" s="76">
        <f t="shared" si="36"/>
        <v>0.62429476038731602</v>
      </c>
      <c r="G803" s="26">
        <f t="shared" si="37"/>
        <v>0.2433151045335846</v>
      </c>
      <c r="H803" s="26">
        <f t="shared" si="38"/>
        <v>0.15190034488340895</v>
      </c>
    </row>
    <row r="804" spans="1:8" x14ac:dyDescent="0.25">
      <c r="A804" s="12">
        <f>Riesgo!C808</f>
        <v>0</v>
      </c>
      <c r="F804" s="76">
        <f t="shared" si="36"/>
        <v>-0.12404882503505923</v>
      </c>
      <c r="G804" s="26">
        <f t="shared" si="37"/>
        <v>0</v>
      </c>
      <c r="H804" s="26">
        <f t="shared" si="38"/>
        <v>0</v>
      </c>
    </row>
    <row r="805" spans="1:8" x14ac:dyDescent="0.25">
      <c r="A805" s="12">
        <f>Riesgo!C809</f>
        <v>0</v>
      </c>
      <c r="F805" s="76">
        <f t="shared" si="36"/>
        <v>-0.12404882503505923</v>
      </c>
      <c r="G805" s="26">
        <f t="shared" si="37"/>
        <v>0</v>
      </c>
      <c r="H805" s="26">
        <f t="shared" si="38"/>
        <v>0</v>
      </c>
    </row>
    <row r="806" spans="1:8" x14ac:dyDescent="0.25">
      <c r="A806" s="12">
        <f>Riesgo!C810</f>
        <v>0</v>
      </c>
      <c r="F806" s="76">
        <f t="shared" si="36"/>
        <v>-0.12404882503505923</v>
      </c>
      <c r="G806" s="26">
        <f t="shared" si="37"/>
        <v>0</v>
      </c>
      <c r="H806" s="26">
        <f t="shared" si="38"/>
        <v>0</v>
      </c>
    </row>
    <row r="807" spans="1:8" x14ac:dyDescent="0.25">
      <c r="A807" s="12">
        <f>Riesgo!C811</f>
        <v>0</v>
      </c>
      <c r="F807" s="76">
        <f t="shared" si="36"/>
        <v>-0.12404882503505923</v>
      </c>
      <c r="G807" s="26">
        <f t="shared" si="37"/>
        <v>0</v>
      </c>
      <c r="H807" s="26">
        <f t="shared" si="38"/>
        <v>0</v>
      </c>
    </row>
    <row r="808" spans="1:8" x14ac:dyDescent="0.25">
      <c r="A808" s="12">
        <f>Riesgo!C812</f>
        <v>0</v>
      </c>
      <c r="F808" s="76">
        <f t="shared" si="36"/>
        <v>-0.12404882503505923</v>
      </c>
      <c r="G808" s="26">
        <f t="shared" si="37"/>
        <v>0</v>
      </c>
      <c r="H808" s="26">
        <f t="shared" si="38"/>
        <v>0</v>
      </c>
    </row>
    <row r="809" spans="1:8" x14ac:dyDescent="0.25">
      <c r="A809" s="12">
        <f>Riesgo!C813</f>
        <v>0.16676750198634441</v>
      </c>
      <c r="F809" s="76">
        <f t="shared" si="36"/>
        <v>4.2718676951285173E-2</v>
      </c>
      <c r="G809" s="26">
        <f t="shared" si="37"/>
        <v>7.7956688186973334E-5</v>
      </c>
      <c r="H809" s="26">
        <f t="shared" si="38"/>
        <v>3.3302065788513827E-6</v>
      </c>
    </row>
    <row r="810" spans="1:8" x14ac:dyDescent="0.25">
      <c r="A810" s="12">
        <f>Riesgo!C814</f>
        <v>0</v>
      </c>
      <c r="F810" s="76">
        <f t="shared" si="36"/>
        <v>-0.12404882503505923</v>
      </c>
      <c r="G810" s="26">
        <f t="shared" si="37"/>
        <v>0</v>
      </c>
      <c r="H810" s="26">
        <f t="shared" si="38"/>
        <v>0</v>
      </c>
    </row>
    <row r="811" spans="1:8" x14ac:dyDescent="0.25">
      <c r="A811" s="12">
        <f>Riesgo!C815</f>
        <v>0</v>
      </c>
      <c r="F811" s="76">
        <f t="shared" si="36"/>
        <v>-0.12404882503505923</v>
      </c>
      <c r="G811" s="26">
        <f t="shared" si="37"/>
        <v>0</v>
      </c>
      <c r="H811" s="26">
        <f t="shared" si="38"/>
        <v>0</v>
      </c>
    </row>
    <row r="812" spans="1:8" x14ac:dyDescent="0.25">
      <c r="A812" s="12">
        <f>Riesgo!C816</f>
        <v>0</v>
      </c>
      <c r="F812" s="76">
        <f t="shared" si="36"/>
        <v>-0.12404882503505923</v>
      </c>
      <c r="G812" s="26">
        <f t="shared" si="37"/>
        <v>0</v>
      </c>
      <c r="H812" s="26">
        <f t="shared" si="38"/>
        <v>0</v>
      </c>
    </row>
    <row r="813" spans="1:8" x14ac:dyDescent="0.25">
      <c r="A813" s="12">
        <f>Riesgo!C817</f>
        <v>1</v>
      </c>
      <c r="F813" s="76">
        <f t="shared" si="36"/>
        <v>0.87595117496494079</v>
      </c>
      <c r="G813" s="26">
        <f t="shared" si="37"/>
        <v>0.67210898078442016</v>
      </c>
      <c r="H813" s="26">
        <f t="shared" si="38"/>
        <v>0.58873465142260162</v>
      </c>
    </row>
    <row r="814" spans="1:8" x14ac:dyDescent="0.25">
      <c r="A814" s="12">
        <f>Riesgo!C818</f>
        <v>1</v>
      </c>
      <c r="F814" s="76">
        <f t="shared" si="36"/>
        <v>0.87595117496494079</v>
      </c>
      <c r="G814" s="26">
        <f t="shared" si="37"/>
        <v>0.67210898078442016</v>
      </c>
      <c r="H814" s="26">
        <f t="shared" si="38"/>
        <v>0.58873465142260162</v>
      </c>
    </row>
    <row r="815" spans="1:8" x14ac:dyDescent="0.25">
      <c r="A815" s="12">
        <f>Riesgo!C819</f>
        <v>0</v>
      </c>
      <c r="F815" s="76">
        <f t="shared" si="36"/>
        <v>-0.12404882503505923</v>
      </c>
      <c r="G815" s="26">
        <f t="shared" si="37"/>
        <v>0</v>
      </c>
      <c r="H815" s="26">
        <f t="shared" si="38"/>
        <v>0</v>
      </c>
    </row>
    <row r="816" spans="1:8" x14ac:dyDescent="0.25">
      <c r="A816" s="12">
        <f>Riesgo!C820</f>
        <v>0</v>
      </c>
      <c r="F816" s="76">
        <f t="shared" si="36"/>
        <v>-0.12404882503505923</v>
      </c>
      <c r="G816" s="26">
        <f t="shared" si="37"/>
        <v>0</v>
      </c>
      <c r="H816" s="26">
        <f t="shared" si="38"/>
        <v>0</v>
      </c>
    </row>
    <row r="817" spans="1:8" x14ac:dyDescent="0.25">
      <c r="A817" s="12">
        <f>Riesgo!C821</f>
        <v>0</v>
      </c>
      <c r="F817" s="76">
        <f t="shared" si="36"/>
        <v>-0.12404882503505923</v>
      </c>
      <c r="G817" s="26">
        <f t="shared" si="37"/>
        <v>0</v>
      </c>
      <c r="H817" s="26">
        <f t="shared" si="38"/>
        <v>0</v>
      </c>
    </row>
    <row r="818" spans="1:8" x14ac:dyDescent="0.25">
      <c r="A818" s="12">
        <f>Riesgo!C822</f>
        <v>0</v>
      </c>
      <c r="F818" s="76">
        <f t="shared" si="36"/>
        <v>-0.12404882503505923</v>
      </c>
      <c r="G818" s="26">
        <f t="shared" si="37"/>
        <v>0</v>
      </c>
      <c r="H818" s="26">
        <f t="shared" si="38"/>
        <v>0</v>
      </c>
    </row>
    <row r="819" spans="1:8" x14ac:dyDescent="0.25">
      <c r="A819" s="12">
        <f>Riesgo!C823</f>
        <v>0</v>
      </c>
      <c r="F819" s="76">
        <f t="shared" si="36"/>
        <v>-0.12404882503505923</v>
      </c>
      <c r="G819" s="26">
        <f t="shared" si="37"/>
        <v>0</v>
      </c>
      <c r="H819" s="26">
        <f t="shared" si="38"/>
        <v>0</v>
      </c>
    </row>
    <row r="820" spans="1:8" x14ac:dyDescent="0.25">
      <c r="A820" s="12">
        <f>Riesgo!C824</f>
        <v>1</v>
      </c>
      <c r="F820" s="76">
        <f t="shared" si="36"/>
        <v>0.87595117496494079</v>
      </c>
      <c r="G820" s="26">
        <f t="shared" si="37"/>
        <v>0.67210898078442016</v>
      </c>
      <c r="H820" s="26">
        <f t="shared" si="38"/>
        <v>0.58873465142260162</v>
      </c>
    </row>
    <row r="821" spans="1:8" x14ac:dyDescent="0.25">
      <c r="A821" s="12">
        <f>Riesgo!C825</f>
        <v>0</v>
      </c>
      <c r="F821" s="76">
        <f t="shared" si="36"/>
        <v>-0.12404882503505923</v>
      </c>
      <c r="G821" s="26">
        <f t="shared" si="37"/>
        <v>0</v>
      </c>
      <c r="H821" s="26">
        <f t="shared" si="38"/>
        <v>0</v>
      </c>
    </row>
    <row r="822" spans="1:8" x14ac:dyDescent="0.25">
      <c r="A822" s="12">
        <f>Riesgo!C826</f>
        <v>7.1764557741370222E-2</v>
      </c>
      <c r="F822" s="76">
        <f t="shared" si="36"/>
        <v>-5.2284267293689013E-2</v>
      </c>
      <c r="G822" s="26">
        <f t="shared" si="37"/>
        <v>-1.4292660528895143E-4</v>
      </c>
      <c r="H822" s="26">
        <f t="shared" si="38"/>
        <v>7.4728128343071219E-6</v>
      </c>
    </row>
    <row r="823" spans="1:8" x14ac:dyDescent="0.25">
      <c r="A823" s="12">
        <f>Riesgo!C827</f>
        <v>0</v>
      </c>
      <c r="F823" s="76">
        <f t="shared" si="36"/>
        <v>-0.12404882503505923</v>
      </c>
      <c r="G823" s="26">
        <f t="shared" si="37"/>
        <v>0</v>
      </c>
      <c r="H823" s="26">
        <f t="shared" si="38"/>
        <v>0</v>
      </c>
    </row>
    <row r="824" spans="1:8" x14ac:dyDescent="0.25">
      <c r="A824" s="12">
        <f>Riesgo!C828</f>
        <v>0.40523675993913899</v>
      </c>
      <c r="F824" s="76">
        <f t="shared" si="36"/>
        <v>0.28118793490407978</v>
      </c>
      <c r="G824" s="26">
        <f t="shared" si="37"/>
        <v>2.2232589364883152E-2</v>
      </c>
      <c r="H824" s="26">
        <f t="shared" si="38"/>
        <v>6.2515358910819E-3</v>
      </c>
    </row>
    <row r="825" spans="1:8" x14ac:dyDescent="0.25">
      <c r="A825" s="12">
        <f>Riesgo!C829</f>
        <v>0</v>
      </c>
      <c r="F825" s="76">
        <f t="shared" si="36"/>
        <v>-0.12404882503505923</v>
      </c>
      <c r="G825" s="26">
        <f t="shared" si="37"/>
        <v>0</v>
      </c>
      <c r="H825" s="26">
        <f t="shared" si="38"/>
        <v>0</v>
      </c>
    </row>
    <row r="826" spans="1:8" x14ac:dyDescent="0.25">
      <c r="A826" s="12">
        <f>Riesgo!C830</f>
        <v>0</v>
      </c>
      <c r="F826" s="76">
        <f t="shared" si="36"/>
        <v>-0.12404882503505923</v>
      </c>
      <c r="G826" s="26">
        <f t="shared" si="37"/>
        <v>0</v>
      </c>
      <c r="H826" s="26">
        <f t="shared" si="38"/>
        <v>0</v>
      </c>
    </row>
    <row r="827" spans="1:8" x14ac:dyDescent="0.25">
      <c r="A827" s="12">
        <f>Riesgo!C831</f>
        <v>0</v>
      </c>
      <c r="F827" s="76">
        <f t="shared" si="36"/>
        <v>-0.12404882503505923</v>
      </c>
      <c r="G827" s="26">
        <f t="shared" si="37"/>
        <v>0</v>
      </c>
      <c r="H827" s="26">
        <f t="shared" si="38"/>
        <v>0</v>
      </c>
    </row>
    <row r="828" spans="1:8" x14ac:dyDescent="0.25">
      <c r="A828" s="12">
        <f>Riesgo!C832</f>
        <v>1</v>
      </c>
      <c r="F828" s="76">
        <f t="shared" si="36"/>
        <v>0.87595117496494079</v>
      </c>
      <c r="G828" s="26">
        <f t="shared" si="37"/>
        <v>0.67210898078442016</v>
      </c>
      <c r="H828" s="26">
        <f t="shared" si="38"/>
        <v>0.58873465142260162</v>
      </c>
    </row>
    <row r="829" spans="1:8" x14ac:dyDescent="0.25">
      <c r="A829" s="12">
        <f>Riesgo!C833</f>
        <v>0</v>
      </c>
      <c r="F829" s="76">
        <f t="shared" si="36"/>
        <v>-0.12404882503505923</v>
      </c>
      <c r="G829" s="26">
        <f t="shared" si="37"/>
        <v>0</v>
      </c>
      <c r="H829" s="26">
        <f t="shared" si="38"/>
        <v>0</v>
      </c>
    </row>
    <row r="830" spans="1:8" x14ac:dyDescent="0.25">
      <c r="A830" s="12">
        <f>Riesgo!C834</f>
        <v>0</v>
      </c>
      <c r="F830" s="76">
        <f t="shared" si="36"/>
        <v>-0.12404882503505923</v>
      </c>
      <c r="G830" s="26">
        <f t="shared" si="37"/>
        <v>0</v>
      </c>
      <c r="H830" s="26">
        <f t="shared" si="38"/>
        <v>0</v>
      </c>
    </row>
    <row r="831" spans="1:8" x14ac:dyDescent="0.25">
      <c r="A831" s="12">
        <f>Riesgo!C835</f>
        <v>0</v>
      </c>
      <c r="F831" s="76">
        <f t="shared" si="36"/>
        <v>-0.12404882503505923</v>
      </c>
      <c r="G831" s="26">
        <f t="shared" si="37"/>
        <v>0</v>
      </c>
      <c r="H831" s="26">
        <f t="shared" si="38"/>
        <v>0</v>
      </c>
    </row>
    <row r="832" spans="1:8" x14ac:dyDescent="0.25">
      <c r="A832" s="12">
        <f>Riesgo!C836</f>
        <v>0</v>
      </c>
      <c r="F832" s="76">
        <f t="shared" si="36"/>
        <v>-0.12404882503505923</v>
      </c>
      <c r="G832" s="26">
        <f t="shared" si="37"/>
        <v>0</v>
      </c>
      <c r="H832" s="26">
        <f t="shared" si="38"/>
        <v>0</v>
      </c>
    </row>
    <row r="833" spans="1:8" x14ac:dyDescent="0.25">
      <c r="A833" s="12">
        <f>Riesgo!C837</f>
        <v>0</v>
      </c>
      <c r="F833" s="76">
        <f t="shared" si="36"/>
        <v>-0.12404882503505923</v>
      </c>
      <c r="G833" s="26">
        <f t="shared" si="37"/>
        <v>0</v>
      </c>
      <c r="H833" s="26">
        <f t="shared" si="38"/>
        <v>0</v>
      </c>
    </row>
    <row r="834" spans="1:8" x14ac:dyDescent="0.25">
      <c r="A834" s="12">
        <f>Riesgo!C838</f>
        <v>0</v>
      </c>
      <c r="F834" s="76">
        <f t="shared" si="36"/>
        <v>-0.12404882503505923</v>
      </c>
      <c r="G834" s="26">
        <f t="shared" si="37"/>
        <v>0</v>
      </c>
      <c r="H834" s="26">
        <f t="shared" si="38"/>
        <v>0</v>
      </c>
    </row>
    <row r="835" spans="1:8" x14ac:dyDescent="0.25">
      <c r="A835" s="12">
        <f>Riesgo!C839</f>
        <v>0</v>
      </c>
      <c r="F835" s="76">
        <f t="shared" ref="F835:F898" si="39">A835-$D$4</f>
        <v>-0.12404882503505923</v>
      </c>
      <c r="G835" s="26">
        <f t="shared" ref="G835:G898" si="40">IF(A835=0,0,(A835-D$4)^3)</f>
        <v>0</v>
      </c>
      <c r="H835" s="26">
        <f t="shared" ref="H835:H898" si="41">IF(A835=0,0,(A835-D$4)^4)</f>
        <v>0</v>
      </c>
    </row>
    <row r="836" spans="1:8" x14ac:dyDescent="0.25">
      <c r="A836" s="12">
        <f>Riesgo!C840</f>
        <v>0.49669888546510871</v>
      </c>
      <c r="F836" s="76">
        <f t="shared" si="39"/>
        <v>0.37265006043004945</v>
      </c>
      <c r="G836" s="26">
        <f t="shared" si="40"/>
        <v>5.1749193760033473E-2</v>
      </c>
      <c r="H836" s="26">
        <f t="shared" si="41"/>
        <v>1.9284340181882811E-2</v>
      </c>
    </row>
    <row r="837" spans="1:8" x14ac:dyDescent="0.25">
      <c r="A837" s="12">
        <f>Riesgo!C841</f>
        <v>0</v>
      </c>
      <c r="F837" s="76">
        <f t="shared" si="39"/>
        <v>-0.12404882503505923</v>
      </c>
      <c r="G837" s="26">
        <f t="shared" si="40"/>
        <v>0</v>
      </c>
      <c r="H837" s="26">
        <f t="shared" si="41"/>
        <v>0</v>
      </c>
    </row>
    <row r="838" spans="1:8" x14ac:dyDescent="0.25">
      <c r="A838" s="12">
        <f>Riesgo!C842</f>
        <v>0</v>
      </c>
      <c r="F838" s="76">
        <f t="shared" si="39"/>
        <v>-0.12404882503505923</v>
      </c>
      <c r="G838" s="26">
        <f t="shared" si="40"/>
        <v>0</v>
      </c>
      <c r="H838" s="26">
        <f t="shared" si="41"/>
        <v>0</v>
      </c>
    </row>
    <row r="839" spans="1:8" x14ac:dyDescent="0.25">
      <c r="A839" s="12">
        <f>Riesgo!C843</f>
        <v>0</v>
      </c>
      <c r="F839" s="76">
        <f t="shared" si="39"/>
        <v>-0.12404882503505923</v>
      </c>
      <c r="G839" s="26">
        <f t="shared" si="40"/>
        <v>0</v>
      </c>
      <c r="H839" s="26">
        <f t="shared" si="41"/>
        <v>0</v>
      </c>
    </row>
    <row r="840" spans="1:8" x14ac:dyDescent="0.25">
      <c r="A840" s="12">
        <f>Riesgo!C844</f>
        <v>0</v>
      </c>
      <c r="F840" s="76">
        <f t="shared" si="39"/>
        <v>-0.12404882503505923</v>
      </c>
      <c r="G840" s="26">
        <f t="shared" si="40"/>
        <v>0</v>
      </c>
      <c r="H840" s="26">
        <f t="shared" si="41"/>
        <v>0</v>
      </c>
    </row>
    <row r="841" spans="1:8" x14ac:dyDescent="0.25">
      <c r="A841" s="12">
        <f>Riesgo!C845</f>
        <v>0.30886896083088244</v>
      </c>
      <c r="F841" s="76">
        <f t="shared" si="39"/>
        <v>0.18482013579582321</v>
      </c>
      <c r="G841" s="26">
        <f t="shared" si="40"/>
        <v>6.3131753918955662E-3</v>
      </c>
      <c r="H841" s="26">
        <f t="shared" si="41"/>
        <v>1.1668019332329877E-3</v>
      </c>
    </row>
    <row r="842" spans="1:8" x14ac:dyDescent="0.25">
      <c r="A842" s="12">
        <f>Riesgo!C846</f>
        <v>0</v>
      </c>
      <c r="F842" s="76">
        <f t="shared" si="39"/>
        <v>-0.12404882503505923</v>
      </c>
      <c r="G842" s="26">
        <f t="shared" si="40"/>
        <v>0</v>
      </c>
      <c r="H842" s="26">
        <f t="shared" si="41"/>
        <v>0</v>
      </c>
    </row>
    <row r="843" spans="1:8" x14ac:dyDescent="0.25">
      <c r="A843" s="12">
        <f>Riesgo!C847</f>
        <v>0</v>
      </c>
      <c r="F843" s="76">
        <f t="shared" si="39"/>
        <v>-0.12404882503505923</v>
      </c>
      <c r="G843" s="26">
        <f t="shared" si="40"/>
        <v>0</v>
      </c>
      <c r="H843" s="26">
        <f t="shared" si="41"/>
        <v>0</v>
      </c>
    </row>
    <row r="844" spans="1:8" x14ac:dyDescent="0.25">
      <c r="A844" s="12">
        <f>Riesgo!C848</f>
        <v>0</v>
      </c>
      <c r="F844" s="76">
        <f t="shared" si="39"/>
        <v>-0.12404882503505923</v>
      </c>
      <c r="G844" s="26">
        <f t="shared" si="40"/>
        <v>0</v>
      </c>
      <c r="H844" s="26">
        <f t="shared" si="41"/>
        <v>0</v>
      </c>
    </row>
    <row r="845" spans="1:8" x14ac:dyDescent="0.25">
      <c r="A845" s="12">
        <f>Riesgo!C849</f>
        <v>0</v>
      </c>
      <c r="F845" s="76">
        <f t="shared" si="39"/>
        <v>-0.12404882503505923</v>
      </c>
      <c r="G845" s="26">
        <f t="shared" si="40"/>
        <v>0</v>
      </c>
      <c r="H845" s="26">
        <f t="shared" si="41"/>
        <v>0</v>
      </c>
    </row>
    <row r="846" spans="1:8" x14ac:dyDescent="0.25">
      <c r="A846" s="12">
        <f>Riesgo!C850</f>
        <v>0</v>
      </c>
      <c r="F846" s="76">
        <f t="shared" si="39"/>
        <v>-0.12404882503505923</v>
      </c>
      <c r="G846" s="26">
        <f t="shared" si="40"/>
        <v>0</v>
      </c>
      <c r="H846" s="26">
        <f t="shared" si="41"/>
        <v>0</v>
      </c>
    </row>
    <row r="847" spans="1:8" x14ac:dyDescent="0.25">
      <c r="A847" s="12">
        <f>Riesgo!C851</f>
        <v>0</v>
      </c>
      <c r="F847" s="76">
        <f t="shared" si="39"/>
        <v>-0.12404882503505923</v>
      </c>
      <c r="G847" s="26">
        <f t="shared" si="40"/>
        <v>0</v>
      </c>
      <c r="H847" s="26">
        <f t="shared" si="41"/>
        <v>0</v>
      </c>
    </row>
    <row r="848" spans="1:8" x14ac:dyDescent="0.25">
      <c r="A848" s="12">
        <f>Riesgo!C852</f>
        <v>1</v>
      </c>
      <c r="F848" s="76">
        <f t="shared" si="39"/>
        <v>0.87595117496494079</v>
      </c>
      <c r="G848" s="26">
        <f t="shared" si="40"/>
        <v>0.67210898078442016</v>
      </c>
      <c r="H848" s="26">
        <f t="shared" si="41"/>
        <v>0.58873465142260162</v>
      </c>
    </row>
    <row r="849" spans="1:8" x14ac:dyDescent="0.25">
      <c r="A849" s="12">
        <f>Riesgo!C853</f>
        <v>0</v>
      </c>
      <c r="F849" s="76">
        <f t="shared" si="39"/>
        <v>-0.12404882503505923</v>
      </c>
      <c r="G849" s="26">
        <f t="shared" si="40"/>
        <v>0</v>
      </c>
      <c r="H849" s="26">
        <f t="shared" si="41"/>
        <v>0</v>
      </c>
    </row>
    <row r="850" spans="1:8" x14ac:dyDescent="0.25">
      <c r="A850" s="12">
        <f>Riesgo!C854</f>
        <v>0</v>
      </c>
      <c r="F850" s="76">
        <f t="shared" si="39"/>
        <v>-0.12404882503505923</v>
      </c>
      <c r="G850" s="26">
        <f t="shared" si="40"/>
        <v>0</v>
      </c>
      <c r="H850" s="26">
        <f t="shared" si="41"/>
        <v>0</v>
      </c>
    </row>
    <row r="851" spans="1:8" x14ac:dyDescent="0.25">
      <c r="A851" s="12">
        <f>Riesgo!C855</f>
        <v>0</v>
      </c>
      <c r="F851" s="76">
        <f t="shared" si="39"/>
        <v>-0.12404882503505923</v>
      </c>
      <c r="G851" s="26">
        <f t="shared" si="40"/>
        <v>0</v>
      </c>
      <c r="H851" s="26">
        <f t="shared" si="41"/>
        <v>0</v>
      </c>
    </row>
    <row r="852" spans="1:8" x14ac:dyDescent="0.25">
      <c r="A852" s="12">
        <f>Riesgo!C856</f>
        <v>0</v>
      </c>
      <c r="F852" s="76">
        <f t="shared" si="39"/>
        <v>-0.12404882503505923</v>
      </c>
      <c r="G852" s="26">
        <f t="shared" si="40"/>
        <v>0</v>
      </c>
      <c r="H852" s="26">
        <f t="shared" si="41"/>
        <v>0</v>
      </c>
    </row>
    <row r="853" spans="1:8" x14ac:dyDescent="0.25">
      <c r="A853" s="12">
        <f>Riesgo!C857</f>
        <v>0</v>
      </c>
      <c r="F853" s="76">
        <f t="shared" si="39"/>
        <v>-0.12404882503505923</v>
      </c>
      <c r="G853" s="26">
        <f t="shared" si="40"/>
        <v>0</v>
      </c>
      <c r="H853" s="26">
        <f t="shared" si="41"/>
        <v>0</v>
      </c>
    </row>
    <row r="854" spans="1:8" x14ac:dyDescent="0.25">
      <c r="A854" s="12">
        <f>Riesgo!C858</f>
        <v>0</v>
      </c>
      <c r="F854" s="76">
        <f t="shared" si="39"/>
        <v>-0.12404882503505923</v>
      </c>
      <c r="G854" s="26">
        <f t="shared" si="40"/>
        <v>0</v>
      </c>
      <c r="H854" s="26">
        <f t="shared" si="41"/>
        <v>0</v>
      </c>
    </row>
    <row r="855" spans="1:8" x14ac:dyDescent="0.25">
      <c r="A855" s="12">
        <f>Riesgo!C859</f>
        <v>0.78466492579619007</v>
      </c>
      <c r="F855" s="76">
        <f t="shared" si="39"/>
        <v>0.66061610076113086</v>
      </c>
      <c r="G855" s="26">
        <f t="shared" si="40"/>
        <v>0.28830187227719822</v>
      </c>
      <c r="H855" s="26">
        <f t="shared" si="41"/>
        <v>0.19045685870589626</v>
      </c>
    </row>
    <row r="856" spans="1:8" x14ac:dyDescent="0.25">
      <c r="A856" s="12">
        <f>Riesgo!C860</f>
        <v>0</v>
      </c>
      <c r="F856" s="76">
        <f t="shared" si="39"/>
        <v>-0.12404882503505923</v>
      </c>
      <c r="G856" s="26">
        <f t="shared" si="40"/>
        <v>0</v>
      </c>
      <c r="H856" s="26">
        <f t="shared" si="41"/>
        <v>0</v>
      </c>
    </row>
    <row r="857" spans="1:8" x14ac:dyDescent="0.25">
      <c r="A857" s="12">
        <f>Riesgo!C861</f>
        <v>0</v>
      </c>
      <c r="F857" s="76">
        <f t="shared" si="39"/>
        <v>-0.12404882503505923</v>
      </c>
      <c r="G857" s="26">
        <f t="shared" si="40"/>
        <v>0</v>
      </c>
      <c r="H857" s="26">
        <f t="shared" si="41"/>
        <v>0</v>
      </c>
    </row>
    <row r="858" spans="1:8" x14ac:dyDescent="0.25">
      <c r="A858" s="12">
        <f>Riesgo!C862</f>
        <v>0</v>
      </c>
      <c r="F858" s="76">
        <f t="shared" si="39"/>
        <v>-0.12404882503505923</v>
      </c>
      <c r="G858" s="26">
        <f t="shared" si="40"/>
        <v>0</v>
      </c>
      <c r="H858" s="26">
        <f t="shared" si="41"/>
        <v>0</v>
      </c>
    </row>
    <row r="859" spans="1:8" x14ac:dyDescent="0.25">
      <c r="A859" s="12">
        <f>Riesgo!C863</f>
        <v>0</v>
      </c>
      <c r="F859" s="76">
        <f t="shared" si="39"/>
        <v>-0.12404882503505923</v>
      </c>
      <c r="G859" s="26">
        <f t="shared" si="40"/>
        <v>0</v>
      </c>
      <c r="H859" s="26">
        <f t="shared" si="41"/>
        <v>0</v>
      </c>
    </row>
    <row r="860" spans="1:8" x14ac:dyDescent="0.25">
      <c r="A860" s="12">
        <f>Riesgo!C864</f>
        <v>0</v>
      </c>
      <c r="F860" s="76">
        <f t="shared" si="39"/>
        <v>-0.12404882503505923</v>
      </c>
      <c r="G860" s="26">
        <f t="shared" si="40"/>
        <v>0</v>
      </c>
      <c r="H860" s="26">
        <f t="shared" si="41"/>
        <v>0</v>
      </c>
    </row>
    <row r="861" spans="1:8" x14ac:dyDescent="0.25">
      <c r="A861" s="12">
        <f>Riesgo!C865</f>
        <v>0</v>
      </c>
      <c r="F861" s="76">
        <f t="shared" si="39"/>
        <v>-0.12404882503505923</v>
      </c>
      <c r="G861" s="26">
        <f t="shared" si="40"/>
        <v>0</v>
      </c>
      <c r="H861" s="26">
        <f t="shared" si="41"/>
        <v>0</v>
      </c>
    </row>
    <row r="862" spans="1:8" x14ac:dyDescent="0.25">
      <c r="A862" s="12">
        <f>Riesgo!C866</f>
        <v>0</v>
      </c>
      <c r="F862" s="76">
        <f t="shared" si="39"/>
        <v>-0.12404882503505923</v>
      </c>
      <c r="G862" s="26">
        <f t="shared" si="40"/>
        <v>0</v>
      </c>
      <c r="H862" s="26">
        <f t="shared" si="41"/>
        <v>0</v>
      </c>
    </row>
    <row r="863" spans="1:8" x14ac:dyDescent="0.25">
      <c r="A863" s="12">
        <f>Riesgo!C867</f>
        <v>0</v>
      </c>
      <c r="F863" s="76">
        <f t="shared" si="39"/>
        <v>-0.12404882503505923</v>
      </c>
      <c r="G863" s="26">
        <f t="shared" si="40"/>
        <v>0</v>
      </c>
      <c r="H863" s="26">
        <f t="shared" si="41"/>
        <v>0</v>
      </c>
    </row>
    <row r="864" spans="1:8" x14ac:dyDescent="0.25">
      <c r="A864" s="12">
        <f>Riesgo!C868</f>
        <v>0</v>
      </c>
      <c r="F864" s="76">
        <f t="shared" si="39"/>
        <v>-0.12404882503505923</v>
      </c>
      <c r="G864" s="26">
        <f t="shared" si="40"/>
        <v>0</v>
      </c>
      <c r="H864" s="26">
        <f t="shared" si="41"/>
        <v>0</v>
      </c>
    </row>
    <row r="865" spans="1:8" x14ac:dyDescent="0.25">
      <c r="A865" s="12">
        <f>Riesgo!C869</f>
        <v>0</v>
      </c>
      <c r="F865" s="76">
        <f t="shared" si="39"/>
        <v>-0.12404882503505923</v>
      </c>
      <c r="G865" s="26">
        <f t="shared" si="40"/>
        <v>0</v>
      </c>
      <c r="H865" s="26">
        <f t="shared" si="41"/>
        <v>0</v>
      </c>
    </row>
    <row r="866" spans="1:8" x14ac:dyDescent="0.25">
      <c r="A866" s="12">
        <f>Riesgo!C870</f>
        <v>0</v>
      </c>
      <c r="F866" s="76">
        <f t="shared" si="39"/>
        <v>-0.12404882503505923</v>
      </c>
      <c r="G866" s="26">
        <f t="shared" si="40"/>
        <v>0</v>
      </c>
      <c r="H866" s="26">
        <f t="shared" si="41"/>
        <v>0</v>
      </c>
    </row>
    <row r="867" spans="1:8" x14ac:dyDescent="0.25">
      <c r="A867" s="12">
        <f>Riesgo!C871</f>
        <v>0</v>
      </c>
      <c r="F867" s="76">
        <f t="shared" si="39"/>
        <v>-0.12404882503505923</v>
      </c>
      <c r="G867" s="26">
        <f t="shared" si="40"/>
        <v>0</v>
      </c>
      <c r="H867" s="26">
        <f t="shared" si="41"/>
        <v>0</v>
      </c>
    </row>
    <row r="868" spans="1:8" x14ac:dyDescent="0.25">
      <c r="A868" s="12">
        <f>Riesgo!C872</f>
        <v>0</v>
      </c>
      <c r="F868" s="76">
        <f t="shared" si="39"/>
        <v>-0.12404882503505923</v>
      </c>
      <c r="G868" s="26">
        <f t="shared" si="40"/>
        <v>0</v>
      </c>
      <c r="H868" s="26">
        <f t="shared" si="41"/>
        <v>0</v>
      </c>
    </row>
    <row r="869" spans="1:8" x14ac:dyDescent="0.25">
      <c r="A869" s="12">
        <f>Riesgo!C873</f>
        <v>0</v>
      </c>
      <c r="F869" s="76">
        <f t="shared" si="39"/>
        <v>-0.12404882503505923</v>
      </c>
      <c r="G869" s="26">
        <f t="shared" si="40"/>
        <v>0</v>
      </c>
      <c r="H869" s="26">
        <f t="shared" si="41"/>
        <v>0</v>
      </c>
    </row>
    <row r="870" spans="1:8" x14ac:dyDescent="0.25">
      <c r="A870" s="12">
        <f>Riesgo!C874</f>
        <v>0</v>
      </c>
      <c r="F870" s="76">
        <f t="shared" si="39"/>
        <v>-0.12404882503505923</v>
      </c>
      <c r="G870" s="26">
        <f t="shared" si="40"/>
        <v>0</v>
      </c>
      <c r="H870" s="26">
        <f t="shared" si="41"/>
        <v>0</v>
      </c>
    </row>
    <row r="871" spans="1:8" x14ac:dyDescent="0.25">
      <c r="A871" s="12">
        <f>Riesgo!C875</f>
        <v>0</v>
      </c>
      <c r="F871" s="76">
        <f t="shared" si="39"/>
        <v>-0.12404882503505923</v>
      </c>
      <c r="G871" s="26">
        <f t="shared" si="40"/>
        <v>0</v>
      </c>
      <c r="H871" s="26">
        <f t="shared" si="41"/>
        <v>0</v>
      </c>
    </row>
    <row r="872" spans="1:8" x14ac:dyDescent="0.25">
      <c r="A872" s="12">
        <f>Riesgo!C876</f>
        <v>0</v>
      </c>
      <c r="F872" s="76">
        <f t="shared" si="39"/>
        <v>-0.12404882503505923</v>
      </c>
      <c r="G872" s="26">
        <f t="shared" si="40"/>
        <v>0</v>
      </c>
      <c r="H872" s="26">
        <f t="shared" si="41"/>
        <v>0</v>
      </c>
    </row>
    <row r="873" spans="1:8" x14ac:dyDescent="0.25">
      <c r="A873" s="12">
        <f>Riesgo!C877</f>
        <v>0</v>
      </c>
      <c r="F873" s="76">
        <f t="shared" si="39"/>
        <v>-0.12404882503505923</v>
      </c>
      <c r="G873" s="26">
        <f t="shared" si="40"/>
        <v>0</v>
      </c>
      <c r="H873" s="26">
        <f t="shared" si="41"/>
        <v>0</v>
      </c>
    </row>
    <row r="874" spans="1:8" x14ac:dyDescent="0.25">
      <c r="A874" s="12">
        <f>Riesgo!C878</f>
        <v>0</v>
      </c>
      <c r="F874" s="76">
        <f t="shared" si="39"/>
        <v>-0.12404882503505923</v>
      </c>
      <c r="G874" s="26">
        <f t="shared" si="40"/>
        <v>0</v>
      </c>
      <c r="H874" s="26">
        <f t="shared" si="41"/>
        <v>0</v>
      </c>
    </row>
    <row r="875" spans="1:8" x14ac:dyDescent="0.25">
      <c r="A875" s="12">
        <f>Riesgo!C879</f>
        <v>0</v>
      </c>
      <c r="F875" s="76">
        <f t="shared" si="39"/>
        <v>-0.12404882503505923</v>
      </c>
      <c r="G875" s="26">
        <f t="shared" si="40"/>
        <v>0</v>
      </c>
      <c r="H875" s="26">
        <f t="shared" si="41"/>
        <v>0</v>
      </c>
    </row>
    <row r="876" spans="1:8" x14ac:dyDescent="0.25">
      <c r="A876" s="12">
        <f>Riesgo!C880</f>
        <v>0</v>
      </c>
      <c r="F876" s="76">
        <f t="shared" si="39"/>
        <v>-0.12404882503505923</v>
      </c>
      <c r="G876" s="26">
        <f t="shared" si="40"/>
        <v>0</v>
      </c>
      <c r="H876" s="26">
        <f t="shared" si="41"/>
        <v>0</v>
      </c>
    </row>
    <row r="877" spans="1:8" x14ac:dyDescent="0.25">
      <c r="A877" s="12">
        <f>Riesgo!C881</f>
        <v>0</v>
      </c>
      <c r="F877" s="76">
        <f t="shared" si="39"/>
        <v>-0.12404882503505923</v>
      </c>
      <c r="G877" s="26">
        <f t="shared" si="40"/>
        <v>0</v>
      </c>
      <c r="H877" s="26">
        <f t="shared" si="41"/>
        <v>0</v>
      </c>
    </row>
    <row r="878" spans="1:8" x14ac:dyDescent="0.25">
      <c r="A878" s="12">
        <f>Riesgo!C882</f>
        <v>0</v>
      </c>
      <c r="F878" s="76">
        <f t="shared" si="39"/>
        <v>-0.12404882503505923</v>
      </c>
      <c r="G878" s="26">
        <f t="shared" si="40"/>
        <v>0</v>
      </c>
      <c r="H878" s="26">
        <f t="shared" si="41"/>
        <v>0</v>
      </c>
    </row>
    <row r="879" spans="1:8" x14ac:dyDescent="0.25">
      <c r="A879" s="12">
        <f>Riesgo!C883</f>
        <v>8.1421715819047794E-2</v>
      </c>
      <c r="F879" s="76">
        <f t="shared" si="39"/>
        <v>-4.2627109216011441E-2</v>
      </c>
      <c r="G879" s="26">
        <f t="shared" si="40"/>
        <v>-7.745646010391555E-5</v>
      </c>
      <c r="H879" s="26">
        <f t="shared" si="41"/>
        <v>3.301744984335241E-6</v>
      </c>
    </row>
    <row r="880" spans="1:8" x14ac:dyDescent="0.25">
      <c r="A880" s="12">
        <f>Riesgo!C884</f>
        <v>0.66914485053313266</v>
      </c>
      <c r="F880" s="76">
        <f t="shared" si="39"/>
        <v>0.54509602549807346</v>
      </c>
      <c r="G880" s="26">
        <f t="shared" si="40"/>
        <v>0.16196420599774666</v>
      </c>
      <c r="H880" s="26">
        <f t="shared" si="41"/>
        <v>8.8286044962322924E-2</v>
      </c>
    </row>
    <row r="881" spans="1:8" x14ac:dyDescent="0.25">
      <c r="A881" s="12">
        <f>Riesgo!C885</f>
        <v>0</v>
      </c>
      <c r="F881" s="76">
        <f t="shared" si="39"/>
        <v>-0.12404882503505923</v>
      </c>
      <c r="G881" s="26">
        <f t="shared" si="40"/>
        <v>0</v>
      </c>
      <c r="H881" s="26">
        <f t="shared" si="41"/>
        <v>0</v>
      </c>
    </row>
    <row r="882" spans="1:8" x14ac:dyDescent="0.25">
      <c r="A882" s="12">
        <f>Riesgo!C886</f>
        <v>0</v>
      </c>
      <c r="F882" s="76">
        <f t="shared" si="39"/>
        <v>-0.12404882503505923</v>
      </c>
      <c r="G882" s="26">
        <f t="shared" si="40"/>
        <v>0</v>
      </c>
      <c r="H882" s="26">
        <f t="shared" si="41"/>
        <v>0</v>
      </c>
    </row>
    <row r="883" spans="1:8" x14ac:dyDescent="0.25">
      <c r="A883" s="12">
        <f>Riesgo!C887</f>
        <v>0</v>
      </c>
      <c r="F883" s="76">
        <f t="shared" si="39"/>
        <v>-0.12404882503505923</v>
      </c>
      <c r="G883" s="26">
        <f t="shared" si="40"/>
        <v>0</v>
      </c>
      <c r="H883" s="26">
        <f t="shared" si="41"/>
        <v>0</v>
      </c>
    </row>
    <row r="884" spans="1:8" x14ac:dyDescent="0.25">
      <c r="A884" s="12">
        <f>Riesgo!C888</f>
        <v>0</v>
      </c>
      <c r="F884" s="76">
        <f t="shared" si="39"/>
        <v>-0.12404882503505923</v>
      </c>
      <c r="G884" s="26">
        <f t="shared" si="40"/>
        <v>0</v>
      </c>
      <c r="H884" s="26">
        <f t="shared" si="41"/>
        <v>0</v>
      </c>
    </row>
    <row r="885" spans="1:8" x14ac:dyDescent="0.25">
      <c r="A885" s="12">
        <f>Riesgo!C889</f>
        <v>0</v>
      </c>
      <c r="F885" s="76">
        <f t="shared" si="39"/>
        <v>-0.12404882503505923</v>
      </c>
      <c r="G885" s="26">
        <f t="shared" si="40"/>
        <v>0</v>
      </c>
      <c r="H885" s="26">
        <f t="shared" si="41"/>
        <v>0</v>
      </c>
    </row>
    <row r="886" spans="1:8" x14ac:dyDescent="0.25">
      <c r="A886" s="12">
        <f>Riesgo!C890</f>
        <v>0</v>
      </c>
      <c r="F886" s="76">
        <f t="shared" si="39"/>
        <v>-0.12404882503505923</v>
      </c>
      <c r="G886" s="26">
        <f t="shared" si="40"/>
        <v>0</v>
      </c>
      <c r="H886" s="26">
        <f t="shared" si="41"/>
        <v>0</v>
      </c>
    </row>
    <row r="887" spans="1:8" x14ac:dyDescent="0.25">
      <c r="A887" s="12">
        <f>Riesgo!C891</f>
        <v>0</v>
      </c>
      <c r="F887" s="76">
        <f t="shared" si="39"/>
        <v>-0.12404882503505923</v>
      </c>
      <c r="G887" s="26">
        <f t="shared" si="40"/>
        <v>0</v>
      </c>
      <c r="H887" s="26">
        <f t="shared" si="41"/>
        <v>0</v>
      </c>
    </row>
    <row r="888" spans="1:8" x14ac:dyDescent="0.25">
      <c r="A888" s="12">
        <f>Riesgo!C892</f>
        <v>0</v>
      </c>
      <c r="F888" s="76">
        <f t="shared" si="39"/>
        <v>-0.12404882503505923</v>
      </c>
      <c r="G888" s="26">
        <f t="shared" si="40"/>
        <v>0</v>
      </c>
      <c r="H888" s="26">
        <f t="shared" si="41"/>
        <v>0</v>
      </c>
    </row>
    <row r="889" spans="1:8" x14ac:dyDescent="0.25">
      <c r="A889" s="12">
        <f>Riesgo!C893</f>
        <v>0.61098494751786347</v>
      </c>
      <c r="F889" s="76">
        <f t="shared" si="39"/>
        <v>0.48693612248280427</v>
      </c>
      <c r="G889" s="26">
        <f t="shared" si="40"/>
        <v>0.11545585966048463</v>
      </c>
      <c r="H889" s="26">
        <f t="shared" si="41"/>
        <v>5.6219628620995207E-2</v>
      </c>
    </row>
    <row r="890" spans="1:8" x14ac:dyDescent="0.25">
      <c r="A890" s="12">
        <f>Riesgo!C894</f>
        <v>0</v>
      </c>
      <c r="F890" s="76">
        <f t="shared" si="39"/>
        <v>-0.12404882503505923</v>
      </c>
      <c r="G890" s="26">
        <f t="shared" si="40"/>
        <v>0</v>
      </c>
      <c r="H890" s="26">
        <f t="shared" si="41"/>
        <v>0</v>
      </c>
    </row>
    <row r="891" spans="1:8" x14ac:dyDescent="0.25">
      <c r="A891" s="12">
        <f>Riesgo!C895</f>
        <v>0</v>
      </c>
      <c r="F891" s="76">
        <f t="shared" si="39"/>
        <v>-0.12404882503505923</v>
      </c>
      <c r="G891" s="26">
        <f t="shared" si="40"/>
        <v>0</v>
      </c>
      <c r="H891" s="26">
        <f t="shared" si="41"/>
        <v>0</v>
      </c>
    </row>
    <row r="892" spans="1:8" x14ac:dyDescent="0.25">
      <c r="A892" s="12">
        <f>Riesgo!C896</f>
        <v>0.1415714764642568</v>
      </c>
      <c r="F892" s="76">
        <f t="shared" si="39"/>
        <v>1.7522651429197567E-2</v>
      </c>
      <c r="G892" s="26">
        <f t="shared" si="40"/>
        <v>5.3802129492777701E-6</v>
      </c>
      <c r="H892" s="26">
        <f t="shared" si="41"/>
        <v>9.4275596125049387E-8</v>
      </c>
    </row>
    <row r="893" spans="1:8" x14ac:dyDescent="0.25">
      <c r="A893" s="12">
        <f>Riesgo!C897</f>
        <v>0.61468816010822214</v>
      </c>
      <c r="F893" s="76">
        <f t="shared" si="39"/>
        <v>0.49063933507316293</v>
      </c>
      <c r="G893" s="26">
        <f t="shared" si="40"/>
        <v>0.11811011417605063</v>
      </c>
      <c r="H893" s="26">
        <f t="shared" si="41"/>
        <v>5.7949467884752838E-2</v>
      </c>
    </row>
    <row r="894" spans="1:8" x14ac:dyDescent="0.25">
      <c r="A894" s="12">
        <f>Riesgo!C898</f>
        <v>0.43261880227697885</v>
      </c>
      <c r="F894" s="76">
        <f t="shared" si="39"/>
        <v>0.30856997724191959</v>
      </c>
      <c r="G894" s="26">
        <f t="shared" si="40"/>
        <v>2.9380623332031227E-2</v>
      </c>
      <c r="H894" s="26">
        <f t="shared" si="41"/>
        <v>9.0659782729182875E-3</v>
      </c>
    </row>
    <row r="895" spans="1:8" x14ac:dyDescent="0.25">
      <c r="A895" s="12">
        <f>Riesgo!C899</f>
        <v>0.24007033431271632</v>
      </c>
      <c r="F895" s="76">
        <f t="shared" si="39"/>
        <v>0.11602150927765709</v>
      </c>
      <c r="G895" s="26">
        <f t="shared" si="40"/>
        <v>1.5617644475322734E-3</v>
      </c>
      <c r="H895" s="26">
        <f t="shared" si="41"/>
        <v>1.8119826833888067E-4</v>
      </c>
    </row>
    <row r="896" spans="1:8" x14ac:dyDescent="0.25">
      <c r="A896" s="12">
        <f>Riesgo!C900</f>
        <v>0</v>
      </c>
      <c r="F896" s="76">
        <f t="shared" si="39"/>
        <v>-0.12404882503505923</v>
      </c>
      <c r="G896" s="26">
        <f t="shared" si="40"/>
        <v>0</v>
      </c>
      <c r="H896" s="26">
        <f t="shared" si="41"/>
        <v>0</v>
      </c>
    </row>
    <row r="897" spans="1:8" x14ac:dyDescent="0.25">
      <c r="A897" s="12">
        <f>Riesgo!C901</f>
        <v>0</v>
      </c>
      <c r="F897" s="76">
        <f t="shared" si="39"/>
        <v>-0.12404882503505923</v>
      </c>
      <c r="G897" s="26">
        <f t="shared" si="40"/>
        <v>0</v>
      </c>
      <c r="H897" s="26">
        <f t="shared" si="41"/>
        <v>0</v>
      </c>
    </row>
    <row r="898" spans="1:8" x14ac:dyDescent="0.25">
      <c r="A898" s="12">
        <f>Riesgo!C902</f>
        <v>0</v>
      </c>
      <c r="F898" s="76">
        <f t="shared" si="39"/>
        <v>-0.12404882503505923</v>
      </c>
      <c r="G898" s="26">
        <f t="shared" si="40"/>
        <v>0</v>
      </c>
      <c r="H898" s="26">
        <f t="shared" si="41"/>
        <v>0</v>
      </c>
    </row>
    <row r="899" spans="1:8" x14ac:dyDescent="0.25">
      <c r="A899" s="12">
        <f>Riesgo!C903</f>
        <v>0</v>
      </c>
      <c r="F899" s="76">
        <f t="shared" ref="F899:F962" si="42">A899-$D$4</f>
        <v>-0.12404882503505923</v>
      </c>
      <c r="G899" s="26">
        <f t="shared" ref="G899:G962" si="43">IF(A899=0,0,(A899-D$4)^3)</f>
        <v>0</v>
      </c>
      <c r="H899" s="26">
        <f t="shared" ref="H899:H962" si="44">IF(A899=0,0,(A899-D$4)^4)</f>
        <v>0</v>
      </c>
    </row>
    <row r="900" spans="1:8" x14ac:dyDescent="0.25">
      <c r="A900" s="12">
        <f>Riesgo!C904</f>
        <v>0</v>
      </c>
      <c r="F900" s="76">
        <f t="shared" si="42"/>
        <v>-0.12404882503505923</v>
      </c>
      <c r="G900" s="26">
        <f t="shared" si="43"/>
        <v>0</v>
      </c>
      <c r="H900" s="26">
        <f t="shared" si="44"/>
        <v>0</v>
      </c>
    </row>
    <row r="901" spans="1:8" x14ac:dyDescent="0.25">
      <c r="A901" s="12">
        <f>Riesgo!C905</f>
        <v>0</v>
      </c>
      <c r="F901" s="76">
        <f t="shared" si="42"/>
        <v>-0.12404882503505923</v>
      </c>
      <c r="G901" s="26">
        <f t="shared" si="43"/>
        <v>0</v>
      </c>
      <c r="H901" s="26">
        <f t="shared" si="44"/>
        <v>0</v>
      </c>
    </row>
    <row r="902" spans="1:8" x14ac:dyDescent="0.25">
      <c r="A902" s="12">
        <f>Riesgo!C906</f>
        <v>8.7971415961228858E-2</v>
      </c>
      <c r="F902" s="76">
        <f t="shared" si="42"/>
        <v>-3.6077409073830377E-2</v>
      </c>
      <c r="G902" s="26">
        <f t="shared" si="43"/>
        <v>-4.6957614096689242E-5</v>
      </c>
      <c r="H902" s="26">
        <f t="shared" si="44"/>
        <v>1.6941090528973217E-6</v>
      </c>
    </row>
    <row r="903" spans="1:8" x14ac:dyDescent="0.25">
      <c r="A903" s="12">
        <f>Riesgo!C907</f>
        <v>0</v>
      </c>
      <c r="F903" s="76">
        <f t="shared" si="42"/>
        <v>-0.12404882503505923</v>
      </c>
      <c r="G903" s="26">
        <f t="shared" si="43"/>
        <v>0</v>
      </c>
      <c r="H903" s="26">
        <f t="shared" si="44"/>
        <v>0</v>
      </c>
    </row>
    <row r="904" spans="1:8" x14ac:dyDescent="0.25">
      <c r="A904" s="12">
        <f>Riesgo!C908</f>
        <v>0</v>
      </c>
      <c r="F904" s="76">
        <f t="shared" si="42"/>
        <v>-0.12404882503505923</v>
      </c>
      <c r="G904" s="26">
        <f t="shared" si="43"/>
        <v>0</v>
      </c>
      <c r="H904" s="26">
        <f t="shared" si="44"/>
        <v>0</v>
      </c>
    </row>
    <row r="905" spans="1:8" x14ac:dyDescent="0.25">
      <c r="A905" s="12">
        <f>Riesgo!C909</f>
        <v>0</v>
      </c>
      <c r="F905" s="76">
        <f t="shared" si="42"/>
        <v>-0.12404882503505923</v>
      </c>
      <c r="G905" s="26">
        <f t="shared" si="43"/>
        <v>0</v>
      </c>
      <c r="H905" s="26">
        <f t="shared" si="44"/>
        <v>0</v>
      </c>
    </row>
    <row r="906" spans="1:8" x14ac:dyDescent="0.25">
      <c r="A906" s="12">
        <f>Riesgo!C910</f>
        <v>0</v>
      </c>
      <c r="F906" s="76">
        <f t="shared" si="42"/>
        <v>-0.12404882503505923</v>
      </c>
      <c r="G906" s="26">
        <f t="shared" si="43"/>
        <v>0</v>
      </c>
      <c r="H906" s="26">
        <f t="shared" si="44"/>
        <v>0</v>
      </c>
    </row>
    <row r="907" spans="1:8" x14ac:dyDescent="0.25">
      <c r="A907" s="12">
        <f>Riesgo!C911</f>
        <v>0.97013892032344062</v>
      </c>
      <c r="F907" s="76">
        <f t="shared" si="42"/>
        <v>0.84609009528838142</v>
      </c>
      <c r="G907" s="26">
        <f t="shared" si="43"/>
        <v>0.60568920452034347</v>
      </c>
      <c r="H907" s="26">
        <f t="shared" si="44"/>
        <v>0.5124676367677613</v>
      </c>
    </row>
    <row r="908" spans="1:8" x14ac:dyDescent="0.25">
      <c r="A908" s="12">
        <f>Riesgo!C912</f>
        <v>0</v>
      </c>
      <c r="F908" s="76">
        <f t="shared" si="42"/>
        <v>-0.12404882503505923</v>
      </c>
      <c r="G908" s="26">
        <f t="shared" si="43"/>
        <v>0</v>
      </c>
      <c r="H908" s="26">
        <f t="shared" si="44"/>
        <v>0</v>
      </c>
    </row>
    <row r="909" spans="1:8" x14ac:dyDescent="0.25">
      <c r="A909" s="12">
        <f>Riesgo!C913</f>
        <v>0</v>
      </c>
      <c r="F909" s="76">
        <f t="shared" si="42"/>
        <v>-0.12404882503505923</v>
      </c>
      <c r="G909" s="26">
        <f t="shared" si="43"/>
        <v>0</v>
      </c>
      <c r="H909" s="26">
        <f t="shared" si="44"/>
        <v>0</v>
      </c>
    </row>
    <row r="910" spans="1:8" x14ac:dyDescent="0.25">
      <c r="A910" s="12">
        <f>Riesgo!C914</f>
        <v>0</v>
      </c>
      <c r="F910" s="76">
        <f t="shared" si="42"/>
        <v>-0.12404882503505923</v>
      </c>
      <c r="G910" s="26">
        <f t="shared" si="43"/>
        <v>0</v>
      </c>
      <c r="H910" s="26">
        <f t="shared" si="44"/>
        <v>0</v>
      </c>
    </row>
    <row r="911" spans="1:8" x14ac:dyDescent="0.25">
      <c r="A911" s="12">
        <f>Riesgo!C915</f>
        <v>0</v>
      </c>
      <c r="F911" s="76">
        <f t="shared" si="42"/>
        <v>-0.12404882503505923</v>
      </c>
      <c r="G911" s="26">
        <f t="shared" si="43"/>
        <v>0</v>
      </c>
      <c r="H911" s="26">
        <f t="shared" si="44"/>
        <v>0</v>
      </c>
    </row>
    <row r="912" spans="1:8" x14ac:dyDescent="0.25">
      <c r="A912" s="12">
        <f>Riesgo!C916</f>
        <v>0</v>
      </c>
      <c r="F912" s="76">
        <f t="shared" si="42"/>
        <v>-0.12404882503505923</v>
      </c>
      <c r="G912" s="26">
        <f t="shared" si="43"/>
        <v>0</v>
      </c>
      <c r="H912" s="26">
        <f t="shared" si="44"/>
        <v>0</v>
      </c>
    </row>
    <row r="913" spans="1:8" x14ac:dyDescent="0.25">
      <c r="A913" s="12">
        <f>Riesgo!C917</f>
        <v>0</v>
      </c>
      <c r="F913" s="76">
        <f t="shared" si="42"/>
        <v>-0.12404882503505923</v>
      </c>
      <c r="G913" s="26">
        <f t="shared" si="43"/>
        <v>0</v>
      </c>
      <c r="H913" s="26">
        <f t="shared" si="44"/>
        <v>0</v>
      </c>
    </row>
    <row r="914" spans="1:8" x14ac:dyDescent="0.25">
      <c r="A914" s="12">
        <f>Riesgo!C918</f>
        <v>0</v>
      </c>
      <c r="F914" s="76">
        <f t="shared" si="42"/>
        <v>-0.12404882503505923</v>
      </c>
      <c r="G914" s="26">
        <f t="shared" si="43"/>
        <v>0</v>
      </c>
      <c r="H914" s="26">
        <f t="shared" si="44"/>
        <v>0</v>
      </c>
    </row>
    <row r="915" spans="1:8" x14ac:dyDescent="0.25">
      <c r="A915" s="12">
        <f>Riesgo!C919</f>
        <v>0</v>
      </c>
      <c r="F915" s="76">
        <f t="shared" si="42"/>
        <v>-0.12404882503505923</v>
      </c>
      <c r="G915" s="26">
        <f t="shared" si="43"/>
        <v>0</v>
      </c>
      <c r="H915" s="26">
        <f t="shared" si="44"/>
        <v>0</v>
      </c>
    </row>
    <row r="916" spans="1:8" x14ac:dyDescent="0.25">
      <c r="A916" s="12">
        <f>Riesgo!C920</f>
        <v>0</v>
      </c>
      <c r="F916" s="76">
        <f t="shared" si="42"/>
        <v>-0.12404882503505923</v>
      </c>
      <c r="G916" s="26">
        <f t="shared" si="43"/>
        <v>0</v>
      </c>
      <c r="H916" s="26">
        <f t="shared" si="44"/>
        <v>0</v>
      </c>
    </row>
    <row r="917" spans="1:8" x14ac:dyDescent="0.25">
      <c r="A917" s="12">
        <f>Riesgo!C921</f>
        <v>0</v>
      </c>
      <c r="F917" s="76">
        <f t="shared" si="42"/>
        <v>-0.12404882503505923</v>
      </c>
      <c r="G917" s="26">
        <f t="shared" si="43"/>
        <v>0</v>
      </c>
      <c r="H917" s="26">
        <f t="shared" si="44"/>
        <v>0</v>
      </c>
    </row>
    <row r="918" spans="1:8" x14ac:dyDescent="0.25">
      <c r="A918" s="12">
        <f>Riesgo!C922</f>
        <v>0.49744104668300887</v>
      </c>
      <c r="F918" s="76">
        <f t="shared" si="42"/>
        <v>0.37339222164794961</v>
      </c>
      <c r="G918" s="26">
        <f t="shared" si="43"/>
        <v>5.2058997421833099E-2</v>
      </c>
      <c r="H918" s="26">
        <f t="shared" si="44"/>
        <v>1.943842470410314E-2</v>
      </c>
    </row>
    <row r="919" spans="1:8" x14ac:dyDescent="0.25">
      <c r="A919" s="12">
        <f>Riesgo!C923</f>
        <v>0</v>
      </c>
      <c r="F919" s="76">
        <f t="shared" si="42"/>
        <v>-0.12404882503505923</v>
      </c>
      <c r="G919" s="26">
        <f t="shared" si="43"/>
        <v>0</v>
      </c>
      <c r="H919" s="26">
        <f t="shared" si="44"/>
        <v>0</v>
      </c>
    </row>
    <row r="920" spans="1:8" x14ac:dyDescent="0.25">
      <c r="A920" s="12">
        <f>Riesgo!C924</f>
        <v>0</v>
      </c>
      <c r="F920" s="76">
        <f t="shared" si="42"/>
        <v>-0.12404882503505923</v>
      </c>
      <c r="G920" s="26">
        <f t="shared" si="43"/>
        <v>0</v>
      </c>
      <c r="H920" s="26">
        <f t="shared" si="44"/>
        <v>0</v>
      </c>
    </row>
    <row r="921" spans="1:8" x14ac:dyDescent="0.25">
      <c r="A921" s="12">
        <f>Riesgo!C925</f>
        <v>0.74475022699827542</v>
      </c>
      <c r="F921" s="76">
        <f t="shared" si="42"/>
        <v>0.62070140196321621</v>
      </c>
      <c r="G921" s="26">
        <f t="shared" si="43"/>
        <v>0.23913777214341403</v>
      </c>
      <c r="H921" s="26">
        <f t="shared" si="44"/>
        <v>0.14843315043177724</v>
      </c>
    </row>
    <row r="922" spans="1:8" x14ac:dyDescent="0.25">
      <c r="A922" s="12">
        <f>Riesgo!C926</f>
        <v>0</v>
      </c>
      <c r="F922" s="76">
        <f t="shared" si="42"/>
        <v>-0.12404882503505923</v>
      </c>
      <c r="G922" s="26">
        <f t="shared" si="43"/>
        <v>0</v>
      </c>
      <c r="H922" s="26">
        <f t="shared" si="44"/>
        <v>0</v>
      </c>
    </row>
    <row r="923" spans="1:8" x14ac:dyDescent="0.25">
      <c r="A923" s="12">
        <f>Riesgo!C927</f>
        <v>0</v>
      </c>
      <c r="F923" s="76">
        <f t="shared" si="42"/>
        <v>-0.12404882503505923</v>
      </c>
      <c r="G923" s="26">
        <f t="shared" si="43"/>
        <v>0</v>
      </c>
      <c r="H923" s="26">
        <f t="shared" si="44"/>
        <v>0</v>
      </c>
    </row>
    <row r="924" spans="1:8" x14ac:dyDescent="0.25">
      <c r="A924" s="12">
        <f>Riesgo!C928</f>
        <v>0</v>
      </c>
      <c r="F924" s="76">
        <f t="shared" si="42"/>
        <v>-0.12404882503505923</v>
      </c>
      <c r="G924" s="26">
        <f t="shared" si="43"/>
        <v>0</v>
      </c>
      <c r="H924" s="26">
        <f t="shared" si="44"/>
        <v>0</v>
      </c>
    </row>
    <row r="925" spans="1:8" x14ac:dyDescent="0.25">
      <c r="A925" s="12">
        <f>Riesgo!C929</f>
        <v>1</v>
      </c>
      <c r="F925" s="76">
        <f t="shared" si="42"/>
        <v>0.87595117496494079</v>
      </c>
      <c r="G925" s="26">
        <f t="shared" si="43"/>
        <v>0.67210898078442016</v>
      </c>
      <c r="H925" s="26">
        <f t="shared" si="44"/>
        <v>0.58873465142260162</v>
      </c>
    </row>
    <row r="926" spans="1:8" x14ac:dyDescent="0.25">
      <c r="A926" s="12">
        <f>Riesgo!C930</f>
        <v>0</v>
      </c>
      <c r="F926" s="76">
        <f t="shared" si="42"/>
        <v>-0.12404882503505923</v>
      </c>
      <c r="G926" s="26">
        <f t="shared" si="43"/>
        <v>0</v>
      </c>
      <c r="H926" s="26">
        <f t="shared" si="44"/>
        <v>0</v>
      </c>
    </row>
    <row r="927" spans="1:8" x14ac:dyDescent="0.25">
      <c r="A927" s="12">
        <f>Riesgo!C931</f>
        <v>0</v>
      </c>
      <c r="F927" s="76">
        <f t="shared" si="42"/>
        <v>-0.12404882503505923</v>
      </c>
      <c r="G927" s="26">
        <f t="shared" si="43"/>
        <v>0</v>
      </c>
      <c r="H927" s="26">
        <f t="shared" si="44"/>
        <v>0</v>
      </c>
    </row>
    <row r="928" spans="1:8" x14ac:dyDescent="0.25">
      <c r="A928" s="12">
        <f>Riesgo!C932</f>
        <v>1</v>
      </c>
      <c r="F928" s="76">
        <f t="shared" si="42"/>
        <v>0.87595117496494079</v>
      </c>
      <c r="G928" s="26">
        <f t="shared" si="43"/>
        <v>0.67210898078442016</v>
      </c>
      <c r="H928" s="26">
        <f t="shared" si="44"/>
        <v>0.58873465142260162</v>
      </c>
    </row>
    <row r="929" spans="1:8" x14ac:dyDescent="0.25">
      <c r="A929" s="12">
        <f>Riesgo!C933</f>
        <v>0</v>
      </c>
      <c r="F929" s="76">
        <f t="shared" si="42"/>
        <v>-0.12404882503505923</v>
      </c>
      <c r="G929" s="26">
        <f t="shared" si="43"/>
        <v>0</v>
      </c>
      <c r="H929" s="26">
        <f t="shared" si="44"/>
        <v>0</v>
      </c>
    </row>
    <row r="930" spans="1:8" x14ac:dyDescent="0.25">
      <c r="A930" s="12">
        <f>Riesgo!C934</f>
        <v>0</v>
      </c>
      <c r="F930" s="76">
        <f t="shared" si="42"/>
        <v>-0.12404882503505923</v>
      </c>
      <c r="G930" s="26">
        <f t="shared" si="43"/>
        <v>0</v>
      </c>
      <c r="H930" s="26">
        <f t="shared" si="44"/>
        <v>0</v>
      </c>
    </row>
    <row r="931" spans="1:8" x14ac:dyDescent="0.25">
      <c r="A931" s="12">
        <f>Riesgo!C935</f>
        <v>0</v>
      </c>
      <c r="F931" s="76">
        <f t="shared" si="42"/>
        <v>-0.12404882503505923</v>
      </c>
      <c r="G931" s="26">
        <f t="shared" si="43"/>
        <v>0</v>
      </c>
      <c r="H931" s="26">
        <f t="shared" si="44"/>
        <v>0</v>
      </c>
    </row>
    <row r="932" spans="1:8" x14ac:dyDescent="0.25">
      <c r="A932" s="12">
        <f>Riesgo!C936</f>
        <v>0</v>
      </c>
      <c r="F932" s="76">
        <f t="shared" si="42"/>
        <v>-0.12404882503505923</v>
      </c>
      <c r="G932" s="26">
        <f t="shared" si="43"/>
        <v>0</v>
      </c>
      <c r="H932" s="26">
        <f t="shared" si="44"/>
        <v>0</v>
      </c>
    </row>
    <row r="933" spans="1:8" x14ac:dyDescent="0.25">
      <c r="A933" s="12">
        <f>Riesgo!C937</f>
        <v>0</v>
      </c>
      <c r="F933" s="76">
        <f t="shared" si="42"/>
        <v>-0.12404882503505923</v>
      </c>
      <c r="G933" s="26">
        <f t="shared" si="43"/>
        <v>0</v>
      </c>
      <c r="H933" s="26">
        <f t="shared" si="44"/>
        <v>0</v>
      </c>
    </row>
    <row r="934" spans="1:8" x14ac:dyDescent="0.25">
      <c r="A934" s="12">
        <f>Riesgo!C938</f>
        <v>0</v>
      </c>
      <c r="F934" s="76">
        <f t="shared" si="42"/>
        <v>-0.12404882503505923</v>
      </c>
      <c r="G934" s="26">
        <f t="shared" si="43"/>
        <v>0</v>
      </c>
      <c r="H934" s="26">
        <f t="shared" si="44"/>
        <v>0</v>
      </c>
    </row>
    <row r="935" spans="1:8" x14ac:dyDescent="0.25">
      <c r="A935" s="12">
        <f>Riesgo!C939</f>
        <v>0</v>
      </c>
      <c r="F935" s="76">
        <f t="shared" si="42"/>
        <v>-0.12404882503505923</v>
      </c>
      <c r="G935" s="26">
        <f t="shared" si="43"/>
        <v>0</v>
      </c>
      <c r="H935" s="26">
        <f t="shared" si="44"/>
        <v>0</v>
      </c>
    </row>
    <row r="936" spans="1:8" x14ac:dyDescent="0.25">
      <c r="A936" s="12">
        <f>Riesgo!C940</f>
        <v>0</v>
      </c>
      <c r="F936" s="76">
        <f t="shared" si="42"/>
        <v>-0.12404882503505923</v>
      </c>
      <c r="G936" s="26">
        <f t="shared" si="43"/>
        <v>0</v>
      </c>
      <c r="H936" s="26">
        <f t="shared" si="44"/>
        <v>0</v>
      </c>
    </row>
    <row r="937" spans="1:8" x14ac:dyDescent="0.25">
      <c r="A937" s="12">
        <f>Riesgo!C941</f>
        <v>0</v>
      </c>
      <c r="F937" s="76">
        <f t="shared" si="42"/>
        <v>-0.12404882503505923</v>
      </c>
      <c r="G937" s="26">
        <f t="shared" si="43"/>
        <v>0</v>
      </c>
      <c r="H937" s="26">
        <f t="shared" si="44"/>
        <v>0</v>
      </c>
    </row>
    <row r="938" spans="1:8" x14ac:dyDescent="0.25">
      <c r="A938" s="12">
        <f>Riesgo!C942</f>
        <v>0</v>
      </c>
      <c r="F938" s="76">
        <f t="shared" si="42"/>
        <v>-0.12404882503505923</v>
      </c>
      <c r="G938" s="26">
        <f t="shared" si="43"/>
        <v>0</v>
      </c>
      <c r="H938" s="26">
        <f t="shared" si="44"/>
        <v>0</v>
      </c>
    </row>
    <row r="939" spans="1:8" x14ac:dyDescent="0.25">
      <c r="A939" s="12">
        <f>Riesgo!C943</f>
        <v>0</v>
      </c>
      <c r="F939" s="76">
        <f t="shared" si="42"/>
        <v>-0.12404882503505923</v>
      </c>
      <c r="G939" s="26">
        <f t="shared" si="43"/>
        <v>0</v>
      </c>
      <c r="H939" s="26">
        <f t="shared" si="44"/>
        <v>0</v>
      </c>
    </row>
    <row r="940" spans="1:8" x14ac:dyDescent="0.25">
      <c r="A940" s="12">
        <f>Riesgo!C944</f>
        <v>1</v>
      </c>
      <c r="F940" s="76">
        <f t="shared" si="42"/>
        <v>0.87595117496494079</v>
      </c>
      <c r="G940" s="26">
        <f t="shared" si="43"/>
        <v>0.67210898078442016</v>
      </c>
      <c r="H940" s="26">
        <f t="shared" si="44"/>
        <v>0.58873465142260162</v>
      </c>
    </row>
    <row r="941" spans="1:8" x14ac:dyDescent="0.25">
      <c r="A941" s="12">
        <f>Riesgo!C945</f>
        <v>0</v>
      </c>
      <c r="F941" s="76">
        <f t="shared" si="42"/>
        <v>-0.12404882503505923</v>
      </c>
      <c r="G941" s="26">
        <f t="shared" si="43"/>
        <v>0</v>
      </c>
      <c r="H941" s="26">
        <f t="shared" si="44"/>
        <v>0</v>
      </c>
    </row>
    <row r="942" spans="1:8" x14ac:dyDescent="0.25">
      <c r="A942" s="12">
        <f>Riesgo!C946</f>
        <v>0</v>
      </c>
      <c r="F942" s="76">
        <f t="shared" si="42"/>
        <v>-0.12404882503505923</v>
      </c>
      <c r="G942" s="26">
        <f t="shared" si="43"/>
        <v>0</v>
      </c>
      <c r="H942" s="26">
        <f t="shared" si="44"/>
        <v>0</v>
      </c>
    </row>
    <row r="943" spans="1:8" x14ac:dyDescent="0.25">
      <c r="A943" s="12">
        <f>Riesgo!C947</f>
        <v>0</v>
      </c>
      <c r="F943" s="76">
        <f t="shared" si="42"/>
        <v>-0.12404882503505923</v>
      </c>
      <c r="G943" s="26">
        <f t="shared" si="43"/>
        <v>0</v>
      </c>
      <c r="H943" s="26">
        <f t="shared" si="44"/>
        <v>0</v>
      </c>
    </row>
    <row r="944" spans="1:8" x14ac:dyDescent="0.25">
      <c r="A944" s="12">
        <f>Riesgo!C948</f>
        <v>0</v>
      </c>
      <c r="F944" s="76">
        <f t="shared" si="42"/>
        <v>-0.12404882503505923</v>
      </c>
      <c r="G944" s="26">
        <f t="shared" si="43"/>
        <v>0</v>
      </c>
      <c r="H944" s="26">
        <f t="shared" si="44"/>
        <v>0</v>
      </c>
    </row>
    <row r="945" spans="1:8" x14ac:dyDescent="0.25">
      <c r="A945" s="12">
        <f>Riesgo!C949</f>
        <v>1</v>
      </c>
      <c r="F945" s="76">
        <f t="shared" si="42"/>
        <v>0.87595117496494079</v>
      </c>
      <c r="G945" s="26">
        <f t="shared" si="43"/>
        <v>0.67210898078442016</v>
      </c>
      <c r="H945" s="26">
        <f t="shared" si="44"/>
        <v>0.58873465142260162</v>
      </c>
    </row>
    <row r="946" spans="1:8" x14ac:dyDescent="0.25">
      <c r="A946" s="12">
        <f>Riesgo!C950</f>
        <v>0</v>
      </c>
      <c r="F946" s="76">
        <f t="shared" si="42"/>
        <v>-0.12404882503505923</v>
      </c>
      <c r="G946" s="26">
        <f t="shared" si="43"/>
        <v>0</v>
      </c>
      <c r="H946" s="26">
        <f t="shared" si="44"/>
        <v>0</v>
      </c>
    </row>
    <row r="947" spans="1:8" x14ac:dyDescent="0.25">
      <c r="A947" s="12">
        <f>Riesgo!C951</f>
        <v>8.429740865915758E-2</v>
      </c>
      <c r="F947" s="76">
        <f t="shared" si="42"/>
        <v>-3.9751416375901655E-2</v>
      </c>
      <c r="G947" s="26">
        <f t="shared" si="43"/>
        <v>-6.2814198501577058E-5</v>
      </c>
      <c r="H947" s="26">
        <f t="shared" si="44"/>
        <v>2.4969533589547277E-6</v>
      </c>
    </row>
    <row r="948" spans="1:8" x14ac:dyDescent="0.25">
      <c r="A948" s="12">
        <f>Riesgo!C952</f>
        <v>0</v>
      </c>
      <c r="F948" s="76">
        <f t="shared" si="42"/>
        <v>-0.12404882503505923</v>
      </c>
      <c r="G948" s="26">
        <f t="shared" si="43"/>
        <v>0</v>
      </c>
      <c r="H948" s="26">
        <f t="shared" si="44"/>
        <v>0</v>
      </c>
    </row>
    <row r="949" spans="1:8" x14ac:dyDescent="0.25">
      <c r="A949" s="12">
        <f>Riesgo!C953</f>
        <v>0</v>
      </c>
      <c r="F949" s="76">
        <f t="shared" si="42"/>
        <v>-0.12404882503505923</v>
      </c>
      <c r="G949" s="26">
        <f t="shared" si="43"/>
        <v>0</v>
      </c>
      <c r="H949" s="26">
        <f t="shared" si="44"/>
        <v>0</v>
      </c>
    </row>
    <row r="950" spans="1:8" x14ac:dyDescent="0.25">
      <c r="A950" s="12">
        <f>Riesgo!C954</f>
        <v>0</v>
      </c>
      <c r="F950" s="76">
        <f t="shared" si="42"/>
        <v>-0.12404882503505923</v>
      </c>
      <c r="G950" s="26">
        <f t="shared" si="43"/>
        <v>0</v>
      </c>
      <c r="H950" s="26">
        <f t="shared" si="44"/>
        <v>0</v>
      </c>
    </row>
    <row r="951" spans="1:8" x14ac:dyDescent="0.25">
      <c r="A951" s="12">
        <f>Riesgo!C955</f>
        <v>0</v>
      </c>
      <c r="F951" s="76">
        <f t="shared" si="42"/>
        <v>-0.12404882503505923</v>
      </c>
      <c r="G951" s="26">
        <f t="shared" si="43"/>
        <v>0</v>
      </c>
      <c r="H951" s="26">
        <f t="shared" si="44"/>
        <v>0</v>
      </c>
    </row>
    <row r="952" spans="1:8" x14ac:dyDescent="0.25">
      <c r="A952" s="12">
        <f>Riesgo!C956</f>
        <v>0.38585099017983604</v>
      </c>
      <c r="F952" s="76">
        <f t="shared" si="42"/>
        <v>0.26180216514477683</v>
      </c>
      <c r="G952" s="26">
        <f t="shared" si="43"/>
        <v>1.7944018227814332E-2</v>
      </c>
      <c r="H952" s="26">
        <f t="shared" si="44"/>
        <v>4.6977828234391339E-3</v>
      </c>
    </row>
    <row r="953" spans="1:8" x14ac:dyDescent="0.25">
      <c r="A953" s="12">
        <f>Riesgo!C957</f>
        <v>0</v>
      </c>
      <c r="F953" s="76">
        <f t="shared" si="42"/>
        <v>-0.12404882503505923</v>
      </c>
      <c r="G953" s="26">
        <f t="shared" si="43"/>
        <v>0</v>
      </c>
      <c r="H953" s="26">
        <f t="shared" si="44"/>
        <v>0</v>
      </c>
    </row>
    <row r="954" spans="1:8" x14ac:dyDescent="0.25">
      <c r="A954" s="12">
        <f>Riesgo!C958</f>
        <v>6.8139178232682285E-2</v>
      </c>
      <c r="F954" s="76">
        <f t="shared" si="42"/>
        <v>-5.590964680237695E-2</v>
      </c>
      <c r="G954" s="26">
        <f t="shared" si="43"/>
        <v>-1.7476732788079978E-4</v>
      </c>
      <c r="H954" s="26">
        <f t="shared" si="44"/>
        <v>9.7711795744107224E-6</v>
      </c>
    </row>
    <row r="955" spans="1:8" x14ac:dyDescent="0.25">
      <c r="A955" s="12">
        <f>Riesgo!C959</f>
        <v>0</v>
      </c>
      <c r="F955" s="76">
        <f t="shared" si="42"/>
        <v>-0.12404882503505923</v>
      </c>
      <c r="G955" s="26">
        <f t="shared" si="43"/>
        <v>0</v>
      </c>
      <c r="H955" s="26">
        <f t="shared" si="44"/>
        <v>0</v>
      </c>
    </row>
    <row r="956" spans="1:8" x14ac:dyDescent="0.25">
      <c r="A956" s="12">
        <f>Riesgo!C960</f>
        <v>0</v>
      </c>
      <c r="F956" s="76">
        <f t="shared" si="42"/>
        <v>-0.12404882503505923</v>
      </c>
      <c r="G956" s="26">
        <f t="shared" si="43"/>
        <v>0</v>
      </c>
      <c r="H956" s="26">
        <f t="shared" si="44"/>
        <v>0</v>
      </c>
    </row>
    <row r="957" spans="1:8" x14ac:dyDescent="0.25">
      <c r="A957" s="12">
        <f>Riesgo!C961</f>
        <v>0</v>
      </c>
      <c r="F957" s="76">
        <f t="shared" si="42"/>
        <v>-0.12404882503505923</v>
      </c>
      <c r="G957" s="26">
        <f t="shared" si="43"/>
        <v>0</v>
      </c>
      <c r="H957" s="26">
        <f t="shared" si="44"/>
        <v>0</v>
      </c>
    </row>
    <row r="958" spans="1:8" x14ac:dyDescent="0.25">
      <c r="A958" s="12">
        <f>Riesgo!C962</f>
        <v>0.33124678187741663</v>
      </c>
      <c r="F958" s="76">
        <f t="shared" si="42"/>
        <v>0.20719795684235739</v>
      </c>
      <c r="G958" s="26">
        <f t="shared" si="43"/>
        <v>8.895214101043835E-3</v>
      </c>
      <c r="H958" s="26">
        <f t="shared" si="44"/>
        <v>1.8430701874116097E-3</v>
      </c>
    </row>
    <row r="959" spans="1:8" x14ac:dyDescent="0.25">
      <c r="A959" s="12">
        <f>Riesgo!C963</f>
        <v>0</v>
      </c>
      <c r="F959" s="76">
        <f t="shared" si="42"/>
        <v>-0.12404882503505923</v>
      </c>
      <c r="G959" s="26">
        <f t="shared" si="43"/>
        <v>0</v>
      </c>
      <c r="H959" s="26">
        <f t="shared" si="44"/>
        <v>0</v>
      </c>
    </row>
    <row r="960" spans="1:8" x14ac:dyDescent="0.25">
      <c r="A960" s="12">
        <f>Riesgo!C964</f>
        <v>1</v>
      </c>
      <c r="F960" s="76">
        <f t="shared" si="42"/>
        <v>0.87595117496494079</v>
      </c>
      <c r="G960" s="26">
        <f t="shared" si="43"/>
        <v>0.67210898078442016</v>
      </c>
      <c r="H960" s="26">
        <f t="shared" si="44"/>
        <v>0.58873465142260162</v>
      </c>
    </row>
    <row r="961" spans="1:8" x14ac:dyDescent="0.25">
      <c r="A961" s="12">
        <f>Riesgo!C965</f>
        <v>0</v>
      </c>
      <c r="F961" s="76">
        <f t="shared" si="42"/>
        <v>-0.12404882503505923</v>
      </c>
      <c r="G961" s="26">
        <f t="shared" si="43"/>
        <v>0</v>
      </c>
      <c r="H961" s="26">
        <f t="shared" si="44"/>
        <v>0</v>
      </c>
    </row>
    <row r="962" spans="1:8" x14ac:dyDescent="0.25">
      <c r="A962" s="12">
        <f>Riesgo!C966</f>
        <v>0</v>
      </c>
      <c r="F962" s="76">
        <f t="shared" si="42"/>
        <v>-0.12404882503505923</v>
      </c>
      <c r="G962" s="26">
        <f t="shared" si="43"/>
        <v>0</v>
      </c>
      <c r="H962" s="26">
        <f t="shared" si="44"/>
        <v>0</v>
      </c>
    </row>
    <row r="963" spans="1:8" x14ac:dyDescent="0.25">
      <c r="A963" s="12">
        <f>Riesgo!C967</f>
        <v>0</v>
      </c>
      <c r="F963" s="76">
        <f t="shared" ref="F963:F1026" si="45">A963-$D$4</f>
        <v>-0.12404882503505923</v>
      </c>
      <c r="G963" s="26">
        <f t="shared" ref="G963:G1026" si="46">IF(A963=0,0,(A963-D$4)^3)</f>
        <v>0</v>
      </c>
      <c r="H963" s="26">
        <f t="shared" ref="H963:H1026" si="47">IF(A963=0,0,(A963-D$4)^4)</f>
        <v>0</v>
      </c>
    </row>
    <row r="964" spans="1:8" x14ac:dyDescent="0.25">
      <c r="A964" s="12">
        <f>Riesgo!C968</f>
        <v>0</v>
      </c>
      <c r="F964" s="76">
        <f t="shared" si="45"/>
        <v>-0.12404882503505923</v>
      </c>
      <c r="G964" s="26">
        <f t="shared" si="46"/>
        <v>0</v>
      </c>
      <c r="H964" s="26">
        <f t="shared" si="47"/>
        <v>0</v>
      </c>
    </row>
    <row r="965" spans="1:8" x14ac:dyDescent="0.25">
      <c r="A965" s="12">
        <f>Riesgo!C969</f>
        <v>0</v>
      </c>
      <c r="F965" s="76">
        <f t="shared" si="45"/>
        <v>-0.12404882503505923</v>
      </c>
      <c r="G965" s="26">
        <f t="shared" si="46"/>
        <v>0</v>
      </c>
      <c r="H965" s="26">
        <f t="shared" si="47"/>
        <v>0</v>
      </c>
    </row>
    <row r="966" spans="1:8" x14ac:dyDescent="0.25">
      <c r="A966" s="12">
        <f>Riesgo!C970</f>
        <v>0</v>
      </c>
      <c r="F966" s="76">
        <f t="shared" si="45"/>
        <v>-0.12404882503505923</v>
      </c>
      <c r="G966" s="26">
        <f t="shared" si="46"/>
        <v>0</v>
      </c>
      <c r="H966" s="26">
        <f t="shared" si="47"/>
        <v>0</v>
      </c>
    </row>
    <row r="967" spans="1:8" x14ac:dyDescent="0.25">
      <c r="A967" s="12">
        <f>Riesgo!C971</f>
        <v>0</v>
      </c>
      <c r="F967" s="76">
        <f t="shared" si="45"/>
        <v>-0.12404882503505923</v>
      </c>
      <c r="G967" s="26">
        <f t="shared" si="46"/>
        <v>0</v>
      </c>
      <c r="H967" s="26">
        <f t="shared" si="47"/>
        <v>0</v>
      </c>
    </row>
    <row r="968" spans="1:8" x14ac:dyDescent="0.25">
      <c r="A968" s="12">
        <f>Riesgo!C972</f>
        <v>0</v>
      </c>
      <c r="F968" s="76">
        <f t="shared" si="45"/>
        <v>-0.12404882503505923</v>
      </c>
      <c r="G968" s="26">
        <f t="shared" si="46"/>
        <v>0</v>
      </c>
      <c r="H968" s="26">
        <f t="shared" si="47"/>
        <v>0</v>
      </c>
    </row>
    <row r="969" spans="1:8" x14ac:dyDescent="0.25">
      <c r="A969" s="12">
        <f>Riesgo!C973</f>
        <v>0</v>
      </c>
      <c r="F969" s="76">
        <f t="shared" si="45"/>
        <v>-0.12404882503505923</v>
      </c>
      <c r="G969" s="26">
        <f t="shared" si="46"/>
        <v>0</v>
      </c>
      <c r="H969" s="26">
        <f t="shared" si="47"/>
        <v>0</v>
      </c>
    </row>
    <row r="970" spans="1:8" x14ac:dyDescent="0.25">
      <c r="A970" s="12">
        <f>Riesgo!C974</f>
        <v>0</v>
      </c>
      <c r="F970" s="76">
        <f t="shared" si="45"/>
        <v>-0.12404882503505923</v>
      </c>
      <c r="G970" s="26">
        <f t="shared" si="46"/>
        <v>0</v>
      </c>
      <c r="H970" s="26">
        <f t="shared" si="47"/>
        <v>0</v>
      </c>
    </row>
    <row r="971" spans="1:8" x14ac:dyDescent="0.25">
      <c r="A971" s="12">
        <f>Riesgo!C975</f>
        <v>0</v>
      </c>
      <c r="F971" s="76">
        <f t="shared" si="45"/>
        <v>-0.12404882503505923</v>
      </c>
      <c r="G971" s="26">
        <f t="shared" si="46"/>
        <v>0</v>
      </c>
      <c r="H971" s="26">
        <f t="shared" si="47"/>
        <v>0</v>
      </c>
    </row>
    <row r="972" spans="1:8" x14ac:dyDescent="0.25">
      <c r="A972" s="12">
        <f>Riesgo!C976</f>
        <v>0</v>
      </c>
      <c r="F972" s="76">
        <f t="shared" si="45"/>
        <v>-0.12404882503505923</v>
      </c>
      <c r="G972" s="26">
        <f t="shared" si="46"/>
        <v>0</v>
      </c>
      <c r="H972" s="26">
        <f t="shared" si="47"/>
        <v>0</v>
      </c>
    </row>
    <row r="973" spans="1:8" x14ac:dyDescent="0.25">
      <c r="A973" s="12">
        <f>Riesgo!C977</f>
        <v>1</v>
      </c>
      <c r="F973" s="76">
        <f t="shared" si="45"/>
        <v>0.87595117496494079</v>
      </c>
      <c r="G973" s="26">
        <f t="shared" si="46"/>
        <v>0.67210898078442016</v>
      </c>
      <c r="H973" s="26">
        <f t="shared" si="47"/>
        <v>0.58873465142260162</v>
      </c>
    </row>
    <row r="974" spans="1:8" x14ac:dyDescent="0.25">
      <c r="A974" s="12">
        <f>Riesgo!C978</f>
        <v>0</v>
      </c>
      <c r="F974" s="76">
        <f t="shared" si="45"/>
        <v>-0.12404882503505923</v>
      </c>
      <c r="G974" s="26">
        <f t="shared" si="46"/>
        <v>0</v>
      </c>
      <c r="H974" s="26">
        <f t="shared" si="47"/>
        <v>0</v>
      </c>
    </row>
    <row r="975" spans="1:8" x14ac:dyDescent="0.25">
      <c r="A975" s="12">
        <f>Riesgo!C979</f>
        <v>0</v>
      </c>
      <c r="F975" s="76">
        <f t="shared" si="45"/>
        <v>-0.12404882503505923</v>
      </c>
      <c r="G975" s="26">
        <f t="shared" si="46"/>
        <v>0</v>
      </c>
      <c r="H975" s="26">
        <f t="shared" si="47"/>
        <v>0</v>
      </c>
    </row>
    <row r="976" spans="1:8" x14ac:dyDescent="0.25">
      <c r="A976" s="12">
        <f>Riesgo!C980</f>
        <v>0</v>
      </c>
      <c r="F976" s="76">
        <f t="shared" si="45"/>
        <v>-0.12404882503505923</v>
      </c>
      <c r="G976" s="26">
        <f t="shared" si="46"/>
        <v>0</v>
      </c>
      <c r="H976" s="26">
        <f t="shared" si="47"/>
        <v>0</v>
      </c>
    </row>
    <row r="977" spans="1:8" x14ac:dyDescent="0.25">
      <c r="A977" s="12">
        <f>Riesgo!C981</f>
        <v>0</v>
      </c>
      <c r="F977" s="76">
        <f t="shared" si="45"/>
        <v>-0.12404882503505923</v>
      </c>
      <c r="G977" s="26">
        <f t="shared" si="46"/>
        <v>0</v>
      </c>
      <c r="H977" s="26">
        <f t="shared" si="47"/>
        <v>0</v>
      </c>
    </row>
    <row r="978" spans="1:8" x14ac:dyDescent="0.25">
      <c r="A978" s="12">
        <f>Riesgo!C982</f>
        <v>0</v>
      </c>
      <c r="F978" s="76">
        <f t="shared" si="45"/>
        <v>-0.12404882503505923</v>
      </c>
      <c r="G978" s="26">
        <f t="shared" si="46"/>
        <v>0</v>
      </c>
      <c r="H978" s="26">
        <f t="shared" si="47"/>
        <v>0</v>
      </c>
    </row>
    <row r="979" spans="1:8" x14ac:dyDescent="0.25">
      <c r="A979" s="12">
        <f>Riesgo!C983</f>
        <v>0.45091414678209996</v>
      </c>
      <c r="F979" s="76">
        <f t="shared" si="45"/>
        <v>0.32686532174704075</v>
      </c>
      <c r="G979" s="26">
        <f t="shared" si="46"/>
        <v>3.4922597758430554E-2</v>
      </c>
      <c r="H979" s="26">
        <f t="shared" si="47"/>
        <v>1.1414986152551888E-2</v>
      </c>
    </row>
    <row r="980" spans="1:8" x14ac:dyDescent="0.25">
      <c r="A980" s="12">
        <f>Riesgo!C984</f>
        <v>0</v>
      </c>
      <c r="F980" s="76">
        <f t="shared" si="45"/>
        <v>-0.12404882503505923</v>
      </c>
      <c r="G980" s="26">
        <f t="shared" si="46"/>
        <v>0</v>
      </c>
      <c r="H980" s="26">
        <f t="shared" si="47"/>
        <v>0</v>
      </c>
    </row>
    <row r="981" spans="1:8" x14ac:dyDescent="0.25">
      <c r="A981" s="12">
        <f>Riesgo!C985</f>
        <v>0</v>
      </c>
      <c r="F981" s="76">
        <f t="shared" si="45"/>
        <v>-0.12404882503505923</v>
      </c>
      <c r="G981" s="26">
        <f t="shared" si="46"/>
        <v>0</v>
      </c>
      <c r="H981" s="26">
        <f t="shared" si="47"/>
        <v>0</v>
      </c>
    </row>
    <row r="982" spans="1:8" x14ac:dyDescent="0.25">
      <c r="A982" s="12">
        <f>Riesgo!C986</f>
        <v>0</v>
      </c>
      <c r="F982" s="76">
        <f t="shared" si="45"/>
        <v>-0.12404882503505923</v>
      </c>
      <c r="G982" s="26">
        <f t="shared" si="46"/>
        <v>0</v>
      </c>
      <c r="H982" s="26">
        <f t="shared" si="47"/>
        <v>0</v>
      </c>
    </row>
    <row r="983" spans="1:8" x14ac:dyDescent="0.25">
      <c r="A983" s="12">
        <f>Riesgo!C987</f>
        <v>0</v>
      </c>
      <c r="F983" s="76">
        <f t="shared" si="45"/>
        <v>-0.12404882503505923</v>
      </c>
      <c r="G983" s="26">
        <f t="shared" si="46"/>
        <v>0</v>
      </c>
      <c r="H983" s="26">
        <f t="shared" si="47"/>
        <v>0</v>
      </c>
    </row>
    <row r="984" spans="1:8" x14ac:dyDescent="0.25">
      <c r="A984" s="12">
        <f>Riesgo!C988</f>
        <v>0</v>
      </c>
      <c r="F984" s="76">
        <f t="shared" si="45"/>
        <v>-0.12404882503505923</v>
      </c>
      <c r="G984" s="26">
        <f t="shared" si="46"/>
        <v>0</v>
      </c>
      <c r="H984" s="26">
        <f t="shared" si="47"/>
        <v>0</v>
      </c>
    </row>
    <row r="985" spans="1:8" x14ac:dyDescent="0.25">
      <c r="A985" s="12">
        <f>Riesgo!C989</f>
        <v>0</v>
      </c>
      <c r="F985" s="76">
        <f t="shared" si="45"/>
        <v>-0.12404882503505923</v>
      </c>
      <c r="G985" s="26">
        <f t="shared" si="46"/>
        <v>0</v>
      </c>
      <c r="H985" s="26">
        <f t="shared" si="47"/>
        <v>0</v>
      </c>
    </row>
    <row r="986" spans="1:8" x14ac:dyDescent="0.25">
      <c r="A986" s="12">
        <f>Riesgo!C990</f>
        <v>0</v>
      </c>
      <c r="F986" s="76">
        <f t="shared" si="45"/>
        <v>-0.12404882503505923</v>
      </c>
      <c r="G986" s="26">
        <f t="shared" si="46"/>
        <v>0</v>
      </c>
      <c r="H986" s="26">
        <f t="shared" si="47"/>
        <v>0</v>
      </c>
    </row>
    <row r="987" spans="1:8" x14ac:dyDescent="0.25">
      <c r="A987" s="12">
        <f>Riesgo!C991</f>
        <v>0</v>
      </c>
      <c r="F987" s="76">
        <f t="shared" si="45"/>
        <v>-0.12404882503505923</v>
      </c>
      <c r="G987" s="26">
        <f t="shared" si="46"/>
        <v>0</v>
      </c>
      <c r="H987" s="26">
        <f t="shared" si="47"/>
        <v>0</v>
      </c>
    </row>
    <row r="988" spans="1:8" x14ac:dyDescent="0.25">
      <c r="A988" s="12">
        <f>Riesgo!C992</f>
        <v>0</v>
      </c>
      <c r="F988" s="76">
        <f t="shared" si="45"/>
        <v>-0.12404882503505923</v>
      </c>
      <c r="G988" s="26">
        <f t="shared" si="46"/>
        <v>0</v>
      </c>
      <c r="H988" s="26">
        <f t="shared" si="47"/>
        <v>0</v>
      </c>
    </row>
    <row r="989" spans="1:8" x14ac:dyDescent="0.25">
      <c r="A989" s="12">
        <f>Riesgo!C993</f>
        <v>0</v>
      </c>
      <c r="F989" s="76">
        <f t="shared" si="45"/>
        <v>-0.12404882503505923</v>
      </c>
      <c r="G989" s="26">
        <f t="shared" si="46"/>
        <v>0</v>
      </c>
      <c r="H989" s="26">
        <f t="shared" si="47"/>
        <v>0</v>
      </c>
    </row>
    <row r="990" spans="1:8" x14ac:dyDescent="0.25">
      <c r="A990" s="12">
        <f>Riesgo!C994</f>
        <v>0</v>
      </c>
      <c r="F990" s="76">
        <f t="shared" si="45"/>
        <v>-0.12404882503505923</v>
      </c>
      <c r="G990" s="26">
        <f t="shared" si="46"/>
        <v>0</v>
      </c>
      <c r="H990" s="26">
        <f t="shared" si="47"/>
        <v>0</v>
      </c>
    </row>
    <row r="991" spans="1:8" x14ac:dyDescent="0.25">
      <c r="A991" s="12">
        <f>Riesgo!C995</f>
        <v>0</v>
      </c>
      <c r="F991" s="76">
        <f t="shared" si="45"/>
        <v>-0.12404882503505923</v>
      </c>
      <c r="G991" s="26">
        <f t="shared" si="46"/>
        <v>0</v>
      </c>
      <c r="H991" s="26">
        <f t="shared" si="47"/>
        <v>0</v>
      </c>
    </row>
    <row r="992" spans="1:8" x14ac:dyDescent="0.25">
      <c r="A992" s="12">
        <f>Riesgo!C996</f>
        <v>0.63796839535714223</v>
      </c>
      <c r="F992" s="76">
        <f t="shared" si="45"/>
        <v>0.51391957032208302</v>
      </c>
      <c r="G992" s="26">
        <f t="shared" si="46"/>
        <v>0.13573300637701366</v>
      </c>
      <c r="H992" s="26">
        <f t="shared" si="47"/>
        <v>6.975584831579941E-2</v>
      </c>
    </row>
    <row r="993" spans="1:8" x14ac:dyDescent="0.25">
      <c r="A993" s="12">
        <f>Riesgo!C997</f>
        <v>0</v>
      </c>
      <c r="F993" s="76">
        <f t="shared" si="45"/>
        <v>-0.12404882503505923</v>
      </c>
      <c r="G993" s="26">
        <f t="shared" si="46"/>
        <v>0</v>
      </c>
      <c r="H993" s="26">
        <f t="shared" si="47"/>
        <v>0</v>
      </c>
    </row>
    <row r="994" spans="1:8" x14ac:dyDescent="0.25">
      <c r="A994" s="12">
        <f>Riesgo!C998</f>
        <v>0</v>
      </c>
      <c r="F994" s="76">
        <f t="shared" si="45"/>
        <v>-0.12404882503505923</v>
      </c>
      <c r="G994" s="26">
        <f t="shared" si="46"/>
        <v>0</v>
      </c>
      <c r="H994" s="26">
        <f t="shared" si="47"/>
        <v>0</v>
      </c>
    </row>
    <row r="995" spans="1:8" x14ac:dyDescent="0.25">
      <c r="A995" s="12">
        <f>Riesgo!C999</f>
        <v>0</v>
      </c>
      <c r="F995" s="76">
        <f t="shared" si="45"/>
        <v>-0.12404882503505923</v>
      </c>
      <c r="G995" s="26">
        <f t="shared" si="46"/>
        <v>0</v>
      </c>
      <c r="H995" s="26">
        <f t="shared" si="47"/>
        <v>0</v>
      </c>
    </row>
    <row r="996" spans="1:8" x14ac:dyDescent="0.25">
      <c r="A996" s="12">
        <f>Riesgo!C1000</f>
        <v>0</v>
      </c>
      <c r="F996" s="76">
        <f t="shared" si="45"/>
        <v>-0.12404882503505923</v>
      </c>
      <c r="G996" s="26">
        <f t="shared" si="46"/>
        <v>0</v>
      </c>
      <c r="H996" s="26">
        <f t="shared" si="47"/>
        <v>0</v>
      </c>
    </row>
    <row r="997" spans="1:8" x14ac:dyDescent="0.25">
      <c r="A997" s="12">
        <f>Riesgo!C1001</f>
        <v>0</v>
      </c>
      <c r="F997" s="76">
        <f t="shared" si="45"/>
        <v>-0.12404882503505923</v>
      </c>
      <c r="G997" s="26">
        <f t="shared" si="46"/>
        <v>0</v>
      </c>
      <c r="H997" s="26">
        <f t="shared" si="47"/>
        <v>0</v>
      </c>
    </row>
    <row r="998" spans="1:8" x14ac:dyDescent="0.25">
      <c r="A998" s="12">
        <f>Riesgo!C1002</f>
        <v>0</v>
      </c>
      <c r="F998" s="76">
        <f t="shared" si="45"/>
        <v>-0.12404882503505923</v>
      </c>
      <c r="G998" s="26">
        <f t="shared" si="46"/>
        <v>0</v>
      </c>
      <c r="H998" s="26">
        <f t="shared" si="47"/>
        <v>0</v>
      </c>
    </row>
    <row r="999" spans="1:8" x14ac:dyDescent="0.25">
      <c r="A999" s="12">
        <f>Riesgo!C1003</f>
        <v>0</v>
      </c>
      <c r="F999" s="76">
        <f t="shared" si="45"/>
        <v>-0.12404882503505923</v>
      </c>
      <c r="G999" s="26">
        <f t="shared" si="46"/>
        <v>0</v>
      </c>
      <c r="H999" s="26">
        <f t="shared" si="47"/>
        <v>0</v>
      </c>
    </row>
    <row r="1000" spans="1:8" x14ac:dyDescent="0.25">
      <c r="A1000" s="12">
        <f>Riesgo!C1004</f>
        <v>0</v>
      </c>
      <c r="F1000" s="76">
        <f t="shared" si="45"/>
        <v>-0.12404882503505923</v>
      </c>
      <c r="G1000" s="26">
        <f t="shared" si="46"/>
        <v>0</v>
      </c>
      <c r="H1000" s="26">
        <f t="shared" si="47"/>
        <v>0</v>
      </c>
    </row>
    <row r="1001" spans="1:8" x14ac:dyDescent="0.25">
      <c r="A1001" s="12">
        <f>Riesgo!C1005</f>
        <v>0</v>
      </c>
      <c r="F1001" s="76">
        <f t="shared" si="45"/>
        <v>-0.12404882503505923</v>
      </c>
      <c r="G1001" s="26">
        <f t="shared" si="46"/>
        <v>0</v>
      </c>
      <c r="H1001" s="26">
        <f t="shared" si="47"/>
        <v>0</v>
      </c>
    </row>
    <row r="1002" spans="1:8" x14ac:dyDescent="0.25">
      <c r="A1002" s="12">
        <f>Riesgo!C1006</f>
        <v>1</v>
      </c>
      <c r="F1002" s="76">
        <f t="shared" si="45"/>
        <v>0.87595117496494079</v>
      </c>
      <c r="G1002" s="26">
        <f t="shared" si="46"/>
        <v>0.67210898078442016</v>
      </c>
      <c r="H1002" s="26">
        <f t="shared" si="47"/>
        <v>0.58873465142260162</v>
      </c>
    </row>
    <row r="1003" spans="1:8" x14ac:dyDescent="0.25">
      <c r="A1003" s="12">
        <f>Riesgo!C1007</f>
        <v>0</v>
      </c>
      <c r="F1003" s="76">
        <f t="shared" si="45"/>
        <v>-0.12404882503505923</v>
      </c>
      <c r="G1003" s="26">
        <f t="shared" si="46"/>
        <v>0</v>
      </c>
      <c r="H1003" s="26">
        <f t="shared" si="47"/>
        <v>0</v>
      </c>
    </row>
    <row r="1004" spans="1:8" x14ac:dyDescent="0.25">
      <c r="A1004" s="12">
        <f>Riesgo!C1008</f>
        <v>0</v>
      </c>
      <c r="F1004" s="76">
        <f t="shared" si="45"/>
        <v>-0.12404882503505923</v>
      </c>
      <c r="G1004" s="26">
        <f t="shared" si="46"/>
        <v>0</v>
      </c>
      <c r="H1004" s="26">
        <f t="shared" si="47"/>
        <v>0</v>
      </c>
    </row>
    <row r="1005" spans="1:8" x14ac:dyDescent="0.25">
      <c r="A1005" s="12">
        <f>Riesgo!C1009</f>
        <v>1</v>
      </c>
      <c r="F1005" s="76">
        <f t="shared" si="45"/>
        <v>0.87595117496494079</v>
      </c>
      <c r="G1005" s="26">
        <f t="shared" si="46"/>
        <v>0.67210898078442016</v>
      </c>
      <c r="H1005" s="26">
        <f t="shared" si="47"/>
        <v>0.58873465142260162</v>
      </c>
    </row>
    <row r="1006" spans="1:8" x14ac:dyDescent="0.25">
      <c r="A1006" s="12">
        <f>Riesgo!C1010</f>
        <v>0</v>
      </c>
      <c r="F1006" s="76">
        <f t="shared" si="45"/>
        <v>-0.12404882503505923</v>
      </c>
      <c r="G1006" s="26">
        <f t="shared" si="46"/>
        <v>0</v>
      </c>
      <c r="H1006" s="26">
        <f t="shared" si="47"/>
        <v>0</v>
      </c>
    </row>
    <row r="1007" spans="1:8" x14ac:dyDescent="0.25">
      <c r="A1007" s="12">
        <f>Riesgo!C1011</f>
        <v>0</v>
      </c>
      <c r="F1007" s="76">
        <f t="shared" si="45"/>
        <v>-0.12404882503505923</v>
      </c>
      <c r="G1007" s="26">
        <f t="shared" si="46"/>
        <v>0</v>
      </c>
      <c r="H1007" s="26">
        <f t="shared" si="47"/>
        <v>0</v>
      </c>
    </row>
    <row r="1008" spans="1:8" x14ac:dyDescent="0.25">
      <c r="A1008" s="12">
        <f>Riesgo!C1012</f>
        <v>1</v>
      </c>
      <c r="F1008" s="76">
        <f t="shared" si="45"/>
        <v>0.87595117496494079</v>
      </c>
      <c r="G1008" s="26">
        <f t="shared" si="46"/>
        <v>0.67210898078442016</v>
      </c>
      <c r="H1008" s="26">
        <f t="shared" si="47"/>
        <v>0.58873465142260162</v>
      </c>
    </row>
    <row r="1009" spans="1:8" s="33" customFormat="1" x14ac:dyDescent="0.25">
      <c r="A1009" s="12">
        <f>Riesgo!C1013</f>
        <v>0</v>
      </c>
      <c r="F1009" s="76">
        <f t="shared" si="45"/>
        <v>-0.12404882503505923</v>
      </c>
      <c r="G1009" s="26">
        <f t="shared" si="46"/>
        <v>0</v>
      </c>
      <c r="H1009" s="26">
        <f t="shared" si="47"/>
        <v>0</v>
      </c>
    </row>
    <row r="1010" spans="1:8" s="33" customFormat="1" x14ac:dyDescent="0.25">
      <c r="A1010" s="12">
        <f>Riesgo!C1014</f>
        <v>0</v>
      </c>
      <c r="F1010" s="76">
        <f t="shared" si="45"/>
        <v>-0.12404882503505923</v>
      </c>
      <c r="G1010" s="26">
        <f t="shared" si="46"/>
        <v>0</v>
      </c>
      <c r="H1010" s="26">
        <f t="shared" si="47"/>
        <v>0</v>
      </c>
    </row>
    <row r="1011" spans="1:8" s="33" customFormat="1" x14ac:dyDescent="0.25">
      <c r="A1011" s="12">
        <f>Riesgo!C1015</f>
        <v>0</v>
      </c>
      <c r="F1011" s="76">
        <f t="shared" si="45"/>
        <v>-0.12404882503505923</v>
      </c>
      <c r="G1011" s="26">
        <f t="shared" si="46"/>
        <v>0</v>
      </c>
      <c r="H1011" s="26">
        <f t="shared" si="47"/>
        <v>0</v>
      </c>
    </row>
    <row r="1012" spans="1:8" s="33" customFormat="1" x14ac:dyDescent="0.25">
      <c r="A1012" s="12">
        <f>Riesgo!C1016</f>
        <v>0</v>
      </c>
      <c r="F1012" s="76">
        <f t="shared" si="45"/>
        <v>-0.12404882503505923</v>
      </c>
      <c r="G1012" s="26">
        <f t="shared" si="46"/>
        <v>0</v>
      </c>
      <c r="H1012" s="26">
        <f t="shared" si="47"/>
        <v>0</v>
      </c>
    </row>
    <row r="1013" spans="1:8" s="33" customFormat="1" x14ac:dyDescent="0.25">
      <c r="A1013" s="12">
        <f>Riesgo!C1017</f>
        <v>0</v>
      </c>
      <c r="F1013" s="76">
        <f t="shared" si="45"/>
        <v>-0.12404882503505923</v>
      </c>
      <c r="G1013" s="26">
        <f t="shared" si="46"/>
        <v>0</v>
      </c>
      <c r="H1013" s="26">
        <f t="shared" si="47"/>
        <v>0</v>
      </c>
    </row>
    <row r="1014" spans="1:8" s="33" customFormat="1" x14ac:dyDescent="0.25">
      <c r="A1014" s="12">
        <f>Riesgo!C1018</f>
        <v>0</v>
      </c>
      <c r="F1014" s="76">
        <f t="shared" si="45"/>
        <v>-0.12404882503505923</v>
      </c>
      <c r="G1014" s="26">
        <f t="shared" si="46"/>
        <v>0</v>
      </c>
      <c r="H1014" s="26">
        <f t="shared" si="47"/>
        <v>0</v>
      </c>
    </row>
    <row r="1015" spans="1:8" s="33" customFormat="1" x14ac:dyDescent="0.25">
      <c r="A1015" s="12">
        <f>Riesgo!C1019</f>
        <v>0</v>
      </c>
      <c r="F1015" s="76">
        <f t="shared" si="45"/>
        <v>-0.12404882503505923</v>
      </c>
      <c r="G1015" s="26">
        <f t="shared" si="46"/>
        <v>0</v>
      </c>
      <c r="H1015" s="26">
        <f t="shared" si="47"/>
        <v>0</v>
      </c>
    </row>
    <row r="1016" spans="1:8" s="33" customFormat="1" x14ac:dyDescent="0.25">
      <c r="A1016" s="12">
        <f>Riesgo!C1020</f>
        <v>0</v>
      </c>
      <c r="F1016" s="76">
        <f t="shared" si="45"/>
        <v>-0.12404882503505923</v>
      </c>
      <c r="G1016" s="26">
        <f t="shared" si="46"/>
        <v>0</v>
      </c>
      <c r="H1016" s="26">
        <f t="shared" si="47"/>
        <v>0</v>
      </c>
    </row>
    <row r="1017" spans="1:8" s="33" customFormat="1" x14ac:dyDescent="0.25">
      <c r="A1017" s="12">
        <f>Riesgo!C1021</f>
        <v>0</v>
      </c>
      <c r="F1017" s="76">
        <f t="shared" si="45"/>
        <v>-0.12404882503505923</v>
      </c>
      <c r="G1017" s="26">
        <f t="shared" si="46"/>
        <v>0</v>
      </c>
      <c r="H1017" s="26">
        <f t="shared" si="47"/>
        <v>0</v>
      </c>
    </row>
    <row r="1018" spans="1:8" s="33" customFormat="1" x14ac:dyDescent="0.25">
      <c r="A1018" s="12">
        <f>Riesgo!C1022</f>
        <v>0</v>
      </c>
      <c r="F1018" s="76">
        <f t="shared" si="45"/>
        <v>-0.12404882503505923</v>
      </c>
      <c r="G1018" s="26">
        <f t="shared" si="46"/>
        <v>0</v>
      </c>
      <c r="H1018" s="26">
        <f t="shared" si="47"/>
        <v>0</v>
      </c>
    </row>
    <row r="1019" spans="1:8" s="33" customFormat="1" x14ac:dyDescent="0.25">
      <c r="A1019" s="12">
        <f>Riesgo!C1023</f>
        <v>1</v>
      </c>
      <c r="F1019" s="76">
        <f t="shared" si="45"/>
        <v>0.87595117496494079</v>
      </c>
      <c r="G1019" s="26">
        <f t="shared" si="46"/>
        <v>0.67210898078442016</v>
      </c>
      <c r="H1019" s="26">
        <f t="shared" si="47"/>
        <v>0.58873465142260162</v>
      </c>
    </row>
    <row r="1020" spans="1:8" s="33" customFormat="1" x14ac:dyDescent="0.25">
      <c r="A1020" s="12">
        <f>Riesgo!C1024</f>
        <v>0</v>
      </c>
      <c r="F1020" s="76">
        <f t="shared" si="45"/>
        <v>-0.12404882503505923</v>
      </c>
      <c r="G1020" s="26">
        <f t="shared" si="46"/>
        <v>0</v>
      </c>
      <c r="H1020" s="26">
        <f t="shared" si="47"/>
        <v>0</v>
      </c>
    </row>
    <row r="1021" spans="1:8" s="33" customFormat="1" x14ac:dyDescent="0.25">
      <c r="A1021" s="12">
        <f>Riesgo!C1025</f>
        <v>0</v>
      </c>
      <c r="F1021" s="76">
        <f t="shared" si="45"/>
        <v>-0.12404882503505923</v>
      </c>
      <c r="G1021" s="26">
        <f t="shared" si="46"/>
        <v>0</v>
      </c>
      <c r="H1021" s="26">
        <f t="shared" si="47"/>
        <v>0</v>
      </c>
    </row>
    <row r="1022" spans="1:8" s="33" customFormat="1" x14ac:dyDescent="0.25">
      <c r="A1022" s="12">
        <f>Riesgo!C1026</f>
        <v>0</v>
      </c>
      <c r="F1022" s="76">
        <f t="shared" si="45"/>
        <v>-0.12404882503505923</v>
      </c>
      <c r="G1022" s="26">
        <f t="shared" si="46"/>
        <v>0</v>
      </c>
      <c r="H1022" s="26">
        <f t="shared" si="47"/>
        <v>0</v>
      </c>
    </row>
    <row r="1023" spans="1:8" s="33" customFormat="1" x14ac:dyDescent="0.25">
      <c r="A1023" s="12">
        <f>Riesgo!C1027</f>
        <v>0</v>
      </c>
      <c r="F1023" s="76">
        <f t="shared" si="45"/>
        <v>-0.12404882503505923</v>
      </c>
      <c r="G1023" s="26">
        <f t="shared" si="46"/>
        <v>0</v>
      </c>
      <c r="H1023" s="26">
        <f t="shared" si="47"/>
        <v>0</v>
      </c>
    </row>
    <row r="1024" spans="1:8" s="33" customFormat="1" x14ac:dyDescent="0.25">
      <c r="A1024" s="12">
        <f>Riesgo!C1028</f>
        <v>0</v>
      </c>
      <c r="F1024" s="76">
        <f t="shared" si="45"/>
        <v>-0.12404882503505923</v>
      </c>
      <c r="G1024" s="26">
        <f t="shared" si="46"/>
        <v>0</v>
      </c>
      <c r="H1024" s="26">
        <f t="shared" si="47"/>
        <v>0</v>
      </c>
    </row>
    <row r="1025" spans="1:8" s="33" customFormat="1" x14ac:dyDescent="0.25">
      <c r="A1025" s="12">
        <f>Riesgo!C1029</f>
        <v>0</v>
      </c>
      <c r="F1025" s="76">
        <f t="shared" si="45"/>
        <v>-0.12404882503505923</v>
      </c>
      <c r="G1025" s="26">
        <f t="shared" si="46"/>
        <v>0</v>
      </c>
      <c r="H1025" s="26">
        <f t="shared" si="47"/>
        <v>0</v>
      </c>
    </row>
    <row r="1026" spans="1:8" s="33" customFormat="1" x14ac:dyDescent="0.25">
      <c r="A1026" s="12">
        <f>Riesgo!C1030</f>
        <v>0</v>
      </c>
      <c r="F1026" s="76">
        <f t="shared" si="45"/>
        <v>-0.12404882503505923</v>
      </c>
      <c r="G1026" s="26">
        <f t="shared" si="46"/>
        <v>0</v>
      </c>
      <c r="H1026" s="26">
        <f t="shared" si="47"/>
        <v>0</v>
      </c>
    </row>
    <row r="1027" spans="1:8" s="33" customFormat="1" x14ac:dyDescent="0.25">
      <c r="A1027" s="12">
        <f>Riesgo!C1031</f>
        <v>0</v>
      </c>
      <c r="F1027" s="76">
        <f t="shared" ref="F1027:F1090" si="48">A1027-$D$4</f>
        <v>-0.12404882503505923</v>
      </c>
      <c r="G1027" s="26">
        <f t="shared" ref="G1027:G1090" si="49">IF(A1027=0,0,(A1027-D$4)^3)</f>
        <v>0</v>
      </c>
      <c r="H1027" s="26">
        <f t="shared" ref="H1027:H1090" si="50">IF(A1027=0,0,(A1027-D$4)^4)</f>
        <v>0</v>
      </c>
    </row>
    <row r="1028" spans="1:8" s="33" customFormat="1" x14ac:dyDescent="0.25">
      <c r="A1028" s="12">
        <f>Riesgo!C1032</f>
        <v>0</v>
      </c>
      <c r="F1028" s="76">
        <f t="shared" si="48"/>
        <v>-0.12404882503505923</v>
      </c>
      <c r="G1028" s="26">
        <f t="shared" si="49"/>
        <v>0</v>
      </c>
      <c r="H1028" s="26">
        <f t="shared" si="50"/>
        <v>0</v>
      </c>
    </row>
    <row r="1029" spans="1:8" s="33" customFormat="1" x14ac:dyDescent="0.25">
      <c r="A1029" s="12">
        <f>Riesgo!C1033</f>
        <v>0</v>
      </c>
      <c r="F1029" s="76">
        <f t="shared" si="48"/>
        <v>-0.12404882503505923</v>
      </c>
      <c r="G1029" s="26">
        <f t="shared" si="49"/>
        <v>0</v>
      </c>
      <c r="H1029" s="26">
        <f t="shared" si="50"/>
        <v>0</v>
      </c>
    </row>
    <row r="1030" spans="1:8" s="33" customFormat="1" x14ac:dyDescent="0.25">
      <c r="A1030" s="12">
        <f>Riesgo!C1034</f>
        <v>0</v>
      </c>
      <c r="F1030" s="76">
        <f t="shared" si="48"/>
        <v>-0.12404882503505923</v>
      </c>
      <c r="G1030" s="26">
        <f t="shared" si="49"/>
        <v>0</v>
      </c>
      <c r="H1030" s="26">
        <f t="shared" si="50"/>
        <v>0</v>
      </c>
    </row>
    <row r="1031" spans="1:8" s="33" customFormat="1" x14ac:dyDescent="0.25">
      <c r="A1031" s="12">
        <f>Riesgo!C1035</f>
        <v>0</v>
      </c>
      <c r="F1031" s="76">
        <f t="shared" si="48"/>
        <v>-0.12404882503505923</v>
      </c>
      <c r="G1031" s="26">
        <f t="shared" si="49"/>
        <v>0</v>
      </c>
      <c r="H1031" s="26">
        <f t="shared" si="50"/>
        <v>0</v>
      </c>
    </row>
    <row r="1032" spans="1:8" s="33" customFormat="1" x14ac:dyDescent="0.25">
      <c r="A1032" s="12">
        <f>Riesgo!C1036</f>
        <v>0</v>
      </c>
      <c r="F1032" s="76">
        <f t="shared" si="48"/>
        <v>-0.12404882503505923</v>
      </c>
      <c r="G1032" s="26">
        <f t="shared" si="49"/>
        <v>0</v>
      </c>
      <c r="H1032" s="26">
        <f t="shared" si="50"/>
        <v>0</v>
      </c>
    </row>
    <row r="1033" spans="1:8" s="33" customFormat="1" x14ac:dyDescent="0.25">
      <c r="A1033" s="12">
        <f>Riesgo!C1037</f>
        <v>0</v>
      </c>
      <c r="F1033" s="76">
        <f t="shared" si="48"/>
        <v>-0.12404882503505923</v>
      </c>
      <c r="G1033" s="26">
        <f t="shared" si="49"/>
        <v>0</v>
      </c>
      <c r="H1033" s="26">
        <f t="shared" si="50"/>
        <v>0</v>
      </c>
    </row>
    <row r="1034" spans="1:8" s="33" customFormat="1" x14ac:dyDescent="0.25">
      <c r="A1034" s="12">
        <f>Riesgo!C1038</f>
        <v>0</v>
      </c>
      <c r="F1034" s="76">
        <f t="shared" si="48"/>
        <v>-0.12404882503505923</v>
      </c>
      <c r="G1034" s="26">
        <f t="shared" si="49"/>
        <v>0</v>
      </c>
      <c r="H1034" s="26">
        <f t="shared" si="50"/>
        <v>0</v>
      </c>
    </row>
    <row r="1035" spans="1:8" s="33" customFormat="1" x14ac:dyDescent="0.25">
      <c r="A1035" s="12">
        <f>Riesgo!C1039</f>
        <v>1</v>
      </c>
      <c r="F1035" s="76">
        <f t="shared" si="48"/>
        <v>0.87595117496494079</v>
      </c>
      <c r="G1035" s="26">
        <f t="shared" si="49"/>
        <v>0.67210898078442016</v>
      </c>
      <c r="H1035" s="26">
        <f t="shared" si="50"/>
        <v>0.58873465142260162</v>
      </c>
    </row>
    <row r="1036" spans="1:8" s="33" customFormat="1" x14ac:dyDescent="0.25">
      <c r="A1036" s="12">
        <f>Riesgo!C1040</f>
        <v>0</v>
      </c>
      <c r="F1036" s="76">
        <f t="shared" si="48"/>
        <v>-0.12404882503505923</v>
      </c>
      <c r="G1036" s="26">
        <f t="shared" si="49"/>
        <v>0</v>
      </c>
      <c r="H1036" s="26">
        <f t="shared" si="50"/>
        <v>0</v>
      </c>
    </row>
    <row r="1037" spans="1:8" s="33" customFormat="1" x14ac:dyDescent="0.25">
      <c r="A1037" s="12">
        <f>Riesgo!C1041</f>
        <v>0</v>
      </c>
      <c r="F1037" s="76">
        <f t="shared" si="48"/>
        <v>-0.12404882503505923</v>
      </c>
      <c r="G1037" s="26">
        <f t="shared" si="49"/>
        <v>0</v>
      </c>
      <c r="H1037" s="26">
        <f t="shared" si="50"/>
        <v>0</v>
      </c>
    </row>
    <row r="1038" spans="1:8" s="33" customFormat="1" x14ac:dyDescent="0.25">
      <c r="A1038" s="12">
        <f>Riesgo!C1042</f>
        <v>0</v>
      </c>
      <c r="F1038" s="76">
        <f t="shared" si="48"/>
        <v>-0.12404882503505923</v>
      </c>
      <c r="G1038" s="26">
        <f t="shared" si="49"/>
        <v>0</v>
      </c>
      <c r="H1038" s="26">
        <f t="shared" si="50"/>
        <v>0</v>
      </c>
    </row>
    <row r="1039" spans="1:8" s="33" customFormat="1" x14ac:dyDescent="0.25">
      <c r="A1039" s="12">
        <f>Riesgo!C1043</f>
        <v>0</v>
      </c>
      <c r="F1039" s="76">
        <f t="shared" si="48"/>
        <v>-0.12404882503505923</v>
      </c>
      <c r="G1039" s="26">
        <f t="shared" si="49"/>
        <v>0</v>
      </c>
      <c r="H1039" s="26">
        <f t="shared" si="50"/>
        <v>0</v>
      </c>
    </row>
    <row r="1040" spans="1:8" s="33" customFormat="1" x14ac:dyDescent="0.25">
      <c r="A1040" s="12">
        <f>Riesgo!C1044</f>
        <v>0</v>
      </c>
      <c r="F1040" s="76">
        <f t="shared" si="48"/>
        <v>-0.12404882503505923</v>
      </c>
      <c r="G1040" s="26">
        <f t="shared" si="49"/>
        <v>0</v>
      </c>
      <c r="H1040" s="26">
        <f t="shared" si="50"/>
        <v>0</v>
      </c>
    </row>
    <row r="1041" spans="1:8" s="33" customFormat="1" x14ac:dyDescent="0.25">
      <c r="A1041" s="12">
        <f>Riesgo!C1045</f>
        <v>0</v>
      </c>
      <c r="F1041" s="76">
        <f t="shared" si="48"/>
        <v>-0.12404882503505923</v>
      </c>
      <c r="G1041" s="26">
        <f t="shared" si="49"/>
        <v>0</v>
      </c>
      <c r="H1041" s="26">
        <f t="shared" si="50"/>
        <v>0</v>
      </c>
    </row>
    <row r="1042" spans="1:8" s="33" customFormat="1" x14ac:dyDescent="0.25">
      <c r="A1042" s="12">
        <f>Riesgo!C1046</f>
        <v>0</v>
      </c>
      <c r="F1042" s="76">
        <f t="shared" si="48"/>
        <v>-0.12404882503505923</v>
      </c>
      <c r="G1042" s="26">
        <f t="shared" si="49"/>
        <v>0</v>
      </c>
      <c r="H1042" s="26">
        <f t="shared" si="50"/>
        <v>0</v>
      </c>
    </row>
    <row r="1043" spans="1:8" s="33" customFormat="1" x14ac:dyDescent="0.25">
      <c r="A1043" s="12">
        <f>Riesgo!C1047</f>
        <v>0</v>
      </c>
      <c r="F1043" s="76">
        <f t="shared" si="48"/>
        <v>-0.12404882503505923</v>
      </c>
      <c r="G1043" s="26">
        <f t="shared" si="49"/>
        <v>0</v>
      </c>
      <c r="H1043" s="26">
        <f t="shared" si="50"/>
        <v>0</v>
      </c>
    </row>
    <row r="1044" spans="1:8" s="33" customFormat="1" x14ac:dyDescent="0.25">
      <c r="A1044" s="12">
        <f>Riesgo!C1048</f>
        <v>0</v>
      </c>
      <c r="F1044" s="76">
        <f t="shared" si="48"/>
        <v>-0.12404882503505923</v>
      </c>
      <c r="G1044" s="26">
        <f t="shared" si="49"/>
        <v>0</v>
      </c>
      <c r="H1044" s="26">
        <f t="shared" si="50"/>
        <v>0</v>
      </c>
    </row>
    <row r="1045" spans="1:8" s="33" customFormat="1" x14ac:dyDescent="0.25">
      <c r="A1045" s="12">
        <f>Riesgo!C1049</f>
        <v>0</v>
      </c>
      <c r="F1045" s="76">
        <f t="shared" si="48"/>
        <v>-0.12404882503505923</v>
      </c>
      <c r="G1045" s="26">
        <f t="shared" si="49"/>
        <v>0</v>
      </c>
      <c r="H1045" s="26">
        <f t="shared" si="50"/>
        <v>0</v>
      </c>
    </row>
    <row r="1046" spans="1:8" s="33" customFormat="1" x14ac:dyDescent="0.25">
      <c r="A1046" s="12">
        <f>Riesgo!C1050</f>
        <v>0</v>
      </c>
      <c r="F1046" s="76">
        <f t="shared" si="48"/>
        <v>-0.12404882503505923</v>
      </c>
      <c r="G1046" s="26">
        <f t="shared" si="49"/>
        <v>0</v>
      </c>
      <c r="H1046" s="26">
        <f t="shared" si="50"/>
        <v>0</v>
      </c>
    </row>
    <row r="1047" spans="1:8" s="33" customFormat="1" x14ac:dyDescent="0.25">
      <c r="A1047" s="12">
        <f>Riesgo!C1051</f>
        <v>1</v>
      </c>
      <c r="F1047" s="76">
        <f t="shared" si="48"/>
        <v>0.87595117496494079</v>
      </c>
      <c r="G1047" s="26">
        <f t="shared" si="49"/>
        <v>0.67210898078442016</v>
      </c>
      <c r="H1047" s="26">
        <f t="shared" si="50"/>
        <v>0.58873465142260162</v>
      </c>
    </row>
    <row r="1048" spans="1:8" s="33" customFormat="1" x14ac:dyDescent="0.25">
      <c r="A1048" s="12">
        <f>Riesgo!C1052</f>
        <v>0</v>
      </c>
      <c r="F1048" s="76">
        <f t="shared" si="48"/>
        <v>-0.12404882503505923</v>
      </c>
      <c r="G1048" s="26">
        <f t="shared" si="49"/>
        <v>0</v>
      </c>
      <c r="H1048" s="26">
        <f t="shared" si="50"/>
        <v>0</v>
      </c>
    </row>
    <row r="1049" spans="1:8" s="33" customFormat="1" x14ac:dyDescent="0.25">
      <c r="A1049" s="12">
        <f>Riesgo!C1053</f>
        <v>0</v>
      </c>
      <c r="F1049" s="76">
        <f t="shared" si="48"/>
        <v>-0.12404882503505923</v>
      </c>
      <c r="G1049" s="26">
        <f t="shared" si="49"/>
        <v>0</v>
      </c>
      <c r="H1049" s="26">
        <f t="shared" si="50"/>
        <v>0</v>
      </c>
    </row>
    <row r="1050" spans="1:8" s="33" customFormat="1" x14ac:dyDescent="0.25">
      <c r="A1050" s="12">
        <f>Riesgo!C1054</f>
        <v>0</v>
      </c>
      <c r="F1050" s="76">
        <f t="shared" si="48"/>
        <v>-0.12404882503505923</v>
      </c>
      <c r="G1050" s="26">
        <f t="shared" si="49"/>
        <v>0</v>
      </c>
      <c r="H1050" s="26">
        <f t="shared" si="50"/>
        <v>0</v>
      </c>
    </row>
    <row r="1051" spans="1:8" s="33" customFormat="1" x14ac:dyDescent="0.25">
      <c r="A1051" s="12">
        <f>Riesgo!C1055</f>
        <v>0.11432887339422802</v>
      </c>
      <c r="F1051" s="76">
        <f t="shared" si="48"/>
        <v>-9.719951640831212E-3</v>
      </c>
      <c r="G1051" s="26">
        <f t="shared" si="49"/>
        <v>-9.1831634137751649E-7</v>
      </c>
      <c r="H1051" s="26">
        <f t="shared" si="50"/>
        <v>8.9259904291745066E-9</v>
      </c>
    </row>
    <row r="1052" spans="1:8" s="33" customFormat="1" x14ac:dyDescent="0.25">
      <c r="A1052" s="12">
        <f>Riesgo!C1056</f>
        <v>1</v>
      </c>
      <c r="F1052" s="76">
        <f t="shared" si="48"/>
        <v>0.87595117496494079</v>
      </c>
      <c r="G1052" s="26">
        <f t="shared" si="49"/>
        <v>0.67210898078442016</v>
      </c>
      <c r="H1052" s="26">
        <f t="shared" si="50"/>
        <v>0.58873465142260162</v>
      </c>
    </row>
    <row r="1053" spans="1:8" s="33" customFormat="1" x14ac:dyDescent="0.25">
      <c r="A1053" s="12">
        <f>Riesgo!C1057</f>
        <v>0.28911376491258478</v>
      </c>
      <c r="F1053" s="76">
        <f t="shared" si="48"/>
        <v>0.16506493987752555</v>
      </c>
      <c r="G1053" s="26">
        <f t="shared" si="49"/>
        <v>4.4974310522786706E-3</v>
      </c>
      <c r="H1053" s="26">
        <f t="shared" si="50"/>
        <v>7.423681862476953E-4</v>
      </c>
    </row>
    <row r="1054" spans="1:8" s="33" customFormat="1" x14ac:dyDescent="0.25">
      <c r="A1054" s="12">
        <f>Riesgo!C1058</f>
        <v>0</v>
      </c>
      <c r="F1054" s="76">
        <f t="shared" si="48"/>
        <v>-0.12404882503505923</v>
      </c>
      <c r="G1054" s="26">
        <f t="shared" si="49"/>
        <v>0</v>
      </c>
      <c r="H1054" s="26">
        <f t="shared" si="50"/>
        <v>0</v>
      </c>
    </row>
    <row r="1055" spans="1:8" s="33" customFormat="1" x14ac:dyDescent="0.25">
      <c r="A1055" s="12">
        <f>Riesgo!C1059</f>
        <v>0</v>
      </c>
      <c r="F1055" s="76">
        <f t="shared" si="48"/>
        <v>-0.12404882503505923</v>
      </c>
      <c r="G1055" s="26">
        <f t="shared" si="49"/>
        <v>0</v>
      </c>
      <c r="H1055" s="26">
        <f t="shared" si="50"/>
        <v>0</v>
      </c>
    </row>
    <row r="1056" spans="1:8" s="33" customFormat="1" x14ac:dyDescent="0.25">
      <c r="A1056" s="12">
        <f>Riesgo!C1060</f>
        <v>0</v>
      </c>
      <c r="F1056" s="76">
        <f t="shared" si="48"/>
        <v>-0.12404882503505923</v>
      </c>
      <c r="G1056" s="26">
        <f t="shared" si="49"/>
        <v>0</v>
      </c>
      <c r="H1056" s="26">
        <f t="shared" si="50"/>
        <v>0</v>
      </c>
    </row>
    <row r="1057" spans="1:8" s="33" customFormat="1" x14ac:dyDescent="0.25">
      <c r="A1057" s="12">
        <f>Riesgo!C1061</f>
        <v>0</v>
      </c>
      <c r="F1057" s="76">
        <f t="shared" si="48"/>
        <v>-0.12404882503505923</v>
      </c>
      <c r="G1057" s="26">
        <f t="shared" si="49"/>
        <v>0</v>
      </c>
      <c r="H1057" s="26">
        <f t="shared" si="50"/>
        <v>0</v>
      </c>
    </row>
    <row r="1058" spans="1:8" s="33" customFormat="1" x14ac:dyDescent="0.25">
      <c r="A1058" s="12">
        <f>Riesgo!C1062</f>
        <v>0</v>
      </c>
      <c r="F1058" s="76">
        <f t="shared" si="48"/>
        <v>-0.12404882503505923</v>
      </c>
      <c r="G1058" s="26">
        <f t="shared" si="49"/>
        <v>0</v>
      </c>
      <c r="H1058" s="26">
        <f t="shared" si="50"/>
        <v>0</v>
      </c>
    </row>
    <row r="1059" spans="1:8" s="33" customFormat="1" x14ac:dyDescent="0.25">
      <c r="A1059" s="12">
        <f>Riesgo!C1063</f>
        <v>0</v>
      </c>
      <c r="F1059" s="76">
        <f t="shared" si="48"/>
        <v>-0.12404882503505923</v>
      </c>
      <c r="G1059" s="26">
        <f t="shared" si="49"/>
        <v>0</v>
      </c>
      <c r="H1059" s="26">
        <f t="shared" si="50"/>
        <v>0</v>
      </c>
    </row>
    <row r="1060" spans="1:8" s="33" customFormat="1" x14ac:dyDescent="0.25">
      <c r="A1060" s="12">
        <f>Riesgo!C1064</f>
        <v>1</v>
      </c>
      <c r="F1060" s="76">
        <f t="shared" si="48"/>
        <v>0.87595117496494079</v>
      </c>
      <c r="G1060" s="26">
        <f t="shared" si="49"/>
        <v>0.67210898078442016</v>
      </c>
      <c r="H1060" s="26">
        <f t="shared" si="50"/>
        <v>0.58873465142260162</v>
      </c>
    </row>
    <row r="1061" spans="1:8" s="33" customFormat="1" x14ac:dyDescent="0.25">
      <c r="A1061" s="12">
        <f>Riesgo!C1065</f>
        <v>0</v>
      </c>
      <c r="F1061" s="76">
        <f t="shared" si="48"/>
        <v>-0.12404882503505923</v>
      </c>
      <c r="G1061" s="26">
        <f t="shared" si="49"/>
        <v>0</v>
      </c>
      <c r="H1061" s="26">
        <f t="shared" si="50"/>
        <v>0</v>
      </c>
    </row>
    <row r="1062" spans="1:8" s="33" customFormat="1" x14ac:dyDescent="0.25">
      <c r="A1062" s="12">
        <f>Riesgo!C1066</f>
        <v>0</v>
      </c>
      <c r="F1062" s="76">
        <f t="shared" si="48"/>
        <v>-0.12404882503505923</v>
      </c>
      <c r="G1062" s="26">
        <f t="shared" si="49"/>
        <v>0</v>
      </c>
      <c r="H1062" s="26">
        <f t="shared" si="50"/>
        <v>0</v>
      </c>
    </row>
    <row r="1063" spans="1:8" s="33" customFormat="1" x14ac:dyDescent="0.25">
      <c r="A1063" s="12">
        <f>Riesgo!C1067</f>
        <v>0</v>
      </c>
      <c r="F1063" s="76">
        <f t="shared" si="48"/>
        <v>-0.12404882503505923</v>
      </c>
      <c r="G1063" s="26">
        <f t="shared" si="49"/>
        <v>0</v>
      </c>
      <c r="H1063" s="26">
        <f t="shared" si="50"/>
        <v>0</v>
      </c>
    </row>
    <row r="1064" spans="1:8" s="33" customFormat="1" x14ac:dyDescent="0.25">
      <c r="A1064" s="12">
        <f>Riesgo!C1068</f>
        <v>0</v>
      </c>
      <c r="F1064" s="76">
        <f t="shared" si="48"/>
        <v>-0.12404882503505923</v>
      </c>
      <c r="G1064" s="26">
        <f t="shared" si="49"/>
        <v>0</v>
      </c>
      <c r="H1064" s="26">
        <f t="shared" si="50"/>
        <v>0</v>
      </c>
    </row>
    <row r="1065" spans="1:8" s="33" customFormat="1" x14ac:dyDescent="0.25">
      <c r="A1065" s="12">
        <f>Riesgo!C1069</f>
        <v>0</v>
      </c>
      <c r="F1065" s="76">
        <f t="shared" si="48"/>
        <v>-0.12404882503505923</v>
      </c>
      <c r="G1065" s="26">
        <f t="shared" si="49"/>
        <v>0</v>
      </c>
      <c r="H1065" s="26">
        <f t="shared" si="50"/>
        <v>0</v>
      </c>
    </row>
    <row r="1066" spans="1:8" s="33" customFormat="1" x14ac:dyDescent="0.25">
      <c r="A1066" s="12">
        <f>Riesgo!C1070</f>
        <v>0</v>
      </c>
      <c r="F1066" s="76">
        <f t="shared" si="48"/>
        <v>-0.12404882503505923</v>
      </c>
      <c r="G1066" s="26">
        <f t="shared" si="49"/>
        <v>0</v>
      </c>
      <c r="H1066" s="26">
        <f t="shared" si="50"/>
        <v>0</v>
      </c>
    </row>
    <row r="1067" spans="1:8" s="33" customFormat="1" x14ac:dyDescent="0.25">
      <c r="A1067" s="12">
        <f>Riesgo!C1071</f>
        <v>0</v>
      </c>
      <c r="F1067" s="76">
        <f t="shared" si="48"/>
        <v>-0.12404882503505923</v>
      </c>
      <c r="G1067" s="26">
        <f t="shared" si="49"/>
        <v>0</v>
      </c>
      <c r="H1067" s="26">
        <f t="shared" si="50"/>
        <v>0</v>
      </c>
    </row>
    <row r="1068" spans="1:8" s="33" customFormat="1" x14ac:dyDescent="0.25">
      <c r="A1068" s="12">
        <f>Riesgo!C1072</f>
        <v>0</v>
      </c>
      <c r="F1068" s="76">
        <f t="shared" si="48"/>
        <v>-0.12404882503505923</v>
      </c>
      <c r="G1068" s="26">
        <f t="shared" si="49"/>
        <v>0</v>
      </c>
      <c r="H1068" s="26">
        <f t="shared" si="50"/>
        <v>0</v>
      </c>
    </row>
    <row r="1069" spans="1:8" s="33" customFormat="1" x14ac:dyDescent="0.25">
      <c r="A1069" s="12">
        <f>Riesgo!C1073</f>
        <v>0</v>
      </c>
      <c r="F1069" s="76">
        <f t="shared" si="48"/>
        <v>-0.12404882503505923</v>
      </c>
      <c r="G1069" s="26">
        <f t="shared" si="49"/>
        <v>0</v>
      </c>
      <c r="H1069" s="26">
        <f t="shared" si="50"/>
        <v>0</v>
      </c>
    </row>
    <row r="1070" spans="1:8" s="33" customFormat="1" x14ac:dyDescent="0.25">
      <c r="A1070" s="12">
        <f>Riesgo!C1074</f>
        <v>0</v>
      </c>
      <c r="F1070" s="76">
        <f t="shared" si="48"/>
        <v>-0.12404882503505923</v>
      </c>
      <c r="G1070" s="26">
        <f t="shared" si="49"/>
        <v>0</v>
      </c>
      <c r="H1070" s="26">
        <f t="shared" si="50"/>
        <v>0</v>
      </c>
    </row>
    <row r="1071" spans="1:8" s="33" customFormat="1" x14ac:dyDescent="0.25">
      <c r="A1071" s="12">
        <f>Riesgo!C1075</f>
        <v>1</v>
      </c>
      <c r="F1071" s="76">
        <f t="shared" si="48"/>
        <v>0.87595117496494079</v>
      </c>
      <c r="G1071" s="26">
        <f t="shared" si="49"/>
        <v>0.67210898078442016</v>
      </c>
      <c r="H1071" s="26">
        <f t="shared" si="50"/>
        <v>0.58873465142260162</v>
      </c>
    </row>
    <row r="1072" spans="1:8" s="33" customFormat="1" x14ac:dyDescent="0.25">
      <c r="A1072" s="12">
        <f>Riesgo!C1076</f>
        <v>0</v>
      </c>
      <c r="F1072" s="76">
        <f t="shared" si="48"/>
        <v>-0.12404882503505923</v>
      </c>
      <c r="G1072" s="26">
        <f t="shared" si="49"/>
        <v>0</v>
      </c>
      <c r="H1072" s="26">
        <f t="shared" si="50"/>
        <v>0</v>
      </c>
    </row>
    <row r="1073" spans="1:8" s="33" customFormat="1" x14ac:dyDescent="0.25">
      <c r="A1073" s="12">
        <f>Riesgo!C1077</f>
        <v>0</v>
      </c>
      <c r="F1073" s="76">
        <f t="shared" si="48"/>
        <v>-0.12404882503505923</v>
      </c>
      <c r="G1073" s="26">
        <f t="shared" si="49"/>
        <v>0</v>
      </c>
      <c r="H1073" s="26">
        <f t="shared" si="50"/>
        <v>0</v>
      </c>
    </row>
    <row r="1074" spans="1:8" s="33" customFormat="1" x14ac:dyDescent="0.25">
      <c r="A1074" s="12">
        <f>Riesgo!C1078</f>
        <v>0</v>
      </c>
      <c r="F1074" s="76">
        <f t="shared" si="48"/>
        <v>-0.12404882503505923</v>
      </c>
      <c r="G1074" s="26">
        <f t="shared" si="49"/>
        <v>0</v>
      </c>
      <c r="H1074" s="26">
        <f t="shared" si="50"/>
        <v>0</v>
      </c>
    </row>
    <row r="1075" spans="1:8" s="33" customFormat="1" x14ac:dyDescent="0.25">
      <c r="A1075" s="12">
        <f>Riesgo!C1079</f>
        <v>0</v>
      </c>
      <c r="F1075" s="76">
        <f t="shared" si="48"/>
        <v>-0.12404882503505923</v>
      </c>
      <c r="G1075" s="26">
        <f t="shared" si="49"/>
        <v>0</v>
      </c>
      <c r="H1075" s="26">
        <f t="shared" si="50"/>
        <v>0</v>
      </c>
    </row>
    <row r="1076" spans="1:8" s="33" customFormat="1" x14ac:dyDescent="0.25">
      <c r="A1076" s="12">
        <f>Riesgo!C1080</f>
        <v>0</v>
      </c>
      <c r="F1076" s="76">
        <f t="shared" si="48"/>
        <v>-0.12404882503505923</v>
      </c>
      <c r="G1076" s="26">
        <f t="shared" si="49"/>
        <v>0</v>
      </c>
      <c r="H1076" s="26">
        <f t="shared" si="50"/>
        <v>0</v>
      </c>
    </row>
    <row r="1077" spans="1:8" s="33" customFormat="1" x14ac:dyDescent="0.25">
      <c r="A1077" s="12">
        <f>Riesgo!C1081</f>
        <v>0</v>
      </c>
      <c r="F1077" s="76">
        <f t="shared" si="48"/>
        <v>-0.12404882503505923</v>
      </c>
      <c r="G1077" s="26">
        <f t="shared" si="49"/>
        <v>0</v>
      </c>
      <c r="H1077" s="26">
        <f t="shared" si="50"/>
        <v>0</v>
      </c>
    </row>
    <row r="1078" spans="1:8" s="33" customFormat="1" x14ac:dyDescent="0.25">
      <c r="A1078" s="12">
        <f>Riesgo!C1082</f>
        <v>0</v>
      </c>
      <c r="F1078" s="76">
        <f t="shared" si="48"/>
        <v>-0.12404882503505923</v>
      </c>
      <c r="G1078" s="26">
        <f t="shared" si="49"/>
        <v>0</v>
      </c>
      <c r="H1078" s="26">
        <f t="shared" si="50"/>
        <v>0</v>
      </c>
    </row>
    <row r="1079" spans="1:8" s="33" customFormat="1" x14ac:dyDescent="0.25">
      <c r="A1079" s="12">
        <f>Riesgo!C1083</f>
        <v>0</v>
      </c>
      <c r="F1079" s="76">
        <f t="shared" si="48"/>
        <v>-0.12404882503505923</v>
      </c>
      <c r="G1079" s="26">
        <f t="shared" si="49"/>
        <v>0</v>
      </c>
      <c r="H1079" s="26">
        <f t="shared" si="50"/>
        <v>0</v>
      </c>
    </row>
    <row r="1080" spans="1:8" s="33" customFormat="1" x14ac:dyDescent="0.25">
      <c r="A1080" s="12">
        <f>Riesgo!C1084</f>
        <v>1</v>
      </c>
      <c r="F1080" s="76">
        <f t="shared" si="48"/>
        <v>0.87595117496494079</v>
      </c>
      <c r="G1080" s="26">
        <f t="shared" si="49"/>
        <v>0.67210898078442016</v>
      </c>
      <c r="H1080" s="26">
        <f t="shared" si="50"/>
        <v>0.58873465142260162</v>
      </c>
    </row>
    <row r="1081" spans="1:8" s="33" customFormat="1" x14ac:dyDescent="0.25">
      <c r="A1081" s="12">
        <f>Riesgo!C1085</f>
        <v>0</v>
      </c>
      <c r="F1081" s="76">
        <f t="shared" si="48"/>
        <v>-0.12404882503505923</v>
      </c>
      <c r="G1081" s="26">
        <f t="shared" si="49"/>
        <v>0</v>
      </c>
      <c r="H1081" s="26">
        <f t="shared" si="50"/>
        <v>0</v>
      </c>
    </row>
    <row r="1082" spans="1:8" s="33" customFormat="1" x14ac:dyDescent="0.25">
      <c r="A1082" s="12">
        <f>Riesgo!C1086</f>
        <v>0</v>
      </c>
      <c r="F1082" s="76">
        <f t="shared" si="48"/>
        <v>-0.12404882503505923</v>
      </c>
      <c r="G1082" s="26">
        <f t="shared" si="49"/>
        <v>0</v>
      </c>
      <c r="H1082" s="26">
        <f t="shared" si="50"/>
        <v>0</v>
      </c>
    </row>
    <row r="1083" spans="1:8" s="33" customFormat="1" x14ac:dyDescent="0.25">
      <c r="A1083" s="12">
        <f>Riesgo!C1087</f>
        <v>0.2328844873362311</v>
      </c>
      <c r="F1083" s="76">
        <f t="shared" si="48"/>
        <v>0.10883566230117186</v>
      </c>
      <c r="G1083" s="26">
        <f t="shared" si="49"/>
        <v>1.2891803382119372E-3</v>
      </c>
      <c r="H1083" s="26">
        <f t="shared" si="50"/>
        <v>1.4030879593494495E-4</v>
      </c>
    </row>
    <row r="1084" spans="1:8" s="33" customFormat="1" x14ac:dyDescent="0.25">
      <c r="A1084" s="12">
        <f>Riesgo!C1088</f>
        <v>0</v>
      </c>
      <c r="F1084" s="76">
        <f t="shared" si="48"/>
        <v>-0.12404882503505923</v>
      </c>
      <c r="G1084" s="26">
        <f t="shared" si="49"/>
        <v>0</v>
      </c>
      <c r="H1084" s="26">
        <f t="shared" si="50"/>
        <v>0</v>
      </c>
    </row>
    <row r="1085" spans="1:8" s="33" customFormat="1" x14ac:dyDescent="0.25">
      <c r="A1085" s="12">
        <f>Riesgo!C1089</f>
        <v>0</v>
      </c>
      <c r="F1085" s="76">
        <f t="shared" si="48"/>
        <v>-0.12404882503505923</v>
      </c>
      <c r="G1085" s="26">
        <f t="shared" si="49"/>
        <v>0</v>
      </c>
      <c r="H1085" s="26">
        <f t="shared" si="50"/>
        <v>0</v>
      </c>
    </row>
    <row r="1086" spans="1:8" s="33" customFormat="1" x14ac:dyDescent="0.25">
      <c r="A1086" s="12">
        <f>Riesgo!C1090</f>
        <v>0</v>
      </c>
      <c r="F1086" s="76">
        <f t="shared" si="48"/>
        <v>-0.12404882503505923</v>
      </c>
      <c r="G1086" s="26">
        <f t="shared" si="49"/>
        <v>0</v>
      </c>
      <c r="H1086" s="26">
        <f t="shared" si="50"/>
        <v>0</v>
      </c>
    </row>
    <row r="1087" spans="1:8" s="33" customFormat="1" x14ac:dyDescent="0.25">
      <c r="A1087" s="12">
        <f>Riesgo!C1091</f>
        <v>0</v>
      </c>
      <c r="F1087" s="76">
        <f t="shared" si="48"/>
        <v>-0.12404882503505923</v>
      </c>
      <c r="G1087" s="26">
        <f t="shared" si="49"/>
        <v>0</v>
      </c>
      <c r="H1087" s="26">
        <f t="shared" si="50"/>
        <v>0</v>
      </c>
    </row>
    <row r="1088" spans="1:8" s="33" customFormat="1" x14ac:dyDescent="0.25">
      <c r="A1088" s="12">
        <f>Riesgo!C1092</f>
        <v>0</v>
      </c>
      <c r="F1088" s="76">
        <f t="shared" si="48"/>
        <v>-0.12404882503505923</v>
      </c>
      <c r="G1088" s="26">
        <f t="shared" si="49"/>
        <v>0</v>
      </c>
      <c r="H1088" s="26">
        <f t="shared" si="50"/>
        <v>0</v>
      </c>
    </row>
    <row r="1089" spans="1:8" s="33" customFormat="1" x14ac:dyDescent="0.25">
      <c r="A1089" s="12">
        <f>Riesgo!C1093</f>
        <v>0.14292323836378917</v>
      </c>
      <c r="F1089" s="76">
        <f t="shared" si="48"/>
        <v>1.8874413328729939E-2</v>
      </c>
      <c r="G1089" s="26">
        <f t="shared" si="49"/>
        <v>6.7238866589440773E-6</v>
      </c>
      <c r="H1089" s="26">
        <f t="shared" si="50"/>
        <v>1.269094159764435E-7</v>
      </c>
    </row>
    <row r="1090" spans="1:8" s="33" customFormat="1" x14ac:dyDescent="0.25">
      <c r="A1090" s="12">
        <f>Riesgo!C1094</f>
        <v>0.5784075662348187</v>
      </c>
      <c r="F1090" s="76">
        <f t="shared" si="48"/>
        <v>0.4543587411997595</v>
      </c>
      <c r="G1090" s="26">
        <f t="shared" si="49"/>
        <v>9.3798666232485492E-2</v>
      </c>
      <c r="H1090" s="26">
        <f t="shared" si="50"/>
        <v>4.2618243915608499E-2</v>
      </c>
    </row>
    <row r="1091" spans="1:8" s="33" customFormat="1" x14ac:dyDescent="0.25">
      <c r="A1091" s="12">
        <f>Riesgo!C1095</f>
        <v>0</v>
      </c>
      <c r="F1091" s="76">
        <f t="shared" ref="F1091:F1154" si="51">A1091-$D$4</f>
        <v>-0.12404882503505923</v>
      </c>
      <c r="G1091" s="26">
        <f t="shared" ref="G1091:G1154" si="52">IF(A1091=0,0,(A1091-D$4)^3)</f>
        <v>0</v>
      </c>
      <c r="H1091" s="26">
        <f t="shared" ref="H1091:H1154" si="53">IF(A1091=0,0,(A1091-D$4)^4)</f>
        <v>0</v>
      </c>
    </row>
    <row r="1092" spans="1:8" s="33" customFormat="1" x14ac:dyDescent="0.25">
      <c r="A1092" s="12">
        <f>Riesgo!C1096</f>
        <v>0</v>
      </c>
      <c r="F1092" s="76">
        <f t="shared" si="51"/>
        <v>-0.12404882503505923</v>
      </c>
      <c r="G1092" s="26">
        <f t="shared" si="52"/>
        <v>0</v>
      </c>
      <c r="H1092" s="26">
        <f t="shared" si="53"/>
        <v>0</v>
      </c>
    </row>
    <row r="1093" spans="1:8" s="33" customFormat="1" x14ac:dyDescent="0.25">
      <c r="A1093" s="12">
        <f>Riesgo!C1097</f>
        <v>0</v>
      </c>
      <c r="F1093" s="76">
        <f t="shared" si="51"/>
        <v>-0.12404882503505923</v>
      </c>
      <c r="G1093" s="26">
        <f t="shared" si="52"/>
        <v>0</v>
      </c>
      <c r="H1093" s="26">
        <f t="shared" si="53"/>
        <v>0</v>
      </c>
    </row>
    <row r="1094" spans="1:8" s="33" customFormat="1" x14ac:dyDescent="0.25">
      <c r="A1094" s="12">
        <f>Riesgo!C1098</f>
        <v>0</v>
      </c>
      <c r="F1094" s="76">
        <f t="shared" si="51"/>
        <v>-0.12404882503505923</v>
      </c>
      <c r="G1094" s="26">
        <f t="shared" si="52"/>
        <v>0</v>
      </c>
      <c r="H1094" s="26">
        <f t="shared" si="53"/>
        <v>0</v>
      </c>
    </row>
    <row r="1095" spans="1:8" s="33" customFormat="1" x14ac:dyDescent="0.25">
      <c r="A1095" s="12">
        <f>Riesgo!C1099</f>
        <v>0</v>
      </c>
      <c r="F1095" s="76">
        <f t="shared" si="51"/>
        <v>-0.12404882503505923</v>
      </c>
      <c r="G1095" s="26">
        <f t="shared" si="52"/>
        <v>0</v>
      </c>
      <c r="H1095" s="26">
        <f t="shared" si="53"/>
        <v>0</v>
      </c>
    </row>
    <row r="1096" spans="1:8" s="33" customFormat="1" x14ac:dyDescent="0.25">
      <c r="A1096" s="12">
        <f>Riesgo!C1100</f>
        <v>0.96821773735937311</v>
      </c>
      <c r="F1096" s="76">
        <f t="shared" si="51"/>
        <v>0.8441689123243139</v>
      </c>
      <c r="G1096" s="26">
        <f t="shared" si="52"/>
        <v>0.60157262323461391</v>
      </c>
      <c r="H1096" s="26">
        <f t="shared" si="53"/>
        <v>0.50782890704004835</v>
      </c>
    </row>
    <row r="1097" spans="1:8" s="33" customFormat="1" x14ac:dyDescent="0.25">
      <c r="A1097" s="12">
        <f>Riesgo!C1101</f>
        <v>0</v>
      </c>
      <c r="F1097" s="76">
        <f t="shared" si="51"/>
        <v>-0.12404882503505923</v>
      </c>
      <c r="G1097" s="26">
        <f t="shared" si="52"/>
        <v>0</v>
      </c>
      <c r="H1097" s="26">
        <f t="shared" si="53"/>
        <v>0</v>
      </c>
    </row>
    <row r="1098" spans="1:8" s="33" customFormat="1" x14ac:dyDescent="0.25">
      <c r="A1098" s="12">
        <f>Riesgo!C1102</f>
        <v>0</v>
      </c>
      <c r="F1098" s="76">
        <f t="shared" si="51"/>
        <v>-0.12404882503505923</v>
      </c>
      <c r="G1098" s="26">
        <f t="shared" si="52"/>
        <v>0</v>
      </c>
      <c r="H1098" s="26">
        <f t="shared" si="53"/>
        <v>0</v>
      </c>
    </row>
    <row r="1099" spans="1:8" s="33" customFormat="1" x14ac:dyDescent="0.25">
      <c r="A1099" s="12">
        <f>Riesgo!C1103</f>
        <v>0</v>
      </c>
      <c r="F1099" s="76">
        <f t="shared" si="51"/>
        <v>-0.12404882503505923</v>
      </c>
      <c r="G1099" s="26">
        <f t="shared" si="52"/>
        <v>0</v>
      </c>
      <c r="H1099" s="26">
        <f t="shared" si="53"/>
        <v>0</v>
      </c>
    </row>
    <row r="1100" spans="1:8" s="33" customFormat="1" x14ac:dyDescent="0.25">
      <c r="A1100" s="12">
        <f>Riesgo!C1104</f>
        <v>0</v>
      </c>
      <c r="F1100" s="76">
        <f t="shared" si="51"/>
        <v>-0.12404882503505923</v>
      </c>
      <c r="G1100" s="26">
        <f t="shared" si="52"/>
        <v>0</v>
      </c>
      <c r="H1100" s="26">
        <f t="shared" si="53"/>
        <v>0</v>
      </c>
    </row>
    <row r="1101" spans="1:8" s="33" customFormat="1" x14ac:dyDescent="0.25">
      <c r="A1101" s="12">
        <f>Riesgo!C1105</f>
        <v>0.42595804861423769</v>
      </c>
      <c r="F1101" s="76">
        <f t="shared" si="51"/>
        <v>0.30190922357917849</v>
      </c>
      <c r="G1101" s="26">
        <f t="shared" si="52"/>
        <v>2.7518777946963027E-2</v>
      </c>
      <c r="H1101" s="26">
        <f t="shared" si="53"/>
        <v>8.3081728838154262E-3</v>
      </c>
    </row>
    <row r="1102" spans="1:8" s="33" customFormat="1" x14ac:dyDescent="0.25">
      <c r="A1102" s="12">
        <f>Riesgo!C1106</f>
        <v>0</v>
      </c>
      <c r="F1102" s="76">
        <f t="shared" si="51"/>
        <v>-0.12404882503505923</v>
      </c>
      <c r="G1102" s="26">
        <f t="shared" si="52"/>
        <v>0</v>
      </c>
      <c r="H1102" s="26">
        <f t="shared" si="53"/>
        <v>0</v>
      </c>
    </row>
    <row r="1103" spans="1:8" s="33" customFormat="1" x14ac:dyDescent="0.25">
      <c r="A1103" s="12">
        <f>Riesgo!C1107</f>
        <v>0</v>
      </c>
      <c r="F1103" s="76">
        <f t="shared" si="51"/>
        <v>-0.12404882503505923</v>
      </c>
      <c r="G1103" s="26">
        <f t="shared" si="52"/>
        <v>0</v>
      </c>
      <c r="H1103" s="26">
        <f t="shared" si="53"/>
        <v>0</v>
      </c>
    </row>
    <row r="1104" spans="1:8" s="33" customFormat="1" x14ac:dyDescent="0.25">
      <c r="A1104" s="12">
        <f>Riesgo!C1108</f>
        <v>0</v>
      </c>
      <c r="F1104" s="76">
        <f t="shared" si="51"/>
        <v>-0.12404882503505923</v>
      </c>
      <c r="G1104" s="26">
        <f t="shared" si="52"/>
        <v>0</v>
      </c>
      <c r="H1104" s="26">
        <f t="shared" si="53"/>
        <v>0</v>
      </c>
    </row>
    <row r="1105" spans="1:8" s="33" customFormat="1" x14ac:dyDescent="0.25">
      <c r="A1105" s="12">
        <f>Riesgo!C1109</f>
        <v>0</v>
      </c>
      <c r="F1105" s="76">
        <f t="shared" si="51"/>
        <v>-0.12404882503505923</v>
      </c>
      <c r="G1105" s="26">
        <f t="shared" si="52"/>
        <v>0</v>
      </c>
      <c r="H1105" s="26">
        <f t="shared" si="53"/>
        <v>0</v>
      </c>
    </row>
    <row r="1106" spans="1:8" s="33" customFormat="1" x14ac:dyDescent="0.25">
      <c r="A1106" s="12">
        <f>Riesgo!C1110</f>
        <v>0</v>
      </c>
      <c r="F1106" s="76">
        <f t="shared" si="51"/>
        <v>-0.12404882503505923</v>
      </c>
      <c r="G1106" s="26">
        <f t="shared" si="52"/>
        <v>0</v>
      </c>
      <c r="H1106" s="26">
        <f t="shared" si="53"/>
        <v>0</v>
      </c>
    </row>
    <row r="1107" spans="1:8" s="33" customFormat="1" x14ac:dyDescent="0.25">
      <c r="A1107" s="12">
        <f>Riesgo!C1111</f>
        <v>0</v>
      </c>
      <c r="F1107" s="76">
        <f t="shared" si="51"/>
        <v>-0.12404882503505923</v>
      </c>
      <c r="G1107" s="26">
        <f t="shared" si="52"/>
        <v>0</v>
      </c>
      <c r="H1107" s="26">
        <f t="shared" si="53"/>
        <v>0</v>
      </c>
    </row>
    <row r="1108" spans="1:8" s="33" customFormat="1" x14ac:dyDescent="0.25">
      <c r="A1108" s="12">
        <f>Riesgo!C1112</f>
        <v>0</v>
      </c>
      <c r="F1108" s="76">
        <f t="shared" si="51"/>
        <v>-0.12404882503505923</v>
      </c>
      <c r="G1108" s="26">
        <f t="shared" si="52"/>
        <v>0</v>
      </c>
      <c r="H1108" s="26">
        <f t="shared" si="53"/>
        <v>0</v>
      </c>
    </row>
    <row r="1109" spans="1:8" s="33" customFormat="1" x14ac:dyDescent="0.25">
      <c r="A1109" s="12">
        <f>Riesgo!C1113</f>
        <v>0</v>
      </c>
      <c r="F1109" s="76">
        <f t="shared" si="51"/>
        <v>-0.12404882503505923</v>
      </c>
      <c r="G1109" s="26">
        <f t="shared" si="52"/>
        <v>0</v>
      </c>
      <c r="H1109" s="26">
        <f t="shared" si="53"/>
        <v>0</v>
      </c>
    </row>
    <row r="1110" spans="1:8" s="33" customFormat="1" x14ac:dyDescent="0.25">
      <c r="A1110" s="12">
        <f>Riesgo!C1114</f>
        <v>0</v>
      </c>
      <c r="F1110" s="76">
        <f t="shared" si="51"/>
        <v>-0.12404882503505923</v>
      </c>
      <c r="G1110" s="26">
        <f t="shared" si="52"/>
        <v>0</v>
      </c>
      <c r="H1110" s="26">
        <f t="shared" si="53"/>
        <v>0</v>
      </c>
    </row>
    <row r="1111" spans="1:8" s="33" customFormat="1" x14ac:dyDescent="0.25">
      <c r="A1111" s="12">
        <f>Riesgo!C1115</f>
        <v>0</v>
      </c>
      <c r="F1111" s="76">
        <f t="shared" si="51"/>
        <v>-0.12404882503505923</v>
      </c>
      <c r="G1111" s="26">
        <f t="shared" si="52"/>
        <v>0</v>
      </c>
      <c r="H1111" s="26">
        <f t="shared" si="53"/>
        <v>0</v>
      </c>
    </row>
    <row r="1112" spans="1:8" s="33" customFormat="1" x14ac:dyDescent="0.25">
      <c r="A1112" s="12">
        <f>Riesgo!C1116</f>
        <v>0</v>
      </c>
      <c r="F1112" s="76">
        <f t="shared" si="51"/>
        <v>-0.12404882503505923</v>
      </c>
      <c r="G1112" s="26">
        <f t="shared" si="52"/>
        <v>0</v>
      </c>
      <c r="H1112" s="26">
        <f t="shared" si="53"/>
        <v>0</v>
      </c>
    </row>
    <row r="1113" spans="1:8" s="33" customFormat="1" x14ac:dyDescent="0.25">
      <c r="A1113" s="12">
        <f>Riesgo!C1117</f>
        <v>0</v>
      </c>
      <c r="F1113" s="76">
        <f t="shared" si="51"/>
        <v>-0.12404882503505923</v>
      </c>
      <c r="G1113" s="26">
        <f t="shared" si="52"/>
        <v>0</v>
      </c>
      <c r="H1113" s="26">
        <f t="shared" si="53"/>
        <v>0</v>
      </c>
    </row>
    <row r="1114" spans="1:8" s="33" customFormat="1" x14ac:dyDescent="0.25">
      <c r="A1114" s="12">
        <f>Riesgo!C1118</f>
        <v>0</v>
      </c>
      <c r="F1114" s="76">
        <f t="shared" si="51"/>
        <v>-0.12404882503505923</v>
      </c>
      <c r="G1114" s="26">
        <f t="shared" si="52"/>
        <v>0</v>
      </c>
      <c r="H1114" s="26">
        <f t="shared" si="53"/>
        <v>0</v>
      </c>
    </row>
    <row r="1115" spans="1:8" s="33" customFormat="1" x14ac:dyDescent="0.25">
      <c r="A1115" s="12">
        <f>Riesgo!C1119</f>
        <v>0</v>
      </c>
      <c r="F1115" s="76">
        <f t="shared" si="51"/>
        <v>-0.12404882503505923</v>
      </c>
      <c r="G1115" s="26">
        <f t="shared" si="52"/>
        <v>0</v>
      </c>
      <c r="H1115" s="26">
        <f t="shared" si="53"/>
        <v>0</v>
      </c>
    </row>
    <row r="1116" spans="1:8" s="33" customFormat="1" x14ac:dyDescent="0.25">
      <c r="A1116" s="12">
        <f>Riesgo!C1120</f>
        <v>0.88696302932423288</v>
      </c>
      <c r="F1116" s="76">
        <f t="shared" si="51"/>
        <v>0.76291420428917367</v>
      </c>
      <c r="G1116" s="26">
        <f t="shared" si="52"/>
        <v>0.44404512103894955</v>
      </c>
      <c r="H1116" s="26">
        <f t="shared" si="53"/>
        <v>0.33876833018591995</v>
      </c>
    </row>
    <row r="1117" spans="1:8" s="33" customFormat="1" x14ac:dyDescent="0.25">
      <c r="A1117" s="12">
        <f>Riesgo!C1121</f>
        <v>0</v>
      </c>
      <c r="F1117" s="76">
        <f t="shared" si="51"/>
        <v>-0.12404882503505923</v>
      </c>
      <c r="G1117" s="26">
        <f t="shared" si="52"/>
        <v>0</v>
      </c>
      <c r="H1117" s="26">
        <f t="shared" si="53"/>
        <v>0</v>
      </c>
    </row>
    <row r="1118" spans="1:8" s="33" customFormat="1" x14ac:dyDescent="0.25">
      <c r="A1118" s="12">
        <f>Riesgo!C1122</f>
        <v>0</v>
      </c>
      <c r="F1118" s="76">
        <f t="shared" si="51"/>
        <v>-0.12404882503505923</v>
      </c>
      <c r="G1118" s="26">
        <f t="shared" si="52"/>
        <v>0</v>
      </c>
      <c r="H1118" s="26">
        <f t="shared" si="53"/>
        <v>0</v>
      </c>
    </row>
    <row r="1119" spans="1:8" s="33" customFormat="1" x14ac:dyDescent="0.25">
      <c r="A1119" s="12">
        <f>Riesgo!C1123</f>
        <v>0</v>
      </c>
      <c r="F1119" s="76">
        <f t="shared" si="51"/>
        <v>-0.12404882503505923</v>
      </c>
      <c r="G1119" s="26">
        <f t="shared" si="52"/>
        <v>0</v>
      </c>
      <c r="H1119" s="26">
        <f t="shared" si="53"/>
        <v>0</v>
      </c>
    </row>
    <row r="1120" spans="1:8" s="33" customFormat="1" x14ac:dyDescent="0.25">
      <c r="A1120" s="12">
        <f>Riesgo!C1124</f>
        <v>0.18652640901681508</v>
      </c>
      <c r="F1120" s="76">
        <f t="shared" si="51"/>
        <v>6.2477583981755846E-2</v>
      </c>
      <c r="G1120" s="26">
        <f t="shared" si="52"/>
        <v>2.4387803148953914E-4</v>
      </c>
      <c r="H1120" s="26">
        <f t="shared" si="53"/>
        <v>1.5236910193692978E-5</v>
      </c>
    </row>
    <row r="1121" spans="1:8" s="33" customFormat="1" x14ac:dyDescent="0.25">
      <c r="A1121" s="12">
        <f>Riesgo!C1125</f>
        <v>0.59686492137036351</v>
      </c>
      <c r="F1121" s="76">
        <f t="shared" si="51"/>
        <v>0.4728160963353043</v>
      </c>
      <c r="G1121" s="26">
        <f t="shared" si="52"/>
        <v>0.10570043123615581</v>
      </c>
      <c r="H1121" s="26">
        <f t="shared" si="53"/>
        <v>4.9976865278037456E-2</v>
      </c>
    </row>
    <row r="1122" spans="1:8" s="33" customFormat="1" x14ac:dyDescent="0.25">
      <c r="A1122" s="12">
        <f>Riesgo!C1126</f>
        <v>0</v>
      </c>
      <c r="F1122" s="76">
        <f t="shared" si="51"/>
        <v>-0.12404882503505923</v>
      </c>
      <c r="G1122" s="26">
        <f t="shared" si="52"/>
        <v>0</v>
      </c>
      <c r="H1122" s="26">
        <f t="shared" si="53"/>
        <v>0</v>
      </c>
    </row>
    <row r="1123" spans="1:8" s="33" customFormat="1" x14ac:dyDescent="0.25">
      <c r="A1123" s="12">
        <f>Riesgo!C1127</f>
        <v>0</v>
      </c>
      <c r="F1123" s="76">
        <f t="shared" si="51"/>
        <v>-0.12404882503505923</v>
      </c>
      <c r="G1123" s="26">
        <f t="shared" si="52"/>
        <v>0</v>
      </c>
      <c r="H1123" s="26">
        <f t="shared" si="53"/>
        <v>0</v>
      </c>
    </row>
    <row r="1124" spans="1:8" s="33" customFormat="1" x14ac:dyDescent="0.25">
      <c r="A1124" s="12">
        <f>Riesgo!C1128</f>
        <v>0</v>
      </c>
      <c r="F1124" s="76">
        <f t="shared" si="51"/>
        <v>-0.12404882503505923</v>
      </c>
      <c r="G1124" s="26">
        <f t="shared" si="52"/>
        <v>0</v>
      </c>
      <c r="H1124" s="26">
        <f t="shared" si="53"/>
        <v>0</v>
      </c>
    </row>
    <row r="1125" spans="1:8" s="33" customFormat="1" x14ac:dyDescent="0.25">
      <c r="A1125" s="12">
        <f>Riesgo!C1129</f>
        <v>0</v>
      </c>
      <c r="F1125" s="76">
        <f t="shared" si="51"/>
        <v>-0.12404882503505923</v>
      </c>
      <c r="G1125" s="26">
        <f t="shared" si="52"/>
        <v>0</v>
      </c>
      <c r="H1125" s="26">
        <f t="shared" si="53"/>
        <v>0</v>
      </c>
    </row>
    <row r="1126" spans="1:8" s="33" customFormat="1" x14ac:dyDescent="0.25">
      <c r="A1126" s="12">
        <f>Riesgo!C1130</f>
        <v>0</v>
      </c>
      <c r="F1126" s="76">
        <f t="shared" si="51"/>
        <v>-0.12404882503505923</v>
      </c>
      <c r="G1126" s="26">
        <f t="shared" si="52"/>
        <v>0</v>
      </c>
      <c r="H1126" s="26">
        <f t="shared" si="53"/>
        <v>0</v>
      </c>
    </row>
    <row r="1127" spans="1:8" s="33" customFormat="1" x14ac:dyDescent="0.25">
      <c r="A1127" s="12">
        <f>Riesgo!C1131</f>
        <v>0</v>
      </c>
      <c r="F1127" s="76">
        <f t="shared" si="51"/>
        <v>-0.12404882503505923</v>
      </c>
      <c r="G1127" s="26">
        <f t="shared" si="52"/>
        <v>0</v>
      </c>
      <c r="H1127" s="26">
        <f t="shared" si="53"/>
        <v>0</v>
      </c>
    </row>
    <row r="1128" spans="1:8" s="33" customFormat="1" x14ac:dyDescent="0.25">
      <c r="A1128" s="12">
        <f>Riesgo!C1132</f>
        <v>0.39372159344296259</v>
      </c>
      <c r="F1128" s="76">
        <f t="shared" si="51"/>
        <v>0.26967276840790333</v>
      </c>
      <c r="G1128" s="26">
        <f t="shared" si="52"/>
        <v>1.961152115098537E-2</v>
      </c>
      <c r="H1128" s="26">
        <f t="shared" si="53"/>
        <v>5.2886932014763752E-3</v>
      </c>
    </row>
    <row r="1129" spans="1:8" s="33" customFormat="1" x14ac:dyDescent="0.25">
      <c r="A1129" s="12">
        <f>Riesgo!C1133</f>
        <v>0</v>
      </c>
      <c r="F1129" s="76">
        <f t="shared" si="51"/>
        <v>-0.12404882503505923</v>
      </c>
      <c r="G1129" s="26">
        <f t="shared" si="52"/>
        <v>0</v>
      </c>
      <c r="H1129" s="26">
        <f t="shared" si="53"/>
        <v>0</v>
      </c>
    </row>
    <row r="1130" spans="1:8" s="33" customFormat="1" x14ac:dyDescent="0.25">
      <c r="A1130" s="12">
        <f>Riesgo!C1134</f>
        <v>0</v>
      </c>
      <c r="F1130" s="76">
        <f t="shared" si="51"/>
        <v>-0.12404882503505923</v>
      </c>
      <c r="G1130" s="26">
        <f t="shared" si="52"/>
        <v>0</v>
      </c>
      <c r="H1130" s="26">
        <f t="shared" si="53"/>
        <v>0</v>
      </c>
    </row>
    <row r="1131" spans="1:8" s="33" customFormat="1" x14ac:dyDescent="0.25">
      <c r="A1131" s="12">
        <f>Riesgo!C1135</f>
        <v>0</v>
      </c>
      <c r="F1131" s="76">
        <f t="shared" si="51"/>
        <v>-0.12404882503505923</v>
      </c>
      <c r="G1131" s="26">
        <f t="shared" si="52"/>
        <v>0</v>
      </c>
      <c r="H1131" s="26">
        <f t="shared" si="53"/>
        <v>0</v>
      </c>
    </row>
    <row r="1132" spans="1:8" s="33" customFormat="1" x14ac:dyDescent="0.25">
      <c r="A1132" s="12">
        <f>Riesgo!C1136</f>
        <v>0</v>
      </c>
      <c r="F1132" s="76">
        <f t="shared" si="51"/>
        <v>-0.12404882503505923</v>
      </c>
      <c r="G1132" s="26">
        <f t="shared" si="52"/>
        <v>0</v>
      </c>
      <c r="H1132" s="26">
        <f t="shared" si="53"/>
        <v>0</v>
      </c>
    </row>
    <row r="1133" spans="1:8" s="33" customFormat="1" x14ac:dyDescent="0.25">
      <c r="A1133" s="12">
        <f>Riesgo!C1137</f>
        <v>1</v>
      </c>
      <c r="F1133" s="76">
        <f t="shared" si="51"/>
        <v>0.87595117496494079</v>
      </c>
      <c r="G1133" s="26">
        <f t="shared" si="52"/>
        <v>0.67210898078442016</v>
      </c>
      <c r="H1133" s="26">
        <f t="shared" si="53"/>
        <v>0.58873465142260162</v>
      </c>
    </row>
    <row r="1134" spans="1:8" s="33" customFormat="1" x14ac:dyDescent="0.25">
      <c r="A1134" s="12">
        <f>Riesgo!C1138</f>
        <v>0</v>
      </c>
      <c r="F1134" s="76">
        <f t="shared" si="51"/>
        <v>-0.12404882503505923</v>
      </c>
      <c r="G1134" s="26">
        <f t="shared" si="52"/>
        <v>0</v>
      </c>
      <c r="H1134" s="26">
        <f t="shared" si="53"/>
        <v>0</v>
      </c>
    </row>
    <row r="1135" spans="1:8" s="33" customFormat="1" x14ac:dyDescent="0.25">
      <c r="A1135" s="12">
        <f>Riesgo!C1139</f>
        <v>0</v>
      </c>
      <c r="F1135" s="76">
        <f t="shared" si="51"/>
        <v>-0.12404882503505923</v>
      </c>
      <c r="G1135" s="26">
        <f t="shared" si="52"/>
        <v>0</v>
      </c>
      <c r="H1135" s="26">
        <f t="shared" si="53"/>
        <v>0</v>
      </c>
    </row>
    <row r="1136" spans="1:8" s="33" customFormat="1" x14ac:dyDescent="0.25">
      <c r="A1136" s="12">
        <f>Riesgo!C1140</f>
        <v>1</v>
      </c>
      <c r="F1136" s="76">
        <f t="shared" si="51"/>
        <v>0.87595117496494079</v>
      </c>
      <c r="G1136" s="26">
        <f t="shared" si="52"/>
        <v>0.67210898078442016</v>
      </c>
      <c r="H1136" s="26">
        <f t="shared" si="53"/>
        <v>0.58873465142260162</v>
      </c>
    </row>
    <row r="1137" spans="1:8" s="33" customFormat="1" x14ac:dyDescent="0.25">
      <c r="A1137" s="12">
        <f>Riesgo!C1141</f>
        <v>0</v>
      </c>
      <c r="F1137" s="76">
        <f t="shared" si="51"/>
        <v>-0.12404882503505923</v>
      </c>
      <c r="G1137" s="26">
        <f t="shared" si="52"/>
        <v>0</v>
      </c>
      <c r="H1137" s="26">
        <f t="shared" si="53"/>
        <v>0</v>
      </c>
    </row>
    <row r="1138" spans="1:8" s="33" customFormat="1" x14ac:dyDescent="0.25">
      <c r="A1138" s="12">
        <f>Riesgo!C1142</f>
        <v>1</v>
      </c>
      <c r="F1138" s="76">
        <f t="shared" si="51"/>
        <v>0.87595117496494079</v>
      </c>
      <c r="G1138" s="26">
        <f t="shared" si="52"/>
        <v>0.67210898078442016</v>
      </c>
      <c r="H1138" s="26">
        <f t="shared" si="53"/>
        <v>0.58873465142260162</v>
      </c>
    </row>
    <row r="1139" spans="1:8" s="33" customFormat="1" x14ac:dyDescent="0.25">
      <c r="A1139" s="12">
        <f>Riesgo!C1143</f>
        <v>0</v>
      </c>
      <c r="F1139" s="76">
        <f t="shared" si="51"/>
        <v>-0.12404882503505923</v>
      </c>
      <c r="G1139" s="26">
        <f t="shared" si="52"/>
        <v>0</v>
      </c>
      <c r="H1139" s="26">
        <f t="shared" si="53"/>
        <v>0</v>
      </c>
    </row>
    <row r="1140" spans="1:8" s="33" customFormat="1" x14ac:dyDescent="0.25">
      <c r="A1140" s="12">
        <f>Riesgo!C1144</f>
        <v>0</v>
      </c>
      <c r="F1140" s="76">
        <f t="shared" si="51"/>
        <v>-0.12404882503505923</v>
      </c>
      <c r="G1140" s="26">
        <f t="shared" si="52"/>
        <v>0</v>
      </c>
      <c r="H1140" s="26">
        <f t="shared" si="53"/>
        <v>0</v>
      </c>
    </row>
    <row r="1141" spans="1:8" s="33" customFormat="1" x14ac:dyDescent="0.25">
      <c r="A1141" s="12">
        <f>Riesgo!C1145</f>
        <v>1</v>
      </c>
      <c r="F1141" s="76">
        <f t="shared" si="51"/>
        <v>0.87595117496494079</v>
      </c>
      <c r="G1141" s="26">
        <f t="shared" si="52"/>
        <v>0.67210898078442016</v>
      </c>
      <c r="H1141" s="26">
        <f t="shared" si="53"/>
        <v>0.58873465142260162</v>
      </c>
    </row>
    <row r="1142" spans="1:8" s="33" customFormat="1" x14ac:dyDescent="0.25">
      <c r="A1142" s="12">
        <f>Riesgo!C1146</f>
        <v>0</v>
      </c>
      <c r="F1142" s="76">
        <f t="shared" si="51"/>
        <v>-0.12404882503505923</v>
      </c>
      <c r="G1142" s="26">
        <f t="shared" si="52"/>
        <v>0</v>
      </c>
      <c r="H1142" s="26">
        <f t="shared" si="53"/>
        <v>0</v>
      </c>
    </row>
    <row r="1143" spans="1:8" s="33" customFormat="1" x14ac:dyDescent="0.25">
      <c r="A1143" s="12">
        <f>Riesgo!C1147</f>
        <v>0</v>
      </c>
      <c r="F1143" s="76">
        <f t="shared" si="51"/>
        <v>-0.12404882503505923</v>
      </c>
      <c r="G1143" s="26">
        <f t="shared" si="52"/>
        <v>0</v>
      </c>
      <c r="H1143" s="26">
        <f t="shared" si="53"/>
        <v>0</v>
      </c>
    </row>
    <row r="1144" spans="1:8" s="33" customFormat="1" x14ac:dyDescent="0.25">
      <c r="A1144" s="12">
        <f>Riesgo!C1148</f>
        <v>0</v>
      </c>
      <c r="F1144" s="76">
        <f t="shared" si="51"/>
        <v>-0.12404882503505923</v>
      </c>
      <c r="G1144" s="26">
        <f t="shared" si="52"/>
        <v>0</v>
      </c>
      <c r="H1144" s="26">
        <f t="shared" si="53"/>
        <v>0</v>
      </c>
    </row>
    <row r="1145" spans="1:8" s="33" customFormat="1" x14ac:dyDescent="0.25">
      <c r="A1145" s="12">
        <f>Riesgo!C1149</f>
        <v>0</v>
      </c>
      <c r="F1145" s="76">
        <f t="shared" si="51"/>
        <v>-0.12404882503505923</v>
      </c>
      <c r="G1145" s="26">
        <f t="shared" si="52"/>
        <v>0</v>
      </c>
      <c r="H1145" s="26">
        <f t="shared" si="53"/>
        <v>0</v>
      </c>
    </row>
    <row r="1146" spans="1:8" s="33" customFormat="1" x14ac:dyDescent="0.25">
      <c r="A1146" s="12">
        <f>Riesgo!C1150</f>
        <v>0</v>
      </c>
      <c r="F1146" s="76">
        <f t="shared" si="51"/>
        <v>-0.12404882503505923</v>
      </c>
      <c r="G1146" s="26">
        <f t="shared" si="52"/>
        <v>0</v>
      </c>
      <c r="H1146" s="26">
        <f t="shared" si="53"/>
        <v>0</v>
      </c>
    </row>
    <row r="1147" spans="1:8" s="33" customFormat="1" x14ac:dyDescent="0.25">
      <c r="A1147" s="12">
        <f>Riesgo!C1151</f>
        <v>0</v>
      </c>
      <c r="F1147" s="76">
        <f t="shared" si="51"/>
        <v>-0.12404882503505923</v>
      </c>
      <c r="G1147" s="26">
        <f t="shared" si="52"/>
        <v>0</v>
      </c>
      <c r="H1147" s="26">
        <f t="shared" si="53"/>
        <v>0</v>
      </c>
    </row>
    <row r="1148" spans="1:8" s="33" customFormat="1" x14ac:dyDescent="0.25">
      <c r="A1148" s="12">
        <f>Riesgo!C1152</f>
        <v>0</v>
      </c>
      <c r="F1148" s="76">
        <f t="shared" si="51"/>
        <v>-0.12404882503505923</v>
      </c>
      <c r="G1148" s="26">
        <f t="shared" si="52"/>
        <v>0</v>
      </c>
      <c r="H1148" s="26">
        <f t="shared" si="53"/>
        <v>0</v>
      </c>
    </row>
    <row r="1149" spans="1:8" s="33" customFormat="1" x14ac:dyDescent="0.25">
      <c r="A1149" s="12">
        <f>Riesgo!C1153</f>
        <v>0</v>
      </c>
      <c r="F1149" s="76">
        <f t="shared" si="51"/>
        <v>-0.12404882503505923</v>
      </c>
      <c r="G1149" s="26">
        <f t="shared" si="52"/>
        <v>0</v>
      </c>
      <c r="H1149" s="26">
        <f t="shared" si="53"/>
        <v>0</v>
      </c>
    </row>
    <row r="1150" spans="1:8" s="33" customFormat="1" x14ac:dyDescent="0.25">
      <c r="A1150" s="12">
        <f>Riesgo!C1154</f>
        <v>0</v>
      </c>
      <c r="F1150" s="76">
        <f t="shared" si="51"/>
        <v>-0.12404882503505923</v>
      </c>
      <c r="G1150" s="26">
        <f t="shared" si="52"/>
        <v>0</v>
      </c>
      <c r="H1150" s="26">
        <f t="shared" si="53"/>
        <v>0</v>
      </c>
    </row>
    <row r="1151" spans="1:8" s="33" customFormat="1" x14ac:dyDescent="0.25">
      <c r="A1151" s="12">
        <f>Riesgo!C1155</f>
        <v>1</v>
      </c>
      <c r="F1151" s="76">
        <f t="shared" si="51"/>
        <v>0.87595117496494079</v>
      </c>
      <c r="G1151" s="26">
        <f t="shared" si="52"/>
        <v>0.67210898078442016</v>
      </c>
      <c r="H1151" s="26">
        <f t="shared" si="53"/>
        <v>0.58873465142260162</v>
      </c>
    </row>
    <row r="1152" spans="1:8" s="33" customFormat="1" x14ac:dyDescent="0.25">
      <c r="A1152" s="12">
        <f>Riesgo!C1156</f>
        <v>0</v>
      </c>
      <c r="F1152" s="76">
        <f t="shared" si="51"/>
        <v>-0.12404882503505923</v>
      </c>
      <c r="G1152" s="26">
        <f t="shared" si="52"/>
        <v>0</v>
      </c>
      <c r="H1152" s="26">
        <f t="shared" si="53"/>
        <v>0</v>
      </c>
    </row>
    <row r="1153" spans="1:8" s="33" customFormat="1" x14ac:dyDescent="0.25">
      <c r="A1153" s="12">
        <f>Riesgo!C1157</f>
        <v>0</v>
      </c>
      <c r="F1153" s="76">
        <f t="shared" si="51"/>
        <v>-0.12404882503505923</v>
      </c>
      <c r="G1153" s="26">
        <f t="shared" si="52"/>
        <v>0</v>
      </c>
      <c r="H1153" s="26">
        <f t="shared" si="53"/>
        <v>0</v>
      </c>
    </row>
    <row r="1154" spans="1:8" s="33" customFormat="1" x14ac:dyDescent="0.25">
      <c r="A1154" s="12">
        <f>Riesgo!C1158</f>
        <v>0</v>
      </c>
      <c r="F1154" s="76">
        <f t="shared" si="51"/>
        <v>-0.12404882503505923</v>
      </c>
      <c r="G1154" s="26">
        <f t="shared" si="52"/>
        <v>0</v>
      </c>
      <c r="H1154" s="26">
        <f t="shared" si="53"/>
        <v>0</v>
      </c>
    </row>
    <row r="1155" spans="1:8" s="33" customFormat="1" x14ac:dyDescent="0.25">
      <c r="A1155" s="12">
        <f>Riesgo!C1159</f>
        <v>0</v>
      </c>
      <c r="F1155" s="76">
        <f t="shared" ref="F1155:F1218" si="54">A1155-$D$4</f>
        <v>-0.12404882503505923</v>
      </c>
      <c r="G1155" s="26">
        <f t="shared" ref="G1155:G1218" si="55">IF(A1155=0,0,(A1155-D$4)^3)</f>
        <v>0</v>
      </c>
      <c r="H1155" s="26">
        <f t="shared" ref="H1155:H1218" si="56">IF(A1155=0,0,(A1155-D$4)^4)</f>
        <v>0</v>
      </c>
    </row>
    <row r="1156" spans="1:8" s="33" customFormat="1" x14ac:dyDescent="0.25">
      <c r="A1156" s="12">
        <f>Riesgo!C1160</f>
        <v>0</v>
      </c>
      <c r="F1156" s="76">
        <f t="shared" si="54"/>
        <v>-0.12404882503505923</v>
      </c>
      <c r="G1156" s="26">
        <f t="shared" si="55"/>
        <v>0</v>
      </c>
      <c r="H1156" s="26">
        <f t="shared" si="56"/>
        <v>0</v>
      </c>
    </row>
    <row r="1157" spans="1:8" s="33" customFormat="1" x14ac:dyDescent="0.25">
      <c r="A1157" s="12">
        <f>Riesgo!C1161</f>
        <v>0</v>
      </c>
      <c r="F1157" s="76">
        <f t="shared" si="54"/>
        <v>-0.12404882503505923</v>
      </c>
      <c r="G1157" s="26">
        <f t="shared" si="55"/>
        <v>0</v>
      </c>
      <c r="H1157" s="26">
        <f t="shared" si="56"/>
        <v>0</v>
      </c>
    </row>
    <row r="1158" spans="1:8" s="33" customFormat="1" x14ac:dyDescent="0.25">
      <c r="A1158" s="12">
        <f>Riesgo!C1162</f>
        <v>0</v>
      </c>
      <c r="F1158" s="76">
        <f t="shared" si="54"/>
        <v>-0.12404882503505923</v>
      </c>
      <c r="G1158" s="26">
        <f t="shared" si="55"/>
        <v>0</v>
      </c>
      <c r="H1158" s="26">
        <f t="shared" si="56"/>
        <v>0</v>
      </c>
    </row>
    <row r="1159" spans="1:8" s="33" customFormat="1" x14ac:dyDescent="0.25">
      <c r="A1159" s="12">
        <f>Riesgo!C1163</f>
        <v>0</v>
      </c>
      <c r="F1159" s="76">
        <f t="shared" si="54"/>
        <v>-0.12404882503505923</v>
      </c>
      <c r="G1159" s="26">
        <f t="shared" si="55"/>
        <v>0</v>
      </c>
      <c r="H1159" s="26">
        <f t="shared" si="56"/>
        <v>0</v>
      </c>
    </row>
    <row r="1160" spans="1:8" s="33" customFormat="1" x14ac:dyDescent="0.25">
      <c r="A1160" s="12">
        <f>Riesgo!C1164</f>
        <v>0.38932761206524447</v>
      </c>
      <c r="F1160" s="76">
        <f t="shared" si="54"/>
        <v>0.26527878703018526</v>
      </c>
      <c r="G1160" s="26">
        <f t="shared" si="55"/>
        <v>1.8668420268407742E-2</v>
      </c>
      <c r="H1160" s="26">
        <f t="shared" si="56"/>
        <v>4.9523358845729318E-3</v>
      </c>
    </row>
    <row r="1161" spans="1:8" s="33" customFormat="1" x14ac:dyDescent="0.25">
      <c r="A1161" s="12">
        <f>Riesgo!C1165</f>
        <v>1</v>
      </c>
      <c r="F1161" s="76">
        <f t="shared" si="54"/>
        <v>0.87595117496494079</v>
      </c>
      <c r="G1161" s="26">
        <f t="shared" si="55"/>
        <v>0.67210898078442016</v>
      </c>
      <c r="H1161" s="26">
        <f t="shared" si="56"/>
        <v>0.58873465142260162</v>
      </c>
    </row>
    <row r="1162" spans="1:8" s="33" customFormat="1" x14ac:dyDescent="0.25">
      <c r="A1162" s="12">
        <f>Riesgo!C1166</f>
        <v>0</v>
      </c>
      <c r="F1162" s="76">
        <f t="shared" si="54"/>
        <v>-0.12404882503505923</v>
      </c>
      <c r="G1162" s="26">
        <f t="shared" si="55"/>
        <v>0</v>
      </c>
      <c r="H1162" s="26">
        <f t="shared" si="56"/>
        <v>0</v>
      </c>
    </row>
    <row r="1163" spans="1:8" s="33" customFormat="1" x14ac:dyDescent="0.25">
      <c r="A1163" s="12">
        <f>Riesgo!C1167</f>
        <v>0</v>
      </c>
      <c r="F1163" s="76">
        <f t="shared" si="54"/>
        <v>-0.12404882503505923</v>
      </c>
      <c r="G1163" s="26">
        <f t="shared" si="55"/>
        <v>0</v>
      </c>
      <c r="H1163" s="26">
        <f t="shared" si="56"/>
        <v>0</v>
      </c>
    </row>
    <row r="1164" spans="1:8" s="33" customFormat="1" x14ac:dyDescent="0.25">
      <c r="A1164" s="12">
        <f>Riesgo!C1168</f>
        <v>0</v>
      </c>
      <c r="F1164" s="76">
        <f t="shared" si="54"/>
        <v>-0.12404882503505923</v>
      </c>
      <c r="G1164" s="26">
        <f t="shared" si="55"/>
        <v>0</v>
      </c>
      <c r="H1164" s="26">
        <f t="shared" si="56"/>
        <v>0</v>
      </c>
    </row>
    <row r="1165" spans="1:8" s="33" customFormat="1" x14ac:dyDescent="0.25">
      <c r="A1165" s="12">
        <f>Riesgo!C1169</f>
        <v>0</v>
      </c>
      <c r="F1165" s="76">
        <f t="shared" si="54"/>
        <v>-0.12404882503505923</v>
      </c>
      <c r="G1165" s="26">
        <f t="shared" si="55"/>
        <v>0</v>
      </c>
      <c r="H1165" s="26">
        <f t="shared" si="56"/>
        <v>0</v>
      </c>
    </row>
    <row r="1166" spans="1:8" s="33" customFormat="1" x14ac:dyDescent="0.25">
      <c r="A1166" s="12">
        <f>Riesgo!C1170</f>
        <v>0</v>
      </c>
      <c r="F1166" s="76">
        <f t="shared" si="54"/>
        <v>-0.12404882503505923</v>
      </c>
      <c r="G1166" s="26">
        <f t="shared" si="55"/>
        <v>0</v>
      </c>
      <c r="H1166" s="26">
        <f t="shared" si="56"/>
        <v>0</v>
      </c>
    </row>
    <row r="1167" spans="1:8" s="33" customFormat="1" x14ac:dyDescent="0.25">
      <c r="A1167" s="12">
        <f>Riesgo!C1171</f>
        <v>0</v>
      </c>
      <c r="F1167" s="76">
        <f t="shared" si="54"/>
        <v>-0.12404882503505923</v>
      </c>
      <c r="G1167" s="26">
        <f t="shared" si="55"/>
        <v>0</v>
      </c>
      <c r="H1167" s="26">
        <f t="shared" si="56"/>
        <v>0</v>
      </c>
    </row>
    <row r="1168" spans="1:8" s="33" customFormat="1" x14ac:dyDescent="0.25">
      <c r="A1168" s="12">
        <f>Riesgo!C1172</f>
        <v>0</v>
      </c>
      <c r="F1168" s="76">
        <f t="shared" si="54"/>
        <v>-0.12404882503505923</v>
      </c>
      <c r="G1168" s="26">
        <f t="shared" si="55"/>
        <v>0</v>
      </c>
      <c r="H1168" s="26">
        <f t="shared" si="56"/>
        <v>0</v>
      </c>
    </row>
    <row r="1169" spans="1:8" s="33" customFormat="1" x14ac:dyDescent="0.25">
      <c r="A1169" s="12">
        <f>Riesgo!C1173</f>
        <v>0</v>
      </c>
      <c r="F1169" s="76">
        <f t="shared" si="54"/>
        <v>-0.12404882503505923</v>
      </c>
      <c r="G1169" s="26">
        <f t="shared" si="55"/>
        <v>0</v>
      </c>
      <c r="H1169" s="26">
        <f t="shared" si="56"/>
        <v>0</v>
      </c>
    </row>
    <row r="1170" spans="1:8" s="33" customFormat="1" x14ac:dyDescent="0.25">
      <c r="A1170" s="12">
        <f>Riesgo!C1174</f>
        <v>0</v>
      </c>
      <c r="F1170" s="76">
        <f t="shared" si="54"/>
        <v>-0.12404882503505923</v>
      </c>
      <c r="G1170" s="26">
        <f t="shared" si="55"/>
        <v>0</v>
      </c>
      <c r="H1170" s="26">
        <f t="shared" si="56"/>
        <v>0</v>
      </c>
    </row>
    <row r="1171" spans="1:8" s="33" customFormat="1" x14ac:dyDescent="0.25">
      <c r="A1171" s="12">
        <f>Riesgo!C1175</f>
        <v>0</v>
      </c>
      <c r="F1171" s="76">
        <f t="shared" si="54"/>
        <v>-0.12404882503505923</v>
      </c>
      <c r="G1171" s="26">
        <f t="shared" si="55"/>
        <v>0</v>
      </c>
      <c r="H1171" s="26">
        <f t="shared" si="56"/>
        <v>0</v>
      </c>
    </row>
    <row r="1172" spans="1:8" s="33" customFormat="1" x14ac:dyDescent="0.25">
      <c r="A1172" s="12">
        <f>Riesgo!C1176</f>
        <v>0</v>
      </c>
      <c r="F1172" s="76">
        <f t="shared" si="54"/>
        <v>-0.12404882503505923</v>
      </c>
      <c r="G1172" s="26">
        <f t="shared" si="55"/>
        <v>0</v>
      </c>
      <c r="H1172" s="26">
        <f t="shared" si="56"/>
        <v>0</v>
      </c>
    </row>
    <row r="1173" spans="1:8" s="33" customFormat="1" x14ac:dyDescent="0.25">
      <c r="A1173" s="12">
        <f>Riesgo!C1177</f>
        <v>0</v>
      </c>
      <c r="F1173" s="76">
        <f t="shared" si="54"/>
        <v>-0.12404882503505923</v>
      </c>
      <c r="G1173" s="26">
        <f t="shared" si="55"/>
        <v>0</v>
      </c>
      <c r="H1173" s="26">
        <f t="shared" si="56"/>
        <v>0</v>
      </c>
    </row>
    <row r="1174" spans="1:8" s="33" customFormat="1" x14ac:dyDescent="0.25">
      <c r="A1174" s="12">
        <f>Riesgo!C1178</f>
        <v>0</v>
      </c>
      <c r="F1174" s="76">
        <f t="shared" si="54"/>
        <v>-0.12404882503505923</v>
      </c>
      <c r="G1174" s="26">
        <f t="shared" si="55"/>
        <v>0</v>
      </c>
      <c r="H1174" s="26">
        <f t="shared" si="56"/>
        <v>0</v>
      </c>
    </row>
    <row r="1175" spans="1:8" s="33" customFormat="1" x14ac:dyDescent="0.25">
      <c r="A1175" s="12">
        <f>Riesgo!C1179</f>
        <v>0</v>
      </c>
      <c r="F1175" s="76">
        <f t="shared" si="54"/>
        <v>-0.12404882503505923</v>
      </c>
      <c r="G1175" s="26">
        <f t="shared" si="55"/>
        <v>0</v>
      </c>
      <c r="H1175" s="26">
        <f t="shared" si="56"/>
        <v>0</v>
      </c>
    </row>
    <row r="1176" spans="1:8" s="33" customFormat="1" x14ac:dyDescent="0.25">
      <c r="A1176" s="12">
        <f>Riesgo!C1180</f>
        <v>0</v>
      </c>
      <c r="F1176" s="76">
        <f t="shared" si="54"/>
        <v>-0.12404882503505923</v>
      </c>
      <c r="G1176" s="26">
        <f t="shared" si="55"/>
        <v>0</v>
      </c>
      <c r="H1176" s="26">
        <f t="shared" si="56"/>
        <v>0</v>
      </c>
    </row>
    <row r="1177" spans="1:8" s="33" customFormat="1" x14ac:dyDescent="0.25">
      <c r="A1177" s="12">
        <f>Riesgo!C1181</f>
        <v>0</v>
      </c>
      <c r="F1177" s="76">
        <f t="shared" si="54"/>
        <v>-0.12404882503505923</v>
      </c>
      <c r="G1177" s="26">
        <f t="shared" si="55"/>
        <v>0</v>
      </c>
      <c r="H1177" s="26">
        <f t="shared" si="56"/>
        <v>0</v>
      </c>
    </row>
    <row r="1178" spans="1:8" s="33" customFormat="1" x14ac:dyDescent="0.25">
      <c r="A1178" s="12">
        <f>Riesgo!C1182</f>
        <v>0</v>
      </c>
      <c r="F1178" s="76">
        <f t="shared" si="54"/>
        <v>-0.12404882503505923</v>
      </c>
      <c r="G1178" s="26">
        <f t="shared" si="55"/>
        <v>0</v>
      </c>
      <c r="H1178" s="26">
        <f t="shared" si="56"/>
        <v>0</v>
      </c>
    </row>
    <row r="1179" spans="1:8" s="33" customFormat="1" x14ac:dyDescent="0.25">
      <c r="A1179" s="12">
        <f>Riesgo!C1183</f>
        <v>1</v>
      </c>
      <c r="F1179" s="76">
        <f t="shared" si="54"/>
        <v>0.87595117496494079</v>
      </c>
      <c r="G1179" s="26">
        <f t="shared" si="55"/>
        <v>0.67210898078442016</v>
      </c>
      <c r="H1179" s="26">
        <f t="shared" si="56"/>
        <v>0.58873465142260162</v>
      </c>
    </row>
    <row r="1180" spans="1:8" s="33" customFormat="1" x14ac:dyDescent="0.25">
      <c r="A1180" s="12">
        <f>Riesgo!C1184</f>
        <v>0.32753886087188483</v>
      </c>
      <c r="F1180" s="76">
        <f t="shared" si="54"/>
        <v>0.20349003583682559</v>
      </c>
      <c r="G1180" s="26">
        <f t="shared" si="55"/>
        <v>8.4261550203629694E-3</v>
      </c>
      <c r="H1180" s="26">
        <f t="shared" si="56"/>
        <v>1.7146385870603085E-3</v>
      </c>
    </row>
    <row r="1181" spans="1:8" s="33" customFormat="1" x14ac:dyDescent="0.25">
      <c r="A1181" s="12">
        <f>Riesgo!C1185</f>
        <v>0</v>
      </c>
      <c r="F1181" s="76">
        <f t="shared" si="54"/>
        <v>-0.12404882503505923</v>
      </c>
      <c r="G1181" s="26">
        <f t="shared" si="55"/>
        <v>0</v>
      </c>
      <c r="H1181" s="26">
        <f t="shared" si="56"/>
        <v>0</v>
      </c>
    </row>
    <row r="1182" spans="1:8" s="33" customFormat="1" x14ac:dyDescent="0.25">
      <c r="A1182" s="12">
        <f>Riesgo!C1186</f>
        <v>0.64685858691964604</v>
      </c>
      <c r="F1182" s="76">
        <f t="shared" si="54"/>
        <v>0.52280976188458683</v>
      </c>
      <c r="G1182" s="26">
        <f t="shared" si="55"/>
        <v>0.14289961685166078</v>
      </c>
      <c r="H1182" s="26">
        <f t="shared" si="56"/>
        <v>7.4709314659615472E-2</v>
      </c>
    </row>
    <row r="1183" spans="1:8" s="33" customFormat="1" x14ac:dyDescent="0.25">
      <c r="A1183" s="12">
        <f>Riesgo!C1187</f>
        <v>0</v>
      </c>
      <c r="F1183" s="76">
        <f t="shared" si="54"/>
        <v>-0.12404882503505923</v>
      </c>
      <c r="G1183" s="26">
        <f t="shared" si="55"/>
        <v>0</v>
      </c>
      <c r="H1183" s="26">
        <f t="shared" si="56"/>
        <v>0</v>
      </c>
    </row>
    <row r="1184" spans="1:8" s="33" customFormat="1" x14ac:dyDescent="0.25">
      <c r="A1184" s="12">
        <f>Riesgo!C1188</f>
        <v>0</v>
      </c>
      <c r="F1184" s="76">
        <f t="shared" si="54"/>
        <v>-0.12404882503505923</v>
      </c>
      <c r="G1184" s="26">
        <f t="shared" si="55"/>
        <v>0</v>
      </c>
      <c r="H1184" s="26">
        <f t="shared" si="56"/>
        <v>0</v>
      </c>
    </row>
    <row r="1185" spans="1:8" s="33" customFormat="1" x14ac:dyDescent="0.25">
      <c r="A1185" s="12">
        <f>Riesgo!C1189</f>
        <v>0</v>
      </c>
      <c r="F1185" s="76">
        <f t="shared" si="54"/>
        <v>-0.12404882503505923</v>
      </c>
      <c r="G1185" s="26">
        <f t="shared" si="55"/>
        <v>0</v>
      </c>
      <c r="H1185" s="26">
        <f t="shared" si="56"/>
        <v>0</v>
      </c>
    </row>
    <row r="1186" spans="1:8" s="33" customFormat="1" x14ac:dyDescent="0.25">
      <c r="A1186" s="12">
        <f>Riesgo!C1190</f>
        <v>0</v>
      </c>
      <c r="F1186" s="76">
        <f t="shared" si="54"/>
        <v>-0.12404882503505923</v>
      </c>
      <c r="G1186" s="26">
        <f t="shared" si="55"/>
        <v>0</v>
      </c>
      <c r="H1186" s="26">
        <f t="shared" si="56"/>
        <v>0</v>
      </c>
    </row>
    <row r="1187" spans="1:8" s="33" customFormat="1" x14ac:dyDescent="0.25">
      <c r="A1187" s="12">
        <f>Riesgo!C1191</f>
        <v>0</v>
      </c>
      <c r="F1187" s="76">
        <f t="shared" si="54"/>
        <v>-0.12404882503505923</v>
      </c>
      <c r="G1187" s="26">
        <f t="shared" si="55"/>
        <v>0</v>
      </c>
      <c r="H1187" s="26">
        <f t="shared" si="56"/>
        <v>0</v>
      </c>
    </row>
    <row r="1188" spans="1:8" s="33" customFormat="1" x14ac:dyDescent="0.25">
      <c r="A1188" s="12">
        <f>Riesgo!C1192</f>
        <v>0</v>
      </c>
      <c r="F1188" s="76">
        <f t="shared" si="54"/>
        <v>-0.12404882503505923</v>
      </c>
      <c r="G1188" s="26">
        <f t="shared" si="55"/>
        <v>0</v>
      </c>
      <c r="H1188" s="26">
        <f t="shared" si="56"/>
        <v>0</v>
      </c>
    </row>
    <row r="1189" spans="1:8" s="33" customFormat="1" x14ac:dyDescent="0.25">
      <c r="A1189" s="12">
        <f>Riesgo!C1193</f>
        <v>0</v>
      </c>
      <c r="F1189" s="76">
        <f t="shared" si="54"/>
        <v>-0.12404882503505923</v>
      </c>
      <c r="G1189" s="26">
        <f t="shared" si="55"/>
        <v>0</v>
      </c>
      <c r="H1189" s="26">
        <f t="shared" si="56"/>
        <v>0</v>
      </c>
    </row>
    <row r="1190" spans="1:8" s="33" customFormat="1" x14ac:dyDescent="0.25">
      <c r="A1190" s="12">
        <f>Riesgo!C1194</f>
        <v>0</v>
      </c>
      <c r="F1190" s="76">
        <f t="shared" si="54"/>
        <v>-0.12404882503505923</v>
      </c>
      <c r="G1190" s="26">
        <f t="shared" si="55"/>
        <v>0</v>
      </c>
      <c r="H1190" s="26">
        <f t="shared" si="56"/>
        <v>0</v>
      </c>
    </row>
    <row r="1191" spans="1:8" s="33" customFormat="1" x14ac:dyDescent="0.25">
      <c r="A1191" s="12">
        <f>Riesgo!C1195</f>
        <v>0</v>
      </c>
      <c r="F1191" s="76">
        <f t="shared" si="54"/>
        <v>-0.12404882503505923</v>
      </c>
      <c r="G1191" s="26">
        <f t="shared" si="55"/>
        <v>0</v>
      </c>
      <c r="H1191" s="26">
        <f t="shared" si="56"/>
        <v>0</v>
      </c>
    </row>
    <row r="1192" spans="1:8" s="33" customFormat="1" x14ac:dyDescent="0.25">
      <c r="A1192" s="12">
        <f>Riesgo!C1196</f>
        <v>0</v>
      </c>
      <c r="F1192" s="76">
        <f t="shared" si="54"/>
        <v>-0.12404882503505923</v>
      </c>
      <c r="G1192" s="26">
        <f t="shared" si="55"/>
        <v>0</v>
      </c>
      <c r="H1192" s="26">
        <f t="shared" si="56"/>
        <v>0</v>
      </c>
    </row>
    <row r="1193" spans="1:8" s="33" customFormat="1" x14ac:dyDescent="0.25">
      <c r="A1193" s="12">
        <f>Riesgo!C1197</f>
        <v>0</v>
      </c>
      <c r="F1193" s="76">
        <f t="shared" si="54"/>
        <v>-0.12404882503505923</v>
      </c>
      <c r="G1193" s="26">
        <f t="shared" si="55"/>
        <v>0</v>
      </c>
      <c r="H1193" s="26">
        <f t="shared" si="56"/>
        <v>0</v>
      </c>
    </row>
    <row r="1194" spans="1:8" s="33" customFormat="1" x14ac:dyDescent="0.25">
      <c r="A1194" s="12">
        <f>Riesgo!C1198</f>
        <v>0</v>
      </c>
      <c r="F1194" s="76">
        <f t="shared" si="54"/>
        <v>-0.12404882503505923</v>
      </c>
      <c r="G1194" s="26">
        <f t="shared" si="55"/>
        <v>0</v>
      </c>
      <c r="H1194" s="26">
        <f t="shared" si="56"/>
        <v>0</v>
      </c>
    </row>
    <row r="1195" spans="1:8" s="33" customFormat="1" x14ac:dyDescent="0.25">
      <c r="A1195" s="12">
        <f>Riesgo!C1199</f>
        <v>0</v>
      </c>
      <c r="F1195" s="76">
        <f t="shared" si="54"/>
        <v>-0.12404882503505923</v>
      </c>
      <c r="G1195" s="26">
        <f t="shared" si="55"/>
        <v>0</v>
      </c>
      <c r="H1195" s="26">
        <f t="shared" si="56"/>
        <v>0</v>
      </c>
    </row>
    <row r="1196" spans="1:8" s="33" customFormat="1" x14ac:dyDescent="0.25">
      <c r="A1196" s="12">
        <f>Riesgo!C1200</f>
        <v>1</v>
      </c>
      <c r="F1196" s="76">
        <f t="shared" si="54"/>
        <v>0.87595117496494079</v>
      </c>
      <c r="G1196" s="26">
        <f t="shared" si="55"/>
        <v>0.67210898078442016</v>
      </c>
      <c r="H1196" s="26">
        <f t="shared" si="56"/>
        <v>0.58873465142260162</v>
      </c>
    </row>
    <row r="1197" spans="1:8" s="33" customFormat="1" x14ac:dyDescent="0.25">
      <c r="A1197" s="12">
        <f>Riesgo!C1201</f>
        <v>0</v>
      </c>
      <c r="F1197" s="76">
        <f t="shared" si="54"/>
        <v>-0.12404882503505923</v>
      </c>
      <c r="G1197" s="26">
        <f t="shared" si="55"/>
        <v>0</v>
      </c>
      <c r="H1197" s="26">
        <f t="shared" si="56"/>
        <v>0</v>
      </c>
    </row>
    <row r="1198" spans="1:8" s="33" customFormat="1" x14ac:dyDescent="0.25">
      <c r="A1198" s="12">
        <f>Riesgo!C1202</f>
        <v>0</v>
      </c>
      <c r="F1198" s="76">
        <f t="shared" si="54"/>
        <v>-0.12404882503505923</v>
      </c>
      <c r="G1198" s="26">
        <f t="shared" si="55"/>
        <v>0</v>
      </c>
      <c r="H1198" s="26">
        <f t="shared" si="56"/>
        <v>0</v>
      </c>
    </row>
    <row r="1199" spans="1:8" s="33" customFormat="1" x14ac:dyDescent="0.25">
      <c r="A1199" s="12">
        <f>Riesgo!C1203</f>
        <v>1</v>
      </c>
      <c r="F1199" s="76">
        <f t="shared" si="54"/>
        <v>0.87595117496494079</v>
      </c>
      <c r="G1199" s="26">
        <f t="shared" si="55"/>
        <v>0.67210898078442016</v>
      </c>
      <c r="H1199" s="26">
        <f t="shared" si="56"/>
        <v>0.58873465142260162</v>
      </c>
    </row>
    <row r="1200" spans="1:8" s="33" customFormat="1" x14ac:dyDescent="0.25">
      <c r="A1200" s="12">
        <f>Riesgo!C1204</f>
        <v>0.36265422039286932</v>
      </c>
      <c r="F1200" s="76">
        <f t="shared" si="54"/>
        <v>0.23860539535781009</v>
      </c>
      <c r="G1200" s="26">
        <f t="shared" si="55"/>
        <v>1.3584409949349955E-2</v>
      </c>
      <c r="H1200" s="26">
        <f t="shared" si="56"/>
        <v>3.2413135066672151E-3</v>
      </c>
    </row>
    <row r="1201" spans="1:8" s="33" customFormat="1" x14ac:dyDescent="0.25">
      <c r="A1201" s="12">
        <f>Riesgo!C1205</f>
        <v>0</v>
      </c>
      <c r="F1201" s="76">
        <f t="shared" si="54"/>
        <v>-0.12404882503505923</v>
      </c>
      <c r="G1201" s="26">
        <f t="shared" si="55"/>
        <v>0</v>
      </c>
      <c r="H1201" s="26">
        <f t="shared" si="56"/>
        <v>0</v>
      </c>
    </row>
    <row r="1202" spans="1:8" s="33" customFormat="1" x14ac:dyDescent="0.25">
      <c r="A1202" s="12">
        <f>Riesgo!C1206</f>
        <v>0</v>
      </c>
      <c r="F1202" s="76">
        <f t="shared" si="54"/>
        <v>-0.12404882503505923</v>
      </c>
      <c r="G1202" s="26">
        <f t="shared" si="55"/>
        <v>0</v>
      </c>
      <c r="H1202" s="26">
        <f t="shared" si="56"/>
        <v>0</v>
      </c>
    </row>
    <row r="1203" spans="1:8" s="33" customFormat="1" x14ac:dyDescent="0.25">
      <c r="A1203" s="12">
        <f>Riesgo!C1207</f>
        <v>0</v>
      </c>
      <c r="F1203" s="76">
        <f t="shared" si="54"/>
        <v>-0.12404882503505923</v>
      </c>
      <c r="G1203" s="26">
        <f t="shared" si="55"/>
        <v>0</v>
      </c>
      <c r="H1203" s="26">
        <f t="shared" si="56"/>
        <v>0</v>
      </c>
    </row>
    <row r="1204" spans="1:8" s="33" customFormat="1" x14ac:dyDescent="0.25">
      <c r="A1204" s="12">
        <f>Riesgo!C1208</f>
        <v>0</v>
      </c>
      <c r="F1204" s="76">
        <f t="shared" si="54"/>
        <v>-0.12404882503505923</v>
      </c>
      <c r="G1204" s="26">
        <f t="shared" si="55"/>
        <v>0</v>
      </c>
      <c r="H1204" s="26">
        <f t="shared" si="56"/>
        <v>0</v>
      </c>
    </row>
    <row r="1205" spans="1:8" s="33" customFormat="1" x14ac:dyDescent="0.25">
      <c r="A1205" s="12">
        <f>Riesgo!C1209</f>
        <v>0</v>
      </c>
      <c r="F1205" s="76">
        <f t="shared" si="54"/>
        <v>-0.12404882503505923</v>
      </c>
      <c r="G1205" s="26">
        <f t="shared" si="55"/>
        <v>0</v>
      </c>
      <c r="H1205" s="26">
        <f t="shared" si="56"/>
        <v>0</v>
      </c>
    </row>
    <row r="1206" spans="1:8" s="33" customFormat="1" x14ac:dyDescent="0.25">
      <c r="A1206" s="12">
        <f>Riesgo!C1210</f>
        <v>0</v>
      </c>
      <c r="F1206" s="76">
        <f t="shared" si="54"/>
        <v>-0.12404882503505923</v>
      </c>
      <c r="G1206" s="26">
        <f t="shared" si="55"/>
        <v>0</v>
      </c>
      <c r="H1206" s="26">
        <f t="shared" si="56"/>
        <v>0</v>
      </c>
    </row>
    <row r="1207" spans="1:8" s="33" customFormat="1" x14ac:dyDescent="0.25">
      <c r="A1207" s="12">
        <f>Riesgo!C1211</f>
        <v>0</v>
      </c>
      <c r="F1207" s="76">
        <f t="shared" si="54"/>
        <v>-0.12404882503505923</v>
      </c>
      <c r="G1207" s="26">
        <f t="shared" si="55"/>
        <v>0</v>
      </c>
      <c r="H1207" s="26">
        <f t="shared" si="56"/>
        <v>0</v>
      </c>
    </row>
    <row r="1208" spans="1:8" s="33" customFormat="1" x14ac:dyDescent="0.25">
      <c r="A1208" s="12">
        <f>Riesgo!C1212</f>
        <v>0</v>
      </c>
      <c r="F1208" s="76">
        <f t="shared" si="54"/>
        <v>-0.12404882503505923</v>
      </c>
      <c r="G1208" s="26">
        <f t="shared" si="55"/>
        <v>0</v>
      </c>
      <c r="H1208" s="26">
        <f t="shared" si="56"/>
        <v>0</v>
      </c>
    </row>
    <row r="1209" spans="1:8" s="33" customFormat="1" x14ac:dyDescent="0.25">
      <c r="A1209" s="12">
        <f>Riesgo!C1213</f>
        <v>0</v>
      </c>
      <c r="F1209" s="76">
        <f t="shared" si="54"/>
        <v>-0.12404882503505923</v>
      </c>
      <c r="G1209" s="26">
        <f t="shared" si="55"/>
        <v>0</v>
      </c>
      <c r="H1209" s="26">
        <f t="shared" si="56"/>
        <v>0</v>
      </c>
    </row>
    <row r="1210" spans="1:8" s="33" customFormat="1" x14ac:dyDescent="0.25">
      <c r="A1210" s="12">
        <f>Riesgo!C1214</f>
        <v>0</v>
      </c>
      <c r="F1210" s="76">
        <f t="shared" si="54"/>
        <v>-0.12404882503505923</v>
      </c>
      <c r="G1210" s="26">
        <f t="shared" si="55"/>
        <v>0</v>
      </c>
      <c r="H1210" s="26">
        <f t="shared" si="56"/>
        <v>0</v>
      </c>
    </row>
    <row r="1211" spans="1:8" s="33" customFormat="1" x14ac:dyDescent="0.25">
      <c r="A1211" s="12">
        <f>Riesgo!C1215</f>
        <v>0</v>
      </c>
      <c r="F1211" s="76">
        <f t="shared" si="54"/>
        <v>-0.12404882503505923</v>
      </c>
      <c r="G1211" s="26">
        <f t="shared" si="55"/>
        <v>0</v>
      </c>
      <c r="H1211" s="26">
        <f t="shared" si="56"/>
        <v>0</v>
      </c>
    </row>
    <row r="1212" spans="1:8" s="33" customFormat="1" x14ac:dyDescent="0.25">
      <c r="A1212" s="12">
        <f>Riesgo!C1216</f>
        <v>0</v>
      </c>
      <c r="F1212" s="76">
        <f t="shared" si="54"/>
        <v>-0.12404882503505923</v>
      </c>
      <c r="G1212" s="26">
        <f t="shared" si="55"/>
        <v>0</v>
      </c>
      <c r="H1212" s="26">
        <f t="shared" si="56"/>
        <v>0</v>
      </c>
    </row>
    <row r="1213" spans="1:8" s="33" customFormat="1" x14ac:dyDescent="0.25">
      <c r="A1213" s="12">
        <f>Riesgo!C1217</f>
        <v>0</v>
      </c>
      <c r="F1213" s="76">
        <f t="shared" si="54"/>
        <v>-0.12404882503505923</v>
      </c>
      <c r="G1213" s="26">
        <f t="shared" si="55"/>
        <v>0</v>
      </c>
      <c r="H1213" s="26">
        <f t="shared" si="56"/>
        <v>0</v>
      </c>
    </row>
    <row r="1214" spans="1:8" s="33" customFormat="1" x14ac:dyDescent="0.25">
      <c r="A1214" s="12">
        <f>Riesgo!C1218</f>
        <v>0</v>
      </c>
      <c r="F1214" s="76">
        <f t="shared" si="54"/>
        <v>-0.12404882503505923</v>
      </c>
      <c r="G1214" s="26">
        <f t="shared" si="55"/>
        <v>0</v>
      </c>
      <c r="H1214" s="26">
        <f t="shared" si="56"/>
        <v>0</v>
      </c>
    </row>
    <row r="1215" spans="1:8" s="33" customFormat="1" x14ac:dyDescent="0.25">
      <c r="A1215" s="12">
        <f>Riesgo!C1219</f>
        <v>0</v>
      </c>
      <c r="F1215" s="76">
        <f t="shared" si="54"/>
        <v>-0.12404882503505923</v>
      </c>
      <c r="G1215" s="26">
        <f t="shared" si="55"/>
        <v>0</v>
      </c>
      <c r="H1215" s="26">
        <f t="shared" si="56"/>
        <v>0</v>
      </c>
    </row>
    <row r="1216" spans="1:8" s="33" customFormat="1" x14ac:dyDescent="0.25">
      <c r="A1216" s="12">
        <f>Riesgo!C1220</f>
        <v>0</v>
      </c>
      <c r="F1216" s="76">
        <f t="shared" si="54"/>
        <v>-0.12404882503505923</v>
      </c>
      <c r="G1216" s="26">
        <f t="shared" si="55"/>
        <v>0</v>
      </c>
      <c r="H1216" s="26">
        <f t="shared" si="56"/>
        <v>0</v>
      </c>
    </row>
    <row r="1217" spans="1:8" s="33" customFormat="1" x14ac:dyDescent="0.25">
      <c r="A1217" s="12">
        <f>Riesgo!C1221</f>
        <v>0.77229944401610295</v>
      </c>
      <c r="F1217" s="76">
        <f t="shared" si="54"/>
        <v>0.64825061898104375</v>
      </c>
      <c r="G1217" s="26">
        <f t="shared" si="55"/>
        <v>0.27241362185598433</v>
      </c>
      <c r="H1217" s="26">
        <f t="shared" si="56"/>
        <v>0.17659229898700982</v>
      </c>
    </row>
    <row r="1218" spans="1:8" s="33" customFormat="1" x14ac:dyDescent="0.25">
      <c r="A1218" s="12">
        <f>Riesgo!C1222</f>
        <v>0</v>
      </c>
      <c r="F1218" s="76">
        <f t="shared" si="54"/>
        <v>-0.12404882503505923</v>
      </c>
      <c r="G1218" s="26">
        <f t="shared" si="55"/>
        <v>0</v>
      </c>
      <c r="H1218" s="26">
        <f t="shared" si="56"/>
        <v>0</v>
      </c>
    </row>
    <row r="1219" spans="1:8" s="33" customFormat="1" x14ac:dyDescent="0.25">
      <c r="A1219" s="12">
        <f>Riesgo!C1223</f>
        <v>0</v>
      </c>
      <c r="F1219" s="76">
        <f t="shared" ref="F1219:F1282" si="57">A1219-$D$4</f>
        <v>-0.12404882503505923</v>
      </c>
      <c r="G1219" s="26">
        <f t="shared" ref="G1219:G1282" si="58">IF(A1219=0,0,(A1219-D$4)^3)</f>
        <v>0</v>
      </c>
      <c r="H1219" s="26">
        <f t="shared" ref="H1219:H1282" si="59">IF(A1219=0,0,(A1219-D$4)^4)</f>
        <v>0</v>
      </c>
    </row>
    <row r="1220" spans="1:8" s="33" customFormat="1" x14ac:dyDescent="0.25">
      <c r="A1220" s="12">
        <f>Riesgo!C1224</f>
        <v>0</v>
      </c>
      <c r="F1220" s="76">
        <f t="shared" si="57"/>
        <v>-0.12404882503505923</v>
      </c>
      <c r="G1220" s="26">
        <f t="shared" si="58"/>
        <v>0</v>
      </c>
      <c r="H1220" s="26">
        <f t="shared" si="59"/>
        <v>0</v>
      </c>
    </row>
    <row r="1221" spans="1:8" s="33" customFormat="1" x14ac:dyDescent="0.25">
      <c r="A1221" s="12">
        <f>Riesgo!C1225</f>
        <v>0</v>
      </c>
      <c r="F1221" s="76">
        <f t="shared" si="57"/>
        <v>-0.12404882503505923</v>
      </c>
      <c r="G1221" s="26">
        <f t="shared" si="58"/>
        <v>0</v>
      </c>
      <c r="H1221" s="26">
        <f t="shared" si="59"/>
        <v>0</v>
      </c>
    </row>
    <row r="1222" spans="1:8" s="33" customFormat="1" x14ac:dyDescent="0.25">
      <c r="A1222" s="12">
        <f>Riesgo!C1226</f>
        <v>0.12519260155832238</v>
      </c>
      <c r="F1222" s="76">
        <f t="shared" si="57"/>
        <v>1.1437765232631403E-3</v>
      </c>
      <c r="G1222" s="26">
        <f t="shared" si="58"/>
        <v>1.4963167392372024E-9</v>
      </c>
      <c r="H1222" s="26">
        <f t="shared" si="59"/>
        <v>1.7114519577051665E-12</v>
      </c>
    </row>
    <row r="1223" spans="1:8" s="33" customFormat="1" x14ac:dyDescent="0.25">
      <c r="A1223" s="12">
        <f>Riesgo!C1227</f>
        <v>0</v>
      </c>
      <c r="F1223" s="76">
        <f t="shared" si="57"/>
        <v>-0.12404882503505923</v>
      </c>
      <c r="G1223" s="26">
        <f t="shared" si="58"/>
        <v>0</v>
      </c>
      <c r="H1223" s="26">
        <f t="shared" si="59"/>
        <v>0</v>
      </c>
    </row>
    <row r="1224" spans="1:8" s="33" customFormat="1" x14ac:dyDescent="0.25">
      <c r="A1224" s="12">
        <f>Riesgo!C1228</f>
        <v>0</v>
      </c>
      <c r="F1224" s="76">
        <f t="shared" si="57"/>
        <v>-0.12404882503505923</v>
      </c>
      <c r="G1224" s="26">
        <f t="shared" si="58"/>
        <v>0</v>
      </c>
      <c r="H1224" s="26">
        <f t="shared" si="59"/>
        <v>0</v>
      </c>
    </row>
    <row r="1225" spans="1:8" s="33" customFormat="1" x14ac:dyDescent="0.25">
      <c r="A1225" s="12">
        <f>Riesgo!C1229</f>
        <v>0</v>
      </c>
      <c r="F1225" s="76">
        <f t="shared" si="57"/>
        <v>-0.12404882503505923</v>
      </c>
      <c r="G1225" s="26">
        <f t="shared" si="58"/>
        <v>0</v>
      </c>
      <c r="H1225" s="26">
        <f t="shared" si="59"/>
        <v>0</v>
      </c>
    </row>
    <row r="1226" spans="1:8" s="33" customFormat="1" x14ac:dyDescent="0.25">
      <c r="A1226" s="12">
        <f>Riesgo!C1230</f>
        <v>0</v>
      </c>
      <c r="F1226" s="76">
        <f t="shared" si="57"/>
        <v>-0.12404882503505923</v>
      </c>
      <c r="G1226" s="26">
        <f t="shared" si="58"/>
        <v>0</v>
      </c>
      <c r="H1226" s="26">
        <f t="shared" si="59"/>
        <v>0</v>
      </c>
    </row>
    <row r="1227" spans="1:8" s="33" customFormat="1" x14ac:dyDescent="0.25">
      <c r="A1227" s="12">
        <f>Riesgo!C1231</f>
        <v>0</v>
      </c>
      <c r="F1227" s="76">
        <f t="shared" si="57"/>
        <v>-0.12404882503505923</v>
      </c>
      <c r="G1227" s="26">
        <f t="shared" si="58"/>
        <v>0</v>
      </c>
      <c r="H1227" s="26">
        <f t="shared" si="59"/>
        <v>0</v>
      </c>
    </row>
    <row r="1228" spans="1:8" s="33" customFormat="1" x14ac:dyDescent="0.25">
      <c r="A1228" s="12">
        <f>Riesgo!C1232</f>
        <v>0</v>
      </c>
      <c r="F1228" s="76">
        <f t="shared" si="57"/>
        <v>-0.12404882503505923</v>
      </c>
      <c r="G1228" s="26">
        <f t="shared" si="58"/>
        <v>0</v>
      </c>
      <c r="H1228" s="26">
        <f t="shared" si="59"/>
        <v>0</v>
      </c>
    </row>
    <row r="1229" spans="1:8" s="33" customFormat="1" x14ac:dyDescent="0.25">
      <c r="A1229" s="12">
        <f>Riesgo!C1233</f>
        <v>0</v>
      </c>
      <c r="F1229" s="76">
        <f t="shared" si="57"/>
        <v>-0.12404882503505923</v>
      </c>
      <c r="G1229" s="26">
        <f t="shared" si="58"/>
        <v>0</v>
      </c>
      <c r="H1229" s="26">
        <f t="shared" si="59"/>
        <v>0</v>
      </c>
    </row>
    <row r="1230" spans="1:8" s="33" customFormat="1" x14ac:dyDescent="0.25">
      <c r="A1230" s="12">
        <f>Riesgo!C1234</f>
        <v>1</v>
      </c>
      <c r="F1230" s="76">
        <f t="shared" si="57"/>
        <v>0.87595117496494079</v>
      </c>
      <c r="G1230" s="26">
        <f t="shared" si="58"/>
        <v>0.67210898078442016</v>
      </c>
      <c r="H1230" s="26">
        <f t="shared" si="59"/>
        <v>0.58873465142260162</v>
      </c>
    </row>
    <row r="1231" spans="1:8" s="33" customFormat="1" x14ac:dyDescent="0.25">
      <c r="A1231" s="12">
        <f>Riesgo!C1235</f>
        <v>0</v>
      </c>
      <c r="F1231" s="76">
        <f t="shared" si="57"/>
        <v>-0.12404882503505923</v>
      </c>
      <c r="G1231" s="26">
        <f t="shared" si="58"/>
        <v>0</v>
      </c>
      <c r="H1231" s="26">
        <f t="shared" si="59"/>
        <v>0</v>
      </c>
    </row>
    <row r="1232" spans="1:8" s="33" customFormat="1" x14ac:dyDescent="0.25">
      <c r="A1232" s="12">
        <f>Riesgo!C1236</f>
        <v>1</v>
      </c>
      <c r="F1232" s="76">
        <f t="shared" si="57"/>
        <v>0.87595117496494079</v>
      </c>
      <c r="G1232" s="26">
        <f t="shared" si="58"/>
        <v>0.67210898078442016</v>
      </c>
      <c r="H1232" s="26">
        <f t="shared" si="59"/>
        <v>0.58873465142260162</v>
      </c>
    </row>
    <row r="1233" spans="1:8" s="33" customFormat="1" x14ac:dyDescent="0.25">
      <c r="A1233" s="12">
        <f>Riesgo!C1237</f>
        <v>1</v>
      </c>
      <c r="F1233" s="76">
        <f t="shared" si="57"/>
        <v>0.87595117496494079</v>
      </c>
      <c r="G1233" s="26">
        <f t="shared" si="58"/>
        <v>0.67210898078442016</v>
      </c>
      <c r="H1233" s="26">
        <f t="shared" si="59"/>
        <v>0.58873465142260162</v>
      </c>
    </row>
    <row r="1234" spans="1:8" s="33" customFormat="1" x14ac:dyDescent="0.25">
      <c r="A1234" s="12">
        <f>Riesgo!C1238</f>
        <v>1</v>
      </c>
      <c r="F1234" s="76">
        <f t="shared" si="57"/>
        <v>0.87595117496494079</v>
      </c>
      <c r="G1234" s="26">
        <f t="shared" si="58"/>
        <v>0.67210898078442016</v>
      </c>
      <c r="H1234" s="26">
        <f t="shared" si="59"/>
        <v>0.58873465142260162</v>
      </c>
    </row>
    <row r="1235" spans="1:8" s="33" customFormat="1" x14ac:dyDescent="0.25">
      <c r="A1235" s="12">
        <f>Riesgo!C1239</f>
        <v>0</v>
      </c>
      <c r="F1235" s="76">
        <f t="shared" si="57"/>
        <v>-0.12404882503505923</v>
      </c>
      <c r="G1235" s="26">
        <f t="shared" si="58"/>
        <v>0</v>
      </c>
      <c r="H1235" s="26">
        <f t="shared" si="59"/>
        <v>0</v>
      </c>
    </row>
    <row r="1236" spans="1:8" s="33" customFormat="1" x14ac:dyDescent="0.25">
      <c r="A1236" s="12">
        <f>Riesgo!C1240</f>
        <v>0</v>
      </c>
      <c r="F1236" s="76">
        <f t="shared" si="57"/>
        <v>-0.12404882503505923</v>
      </c>
      <c r="G1236" s="26">
        <f t="shared" si="58"/>
        <v>0</v>
      </c>
      <c r="H1236" s="26">
        <f t="shared" si="59"/>
        <v>0</v>
      </c>
    </row>
    <row r="1237" spans="1:8" s="33" customFormat="1" x14ac:dyDescent="0.25">
      <c r="A1237" s="12">
        <f>Riesgo!C1241</f>
        <v>0.66840276059308723</v>
      </c>
      <c r="F1237" s="76">
        <f t="shared" si="57"/>
        <v>0.54435393555802802</v>
      </c>
      <c r="G1237" s="26">
        <f t="shared" si="58"/>
        <v>0.16130361530549828</v>
      </c>
      <c r="H1237" s="26">
        <f t="shared" si="59"/>
        <v>8.7806257811286148E-2</v>
      </c>
    </row>
    <row r="1238" spans="1:8" s="33" customFormat="1" x14ac:dyDescent="0.25">
      <c r="A1238" s="12">
        <f>Riesgo!C1242</f>
        <v>0</v>
      </c>
      <c r="F1238" s="76">
        <f t="shared" si="57"/>
        <v>-0.12404882503505923</v>
      </c>
      <c r="G1238" s="26">
        <f t="shared" si="58"/>
        <v>0</v>
      </c>
      <c r="H1238" s="26">
        <f t="shared" si="59"/>
        <v>0</v>
      </c>
    </row>
    <row r="1239" spans="1:8" s="33" customFormat="1" x14ac:dyDescent="0.25">
      <c r="A1239" s="12">
        <f>Riesgo!C1243</f>
        <v>0</v>
      </c>
      <c r="F1239" s="76">
        <f t="shared" si="57"/>
        <v>-0.12404882503505923</v>
      </c>
      <c r="G1239" s="26">
        <f t="shared" si="58"/>
        <v>0</v>
      </c>
      <c r="H1239" s="26">
        <f t="shared" si="59"/>
        <v>0</v>
      </c>
    </row>
    <row r="1240" spans="1:8" s="33" customFormat="1" x14ac:dyDescent="0.25">
      <c r="A1240" s="12">
        <f>Riesgo!C1244</f>
        <v>0</v>
      </c>
      <c r="F1240" s="76">
        <f t="shared" si="57"/>
        <v>-0.12404882503505923</v>
      </c>
      <c r="G1240" s="26">
        <f t="shared" si="58"/>
        <v>0</v>
      </c>
      <c r="H1240" s="26">
        <f t="shared" si="59"/>
        <v>0</v>
      </c>
    </row>
    <row r="1241" spans="1:8" s="33" customFormat="1" x14ac:dyDescent="0.25">
      <c r="A1241" s="12">
        <f>Riesgo!C1245</f>
        <v>0</v>
      </c>
      <c r="F1241" s="76">
        <f t="shared" si="57"/>
        <v>-0.12404882503505923</v>
      </c>
      <c r="G1241" s="26">
        <f t="shared" si="58"/>
        <v>0</v>
      </c>
      <c r="H1241" s="26">
        <f t="shared" si="59"/>
        <v>0</v>
      </c>
    </row>
    <row r="1242" spans="1:8" s="33" customFormat="1" x14ac:dyDescent="0.25">
      <c r="A1242" s="12">
        <f>Riesgo!C1246</f>
        <v>0</v>
      </c>
      <c r="F1242" s="76">
        <f t="shared" si="57"/>
        <v>-0.12404882503505923</v>
      </c>
      <c r="G1242" s="26">
        <f t="shared" si="58"/>
        <v>0</v>
      </c>
      <c r="H1242" s="26">
        <f t="shared" si="59"/>
        <v>0</v>
      </c>
    </row>
    <row r="1243" spans="1:8" s="33" customFormat="1" x14ac:dyDescent="0.25">
      <c r="A1243" s="12">
        <f>Riesgo!C1247</f>
        <v>0</v>
      </c>
      <c r="F1243" s="76">
        <f t="shared" si="57"/>
        <v>-0.12404882503505923</v>
      </c>
      <c r="G1243" s="26">
        <f t="shared" si="58"/>
        <v>0</v>
      </c>
      <c r="H1243" s="26">
        <f t="shared" si="59"/>
        <v>0</v>
      </c>
    </row>
    <row r="1244" spans="1:8" s="33" customFormat="1" x14ac:dyDescent="0.25">
      <c r="A1244" s="12">
        <f>Riesgo!C1248</f>
        <v>0</v>
      </c>
      <c r="F1244" s="76">
        <f t="shared" si="57"/>
        <v>-0.12404882503505923</v>
      </c>
      <c r="G1244" s="26">
        <f t="shared" si="58"/>
        <v>0</v>
      </c>
      <c r="H1244" s="26">
        <f t="shared" si="59"/>
        <v>0</v>
      </c>
    </row>
    <row r="1245" spans="1:8" s="33" customFormat="1" x14ac:dyDescent="0.25">
      <c r="A1245" s="12">
        <f>Riesgo!C1249</f>
        <v>0</v>
      </c>
      <c r="F1245" s="76">
        <f t="shared" si="57"/>
        <v>-0.12404882503505923</v>
      </c>
      <c r="G1245" s="26">
        <f t="shared" si="58"/>
        <v>0</v>
      </c>
      <c r="H1245" s="26">
        <f t="shared" si="59"/>
        <v>0</v>
      </c>
    </row>
    <row r="1246" spans="1:8" s="33" customFormat="1" x14ac:dyDescent="0.25">
      <c r="A1246" s="12">
        <f>Riesgo!C1250</f>
        <v>0</v>
      </c>
      <c r="F1246" s="76">
        <f t="shared" si="57"/>
        <v>-0.12404882503505923</v>
      </c>
      <c r="G1246" s="26">
        <f t="shared" si="58"/>
        <v>0</v>
      </c>
      <c r="H1246" s="26">
        <f t="shared" si="59"/>
        <v>0</v>
      </c>
    </row>
    <row r="1247" spans="1:8" s="33" customFormat="1" x14ac:dyDescent="0.25">
      <c r="A1247" s="12">
        <f>Riesgo!C1251</f>
        <v>0.48694036005561486</v>
      </c>
      <c r="F1247" s="76">
        <f t="shared" si="57"/>
        <v>0.3628915350205556</v>
      </c>
      <c r="G1247" s="26">
        <f t="shared" si="58"/>
        <v>4.7789282844800496E-2</v>
      </c>
      <c r="H1247" s="26">
        <f t="shared" si="59"/>
        <v>1.7342326209081157E-2</v>
      </c>
    </row>
    <row r="1248" spans="1:8" s="33" customFormat="1" x14ac:dyDescent="0.25">
      <c r="A1248" s="12">
        <f>Riesgo!C1252</f>
        <v>0.55285973793868304</v>
      </c>
      <c r="F1248" s="76">
        <f t="shared" si="57"/>
        <v>0.42881091290362383</v>
      </c>
      <c r="G1248" s="26">
        <f t="shared" si="58"/>
        <v>7.8849235673634818E-2</v>
      </c>
      <c r="H1248" s="26">
        <f t="shared" si="59"/>
        <v>3.381141273096433E-2</v>
      </c>
    </row>
    <row r="1249" spans="1:8" s="33" customFormat="1" x14ac:dyDescent="0.25">
      <c r="A1249" s="12">
        <f>Riesgo!C1253</f>
        <v>0</v>
      </c>
      <c r="F1249" s="76">
        <f t="shared" si="57"/>
        <v>-0.12404882503505923</v>
      </c>
      <c r="G1249" s="26">
        <f t="shared" si="58"/>
        <v>0</v>
      </c>
      <c r="H1249" s="26">
        <f t="shared" si="59"/>
        <v>0</v>
      </c>
    </row>
    <row r="1250" spans="1:8" s="33" customFormat="1" x14ac:dyDescent="0.25">
      <c r="A1250" s="12">
        <f>Riesgo!C1254</f>
        <v>1</v>
      </c>
      <c r="F1250" s="76">
        <f t="shared" si="57"/>
        <v>0.87595117496494079</v>
      </c>
      <c r="G1250" s="26">
        <f t="shared" si="58"/>
        <v>0.67210898078442016</v>
      </c>
      <c r="H1250" s="26">
        <f t="shared" si="59"/>
        <v>0.58873465142260162</v>
      </c>
    </row>
    <row r="1251" spans="1:8" s="33" customFormat="1" x14ac:dyDescent="0.25">
      <c r="A1251" s="12">
        <f>Riesgo!C1255</f>
        <v>0</v>
      </c>
      <c r="F1251" s="76">
        <f t="shared" si="57"/>
        <v>-0.12404882503505923</v>
      </c>
      <c r="G1251" s="26">
        <f t="shared" si="58"/>
        <v>0</v>
      </c>
      <c r="H1251" s="26">
        <f t="shared" si="59"/>
        <v>0</v>
      </c>
    </row>
    <row r="1252" spans="1:8" s="33" customFormat="1" x14ac:dyDescent="0.25">
      <c r="A1252" s="12">
        <f>Riesgo!C1256</f>
        <v>0</v>
      </c>
      <c r="F1252" s="76">
        <f t="shared" si="57"/>
        <v>-0.12404882503505923</v>
      </c>
      <c r="G1252" s="26">
        <f t="shared" si="58"/>
        <v>0</v>
      </c>
      <c r="H1252" s="26">
        <f t="shared" si="59"/>
        <v>0</v>
      </c>
    </row>
    <row r="1253" spans="1:8" s="33" customFormat="1" x14ac:dyDescent="0.25">
      <c r="A1253" s="12">
        <f>Riesgo!C1257</f>
        <v>0</v>
      </c>
      <c r="F1253" s="76">
        <f t="shared" si="57"/>
        <v>-0.12404882503505923</v>
      </c>
      <c r="G1253" s="26">
        <f t="shared" si="58"/>
        <v>0</v>
      </c>
      <c r="H1253" s="26">
        <f t="shared" si="59"/>
        <v>0</v>
      </c>
    </row>
    <row r="1254" spans="1:8" s="33" customFormat="1" x14ac:dyDescent="0.25">
      <c r="A1254" s="12">
        <f>Riesgo!C1258</f>
        <v>1</v>
      </c>
      <c r="F1254" s="76">
        <f t="shared" si="57"/>
        <v>0.87595117496494079</v>
      </c>
      <c r="G1254" s="26">
        <f t="shared" si="58"/>
        <v>0.67210898078442016</v>
      </c>
      <c r="H1254" s="26">
        <f t="shared" si="59"/>
        <v>0.58873465142260162</v>
      </c>
    </row>
    <row r="1255" spans="1:8" s="33" customFormat="1" x14ac:dyDescent="0.25">
      <c r="A1255" s="12">
        <f>Riesgo!C1259</f>
        <v>0</v>
      </c>
      <c r="F1255" s="76">
        <f t="shared" si="57"/>
        <v>-0.12404882503505923</v>
      </c>
      <c r="G1255" s="26">
        <f t="shared" si="58"/>
        <v>0</v>
      </c>
      <c r="H1255" s="26">
        <f t="shared" si="59"/>
        <v>0</v>
      </c>
    </row>
    <row r="1256" spans="1:8" s="33" customFormat="1" x14ac:dyDescent="0.25">
      <c r="A1256" s="12">
        <f>Riesgo!C1260</f>
        <v>0</v>
      </c>
      <c r="F1256" s="76">
        <f t="shared" si="57"/>
        <v>-0.12404882503505923</v>
      </c>
      <c r="G1256" s="26">
        <f t="shared" si="58"/>
        <v>0</v>
      </c>
      <c r="H1256" s="26">
        <f t="shared" si="59"/>
        <v>0</v>
      </c>
    </row>
    <row r="1257" spans="1:8" s="33" customFormat="1" x14ac:dyDescent="0.25">
      <c r="A1257" s="12">
        <f>Riesgo!C1261</f>
        <v>0</v>
      </c>
      <c r="F1257" s="76">
        <f t="shared" si="57"/>
        <v>-0.12404882503505923</v>
      </c>
      <c r="G1257" s="26">
        <f t="shared" si="58"/>
        <v>0</v>
      </c>
      <c r="H1257" s="26">
        <f t="shared" si="59"/>
        <v>0</v>
      </c>
    </row>
    <row r="1258" spans="1:8" s="33" customFormat="1" x14ac:dyDescent="0.25">
      <c r="A1258" s="12">
        <f>Riesgo!C1262</f>
        <v>0</v>
      </c>
      <c r="F1258" s="76">
        <f t="shared" si="57"/>
        <v>-0.12404882503505923</v>
      </c>
      <c r="G1258" s="26">
        <f t="shared" si="58"/>
        <v>0</v>
      </c>
      <c r="H1258" s="26">
        <f t="shared" si="59"/>
        <v>0</v>
      </c>
    </row>
    <row r="1259" spans="1:8" s="33" customFormat="1" x14ac:dyDescent="0.25">
      <c r="A1259" s="12">
        <f>Riesgo!C1263</f>
        <v>0</v>
      </c>
      <c r="F1259" s="76">
        <f t="shared" si="57"/>
        <v>-0.12404882503505923</v>
      </c>
      <c r="G1259" s="26">
        <f t="shared" si="58"/>
        <v>0</v>
      </c>
      <c r="H1259" s="26">
        <f t="shared" si="59"/>
        <v>0</v>
      </c>
    </row>
    <row r="1260" spans="1:8" s="33" customFormat="1" x14ac:dyDescent="0.25">
      <c r="A1260" s="12">
        <f>Riesgo!C1264</f>
        <v>0</v>
      </c>
      <c r="F1260" s="76">
        <f t="shared" si="57"/>
        <v>-0.12404882503505923</v>
      </c>
      <c r="G1260" s="26">
        <f t="shared" si="58"/>
        <v>0</v>
      </c>
      <c r="H1260" s="26">
        <f t="shared" si="59"/>
        <v>0</v>
      </c>
    </row>
    <row r="1261" spans="1:8" s="33" customFormat="1" x14ac:dyDescent="0.25">
      <c r="A1261" s="12">
        <f>Riesgo!C1265</f>
        <v>0</v>
      </c>
      <c r="F1261" s="76">
        <f t="shared" si="57"/>
        <v>-0.12404882503505923</v>
      </c>
      <c r="G1261" s="26">
        <f t="shared" si="58"/>
        <v>0</v>
      </c>
      <c r="H1261" s="26">
        <f t="shared" si="59"/>
        <v>0</v>
      </c>
    </row>
    <row r="1262" spans="1:8" s="33" customFormat="1" x14ac:dyDescent="0.25">
      <c r="A1262" s="12">
        <f>Riesgo!C1266</f>
        <v>0</v>
      </c>
      <c r="F1262" s="76">
        <f t="shared" si="57"/>
        <v>-0.12404882503505923</v>
      </c>
      <c r="G1262" s="26">
        <f t="shared" si="58"/>
        <v>0</v>
      </c>
      <c r="H1262" s="26">
        <f t="shared" si="59"/>
        <v>0</v>
      </c>
    </row>
    <row r="1263" spans="1:8" s="33" customFormat="1" x14ac:dyDescent="0.25">
      <c r="A1263" s="12">
        <f>Riesgo!C1267</f>
        <v>0</v>
      </c>
      <c r="F1263" s="76">
        <f t="shared" si="57"/>
        <v>-0.12404882503505923</v>
      </c>
      <c r="G1263" s="26">
        <f t="shared" si="58"/>
        <v>0</v>
      </c>
      <c r="H1263" s="26">
        <f t="shared" si="59"/>
        <v>0</v>
      </c>
    </row>
    <row r="1264" spans="1:8" s="33" customFormat="1" x14ac:dyDescent="0.25">
      <c r="A1264" s="12">
        <f>Riesgo!C1268</f>
        <v>1</v>
      </c>
      <c r="F1264" s="76">
        <f t="shared" si="57"/>
        <v>0.87595117496494079</v>
      </c>
      <c r="G1264" s="26">
        <f t="shared" si="58"/>
        <v>0.67210898078442016</v>
      </c>
      <c r="H1264" s="26">
        <f t="shared" si="59"/>
        <v>0.58873465142260162</v>
      </c>
    </row>
    <row r="1265" spans="1:8" s="33" customFormat="1" x14ac:dyDescent="0.25">
      <c r="A1265" s="12">
        <f>Riesgo!C1269</f>
        <v>1</v>
      </c>
      <c r="F1265" s="76">
        <f t="shared" si="57"/>
        <v>0.87595117496494079</v>
      </c>
      <c r="G1265" s="26">
        <f t="shared" si="58"/>
        <v>0.67210898078442016</v>
      </c>
      <c r="H1265" s="26">
        <f t="shared" si="59"/>
        <v>0.58873465142260162</v>
      </c>
    </row>
    <row r="1266" spans="1:8" s="33" customFormat="1" x14ac:dyDescent="0.25">
      <c r="A1266" s="12">
        <f>Riesgo!C1270</f>
        <v>0</v>
      </c>
      <c r="F1266" s="76">
        <f t="shared" si="57"/>
        <v>-0.12404882503505923</v>
      </c>
      <c r="G1266" s="26">
        <f t="shared" si="58"/>
        <v>0</v>
      </c>
      <c r="H1266" s="26">
        <f t="shared" si="59"/>
        <v>0</v>
      </c>
    </row>
    <row r="1267" spans="1:8" s="33" customFormat="1" x14ac:dyDescent="0.25">
      <c r="A1267" s="12">
        <f>Riesgo!C1271</f>
        <v>0</v>
      </c>
      <c r="F1267" s="76">
        <f t="shared" si="57"/>
        <v>-0.12404882503505923</v>
      </c>
      <c r="G1267" s="26">
        <f t="shared" si="58"/>
        <v>0</v>
      </c>
      <c r="H1267" s="26">
        <f t="shared" si="59"/>
        <v>0</v>
      </c>
    </row>
    <row r="1268" spans="1:8" s="33" customFormat="1" x14ac:dyDescent="0.25">
      <c r="A1268" s="12">
        <f>Riesgo!C1272</f>
        <v>0</v>
      </c>
      <c r="F1268" s="76">
        <f t="shared" si="57"/>
        <v>-0.12404882503505923</v>
      </c>
      <c r="G1268" s="26">
        <f t="shared" si="58"/>
        <v>0</v>
      </c>
      <c r="H1268" s="26">
        <f t="shared" si="59"/>
        <v>0</v>
      </c>
    </row>
    <row r="1269" spans="1:8" s="33" customFormat="1" x14ac:dyDescent="0.25">
      <c r="A1269" s="12">
        <f>Riesgo!C1273</f>
        <v>1</v>
      </c>
      <c r="F1269" s="76">
        <f t="shared" si="57"/>
        <v>0.87595117496494079</v>
      </c>
      <c r="G1269" s="26">
        <f t="shared" si="58"/>
        <v>0.67210898078442016</v>
      </c>
      <c r="H1269" s="26">
        <f t="shared" si="59"/>
        <v>0.58873465142260162</v>
      </c>
    </row>
    <row r="1270" spans="1:8" s="33" customFormat="1" x14ac:dyDescent="0.25">
      <c r="A1270" s="12">
        <f>Riesgo!C1274</f>
        <v>0</v>
      </c>
      <c r="F1270" s="76">
        <f t="shared" si="57"/>
        <v>-0.12404882503505923</v>
      </c>
      <c r="G1270" s="26">
        <f t="shared" si="58"/>
        <v>0</v>
      </c>
      <c r="H1270" s="26">
        <f t="shared" si="59"/>
        <v>0</v>
      </c>
    </row>
    <row r="1271" spans="1:8" s="33" customFormat="1" x14ac:dyDescent="0.25">
      <c r="A1271" s="12">
        <f>Riesgo!C1275</f>
        <v>0</v>
      </c>
      <c r="F1271" s="76">
        <f t="shared" si="57"/>
        <v>-0.12404882503505923</v>
      </c>
      <c r="G1271" s="26">
        <f t="shared" si="58"/>
        <v>0</v>
      </c>
      <c r="H1271" s="26">
        <f t="shared" si="59"/>
        <v>0</v>
      </c>
    </row>
    <row r="1272" spans="1:8" s="33" customFormat="1" x14ac:dyDescent="0.25">
      <c r="A1272" s="12">
        <f>Riesgo!C1276</f>
        <v>0</v>
      </c>
      <c r="F1272" s="76">
        <f t="shared" si="57"/>
        <v>-0.12404882503505923</v>
      </c>
      <c r="G1272" s="26">
        <f t="shared" si="58"/>
        <v>0</v>
      </c>
      <c r="H1272" s="26">
        <f t="shared" si="59"/>
        <v>0</v>
      </c>
    </row>
    <row r="1273" spans="1:8" s="33" customFormat="1" x14ac:dyDescent="0.25">
      <c r="A1273" s="12">
        <f>Riesgo!C1277</f>
        <v>0</v>
      </c>
      <c r="F1273" s="76">
        <f t="shared" si="57"/>
        <v>-0.12404882503505923</v>
      </c>
      <c r="G1273" s="26">
        <f t="shared" si="58"/>
        <v>0</v>
      </c>
      <c r="H1273" s="26">
        <f t="shared" si="59"/>
        <v>0</v>
      </c>
    </row>
    <row r="1274" spans="1:8" s="33" customFormat="1" x14ac:dyDescent="0.25">
      <c r="A1274" s="12">
        <f>Riesgo!C1278</f>
        <v>1</v>
      </c>
      <c r="F1274" s="76">
        <f t="shared" si="57"/>
        <v>0.87595117496494079</v>
      </c>
      <c r="G1274" s="26">
        <f t="shared" si="58"/>
        <v>0.67210898078442016</v>
      </c>
      <c r="H1274" s="26">
        <f t="shared" si="59"/>
        <v>0.58873465142260162</v>
      </c>
    </row>
    <row r="1275" spans="1:8" s="33" customFormat="1" x14ac:dyDescent="0.25">
      <c r="A1275" s="12">
        <f>Riesgo!C1279</f>
        <v>0</v>
      </c>
      <c r="F1275" s="76">
        <f t="shared" si="57"/>
        <v>-0.12404882503505923</v>
      </c>
      <c r="G1275" s="26">
        <f t="shared" si="58"/>
        <v>0</v>
      </c>
      <c r="H1275" s="26">
        <f t="shared" si="59"/>
        <v>0</v>
      </c>
    </row>
    <row r="1276" spans="1:8" s="33" customFormat="1" x14ac:dyDescent="0.25">
      <c r="A1276" s="12">
        <f>Riesgo!C1280</f>
        <v>0</v>
      </c>
      <c r="F1276" s="76">
        <f t="shared" si="57"/>
        <v>-0.12404882503505923</v>
      </c>
      <c r="G1276" s="26">
        <f t="shared" si="58"/>
        <v>0</v>
      </c>
      <c r="H1276" s="26">
        <f t="shared" si="59"/>
        <v>0</v>
      </c>
    </row>
    <row r="1277" spans="1:8" s="33" customFormat="1" x14ac:dyDescent="0.25">
      <c r="A1277" s="12">
        <f>Riesgo!C1281</f>
        <v>0</v>
      </c>
      <c r="F1277" s="76">
        <f t="shared" si="57"/>
        <v>-0.12404882503505923</v>
      </c>
      <c r="G1277" s="26">
        <f t="shared" si="58"/>
        <v>0</v>
      </c>
      <c r="H1277" s="26">
        <f t="shared" si="59"/>
        <v>0</v>
      </c>
    </row>
    <row r="1278" spans="1:8" s="33" customFormat="1" x14ac:dyDescent="0.25">
      <c r="A1278" s="12">
        <f>Riesgo!C1282</f>
        <v>0</v>
      </c>
      <c r="F1278" s="76">
        <f t="shared" si="57"/>
        <v>-0.12404882503505923</v>
      </c>
      <c r="G1278" s="26">
        <f t="shared" si="58"/>
        <v>0</v>
      </c>
      <c r="H1278" s="26">
        <f t="shared" si="59"/>
        <v>0</v>
      </c>
    </row>
    <row r="1279" spans="1:8" s="33" customFormat="1" x14ac:dyDescent="0.25">
      <c r="A1279" s="12">
        <f>Riesgo!C1283</f>
        <v>0</v>
      </c>
      <c r="F1279" s="76">
        <f t="shared" si="57"/>
        <v>-0.12404882503505923</v>
      </c>
      <c r="G1279" s="26">
        <f t="shared" si="58"/>
        <v>0</v>
      </c>
      <c r="H1279" s="26">
        <f t="shared" si="59"/>
        <v>0</v>
      </c>
    </row>
    <row r="1280" spans="1:8" s="33" customFormat="1" x14ac:dyDescent="0.25">
      <c r="A1280" s="12">
        <f>Riesgo!C1284</f>
        <v>0</v>
      </c>
      <c r="F1280" s="76">
        <f t="shared" si="57"/>
        <v>-0.12404882503505923</v>
      </c>
      <c r="G1280" s="26">
        <f t="shared" si="58"/>
        <v>0</v>
      </c>
      <c r="H1280" s="26">
        <f t="shared" si="59"/>
        <v>0</v>
      </c>
    </row>
    <row r="1281" spans="1:8" s="33" customFormat="1" x14ac:dyDescent="0.25">
      <c r="A1281" s="12">
        <f>Riesgo!C1285</f>
        <v>0</v>
      </c>
      <c r="F1281" s="76">
        <f t="shared" si="57"/>
        <v>-0.12404882503505923</v>
      </c>
      <c r="G1281" s="26">
        <f t="shared" si="58"/>
        <v>0</v>
      </c>
      <c r="H1281" s="26">
        <f t="shared" si="59"/>
        <v>0</v>
      </c>
    </row>
    <row r="1282" spans="1:8" s="33" customFormat="1" x14ac:dyDescent="0.25">
      <c r="A1282" s="12">
        <f>Riesgo!C1286</f>
        <v>0</v>
      </c>
      <c r="F1282" s="76">
        <f t="shared" si="57"/>
        <v>-0.12404882503505923</v>
      </c>
      <c r="G1282" s="26">
        <f t="shared" si="58"/>
        <v>0</v>
      </c>
      <c r="H1282" s="26">
        <f t="shared" si="59"/>
        <v>0</v>
      </c>
    </row>
    <row r="1283" spans="1:8" s="33" customFormat="1" x14ac:dyDescent="0.25">
      <c r="A1283" s="12">
        <f>Riesgo!C1287</f>
        <v>0</v>
      </c>
      <c r="F1283" s="76">
        <f t="shared" ref="F1283:F1346" si="60">A1283-$D$4</f>
        <v>-0.12404882503505923</v>
      </c>
      <c r="G1283" s="26">
        <f t="shared" ref="G1283:G1346" si="61">IF(A1283=0,0,(A1283-D$4)^3)</f>
        <v>0</v>
      </c>
      <c r="H1283" s="26">
        <f t="shared" ref="H1283:H1346" si="62">IF(A1283=0,0,(A1283-D$4)^4)</f>
        <v>0</v>
      </c>
    </row>
    <row r="1284" spans="1:8" s="33" customFormat="1" x14ac:dyDescent="0.25">
      <c r="A1284" s="12">
        <f>Riesgo!C1288</f>
        <v>0</v>
      </c>
      <c r="F1284" s="76">
        <f t="shared" si="60"/>
        <v>-0.12404882503505923</v>
      </c>
      <c r="G1284" s="26">
        <f t="shared" si="61"/>
        <v>0</v>
      </c>
      <c r="H1284" s="26">
        <f t="shared" si="62"/>
        <v>0</v>
      </c>
    </row>
    <row r="1285" spans="1:8" s="33" customFormat="1" x14ac:dyDescent="0.25">
      <c r="A1285" s="12">
        <f>Riesgo!C1289</f>
        <v>0</v>
      </c>
      <c r="F1285" s="76">
        <f t="shared" si="60"/>
        <v>-0.12404882503505923</v>
      </c>
      <c r="G1285" s="26">
        <f t="shared" si="61"/>
        <v>0</v>
      </c>
      <c r="H1285" s="26">
        <f t="shared" si="62"/>
        <v>0</v>
      </c>
    </row>
    <row r="1286" spans="1:8" s="33" customFormat="1" x14ac:dyDescent="0.25">
      <c r="A1286" s="12">
        <f>Riesgo!C1290</f>
        <v>0</v>
      </c>
      <c r="F1286" s="76">
        <f t="shared" si="60"/>
        <v>-0.12404882503505923</v>
      </c>
      <c r="G1286" s="26">
        <f t="shared" si="61"/>
        <v>0</v>
      </c>
      <c r="H1286" s="26">
        <f t="shared" si="62"/>
        <v>0</v>
      </c>
    </row>
    <row r="1287" spans="1:8" s="33" customFormat="1" x14ac:dyDescent="0.25">
      <c r="A1287" s="12">
        <f>Riesgo!C1291</f>
        <v>0</v>
      </c>
      <c r="F1287" s="76">
        <f t="shared" si="60"/>
        <v>-0.12404882503505923</v>
      </c>
      <c r="G1287" s="26">
        <f t="shared" si="61"/>
        <v>0</v>
      </c>
      <c r="H1287" s="26">
        <f t="shared" si="62"/>
        <v>0</v>
      </c>
    </row>
    <row r="1288" spans="1:8" s="33" customFormat="1" x14ac:dyDescent="0.25">
      <c r="A1288" s="12">
        <f>Riesgo!C1292</f>
        <v>0</v>
      </c>
      <c r="F1288" s="76">
        <f t="shared" si="60"/>
        <v>-0.12404882503505923</v>
      </c>
      <c r="G1288" s="26">
        <f t="shared" si="61"/>
        <v>0</v>
      </c>
      <c r="H1288" s="26">
        <f t="shared" si="62"/>
        <v>0</v>
      </c>
    </row>
    <row r="1289" spans="1:8" s="33" customFormat="1" x14ac:dyDescent="0.25">
      <c r="A1289" s="12">
        <f>Riesgo!C1293</f>
        <v>1</v>
      </c>
      <c r="F1289" s="76">
        <f t="shared" si="60"/>
        <v>0.87595117496494079</v>
      </c>
      <c r="G1289" s="26">
        <f t="shared" si="61"/>
        <v>0.67210898078442016</v>
      </c>
      <c r="H1289" s="26">
        <f t="shared" si="62"/>
        <v>0.58873465142260162</v>
      </c>
    </row>
    <row r="1290" spans="1:8" s="33" customFormat="1" x14ac:dyDescent="0.25">
      <c r="A1290" s="12">
        <f>Riesgo!C1294</f>
        <v>0</v>
      </c>
      <c r="F1290" s="76">
        <f t="shared" si="60"/>
        <v>-0.12404882503505923</v>
      </c>
      <c r="G1290" s="26">
        <f t="shared" si="61"/>
        <v>0</v>
      </c>
      <c r="H1290" s="26">
        <f t="shared" si="62"/>
        <v>0</v>
      </c>
    </row>
    <row r="1291" spans="1:8" s="33" customFormat="1" x14ac:dyDescent="0.25">
      <c r="A1291" s="12">
        <f>Riesgo!C1295</f>
        <v>0</v>
      </c>
      <c r="F1291" s="76">
        <f t="shared" si="60"/>
        <v>-0.12404882503505923</v>
      </c>
      <c r="G1291" s="26">
        <f t="shared" si="61"/>
        <v>0</v>
      </c>
      <c r="H1291" s="26">
        <f t="shared" si="62"/>
        <v>0</v>
      </c>
    </row>
    <row r="1292" spans="1:8" s="33" customFormat="1" x14ac:dyDescent="0.25">
      <c r="A1292" s="12">
        <f>Riesgo!C1296</f>
        <v>0</v>
      </c>
      <c r="F1292" s="76">
        <f t="shared" si="60"/>
        <v>-0.12404882503505923</v>
      </c>
      <c r="G1292" s="26">
        <f t="shared" si="61"/>
        <v>0</v>
      </c>
      <c r="H1292" s="26">
        <f t="shared" si="62"/>
        <v>0</v>
      </c>
    </row>
    <row r="1293" spans="1:8" s="33" customFormat="1" x14ac:dyDescent="0.25">
      <c r="A1293" s="12">
        <f>Riesgo!C1297</f>
        <v>0</v>
      </c>
      <c r="F1293" s="76">
        <f t="shared" si="60"/>
        <v>-0.12404882503505923</v>
      </c>
      <c r="G1293" s="26">
        <f t="shared" si="61"/>
        <v>0</v>
      </c>
      <c r="H1293" s="26">
        <f t="shared" si="62"/>
        <v>0</v>
      </c>
    </row>
    <row r="1294" spans="1:8" s="33" customFormat="1" x14ac:dyDescent="0.25">
      <c r="A1294" s="12">
        <f>Riesgo!C1298</f>
        <v>0</v>
      </c>
      <c r="F1294" s="76">
        <f t="shared" si="60"/>
        <v>-0.12404882503505923</v>
      </c>
      <c r="G1294" s="26">
        <f t="shared" si="61"/>
        <v>0</v>
      </c>
      <c r="H1294" s="26">
        <f t="shared" si="62"/>
        <v>0</v>
      </c>
    </row>
    <row r="1295" spans="1:8" s="33" customFormat="1" x14ac:dyDescent="0.25">
      <c r="A1295" s="12">
        <f>Riesgo!C1299</f>
        <v>0.53655943682796559</v>
      </c>
      <c r="F1295" s="76">
        <f t="shared" si="60"/>
        <v>0.41251061179290638</v>
      </c>
      <c r="G1295" s="26">
        <f t="shared" si="61"/>
        <v>7.0194870253016434E-2</v>
      </c>
      <c r="H1295" s="26">
        <f t="shared" si="62"/>
        <v>2.8956128872795497E-2</v>
      </c>
    </row>
    <row r="1296" spans="1:8" s="33" customFormat="1" x14ac:dyDescent="0.25">
      <c r="A1296" s="12">
        <f>Riesgo!C1300</f>
        <v>0</v>
      </c>
      <c r="F1296" s="76">
        <f t="shared" si="60"/>
        <v>-0.12404882503505923</v>
      </c>
      <c r="G1296" s="26">
        <f t="shared" si="61"/>
        <v>0</v>
      </c>
      <c r="H1296" s="26">
        <f t="shared" si="62"/>
        <v>0</v>
      </c>
    </row>
    <row r="1297" spans="1:8" s="33" customFormat="1" x14ac:dyDescent="0.25">
      <c r="A1297" s="12">
        <f>Riesgo!C1301</f>
        <v>0.60357089902789729</v>
      </c>
      <c r="F1297" s="76">
        <f t="shared" si="60"/>
        <v>0.47952207399283808</v>
      </c>
      <c r="G1297" s="26">
        <f t="shared" si="61"/>
        <v>0.11026198634979142</v>
      </c>
      <c r="H1297" s="26">
        <f t="shared" si="62"/>
        <v>5.2873056377021985E-2</v>
      </c>
    </row>
    <row r="1298" spans="1:8" x14ac:dyDescent="0.25">
      <c r="A1298" s="12">
        <f>Riesgo!C1302</f>
        <v>0</v>
      </c>
      <c r="F1298" s="76">
        <f t="shared" si="60"/>
        <v>-0.12404882503505923</v>
      </c>
      <c r="G1298" s="26">
        <f t="shared" si="61"/>
        <v>0</v>
      </c>
      <c r="H1298" s="26">
        <f t="shared" si="62"/>
        <v>0</v>
      </c>
    </row>
    <row r="1299" spans="1:8" x14ac:dyDescent="0.25">
      <c r="A1299" s="12">
        <f>Riesgo!C1303</f>
        <v>1</v>
      </c>
      <c r="F1299" s="76">
        <f t="shared" si="60"/>
        <v>0.87595117496494079</v>
      </c>
      <c r="G1299" s="26">
        <f t="shared" si="61"/>
        <v>0.67210898078442016</v>
      </c>
      <c r="H1299" s="26">
        <f t="shared" si="62"/>
        <v>0.58873465142260162</v>
      </c>
    </row>
    <row r="1300" spans="1:8" x14ac:dyDescent="0.25">
      <c r="A1300" s="12">
        <f>Riesgo!C1304</f>
        <v>0</v>
      </c>
      <c r="F1300" s="76">
        <f t="shared" si="60"/>
        <v>-0.12404882503505923</v>
      </c>
      <c r="G1300" s="26">
        <f t="shared" si="61"/>
        <v>0</v>
      </c>
      <c r="H1300" s="26">
        <f t="shared" si="62"/>
        <v>0</v>
      </c>
    </row>
    <row r="1301" spans="1:8" x14ac:dyDescent="0.25">
      <c r="A1301" s="12">
        <f>Riesgo!C1305</f>
        <v>0</v>
      </c>
      <c r="F1301" s="76">
        <f t="shared" si="60"/>
        <v>-0.12404882503505923</v>
      </c>
      <c r="G1301" s="26">
        <f t="shared" si="61"/>
        <v>0</v>
      </c>
      <c r="H1301" s="26">
        <f t="shared" si="62"/>
        <v>0</v>
      </c>
    </row>
    <row r="1302" spans="1:8" x14ac:dyDescent="0.25">
      <c r="A1302" s="12">
        <f>Riesgo!C1306</f>
        <v>5.7655957840324849E-3</v>
      </c>
      <c r="F1302" s="76">
        <f t="shared" si="60"/>
        <v>-0.11828322925102674</v>
      </c>
      <c r="G1302" s="26">
        <f t="shared" si="61"/>
        <v>-1.6548914724524599E-3</v>
      </c>
      <c r="H1302" s="26">
        <f t="shared" si="62"/>
        <v>1.9574590742166354E-4</v>
      </c>
    </row>
    <row r="1303" spans="1:8" x14ac:dyDescent="0.25">
      <c r="A1303" s="12">
        <f>Riesgo!C1307</f>
        <v>0</v>
      </c>
      <c r="F1303" s="76">
        <f t="shared" si="60"/>
        <v>-0.12404882503505923</v>
      </c>
      <c r="G1303" s="26">
        <f t="shared" si="61"/>
        <v>0</v>
      </c>
      <c r="H1303" s="26">
        <f t="shared" si="62"/>
        <v>0</v>
      </c>
    </row>
    <row r="1304" spans="1:8" x14ac:dyDescent="0.25">
      <c r="A1304" s="12">
        <f>Riesgo!C1308</f>
        <v>0</v>
      </c>
      <c r="F1304" s="76">
        <f t="shared" si="60"/>
        <v>-0.12404882503505923</v>
      </c>
      <c r="G1304" s="26">
        <f t="shared" si="61"/>
        <v>0</v>
      </c>
      <c r="H1304" s="26">
        <f t="shared" si="62"/>
        <v>0</v>
      </c>
    </row>
    <row r="1305" spans="1:8" x14ac:dyDescent="0.25">
      <c r="A1305" s="12">
        <f>Riesgo!C1309</f>
        <v>0</v>
      </c>
      <c r="F1305" s="76">
        <f t="shared" si="60"/>
        <v>-0.12404882503505923</v>
      </c>
      <c r="G1305" s="26">
        <f t="shared" si="61"/>
        <v>0</v>
      </c>
      <c r="H1305" s="26">
        <f t="shared" si="62"/>
        <v>0</v>
      </c>
    </row>
    <row r="1306" spans="1:8" x14ac:dyDescent="0.25">
      <c r="A1306" s="12">
        <f>Riesgo!C1310</f>
        <v>0</v>
      </c>
      <c r="F1306" s="76">
        <f t="shared" si="60"/>
        <v>-0.12404882503505923</v>
      </c>
      <c r="G1306" s="26">
        <f t="shared" si="61"/>
        <v>0</v>
      </c>
      <c r="H1306" s="26">
        <f t="shared" si="62"/>
        <v>0</v>
      </c>
    </row>
    <row r="1307" spans="1:8" x14ac:dyDescent="0.25">
      <c r="A1307" s="12">
        <f>Riesgo!C1311</f>
        <v>0.19711232542495935</v>
      </c>
      <c r="F1307" s="76">
        <f t="shared" si="60"/>
        <v>7.3063500389900116E-2</v>
      </c>
      <c r="G1307" s="26">
        <f t="shared" si="61"/>
        <v>3.900330640629801E-4</v>
      </c>
      <c r="H1307" s="26">
        <f t="shared" si="62"/>
        <v>2.8497180928239484E-5</v>
      </c>
    </row>
    <row r="1308" spans="1:8" x14ac:dyDescent="0.25">
      <c r="A1308" s="12">
        <f>Riesgo!C1312</f>
        <v>1</v>
      </c>
      <c r="F1308" s="76">
        <f t="shared" si="60"/>
        <v>0.87595117496494079</v>
      </c>
      <c r="G1308" s="26">
        <f t="shared" si="61"/>
        <v>0.67210898078442016</v>
      </c>
      <c r="H1308" s="26">
        <f t="shared" si="62"/>
        <v>0.58873465142260162</v>
      </c>
    </row>
    <row r="1309" spans="1:8" x14ac:dyDescent="0.25">
      <c r="A1309" s="12">
        <f>Riesgo!C1313</f>
        <v>1</v>
      </c>
      <c r="F1309" s="76">
        <f t="shared" si="60"/>
        <v>0.87595117496494079</v>
      </c>
      <c r="G1309" s="26">
        <f t="shared" si="61"/>
        <v>0.67210898078442016</v>
      </c>
      <c r="H1309" s="26">
        <f t="shared" si="62"/>
        <v>0.58873465142260162</v>
      </c>
    </row>
    <row r="1310" spans="1:8" x14ac:dyDescent="0.25">
      <c r="A1310" s="12">
        <f>Riesgo!C1314</f>
        <v>0</v>
      </c>
      <c r="F1310" s="76">
        <f t="shared" si="60"/>
        <v>-0.12404882503505923</v>
      </c>
      <c r="G1310" s="26">
        <f t="shared" si="61"/>
        <v>0</v>
      </c>
      <c r="H1310" s="26">
        <f t="shared" si="62"/>
        <v>0</v>
      </c>
    </row>
    <row r="1311" spans="1:8" x14ac:dyDescent="0.25">
      <c r="A1311" s="12">
        <f>Riesgo!C1315</f>
        <v>0</v>
      </c>
      <c r="F1311" s="76">
        <f t="shared" si="60"/>
        <v>-0.12404882503505923</v>
      </c>
      <c r="G1311" s="26">
        <f t="shared" si="61"/>
        <v>0</v>
      </c>
      <c r="H1311" s="26">
        <f t="shared" si="62"/>
        <v>0</v>
      </c>
    </row>
    <row r="1312" spans="1:8" x14ac:dyDescent="0.25">
      <c r="A1312" s="12">
        <f>Riesgo!C1316</f>
        <v>0</v>
      </c>
      <c r="F1312" s="76">
        <f t="shared" si="60"/>
        <v>-0.12404882503505923</v>
      </c>
      <c r="G1312" s="26">
        <f t="shared" si="61"/>
        <v>0</v>
      </c>
      <c r="H1312" s="26">
        <f t="shared" si="62"/>
        <v>0</v>
      </c>
    </row>
    <row r="1313" spans="1:8" x14ac:dyDescent="0.25">
      <c r="A1313" s="12">
        <f>Riesgo!C1317</f>
        <v>0</v>
      </c>
      <c r="F1313" s="76">
        <f t="shared" si="60"/>
        <v>-0.12404882503505923</v>
      </c>
      <c r="G1313" s="26">
        <f t="shared" si="61"/>
        <v>0</v>
      </c>
      <c r="H1313" s="26">
        <f t="shared" si="62"/>
        <v>0</v>
      </c>
    </row>
    <row r="1314" spans="1:8" x14ac:dyDescent="0.25">
      <c r="A1314" s="12">
        <f>Riesgo!C1318</f>
        <v>0</v>
      </c>
      <c r="F1314" s="76">
        <f t="shared" si="60"/>
        <v>-0.12404882503505923</v>
      </c>
      <c r="G1314" s="26">
        <f t="shared" si="61"/>
        <v>0</v>
      </c>
      <c r="H1314" s="26">
        <f t="shared" si="62"/>
        <v>0</v>
      </c>
    </row>
    <row r="1315" spans="1:8" x14ac:dyDescent="0.25">
      <c r="A1315" s="12">
        <f>Riesgo!C1319</f>
        <v>0</v>
      </c>
      <c r="F1315" s="76">
        <f t="shared" si="60"/>
        <v>-0.12404882503505923</v>
      </c>
      <c r="G1315" s="26">
        <f t="shared" si="61"/>
        <v>0</v>
      </c>
      <c r="H1315" s="26">
        <f t="shared" si="62"/>
        <v>0</v>
      </c>
    </row>
    <row r="1316" spans="1:8" x14ac:dyDescent="0.25">
      <c r="A1316" s="12">
        <f>Riesgo!C1320</f>
        <v>0</v>
      </c>
      <c r="F1316" s="76">
        <f t="shared" si="60"/>
        <v>-0.12404882503505923</v>
      </c>
      <c r="G1316" s="26">
        <f t="shared" si="61"/>
        <v>0</v>
      </c>
      <c r="H1316" s="26">
        <f t="shared" si="62"/>
        <v>0</v>
      </c>
    </row>
    <row r="1317" spans="1:8" x14ac:dyDescent="0.25">
      <c r="A1317" s="12">
        <f>Riesgo!C1321</f>
        <v>0</v>
      </c>
      <c r="F1317" s="76">
        <f t="shared" si="60"/>
        <v>-0.12404882503505923</v>
      </c>
      <c r="G1317" s="26">
        <f t="shared" si="61"/>
        <v>0</v>
      </c>
      <c r="H1317" s="26">
        <f t="shared" si="62"/>
        <v>0</v>
      </c>
    </row>
    <row r="1318" spans="1:8" x14ac:dyDescent="0.25">
      <c r="A1318" s="12">
        <f>Riesgo!C1322</f>
        <v>0</v>
      </c>
      <c r="F1318" s="76">
        <f t="shared" si="60"/>
        <v>-0.12404882503505923</v>
      </c>
      <c r="G1318" s="26">
        <f t="shared" si="61"/>
        <v>0</v>
      </c>
      <c r="H1318" s="26">
        <f t="shared" si="62"/>
        <v>0</v>
      </c>
    </row>
    <row r="1319" spans="1:8" x14ac:dyDescent="0.25">
      <c r="A1319" s="12">
        <f>Riesgo!C1323</f>
        <v>0</v>
      </c>
      <c r="F1319" s="76">
        <f t="shared" si="60"/>
        <v>-0.12404882503505923</v>
      </c>
      <c r="G1319" s="26">
        <f t="shared" si="61"/>
        <v>0</v>
      </c>
      <c r="H1319" s="26">
        <f t="shared" si="62"/>
        <v>0</v>
      </c>
    </row>
    <row r="1320" spans="1:8" x14ac:dyDescent="0.25">
      <c r="A1320" s="12">
        <f>Riesgo!C1324</f>
        <v>0</v>
      </c>
      <c r="F1320" s="76">
        <f t="shared" si="60"/>
        <v>-0.12404882503505923</v>
      </c>
      <c r="G1320" s="26">
        <f t="shared" si="61"/>
        <v>0</v>
      </c>
      <c r="H1320" s="26">
        <f t="shared" si="62"/>
        <v>0</v>
      </c>
    </row>
    <row r="1321" spans="1:8" x14ac:dyDescent="0.25">
      <c r="A1321" s="12">
        <f>Riesgo!C1325</f>
        <v>1</v>
      </c>
      <c r="F1321" s="76">
        <f t="shared" si="60"/>
        <v>0.87595117496494079</v>
      </c>
      <c r="G1321" s="26">
        <f t="shared" si="61"/>
        <v>0.67210898078442016</v>
      </c>
      <c r="H1321" s="26">
        <f t="shared" si="62"/>
        <v>0.58873465142260162</v>
      </c>
    </row>
    <row r="1322" spans="1:8" x14ac:dyDescent="0.25">
      <c r="A1322" s="12">
        <f>Riesgo!C1326</f>
        <v>0</v>
      </c>
      <c r="F1322" s="76">
        <f t="shared" si="60"/>
        <v>-0.12404882503505923</v>
      </c>
      <c r="G1322" s="26">
        <f t="shared" si="61"/>
        <v>0</v>
      </c>
      <c r="H1322" s="26">
        <f t="shared" si="62"/>
        <v>0</v>
      </c>
    </row>
    <row r="1323" spans="1:8" x14ac:dyDescent="0.25">
      <c r="A1323" s="12">
        <f>Riesgo!C1327</f>
        <v>0</v>
      </c>
      <c r="F1323" s="76">
        <f t="shared" si="60"/>
        <v>-0.12404882503505923</v>
      </c>
      <c r="G1323" s="26">
        <f t="shared" si="61"/>
        <v>0</v>
      </c>
      <c r="H1323" s="26">
        <f t="shared" si="62"/>
        <v>0</v>
      </c>
    </row>
    <row r="1324" spans="1:8" x14ac:dyDescent="0.25">
      <c r="A1324" s="12">
        <f>Riesgo!C1328</f>
        <v>0</v>
      </c>
      <c r="F1324" s="76">
        <f t="shared" si="60"/>
        <v>-0.12404882503505923</v>
      </c>
      <c r="G1324" s="26">
        <f t="shared" si="61"/>
        <v>0</v>
      </c>
      <c r="H1324" s="26">
        <f t="shared" si="62"/>
        <v>0</v>
      </c>
    </row>
    <row r="1325" spans="1:8" x14ac:dyDescent="0.25">
      <c r="A1325" s="12">
        <f>Riesgo!C1329</f>
        <v>0</v>
      </c>
      <c r="F1325" s="76">
        <f t="shared" si="60"/>
        <v>-0.12404882503505923</v>
      </c>
      <c r="G1325" s="26">
        <f t="shared" si="61"/>
        <v>0</v>
      </c>
      <c r="H1325" s="26">
        <f t="shared" si="62"/>
        <v>0</v>
      </c>
    </row>
    <row r="1326" spans="1:8" x14ac:dyDescent="0.25">
      <c r="A1326" s="12">
        <f>Riesgo!C1330</f>
        <v>0</v>
      </c>
      <c r="F1326" s="76">
        <f t="shared" si="60"/>
        <v>-0.12404882503505923</v>
      </c>
      <c r="G1326" s="26">
        <f t="shared" si="61"/>
        <v>0</v>
      </c>
      <c r="H1326" s="26">
        <f t="shared" si="62"/>
        <v>0</v>
      </c>
    </row>
    <row r="1327" spans="1:8" x14ac:dyDescent="0.25">
      <c r="A1327" s="12">
        <f>Riesgo!C1331</f>
        <v>0</v>
      </c>
      <c r="F1327" s="76">
        <f t="shared" si="60"/>
        <v>-0.12404882503505923</v>
      </c>
      <c r="G1327" s="26">
        <f t="shared" si="61"/>
        <v>0</v>
      </c>
      <c r="H1327" s="26">
        <f t="shared" si="62"/>
        <v>0</v>
      </c>
    </row>
    <row r="1328" spans="1:8" x14ac:dyDescent="0.25">
      <c r="A1328" s="12">
        <f>Riesgo!C1332</f>
        <v>0.21073078543896931</v>
      </c>
      <c r="F1328" s="76">
        <f t="shared" si="60"/>
        <v>8.6681960403910074E-2</v>
      </c>
      <c r="G1328" s="26">
        <f t="shared" si="61"/>
        <v>6.5130764265934192E-4</v>
      </c>
      <c r="H1328" s="26">
        <f t="shared" si="62"/>
        <v>5.6456623291761089E-5</v>
      </c>
    </row>
    <row r="1329" spans="1:8" x14ac:dyDescent="0.25">
      <c r="A1329" s="12">
        <f>Riesgo!C1333</f>
        <v>0</v>
      </c>
      <c r="F1329" s="76">
        <f t="shared" si="60"/>
        <v>-0.12404882503505923</v>
      </c>
      <c r="G1329" s="26">
        <f t="shared" si="61"/>
        <v>0</v>
      </c>
      <c r="H1329" s="26">
        <f t="shared" si="62"/>
        <v>0</v>
      </c>
    </row>
    <row r="1330" spans="1:8" x14ac:dyDescent="0.25">
      <c r="A1330" s="12">
        <f>Riesgo!C1334</f>
        <v>0</v>
      </c>
      <c r="F1330" s="76">
        <f t="shared" si="60"/>
        <v>-0.12404882503505923</v>
      </c>
      <c r="G1330" s="26">
        <f t="shared" si="61"/>
        <v>0</v>
      </c>
      <c r="H1330" s="26">
        <f t="shared" si="62"/>
        <v>0</v>
      </c>
    </row>
    <row r="1331" spans="1:8" x14ac:dyDescent="0.25">
      <c r="A1331" s="12">
        <f>Riesgo!C1335</f>
        <v>0</v>
      </c>
      <c r="F1331" s="76">
        <f t="shared" si="60"/>
        <v>-0.12404882503505923</v>
      </c>
      <c r="G1331" s="26">
        <f t="shared" si="61"/>
        <v>0</v>
      </c>
      <c r="H1331" s="26">
        <f t="shared" si="62"/>
        <v>0</v>
      </c>
    </row>
    <row r="1332" spans="1:8" x14ac:dyDescent="0.25">
      <c r="A1332" s="12">
        <f>Riesgo!C1336</f>
        <v>0</v>
      </c>
      <c r="F1332" s="76">
        <f t="shared" si="60"/>
        <v>-0.12404882503505923</v>
      </c>
      <c r="G1332" s="26">
        <f t="shared" si="61"/>
        <v>0</v>
      </c>
      <c r="H1332" s="26">
        <f t="shared" si="62"/>
        <v>0</v>
      </c>
    </row>
    <row r="1333" spans="1:8" x14ac:dyDescent="0.25">
      <c r="A1333" s="12">
        <f>Riesgo!C1337</f>
        <v>1</v>
      </c>
      <c r="F1333" s="76">
        <f t="shared" si="60"/>
        <v>0.87595117496494079</v>
      </c>
      <c r="G1333" s="26">
        <f t="shared" si="61"/>
        <v>0.67210898078442016</v>
      </c>
      <c r="H1333" s="26">
        <f t="shared" si="62"/>
        <v>0.58873465142260162</v>
      </c>
    </row>
    <row r="1334" spans="1:8" x14ac:dyDescent="0.25">
      <c r="A1334" s="12">
        <f>Riesgo!C1338</f>
        <v>0</v>
      </c>
      <c r="F1334" s="76">
        <f t="shared" si="60"/>
        <v>-0.12404882503505923</v>
      </c>
      <c r="G1334" s="26">
        <f t="shared" si="61"/>
        <v>0</v>
      </c>
      <c r="H1334" s="26">
        <f t="shared" si="62"/>
        <v>0</v>
      </c>
    </row>
    <row r="1335" spans="1:8" x14ac:dyDescent="0.25">
      <c r="A1335" s="12">
        <f>Riesgo!C1339</f>
        <v>0</v>
      </c>
      <c r="F1335" s="76">
        <f t="shared" si="60"/>
        <v>-0.12404882503505923</v>
      </c>
      <c r="G1335" s="26">
        <f t="shared" si="61"/>
        <v>0</v>
      </c>
      <c r="H1335" s="26">
        <f t="shared" si="62"/>
        <v>0</v>
      </c>
    </row>
    <row r="1336" spans="1:8" x14ac:dyDescent="0.25">
      <c r="A1336" s="12">
        <f>Riesgo!C1340</f>
        <v>0</v>
      </c>
      <c r="F1336" s="76">
        <f t="shared" si="60"/>
        <v>-0.12404882503505923</v>
      </c>
      <c r="G1336" s="26">
        <f t="shared" si="61"/>
        <v>0</v>
      </c>
      <c r="H1336" s="26">
        <f t="shared" si="62"/>
        <v>0</v>
      </c>
    </row>
    <row r="1337" spans="1:8" x14ac:dyDescent="0.25">
      <c r="A1337" s="12">
        <f>Riesgo!C1341</f>
        <v>0</v>
      </c>
      <c r="F1337" s="76">
        <f t="shared" si="60"/>
        <v>-0.12404882503505923</v>
      </c>
      <c r="G1337" s="26">
        <f t="shared" si="61"/>
        <v>0</v>
      </c>
      <c r="H1337" s="26">
        <f t="shared" si="62"/>
        <v>0</v>
      </c>
    </row>
    <row r="1338" spans="1:8" x14ac:dyDescent="0.25">
      <c r="A1338" s="12">
        <f>Riesgo!C1342</f>
        <v>0</v>
      </c>
      <c r="F1338" s="76">
        <f t="shared" si="60"/>
        <v>-0.12404882503505923</v>
      </c>
      <c r="G1338" s="26">
        <f t="shared" si="61"/>
        <v>0</v>
      </c>
      <c r="H1338" s="26">
        <f t="shared" si="62"/>
        <v>0</v>
      </c>
    </row>
    <row r="1339" spans="1:8" x14ac:dyDescent="0.25">
      <c r="A1339" s="12">
        <f>Riesgo!C1343</f>
        <v>0</v>
      </c>
      <c r="F1339" s="76">
        <f t="shared" si="60"/>
        <v>-0.12404882503505923</v>
      </c>
      <c r="G1339" s="26">
        <f t="shared" si="61"/>
        <v>0</v>
      </c>
      <c r="H1339" s="26">
        <f t="shared" si="62"/>
        <v>0</v>
      </c>
    </row>
    <row r="1340" spans="1:8" x14ac:dyDescent="0.25">
      <c r="A1340" s="12">
        <f>Riesgo!C1344</f>
        <v>0.99396529283929402</v>
      </c>
      <c r="F1340" s="76">
        <f t="shared" si="60"/>
        <v>0.86991646780423482</v>
      </c>
      <c r="G1340" s="26">
        <f t="shared" si="61"/>
        <v>0.65831334165410149</v>
      </c>
      <c r="H1340" s="26">
        <f t="shared" si="62"/>
        <v>0.57267761688013841</v>
      </c>
    </row>
    <row r="1341" spans="1:8" x14ac:dyDescent="0.25">
      <c r="A1341" s="12">
        <f>Riesgo!C1345</f>
        <v>0</v>
      </c>
      <c r="F1341" s="76">
        <f t="shared" si="60"/>
        <v>-0.12404882503505923</v>
      </c>
      <c r="G1341" s="26">
        <f t="shared" si="61"/>
        <v>0</v>
      </c>
      <c r="H1341" s="26">
        <f t="shared" si="62"/>
        <v>0</v>
      </c>
    </row>
    <row r="1342" spans="1:8" x14ac:dyDescent="0.25">
      <c r="A1342" s="12">
        <f>Riesgo!C1346</f>
        <v>0.54447408440741596</v>
      </c>
      <c r="F1342" s="76">
        <f t="shared" si="60"/>
        <v>0.42042525937235675</v>
      </c>
      <c r="G1342" s="26">
        <f t="shared" si="61"/>
        <v>7.4313275202130005E-2</v>
      </c>
      <c r="H1342" s="26">
        <f t="shared" si="62"/>
        <v>3.1243178001664835E-2</v>
      </c>
    </row>
    <row r="1343" spans="1:8" x14ac:dyDescent="0.25">
      <c r="A1343" s="12">
        <f>Riesgo!C1347</f>
        <v>0</v>
      </c>
      <c r="F1343" s="76">
        <f t="shared" si="60"/>
        <v>-0.12404882503505923</v>
      </c>
      <c r="G1343" s="26">
        <f t="shared" si="61"/>
        <v>0</v>
      </c>
      <c r="H1343" s="26">
        <f t="shared" si="62"/>
        <v>0</v>
      </c>
    </row>
    <row r="1344" spans="1:8" x14ac:dyDescent="0.25">
      <c r="A1344" s="12">
        <f>Riesgo!C1348</f>
        <v>1</v>
      </c>
      <c r="F1344" s="76">
        <f t="shared" si="60"/>
        <v>0.87595117496494079</v>
      </c>
      <c r="G1344" s="26">
        <f t="shared" si="61"/>
        <v>0.67210898078442016</v>
      </c>
      <c r="H1344" s="26">
        <f t="shared" si="62"/>
        <v>0.58873465142260162</v>
      </c>
    </row>
    <row r="1345" spans="1:8" x14ac:dyDescent="0.25">
      <c r="A1345" s="12">
        <f>Riesgo!C1349</f>
        <v>0</v>
      </c>
      <c r="F1345" s="76">
        <f t="shared" si="60"/>
        <v>-0.12404882503505923</v>
      </c>
      <c r="G1345" s="26">
        <f t="shared" si="61"/>
        <v>0</v>
      </c>
      <c r="H1345" s="26">
        <f t="shared" si="62"/>
        <v>0</v>
      </c>
    </row>
    <row r="1346" spans="1:8" x14ac:dyDescent="0.25">
      <c r="A1346" s="12">
        <f>Riesgo!C1350</f>
        <v>0</v>
      </c>
      <c r="F1346" s="76">
        <f t="shared" si="60"/>
        <v>-0.12404882503505923</v>
      </c>
      <c r="G1346" s="26">
        <f t="shared" si="61"/>
        <v>0</v>
      </c>
      <c r="H1346" s="26">
        <f t="shared" si="62"/>
        <v>0</v>
      </c>
    </row>
    <row r="1347" spans="1:8" x14ac:dyDescent="0.25">
      <c r="A1347" s="12">
        <f>Riesgo!C1351</f>
        <v>1</v>
      </c>
      <c r="F1347" s="76">
        <f t="shared" ref="F1347:F1410" si="63">A1347-$D$4</f>
        <v>0.87595117496494079</v>
      </c>
      <c r="G1347" s="26">
        <f t="shared" ref="G1347:G1410" si="64">IF(A1347=0,0,(A1347-D$4)^3)</f>
        <v>0.67210898078442016</v>
      </c>
      <c r="H1347" s="26">
        <f t="shared" ref="H1347:H1410" si="65">IF(A1347=0,0,(A1347-D$4)^4)</f>
        <v>0.58873465142260162</v>
      </c>
    </row>
    <row r="1348" spans="1:8" x14ac:dyDescent="0.25">
      <c r="A1348" s="12">
        <f>Riesgo!C1352</f>
        <v>0</v>
      </c>
      <c r="F1348" s="76">
        <f t="shared" si="63"/>
        <v>-0.12404882503505923</v>
      </c>
      <c r="G1348" s="26">
        <f t="shared" si="64"/>
        <v>0</v>
      </c>
      <c r="H1348" s="26">
        <f t="shared" si="65"/>
        <v>0</v>
      </c>
    </row>
    <row r="1349" spans="1:8" x14ac:dyDescent="0.25">
      <c r="A1349" s="12">
        <f>Riesgo!C1353</f>
        <v>0</v>
      </c>
      <c r="F1349" s="76">
        <f t="shared" si="63"/>
        <v>-0.12404882503505923</v>
      </c>
      <c r="G1349" s="26">
        <f t="shared" si="64"/>
        <v>0</v>
      </c>
      <c r="H1349" s="26">
        <f t="shared" si="65"/>
        <v>0</v>
      </c>
    </row>
    <row r="1350" spans="1:8" x14ac:dyDescent="0.25">
      <c r="A1350" s="12">
        <f>Riesgo!C1354</f>
        <v>1</v>
      </c>
      <c r="F1350" s="76">
        <f t="shared" si="63"/>
        <v>0.87595117496494079</v>
      </c>
      <c r="G1350" s="26">
        <f t="shared" si="64"/>
        <v>0.67210898078442016</v>
      </c>
      <c r="H1350" s="26">
        <f t="shared" si="65"/>
        <v>0.58873465142260162</v>
      </c>
    </row>
    <row r="1351" spans="1:8" x14ac:dyDescent="0.25">
      <c r="A1351" s="12">
        <f>Riesgo!C1355</f>
        <v>0</v>
      </c>
      <c r="F1351" s="76">
        <f t="shared" si="63"/>
        <v>-0.12404882503505923</v>
      </c>
      <c r="G1351" s="26">
        <f t="shared" si="64"/>
        <v>0</v>
      </c>
      <c r="H1351" s="26">
        <f t="shared" si="65"/>
        <v>0</v>
      </c>
    </row>
    <row r="1352" spans="1:8" x14ac:dyDescent="0.25">
      <c r="A1352" s="12">
        <f>Riesgo!C1356</f>
        <v>0</v>
      </c>
      <c r="F1352" s="76">
        <f t="shared" si="63"/>
        <v>-0.12404882503505923</v>
      </c>
      <c r="G1352" s="26">
        <f t="shared" si="64"/>
        <v>0</v>
      </c>
      <c r="H1352" s="26">
        <f t="shared" si="65"/>
        <v>0</v>
      </c>
    </row>
    <row r="1353" spans="1:8" x14ac:dyDescent="0.25">
      <c r="A1353" s="12">
        <f>Riesgo!C1357</f>
        <v>0.73353826966288782</v>
      </c>
      <c r="F1353" s="76">
        <f t="shared" si="63"/>
        <v>0.60948944462782861</v>
      </c>
      <c r="G1353" s="26">
        <f t="shared" si="64"/>
        <v>0.2264115439251824</v>
      </c>
      <c r="H1353" s="26">
        <f t="shared" si="65"/>
        <v>0.13799544616428866</v>
      </c>
    </row>
    <row r="1354" spans="1:8" x14ac:dyDescent="0.25">
      <c r="A1354" s="12">
        <f>Riesgo!C1358</f>
        <v>0</v>
      </c>
      <c r="F1354" s="76">
        <f t="shared" si="63"/>
        <v>-0.12404882503505923</v>
      </c>
      <c r="G1354" s="26">
        <f t="shared" si="64"/>
        <v>0</v>
      </c>
      <c r="H1354" s="26">
        <f t="shared" si="65"/>
        <v>0</v>
      </c>
    </row>
    <row r="1355" spans="1:8" x14ac:dyDescent="0.25">
      <c r="A1355" s="12">
        <f>Riesgo!C1359</f>
        <v>0</v>
      </c>
      <c r="F1355" s="76">
        <f t="shared" si="63"/>
        <v>-0.12404882503505923</v>
      </c>
      <c r="G1355" s="26">
        <f t="shared" si="64"/>
        <v>0</v>
      </c>
      <c r="H1355" s="26">
        <f t="shared" si="65"/>
        <v>0</v>
      </c>
    </row>
    <row r="1356" spans="1:8" x14ac:dyDescent="0.25">
      <c r="A1356" s="12">
        <f>Riesgo!C1360</f>
        <v>0</v>
      </c>
      <c r="F1356" s="76">
        <f t="shared" si="63"/>
        <v>-0.12404882503505923</v>
      </c>
      <c r="G1356" s="26">
        <f t="shared" si="64"/>
        <v>0</v>
      </c>
      <c r="H1356" s="26">
        <f t="shared" si="65"/>
        <v>0</v>
      </c>
    </row>
    <row r="1357" spans="1:8" x14ac:dyDescent="0.25">
      <c r="A1357" s="12">
        <f>Riesgo!C1361</f>
        <v>0</v>
      </c>
      <c r="F1357" s="76">
        <f t="shared" si="63"/>
        <v>-0.12404882503505923</v>
      </c>
      <c r="G1357" s="26">
        <f t="shared" si="64"/>
        <v>0</v>
      </c>
      <c r="H1357" s="26">
        <f t="shared" si="65"/>
        <v>0</v>
      </c>
    </row>
    <row r="1358" spans="1:8" x14ac:dyDescent="0.25">
      <c r="A1358" s="12">
        <f>Riesgo!C1362</f>
        <v>0.37929691336818994</v>
      </c>
      <c r="F1358" s="76">
        <f t="shared" si="63"/>
        <v>0.25524808833313073</v>
      </c>
      <c r="G1358" s="26">
        <f t="shared" si="64"/>
        <v>1.6629817930937867E-2</v>
      </c>
      <c r="H1358" s="26">
        <f t="shared" si="65"/>
        <v>4.2447292361999095E-3</v>
      </c>
    </row>
    <row r="1359" spans="1:8" x14ac:dyDescent="0.25">
      <c r="A1359" s="12">
        <f>Riesgo!C1363</f>
        <v>0.8159321192137976</v>
      </c>
      <c r="F1359" s="76">
        <f t="shared" si="63"/>
        <v>0.69188329417873839</v>
      </c>
      <c r="G1359" s="26">
        <f t="shared" si="64"/>
        <v>0.33120625762486894</v>
      </c>
      <c r="H1359" s="26">
        <f t="shared" si="65"/>
        <v>0.22915607657810619</v>
      </c>
    </row>
    <row r="1360" spans="1:8" x14ac:dyDescent="0.25">
      <c r="A1360" s="12">
        <f>Riesgo!C1364</f>
        <v>0</v>
      </c>
      <c r="F1360" s="76">
        <f t="shared" si="63"/>
        <v>-0.12404882503505923</v>
      </c>
      <c r="G1360" s="26">
        <f t="shared" si="64"/>
        <v>0</v>
      </c>
      <c r="H1360" s="26">
        <f t="shared" si="65"/>
        <v>0</v>
      </c>
    </row>
    <row r="1361" spans="1:8" x14ac:dyDescent="0.25">
      <c r="A1361" s="12">
        <f>Riesgo!C1365</f>
        <v>0</v>
      </c>
      <c r="F1361" s="76">
        <f t="shared" si="63"/>
        <v>-0.12404882503505923</v>
      </c>
      <c r="G1361" s="26">
        <f t="shared" si="64"/>
        <v>0</v>
      </c>
      <c r="H1361" s="26">
        <f t="shared" si="65"/>
        <v>0</v>
      </c>
    </row>
    <row r="1362" spans="1:8" x14ac:dyDescent="0.25">
      <c r="A1362" s="12">
        <f>Riesgo!C1366</f>
        <v>1</v>
      </c>
      <c r="F1362" s="76">
        <f t="shared" si="63"/>
        <v>0.87595117496494079</v>
      </c>
      <c r="G1362" s="26">
        <f t="shared" si="64"/>
        <v>0.67210898078442016</v>
      </c>
      <c r="H1362" s="26">
        <f t="shared" si="65"/>
        <v>0.58873465142260162</v>
      </c>
    </row>
    <row r="1363" spans="1:8" x14ac:dyDescent="0.25">
      <c r="A1363" s="12">
        <f>Riesgo!C1367</f>
        <v>1</v>
      </c>
      <c r="F1363" s="76">
        <f t="shared" si="63"/>
        <v>0.87595117496494079</v>
      </c>
      <c r="G1363" s="26">
        <f t="shared" si="64"/>
        <v>0.67210898078442016</v>
      </c>
      <c r="H1363" s="26">
        <f t="shared" si="65"/>
        <v>0.58873465142260162</v>
      </c>
    </row>
    <row r="1364" spans="1:8" x14ac:dyDescent="0.25">
      <c r="A1364" s="12">
        <f>Riesgo!C1368</f>
        <v>0</v>
      </c>
      <c r="F1364" s="76">
        <f t="shared" si="63"/>
        <v>-0.12404882503505923</v>
      </c>
      <c r="G1364" s="26">
        <f t="shared" si="64"/>
        <v>0</v>
      </c>
      <c r="H1364" s="26">
        <f t="shared" si="65"/>
        <v>0</v>
      </c>
    </row>
    <row r="1365" spans="1:8" x14ac:dyDescent="0.25">
      <c r="A1365" s="12">
        <f>Riesgo!C1369</f>
        <v>0.63171180990514886</v>
      </c>
      <c r="F1365" s="76">
        <f t="shared" si="63"/>
        <v>0.50766298487008965</v>
      </c>
      <c r="G1365" s="26">
        <f t="shared" si="64"/>
        <v>0.13083577063896396</v>
      </c>
      <c r="H1365" s="26">
        <f t="shared" si="65"/>
        <v>6.6420477850354875E-2</v>
      </c>
    </row>
    <row r="1366" spans="1:8" x14ac:dyDescent="0.25">
      <c r="A1366" s="12">
        <f>Riesgo!C1370</f>
        <v>0</v>
      </c>
      <c r="F1366" s="76">
        <f t="shared" si="63"/>
        <v>-0.12404882503505923</v>
      </c>
      <c r="G1366" s="26">
        <f t="shared" si="64"/>
        <v>0</v>
      </c>
      <c r="H1366" s="26">
        <f t="shared" si="65"/>
        <v>0</v>
      </c>
    </row>
    <row r="1367" spans="1:8" x14ac:dyDescent="0.25">
      <c r="A1367" s="12">
        <f>Riesgo!C1371</f>
        <v>0</v>
      </c>
      <c r="F1367" s="76">
        <f t="shared" si="63"/>
        <v>-0.12404882503505923</v>
      </c>
      <c r="G1367" s="26">
        <f t="shared" si="64"/>
        <v>0</v>
      </c>
      <c r="H1367" s="26">
        <f t="shared" si="65"/>
        <v>0</v>
      </c>
    </row>
    <row r="1368" spans="1:8" x14ac:dyDescent="0.25">
      <c r="A1368" s="12">
        <f>Riesgo!C1372</f>
        <v>1</v>
      </c>
      <c r="F1368" s="76">
        <f t="shared" si="63"/>
        <v>0.87595117496494079</v>
      </c>
      <c r="G1368" s="26">
        <f t="shared" si="64"/>
        <v>0.67210898078442016</v>
      </c>
      <c r="H1368" s="26">
        <f t="shared" si="65"/>
        <v>0.58873465142260162</v>
      </c>
    </row>
    <row r="1369" spans="1:8" x14ac:dyDescent="0.25">
      <c r="A1369" s="12">
        <f>Riesgo!C1373</f>
        <v>0</v>
      </c>
      <c r="F1369" s="76">
        <f t="shared" si="63"/>
        <v>-0.12404882503505923</v>
      </c>
      <c r="G1369" s="26">
        <f t="shared" si="64"/>
        <v>0</v>
      </c>
      <c r="H1369" s="26">
        <f t="shared" si="65"/>
        <v>0</v>
      </c>
    </row>
    <row r="1370" spans="1:8" x14ac:dyDescent="0.25">
      <c r="A1370" s="12">
        <f>Riesgo!C1374</f>
        <v>0</v>
      </c>
      <c r="F1370" s="76">
        <f t="shared" si="63"/>
        <v>-0.12404882503505923</v>
      </c>
      <c r="G1370" s="26">
        <f t="shared" si="64"/>
        <v>0</v>
      </c>
      <c r="H1370" s="26">
        <f t="shared" si="65"/>
        <v>0</v>
      </c>
    </row>
    <row r="1371" spans="1:8" x14ac:dyDescent="0.25">
      <c r="A1371" s="12">
        <f>Riesgo!C1375</f>
        <v>0</v>
      </c>
      <c r="F1371" s="76">
        <f t="shared" si="63"/>
        <v>-0.12404882503505923</v>
      </c>
      <c r="G1371" s="26">
        <f t="shared" si="64"/>
        <v>0</v>
      </c>
      <c r="H1371" s="26">
        <f t="shared" si="65"/>
        <v>0</v>
      </c>
    </row>
    <row r="1372" spans="1:8" x14ac:dyDescent="0.25">
      <c r="A1372" s="12">
        <f>Riesgo!C1376</f>
        <v>0</v>
      </c>
      <c r="F1372" s="76">
        <f t="shared" si="63"/>
        <v>-0.12404882503505923</v>
      </c>
      <c r="G1372" s="26">
        <f t="shared" si="64"/>
        <v>0</v>
      </c>
      <c r="H1372" s="26">
        <f t="shared" si="65"/>
        <v>0</v>
      </c>
    </row>
    <row r="1373" spans="1:8" x14ac:dyDescent="0.25">
      <c r="A1373" s="12">
        <f>Riesgo!C1377</f>
        <v>0</v>
      </c>
      <c r="F1373" s="76">
        <f t="shared" si="63"/>
        <v>-0.12404882503505923</v>
      </c>
      <c r="G1373" s="26">
        <f t="shared" si="64"/>
        <v>0</v>
      </c>
      <c r="H1373" s="26">
        <f t="shared" si="65"/>
        <v>0</v>
      </c>
    </row>
    <row r="1374" spans="1:8" x14ac:dyDescent="0.25">
      <c r="A1374" s="12">
        <f>Riesgo!C1378</f>
        <v>0</v>
      </c>
      <c r="F1374" s="76">
        <f t="shared" si="63"/>
        <v>-0.12404882503505923</v>
      </c>
      <c r="G1374" s="26">
        <f t="shared" si="64"/>
        <v>0</v>
      </c>
      <c r="H1374" s="26">
        <f t="shared" si="65"/>
        <v>0</v>
      </c>
    </row>
    <row r="1375" spans="1:8" x14ac:dyDescent="0.25">
      <c r="A1375" s="12">
        <f>Riesgo!C1379</f>
        <v>1</v>
      </c>
      <c r="F1375" s="76">
        <f t="shared" si="63"/>
        <v>0.87595117496494079</v>
      </c>
      <c r="G1375" s="26">
        <f t="shared" si="64"/>
        <v>0.67210898078442016</v>
      </c>
      <c r="H1375" s="26">
        <f t="shared" si="65"/>
        <v>0.58873465142260162</v>
      </c>
    </row>
    <row r="1376" spans="1:8" x14ac:dyDescent="0.25">
      <c r="A1376" s="12">
        <f>Riesgo!C1380</f>
        <v>0</v>
      </c>
      <c r="F1376" s="76">
        <f t="shared" si="63"/>
        <v>-0.12404882503505923</v>
      </c>
      <c r="G1376" s="26">
        <f t="shared" si="64"/>
        <v>0</v>
      </c>
      <c r="H1376" s="26">
        <f t="shared" si="65"/>
        <v>0</v>
      </c>
    </row>
    <row r="1377" spans="1:8" x14ac:dyDescent="0.25">
      <c r="A1377" s="12">
        <f>Riesgo!C1381</f>
        <v>0</v>
      </c>
      <c r="F1377" s="76">
        <f t="shared" si="63"/>
        <v>-0.12404882503505923</v>
      </c>
      <c r="G1377" s="26">
        <f t="shared" si="64"/>
        <v>0</v>
      </c>
      <c r="H1377" s="26">
        <f t="shared" si="65"/>
        <v>0</v>
      </c>
    </row>
    <row r="1378" spans="1:8" x14ac:dyDescent="0.25">
      <c r="A1378" s="12">
        <f>Riesgo!C1382</f>
        <v>0</v>
      </c>
      <c r="F1378" s="76">
        <f t="shared" si="63"/>
        <v>-0.12404882503505923</v>
      </c>
      <c r="G1378" s="26">
        <f t="shared" si="64"/>
        <v>0</v>
      </c>
      <c r="H1378" s="26">
        <f t="shared" si="65"/>
        <v>0</v>
      </c>
    </row>
    <row r="1379" spans="1:8" x14ac:dyDescent="0.25">
      <c r="A1379" s="12">
        <f>Riesgo!C1383</f>
        <v>0</v>
      </c>
      <c r="F1379" s="76">
        <f t="shared" si="63"/>
        <v>-0.12404882503505923</v>
      </c>
      <c r="G1379" s="26">
        <f t="shared" si="64"/>
        <v>0</v>
      </c>
      <c r="H1379" s="26">
        <f t="shared" si="65"/>
        <v>0</v>
      </c>
    </row>
    <row r="1380" spans="1:8" x14ac:dyDescent="0.25">
      <c r="A1380" s="12">
        <f>Riesgo!C1384</f>
        <v>0</v>
      </c>
      <c r="F1380" s="76">
        <f t="shared" si="63"/>
        <v>-0.12404882503505923</v>
      </c>
      <c r="G1380" s="26">
        <f t="shared" si="64"/>
        <v>0</v>
      </c>
      <c r="H1380" s="26">
        <f t="shared" si="65"/>
        <v>0</v>
      </c>
    </row>
    <row r="1381" spans="1:8" x14ac:dyDescent="0.25">
      <c r="A1381" s="12">
        <f>Riesgo!C1385</f>
        <v>0.27541180063910303</v>
      </c>
      <c r="F1381" s="76">
        <f t="shared" si="63"/>
        <v>0.1513629756040438</v>
      </c>
      <c r="G1381" s="26">
        <f t="shared" si="64"/>
        <v>3.4678393513998883E-3</v>
      </c>
      <c r="H1381" s="26">
        <f t="shared" si="65"/>
        <v>5.2490248314468436E-4</v>
      </c>
    </row>
    <row r="1382" spans="1:8" x14ac:dyDescent="0.25">
      <c r="A1382" s="12">
        <f>Riesgo!C1386</f>
        <v>0</v>
      </c>
      <c r="F1382" s="76">
        <f t="shared" si="63"/>
        <v>-0.12404882503505923</v>
      </c>
      <c r="G1382" s="26">
        <f t="shared" si="64"/>
        <v>0</v>
      </c>
      <c r="H1382" s="26">
        <f t="shared" si="65"/>
        <v>0</v>
      </c>
    </row>
    <row r="1383" spans="1:8" x14ac:dyDescent="0.25">
      <c r="A1383" s="12">
        <f>Riesgo!C1387</f>
        <v>0.85253827873619292</v>
      </c>
      <c r="F1383" s="76">
        <f t="shared" si="63"/>
        <v>0.72848945370113372</v>
      </c>
      <c r="G1383" s="26">
        <f t="shared" si="64"/>
        <v>0.3866070832180783</v>
      </c>
      <c r="H1383" s="26">
        <f t="shared" si="65"/>
        <v>0.28163918285052658</v>
      </c>
    </row>
    <row r="1384" spans="1:8" x14ac:dyDescent="0.25">
      <c r="A1384" s="12">
        <f>Riesgo!C1388</f>
        <v>0</v>
      </c>
      <c r="F1384" s="76">
        <f t="shared" si="63"/>
        <v>-0.12404882503505923</v>
      </c>
      <c r="G1384" s="26">
        <f t="shared" si="64"/>
        <v>0</v>
      </c>
      <c r="H1384" s="26">
        <f t="shared" si="65"/>
        <v>0</v>
      </c>
    </row>
    <row r="1385" spans="1:8" x14ac:dyDescent="0.25">
      <c r="A1385" s="12">
        <f>Riesgo!C1389</f>
        <v>0</v>
      </c>
      <c r="F1385" s="76">
        <f t="shared" si="63"/>
        <v>-0.12404882503505923</v>
      </c>
      <c r="G1385" s="26">
        <f t="shared" si="64"/>
        <v>0</v>
      </c>
      <c r="H1385" s="26">
        <f t="shared" si="65"/>
        <v>0</v>
      </c>
    </row>
    <row r="1386" spans="1:8" x14ac:dyDescent="0.25">
      <c r="A1386" s="12">
        <f>Riesgo!C1390</f>
        <v>0</v>
      </c>
      <c r="F1386" s="76">
        <f t="shared" si="63"/>
        <v>-0.12404882503505923</v>
      </c>
      <c r="G1386" s="26">
        <f t="shared" si="64"/>
        <v>0</v>
      </c>
      <c r="H1386" s="26">
        <f t="shared" si="65"/>
        <v>0</v>
      </c>
    </row>
    <row r="1387" spans="1:8" x14ac:dyDescent="0.25">
      <c r="A1387" s="12">
        <f>Riesgo!C1391</f>
        <v>0</v>
      </c>
      <c r="F1387" s="76">
        <f t="shared" si="63"/>
        <v>-0.12404882503505923</v>
      </c>
      <c r="G1387" s="26">
        <f t="shared" si="64"/>
        <v>0</v>
      </c>
      <c r="H1387" s="26">
        <f t="shared" si="65"/>
        <v>0</v>
      </c>
    </row>
    <row r="1388" spans="1:8" x14ac:dyDescent="0.25">
      <c r="A1388" s="12">
        <f>Riesgo!C1392</f>
        <v>0</v>
      </c>
      <c r="F1388" s="76">
        <f t="shared" si="63"/>
        <v>-0.12404882503505923</v>
      </c>
      <c r="G1388" s="26">
        <f t="shared" si="64"/>
        <v>0</v>
      </c>
      <c r="H1388" s="26">
        <f t="shared" si="65"/>
        <v>0</v>
      </c>
    </row>
    <row r="1389" spans="1:8" x14ac:dyDescent="0.25">
      <c r="A1389" s="12">
        <f>Riesgo!C1393</f>
        <v>0</v>
      </c>
      <c r="F1389" s="76">
        <f t="shared" si="63"/>
        <v>-0.12404882503505923</v>
      </c>
      <c r="G1389" s="26">
        <f t="shared" si="64"/>
        <v>0</v>
      </c>
      <c r="H1389" s="26">
        <f t="shared" si="65"/>
        <v>0</v>
      </c>
    </row>
    <row r="1390" spans="1:8" x14ac:dyDescent="0.25">
      <c r="A1390" s="12">
        <f>Riesgo!C1394</f>
        <v>1</v>
      </c>
      <c r="F1390" s="76">
        <f t="shared" si="63"/>
        <v>0.87595117496494079</v>
      </c>
      <c r="G1390" s="26">
        <f t="shared" si="64"/>
        <v>0.67210898078442016</v>
      </c>
      <c r="H1390" s="26">
        <f t="shared" si="65"/>
        <v>0.58873465142260162</v>
      </c>
    </row>
    <row r="1391" spans="1:8" x14ac:dyDescent="0.25">
      <c r="A1391" s="12">
        <f>Riesgo!C1395</f>
        <v>0</v>
      </c>
      <c r="F1391" s="76">
        <f t="shared" si="63"/>
        <v>-0.12404882503505923</v>
      </c>
      <c r="G1391" s="26">
        <f t="shared" si="64"/>
        <v>0</v>
      </c>
      <c r="H1391" s="26">
        <f t="shared" si="65"/>
        <v>0</v>
      </c>
    </row>
    <row r="1392" spans="1:8" x14ac:dyDescent="0.25">
      <c r="A1392" s="12">
        <f>Riesgo!C1396</f>
        <v>0</v>
      </c>
      <c r="F1392" s="76">
        <f t="shared" si="63"/>
        <v>-0.12404882503505923</v>
      </c>
      <c r="G1392" s="26">
        <f t="shared" si="64"/>
        <v>0</v>
      </c>
      <c r="H1392" s="26">
        <f t="shared" si="65"/>
        <v>0</v>
      </c>
    </row>
    <row r="1393" spans="1:8" x14ac:dyDescent="0.25">
      <c r="A1393" s="12">
        <f>Riesgo!C1397</f>
        <v>0</v>
      </c>
      <c r="F1393" s="76">
        <f t="shared" si="63"/>
        <v>-0.12404882503505923</v>
      </c>
      <c r="G1393" s="26">
        <f t="shared" si="64"/>
        <v>0</v>
      </c>
      <c r="H1393" s="26">
        <f t="shared" si="65"/>
        <v>0</v>
      </c>
    </row>
    <row r="1394" spans="1:8" x14ac:dyDescent="0.25">
      <c r="A1394" s="12">
        <f>Riesgo!C1398</f>
        <v>0</v>
      </c>
      <c r="F1394" s="76">
        <f t="shared" si="63"/>
        <v>-0.12404882503505923</v>
      </c>
      <c r="G1394" s="26">
        <f t="shared" si="64"/>
        <v>0</v>
      </c>
      <c r="H1394" s="26">
        <f t="shared" si="65"/>
        <v>0</v>
      </c>
    </row>
    <row r="1395" spans="1:8" x14ac:dyDescent="0.25">
      <c r="A1395" s="12">
        <f>Riesgo!C1399</f>
        <v>0</v>
      </c>
      <c r="F1395" s="76">
        <f t="shared" si="63"/>
        <v>-0.12404882503505923</v>
      </c>
      <c r="G1395" s="26">
        <f t="shared" si="64"/>
        <v>0</v>
      </c>
      <c r="H1395" s="26">
        <f t="shared" si="65"/>
        <v>0</v>
      </c>
    </row>
    <row r="1396" spans="1:8" x14ac:dyDescent="0.25">
      <c r="A1396" s="12">
        <f>Riesgo!C1400</f>
        <v>0</v>
      </c>
      <c r="F1396" s="76">
        <f t="shared" si="63"/>
        <v>-0.12404882503505923</v>
      </c>
      <c r="G1396" s="26">
        <f t="shared" si="64"/>
        <v>0</v>
      </c>
      <c r="H1396" s="26">
        <f t="shared" si="65"/>
        <v>0</v>
      </c>
    </row>
    <row r="1397" spans="1:8" x14ac:dyDescent="0.25">
      <c r="A1397" s="12">
        <f>Riesgo!C1401</f>
        <v>0</v>
      </c>
      <c r="F1397" s="76">
        <f t="shared" si="63"/>
        <v>-0.12404882503505923</v>
      </c>
      <c r="G1397" s="26">
        <f t="shared" si="64"/>
        <v>0</v>
      </c>
      <c r="H1397" s="26">
        <f t="shared" si="65"/>
        <v>0</v>
      </c>
    </row>
    <row r="1398" spans="1:8" x14ac:dyDescent="0.25">
      <c r="A1398" s="12">
        <f>Riesgo!C1402</f>
        <v>0</v>
      </c>
      <c r="F1398" s="76">
        <f t="shared" si="63"/>
        <v>-0.12404882503505923</v>
      </c>
      <c r="G1398" s="26">
        <f t="shared" si="64"/>
        <v>0</v>
      </c>
      <c r="H1398" s="26">
        <f t="shared" si="65"/>
        <v>0</v>
      </c>
    </row>
    <row r="1399" spans="1:8" x14ac:dyDescent="0.25">
      <c r="A1399" s="12">
        <f>Riesgo!C1403</f>
        <v>0</v>
      </c>
      <c r="F1399" s="76">
        <f t="shared" si="63"/>
        <v>-0.12404882503505923</v>
      </c>
      <c r="G1399" s="26">
        <f t="shared" si="64"/>
        <v>0</v>
      </c>
      <c r="H1399" s="26">
        <f t="shared" si="65"/>
        <v>0</v>
      </c>
    </row>
    <row r="1400" spans="1:8" x14ac:dyDescent="0.25">
      <c r="A1400" s="12">
        <f>Riesgo!C1404</f>
        <v>0</v>
      </c>
      <c r="F1400" s="76">
        <f t="shared" si="63"/>
        <v>-0.12404882503505923</v>
      </c>
      <c r="G1400" s="26">
        <f t="shared" si="64"/>
        <v>0</v>
      </c>
      <c r="H1400" s="26">
        <f t="shared" si="65"/>
        <v>0</v>
      </c>
    </row>
    <row r="1401" spans="1:8" x14ac:dyDescent="0.25">
      <c r="A1401" s="12">
        <f>Riesgo!C1405</f>
        <v>0</v>
      </c>
      <c r="F1401" s="76">
        <f t="shared" si="63"/>
        <v>-0.12404882503505923</v>
      </c>
      <c r="G1401" s="26">
        <f t="shared" si="64"/>
        <v>0</v>
      </c>
      <c r="H1401" s="26">
        <f t="shared" si="65"/>
        <v>0</v>
      </c>
    </row>
    <row r="1402" spans="1:8" x14ac:dyDescent="0.25">
      <c r="A1402" s="12">
        <f>Riesgo!C1406</f>
        <v>0</v>
      </c>
      <c r="F1402" s="76">
        <f t="shared" si="63"/>
        <v>-0.12404882503505923</v>
      </c>
      <c r="G1402" s="26">
        <f t="shared" si="64"/>
        <v>0</v>
      </c>
      <c r="H1402" s="26">
        <f t="shared" si="65"/>
        <v>0</v>
      </c>
    </row>
    <row r="1403" spans="1:8" x14ac:dyDescent="0.25">
      <c r="A1403" s="12">
        <f>Riesgo!C1407</f>
        <v>0</v>
      </c>
      <c r="F1403" s="76">
        <f t="shared" si="63"/>
        <v>-0.12404882503505923</v>
      </c>
      <c r="G1403" s="26">
        <f t="shared" si="64"/>
        <v>0</v>
      </c>
      <c r="H1403" s="26">
        <f t="shared" si="65"/>
        <v>0</v>
      </c>
    </row>
    <row r="1404" spans="1:8" x14ac:dyDescent="0.25">
      <c r="A1404" s="12">
        <f>Riesgo!C1408</f>
        <v>0</v>
      </c>
      <c r="F1404" s="76">
        <f t="shared" si="63"/>
        <v>-0.12404882503505923</v>
      </c>
      <c r="G1404" s="26">
        <f t="shared" si="64"/>
        <v>0</v>
      </c>
      <c r="H1404" s="26">
        <f t="shared" si="65"/>
        <v>0</v>
      </c>
    </row>
    <row r="1405" spans="1:8" x14ac:dyDescent="0.25">
      <c r="A1405" s="12">
        <f>Riesgo!C1409</f>
        <v>0.66114056578038383</v>
      </c>
      <c r="F1405" s="76">
        <f t="shared" si="63"/>
        <v>0.53709174074532462</v>
      </c>
      <c r="G1405" s="26">
        <f t="shared" si="64"/>
        <v>0.15493353212050065</v>
      </c>
      <c r="H1405" s="26">
        <f t="shared" si="65"/>
        <v>8.3213520466421359E-2</v>
      </c>
    </row>
    <row r="1406" spans="1:8" x14ac:dyDescent="0.25">
      <c r="A1406" s="12">
        <f>Riesgo!C1410</f>
        <v>0</v>
      </c>
      <c r="F1406" s="76">
        <f t="shared" si="63"/>
        <v>-0.12404882503505923</v>
      </c>
      <c r="G1406" s="26">
        <f t="shared" si="64"/>
        <v>0</v>
      </c>
      <c r="H1406" s="26">
        <f t="shared" si="65"/>
        <v>0</v>
      </c>
    </row>
    <row r="1407" spans="1:8" x14ac:dyDescent="0.25">
      <c r="A1407" s="12">
        <f>Riesgo!C1411</f>
        <v>0.47465582917028504</v>
      </c>
      <c r="F1407" s="76">
        <f t="shared" si="63"/>
        <v>0.35060700413522583</v>
      </c>
      <c r="G1407" s="26">
        <f t="shared" si="64"/>
        <v>4.3098461120069799E-2</v>
      </c>
      <c r="H1407" s="26">
        <f t="shared" si="65"/>
        <v>1.5110622336146183E-2</v>
      </c>
    </row>
    <row r="1408" spans="1:8" x14ac:dyDescent="0.25">
      <c r="A1408" s="12">
        <f>Riesgo!C1412</f>
        <v>0.9229869378564951</v>
      </c>
      <c r="F1408" s="76">
        <f t="shared" si="63"/>
        <v>0.7989381128214359</v>
      </c>
      <c r="G1408" s="26">
        <f t="shared" si="64"/>
        <v>0.50996388167028028</v>
      </c>
      <c r="H1408" s="26">
        <f t="shared" si="65"/>
        <v>0.40742958122874773</v>
      </c>
    </row>
    <row r="1409" spans="1:8" x14ac:dyDescent="0.25">
      <c r="A1409" s="12">
        <f>Riesgo!C1413</f>
        <v>0</v>
      </c>
      <c r="F1409" s="76">
        <f t="shared" si="63"/>
        <v>-0.12404882503505923</v>
      </c>
      <c r="G1409" s="26">
        <f t="shared" si="64"/>
        <v>0</v>
      </c>
      <c r="H1409" s="26">
        <f t="shared" si="65"/>
        <v>0</v>
      </c>
    </row>
    <row r="1410" spans="1:8" x14ac:dyDescent="0.25">
      <c r="A1410" s="12">
        <f>Riesgo!C1414</f>
        <v>0</v>
      </c>
      <c r="F1410" s="76">
        <f t="shared" si="63"/>
        <v>-0.12404882503505923</v>
      </c>
      <c r="G1410" s="26">
        <f t="shared" si="64"/>
        <v>0</v>
      </c>
      <c r="H1410" s="26">
        <f t="shared" si="65"/>
        <v>0</v>
      </c>
    </row>
    <row r="1411" spans="1:8" x14ac:dyDescent="0.25">
      <c r="A1411" s="12">
        <f>Riesgo!C1415</f>
        <v>0</v>
      </c>
      <c r="F1411" s="76">
        <f t="shared" ref="F1411:F1474" si="66">A1411-$D$4</f>
        <v>-0.12404882503505923</v>
      </c>
      <c r="G1411" s="26">
        <f t="shared" ref="G1411:G1474" si="67">IF(A1411=0,0,(A1411-D$4)^3)</f>
        <v>0</v>
      </c>
      <c r="H1411" s="26">
        <f t="shared" ref="H1411:H1474" si="68">IF(A1411=0,0,(A1411-D$4)^4)</f>
        <v>0</v>
      </c>
    </row>
    <row r="1412" spans="1:8" x14ac:dyDescent="0.25">
      <c r="A1412" s="12">
        <f>Riesgo!C1416</f>
        <v>0</v>
      </c>
      <c r="F1412" s="76">
        <f t="shared" si="66"/>
        <v>-0.12404882503505923</v>
      </c>
      <c r="G1412" s="26">
        <f t="shared" si="67"/>
        <v>0</v>
      </c>
      <c r="H1412" s="26">
        <f t="shared" si="68"/>
        <v>0</v>
      </c>
    </row>
    <row r="1413" spans="1:8" x14ac:dyDescent="0.25">
      <c r="A1413" s="12">
        <f>Riesgo!C1417</f>
        <v>0</v>
      </c>
      <c r="F1413" s="76">
        <f t="shared" si="66"/>
        <v>-0.12404882503505923</v>
      </c>
      <c r="G1413" s="26">
        <f t="shared" si="67"/>
        <v>0</v>
      </c>
      <c r="H1413" s="26">
        <f t="shared" si="68"/>
        <v>0</v>
      </c>
    </row>
    <row r="1414" spans="1:8" x14ac:dyDescent="0.25">
      <c r="A1414" s="12">
        <f>Riesgo!C1418</f>
        <v>0</v>
      </c>
      <c r="F1414" s="76">
        <f t="shared" si="66"/>
        <v>-0.12404882503505923</v>
      </c>
      <c r="G1414" s="26">
        <f t="shared" si="67"/>
        <v>0</v>
      </c>
      <c r="H1414" s="26">
        <f t="shared" si="68"/>
        <v>0</v>
      </c>
    </row>
    <row r="1415" spans="1:8" x14ac:dyDescent="0.25">
      <c r="A1415" s="12">
        <f>Riesgo!C1419</f>
        <v>0</v>
      </c>
      <c r="F1415" s="76">
        <f t="shared" si="66"/>
        <v>-0.12404882503505923</v>
      </c>
      <c r="G1415" s="26">
        <f t="shared" si="67"/>
        <v>0</v>
      </c>
      <c r="H1415" s="26">
        <f t="shared" si="68"/>
        <v>0</v>
      </c>
    </row>
    <row r="1416" spans="1:8" x14ac:dyDescent="0.25">
      <c r="A1416" s="12">
        <f>Riesgo!C1420</f>
        <v>0</v>
      </c>
      <c r="F1416" s="76">
        <f t="shared" si="66"/>
        <v>-0.12404882503505923</v>
      </c>
      <c r="G1416" s="26">
        <f t="shared" si="67"/>
        <v>0</v>
      </c>
      <c r="H1416" s="26">
        <f t="shared" si="68"/>
        <v>0</v>
      </c>
    </row>
    <row r="1417" spans="1:8" x14ac:dyDescent="0.25">
      <c r="A1417" s="12">
        <f>Riesgo!C1421</f>
        <v>0</v>
      </c>
      <c r="F1417" s="76">
        <f t="shared" si="66"/>
        <v>-0.12404882503505923</v>
      </c>
      <c r="G1417" s="26">
        <f t="shared" si="67"/>
        <v>0</v>
      </c>
      <c r="H1417" s="26">
        <f t="shared" si="68"/>
        <v>0</v>
      </c>
    </row>
    <row r="1418" spans="1:8" x14ac:dyDescent="0.25">
      <c r="A1418" s="12">
        <f>Riesgo!C1422</f>
        <v>0</v>
      </c>
      <c r="F1418" s="76">
        <f t="shared" si="66"/>
        <v>-0.12404882503505923</v>
      </c>
      <c r="G1418" s="26">
        <f t="shared" si="67"/>
        <v>0</v>
      </c>
      <c r="H1418" s="26">
        <f t="shared" si="68"/>
        <v>0</v>
      </c>
    </row>
    <row r="1419" spans="1:8" x14ac:dyDescent="0.25">
      <c r="A1419" s="12">
        <f>Riesgo!C1423</f>
        <v>0</v>
      </c>
      <c r="F1419" s="76">
        <f t="shared" si="66"/>
        <v>-0.12404882503505923</v>
      </c>
      <c r="G1419" s="26">
        <f t="shared" si="67"/>
        <v>0</v>
      </c>
      <c r="H1419" s="26">
        <f t="shared" si="68"/>
        <v>0</v>
      </c>
    </row>
    <row r="1420" spans="1:8" x14ac:dyDescent="0.25">
      <c r="A1420" s="12">
        <f>Riesgo!C1424</f>
        <v>0</v>
      </c>
      <c r="F1420" s="76">
        <f t="shared" si="66"/>
        <v>-0.12404882503505923</v>
      </c>
      <c r="G1420" s="26">
        <f t="shared" si="67"/>
        <v>0</v>
      </c>
      <c r="H1420" s="26">
        <f t="shared" si="68"/>
        <v>0</v>
      </c>
    </row>
    <row r="1421" spans="1:8" x14ac:dyDescent="0.25">
      <c r="A1421" s="12">
        <f>Riesgo!C1425</f>
        <v>0</v>
      </c>
      <c r="F1421" s="76">
        <f t="shared" si="66"/>
        <v>-0.12404882503505923</v>
      </c>
      <c r="G1421" s="26">
        <f t="shared" si="67"/>
        <v>0</v>
      </c>
      <c r="H1421" s="26">
        <f t="shared" si="68"/>
        <v>0</v>
      </c>
    </row>
    <row r="1422" spans="1:8" x14ac:dyDescent="0.25">
      <c r="A1422" s="12">
        <f>Riesgo!C1426</f>
        <v>0</v>
      </c>
      <c r="F1422" s="76">
        <f t="shared" si="66"/>
        <v>-0.12404882503505923</v>
      </c>
      <c r="G1422" s="26">
        <f t="shared" si="67"/>
        <v>0</v>
      </c>
      <c r="H1422" s="26">
        <f t="shared" si="68"/>
        <v>0</v>
      </c>
    </row>
    <row r="1423" spans="1:8" x14ac:dyDescent="0.25">
      <c r="A1423" s="12">
        <f>Riesgo!C1427</f>
        <v>0</v>
      </c>
      <c r="F1423" s="76">
        <f t="shared" si="66"/>
        <v>-0.12404882503505923</v>
      </c>
      <c r="G1423" s="26">
        <f t="shared" si="67"/>
        <v>0</v>
      </c>
      <c r="H1423" s="26">
        <f t="shared" si="68"/>
        <v>0</v>
      </c>
    </row>
    <row r="1424" spans="1:8" x14ac:dyDescent="0.25">
      <c r="A1424" s="12">
        <f>Riesgo!C1428</f>
        <v>0</v>
      </c>
      <c r="F1424" s="76">
        <f t="shared" si="66"/>
        <v>-0.12404882503505923</v>
      </c>
      <c r="G1424" s="26">
        <f t="shared" si="67"/>
        <v>0</v>
      </c>
      <c r="H1424" s="26">
        <f t="shared" si="68"/>
        <v>0</v>
      </c>
    </row>
    <row r="1425" spans="1:8" x14ac:dyDescent="0.25">
      <c r="A1425" s="12">
        <f>Riesgo!C1429</f>
        <v>0</v>
      </c>
      <c r="F1425" s="76">
        <f t="shared" si="66"/>
        <v>-0.12404882503505923</v>
      </c>
      <c r="G1425" s="26">
        <f t="shared" si="67"/>
        <v>0</v>
      </c>
      <c r="H1425" s="26">
        <f t="shared" si="68"/>
        <v>0</v>
      </c>
    </row>
    <row r="1426" spans="1:8" x14ac:dyDescent="0.25">
      <c r="A1426" s="12">
        <f>Riesgo!C1430</f>
        <v>0.37479650923388919</v>
      </c>
      <c r="F1426" s="76">
        <f t="shared" si="66"/>
        <v>0.25074768419882998</v>
      </c>
      <c r="G1426" s="26">
        <f t="shared" si="67"/>
        <v>1.5765610479005647E-2</v>
      </c>
      <c r="H1426" s="26">
        <f t="shared" si="68"/>
        <v>3.9531903175914727E-3</v>
      </c>
    </row>
    <row r="1427" spans="1:8" x14ac:dyDescent="0.25">
      <c r="A1427" s="12">
        <f>Riesgo!C1431</f>
        <v>0</v>
      </c>
      <c r="F1427" s="76">
        <f t="shared" si="66"/>
        <v>-0.12404882503505923</v>
      </c>
      <c r="G1427" s="26">
        <f t="shared" si="67"/>
        <v>0</v>
      </c>
      <c r="H1427" s="26">
        <f t="shared" si="68"/>
        <v>0</v>
      </c>
    </row>
    <row r="1428" spans="1:8" x14ac:dyDescent="0.25">
      <c r="A1428" s="12">
        <f>Riesgo!C1432</f>
        <v>0</v>
      </c>
      <c r="F1428" s="76">
        <f t="shared" si="66"/>
        <v>-0.12404882503505923</v>
      </c>
      <c r="G1428" s="26">
        <f t="shared" si="67"/>
        <v>0</v>
      </c>
      <c r="H1428" s="26">
        <f t="shared" si="68"/>
        <v>0</v>
      </c>
    </row>
    <row r="1429" spans="1:8" x14ac:dyDescent="0.25">
      <c r="A1429" s="12">
        <f>Riesgo!C1433</f>
        <v>1</v>
      </c>
      <c r="F1429" s="76">
        <f t="shared" si="66"/>
        <v>0.87595117496494079</v>
      </c>
      <c r="G1429" s="26">
        <f t="shared" si="67"/>
        <v>0.67210898078442016</v>
      </c>
      <c r="H1429" s="26">
        <f t="shared" si="68"/>
        <v>0.58873465142260162</v>
      </c>
    </row>
    <row r="1430" spans="1:8" x14ac:dyDescent="0.25">
      <c r="A1430" s="12">
        <f>Riesgo!C1434</f>
        <v>0</v>
      </c>
      <c r="F1430" s="76">
        <f t="shared" si="66"/>
        <v>-0.12404882503505923</v>
      </c>
      <c r="G1430" s="26">
        <f t="shared" si="67"/>
        <v>0</v>
      </c>
      <c r="H1430" s="26">
        <f t="shared" si="68"/>
        <v>0</v>
      </c>
    </row>
    <row r="1431" spans="1:8" x14ac:dyDescent="0.25">
      <c r="A1431" s="12">
        <f>Riesgo!C1435</f>
        <v>0</v>
      </c>
      <c r="F1431" s="76">
        <f t="shared" si="66"/>
        <v>-0.12404882503505923</v>
      </c>
      <c r="G1431" s="26">
        <f t="shared" si="67"/>
        <v>0</v>
      </c>
      <c r="H1431" s="26">
        <f t="shared" si="68"/>
        <v>0</v>
      </c>
    </row>
    <row r="1432" spans="1:8" x14ac:dyDescent="0.25">
      <c r="A1432" s="12">
        <f>Riesgo!C1436</f>
        <v>0</v>
      </c>
      <c r="F1432" s="76">
        <f t="shared" si="66"/>
        <v>-0.12404882503505923</v>
      </c>
      <c r="G1432" s="26">
        <f t="shared" si="67"/>
        <v>0</v>
      </c>
      <c r="H1432" s="26">
        <f t="shared" si="68"/>
        <v>0</v>
      </c>
    </row>
    <row r="1433" spans="1:8" x14ac:dyDescent="0.25">
      <c r="A1433" s="12">
        <f>Riesgo!C1437</f>
        <v>0</v>
      </c>
      <c r="F1433" s="76">
        <f t="shared" si="66"/>
        <v>-0.12404882503505923</v>
      </c>
      <c r="G1433" s="26">
        <f t="shared" si="67"/>
        <v>0</v>
      </c>
      <c r="H1433" s="26">
        <f t="shared" si="68"/>
        <v>0</v>
      </c>
    </row>
    <row r="1434" spans="1:8" x14ac:dyDescent="0.25">
      <c r="A1434" s="12">
        <f>Riesgo!C1438</f>
        <v>0</v>
      </c>
      <c r="F1434" s="76">
        <f t="shared" si="66"/>
        <v>-0.12404882503505923</v>
      </c>
      <c r="G1434" s="26">
        <f t="shared" si="67"/>
        <v>0</v>
      </c>
      <c r="H1434" s="26">
        <f t="shared" si="68"/>
        <v>0</v>
      </c>
    </row>
    <row r="1435" spans="1:8" x14ac:dyDescent="0.25">
      <c r="A1435" s="12">
        <f>Riesgo!C1439</f>
        <v>0</v>
      </c>
      <c r="F1435" s="76">
        <f t="shared" si="66"/>
        <v>-0.12404882503505923</v>
      </c>
      <c r="G1435" s="26">
        <f t="shared" si="67"/>
        <v>0</v>
      </c>
      <c r="H1435" s="26">
        <f t="shared" si="68"/>
        <v>0</v>
      </c>
    </row>
    <row r="1436" spans="1:8" x14ac:dyDescent="0.25">
      <c r="A1436" s="12">
        <f>Riesgo!C1440</f>
        <v>0</v>
      </c>
      <c r="F1436" s="76">
        <f t="shared" si="66"/>
        <v>-0.12404882503505923</v>
      </c>
      <c r="G1436" s="26">
        <f t="shared" si="67"/>
        <v>0</v>
      </c>
      <c r="H1436" s="26">
        <f t="shared" si="68"/>
        <v>0</v>
      </c>
    </row>
    <row r="1437" spans="1:8" x14ac:dyDescent="0.25">
      <c r="A1437" s="12">
        <f>Riesgo!C1441</f>
        <v>0</v>
      </c>
      <c r="F1437" s="76">
        <f t="shared" si="66"/>
        <v>-0.12404882503505923</v>
      </c>
      <c r="G1437" s="26">
        <f t="shared" si="67"/>
        <v>0</v>
      </c>
      <c r="H1437" s="26">
        <f t="shared" si="68"/>
        <v>0</v>
      </c>
    </row>
    <row r="1438" spans="1:8" x14ac:dyDescent="0.25">
      <c r="A1438" s="12">
        <f>Riesgo!C1442</f>
        <v>0</v>
      </c>
      <c r="F1438" s="76">
        <f t="shared" si="66"/>
        <v>-0.12404882503505923</v>
      </c>
      <c r="G1438" s="26">
        <f t="shared" si="67"/>
        <v>0</v>
      </c>
      <c r="H1438" s="26">
        <f t="shared" si="68"/>
        <v>0</v>
      </c>
    </row>
    <row r="1439" spans="1:8" x14ac:dyDescent="0.25">
      <c r="A1439" s="12">
        <f>Riesgo!C1443</f>
        <v>0</v>
      </c>
      <c r="F1439" s="76">
        <f t="shared" si="66"/>
        <v>-0.12404882503505923</v>
      </c>
      <c r="G1439" s="26">
        <f t="shared" si="67"/>
        <v>0</v>
      </c>
      <c r="H1439" s="26">
        <f t="shared" si="68"/>
        <v>0</v>
      </c>
    </row>
    <row r="1440" spans="1:8" x14ac:dyDescent="0.25">
      <c r="A1440" s="12">
        <f>Riesgo!C1444</f>
        <v>1</v>
      </c>
      <c r="F1440" s="76">
        <f t="shared" si="66"/>
        <v>0.87595117496494079</v>
      </c>
      <c r="G1440" s="26">
        <f t="shared" si="67"/>
        <v>0.67210898078442016</v>
      </c>
      <c r="H1440" s="26">
        <f t="shared" si="68"/>
        <v>0.58873465142260162</v>
      </c>
    </row>
    <row r="1441" spans="1:8" x14ac:dyDescent="0.25">
      <c r="A1441" s="12">
        <f>Riesgo!C1445</f>
        <v>0</v>
      </c>
      <c r="F1441" s="76">
        <f t="shared" si="66"/>
        <v>-0.12404882503505923</v>
      </c>
      <c r="G1441" s="26">
        <f t="shared" si="67"/>
        <v>0</v>
      </c>
      <c r="H1441" s="26">
        <f t="shared" si="68"/>
        <v>0</v>
      </c>
    </row>
    <row r="1442" spans="1:8" x14ac:dyDescent="0.25">
      <c r="A1442" s="12">
        <f>Riesgo!C1446</f>
        <v>0</v>
      </c>
      <c r="F1442" s="76">
        <f t="shared" si="66"/>
        <v>-0.12404882503505923</v>
      </c>
      <c r="G1442" s="26">
        <f t="shared" si="67"/>
        <v>0</v>
      </c>
      <c r="H1442" s="26">
        <f t="shared" si="68"/>
        <v>0</v>
      </c>
    </row>
    <row r="1443" spans="1:8" x14ac:dyDescent="0.25">
      <c r="A1443" s="12">
        <f>Riesgo!C1447</f>
        <v>0</v>
      </c>
      <c r="F1443" s="76">
        <f t="shared" si="66"/>
        <v>-0.12404882503505923</v>
      </c>
      <c r="G1443" s="26">
        <f t="shared" si="67"/>
        <v>0</v>
      </c>
      <c r="H1443" s="26">
        <f t="shared" si="68"/>
        <v>0</v>
      </c>
    </row>
    <row r="1444" spans="1:8" x14ac:dyDescent="0.25">
      <c r="A1444" s="12">
        <f>Riesgo!C1448</f>
        <v>0</v>
      </c>
      <c r="F1444" s="76">
        <f t="shared" si="66"/>
        <v>-0.12404882503505923</v>
      </c>
      <c r="G1444" s="26">
        <f t="shared" si="67"/>
        <v>0</v>
      </c>
      <c r="H1444" s="26">
        <f t="shared" si="68"/>
        <v>0</v>
      </c>
    </row>
    <row r="1445" spans="1:8" x14ac:dyDescent="0.25">
      <c r="A1445" s="12">
        <f>Riesgo!C1449</f>
        <v>0</v>
      </c>
      <c r="F1445" s="76">
        <f t="shared" si="66"/>
        <v>-0.12404882503505923</v>
      </c>
      <c r="G1445" s="26">
        <f t="shared" si="67"/>
        <v>0</v>
      </c>
      <c r="H1445" s="26">
        <f t="shared" si="68"/>
        <v>0</v>
      </c>
    </row>
    <row r="1446" spans="1:8" x14ac:dyDescent="0.25">
      <c r="A1446" s="12">
        <f>Riesgo!C1450</f>
        <v>0</v>
      </c>
      <c r="F1446" s="76">
        <f t="shared" si="66"/>
        <v>-0.12404882503505923</v>
      </c>
      <c r="G1446" s="26">
        <f t="shared" si="67"/>
        <v>0</v>
      </c>
      <c r="H1446" s="26">
        <f t="shared" si="68"/>
        <v>0</v>
      </c>
    </row>
    <row r="1447" spans="1:8" x14ac:dyDescent="0.25">
      <c r="A1447" s="12">
        <f>Riesgo!C1451</f>
        <v>0</v>
      </c>
      <c r="F1447" s="76">
        <f t="shared" si="66"/>
        <v>-0.12404882503505923</v>
      </c>
      <c r="G1447" s="26">
        <f t="shared" si="67"/>
        <v>0</v>
      </c>
      <c r="H1447" s="26">
        <f t="shared" si="68"/>
        <v>0</v>
      </c>
    </row>
    <row r="1448" spans="1:8" x14ac:dyDescent="0.25">
      <c r="A1448" s="12">
        <f>Riesgo!C1452</f>
        <v>0</v>
      </c>
      <c r="F1448" s="76">
        <f t="shared" si="66"/>
        <v>-0.12404882503505923</v>
      </c>
      <c r="G1448" s="26">
        <f t="shared" si="67"/>
        <v>0</v>
      </c>
      <c r="H1448" s="26">
        <f t="shared" si="68"/>
        <v>0</v>
      </c>
    </row>
    <row r="1449" spans="1:8" x14ac:dyDescent="0.25">
      <c r="A1449" s="12">
        <f>Riesgo!C1453</f>
        <v>0.26458956388148269</v>
      </c>
      <c r="F1449" s="76">
        <f t="shared" si="66"/>
        <v>0.14054073884642346</v>
      </c>
      <c r="G1449" s="26">
        <f t="shared" si="67"/>
        <v>2.7759184096509404E-3</v>
      </c>
      <c r="H1449" s="26">
        <f t="shared" si="68"/>
        <v>3.9012962426973196E-4</v>
      </c>
    </row>
    <row r="1450" spans="1:8" x14ac:dyDescent="0.25">
      <c r="A1450" s="12">
        <f>Riesgo!C1454</f>
        <v>0</v>
      </c>
      <c r="F1450" s="76">
        <f t="shared" si="66"/>
        <v>-0.12404882503505923</v>
      </c>
      <c r="G1450" s="26">
        <f t="shared" si="67"/>
        <v>0</v>
      </c>
      <c r="H1450" s="26">
        <f t="shared" si="68"/>
        <v>0</v>
      </c>
    </row>
    <row r="1451" spans="1:8" x14ac:dyDescent="0.25">
      <c r="A1451" s="12">
        <f>Riesgo!C1455</f>
        <v>0</v>
      </c>
      <c r="F1451" s="76">
        <f t="shared" si="66"/>
        <v>-0.12404882503505923</v>
      </c>
      <c r="G1451" s="26">
        <f t="shared" si="67"/>
        <v>0</v>
      </c>
      <c r="H1451" s="26">
        <f t="shared" si="68"/>
        <v>0</v>
      </c>
    </row>
    <row r="1452" spans="1:8" x14ac:dyDescent="0.25">
      <c r="A1452" s="12">
        <f>Riesgo!C1456</f>
        <v>0</v>
      </c>
      <c r="F1452" s="76">
        <f t="shared" si="66"/>
        <v>-0.12404882503505923</v>
      </c>
      <c r="G1452" s="26">
        <f t="shared" si="67"/>
        <v>0</v>
      </c>
      <c r="H1452" s="26">
        <f t="shared" si="68"/>
        <v>0</v>
      </c>
    </row>
    <row r="1453" spans="1:8" x14ac:dyDescent="0.25">
      <c r="A1453" s="12">
        <f>Riesgo!C1457</f>
        <v>1</v>
      </c>
      <c r="F1453" s="76">
        <f t="shared" si="66"/>
        <v>0.87595117496494079</v>
      </c>
      <c r="G1453" s="26">
        <f t="shared" si="67"/>
        <v>0.67210898078442016</v>
      </c>
      <c r="H1453" s="26">
        <f t="shared" si="68"/>
        <v>0.58873465142260162</v>
      </c>
    </row>
    <row r="1454" spans="1:8" x14ac:dyDescent="0.25">
      <c r="A1454" s="12">
        <f>Riesgo!C1458</f>
        <v>0</v>
      </c>
      <c r="F1454" s="76">
        <f t="shared" si="66"/>
        <v>-0.12404882503505923</v>
      </c>
      <c r="G1454" s="26">
        <f t="shared" si="67"/>
        <v>0</v>
      </c>
      <c r="H1454" s="26">
        <f t="shared" si="68"/>
        <v>0</v>
      </c>
    </row>
    <row r="1455" spans="1:8" x14ac:dyDescent="0.25">
      <c r="A1455" s="12">
        <f>Riesgo!C1459</f>
        <v>0</v>
      </c>
      <c r="F1455" s="76">
        <f t="shared" si="66"/>
        <v>-0.12404882503505923</v>
      </c>
      <c r="G1455" s="26">
        <f t="shared" si="67"/>
        <v>0</v>
      </c>
      <c r="H1455" s="26">
        <f t="shared" si="68"/>
        <v>0</v>
      </c>
    </row>
    <row r="1456" spans="1:8" x14ac:dyDescent="0.25">
      <c r="A1456" s="12">
        <f>Riesgo!C1460</f>
        <v>0</v>
      </c>
      <c r="F1456" s="76">
        <f t="shared" si="66"/>
        <v>-0.12404882503505923</v>
      </c>
      <c r="G1456" s="26">
        <f t="shared" si="67"/>
        <v>0</v>
      </c>
      <c r="H1456" s="26">
        <f t="shared" si="68"/>
        <v>0</v>
      </c>
    </row>
    <row r="1457" spans="1:8" x14ac:dyDescent="0.25">
      <c r="A1457" s="12">
        <f>Riesgo!C1461</f>
        <v>0</v>
      </c>
      <c r="F1457" s="76">
        <f t="shared" si="66"/>
        <v>-0.12404882503505923</v>
      </c>
      <c r="G1457" s="26">
        <f t="shared" si="67"/>
        <v>0</v>
      </c>
      <c r="H1457" s="26">
        <f t="shared" si="68"/>
        <v>0</v>
      </c>
    </row>
    <row r="1458" spans="1:8" x14ac:dyDescent="0.25">
      <c r="A1458" s="12">
        <f>Riesgo!C1462</f>
        <v>0</v>
      </c>
      <c r="F1458" s="76">
        <f t="shared" si="66"/>
        <v>-0.12404882503505923</v>
      </c>
      <c r="G1458" s="26">
        <f t="shared" si="67"/>
        <v>0</v>
      </c>
      <c r="H1458" s="26">
        <f t="shared" si="68"/>
        <v>0</v>
      </c>
    </row>
    <row r="1459" spans="1:8" x14ac:dyDescent="0.25">
      <c r="A1459" s="12">
        <f>Riesgo!C1463</f>
        <v>0</v>
      </c>
      <c r="F1459" s="76">
        <f t="shared" si="66"/>
        <v>-0.12404882503505923</v>
      </c>
      <c r="G1459" s="26">
        <f t="shared" si="67"/>
        <v>0</v>
      </c>
      <c r="H1459" s="26">
        <f t="shared" si="68"/>
        <v>0</v>
      </c>
    </row>
    <row r="1460" spans="1:8" x14ac:dyDescent="0.25">
      <c r="A1460" s="12">
        <f>Riesgo!C1464</f>
        <v>0</v>
      </c>
      <c r="F1460" s="76">
        <f t="shared" si="66"/>
        <v>-0.12404882503505923</v>
      </c>
      <c r="G1460" s="26">
        <f t="shared" si="67"/>
        <v>0</v>
      </c>
      <c r="H1460" s="26">
        <f t="shared" si="68"/>
        <v>0</v>
      </c>
    </row>
    <row r="1461" spans="1:8" x14ac:dyDescent="0.25">
      <c r="A1461" s="12">
        <f>Riesgo!C1465</f>
        <v>0</v>
      </c>
      <c r="F1461" s="76">
        <f t="shared" si="66"/>
        <v>-0.12404882503505923</v>
      </c>
      <c r="G1461" s="26">
        <f t="shared" si="67"/>
        <v>0</v>
      </c>
      <c r="H1461" s="26">
        <f t="shared" si="68"/>
        <v>0</v>
      </c>
    </row>
    <row r="1462" spans="1:8" x14ac:dyDescent="0.25">
      <c r="A1462" s="12">
        <f>Riesgo!C1466</f>
        <v>0</v>
      </c>
      <c r="F1462" s="76">
        <f t="shared" si="66"/>
        <v>-0.12404882503505923</v>
      </c>
      <c r="G1462" s="26">
        <f t="shared" si="67"/>
        <v>0</v>
      </c>
      <c r="H1462" s="26">
        <f t="shared" si="68"/>
        <v>0</v>
      </c>
    </row>
    <row r="1463" spans="1:8" x14ac:dyDescent="0.25">
      <c r="A1463" s="12">
        <f>Riesgo!C1467</f>
        <v>0</v>
      </c>
      <c r="F1463" s="76">
        <f t="shared" si="66"/>
        <v>-0.12404882503505923</v>
      </c>
      <c r="G1463" s="26">
        <f t="shared" si="67"/>
        <v>0</v>
      </c>
      <c r="H1463" s="26">
        <f t="shared" si="68"/>
        <v>0</v>
      </c>
    </row>
    <row r="1464" spans="1:8" x14ac:dyDescent="0.25">
      <c r="A1464" s="12">
        <f>Riesgo!C1468</f>
        <v>0</v>
      </c>
      <c r="F1464" s="76">
        <f t="shared" si="66"/>
        <v>-0.12404882503505923</v>
      </c>
      <c r="G1464" s="26">
        <f t="shared" si="67"/>
        <v>0</v>
      </c>
      <c r="H1464" s="26">
        <f t="shared" si="68"/>
        <v>0</v>
      </c>
    </row>
    <row r="1465" spans="1:8" x14ac:dyDescent="0.25">
      <c r="A1465" s="12">
        <f>Riesgo!C1469</f>
        <v>0</v>
      </c>
      <c r="F1465" s="76">
        <f t="shared" si="66"/>
        <v>-0.12404882503505923</v>
      </c>
      <c r="G1465" s="26">
        <f t="shared" si="67"/>
        <v>0</v>
      </c>
      <c r="H1465" s="26">
        <f t="shared" si="68"/>
        <v>0</v>
      </c>
    </row>
    <row r="1466" spans="1:8" x14ac:dyDescent="0.25">
      <c r="A1466" s="12">
        <f>Riesgo!C1470</f>
        <v>0</v>
      </c>
      <c r="F1466" s="76">
        <f t="shared" si="66"/>
        <v>-0.12404882503505923</v>
      </c>
      <c r="G1466" s="26">
        <f t="shared" si="67"/>
        <v>0</v>
      </c>
      <c r="H1466" s="26">
        <f t="shared" si="68"/>
        <v>0</v>
      </c>
    </row>
    <row r="1467" spans="1:8" x14ac:dyDescent="0.25">
      <c r="A1467" s="12">
        <f>Riesgo!C1471</f>
        <v>0</v>
      </c>
      <c r="F1467" s="76">
        <f t="shared" si="66"/>
        <v>-0.12404882503505923</v>
      </c>
      <c r="G1467" s="26">
        <f t="shared" si="67"/>
        <v>0</v>
      </c>
      <c r="H1467" s="26">
        <f t="shared" si="68"/>
        <v>0</v>
      </c>
    </row>
    <row r="1468" spans="1:8" x14ac:dyDescent="0.25">
      <c r="A1468" s="12">
        <f>Riesgo!C1472</f>
        <v>0</v>
      </c>
      <c r="F1468" s="76">
        <f t="shared" si="66"/>
        <v>-0.12404882503505923</v>
      </c>
      <c r="G1468" s="26">
        <f t="shared" si="67"/>
        <v>0</v>
      </c>
      <c r="H1468" s="26">
        <f t="shared" si="68"/>
        <v>0</v>
      </c>
    </row>
    <row r="1469" spans="1:8" x14ac:dyDescent="0.25">
      <c r="A1469" s="12">
        <f>Riesgo!C1473</f>
        <v>8.0269175615345981E-2</v>
      </c>
      <c r="F1469" s="76">
        <f t="shared" si="66"/>
        <v>-4.3779649419713254E-2</v>
      </c>
      <c r="G1469" s="26">
        <f t="shared" si="67"/>
        <v>-8.391060230863587E-5</v>
      </c>
      <c r="H1469" s="26">
        <f t="shared" si="68"/>
        <v>3.6735767516690602E-6</v>
      </c>
    </row>
    <row r="1470" spans="1:8" x14ac:dyDescent="0.25">
      <c r="A1470" s="12">
        <f>Riesgo!C1474</f>
        <v>0</v>
      </c>
      <c r="F1470" s="76">
        <f t="shared" si="66"/>
        <v>-0.12404882503505923</v>
      </c>
      <c r="G1470" s="26">
        <f t="shared" si="67"/>
        <v>0</v>
      </c>
      <c r="H1470" s="26">
        <f t="shared" si="68"/>
        <v>0</v>
      </c>
    </row>
    <row r="1471" spans="1:8" x14ac:dyDescent="0.25">
      <c r="A1471" s="12">
        <f>Riesgo!C1475</f>
        <v>0</v>
      </c>
      <c r="F1471" s="76">
        <f t="shared" si="66"/>
        <v>-0.12404882503505923</v>
      </c>
      <c r="G1471" s="26">
        <f t="shared" si="67"/>
        <v>0</v>
      </c>
      <c r="H1471" s="26">
        <f t="shared" si="68"/>
        <v>0</v>
      </c>
    </row>
    <row r="1472" spans="1:8" x14ac:dyDescent="0.25">
      <c r="A1472" s="12">
        <f>Riesgo!C1476</f>
        <v>0</v>
      </c>
      <c r="F1472" s="76">
        <f t="shared" si="66"/>
        <v>-0.12404882503505923</v>
      </c>
      <c r="G1472" s="26">
        <f t="shared" si="67"/>
        <v>0</v>
      </c>
      <c r="H1472" s="26">
        <f t="shared" si="68"/>
        <v>0</v>
      </c>
    </row>
    <row r="1473" spans="1:8" x14ac:dyDescent="0.25">
      <c r="A1473" s="12">
        <f>Riesgo!C1477</f>
        <v>1</v>
      </c>
      <c r="F1473" s="76">
        <f t="shared" si="66"/>
        <v>0.87595117496494079</v>
      </c>
      <c r="G1473" s="26">
        <f t="shared" si="67"/>
        <v>0.67210898078442016</v>
      </c>
      <c r="H1473" s="26">
        <f t="shared" si="68"/>
        <v>0.58873465142260162</v>
      </c>
    </row>
    <row r="1474" spans="1:8" x14ac:dyDescent="0.25">
      <c r="A1474" s="12">
        <f>Riesgo!C1478</f>
        <v>0</v>
      </c>
      <c r="F1474" s="76">
        <f t="shared" si="66"/>
        <v>-0.12404882503505923</v>
      </c>
      <c r="G1474" s="26">
        <f t="shared" si="67"/>
        <v>0</v>
      </c>
      <c r="H1474" s="26">
        <f t="shared" si="68"/>
        <v>0</v>
      </c>
    </row>
    <row r="1475" spans="1:8" x14ac:dyDescent="0.25">
      <c r="A1475" s="12">
        <f>Riesgo!C1479</f>
        <v>0</v>
      </c>
      <c r="F1475" s="76">
        <f t="shared" ref="F1475:F1538" si="69">A1475-$D$4</f>
        <v>-0.12404882503505923</v>
      </c>
      <c r="G1475" s="26">
        <f t="shared" ref="G1475:G1538" si="70">IF(A1475=0,0,(A1475-D$4)^3)</f>
        <v>0</v>
      </c>
      <c r="H1475" s="26">
        <f t="shared" ref="H1475:H1538" si="71">IF(A1475=0,0,(A1475-D$4)^4)</f>
        <v>0</v>
      </c>
    </row>
    <row r="1476" spans="1:8" x14ac:dyDescent="0.25">
      <c r="A1476" s="12">
        <f>Riesgo!C1480</f>
        <v>0</v>
      </c>
      <c r="F1476" s="76">
        <f t="shared" si="69"/>
        <v>-0.12404882503505923</v>
      </c>
      <c r="G1476" s="26">
        <f t="shared" si="70"/>
        <v>0</v>
      </c>
      <c r="H1476" s="26">
        <f t="shared" si="71"/>
        <v>0</v>
      </c>
    </row>
    <row r="1477" spans="1:8" x14ac:dyDescent="0.25">
      <c r="A1477" s="12">
        <f>Riesgo!C1481</f>
        <v>0</v>
      </c>
      <c r="F1477" s="76">
        <f t="shared" si="69"/>
        <v>-0.12404882503505923</v>
      </c>
      <c r="G1477" s="26">
        <f t="shared" si="70"/>
        <v>0</v>
      </c>
      <c r="H1477" s="26">
        <f t="shared" si="71"/>
        <v>0</v>
      </c>
    </row>
    <row r="1478" spans="1:8" x14ac:dyDescent="0.25">
      <c r="A1478" s="12">
        <f>Riesgo!C1482</f>
        <v>0</v>
      </c>
      <c r="F1478" s="76">
        <f t="shared" si="69"/>
        <v>-0.12404882503505923</v>
      </c>
      <c r="G1478" s="26">
        <f t="shared" si="70"/>
        <v>0</v>
      </c>
      <c r="H1478" s="26">
        <f t="shared" si="71"/>
        <v>0</v>
      </c>
    </row>
    <row r="1479" spans="1:8" x14ac:dyDescent="0.25">
      <c r="A1479" s="12">
        <f>Riesgo!C1483</f>
        <v>0</v>
      </c>
      <c r="F1479" s="76">
        <f t="shared" si="69"/>
        <v>-0.12404882503505923</v>
      </c>
      <c r="G1479" s="26">
        <f t="shared" si="70"/>
        <v>0</v>
      </c>
      <c r="H1479" s="26">
        <f t="shared" si="71"/>
        <v>0</v>
      </c>
    </row>
    <row r="1480" spans="1:8" x14ac:dyDescent="0.25">
      <c r="A1480" s="12">
        <f>Riesgo!C1484</f>
        <v>1</v>
      </c>
      <c r="F1480" s="76">
        <f t="shared" si="69"/>
        <v>0.87595117496494079</v>
      </c>
      <c r="G1480" s="26">
        <f t="shared" si="70"/>
        <v>0.67210898078442016</v>
      </c>
      <c r="H1480" s="26">
        <f t="shared" si="71"/>
        <v>0.58873465142260162</v>
      </c>
    </row>
    <row r="1481" spans="1:8" x14ac:dyDescent="0.25">
      <c r="A1481" s="12">
        <f>Riesgo!C1485</f>
        <v>0.84847603809072514</v>
      </c>
      <c r="F1481" s="76">
        <f t="shared" si="69"/>
        <v>0.72442721305566593</v>
      </c>
      <c r="G1481" s="26">
        <f t="shared" si="70"/>
        <v>0.38017562498385232</v>
      </c>
      <c r="H1481" s="26">
        <f t="shared" si="71"/>
        <v>0.27540956847874815</v>
      </c>
    </row>
    <row r="1482" spans="1:8" x14ac:dyDescent="0.25">
      <c r="A1482" s="12">
        <f>Riesgo!C1486</f>
        <v>0</v>
      </c>
      <c r="F1482" s="76">
        <f t="shared" si="69"/>
        <v>-0.12404882503505923</v>
      </c>
      <c r="G1482" s="26">
        <f t="shared" si="70"/>
        <v>0</v>
      </c>
      <c r="H1482" s="26">
        <f t="shared" si="71"/>
        <v>0</v>
      </c>
    </row>
    <row r="1483" spans="1:8" x14ac:dyDescent="0.25">
      <c r="A1483" s="12">
        <f>Riesgo!C1487</f>
        <v>0.23277310614597105</v>
      </c>
      <c r="F1483" s="76">
        <f t="shared" si="69"/>
        <v>0.10872428111091181</v>
      </c>
      <c r="G1483" s="26">
        <f t="shared" si="70"/>
        <v>1.2852263895120268E-3</v>
      </c>
      <c r="H1483" s="26">
        <f t="shared" si="71"/>
        <v>1.3973531526446784E-4</v>
      </c>
    </row>
    <row r="1484" spans="1:8" x14ac:dyDescent="0.25">
      <c r="A1484" s="12">
        <f>Riesgo!C1488</f>
        <v>0</v>
      </c>
      <c r="F1484" s="76">
        <f t="shared" si="69"/>
        <v>-0.12404882503505923</v>
      </c>
      <c r="G1484" s="26">
        <f t="shared" si="70"/>
        <v>0</v>
      </c>
      <c r="H1484" s="26">
        <f t="shared" si="71"/>
        <v>0</v>
      </c>
    </row>
    <row r="1485" spans="1:8" x14ac:dyDescent="0.25">
      <c r="A1485" s="12">
        <f>Riesgo!C1489</f>
        <v>0</v>
      </c>
      <c r="F1485" s="76">
        <f t="shared" si="69"/>
        <v>-0.12404882503505923</v>
      </c>
      <c r="G1485" s="26">
        <f t="shared" si="70"/>
        <v>0</v>
      </c>
      <c r="H1485" s="26">
        <f t="shared" si="71"/>
        <v>0</v>
      </c>
    </row>
    <row r="1486" spans="1:8" x14ac:dyDescent="0.25">
      <c r="A1486" s="12">
        <f>Riesgo!C1490</f>
        <v>1</v>
      </c>
      <c r="F1486" s="76">
        <f t="shared" si="69"/>
        <v>0.87595117496494079</v>
      </c>
      <c r="G1486" s="26">
        <f t="shared" si="70"/>
        <v>0.67210898078442016</v>
      </c>
      <c r="H1486" s="26">
        <f t="shared" si="71"/>
        <v>0.58873465142260162</v>
      </c>
    </row>
    <row r="1487" spans="1:8" x14ac:dyDescent="0.25">
      <c r="A1487" s="12">
        <f>Riesgo!C1491</f>
        <v>0</v>
      </c>
      <c r="F1487" s="76">
        <f t="shared" si="69"/>
        <v>-0.12404882503505923</v>
      </c>
      <c r="G1487" s="26">
        <f t="shared" si="70"/>
        <v>0</v>
      </c>
      <c r="H1487" s="26">
        <f t="shared" si="71"/>
        <v>0</v>
      </c>
    </row>
    <row r="1488" spans="1:8" x14ac:dyDescent="0.25">
      <c r="A1488" s="12">
        <f>Riesgo!C1492</f>
        <v>0</v>
      </c>
      <c r="F1488" s="76">
        <f t="shared" si="69"/>
        <v>-0.12404882503505923</v>
      </c>
      <c r="G1488" s="26">
        <f t="shared" si="70"/>
        <v>0</v>
      </c>
      <c r="H1488" s="26">
        <f t="shared" si="71"/>
        <v>0</v>
      </c>
    </row>
    <row r="1489" spans="1:8" x14ac:dyDescent="0.25">
      <c r="A1489" s="12">
        <f>Riesgo!C1493</f>
        <v>0</v>
      </c>
      <c r="F1489" s="76">
        <f t="shared" si="69"/>
        <v>-0.12404882503505923</v>
      </c>
      <c r="G1489" s="26">
        <f t="shared" si="70"/>
        <v>0</v>
      </c>
      <c r="H1489" s="26">
        <f t="shared" si="71"/>
        <v>0</v>
      </c>
    </row>
    <row r="1490" spans="1:8" x14ac:dyDescent="0.25">
      <c r="A1490" s="12">
        <f>Riesgo!C1494</f>
        <v>0</v>
      </c>
      <c r="F1490" s="76">
        <f t="shared" si="69"/>
        <v>-0.12404882503505923</v>
      </c>
      <c r="G1490" s="26">
        <f t="shared" si="70"/>
        <v>0</v>
      </c>
      <c r="H1490" s="26">
        <f t="shared" si="71"/>
        <v>0</v>
      </c>
    </row>
    <row r="1491" spans="1:8" x14ac:dyDescent="0.25">
      <c r="A1491" s="12">
        <f>Riesgo!C1495</f>
        <v>0</v>
      </c>
      <c r="F1491" s="76">
        <f t="shared" si="69"/>
        <v>-0.12404882503505923</v>
      </c>
      <c r="G1491" s="26">
        <f t="shared" si="70"/>
        <v>0</v>
      </c>
      <c r="H1491" s="26">
        <f t="shared" si="71"/>
        <v>0</v>
      </c>
    </row>
    <row r="1492" spans="1:8" x14ac:dyDescent="0.25">
      <c r="A1492" s="12">
        <f>Riesgo!C1496</f>
        <v>0.22255207377747865</v>
      </c>
      <c r="F1492" s="76">
        <f t="shared" si="69"/>
        <v>9.8503248742419419E-2</v>
      </c>
      <c r="G1492" s="26">
        <f t="shared" si="70"/>
        <v>9.5576618845225438E-4</v>
      </c>
      <c r="H1492" s="26">
        <f t="shared" si="71"/>
        <v>9.4146074600706529E-5</v>
      </c>
    </row>
    <row r="1493" spans="1:8" x14ac:dyDescent="0.25">
      <c r="A1493" s="12">
        <f>Riesgo!C1497</f>
        <v>1</v>
      </c>
      <c r="F1493" s="76">
        <f t="shared" si="69"/>
        <v>0.87595117496494079</v>
      </c>
      <c r="G1493" s="26">
        <f t="shared" si="70"/>
        <v>0.67210898078442016</v>
      </c>
      <c r="H1493" s="26">
        <f t="shared" si="71"/>
        <v>0.58873465142260162</v>
      </c>
    </row>
    <row r="1494" spans="1:8" x14ac:dyDescent="0.25">
      <c r="A1494" s="12">
        <f>Riesgo!C1498</f>
        <v>0</v>
      </c>
      <c r="F1494" s="76">
        <f t="shared" si="69"/>
        <v>-0.12404882503505923</v>
      </c>
      <c r="G1494" s="26">
        <f t="shared" si="70"/>
        <v>0</v>
      </c>
      <c r="H1494" s="26">
        <f t="shared" si="71"/>
        <v>0</v>
      </c>
    </row>
    <row r="1495" spans="1:8" x14ac:dyDescent="0.25">
      <c r="A1495" s="12">
        <f>Riesgo!C1499</f>
        <v>0</v>
      </c>
      <c r="F1495" s="76">
        <f t="shared" si="69"/>
        <v>-0.12404882503505923</v>
      </c>
      <c r="G1495" s="26">
        <f t="shared" si="70"/>
        <v>0</v>
      </c>
      <c r="H1495" s="26">
        <f t="shared" si="71"/>
        <v>0</v>
      </c>
    </row>
    <row r="1496" spans="1:8" x14ac:dyDescent="0.25">
      <c r="A1496" s="12">
        <f>Riesgo!C1500</f>
        <v>1</v>
      </c>
      <c r="F1496" s="76">
        <f t="shared" si="69"/>
        <v>0.87595117496494079</v>
      </c>
      <c r="G1496" s="26">
        <f t="shared" si="70"/>
        <v>0.67210898078442016</v>
      </c>
      <c r="H1496" s="26">
        <f t="shared" si="71"/>
        <v>0.58873465142260162</v>
      </c>
    </row>
    <row r="1497" spans="1:8" x14ac:dyDescent="0.25">
      <c r="A1497" s="12">
        <f>Riesgo!C1501</f>
        <v>0</v>
      </c>
      <c r="F1497" s="76">
        <f t="shared" si="69"/>
        <v>-0.12404882503505923</v>
      </c>
      <c r="G1497" s="26">
        <f t="shared" si="70"/>
        <v>0</v>
      </c>
      <c r="H1497" s="26">
        <f t="shared" si="71"/>
        <v>0</v>
      </c>
    </row>
    <row r="1498" spans="1:8" x14ac:dyDescent="0.25">
      <c r="A1498" s="12">
        <f>Riesgo!C1502</f>
        <v>0</v>
      </c>
      <c r="F1498" s="76">
        <f t="shared" si="69"/>
        <v>-0.12404882503505923</v>
      </c>
      <c r="G1498" s="26">
        <f t="shared" si="70"/>
        <v>0</v>
      </c>
      <c r="H1498" s="26">
        <f t="shared" si="71"/>
        <v>0</v>
      </c>
    </row>
    <row r="1499" spans="1:8" x14ac:dyDescent="0.25">
      <c r="A1499" s="12">
        <f>Riesgo!C1503</f>
        <v>1</v>
      </c>
      <c r="F1499" s="76">
        <f t="shared" si="69"/>
        <v>0.87595117496494079</v>
      </c>
      <c r="G1499" s="26">
        <f t="shared" si="70"/>
        <v>0.67210898078442016</v>
      </c>
      <c r="H1499" s="26">
        <f t="shared" si="71"/>
        <v>0.58873465142260162</v>
      </c>
    </row>
    <row r="1500" spans="1:8" x14ac:dyDescent="0.25">
      <c r="A1500" s="12">
        <f>Riesgo!C1504</f>
        <v>0</v>
      </c>
      <c r="F1500" s="76">
        <f t="shared" si="69"/>
        <v>-0.12404882503505923</v>
      </c>
      <c r="G1500" s="26">
        <f t="shared" si="70"/>
        <v>0</v>
      </c>
      <c r="H1500" s="26">
        <f t="shared" si="71"/>
        <v>0</v>
      </c>
    </row>
    <row r="1501" spans="1:8" x14ac:dyDescent="0.25">
      <c r="A1501" s="12">
        <f>Riesgo!C1505</f>
        <v>0</v>
      </c>
      <c r="F1501" s="76">
        <f t="shared" si="69"/>
        <v>-0.12404882503505923</v>
      </c>
      <c r="G1501" s="26">
        <f t="shared" si="70"/>
        <v>0</v>
      </c>
      <c r="H1501" s="26">
        <f t="shared" si="71"/>
        <v>0</v>
      </c>
    </row>
    <row r="1502" spans="1:8" x14ac:dyDescent="0.25">
      <c r="A1502" s="12">
        <f>Riesgo!C1506</f>
        <v>0</v>
      </c>
      <c r="F1502" s="76">
        <f t="shared" si="69"/>
        <v>-0.12404882503505923</v>
      </c>
      <c r="G1502" s="26">
        <f t="shared" si="70"/>
        <v>0</v>
      </c>
      <c r="H1502" s="26">
        <f t="shared" si="71"/>
        <v>0</v>
      </c>
    </row>
    <row r="1503" spans="1:8" x14ac:dyDescent="0.25">
      <c r="A1503" s="12">
        <f>Riesgo!C1507</f>
        <v>0</v>
      </c>
      <c r="F1503" s="76">
        <f t="shared" si="69"/>
        <v>-0.12404882503505923</v>
      </c>
      <c r="G1503" s="26">
        <f t="shared" si="70"/>
        <v>0</v>
      </c>
      <c r="H1503" s="26">
        <f t="shared" si="71"/>
        <v>0</v>
      </c>
    </row>
    <row r="1504" spans="1:8" x14ac:dyDescent="0.25">
      <c r="A1504" s="12">
        <f>Riesgo!C1508</f>
        <v>0</v>
      </c>
      <c r="F1504" s="76">
        <f t="shared" si="69"/>
        <v>-0.12404882503505923</v>
      </c>
      <c r="G1504" s="26">
        <f t="shared" si="70"/>
        <v>0</v>
      </c>
      <c r="H1504" s="26">
        <f t="shared" si="71"/>
        <v>0</v>
      </c>
    </row>
    <row r="1505" spans="1:8" x14ac:dyDescent="0.25">
      <c r="A1505" s="12">
        <f>Riesgo!C1509</f>
        <v>0</v>
      </c>
      <c r="F1505" s="76">
        <f t="shared" si="69"/>
        <v>-0.12404882503505923</v>
      </c>
      <c r="G1505" s="26">
        <f t="shared" si="70"/>
        <v>0</v>
      </c>
      <c r="H1505" s="26">
        <f t="shared" si="71"/>
        <v>0</v>
      </c>
    </row>
    <row r="1506" spans="1:8" x14ac:dyDescent="0.25">
      <c r="A1506" s="12">
        <f>Riesgo!C1510</f>
        <v>0</v>
      </c>
      <c r="F1506" s="76">
        <f t="shared" si="69"/>
        <v>-0.12404882503505923</v>
      </c>
      <c r="G1506" s="26">
        <f t="shared" si="70"/>
        <v>0</v>
      </c>
      <c r="H1506" s="26">
        <f t="shared" si="71"/>
        <v>0</v>
      </c>
    </row>
    <row r="1507" spans="1:8" x14ac:dyDescent="0.25">
      <c r="A1507" s="12">
        <f>Riesgo!C1511</f>
        <v>0</v>
      </c>
      <c r="F1507" s="76">
        <f t="shared" si="69"/>
        <v>-0.12404882503505923</v>
      </c>
      <c r="G1507" s="26">
        <f t="shared" si="70"/>
        <v>0</v>
      </c>
      <c r="H1507" s="26">
        <f t="shared" si="71"/>
        <v>0</v>
      </c>
    </row>
    <row r="1508" spans="1:8" x14ac:dyDescent="0.25">
      <c r="A1508" s="12">
        <f>Riesgo!C1512</f>
        <v>0</v>
      </c>
      <c r="F1508" s="76">
        <f t="shared" si="69"/>
        <v>-0.12404882503505923</v>
      </c>
      <c r="G1508" s="26">
        <f t="shared" si="70"/>
        <v>0</v>
      </c>
      <c r="H1508" s="26">
        <f t="shared" si="71"/>
        <v>0</v>
      </c>
    </row>
    <row r="1509" spans="1:8" x14ac:dyDescent="0.25">
      <c r="A1509" s="12">
        <f>Riesgo!C1513</f>
        <v>0</v>
      </c>
      <c r="F1509" s="76">
        <f t="shared" si="69"/>
        <v>-0.12404882503505923</v>
      </c>
      <c r="G1509" s="26">
        <f t="shared" si="70"/>
        <v>0</v>
      </c>
      <c r="H1509" s="26">
        <f t="shared" si="71"/>
        <v>0</v>
      </c>
    </row>
    <row r="1510" spans="1:8" x14ac:dyDescent="0.25">
      <c r="A1510" s="12">
        <f>Riesgo!C1514</f>
        <v>0</v>
      </c>
      <c r="F1510" s="76">
        <f t="shared" si="69"/>
        <v>-0.12404882503505923</v>
      </c>
      <c r="G1510" s="26">
        <f t="shared" si="70"/>
        <v>0</v>
      </c>
      <c r="H1510" s="26">
        <f t="shared" si="71"/>
        <v>0</v>
      </c>
    </row>
    <row r="1511" spans="1:8" x14ac:dyDescent="0.25">
      <c r="A1511" s="12">
        <f>Riesgo!C1515</f>
        <v>0</v>
      </c>
      <c r="F1511" s="76">
        <f t="shared" si="69"/>
        <v>-0.12404882503505923</v>
      </c>
      <c r="G1511" s="26">
        <f t="shared" si="70"/>
        <v>0</v>
      </c>
      <c r="H1511" s="26">
        <f t="shared" si="71"/>
        <v>0</v>
      </c>
    </row>
    <row r="1512" spans="1:8" x14ac:dyDescent="0.25">
      <c r="A1512" s="12">
        <f>Riesgo!C1516</f>
        <v>1</v>
      </c>
      <c r="F1512" s="76">
        <f t="shared" si="69"/>
        <v>0.87595117496494079</v>
      </c>
      <c r="G1512" s="26">
        <f t="shared" si="70"/>
        <v>0.67210898078442016</v>
      </c>
      <c r="H1512" s="26">
        <f t="shared" si="71"/>
        <v>0.58873465142260162</v>
      </c>
    </row>
    <row r="1513" spans="1:8" x14ac:dyDescent="0.25">
      <c r="A1513" s="12">
        <f>Riesgo!C1517</f>
        <v>0</v>
      </c>
      <c r="F1513" s="76">
        <f t="shared" si="69"/>
        <v>-0.12404882503505923</v>
      </c>
      <c r="G1513" s="26">
        <f t="shared" si="70"/>
        <v>0</v>
      </c>
      <c r="H1513" s="26">
        <f t="shared" si="71"/>
        <v>0</v>
      </c>
    </row>
    <row r="1514" spans="1:8" x14ac:dyDescent="0.25">
      <c r="A1514" s="12">
        <f>Riesgo!C1518</f>
        <v>1</v>
      </c>
      <c r="F1514" s="76">
        <f t="shared" si="69"/>
        <v>0.87595117496494079</v>
      </c>
      <c r="G1514" s="26">
        <f t="shared" si="70"/>
        <v>0.67210898078442016</v>
      </c>
      <c r="H1514" s="26">
        <f t="shared" si="71"/>
        <v>0.58873465142260162</v>
      </c>
    </row>
    <row r="1515" spans="1:8" x14ac:dyDescent="0.25">
      <c r="A1515" s="12">
        <f>Riesgo!C1519</f>
        <v>0</v>
      </c>
      <c r="F1515" s="76">
        <f t="shared" si="69"/>
        <v>-0.12404882503505923</v>
      </c>
      <c r="G1515" s="26">
        <f t="shared" si="70"/>
        <v>0</v>
      </c>
      <c r="H1515" s="26">
        <f t="shared" si="71"/>
        <v>0</v>
      </c>
    </row>
    <row r="1516" spans="1:8" x14ac:dyDescent="0.25">
      <c r="A1516" s="12">
        <f>Riesgo!C1520</f>
        <v>0</v>
      </c>
      <c r="F1516" s="76">
        <f t="shared" si="69"/>
        <v>-0.12404882503505923</v>
      </c>
      <c r="G1516" s="26">
        <f t="shared" si="70"/>
        <v>0</v>
      </c>
      <c r="H1516" s="26">
        <f t="shared" si="71"/>
        <v>0</v>
      </c>
    </row>
    <row r="1517" spans="1:8" x14ac:dyDescent="0.25">
      <c r="A1517" s="12">
        <f>Riesgo!C1521</f>
        <v>0</v>
      </c>
      <c r="F1517" s="76">
        <f t="shared" si="69"/>
        <v>-0.12404882503505923</v>
      </c>
      <c r="G1517" s="26">
        <f t="shared" si="70"/>
        <v>0</v>
      </c>
      <c r="H1517" s="26">
        <f t="shared" si="71"/>
        <v>0</v>
      </c>
    </row>
    <row r="1518" spans="1:8" x14ac:dyDescent="0.25">
      <c r="A1518" s="12">
        <f>Riesgo!C1522</f>
        <v>0</v>
      </c>
      <c r="F1518" s="76">
        <f t="shared" si="69"/>
        <v>-0.12404882503505923</v>
      </c>
      <c r="G1518" s="26">
        <f t="shared" si="70"/>
        <v>0</v>
      </c>
      <c r="H1518" s="26">
        <f t="shared" si="71"/>
        <v>0</v>
      </c>
    </row>
    <row r="1519" spans="1:8" x14ac:dyDescent="0.25">
      <c r="A1519" s="12">
        <f>Riesgo!C1523</f>
        <v>0</v>
      </c>
      <c r="F1519" s="76">
        <f t="shared" si="69"/>
        <v>-0.12404882503505923</v>
      </c>
      <c r="G1519" s="26">
        <f t="shared" si="70"/>
        <v>0</v>
      </c>
      <c r="H1519" s="26">
        <f t="shared" si="71"/>
        <v>0</v>
      </c>
    </row>
    <row r="1520" spans="1:8" x14ac:dyDescent="0.25">
      <c r="A1520" s="12">
        <f>Riesgo!C1524</f>
        <v>0</v>
      </c>
      <c r="F1520" s="76">
        <f t="shared" si="69"/>
        <v>-0.12404882503505923</v>
      </c>
      <c r="G1520" s="26">
        <f t="shared" si="70"/>
        <v>0</v>
      </c>
      <c r="H1520" s="26">
        <f t="shared" si="71"/>
        <v>0</v>
      </c>
    </row>
    <row r="1521" spans="1:8" x14ac:dyDescent="0.25">
      <c r="A1521" s="12">
        <f>Riesgo!C1525</f>
        <v>0</v>
      </c>
      <c r="F1521" s="76">
        <f t="shared" si="69"/>
        <v>-0.12404882503505923</v>
      </c>
      <c r="G1521" s="26">
        <f t="shared" si="70"/>
        <v>0</v>
      </c>
      <c r="H1521" s="26">
        <f t="shared" si="71"/>
        <v>0</v>
      </c>
    </row>
    <row r="1522" spans="1:8" x14ac:dyDescent="0.25">
      <c r="A1522" s="12">
        <f>Riesgo!C1526</f>
        <v>0</v>
      </c>
      <c r="F1522" s="76">
        <f t="shared" si="69"/>
        <v>-0.12404882503505923</v>
      </c>
      <c r="G1522" s="26">
        <f t="shared" si="70"/>
        <v>0</v>
      </c>
      <c r="H1522" s="26">
        <f t="shared" si="71"/>
        <v>0</v>
      </c>
    </row>
    <row r="1523" spans="1:8" x14ac:dyDescent="0.25">
      <c r="A1523" s="12">
        <f>Riesgo!C1527</f>
        <v>1</v>
      </c>
      <c r="F1523" s="76">
        <f t="shared" si="69"/>
        <v>0.87595117496494079</v>
      </c>
      <c r="G1523" s="26">
        <f t="shared" si="70"/>
        <v>0.67210898078442016</v>
      </c>
      <c r="H1523" s="26">
        <f t="shared" si="71"/>
        <v>0.58873465142260162</v>
      </c>
    </row>
    <row r="1524" spans="1:8" x14ac:dyDescent="0.25">
      <c r="A1524" s="12">
        <f>Riesgo!C1528</f>
        <v>0</v>
      </c>
      <c r="F1524" s="76">
        <f t="shared" si="69"/>
        <v>-0.12404882503505923</v>
      </c>
      <c r="G1524" s="26">
        <f t="shared" si="70"/>
        <v>0</v>
      </c>
      <c r="H1524" s="26">
        <f t="shared" si="71"/>
        <v>0</v>
      </c>
    </row>
    <row r="1525" spans="1:8" x14ac:dyDescent="0.25">
      <c r="A1525" s="12">
        <f>Riesgo!C1529</f>
        <v>0</v>
      </c>
      <c r="F1525" s="76">
        <f t="shared" si="69"/>
        <v>-0.12404882503505923</v>
      </c>
      <c r="G1525" s="26">
        <f t="shared" si="70"/>
        <v>0</v>
      </c>
      <c r="H1525" s="26">
        <f t="shared" si="71"/>
        <v>0</v>
      </c>
    </row>
    <row r="1526" spans="1:8" x14ac:dyDescent="0.25">
      <c r="A1526" s="12">
        <f>Riesgo!C1530</f>
        <v>0</v>
      </c>
      <c r="F1526" s="76">
        <f t="shared" si="69"/>
        <v>-0.12404882503505923</v>
      </c>
      <c r="G1526" s="26">
        <f t="shared" si="70"/>
        <v>0</v>
      </c>
      <c r="H1526" s="26">
        <f t="shared" si="71"/>
        <v>0</v>
      </c>
    </row>
    <row r="1527" spans="1:8" x14ac:dyDescent="0.25">
      <c r="A1527" s="12">
        <f>Riesgo!C1531</f>
        <v>0</v>
      </c>
      <c r="F1527" s="76">
        <f t="shared" si="69"/>
        <v>-0.12404882503505923</v>
      </c>
      <c r="G1527" s="26">
        <f t="shared" si="70"/>
        <v>0</v>
      </c>
      <c r="H1527" s="26">
        <f t="shared" si="71"/>
        <v>0</v>
      </c>
    </row>
    <row r="1528" spans="1:8" x14ac:dyDescent="0.25">
      <c r="A1528" s="12">
        <f>Riesgo!C1532</f>
        <v>0.32278179461015194</v>
      </c>
      <c r="F1528" s="76">
        <f t="shared" si="69"/>
        <v>0.1987329695750927</v>
      </c>
      <c r="G1528" s="26">
        <f t="shared" si="70"/>
        <v>7.8489175346220189E-3</v>
      </c>
      <c r="H1528" s="26">
        <f t="shared" si="71"/>
        <v>1.5598386896054494E-3</v>
      </c>
    </row>
    <row r="1529" spans="1:8" x14ac:dyDescent="0.25">
      <c r="A1529" s="12">
        <f>Riesgo!C1533</f>
        <v>0</v>
      </c>
      <c r="F1529" s="76">
        <f t="shared" si="69"/>
        <v>-0.12404882503505923</v>
      </c>
      <c r="G1529" s="26">
        <f t="shared" si="70"/>
        <v>0</v>
      </c>
      <c r="H1529" s="26">
        <f t="shared" si="71"/>
        <v>0</v>
      </c>
    </row>
    <row r="1530" spans="1:8" x14ac:dyDescent="0.25">
      <c r="A1530" s="12">
        <f>Riesgo!C1534</f>
        <v>0</v>
      </c>
      <c r="F1530" s="76">
        <f t="shared" si="69"/>
        <v>-0.12404882503505923</v>
      </c>
      <c r="G1530" s="26">
        <f t="shared" si="70"/>
        <v>0</v>
      </c>
      <c r="H1530" s="26">
        <f t="shared" si="71"/>
        <v>0</v>
      </c>
    </row>
    <row r="1531" spans="1:8" x14ac:dyDescent="0.25">
      <c r="A1531" s="12">
        <f>Riesgo!C1535</f>
        <v>0</v>
      </c>
      <c r="F1531" s="76">
        <f t="shared" si="69"/>
        <v>-0.12404882503505923</v>
      </c>
      <c r="G1531" s="26">
        <f t="shared" si="70"/>
        <v>0</v>
      </c>
      <c r="H1531" s="26">
        <f t="shared" si="71"/>
        <v>0</v>
      </c>
    </row>
    <row r="1532" spans="1:8" x14ac:dyDescent="0.25">
      <c r="A1532" s="12">
        <f>Riesgo!C1536</f>
        <v>0</v>
      </c>
      <c r="F1532" s="76">
        <f t="shared" si="69"/>
        <v>-0.12404882503505923</v>
      </c>
      <c r="G1532" s="26">
        <f t="shared" si="70"/>
        <v>0</v>
      </c>
      <c r="H1532" s="26">
        <f t="shared" si="71"/>
        <v>0</v>
      </c>
    </row>
    <row r="1533" spans="1:8" x14ac:dyDescent="0.25">
      <c r="A1533" s="12">
        <f>Riesgo!C1537</f>
        <v>0</v>
      </c>
      <c r="F1533" s="76">
        <f t="shared" si="69"/>
        <v>-0.12404882503505923</v>
      </c>
      <c r="G1533" s="26">
        <f t="shared" si="70"/>
        <v>0</v>
      </c>
      <c r="H1533" s="26">
        <f t="shared" si="71"/>
        <v>0</v>
      </c>
    </row>
    <row r="1534" spans="1:8" x14ac:dyDescent="0.25">
      <c r="A1534" s="12">
        <f>Riesgo!C1538</f>
        <v>0.14270964179522708</v>
      </c>
      <c r="F1534" s="76">
        <f t="shared" si="69"/>
        <v>1.8660816760167842E-2</v>
      </c>
      <c r="G1534" s="26">
        <f t="shared" si="70"/>
        <v>6.4981831102347381E-6</v>
      </c>
      <c r="H1534" s="26">
        <f t="shared" si="71"/>
        <v>1.21261404294108E-7</v>
      </c>
    </row>
    <row r="1535" spans="1:8" x14ac:dyDescent="0.25">
      <c r="A1535" s="12">
        <f>Riesgo!C1539</f>
        <v>0</v>
      </c>
      <c r="F1535" s="76">
        <f t="shared" si="69"/>
        <v>-0.12404882503505923</v>
      </c>
      <c r="G1535" s="26">
        <f t="shared" si="70"/>
        <v>0</v>
      </c>
      <c r="H1535" s="26">
        <f t="shared" si="71"/>
        <v>0</v>
      </c>
    </row>
    <row r="1536" spans="1:8" x14ac:dyDescent="0.25">
      <c r="A1536" s="12">
        <f>Riesgo!C1540</f>
        <v>1</v>
      </c>
      <c r="F1536" s="76">
        <f t="shared" si="69"/>
        <v>0.87595117496494079</v>
      </c>
      <c r="G1536" s="26">
        <f t="shared" si="70"/>
        <v>0.67210898078442016</v>
      </c>
      <c r="H1536" s="26">
        <f t="shared" si="71"/>
        <v>0.58873465142260162</v>
      </c>
    </row>
    <row r="1537" spans="1:8" x14ac:dyDescent="0.25">
      <c r="A1537" s="12">
        <f>Riesgo!C1541</f>
        <v>0</v>
      </c>
      <c r="F1537" s="76">
        <f t="shared" si="69"/>
        <v>-0.12404882503505923</v>
      </c>
      <c r="G1537" s="26">
        <f t="shared" si="70"/>
        <v>0</v>
      </c>
      <c r="H1537" s="26">
        <f t="shared" si="71"/>
        <v>0</v>
      </c>
    </row>
    <row r="1538" spans="1:8" x14ac:dyDescent="0.25">
      <c r="A1538" s="12">
        <f>Riesgo!C1542</f>
        <v>0</v>
      </c>
      <c r="F1538" s="76">
        <f t="shared" si="69"/>
        <v>-0.12404882503505923</v>
      </c>
      <c r="G1538" s="26">
        <f t="shared" si="70"/>
        <v>0</v>
      </c>
      <c r="H1538" s="26">
        <f t="shared" si="71"/>
        <v>0</v>
      </c>
    </row>
    <row r="1539" spans="1:8" x14ac:dyDescent="0.25">
      <c r="A1539" s="12">
        <f>Riesgo!C1543</f>
        <v>1</v>
      </c>
      <c r="F1539" s="76">
        <f t="shared" ref="F1539:F1602" si="72">A1539-$D$4</f>
        <v>0.87595117496494079</v>
      </c>
      <c r="G1539" s="26">
        <f t="shared" ref="G1539:G1602" si="73">IF(A1539=0,0,(A1539-D$4)^3)</f>
        <v>0.67210898078442016</v>
      </c>
      <c r="H1539" s="26">
        <f t="shared" ref="H1539:H1602" si="74">IF(A1539=0,0,(A1539-D$4)^4)</f>
        <v>0.58873465142260162</v>
      </c>
    </row>
    <row r="1540" spans="1:8" x14ac:dyDescent="0.25">
      <c r="A1540" s="12">
        <f>Riesgo!C1544</f>
        <v>0</v>
      </c>
      <c r="F1540" s="76">
        <f t="shared" si="72"/>
        <v>-0.12404882503505923</v>
      </c>
      <c r="G1540" s="26">
        <f t="shared" si="73"/>
        <v>0</v>
      </c>
      <c r="H1540" s="26">
        <f t="shared" si="74"/>
        <v>0</v>
      </c>
    </row>
    <row r="1541" spans="1:8" x14ac:dyDescent="0.25">
      <c r="A1541" s="12">
        <f>Riesgo!C1545</f>
        <v>1</v>
      </c>
      <c r="F1541" s="76">
        <f t="shared" si="72"/>
        <v>0.87595117496494079</v>
      </c>
      <c r="G1541" s="26">
        <f t="shared" si="73"/>
        <v>0.67210898078442016</v>
      </c>
      <c r="H1541" s="26">
        <f t="shared" si="74"/>
        <v>0.58873465142260162</v>
      </c>
    </row>
    <row r="1542" spans="1:8" x14ac:dyDescent="0.25">
      <c r="A1542" s="12">
        <f>Riesgo!C1546</f>
        <v>1</v>
      </c>
      <c r="F1542" s="76">
        <f t="shared" si="72"/>
        <v>0.87595117496494079</v>
      </c>
      <c r="G1542" s="26">
        <f t="shared" si="73"/>
        <v>0.67210898078442016</v>
      </c>
      <c r="H1542" s="26">
        <f t="shared" si="74"/>
        <v>0.58873465142260162</v>
      </c>
    </row>
    <row r="1543" spans="1:8" x14ac:dyDescent="0.25">
      <c r="A1543" s="12">
        <f>Riesgo!C1547</f>
        <v>0</v>
      </c>
      <c r="F1543" s="76">
        <f t="shared" si="72"/>
        <v>-0.12404882503505923</v>
      </c>
      <c r="G1543" s="26">
        <f t="shared" si="73"/>
        <v>0</v>
      </c>
      <c r="H1543" s="26">
        <f t="shared" si="74"/>
        <v>0</v>
      </c>
    </row>
    <row r="1544" spans="1:8" x14ac:dyDescent="0.25">
      <c r="A1544" s="12">
        <f>Riesgo!C1548</f>
        <v>0</v>
      </c>
      <c r="F1544" s="76">
        <f t="shared" si="72"/>
        <v>-0.12404882503505923</v>
      </c>
      <c r="G1544" s="26">
        <f t="shared" si="73"/>
        <v>0</v>
      </c>
      <c r="H1544" s="26">
        <f t="shared" si="74"/>
        <v>0</v>
      </c>
    </row>
    <row r="1545" spans="1:8" x14ac:dyDescent="0.25">
      <c r="A1545" s="12">
        <f>Riesgo!C1549</f>
        <v>0</v>
      </c>
      <c r="F1545" s="76">
        <f t="shared" si="72"/>
        <v>-0.12404882503505923</v>
      </c>
      <c r="G1545" s="26">
        <f t="shared" si="73"/>
        <v>0</v>
      </c>
      <c r="H1545" s="26">
        <f t="shared" si="74"/>
        <v>0</v>
      </c>
    </row>
    <row r="1546" spans="1:8" x14ac:dyDescent="0.25">
      <c r="A1546" s="12">
        <f>Riesgo!C1550</f>
        <v>0</v>
      </c>
      <c r="F1546" s="76">
        <f t="shared" si="72"/>
        <v>-0.12404882503505923</v>
      </c>
      <c r="G1546" s="26">
        <f t="shared" si="73"/>
        <v>0</v>
      </c>
      <c r="H1546" s="26">
        <f t="shared" si="74"/>
        <v>0</v>
      </c>
    </row>
    <row r="1547" spans="1:8" x14ac:dyDescent="0.25">
      <c r="A1547" s="12">
        <f>Riesgo!C1551</f>
        <v>0</v>
      </c>
      <c r="F1547" s="76">
        <f t="shared" si="72"/>
        <v>-0.12404882503505923</v>
      </c>
      <c r="G1547" s="26">
        <f t="shared" si="73"/>
        <v>0</v>
      </c>
      <c r="H1547" s="26">
        <f t="shared" si="74"/>
        <v>0</v>
      </c>
    </row>
    <row r="1548" spans="1:8" x14ac:dyDescent="0.25">
      <c r="A1548" s="12">
        <f>Riesgo!C1552</f>
        <v>1</v>
      </c>
      <c r="F1548" s="76">
        <f t="shared" si="72"/>
        <v>0.87595117496494079</v>
      </c>
      <c r="G1548" s="26">
        <f t="shared" si="73"/>
        <v>0.67210898078442016</v>
      </c>
      <c r="H1548" s="26">
        <f t="shared" si="74"/>
        <v>0.58873465142260162</v>
      </c>
    </row>
    <row r="1549" spans="1:8" x14ac:dyDescent="0.25">
      <c r="A1549" s="12">
        <f>Riesgo!C1553</f>
        <v>0</v>
      </c>
      <c r="F1549" s="76">
        <f t="shared" si="72"/>
        <v>-0.12404882503505923</v>
      </c>
      <c r="G1549" s="26">
        <f t="shared" si="73"/>
        <v>0</v>
      </c>
      <c r="H1549" s="26">
        <f t="shared" si="74"/>
        <v>0</v>
      </c>
    </row>
    <row r="1550" spans="1:8" x14ac:dyDescent="0.25">
      <c r="A1550" s="12">
        <f>Riesgo!C1554</f>
        <v>0</v>
      </c>
      <c r="F1550" s="76">
        <f t="shared" si="72"/>
        <v>-0.12404882503505923</v>
      </c>
      <c r="G1550" s="26">
        <f t="shared" si="73"/>
        <v>0</v>
      </c>
      <c r="H1550" s="26">
        <f t="shared" si="74"/>
        <v>0</v>
      </c>
    </row>
    <row r="1551" spans="1:8" x14ac:dyDescent="0.25">
      <c r="A1551" s="12">
        <f>Riesgo!C1555</f>
        <v>0</v>
      </c>
      <c r="F1551" s="76">
        <f t="shared" si="72"/>
        <v>-0.12404882503505923</v>
      </c>
      <c r="G1551" s="26">
        <f t="shared" si="73"/>
        <v>0</v>
      </c>
      <c r="H1551" s="26">
        <f t="shared" si="74"/>
        <v>0</v>
      </c>
    </row>
    <row r="1552" spans="1:8" x14ac:dyDescent="0.25">
      <c r="A1552" s="12">
        <f>Riesgo!C1556</f>
        <v>0</v>
      </c>
      <c r="F1552" s="76">
        <f t="shared" si="72"/>
        <v>-0.12404882503505923</v>
      </c>
      <c r="G1552" s="26">
        <f t="shared" si="73"/>
        <v>0</v>
      </c>
      <c r="H1552" s="26">
        <f t="shared" si="74"/>
        <v>0</v>
      </c>
    </row>
    <row r="1553" spans="1:8" x14ac:dyDescent="0.25">
      <c r="A1553" s="12">
        <f>Riesgo!C1557</f>
        <v>0</v>
      </c>
      <c r="F1553" s="76">
        <f t="shared" si="72"/>
        <v>-0.12404882503505923</v>
      </c>
      <c r="G1553" s="26">
        <f t="shared" si="73"/>
        <v>0</v>
      </c>
      <c r="H1553" s="26">
        <f t="shared" si="74"/>
        <v>0</v>
      </c>
    </row>
    <row r="1554" spans="1:8" x14ac:dyDescent="0.25">
      <c r="A1554" s="12">
        <f>Riesgo!C1558</f>
        <v>0</v>
      </c>
      <c r="F1554" s="76">
        <f t="shared" si="72"/>
        <v>-0.12404882503505923</v>
      </c>
      <c r="G1554" s="26">
        <f t="shared" si="73"/>
        <v>0</v>
      </c>
      <c r="H1554" s="26">
        <f t="shared" si="74"/>
        <v>0</v>
      </c>
    </row>
    <row r="1555" spans="1:8" x14ac:dyDescent="0.25">
      <c r="A1555" s="12">
        <f>Riesgo!C1559</f>
        <v>0.37013043396784212</v>
      </c>
      <c r="F1555" s="76">
        <f t="shared" si="72"/>
        <v>0.24608160893278289</v>
      </c>
      <c r="G1555" s="26">
        <f t="shared" si="73"/>
        <v>1.4901756854165601E-2</v>
      </c>
      <c r="H1555" s="26">
        <f t="shared" si="74"/>
        <v>3.6670483025981965E-3</v>
      </c>
    </row>
    <row r="1556" spans="1:8" x14ac:dyDescent="0.25">
      <c r="A1556" s="12">
        <f>Riesgo!C1560</f>
        <v>0</v>
      </c>
      <c r="F1556" s="76">
        <f t="shared" si="72"/>
        <v>-0.12404882503505923</v>
      </c>
      <c r="G1556" s="26">
        <f t="shared" si="73"/>
        <v>0</v>
      </c>
      <c r="H1556" s="26">
        <f t="shared" si="74"/>
        <v>0</v>
      </c>
    </row>
    <row r="1557" spans="1:8" x14ac:dyDescent="0.25">
      <c r="A1557" s="12">
        <f>Riesgo!C1561</f>
        <v>1</v>
      </c>
      <c r="F1557" s="76">
        <f t="shared" si="72"/>
        <v>0.87595117496494079</v>
      </c>
      <c r="G1557" s="26">
        <f t="shared" si="73"/>
        <v>0.67210898078442016</v>
      </c>
      <c r="H1557" s="26">
        <f t="shared" si="74"/>
        <v>0.58873465142260162</v>
      </c>
    </row>
    <row r="1558" spans="1:8" x14ac:dyDescent="0.25">
      <c r="A1558" s="12">
        <f>Riesgo!C1562</f>
        <v>0</v>
      </c>
      <c r="F1558" s="76">
        <f t="shared" si="72"/>
        <v>-0.12404882503505923</v>
      </c>
      <c r="G1558" s="26">
        <f t="shared" si="73"/>
        <v>0</v>
      </c>
      <c r="H1558" s="26">
        <f t="shared" si="74"/>
        <v>0</v>
      </c>
    </row>
    <row r="1559" spans="1:8" x14ac:dyDescent="0.25">
      <c r="A1559" s="12">
        <f>Riesgo!C1563</f>
        <v>0</v>
      </c>
      <c r="F1559" s="76">
        <f t="shared" si="72"/>
        <v>-0.12404882503505923</v>
      </c>
      <c r="G1559" s="26">
        <f t="shared" si="73"/>
        <v>0</v>
      </c>
      <c r="H1559" s="26">
        <f t="shared" si="74"/>
        <v>0</v>
      </c>
    </row>
    <row r="1560" spans="1:8" x14ac:dyDescent="0.25">
      <c r="A1560" s="12">
        <f>Riesgo!C1564</f>
        <v>0</v>
      </c>
      <c r="F1560" s="76">
        <f t="shared" si="72"/>
        <v>-0.12404882503505923</v>
      </c>
      <c r="G1560" s="26">
        <f t="shared" si="73"/>
        <v>0</v>
      </c>
      <c r="H1560" s="26">
        <f t="shared" si="74"/>
        <v>0</v>
      </c>
    </row>
    <row r="1561" spans="1:8" x14ac:dyDescent="0.25">
      <c r="A1561" s="12">
        <f>Riesgo!C1565</f>
        <v>0</v>
      </c>
      <c r="F1561" s="76">
        <f t="shared" si="72"/>
        <v>-0.12404882503505923</v>
      </c>
      <c r="G1561" s="26">
        <f t="shared" si="73"/>
        <v>0</v>
      </c>
      <c r="H1561" s="26">
        <f t="shared" si="74"/>
        <v>0</v>
      </c>
    </row>
    <row r="1562" spans="1:8" x14ac:dyDescent="0.25">
      <c r="A1562" s="12">
        <f>Riesgo!C1566</f>
        <v>0</v>
      </c>
      <c r="F1562" s="76">
        <f t="shared" si="72"/>
        <v>-0.12404882503505923</v>
      </c>
      <c r="G1562" s="26">
        <f t="shared" si="73"/>
        <v>0</v>
      </c>
      <c r="H1562" s="26">
        <f t="shared" si="74"/>
        <v>0</v>
      </c>
    </row>
    <row r="1563" spans="1:8" x14ac:dyDescent="0.25">
      <c r="A1563" s="12">
        <f>Riesgo!C1567</f>
        <v>0.42478940112535685</v>
      </c>
      <c r="F1563" s="76">
        <f t="shared" si="72"/>
        <v>0.30074057609029758</v>
      </c>
      <c r="G1563" s="26">
        <f t="shared" si="73"/>
        <v>2.7200449558202455E-2</v>
      </c>
      <c r="H1563" s="26">
        <f t="shared" si="74"/>
        <v>8.1802788700488863E-3</v>
      </c>
    </row>
    <row r="1564" spans="1:8" x14ac:dyDescent="0.25">
      <c r="A1564" s="12">
        <f>Riesgo!C1568</f>
        <v>0</v>
      </c>
      <c r="F1564" s="76">
        <f t="shared" si="72"/>
        <v>-0.12404882503505923</v>
      </c>
      <c r="G1564" s="26">
        <f t="shared" si="73"/>
        <v>0</v>
      </c>
      <c r="H1564" s="26">
        <f t="shared" si="74"/>
        <v>0</v>
      </c>
    </row>
    <row r="1565" spans="1:8" x14ac:dyDescent="0.25">
      <c r="A1565" s="12">
        <f>Riesgo!C1569</f>
        <v>0.46123341357217157</v>
      </c>
      <c r="F1565" s="76">
        <f t="shared" si="72"/>
        <v>0.33718458853711231</v>
      </c>
      <c r="G1565" s="26">
        <f t="shared" si="73"/>
        <v>3.8335678060733638E-2</v>
      </c>
      <c r="H1565" s="26">
        <f t="shared" si="74"/>
        <v>1.2926199833199675E-2</v>
      </c>
    </row>
    <row r="1566" spans="1:8" x14ac:dyDescent="0.25">
      <c r="A1566" s="12">
        <f>Riesgo!C1570</f>
        <v>0.20512942527233052</v>
      </c>
      <c r="F1566" s="76">
        <f t="shared" si="72"/>
        <v>8.1080600237271289E-2</v>
      </c>
      <c r="G1566" s="26">
        <f t="shared" si="73"/>
        <v>5.3302903361859626E-4</v>
      </c>
      <c r="H1566" s="26">
        <f t="shared" si="74"/>
        <v>4.3218313989688449E-5</v>
      </c>
    </row>
    <row r="1567" spans="1:8" x14ac:dyDescent="0.25">
      <c r="A1567" s="12">
        <f>Riesgo!C1571</f>
        <v>1</v>
      </c>
      <c r="F1567" s="76">
        <f t="shared" si="72"/>
        <v>0.87595117496494079</v>
      </c>
      <c r="G1567" s="26">
        <f t="shared" si="73"/>
        <v>0.67210898078442016</v>
      </c>
      <c r="H1567" s="26">
        <f t="shared" si="74"/>
        <v>0.58873465142260162</v>
      </c>
    </row>
    <row r="1568" spans="1:8" x14ac:dyDescent="0.25">
      <c r="A1568" s="12">
        <f>Riesgo!C1572</f>
        <v>0</v>
      </c>
      <c r="F1568" s="76">
        <f t="shared" si="72"/>
        <v>-0.12404882503505923</v>
      </c>
      <c r="G1568" s="26">
        <f t="shared" si="73"/>
        <v>0</v>
      </c>
      <c r="H1568" s="26">
        <f t="shared" si="74"/>
        <v>0</v>
      </c>
    </row>
    <row r="1569" spans="1:8" x14ac:dyDescent="0.25">
      <c r="A1569" s="12">
        <f>Riesgo!C1573</f>
        <v>1</v>
      </c>
      <c r="F1569" s="76">
        <f t="shared" si="72"/>
        <v>0.87595117496494079</v>
      </c>
      <c r="G1569" s="26">
        <f t="shared" si="73"/>
        <v>0.67210898078442016</v>
      </c>
      <c r="H1569" s="26">
        <f t="shared" si="74"/>
        <v>0.58873465142260162</v>
      </c>
    </row>
    <row r="1570" spans="1:8" x14ac:dyDescent="0.25">
      <c r="A1570" s="12">
        <f>Riesgo!C1574</f>
        <v>0</v>
      </c>
      <c r="F1570" s="76">
        <f t="shared" si="72"/>
        <v>-0.12404882503505923</v>
      </c>
      <c r="G1570" s="26">
        <f t="shared" si="73"/>
        <v>0</v>
      </c>
      <c r="H1570" s="26">
        <f t="shared" si="74"/>
        <v>0</v>
      </c>
    </row>
    <row r="1571" spans="1:8" x14ac:dyDescent="0.25">
      <c r="A1571" s="12">
        <f>Riesgo!C1575</f>
        <v>0</v>
      </c>
      <c r="F1571" s="76">
        <f t="shared" si="72"/>
        <v>-0.12404882503505923</v>
      </c>
      <c r="G1571" s="26">
        <f t="shared" si="73"/>
        <v>0</v>
      </c>
      <c r="H1571" s="26">
        <f t="shared" si="74"/>
        <v>0</v>
      </c>
    </row>
    <row r="1572" spans="1:8" x14ac:dyDescent="0.25">
      <c r="A1572" s="12">
        <f>Riesgo!C1576</f>
        <v>0</v>
      </c>
      <c r="F1572" s="76">
        <f t="shared" si="72"/>
        <v>-0.12404882503505923</v>
      </c>
      <c r="G1572" s="26">
        <f t="shared" si="73"/>
        <v>0</v>
      </c>
      <c r="H1572" s="26">
        <f t="shared" si="74"/>
        <v>0</v>
      </c>
    </row>
    <row r="1573" spans="1:8" x14ac:dyDescent="0.25">
      <c r="A1573" s="12">
        <f>Riesgo!C1577</f>
        <v>0</v>
      </c>
      <c r="F1573" s="76">
        <f t="shared" si="72"/>
        <v>-0.12404882503505923</v>
      </c>
      <c r="G1573" s="26">
        <f t="shared" si="73"/>
        <v>0</v>
      </c>
      <c r="H1573" s="26">
        <f t="shared" si="74"/>
        <v>0</v>
      </c>
    </row>
    <row r="1574" spans="1:8" x14ac:dyDescent="0.25">
      <c r="A1574" s="12">
        <f>Riesgo!C1578</f>
        <v>0</v>
      </c>
      <c r="F1574" s="76">
        <f t="shared" si="72"/>
        <v>-0.12404882503505923</v>
      </c>
      <c r="G1574" s="26">
        <f t="shared" si="73"/>
        <v>0</v>
      </c>
      <c r="H1574" s="26">
        <f t="shared" si="74"/>
        <v>0</v>
      </c>
    </row>
    <row r="1575" spans="1:8" x14ac:dyDescent="0.25">
      <c r="A1575" s="12">
        <f>Riesgo!C1579</f>
        <v>0</v>
      </c>
      <c r="F1575" s="76">
        <f t="shared" si="72"/>
        <v>-0.12404882503505923</v>
      </c>
      <c r="G1575" s="26">
        <f t="shared" si="73"/>
        <v>0</v>
      </c>
      <c r="H1575" s="26">
        <f t="shared" si="74"/>
        <v>0</v>
      </c>
    </row>
    <row r="1576" spans="1:8" x14ac:dyDescent="0.25">
      <c r="A1576" s="12">
        <f>Riesgo!C1580</f>
        <v>0.68120643296682715</v>
      </c>
      <c r="F1576" s="76">
        <f t="shared" si="72"/>
        <v>0.55715760793176794</v>
      </c>
      <c r="G1576" s="26">
        <f t="shared" si="73"/>
        <v>0.17295542762165897</v>
      </c>
      <c r="H1576" s="26">
        <f t="shared" si="74"/>
        <v>9.6363432332499541E-2</v>
      </c>
    </row>
    <row r="1577" spans="1:8" x14ac:dyDescent="0.25">
      <c r="A1577" s="12">
        <f>Riesgo!C1581</f>
        <v>0</v>
      </c>
      <c r="F1577" s="76">
        <f t="shared" si="72"/>
        <v>-0.12404882503505923</v>
      </c>
      <c r="G1577" s="26">
        <f t="shared" si="73"/>
        <v>0</v>
      </c>
      <c r="H1577" s="26">
        <f t="shared" si="74"/>
        <v>0</v>
      </c>
    </row>
    <row r="1578" spans="1:8" x14ac:dyDescent="0.25">
      <c r="A1578" s="12">
        <f>Riesgo!C1582</f>
        <v>0</v>
      </c>
      <c r="F1578" s="76">
        <f t="shared" si="72"/>
        <v>-0.12404882503505923</v>
      </c>
      <c r="G1578" s="26">
        <f t="shared" si="73"/>
        <v>0</v>
      </c>
      <c r="H1578" s="26">
        <f t="shared" si="74"/>
        <v>0</v>
      </c>
    </row>
    <row r="1579" spans="1:8" x14ac:dyDescent="0.25">
      <c r="A1579" s="12">
        <f>Riesgo!C1583</f>
        <v>0</v>
      </c>
      <c r="F1579" s="76">
        <f t="shared" si="72"/>
        <v>-0.12404882503505923</v>
      </c>
      <c r="G1579" s="26">
        <f t="shared" si="73"/>
        <v>0</v>
      </c>
      <c r="H1579" s="26">
        <f t="shared" si="74"/>
        <v>0</v>
      </c>
    </row>
    <row r="1580" spans="1:8" x14ac:dyDescent="0.25">
      <c r="A1580" s="12">
        <f>Riesgo!C1584</f>
        <v>0</v>
      </c>
      <c r="F1580" s="76">
        <f t="shared" si="72"/>
        <v>-0.12404882503505923</v>
      </c>
      <c r="G1580" s="26">
        <f t="shared" si="73"/>
        <v>0</v>
      </c>
      <c r="H1580" s="26">
        <f t="shared" si="74"/>
        <v>0</v>
      </c>
    </row>
    <row r="1581" spans="1:8" x14ac:dyDescent="0.25">
      <c r="A1581" s="12">
        <f>Riesgo!C1585</f>
        <v>0</v>
      </c>
      <c r="F1581" s="76">
        <f t="shared" si="72"/>
        <v>-0.12404882503505923</v>
      </c>
      <c r="G1581" s="26">
        <f t="shared" si="73"/>
        <v>0</v>
      </c>
      <c r="H1581" s="26">
        <f t="shared" si="74"/>
        <v>0</v>
      </c>
    </row>
    <row r="1582" spans="1:8" x14ac:dyDescent="0.25">
      <c r="A1582" s="12">
        <f>Riesgo!C1586</f>
        <v>0.42042148155669568</v>
      </c>
      <c r="F1582" s="76">
        <f t="shared" si="72"/>
        <v>0.29637265652163647</v>
      </c>
      <c r="G1582" s="26">
        <f t="shared" si="73"/>
        <v>2.6032411392271197E-2</v>
      </c>
      <c r="H1582" s="26">
        <f t="shared" si="74"/>
        <v>7.7152949199915267E-3</v>
      </c>
    </row>
    <row r="1583" spans="1:8" x14ac:dyDescent="0.25">
      <c r="A1583" s="12">
        <f>Riesgo!C1587</f>
        <v>0</v>
      </c>
      <c r="F1583" s="76">
        <f t="shared" si="72"/>
        <v>-0.12404882503505923</v>
      </c>
      <c r="G1583" s="26">
        <f t="shared" si="73"/>
        <v>0</v>
      </c>
      <c r="H1583" s="26">
        <f t="shared" si="74"/>
        <v>0</v>
      </c>
    </row>
    <row r="1584" spans="1:8" x14ac:dyDescent="0.25">
      <c r="A1584" s="12">
        <f>Riesgo!C1588</f>
        <v>0</v>
      </c>
      <c r="F1584" s="76">
        <f t="shared" si="72"/>
        <v>-0.12404882503505923</v>
      </c>
      <c r="G1584" s="26">
        <f t="shared" si="73"/>
        <v>0</v>
      </c>
      <c r="H1584" s="26">
        <f t="shared" si="74"/>
        <v>0</v>
      </c>
    </row>
    <row r="1585" spans="1:8" x14ac:dyDescent="0.25">
      <c r="A1585" s="12">
        <f>Riesgo!C1589</f>
        <v>0</v>
      </c>
      <c r="F1585" s="76">
        <f t="shared" si="72"/>
        <v>-0.12404882503505923</v>
      </c>
      <c r="G1585" s="26">
        <f t="shared" si="73"/>
        <v>0</v>
      </c>
      <c r="H1585" s="26">
        <f t="shared" si="74"/>
        <v>0</v>
      </c>
    </row>
    <row r="1586" spans="1:8" x14ac:dyDescent="0.25">
      <c r="A1586" s="12">
        <f>Riesgo!C1590</f>
        <v>0</v>
      </c>
      <c r="F1586" s="76">
        <f t="shared" si="72"/>
        <v>-0.12404882503505923</v>
      </c>
      <c r="G1586" s="26">
        <f t="shared" si="73"/>
        <v>0</v>
      </c>
      <c r="H1586" s="26">
        <f t="shared" si="74"/>
        <v>0</v>
      </c>
    </row>
    <row r="1587" spans="1:8" x14ac:dyDescent="0.25">
      <c r="A1587" s="12">
        <f>Riesgo!C1591</f>
        <v>0</v>
      </c>
      <c r="F1587" s="76">
        <f t="shared" si="72"/>
        <v>-0.12404882503505923</v>
      </c>
      <c r="G1587" s="26">
        <f t="shared" si="73"/>
        <v>0</v>
      </c>
      <c r="H1587" s="26">
        <f t="shared" si="74"/>
        <v>0</v>
      </c>
    </row>
    <row r="1588" spans="1:8" x14ac:dyDescent="0.25">
      <c r="A1588" s="12">
        <f>Riesgo!C1592</f>
        <v>0.20097247182110872</v>
      </c>
      <c r="F1588" s="76">
        <f t="shared" si="72"/>
        <v>7.6923646786049488E-2</v>
      </c>
      <c r="G1588" s="26">
        <f t="shared" si="73"/>
        <v>4.5517625162520505E-4</v>
      </c>
      <c r="H1588" s="26">
        <f t="shared" si="74"/>
        <v>3.5013817205415254E-5</v>
      </c>
    </row>
    <row r="1589" spans="1:8" x14ac:dyDescent="0.25">
      <c r="A1589" s="12">
        <f>Riesgo!C1593</f>
        <v>0</v>
      </c>
      <c r="F1589" s="76">
        <f t="shared" si="72"/>
        <v>-0.12404882503505923</v>
      </c>
      <c r="G1589" s="26">
        <f t="shared" si="73"/>
        <v>0</v>
      </c>
      <c r="H1589" s="26">
        <f t="shared" si="74"/>
        <v>0</v>
      </c>
    </row>
    <row r="1590" spans="1:8" x14ac:dyDescent="0.25">
      <c r="A1590" s="12">
        <f>Riesgo!C1594</f>
        <v>0</v>
      </c>
      <c r="F1590" s="76">
        <f t="shared" si="72"/>
        <v>-0.12404882503505923</v>
      </c>
      <c r="G1590" s="26">
        <f t="shared" si="73"/>
        <v>0</v>
      </c>
      <c r="H1590" s="26">
        <f t="shared" si="74"/>
        <v>0</v>
      </c>
    </row>
    <row r="1591" spans="1:8" x14ac:dyDescent="0.25">
      <c r="A1591" s="12">
        <f>Riesgo!C1595</f>
        <v>0</v>
      </c>
      <c r="F1591" s="76">
        <f t="shared" si="72"/>
        <v>-0.12404882503505923</v>
      </c>
      <c r="G1591" s="26">
        <f t="shared" si="73"/>
        <v>0</v>
      </c>
      <c r="H1591" s="26">
        <f t="shared" si="74"/>
        <v>0</v>
      </c>
    </row>
    <row r="1592" spans="1:8" x14ac:dyDescent="0.25">
      <c r="A1592" s="12">
        <f>Riesgo!C1596</f>
        <v>1</v>
      </c>
      <c r="F1592" s="76">
        <f t="shared" si="72"/>
        <v>0.87595117496494079</v>
      </c>
      <c r="G1592" s="26">
        <f t="shared" si="73"/>
        <v>0.67210898078442016</v>
      </c>
      <c r="H1592" s="26">
        <f t="shared" si="74"/>
        <v>0.58873465142260162</v>
      </c>
    </row>
    <row r="1593" spans="1:8" x14ac:dyDescent="0.25">
      <c r="A1593" s="12">
        <f>Riesgo!C1597</f>
        <v>0</v>
      </c>
      <c r="F1593" s="76">
        <f t="shared" si="72"/>
        <v>-0.12404882503505923</v>
      </c>
      <c r="G1593" s="26">
        <f t="shared" si="73"/>
        <v>0</v>
      </c>
      <c r="H1593" s="26">
        <f t="shared" si="74"/>
        <v>0</v>
      </c>
    </row>
    <row r="1594" spans="1:8" x14ac:dyDescent="0.25">
      <c r="A1594" s="12">
        <f>Riesgo!C1598</f>
        <v>0</v>
      </c>
      <c r="F1594" s="76">
        <f t="shared" si="72"/>
        <v>-0.12404882503505923</v>
      </c>
      <c r="G1594" s="26">
        <f t="shared" si="73"/>
        <v>0</v>
      </c>
      <c r="H1594" s="26">
        <f t="shared" si="74"/>
        <v>0</v>
      </c>
    </row>
    <row r="1595" spans="1:8" x14ac:dyDescent="0.25">
      <c r="A1595" s="12">
        <f>Riesgo!C1599</f>
        <v>0</v>
      </c>
      <c r="F1595" s="76">
        <f t="shared" si="72"/>
        <v>-0.12404882503505923</v>
      </c>
      <c r="G1595" s="26">
        <f t="shared" si="73"/>
        <v>0</v>
      </c>
      <c r="H1595" s="26">
        <f t="shared" si="74"/>
        <v>0</v>
      </c>
    </row>
    <row r="1596" spans="1:8" x14ac:dyDescent="0.25">
      <c r="A1596" s="12">
        <f>Riesgo!C1600</f>
        <v>0.29823386056171242</v>
      </c>
      <c r="F1596" s="76">
        <f t="shared" si="72"/>
        <v>0.17418503552665318</v>
      </c>
      <c r="G1596" s="26">
        <f t="shared" si="73"/>
        <v>5.2848482854624054E-3</v>
      </c>
      <c r="H1596" s="26">
        <f t="shared" si="74"/>
        <v>9.2054148635624118E-4</v>
      </c>
    </row>
    <row r="1597" spans="1:8" x14ac:dyDescent="0.25">
      <c r="A1597" s="12">
        <f>Riesgo!C1601</f>
        <v>0</v>
      </c>
      <c r="F1597" s="76">
        <f t="shared" si="72"/>
        <v>-0.12404882503505923</v>
      </c>
      <c r="G1597" s="26">
        <f t="shared" si="73"/>
        <v>0</v>
      </c>
      <c r="H1597" s="26">
        <f t="shared" si="74"/>
        <v>0</v>
      </c>
    </row>
    <row r="1598" spans="1:8" x14ac:dyDescent="0.25">
      <c r="A1598" s="12">
        <f>Riesgo!C1602</f>
        <v>0</v>
      </c>
      <c r="F1598" s="76">
        <f t="shared" si="72"/>
        <v>-0.12404882503505923</v>
      </c>
      <c r="G1598" s="26">
        <f t="shared" si="73"/>
        <v>0</v>
      </c>
      <c r="H1598" s="26">
        <f t="shared" si="74"/>
        <v>0</v>
      </c>
    </row>
    <row r="1599" spans="1:8" x14ac:dyDescent="0.25">
      <c r="A1599" s="12">
        <f>Riesgo!C1603</f>
        <v>0.87164803222338139</v>
      </c>
      <c r="F1599" s="76">
        <f t="shared" si="72"/>
        <v>0.74759920718832218</v>
      </c>
      <c r="G1599" s="26">
        <f t="shared" si="73"/>
        <v>0.41783661685636975</v>
      </c>
      <c r="H1599" s="26">
        <f t="shared" si="74"/>
        <v>0.31237432349607275</v>
      </c>
    </row>
    <row r="1600" spans="1:8" x14ac:dyDescent="0.25">
      <c r="A1600" s="12">
        <f>Riesgo!C1604</f>
        <v>0.3993189527274808</v>
      </c>
      <c r="F1600" s="76">
        <f t="shared" si="72"/>
        <v>0.27527012769242154</v>
      </c>
      <c r="G1600" s="26">
        <f t="shared" si="73"/>
        <v>2.0858220439329504E-2</v>
      </c>
      <c r="H1600" s="26">
        <f t="shared" si="74"/>
        <v>5.7416450037709099E-3</v>
      </c>
    </row>
    <row r="1601" spans="1:8" x14ac:dyDescent="0.25">
      <c r="A1601" s="12">
        <f>Riesgo!C1605</f>
        <v>0</v>
      </c>
      <c r="F1601" s="76">
        <f t="shared" si="72"/>
        <v>-0.12404882503505923</v>
      </c>
      <c r="G1601" s="26">
        <f t="shared" si="73"/>
        <v>0</v>
      </c>
      <c r="H1601" s="26">
        <f t="shared" si="74"/>
        <v>0</v>
      </c>
    </row>
    <row r="1602" spans="1:8" x14ac:dyDescent="0.25">
      <c r="A1602" s="12">
        <f>Riesgo!C1606</f>
        <v>0</v>
      </c>
      <c r="F1602" s="76">
        <f t="shared" si="72"/>
        <v>-0.12404882503505923</v>
      </c>
      <c r="G1602" s="26">
        <f t="shared" si="73"/>
        <v>0</v>
      </c>
      <c r="H1602" s="26">
        <f t="shared" si="74"/>
        <v>0</v>
      </c>
    </row>
    <row r="1603" spans="1:8" x14ac:dyDescent="0.25">
      <c r="A1603" s="12">
        <f>Riesgo!C1607</f>
        <v>0</v>
      </c>
      <c r="F1603" s="76">
        <f t="shared" ref="F1603:F1666" si="75">A1603-$D$4</f>
        <v>-0.12404882503505923</v>
      </c>
      <c r="G1603" s="26">
        <f t="shared" ref="G1603:G1666" si="76">IF(A1603=0,0,(A1603-D$4)^3)</f>
        <v>0</v>
      </c>
      <c r="H1603" s="26">
        <f t="shared" ref="H1603:H1666" si="77">IF(A1603=0,0,(A1603-D$4)^4)</f>
        <v>0</v>
      </c>
    </row>
    <row r="1604" spans="1:8" x14ac:dyDescent="0.25">
      <c r="A1604" s="12">
        <f>Riesgo!C1608</f>
        <v>0</v>
      </c>
      <c r="F1604" s="76">
        <f t="shared" si="75"/>
        <v>-0.12404882503505923</v>
      </c>
      <c r="G1604" s="26">
        <f t="shared" si="76"/>
        <v>0</v>
      </c>
      <c r="H1604" s="26">
        <f t="shared" si="77"/>
        <v>0</v>
      </c>
    </row>
    <row r="1605" spans="1:8" x14ac:dyDescent="0.25">
      <c r="A1605" s="12">
        <f>Riesgo!C1609</f>
        <v>0</v>
      </c>
      <c r="F1605" s="76">
        <f t="shared" si="75"/>
        <v>-0.12404882503505923</v>
      </c>
      <c r="G1605" s="26">
        <f t="shared" si="76"/>
        <v>0</v>
      </c>
      <c r="H1605" s="26">
        <f t="shared" si="77"/>
        <v>0</v>
      </c>
    </row>
    <row r="1606" spans="1:8" x14ac:dyDescent="0.25">
      <c r="A1606" s="12">
        <f>Riesgo!C1610</f>
        <v>0</v>
      </c>
      <c r="F1606" s="76">
        <f t="shared" si="75"/>
        <v>-0.12404882503505923</v>
      </c>
      <c r="G1606" s="26">
        <f t="shared" si="76"/>
        <v>0</v>
      </c>
      <c r="H1606" s="26">
        <f t="shared" si="77"/>
        <v>0</v>
      </c>
    </row>
    <row r="1607" spans="1:8" x14ac:dyDescent="0.25">
      <c r="A1607" s="12">
        <f>Riesgo!C1611</f>
        <v>0.58478279904234265</v>
      </c>
      <c r="F1607" s="76">
        <f t="shared" si="75"/>
        <v>0.46073397400728344</v>
      </c>
      <c r="G1607" s="26">
        <f t="shared" si="76"/>
        <v>9.7802670525852273E-2</v>
      </c>
      <c r="H1607" s="26">
        <f t="shared" si="77"/>
        <v>4.5061013059900928E-2</v>
      </c>
    </row>
    <row r="1608" spans="1:8" x14ac:dyDescent="0.25">
      <c r="A1608" s="12">
        <f>Riesgo!C1612</f>
        <v>0</v>
      </c>
      <c r="F1608" s="76">
        <f t="shared" si="75"/>
        <v>-0.12404882503505923</v>
      </c>
      <c r="G1608" s="26">
        <f t="shared" si="76"/>
        <v>0</v>
      </c>
      <c r="H1608" s="26">
        <f t="shared" si="77"/>
        <v>0</v>
      </c>
    </row>
    <row r="1609" spans="1:8" x14ac:dyDescent="0.25">
      <c r="A1609" s="12">
        <f>Riesgo!C1613</f>
        <v>0</v>
      </c>
      <c r="F1609" s="76">
        <f t="shared" si="75"/>
        <v>-0.12404882503505923</v>
      </c>
      <c r="G1609" s="26">
        <f t="shared" si="76"/>
        <v>0</v>
      </c>
      <c r="H1609" s="26">
        <f t="shared" si="77"/>
        <v>0</v>
      </c>
    </row>
    <row r="1610" spans="1:8" x14ac:dyDescent="0.25">
      <c r="A1610" s="12">
        <f>Riesgo!C1614</f>
        <v>0.45894775645768582</v>
      </c>
      <c r="F1610" s="76">
        <f t="shared" si="75"/>
        <v>0.33489893142262661</v>
      </c>
      <c r="G1610" s="26">
        <f t="shared" si="76"/>
        <v>3.7561358001612033E-2</v>
      </c>
      <c r="H1610" s="26">
        <f t="shared" si="77"/>
        <v>1.2579258657522597E-2</v>
      </c>
    </row>
    <row r="1611" spans="1:8" x14ac:dyDescent="0.25">
      <c r="A1611" s="12">
        <f>Riesgo!C1615</f>
        <v>0.75095302364910999</v>
      </c>
      <c r="F1611" s="76">
        <f t="shared" si="75"/>
        <v>0.62690419861405078</v>
      </c>
      <c r="G1611" s="26">
        <f t="shared" si="76"/>
        <v>0.24637891335359058</v>
      </c>
      <c r="H1611" s="26">
        <f t="shared" si="77"/>
        <v>0.15445597523133334</v>
      </c>
    </row>
    <row r="1612" spans="1:8" x14ac:dyDescent="0.25">
      <c r="A1612" s="12">
        <f>Riesgo!C1616</f>
        <v>0</v>
      </c>
      <c r="F1612" s="76">
        <f t="shared" si="75"/>
        <v>-0.12404882503505923</v>
      </c>
      <c r="G1612" s="26">
        <f t="shared" si="76"/>
        <v>0</v>
      </c>
      <c r="H1612" s="26">
        <f t="shared" si="77"/>
        <v>0</v>
      </c>
    </row>
    <row r="1613" spans="1:8" x14ac:dyDescent="0.25">
      <c r="A1613" s="12">
        <f>Riesgo!C1617</f>
        <v>0</v>
      </c>
      <c r="F1613" s="76">
        <f t="shared" si="75"/>
        <v>-0.12404882503505923</v>
      </c>
      <c r="G1613" s="26">
        <f t="shared" si="76"/>
        <v>0</v>
      </c>
      <c r="H1613" s="26">
        <f t="shared" si="77"/>
        <v>0</v>
      </c>
    </row>
    <row r="1614" spans="1:8" x14ac:dyDescent="0.25">
      <c r="A1614" s="12">
        <f>Riesgo!C1618</f>
        <v>0</v>
      </c>
      <c r="F1614" s="76">
        <f t="shared" si="75"/>
        <v>-0.12404882503505923</v>
      </c>
      <c r="G1614" s="26">
        <f t="shared" si="76"/>
        <v>0</v>
      </c>
      <c r="H1614" s="26">
        <f t="shared" si="77"/>
        <v>0</v>
      </c>
    </row>
    <row r="1615" spans="1:8" x14ac:dyDescent="0.25">
      <c r="A1615" s="12">
        <f>Riesgo!C1619</f>
        <v>0</v>
      </c>
      <c r="F1615" s="76">
        <f t="shared" si="75"/>
        <v>-0.12404882503505923</v>
      </c>
      <c r="G1615" s="26">
        <f t="shared" si="76"/>
        <v>0</v>
      </c>
      <c r="H1615" s="26">
        <f t="shared" si="77"/>
        <v>0</v>
      </c>
    </row>
    <row r="1616" spans="1:8" x14ac:dyDescent="0.25">
      <c r="A1616" s="12">
        <f>Riesgo!C1620</f>
        <v>0</v>
      </c>
      <c r="F1616" s="76">
        <f t="shared" si="75"/>
        <v>-0.12404882503505923</v>
      </c>
      <c r="G1616" s="26">
        <f t="shared" si="76"/>
        <v>0</v>
      </c>
      <c r="H1616" s="26">
        <f t="shared" si="77"/>
        <v>0</v>
      </c>
    </row>
    <row r="1617" spans="1:8" x14ac:dyDescent="0.25">
      <c r="A1617" s="12">
        <f>Riesgo!C1621</f>
        <v>0</v>
      </c>
      <c r="F1617" s="76">
        <f t="shared" si="75"/>
        <v>-0.12404882503505923</v>
      </c>
      <c r="G1617" s="26">
        <f t="shared" si="76"/>
        <v>0</v>
      </c>
      <c r="H1617" s="26">
        <f t="shared" si="77"/>
        <v>0</v>
      </c>
    </row>
    <row r="1618" spans="1:8" x14ac:dyDescent="0.25">
      <c r="A1618" s="12">
        <f>Riesgo!C1622</f>
        <v>0</v>
      </c>
      <c r="F1618" s="76">
        <f t="shared" si="75"/>
        <v>-0.12404882503505923</v>
      </c>
      <c r="G1618" s="26">
        <f t="shared" si="76"/>
        <v>0</v>
      </c>
      <c r="H1618" s="26">
        <f t="shared" si="77"/>
        <v>0</v>
      </c>
    </row>
    <row r="1619" spans="1:8" x14ac:dyDescent="0.25">
      <c r="A1619" s="12">
        <f>Riesgo!C1623</f>
        <v>0</v>
      </c>
      <c r="F1619" s="76">
        <f t="shared" si="75"/>
        <v>-0.12404882503505923</v>
      </c>
      <c r="G1619" s="26">
        <f t="shared" si="76"/>
        <v>0</v>
      </c>
      <c r="H1619" s="26">
        <f t="shared" si="77"/>
        <v>0</v>
      </c>
    </row>
    <row r="1620" spans="1:8" x14ac:dyDescent="0.25">
      <c r="A1620" s="12">
        <f>Riesgo!C1624</f>
        <v>0</v>
      </c>
      <c r="F1620" s="76">
        <f t="shared" si="75"/>
        <v>-0.12404882503505923</v>
      </c>
      <c r="G1620" s="26">
        <f t="shared" si="76"/>
        <v>0</v>
      </c>
      <c r="H1620" s="26">
        <f t="shared" si="77"/>
        <v>0</v>
      </c>
    </row>
    <row r="1621" spans="1:8" x14ac:dyDescent="0.25">
      <c r="A1621" s="12">
        <f>Riesgo!C1625</f>
        <v>1</v>
      </c>
      <c r="F1621" s="76">
        <f t="shared" si="75"/>
        <v>0.87595117496494079</v>
      </c>
      <c r="G1621" s="26">
        <f t="shared" si="76"/>
        <v>0.67210898078442016</v>
      </c>
      <c r="H1621" s="26">
        <f t="shared" si="77"/>
        <v>0.58873465142260162</v>
      </c>
    </row>
    <row r="1622" spans="1:8" x14ac:dyDescent="0.25">
      <c r="A1622" s="12">
        <f>Riesgo!C1626</f>
        <v>0</v>
      </c>
      <c r="F1622" s="76">
        <f t="shared" si="75"/>
        <v>-0.12404882503505923</v>
      </c>
      <c r="G1622" s="26">
        <f t="shared" si="76"/>
        <v>0</v>
      </c>
      <c r="H1622" s="26">
        <f t="shared" si="77"/>
        <v>0</v>
      </c>
    </row>
    <row r="1623" spans="1:8" x14ac:dyDescent="0.25">
      <c r="A1623" s="12">
        <f>Riesgo!C1627</f>
        <v>0</v>
      </c>
      <c r="F1623" s="76">
        <f t="shared" si="75"/>
        <v>-0.12404882503505923</v>
      </c>
      <c r="G1623" s="26">
        <f t="shared" si="76"/>
        <v>0</v>
      </c>
      <c r="H1623" s="26">
        <f t="shared" si="77"/>
        <v>0</v>
      </c>
    </row>
    <row r="1624" spans="1:8" x14ac:dyDescent="0.25">
      <c r="A1624" s="12">
        <f>Riesgo!C1628</f>
        <v>0</v>
      </c>
      <c r="F1624" s="76">
        <f t="shared" si="75"/>
        <v>-0.12404882503505923</v>
      </c>
      <c r="G1624" s="26">
        <f t="shared" si="76"/>
        <v>0</v>
      </c>
      <c r="H1624" s="26">
        <f t="shared" si="77"/>
        <v>0</v>
      </c>
    </row>
    <row r="1625" spans="1:8" x14ac:dyDescent="0.25">
      <c r="A1625" s="12">
        <f>Riesgo!C1629</f>
        <v>0.52163988442577347</v>
      </c>
      <c r="F1625" s="76">
        <f t="shared" si="75"/>
        <v>0.39759105939071426</v>
      </c>
      <c r="G1625" s="26">
        <f t="shared" si="76"/>
        <v>6.2850658122303754E-2</v>
      </c>
      <c r="H1625" s="26">
        <f t="shared" si="77"/>
        <v>2.4988859746250348E-2</v>
      </c>
    </row>
    <row r="1626" spans="1:8" x14ac:dyDescent="0.25">
      <c r="A1626" s="12">
        <f>Riesgo!C1630</f>
        <v>0</v>
      </c>
      <c r="F1626" s="76">
        <f t="shared" si="75"/>
        <v>-0.12404882503505923</v>
      </c>
      <c r="G1626" s="26">
        <f t="shared" si="76"/>
        <v>0</v>
      </c>
      <c r="H1626" s="26">
        <f t="shared" si="77"/>
        <v>0</v>
      </c>
    </row>
    <row r="1627" spans="1:8" x14ac:dyDescent="0.25">
      <c r="A1627" s="12">
        <f>Riesgo!C1631</f>
        <v>0</v>
      </c>
      <c r="F1627" s="76">
        <f t="shared" si="75"/>
        <v>-0.12404882503505923</v>
      </c>
      <c r="G1627" s="26">
        <f t="shared" si="76"/>
        <v>0</v>
      </c>
      <c r="H1627" s="26">
        <f t="shared" si="77"/>
        <v>0</v>
      </c>
    </row>
    <row r="1628" spans="1:8" x14ac:dyDescent="0.25">
      <c r="A1628" s="12">
        <f>Riesgo!C1632</f>
        <v>1</v>
      </c>
      <c r="F1628" s="76">
        <f t="shared" si="75"/>
        <v>0.87595117496494079</v>
      </c>
      <c r="G1628" s="26">
        <f t="shared" si="76"/>
        <v>0.67210898078442016</v>
      </c>
      <c r="H1628" s="26">
        <f t="shared" si="77"/>
        <v>0.58873465142260162</v>
      </c>
    </row>
    <row r="1629" spans="1:8" x14ac:dyDescent="0.25">
      <c r="A1629" s="12">
        <f>Riesgo!C1633</f>
        <v>0</v>
      </c>
      <c r="F1629" s="76">
        <f t="shared" si="75"/>
        <v>-0.12404882503505923</v>
      </c>
      <c r="G1629" s="26">
        <f t="shared" si="76"/>
        <v>0</v>
      </c>
      <c r="H1629" s="26">
        <f t="shared" si="77"/>
        <v>0</v>
      </c>
    </row>
    <row r="1630" spans="1:8" x14ac:dyDescent="0.25">
      <c r="A1630" s="12">
        <f>Riesgo!C1634</f>
        <v>0</v>
      </c>
      <c r="F1630" s="76">
        <f t="shared" si="75"/>
        <v>-0.12404882503505923</v>
      </c>
      <c r="G1630" s="26">
        <f t="shared" si="76"/>
        <v>0</v>
      </c>
      <c r="H1630" s="26">
        <f t="shared" si="77"/>
        <v>0</v>
      </c>
    </row>
    <row r="1631" spans="1:8" x14ac:dyDescent="0.25">
      <c r="A1631" s="12">
        <f>Riesgo!C1635</f>
        <v>0</v>
      </c>
      <c r="F1631" s="76">
        <f t="shared" si="75"/>
        <v>-0.12404882503505923</v>
      </c>
      <c r="G1631" s="26">
        <f t="shared" si="76"/>
        <v>0</v>
      </c>
      <c r="H1631" s="26">
        <f t="shared" si="77"/>
        <v>0</v>
      </c>
    </row>
    <row r="1632" spans="1:8" x14ac:dyDescent="0.25">
      <c r="A1632" s="12">
        <f>Riesgo!C1636</f>
        <v>0</v>
      </c>
      <c r="F1632" s="76">
        <f t="shared" si="75"/>
        <v>-0.12404882503505923</v>
      </c>
      <c r="G1632" s="26">
        <f t="shared" si="76"/>
        <v>0</v>
      </c>
      <c r="H1632" s="26">
        <f t="shared" si="77"/>
        <v>0</v>
      </c>
    </row>
    <row r="1633" spans="1:8" x14ac:dyDescent="0.25">
      <c r="A1633" s="12">
        <f>Riesgo!C1637</f>
        <v>0</v>
      </c>
      <c r="F1633" s="76">
        <f t="shared" si="75"/>
        <v>-0.12404882503505923</v>
      </c>
      <c r="G1633" s="26">
        <f t="shared" si="76"/>
        <v>0</v>
      </c>
      <c r="H1633" s="26">
        <f t="shared" si="77"/>
        <v>0</v>
      </c>
    </row>
    <row r="1634" spans="1:8" x14ac:dyDescent="0.25">
      <c r="A1634" s="12">
        <f>Riesgo!C1638</f>
        <v>0.47148298529064048</v>
      </c>
      <c r="F1634" s="76">
        <f t="shared" si="75"/>
        <v>0.34743416025558127</v>
      </c>
      <c r="G1634" s="26">
        <f t="shared" si="76"/>
        <v>4.1938949711907703E-2</v>
      </c>
      <c r="H1634" s="26">
        <f t="shared" si="77"/>
        <v>1.4571023775157706E-2</v>
      </c>
    </row>
    <row r="1635" spans="1:8" x14ac:dyDescent="0.25">
      <c r="A1635" s="12">
        <f>Riesgo!C1639</f>
        <v>0</v>
      </c>
      <c r="F1635" s="76">
        <f t="shared" si="75"/>
        <v>-0.12404882503505923</v>
      </c>
      <c r="G1635" s="26">
        <f t="shared" si="76"/>
        <v>0</v>
      </c>
      <c r="H1635" s="26">
        <f t="shared" si="77"/>
        <v>0</v>
      </c>
    </row>
    <row r="1636" spans="1:8" x14ac:dyDescent="0.25">
      <c r="A1636" s="12">
        <f>Riesgo!C1640</f>
        <v>0</v>
      </c>
      <c r="F1636" s="76">
        <f t="shared" si="75"/>
        <v>-0.12404882503505923</v>
      </c>
      <c r="G1636" s="26">
        <f t="shared" si="76"/>
        <v>0</v>
      </c>
      <c r="H1636" s="26">
        <f t="shared" si="77"/>
        <v>0</v>
      </c>
    </row>
    <row r="1637" spans="1:8" x14ac:dyDescent="0.25">
      <c r="A1637" s="12">
        <f>Riesgo!C1641</f>
        <v>0</v>
      </c>
      <c r="F1637" s="76">
        <f t="shared" si="75"/>
        <v>-0.12404882503505923</v>
      </c>
      <c r="G1637" s="26">
        <f t="shared" si="76"/>
        <v>0</v>
      </c>
      <c r="H1637" s="26">
        <f t="shared" si="77"/>
        <v>0</v>
      </c>
    </row>
    <row r="1638" spans="1:8" x14ac:dyDescent="0.25">
      <c r="A1638" s="12">
        <f>Riesgo!C1642</f>
        <v>0</v>
      </c>
      <c r="F1638" s="76">
        <f t="shared" si="75"/>
        <v>-0.12404882503505923</v>
      </c>
      <c r="G1638" s="26">
        <f t="shared" si="76"/>
        <v>0</v>
      </c>
      <c r="H1638" s="26">
        <f t="shared" si="77"/>
        <v>0</v>
      </c>
    </row>
    <row r="1639" spans="1:8" x14ac:dyDescent="0.25">
      <c r="A1639" s="12">
        <f>Riesgo!C1643</f>
        <v>0</v>
      </c>
      <c r="F1639" s="76">
        <f t="shared" si="75"/>
        <v>-0.12404882503505923</v>
      </c>
      <c r="G1639" s="26">
        <f t="shared" si="76"/>
        <v>0</v>
      </c>
      <c r="H1639" s="26">
        <f t="shared" si="77"/>
        <v>0</v>
      </c>
    </row>
    <row r="1640" spans="1:8" x14ac:dyDescent="0.25">
      <c r="A1640" s="12">
        <f>Riesgo!C1644</f>
        <v>1</v>
      </c>
      <c r="F1640" s="76">
        <f t="shared" si="75"/>
        <v>0.87595117496494079</v>
      </c>
      <c r="G1640" s="26">
        <f t="shared" si="76"/>
        <v>0.67210898078442016</v>
      </c>
      <c r="H1640" s="26">
        <f t="shared" si="77"/>
        <v>0.58873465142260162</v>
      </c>
    </row>
    <row r="1641" spans="1:8" x14ac:dyDescent="0.25">
      <c r="A1641" s="12">
        <f>Riesgo!C1645</f>
        <v>0</v>
      </c>
      <c r="F1641" s="76">
        <f t="shared" si="75"/>
        <v>-0.12404882503505923</v>
      </c>
      <c r="G1641" s="26">
        <f t="shared" si="76"/>
        <v>0</v>
      </c>
      <c r="H1641" s="26">
        <f t="shared" si="77"/>
        <v>0</v>
      </c>
    </row>
    <row r="1642" spans="1:8" x14ac:dyDescent="0.25">
      <c r="A1642" s="12">
        <f>Riesgo!C1646</f>
        <v>0</v>
      </c>
      <c r="F1642" s="76">
        <f t="shared" si="75"/>
        <v>-0.12404882503505923</v>
      </c>
      <c r="G1642" s="26">
        <f t="shared" si="76"/>
        <v>0</v>
      </c>
      <c r="H1642" s="26">
        <f t="shared" si="77"/>
        <v>0</v>
      </c>
    </row>
    <row r="1643" spans="1:8" x14ac:dyDescent="0.25">
      <c r="A1643" s="12">
        <f>Riesgo!C1647</f>
        <v>0</v>
      </c>
      <c r="F1643" s="76">
        <f t="shared" si="75"/>
        <v>-0.12404882503505923</v>
      </c>
      <c r="G1643" s="26">
        <f t="shared" si="76"/>
        <v>0</v>
      </c>
      <c r="H1643" s="26">
        <f t="shared" si="77"/>
        <v>0</v>
      </c>
    </row>
    <row r="1644" spans="1:8" x14ac:dyDescent="0.25">
      <c r="A1644" s="12">
        <f>Riesgo!C1648</f>
        <v>0</v>
      </c>
      <c r="F1644" s="76">
        <f t="shared" si="75"/>
        <v>-0.12404882503505923</v>
      </c>
      <c r="G1644" s="26">
        <f t="shared" si="76"/>
        <v>0</v>
      </c>
      <c r="H1644" s="26">
        <f t="shared" si="77"/>
        <v>0</v>
      </c>
    </row>
    <row r="1645" spans="1:8" x14ac:dyDescent="0.25">
      <c r="A1645" s="12">
        <f>Riesgo!C1649</f>
        <v>0.37323443344470314</v>
      </c>
      <c r="F1645" s="76">
        <f t="shared" si="75"/>
        <v>0.24918560840964391</v>
      </c>
      <c r="G1645" s="26">
        <f t="shared" si="76"/>
        <v>1.5472798461923147E-2</v>
      </c>
      <c r="H1645" s="26">
        <f t="shared" si="77"/>
        <v>3.8555986985341216E-3</v>
      </c>
    </row>
    <row r="1646" spans="1:8" x14ac:dyDescent="0.25">
      <c r="A1646" s="12">
        <f>Riesgo!C1650</f>
        <v>0</v>
      </c>
      <c r="F1646" s="76">
        <f t="shared" si="75"/>
        <v>-0.12404882503505923</v>
      </c>
      <c r="G1646" s="26">
        <f t="shared" si="76"/>
        <v>0</v>
      </c>
      <c r="H1646" s="26">
        <f t="shared" si="77"/>
        <v>0</v>
      </c>
    </row>
    <row r="1647" spans="1:8" x14ac:dyDescent="0.25">
      <c r="A1647" s="12">
        <f>Riesgo!C1651</f>
        <v>0</v>
      </c>
      <c r="F1647" s="76">
        <f t="shared" si="75"/>
        <v>-0.12404882503505923</v>
      </c>
      <c r="G1647" s="26">
        <f t="shared" si="76"/>
        <v>0</v>
      </c>
      <c r="H1647" s="26">
        <f t="shared" si="77"/>
        <v>0</v>
      </c>
    </row>
    <row r="1648" spans="1:8" x14ac:dyDescent="0.25">
      <c r="A1648" s="12">
        <f>Riesgo!C1652</f>
        <v>0.85802286162370656</v>
      </c>
      <c r="F1648" s="76">
        <f t="shared" si="75"/>
        <v>0.73397403658864735</v>
      </c>
      <c r="G1648" s="26">
        <f t="shared" si="76"/>
        <v>0.39540494165340778</v>
      </c>
      <c r="H1648" s="26">
        <f t="shared" si="77"/>
        <v>0.29021696111245032</v>
      </c>
    </row>
    <row r="1649" spans="1:8" x14ac:dyDescent="0.25">
      <c r="A1649" s="12">
        <f>Riesgo!C1653</f>
        <v>0</v>
      </c>
      <c r="F1649" s="76">
        <f t="shared" si="75"/>
        <v>-0.12404882503505923</v>
      </c>
      <c r="G1649" s="26">
        <f t="shared" si="76"/>
        <v>0</v>
      </c>
      <c r="H1649" s="26">
        <f t="shared" si="77"/>
        <v>0</v>
      </c>
    </row>
    <row r="1650" spans="1:8" x14ac:dyDescent="0.25">
      <c r="A1650" s="12">
        <f>Riesgo!C1654</f>
        <v>0</v>
      </c>
      <c r="F1650" s="76">
        <f t="shared" si="75"/>
        <v>-0.12404882503505923</v>
      </c>
      <c r="G1650" s="26">
        <f t="shared" si="76"/>
        <v>0</v>
      </c>
      <c r="H1650" s="26">
        <f t="shared" si="77"/>
        <v>0</v>
      </c>
    </row>
    <row r="1651" spans="1:8" x14ac:dyDescent="0.25">
      <c r="A1651" s="12">
        <f>Riesgo!C1655</f>
        <v>0</v>
      </c>
      <c r="F1651" s="76">
        <f t="shared" si="75"/>
        <v>-0.12404882503505923</v>
      </c>
      <c r="G1651" s="26">
        <f t="shared" si="76"/>
        <v>0</v>
      </c>
      <c r="H1651" s="26">
        <f t="shared" si="77"/>
        <v>0</v>
      </c>
    </row>
    <row r="1652" spans="1:8" x14ac:dyDescent="0.25">
      <c r="A1652" s="12">
        <f>Riesgo!C1656</f>
        <v>0</v>
      </c>
      <c r="F1652" s="76">
        <f t="shared" si="75"/>
        <v>-0.12404882503505923</v>
      </c>
      <c r="G1652" s="26">
        <f t="shared" si="76"/>
        <v>0</v>
      </c>
      <c r="H1652" s="26">
        <f t="shared" si="77"/>
        <v>0</v>
      </c>
    </row>
    <row r="1653" spans="1:8" x14ac:dyDescent="0.25">
      <c r="A1653" s="12">
        <f>Riesgo!C1657</f>
        <v>0</v>
      </c>
      <c r="F1653" s="76">
        <f t="shared" si="75"/>
        <v>-0.12404882503505923</v>
      </c>
      <c r="G1653" s="26">
        <f t="shared" si="76"/>
        <v>0</v>
      </c>
      <c r="H1653" s="26">
        <f t="shared" si="77"/>
        <v>0</v>
      </c>
    </row>
    <row r="1654" spans="1:8" x14ac:dyDescent="0.25">
      <c r="A1654" s="12">
        <f>Riesgo!C1658</f>
        <v>0</v>
      </c>
      <c r="F1654" s="76">
        <f t="shared" si="75"/>
        <v>-0.12404882503505923</v>
      </c>
      <c r="G1654" s="26">
        <f t="shared" si="76"/>
        <v>0</v>
      </c>
      <c r="H1654" s="26">
        <f t="shared" si="77"/>
        <v>0</v>
      </c>
    </row>
    <row r="1655" spans="1:8" x14ac:dyDescent="0.25">
      <c r="A1655" s="12">
        <f>Riesgo!C1659</f>
        <v>0</v>
      </c>
      <c r="F1655" s="76">
        <f t="shared" si="75"/>
        <v>-0.12404882503505923</v>
      </c>
      <c r="G1655" s="26">
        <f t="shared" si="76"/>
        <v>0</v>
      </c>
      <c r="H1655" s="26">
        <f t="shared" si="77"/>
        <v>0</v>
      </c>
    </row>
    <row r="1656" spans="1:8" x14ac:dyDescent="0.25">
      <c r="A1656" s="12">
        <f>Riesgo!C1660</f>
        <v>0</v>
      </c>
      <c r="F1656" s="76">
        <f t="shared" si="75"/>
        <v>-0.12404882503505923</v>
      </c>
      <c r="G1656" s="26">
        <f t="shared" si="76"/>
        <v>0</v>
      </c>
      <c r="H1656" s="26">
        <f t="shared" si="77"/>
        <v>0</v>
      </c>
    </row>
    <row r="1657" spans="1:8" x14ac:dyDescent="0.25">
      <c r="A1657" s="12">
        <f>Riesgo!C1661</f>
        <v>0</v>
      </c>
      <c r="F1657" s="76">
        <f t="shared" si="75"/>
        <v>-0.12404882503505923</v>
      </c>
      <c r="G1657" s="26">
        <f t="shared" si="76"/>
        <v>0</v>
      </c>
      <c r="H1657" s="26">
        <f t="shared" si="77"/>
        <v>0</v>
      </c>
    </row>
    <row r="1658" spans="1:8" x14ac:dyDescent="0.25">
      <c r="A1658" s="12">
        <f>Riesgo!C1662</f>
        <v>0</v>
      </c>
      <c r="F1658" s="76">
        <f t="shared" si="75"/>
        <v>-0.12404882503505923</v>
      </c>
      <c r="G1658" s="26">
        <f t="shared" si="76"/>
        <v>0</v>
      </c>
      <c r="H1658" s="26">
        <f t="shared" si="77"/>
        <v>0</v>
      </c>
    </row>
    <row r="1659" spans="1:8" x14ac:dyDescent="0.25">
      <c r="A1659" s="12">
        <f>Riesgo!C1663</f>
        <v>0</v>
      </c>
      <c r="F1659" s="76">
        <f t="shared" si="75"/>
        <v>-0.12404882503505923</v>
      </c>
      <c r="G1659" s="26">
        <f t="shared" si="76"/>
        <v>0</v>
      </c>
      <c r="H1659" s="26">
        <f t="shared" si="77"/>
        <v>0</v>
      </c>
    </row>
    <row r="1660" spans="1:8" x14ac:dyDescent="0.25">
      <c r="A1660" s="12">
        <f>Riesgo!C1664</f>
        <v>0</v>
      </c>
      <c r="F1660" s="76">
        <f t="shared" si="75"/>
        <v>-0.12404882503505923</v>
      </c>
      <c r="G1660" s="26">
        <f t="shared" si="76"/>
        <v>0</v>
      </c>
      <c r="H1660" s="26">
        <f t="shared" si="77"/>
        <v>0</v>
      </c>
    </row>
    <row r="1661" spans="1:8" x14ac:dyDescent="0.25">
      <c r="A1661" s="12">
        <f>Riesgo!C1665</f>
        <v>0</v>
      </c>
      <c r="F1661" s="76">
        <f t="shared" si="75"/>
        <v>-0.12404882503505923</v>
      </c>
      <c r="G1661" s="26">
        <f t="shared" si="76"/>
        <v>0</v>
      </c>
      <c r="H1661" s="26">
        <f t="shared" si="77"/>
        <v>0</v>
      </c>
    </row>
    <row r="1662" spans="1:8" x14ac:dyDescent="0.25">
      <c r="A1662" s="12">
        <f>Riesgo!C1666</f>
        <v>0</v>
      </c>
      <c r="F1662" s="76">
        <f t="shared" si="75"/>
        <v>-0.12404882503505923</v>
      </c>
      <c r="G1662" s="26">
        <f t="shared" si="76"/>
        <v>0</v>
      </c>
      <c r="H1662" s="26">
        <f t="shared" si="77"/>
        <v>0</v>
      </c>
    </row>
    <row r="1663" spans="1:8" x14ac:dyDescent="0.25">
      <c r="A1663" s="12">
        <f>Riesgo!C1667</f>
        <v>0</v>
      </c>
      <c r="F1663" s="76">
        <f t="shared" si="75"/>
        <v>-0.12404882503505923</v>
      </c>
      <c r="G1663" s="26">
        <f t="shared" si="76"/>
        <v>0</v>
      </c>
      <c r="H1663" s="26">
        <f t="shared" si="77"/>
        <v>0</v>
      </c>
    </row>
    <row r="1664" spans="1:8" x14ac:dyDescent="0.25">
      <c r="A1664" s="12">
        <f>Riesgo!C1668</f>
        <v>0</v>
      </c>
      <c r="F1664" s="76">
        <f t="shared" si="75"/>
        <v>-0.12404882503505923</v>
      </c>
      <c r="G1664" s="26">
        <f t="shared" si="76"/>
        <v>0</v>
      </c>
      <c r="H1664" s="26">
        <f t="shared" si="77"/>
        <v>0</v>
      </c>
    </row>
    <row r="1665" spans="1:8" x14ac:dyDescent="0.25">
      <c r="A1665" s="12">
        <f>Riesgo!C1669</f>
        <v>0</v>
      </c>
      <c r="F1665" s="76">
        <f t="shared" si="75"/>
        <v>-0.12404882503505923</v>
      </c>
      <c r="G1665" s="26">
        <f t="shared" si="76"/>
        <v>0</v>
      </c>
      <c r="H1665" s="26">
        <f t="shared" si="77"/>
        <v>0</v>
      </c>
    </row>
    <row r="1666" spans="1:8" x14ac:dyDescent="0.25">
      <c r="A1666" s="12">
        <f>Riesgo!C1670</f>
        <v>0</v>
      </c>
      <c r="F1666" s="76">
        <f t="shared" si="75"/>
        <v>-0.12404882503505923</v>
      </c>
      <c r="G1666" s="26">
        <f t="shared" si="76"/>
        <v>0</v>
      </c>
      <c r="H1666" s="26">
        <f t="shared" si="77"/>
        <v>0</v>
      </c>
    </row>
    <row r="1667" spans="1:8" x14ac:dyDescent="0.25">
      <c r="A1667" s="12">
        <f>Riesgo!C1671</f>
        <v>0.50559365322182459</v>
      </c>
      <c r="F1667" s="76">
        <f t="shared" ref="F1667:F1730" si="78">A1667-$D$4</f>
        <v>0.38154482818676538</v>
      </c>
      <c r="G1667" s="26">
        <f t="shared" ref="G1667:G1730" si="79">IF(A1667=0,0,(A1667-D$4)^3)</f>
        <v>5.5543943860534517E-2</v>
      </c>
      <c r="H1667" s="26">
        <f t="shared" ref="H1667:H1730" si="80">IF(A1667=0,0,(A1667-D$4)^4)</f>
        <v>2.1192504517082985E-2</v>
      </c>
    </row>
    <row r="1668" spans="1:8" x14ac:dyDescent="0.25">
      <c r="A1668" s="12">
        <f>Riesgo!C1672</f>
        <v>0</v>
      </c>
      <c r="F1668" s="76">
        <f t="shared" si="78"/>
        <v>-0.12404882503505923</v>
      </c>
      <c r="G1668" s="26">
        <f t="shared" si="79"/>
        <v>0</v>
      </c>
      <c r="H1668" s="26">
        <f t="shared" si="80"/>
        <v>0</v>
      </c>
    </row>
    <row r="1669" spans="1:8" x14ac:dyDescent="0.25">
      <c r="A1669" s="12">
        <f>Riesgo!C1673</f>
        <v>0</v>
      </c>
      <c r="F1669" s="76">
        <f t="shared" si="78"/>
        <v>-0.12404882503505923</v>
      </c>
      <c r="G1669" s="26">
        <f t="shared" si="79"/>
        <v>0</v>
      </c>
      <c r="H1669" s="26">
        <f t="shared" si="80"/>
        <v>0</v>
      </c>
    </row>
    <row r="1670" spans="1:8" x14ac:dyDescent="0.25">
      <c r="A1670" s="12">
        <f>Riesgo!C1674</f>
        <v>0</v>
      </c>
      <c r="F1670" s="76">
        <f t="shared" si="78"/>
        <v>-0.12404882503505923</v>
      </c>
      <c r="G1670" s="26">
        <f t="shared" si="79"/>
        <v>0</v>
      </c>
      <c r="H1670" s="26">
        <f t="shared" si="80"/>
        <v>0</v>
      </c>
    </row>
    <row r="1671" spans="1:8" x14ac:dyDescent="0.25">
      <c r="A1671" s="12">
        <f>Riesgo!C1675</f>
        <v>0</v>
      </c>
      <c r="F1671" s="76">
        <f t="shared" si="78"/>
        <v>-0.12404882503505923</v>
      </c>
      <c r="G1671" s="26">
        <f t="shared" si="79"/>
        <v>0</v>
      </c>
      <c r="H1671" s="26">
        <f t="shared" si="80"/>
        <v>0</v>
      </c>
    </row>
    <row r="1672" spans="1:8" x14ac:dyDescent="0.25">
      <c r="A1672" s="12">
        <f>Riesgo!C1676</f>
        <v>0</v>
      </c>
      <c r="F1672" s="76">
        <f t="shared" si="78"/>
        <v>-0.12404882503505923</v>
      </c>
      <c r="G1672" s="26">
        <f t="shared" si="79"/>
        <v>0</v>
      </c>
      <c r="H1672" s="26">
        <f t="shared" si="80"/>
        <v>0</v>
      </c>
    </row>
    <row r="1673" spans="1:8" x14ac:dyDescent="0.25">
      <c r="A1673" s="12">
        <f>Riesgo!C1677</f>
        <v>0</v>
      </c>
      <c r="F1673" s="76">
        <f t="shared" si="78"/>
        <v>-0.12404882503505923</v>
      </c>
      <c r="G1673" s="26">
        <f t="shared" si="79"/>
        <v>0</v>
      </c>
      <c r="H1673" s="26">
        <f t="shared" si="80"/>
        <v>0</v>
      </c>
    </row>
    <row r="1674" spans="1:8" x14ac:dyDescent="0.25">
      <c r="A1674" s="12">
        <f>Riesgo!C1678</f>
        <v>0</v>
      </c>
      <c r="F1674" s="76">
        <f t="shared" si="78"/>
        <v>-0.12404882503505923</v>
      </c>
      <c r="G1674" s="26">
        <f t="shared" si="79"/>
        <v>0</v>
      </c>
      <c r="H1674" s="26">
        <f t="shared" si="80"/>
        <v>0</v>
      </c>
    </row>
    <row r="1675" spans="1:8" x14ac:dyDescent="0.25">
      <c r="A1675" s="12">
        <f>Riesgo!C1679</f>
        <v>1</v>
      </c>
      <c r="F1675" s="76">
        <f t="shared" si="78"/>
        <v>0.87595117496494079</v>
      </c>
      <c r="G1675" s="26">
        <f t="shared" si="79"/>
        <v>0.67210898078442016</v>
      </c>
      <c r="H1675" s="26">
        <f t="shared" si="80"/>
        <v>0.58873465142260162</v>
      </c>
    </row>
    <row r="1676" spans="1:8" x14ac:dyDescent="0.25">
      <c r="A1676" s="12">
        <f>Riesgo!C1680</f>
        <v>0</v>
      </c>
      <c r="F1676" s="76">
        <f t="shared" si="78"/>
        <v>-0.12404882503505923</v>
      </c>
      <c r="G1676" s="26">
        <f t="shared" si="79"/>
        <v>0</v>
      </c>
      <c r="H1676" s="26">
        <f t="shared" si="80"/>
        <v>0</v>
      </c>
    </row>
    <row r="1677" spans="1:8" x14ac:dyDescent="0.25">
      <c r="A1677" s="12">
        <f>Riesgo!C1681</f>
        <v>0</v>
      </c>
      <c r="F1677" s="76">
        <f t="shared" si="78"/>
        <v>-0.12404882503505923</v>
      </c>
      <c r="G1677" s="26">
        <f t="shared" si="79"/>
        <v>0</v>
      </c>
      <c r="H1677" s="26">
        <f t="shared" si="80"/>
        <v>0</v>
      </c>
    </row>
    <row r="1678" spans="1:8" x14ac:dyDescent="0.25">
      <c r="A1678" s="12">
        <f>Riesgo!C1682</f>
        <v>0</v>
      </c>
      <c r="F1678" s="76">
        <f t="shared" si="78"/>
        <v>-0.12404882503505923</v>
      </c>
      <c r="G1678" s="26">
        <f t="shared" si="79"/>
        <v>0</v>
      </c>
      <c r="H1678" s="26">
        <f t="shared" si="80"/>
        <v>0</v>
      </c>
    </row>
    <row r="1679" spans="1:8" x14ac:dyDescent="0.25">
      <c r="A1679" s="12">
        <f>Riesgo!C1683</f>
        <v>0</v>
      </c>
      <c r="F1679" s="76">
        <f t="shared" si="78"/>
        <v>-0.12404882503505923</v>
      </c>
      <c r="G1679" s="26">
        <f t="shared" si="79"/>
        <v>0</v>
      </c>
      <c r="H1679" s="26">
        <f t="shared" si="80"/>
        <v>0</v>
      </c>
    </row>
    <row r="1680" spans="1:8" x14ac:dyDescent="0.25">
      <c r="A1680" s="12">
        <f>Riesgo!C1684</f>
        <v>0</v>
      </c>
      <c r="F1680" s="76">
        <f t="shared" si="78"/>
        <v>-0.12404882503505923</v>
      </c>
      <c r="G1680" s="26">
        <f t="shared" si="79"/>
        <v>0</v>
      </c>
      <c r="H1680" s="26">
        <f t="shared" si="80"/>
        <v>0</v>
      </c>
    </row>
    <row r="1681" spans="1:8" x14ac:dyDescent="0.25">
      <c r="A1681" s="12">
        <f>Riesgo!C1685</f>
        <v>0</v>
      </c>
      <c r="F1681" s="76">
        <f t="shared" si="78"/>
        <v>-0.12404882503505923</v>
      </c>
      <c r="G1681" s="26">
        <f t="shared" si="79"/>
        <v>0</v>
      </c>
      <c r="H1681" s="26">
        <f t="shared" si="80"/>
        <v>0</v>
      </c>
    </row>
    <row r="1682" spans="1:8" x14ac:dyDescent="0.25">
      <c r="A1682" s="12">
        <f>Riesgo!C1686</f>
        <v>0</v>
      </c>
      <c r="F1682" s="76">
        <f t="shared" si="78"/>
        <v>-0.12404882503505923</v>
      </c>
      <c r="G1682" s="26">
        <f t="shared" si="79"/>
        <v>0</v>
      </c>
      <c r="H1682" s="26">
        <f t="shared" si="80"/>
        <v>0</v>
      </c>
    </row>
    <row r="1683" spans="1:8" x14ac:dyDescent="0.25">
      <c r="A1683" s="12">
        <f>Riesgo!C1687</f>
        <v>0</v>
      </c>
      <c r="F1683" s="76">
        <f t="shared" si="78"/>
        <v>-0.12404882503505923</v>
      </c>
      <c r="G1683" s="26">
        <f t="shared" si="79"/>
        <v>0</v>
      </c>
      <c r="H1683" s="26">
        <f t="shared" si="80"/>
        <v>0</v>
      </c>
    </row>
    <row r="1684" spans="1:8" x14ac:dyDescent="0.25">
      <c r="A1684" s="12">
        <f>Riesgo!C1688</f>
        <v>0.50339452746547686</v>
      </c>
      <c r="F1684" s="76">
        <f t="shared" si="78"/>
        <v>0.37934570243041765</v>
      </c>
      <c r="G1684" s="26">
        <f t="shared" si="79"/>
        <v>5.4589046052801564E-2</v>
      </c>
      <c r="H1684" s="26">
        <f t="shared" si="80"/>
        <v>2.0708120019906427E-2</v>
      </c>
    </row>
    <row r="1685" spans="1:8" x14ac:dyDescent="0.25">
      <c r="A1685" s="12">
        <f>Riesgo!C1689</f>
        <v>0</v>
      </c>
      <c r="F1685" s="76">
        <f t="shared" si="78"/>
        <v>-0.12404882503505923</v>
      </c>
      <c r="G1685" s="26">
        <f t="shared" si="79"/>
        <v>0</v>
      </c>
      <c r="H1685" s="26">
        <f t="shared" si="80"/>
        <v>0</v>
      </c>
    </row>
    <row r="1686" spans="1:8" x14ac:dyDescent="0.25">
      <c r="A1686" s="12">
        <f>Riesgo!C1690</f>
        <v>0</v>
      </c>
      <c r="F1686" s="76">
        <f t="shared" si="78"/>
        <v>-0.12404882503505923</v>
      </c>
      <c r="G1686" s="26">
        <f t="shared" si="79"/>
        <v>0</v>
      </c>
      <c r="H1686" s="26">
        <f t="shared" si="80"/>
        <v>0</v>
      </c>
    </row>
    <row r="1687" spans="1:8" x14ac:dyDescent="0.25">
      <c r="A1687" s="12">
        <f>Riesgo!C1691</f>
        <v>0</v>
      </c>
      <c r="F1687" s="76">
        <f t="shared" si="78"/>
        <v>-0.12404882503505923</v>
      </c>
      <c r="G1687" s="26">
        <f t="shared" si="79"/>
        <v>0</v>
      </c>
      <c r="H1687" s="26">
        <f t="shared" si="80"/>
        <v>0</v>
      </c>
    </row>
    <row r="1688" spans="1:8" x14ac:dyDescent="0.25">
      <c r="A1688" s="12">
        <f>Riesgo!C1692</f>
        <v>0.81261278317927665</v>
      </c>
      <c r="F1688" s="76">
        <f t="shared" si="78"/>
        <v>0.68856395814421745</v>
      </c>
      <c r="G1688" s="26">
        <f t="shared" si="79"/>
        <v>0.3264621672435149</v>
      </c>
      <c r="H1688" s="26">
        <f t="shared" si="80"/>
        <v>0.22479008206153409</v>
      </c>
    </row>
    <row r="1689" spans="1:8" x14ac:dyDescent="0.25">
      <c r="A1689" s="12">
        <f>Riesgo!C1693</f>
        <v>0</v>
      </c>
      <c r="F1689" s="76">
        <f t="shared" si="78"/>
        <v>-0.12404882503505923</v>
      </c>
      <c r="G1689" s="26">
        <f t="shared" si="79"/>
        <v>0</v>
      </c>
      <c r="H1689" s="26">
        <f t="shared" si="80"/>
        <v>0</v>
      </c>
    </row>
    <row r="1690" spans="1:8" x14ac:dyDescent="0.25">
      <c r="A1690" s="12">
        <f>Riesgo!C1694</f>
        <v>0</v>
      </c>
      <c r="F1690" s="76">
        <f t="shared" si="78"/>
        <v>-0.12404882503505923</v>
      </c>
      <c r="G1690" s="26">
        <f t="shared" si="79"/>
        <v>0</v>
      </c>
      <c r="H1690" s="26">
        <f t="shared" si="80"/>
        <v>0</v>
      </c>
    </row>
    <row r="1691" spans="1:8" x14ac:dyDescent="0.25">
      <c r="A1691" s="12">
        <f>Riesgo!C1695</f>
        <v>0</v>
      </c>
      <c r="F1691" s="76">
        <f t="shared" si="78"/>
        <v>-0.12404882503505923</v>
      </c>
      <c r="G1691" s="26">
        <f t="shared" si="79"/>
        <v>0</v>
      </c>
      <c r="H1691" s="26">
        <f t="shared" si="80"/>
        <v>0</v>
      </c>
    </row>
    <row r="1692" spans="1:8" x14ac:dyDescent="0.25">
      <c r="A1692" s="12">
        <f>Riesgo!C1696</f>
        <v>1</v>
      </c>
      <c r="F1692" s="76">
        <f t="shared" si="78"/>
        <v>0.87595117496494079</v>
      </c>
      <c r="G1692" s="26">
        <f t="shared" si="79"/>
        <v>0.67210898078442016</v>
      </c>
      <c r="H1692" s="26">
        <f t="shared" si="80"/>
        <v>0.58873465142260162</v>
      </c>
    </row>
    <row r="1693" spans="1:8" x14ac:dyDescent="0.25">
      <c r="A1693" s="12">
        <f>Riesgo!C1697</f>
        <v>0</v>
      </c>
      <c r="F1693" s="76">
        <f t="shared" si="78"/>
        <v>-0.12404882503505923</v>
      </c>
      <c r="G1693" s="26">
        <f t="shared" si="79"/>
        <v>0</v>
      </c>
      <c r="H1693" s="26">
        <f t="shared" si="80"/>
        <v>0</v>
      </c>
    </row>
    <row r="1694" spans="1:8" x14ac:dyDescent="0.25">
      <c r="A1694" s="12">
        <f>Riesgo!C1698</f>
        <v>0</v>
      </c>
      <c r="F1694" s="76">
        <f t="shared" si="78"/>
        <v>-0.12404882503505923</v>
      </c>
      <c r="G1694" s="26">
        <f t="shared" si="79"/>
        <v>0</v>
      </c>
      <c r="H1694" s="26">
        <f t="shared" si="80"/>
        <v>0</v>
      </c>
    </row>
    <row r="1695" spans="1:8" x14ac:dyDescent="0.25">
      <c r="A1695" s="12">
        <f>Riesgo!C1699</f>
        <v>0.58581242205095363</v>
      </c>
      <c r="F1695" s="76">
        <f t="shared" si="78"/>
        <v>0.46176359701589442</v>
      </c>
      <c r="G1695" s="26">
        <f t="shared" si="79"/>
        <v>9.845982904968005E-2</v>
      </c>
      <c r="H1695" s="26">
        <f t="shared" si="80"/>
        <v>4.5465164823550314E-2</v>
      </c>
    </row>
    <row r="1696" spans="1:8" x14ac:dyDescent="0.25">
      <c r="A1696" s="12">
        <f>Riesgo!C1700</f>
        <v>0</v>
      </c>
      <c r="F1696" s="76">
        <f t="shared" si="78"/>
        <v>-0.12404882503505923</v>
      </c>
      <c r="G1696" s="26">
        <f t="shared" si="79"/>
        <v>0</v>
      </c>
      <c r="H1696" s="26">
        <f t="shared" si="80"/>
        <v>0</v>
      </c>
    </row>
    <row r="1697" spans="1:8" x14ac:dyDescent="0.25">
      <c r="A1697" s="12">
        <f>Riesgo!C1701</f>
        <v>1</v>
      </c>
      <c r="F1697" s="76">
        <f t="shared" si="78"/>
        <v>0.87595117496494079</v>
      </c>
      <c r="G1697" s="26">
        <f t="shared" si="79"/>
        <v>0.67210898078442016</v>
      </c>
      <c r="H1697" s="26">
        <f t="shared" si="80"/>
        <v>0.58873465142260162</v>
      </c>
    </row>
    <row r="1698" spans="1:8" x14ac:dyDescent="0.25">
      <c r="A1698" s="12">
        <f>Riesgo!C1702</f>
        <v>1</v>
      </c>
      <c r="F1698" s="76">
        <f t="shared" si="78"/>
        <v>0.87595117496494079</v>
      </c>
      <c r="G1698" s="26">
        <f t="shared" si="79"/>
        <v>0.67210898078442016</v>
      </c>
      <c r="H1698" s="26">
        <f t="shared" si="80"/>
        <v>0.58873465142260162</v>
      </c>
    </row>
    <row r="1699" spans="1:8" x14ac:dyDescent="0.25">
      <c r="A1699" s="12">
        <f>Riesgo!C1703</f>
        <v>0</v>
      </c>
      <c r="F1699" s="76">
        <f t="shared" si="78"/>
        <v>-0.12404882503505923</v>
      </c>
      <c r="G1699" s="26">
        <f t="shared" si="79"/>
        <v>0</v>
      </c>
      <c r="H1699" s="26">
        <f t="shared" si="80"/>
        <v>0</v>
      </c>
    </row>
    <row r="1700" spans="1:8" x14ac:dyDescent="0.25">
      <c r="A1700" s="12">
        <f>Riesgo!C1704</f>
        <v>0</v>
      </c>
      <c r="F1700" s="76">
        <f t="shared" si="78"/>
        <v>-0.12404882503505923</v>
      </c>
      <c r="G1700" s="26">
        <f t="shared" si="79"/>
        <v>0</v>
      </c>
      <c r="H1700" s="26">
        <f t="shared" si="80"/>
        <v>0</v>
      </c>
    </row>
    <row r="1701" spans="1:8" x14ac:dyDescent="0.25">
      <c r="A1701" s="12">
        <f>Riesgo!C1705</f>
        <v>0</v>
      </c>
      <c r="F1701" s="76">
        <f t="shared" si="78"/>
        <v>-0.12404882503505923</v>
      </c>
      <c r="G1701" s="26">
        <f t="shared" si="79"/>
        <v>0</v>
      </c>
      <c r="H1701" s="26">
        <f t="shared" si="80"/>
        <v>0</v>
      </c>
    </row>
    <row r="1702" spans="1:8" x14ac:dyDescent="0.25">
      <c r="A1702" s="12">
        <f>Riesgo!C1706</f>
        <v>0</v>
      </c>
      <c r="F1702" s="76">
        <f t="shared" si="78"/>
        <v>-0.12404882503505923</v>
      </c>
      <c r="G1702" s="26">
        <f t="shared" si="79"/>
        <v>0</v>
      </c>
      <c r="H1702" s="26">
        <f t="shared" si="80"/>
        <v>0</v>
      </c>
    </row>
    <row r="1703" spans="1:8" x14ac:dyDescent="0.25">
      <c r="A1703" s="12">
        <f>Riesgo!C1707</f>
        <v>0</v>
      </c>
      <c r="F1703" s="76">
        <f t="shared" si="78"/>
        <v>-0.12404882503505923</v>
      </c>
      <c r="G1703" s="26">
        <f t="shared" si="79"/>
        <v>0</v>
      </c>
      <c r="H1703" s="26">
        <f t="shared" si="80"/>
        <v>0</v>
      </c>
    </row>
    <row r="1704" spans="1:8" x14ac:dyDescent="0.25">
      <c r="A1704" s="12">
        <f>Riesgo!C1708</f>
        <v>0</v>
      </c>
      <c r="F1704" s="76">
        <f t="shared" si="78"/>
        <v>-0.12404882503505923</v>
      </c>
      <c r="G1704" s="26">
        <f t="shared" si="79"/>
        <v>0</v>
      </c>
      <c r="H1704" s="26">
        <f t="shared" si="80"/>
        <v>0</v>
      </c>
    </row>
    <row r="1705" spans="1:8" x14ac:dyDescent="0.25">
      <c r="A1705" s="12">
        <f>Riesgo!C1709</f>
        <v>0</v>
      </c>
      <c r="F1705" s="76">
        <f t="shared" si="78"/>
        <v>-0.12404882503505923</v>
      </c>
      <c r="G1705" s="26">
        <f t="shared" si="79"/>
        <v>0</v>
      </c>
      <c r="H1705" s="26">
        <f t="shared" si="80"/>
        <v>0</v>
      </c>
    </row>
    <row r="1706" spans="1:8" x14ac:dyDescent="0.25">
      <c r="A1706" s="12">
        <f>Riesgo!C1710</f>
        <v>0</v>
      </c>
      <c r="F1706" s="76">
        <f t="shared" si="78"/>
        <v>-0.12404882503505923</v>
      </c>
      <c r="G1706" s="26">
        <f t="shared" si="79"/>
        <v>0</v>
      </c>
      <c r="H1706" s="26">
        <f t="shared" si="80"/>
        <v>0</v>
      </c>
    </row>
    <row r="1707" spans="1:8" x14ac:dyDescent="0.25">
      <c r="A1707" s="12">
        <f>Riesgo!C1711</f>
        <v>0</v>
      </c>
      <c r="F1707" s="76">
        <f t="shared" si="78"/>
        <v>-0.12404882503505923</v>
      </c>
      <c r="G1707" s="26">
        <f t="shared" si="79"/>
        <v>0</v>
      </c>
      <c r="H1707" s="26">
        <f t="shared" si="80"/>
        <v>0</v>
      </c>
    </row>
    <row r="1708" spans="1:8" x14ac:dyDescent="0.25">
      <c r="A1708" s="12">
        <f>Riesgo!C1712</f>
        <v>0</v>
      </c>
      <c r="F1708" s="76">
        <f t="shared" si="78"/>
        <v>-0.12404882503505923</v>
      </c>
      <c r="G1708" s="26">
        <f t="shared" si="79"/>
        <v>0</v>
      </c>
      <c r="H1708" s="26">
        <f t="shared" si="80"/>
        <v>0</v>
      </c>
    </row>
    <row r="1709" spans="1:8" x14ac:dyDescent="0.25">
      <c r="A1709" s="12">
        <f>Riesgo!C1713</f>
        <v>0</v>
      </c>
      <c r="F1709" s="76">
        <f t="shared" si="78"/>
        <v>-0.12404882503505923</v>
      </c>
      <c r="G1709" s="26">
        <f t="shared" si="79"/>
        <v>0</v>
      </c>
      <c r="H1709" s="26">
        <f t="shared" si="80"/>
        <v>0</v>
      </c>
    </row>
    <row r="1710" spans="1:8" x14ac:dyDescent="0.25">
      <c r="A1710" s="12">
        <f>Riesgo!C1714</f>
        <v>1</v>
      </c>
      <c r="F1710" s="76">
        <f t="shared" si="78"/>
        <v>0.87595117496494079</v>
      </c>
      <c r="G1710" s="26">
        <f t="shared" si="79"/>
        <v>0.67210898078442016</v>
      </c>
      <c r="H1710" s="26">
        <f t="shared" si="80"/>
        <v>0.58873465142260162</v>
      </c>
    </row>
    <row r="1711" spans="1:8" x14ac:dyDescent="0.25">
      <c r="A1711" s="12">
        <f>Riesgo!C1715</f>
        <v>0</v>
      </c>
      <c r="F1711" s="76">
        <f t="shared" si="78"/>
        <v>-0.12404882503505923</v>
      </c>
      <c r="G1711" s="26">
        <f t="shared" si="79"/>
        <v>0</v>
      </c>
      <c r="H1711" s="26">
        <f t="shared" si="80"/>
        <v>0</v>
      </c>
    </row>
    <row r="1712" spans="1:8" x14ac:dyDescent="0.25">
      <c r="A1712" s="12">
        <f>Riesgo!C1716</f>
        <v>0</v>
      </c>
      <c r="F1712" s="76">
        <f t="shared" si="78"/>
        <v>-0.12404882503505923</v>
      </c>
      <c r="G1712" s="26">
        <f t="shared" si="79"/>
        <v>0</v>
      </c>
      <c r="H1712" s="26">
        <f t="shared" si="80"/>
        <v>0</v>
      </c>
    </row>
    <row r="1713" spans="1:8" x14ac:dyDescent="0.25">
      <c r="A1713" s="12">
        <f>Riesgo!C1717</f>
        <v>1</v>
      </c>
      <c r="F1713" s="76">
        <f t="shared" si="78"/>
        <v>0.87595117496494079</v>
      </c>
      <c r="G1713" s="26">
        <f t="shared" si="79"/>
        <v>0.67210898078442016</v>
      </c>
      <c r="H1713" s="26">
        <f t="shared" si="80"/>
        <v>0.58873465142260162</v>
      </c>
    </row>
    <row r="1714" spans="1:8" x14ac:dyDescent="0.25">
      <c r="A1714" s="12">
        <f>Riesgo!C1718</f>
        <v>1</v>
      </c>
      <c r="F1714" s="76">
        <f t="shared" si="78"/>
        <v>0.87595117496494079</v>
      </c>
      <c r="G1714" s="26">
        <f t="shared" si="79"/>
        <v>0.67210898078442016</v>
      </c>
      <c r="H1714" s="26">
        <f t="shared" si="80"/>
        <v>0.58873465142260162</v>
      </c>
    </row>
    <row r="1715" spans="1:8" x14ac:dyDescent="0.25">
      <c r="A1715" s="12">
        <f>Riesgo!C1719</f>
        <v>0</v>
      </c>
      <c r="F1715" s="76">
        <f t="shared" si="78"/>
        <v>-0.12404882503505923</v>
      </c>
      <c r="G1715" s="26">
        <f t="shared" si="79"/>
        <v>0</v>
      </c>
      <c r="H1715" s="26">
        <f t="shared" si="80"/>
        <v>0</v>
      </c>
    </row>
    <row r="1716" spans="1:8" x14ac:dyDescent="0.25">
      <c r="A1716" s="12">
        <f>Riesgo!C1720</f>
        <v>0</v>
      </c>
      <c r="F1716" s="76">
        <f t="shared" si="78"/>
        <v>-0.12404882503505923</v>
      </c>
      <c r="G1716" s="26">
        <f t="shared" si="79"/>
        <v>0</v>
      </c>
      <c r="H1716" s="26">
        <f t="shared" si="80"/>
        <v>0</v>
      </c>
    </row>
    <row r="1717" spans="1:8" x14ac:dyDescent="0.25">
      <c r="A1717" s="12">
        <f>Riesgo!C1721</f>
        <v>0</v>
      </c>
      <c r="F1717" s="76">
        <f t="shared" si="78"/>
        <v>-0.12404882503505923</v>
      </c>
      <c r="G1717" s="26">
        <f t="shared" si="79"/>
        <v>0</v>
      </c>
      <c r="H1717" s="26">
        <f t="shared" si="80"/>
        <v>0</v>
      </c>
    </row>
    <row r="1718" spans="1:8" x14ac:dyDescent="0.25">
      <c r="A1718" s="12">
        <f>Riesgo!C1722</f>
        <v>0</v>
      </c>
      <c r="F1718" s="76">
        <f t="shared" si="78"/>
        <v>-0.12404882503505923</v>
      </c>
      <c r="G1718" s="26">
        <f t="shared" si="79"/>
        <v>0</v>
      </c>
      <c r="H1718" s="26">
        <f t="shared" si="80"/>
        <v>0</v>
      </c>
    </row>
    <row r="1719" spans="1:8" x14ac:dyDescent="0.25">
      <c r="A1719" s="12">
        <f>Riesgo!C1723</f>
        <v>0</v>
      </c>
      <c r="F1719" s="76">
        <f t="shared" si="78"/>
        <v>-0.12404882503505923</v>
      </c>
      <c r="G1719" s="26">
        <f t="shared" si="79"/>
        <v>0</v>
      </c>
      <c r="H1719" s="26">
        <f t="shared" si="80"/>
        <v>0</v>
      </c>
    </row>
    <row r="1720" spans="1:8" x14ac:dyDescent="0.25">
      <c r="A1720" s="12">
        <f>Riesgo!C1724</f>
        <v>0</v>
      </c>
      <c r="F1720" s="76">
        <f t="shared" si="78"/>
        <v>-0.12404882503505923</v>
      </c>
      <c r="G1720" s="26">
        <f t="shared" si="79"/>
        <v>0</v>
      </c>
      <c r="H1720" s="26">
        <f t="shared" si="80"/>
        <v>0</v>
      </c>
    </row>
    <row r="1721" spans="1:8" x14ac:dyDescent="0.25">
      <c r="A1721" s="12">
        <f>Riesgo!C1725</f>
        <v>0</v>
      </c>
      <c r="F1721" s="76">
        <f t="shared" si="78"/>
        <v>-0.12404882503505923</v>
      </c>
      <c r="G1721" s="26">
        <f t="shared" si="79"/>
        <v>0</v>
      </c>
      <c r="H1721" s="26">
        <f t="shared" si="80"/>
        <v>0</v>
      </c>
    </row>
    <row r="1722" spans="1:8" x14ac:dyDescent="0.25">
      <c r="A1722" s="12">
        <f>Riesgo!C1726</f>
        <v>0</v>
      </c>
      <c r="F1722" s="76">
        <f t="shared" si="78"/>
        <v>-0.12404882503505923</v>
      </c>
      <c r="G1722" s="26">
        <f t="shared" si="79"/>
        <v>0</v>
      </c>
      <c r="H1722" s="26">
        <f t="shared" si="80"/>
        <v>0</v>
      </c>
    </row>
    <row r="1723" spans="1:8" x14ac:dyDescent="0.25">
      <c r="A1723" s="12">
        <f>Riesgo!C1727</f>
        <v>0</v>
      </c>
      <c r="F1723" s="76">
        <f t="shared" si="78"/>
        <v>-0.12404882503505923</v>
      </c>
      <c r="G1723" s="26">
        <f t="shared" si="79"/>
        <v>0</v>
      </c>
      <c r="H1723" s="26">
        <f t="shared" si="80"/>
        <v>0</v>
      </c>
    </row>
    <row r="1724" spans="1:8" x14ac:dyDescent="0.25">
      <c r="A1724" s="12">
        <f>Riesgo!C1728</f>
        <v>0</v>
      </c>
      <c r="F1724" s="76">
        <f t="shared" si="78"/>
        <v>-0.12404882503505923</v>
      </c>
      <c r="G1724" s="26">
        <f t="shared" si="79"/>
        <v>0</v>
      </c>
      <c r="H1724" s="26">
        <f t="shared" si="80"/>
        <v>0</v>
      </c>
    </row>
    <row r="1725" spans="1:8" x14ac:dyDescent="0.25">
      <c r="A1725" s="12">
        <f>Riesgo!C1729</f>
        <v>0</v>
      </c>
      <c r="F1725" s="76">
        <f t="shared" si="78"/>
        <v>-0.12404882503505923</v>
      </c>
      <c r="G1725" s="26">
        <f t="shared" si="79"/>
        <v>0</v>
      </c>
      <c r="H1725" s="26">
        <f t="shared" si="80"/>
        <v>0</v>
      </c>
    </row>
    <row r="1726" spans="1:8" x14ac:dyDescent="0.25">
      <c r="A1726" s="12">
        <f>Riesgo!C1730</f>
        <v>0</v>
      </c>
      <c r="F1726" s="76">
        <f t="shared" si="78"/>
        <v>-0.12404882503505923</v>
      </c>
      <c r="G1726" s="26">
        <f t="shared" si="79"/>
        <v>0</v>
      </c>
      <c r="H1726" s="26">
        <f t="shared" si="80"/>
        <v>0</v>
      </c>
    </row>
    <row r="1727" spans="1:8" x14ac:dyDescent="0.25">
      <c r="A1727" s="12">
        <f>Riesgo!C1731</f>
        <v>0</v>
      </c>
      <c r="F1727" s="76">
        <f t="shared" si="78"/>
        <v>-0.12404882503505923</v>
      </c>
      <c r="G1727" s="26">
        <f t="shared" si="79"/>
        <v>0</v>
      </c>
      <c r="H1727" s="26">
        <f t="shared" si="80"/>
        <v>0</v>
      </c>
    </row>
    <row r="1728" spans="1:8" x14ac:dyDescent="0.25">
      <c r="A1728" s="12">
        <f>Riesgo!C1732</f>
        <v>0</v>
      </c>
      <c r="F1728" s="76">
        <f t="shared" si="78"/>
        <v>-0.12404882503505923</v>
      </c>
      <c r="G1728" s="26">
        <f t="shared" si="79"/>
        <v>0</v>
      </c>
      <c r="H1728" s="26">
        <f t="shared" si="80"/>
        <v>0</v>
      </c>
    </row>
    <row r="1729" spans="1:8" x14ac:dyDescent="0.25">
      <c r="A1729" s="12">
        <f>Riesgo!C1733</f>
        <v>0.21582431994659904</v>
      </c>
      <c r="F1729" s="76">
        <f t="shared" si="78"/>
        <v>9.1775494911539801E-2</v>
      </c>
      <c r="G1729" s="26">
        <f t="shared" si="79"/>
        <v>7.7300126657778257E-4</v>
      </c>
      <c r="H1729" s="26">
        <f t="shared" si="80"/>
        <v>7.0942573807423112E-5</v>
      </c>
    </row>
    <row r="1730" spans="1:8" x14ac:dyDescent="0.25">
      <c r="A1730" s="12">
        <f>Riesgo!C1734</f>
        <v>0</v>
      </c>
      <c r="F1730" s="76">
        <f t="shared" si="78"/>
        <v>-0.12404882503505923</v>
      </c>
      <c r="G1730" s="26">
        <f t="shared" si="79"/>
        <v>0</v>
      </c>
      <c r="H1730" s="26">
        <f t="shared" si="80"/>
        <v>0</v>
      </c>
    </row>
    <row r="1731" spans="1:8" x14ac:dyDescent="0.25">
      <c r="A1731" s="12">
        <f>Riesgo!C1735</f>
        <v>0</v>
      </c>
      <c r="F1731" s="76">
        <f t="shared" ref="F1731:F1794" si="81">A1731-$D$4</f>
        <v>-0.12404882503505923</v>
      </c>
      <c r="G1731" s="26">
        <f t="shared" ref="G1731:G1794" si="82">IF(A1731=0,0,(A1731-D$4)^3)</f>
        <v>0</v>
      </c>
      <c r="H1731" s="26">
        <f t="shared" ref="H1731:H1794" si="83">IF(A1731=0,0,(A1731-D$4)^4)</f>
        <v>0</v>
      </c>
    </row>
    <row r="1732" spans="1:8" x14ac:dyDescent="0.25">
      <c r="A1732" s="12">
        <f>Riesgo!C1736</f>
        <v>1</v>
      </c>
      <c r="F1732" s="76">
        <f t="shared" si="81"/>
        <v>0.87595117496494079</v>
      </c>
      <c r="G1732" s="26">
        <f t="shared" si="82"/>
        <v>0.67210898078442016</v>
      </c>
      <c r="H1732" s="26">
        <f t="shared" si="83"/>
        <v>0.58873465142260162</v>
      </c>
    </row>
    <row r="1733" spans="1:8" x14ac:dyDescent="0.25">
      <c r="A1733" s="12">
        <f>Riesgo!C1737</f>
        <v>0</v>
      </c>
      <c r="F1733" s="76">
        <f t="shared" si="81"/>
        <v>-0.12404882503505923</v>
      </c>
      <c r="G1733" s="26">
        <f t="shared" si="82"/>
        <v>0</v>
      </c>
      <c r="H1733" s="26">
        <f t="shared" si="83"/>
        <v>0</v>
      </c>
    </row>
    <row r="1734" spans="1:8" x14ac:dyDescent="0.25">
      <c r="A1734" s="12">
        <f>Riesgo!C1738</f>
        <v>0</v>
      </c>
      <c r="F1734" s="76">
        <f t="shared" si="81"/>
        <v>-0.12404882503505923</v>
      </c>
      <c r="G1734" s="26">
        <f t="shared" si="82"/>
        <v>0</v>
      </c>
      <c r="H1734" s="26">
        <f t="shared" si="83"/>
        <v>0</v>
      </c>
    </row>
    <row r="1735" spans="1:8" x14ac:dyDescent="0.25">
      <c r="A1735" s="12">
        <f>Riesgo!C1739</f>
        <v>0</v>
      </c>
      <c r="F1735" s="76">
        <f t="shared" si="81"/>
        <v>-0.12404882503505923</v>
      </c>
      <c r="G1735" s="26">
        <f t="shared" si="82"/>
        <v>0</v>
      </c>
      <c r="H1735" s="26">
        <f t="shared" si="83"/>
        <v>0</v>
      </c>
    </row>
    <row r="1736" spans="1:8" x14ac:dyDescent="0.25">
      <c r="A1736" s="12">
        <f>Riesgo!C1740</f>
        <v>0</v>
      </c>
      <c r="F1736" s="76">
        <f t="shared" si="81"/>
        <v>-0.12404882503505923</v>
      </c>
      <c r="G1736" s="26">
        <f t="shared" si="82"/>
        <v>0</v>
      </c>
      <c r="H1736" s="26">
        <f t="shared" si="83"/>
        <v>0</v>
      </c>
    </row>
    <row r="1737" spans="1:8" x14ac:dyDescent="0.25">
      <c r="A1737" s="12">
        <f>Riesgo!C1741</f>
        <v>0</v>
      </c>
      <c r="F1737" s="76">
        <f t="shared" si="81"/>
        <v>-0.12404882503505923</v>
      </c>
      <c r="G1737" s="26">
        <f t="shared" si="82"/>
        <v>0</v>
      </c>
      <c r="H1737" s="26">
        <f t="shared" si="83"/>
        <v>0</v>
      </c>
    </row>
    <row r="1738" spans="1:8" x14ac:dyDescent="0.25">
      <c r="A1738" s="12">
        <f>Riesgo!C1742</f>
        <v>1</v>
      </c>
      <c r="F1738" s="76">
        <f t="shared" si="81"/>
        <v>0.87595117496494079</v>
      </c>
      <c r="G1738" s="26">
        <f t="shared" si="82"/>
        <v>0.67210898078442016</v>
      </c>
      <c r="H1738" s="26">
        <f t="shared" si="83"/>
        <v>0.58873465142260162</v>
      </c>
    </row>
    <row r="1739" spans="1:8" x14ac:dyDescent="0.25">
      <c r="A1739" s="12">
        <f>Riesgo!C1743</f>
        <v>0</v>
      </c>
      <c r="F1739" s="76">
        <f t="shared" si="81"/>
        <v>-0.12404882503505923</v>
      </c>
      <c r="G1739" s="26">
        <f t="shared" si="82"/>
        <v>0</v>
      </c>
      <c r="H1739" s="26">
        <f t="shared" si="83"/>
        <v>0</v>
      </c>
    </row>
    <row r="1740" spans="1:8" x14ac:dyDescent="0.25">
      <c r="A1740" s="12">
        <f>Riesgo!C1744</f>
        <v>0</v>
      </c>
      <c r="F1740" s="76">
        <f t="shared" si="81"/>
        <v>-0.12404882503505923</v>
      </c>
      <c r="G1740" s="26">
        <f t="shared" si="82"/>
        <v>0</v>
      </c>
      <c r="H1740" s="26">
        <f t="shared" si="83"/>
        <v>0</v>
      </c>
    </row>
    <row r="1741" spans="1:8" x14ac:dyDescent="0.25">
      <c r="A1741" s="12">
        <f>Riesgo!C1745</f>
        <v>0</v>
      </c>
      <c r="F1741" s="76">
        <f t="shared" si="81"/>
        <v>-0.12404882503505923</v>
      </c>
      <c r="G1741" s="26">
        <f t="shared" si="82"/>
        <v>0</v>
      </c>
      <c r="H1741" s="26">
        <f t="shared" si="83"/>
        <v>0</v>
      </c>
    </row>
    <row r="1742" spans="1:8" x14ac:dyDescent="0.25">
      <c r="A1742" s="12">
        <f>Riesgo!C1746</f>
        <v>1</v>
      </c>
      <c r="F1742" s="76">
        <f t="shared" si="81"/>
        <v>0.87595117496494079</v>
      </c>
      <c r="G1742" s="26">
        <f t="shared" si="82"/>
        <v>0.67210898078442016</v>
      </c>
      <c r="H1742" s="26">
        <f t="shared" si="83"/>
        <v>0.58873465142260162</v>
      </c>
    </row>
    <row r="1743" spans="1:8" x14ac:dyDescent="0.25">
      <c r="A1743" s="12">
        <f>Riesgo!C1747</f>
        <v>0</v>
      </c>
      <c r="F1743" s="76">
        <f t="shared" si="81"/>
        <v>-0.12404882503505923</v>
      </c>
      <c r="G1743" s="26">
        <f t="shared" si="82"/>
        <v>0</v>
      </c>
      <c r="H1743" s="26">
        <f t="shared" si="83"/>
        <v>0</v>
      </c>
    </row>
    <row r="1744" spans="1:8" x14ac:dyDescent="0.25">
      <c r="A1744" s="12">
        <f>Riesgo!C1748</f>
        <v>0</v>
      </c>
      <c r="F1744" s="76">
        <f t="shared" si="81"/>
        <v>-0.12404882503505923</v>
      </c>
      <c r="G1744" s="26">
        <f t="shared" si="82"/>
        <v>0</v>
      </c>
      <c r="H1744" s="26">
        <f t="shared" si="83"/>
        <v>0</v>
      </c>
    </row>
    <row r="1745" spans="1:8" x14ac:dyDescent="0.25">
      <c r="A1745" s="12">
        <f>Riesgo!C1749</f>
        <v>0</v>
      </c>
      <c r="F1745" s="76">
        <f t="shared" si="81"/>
        <v>-0.12404882503505923</v>
      </c>
      <c r="G1745" s="26">
        <f t="shared" si="82"/>
        <v>0</v>
      </c>
      <c r="H1745" s="26">
        <f t="shared" si="83"/>
        <v>0</v>
      </c>
    </row>
    <row r="1746" spans="1:8" x14ac:dyDescent="0.25">
      <c r="A1746" s="12">
        <f>Riesgo!C1750</f>
        <v>0</v>
      </c>
      <c r="F1746" s="76">
        <f t="shared" si="81"/>
        <v>-0.12404882503505923</v>
      </c>
      <c r="G1746" s="26">
        <f t="shared" si="82"/>
        <v>0</v>
      </c>
      <c r="H1746" s="26">
        <f t="shared" si="83"/>
        <v>0</v>
      </c>
    </row>
    <row r="1747" spans="1:8" x14ac:dyDescent="0.25">
      <c r="A1747" s="12">
        <f>Riesgo!C1751</f>
        <v>0</v>
      </c>
      <c r="F1747" s="76">
        <f t="shared" si="81"/>
        <v>-0.12404882503505923</v>
      </c>
      <c r="G1747" s="26">
        <f t="shared" si="82"/>
        <v>0</v>
      </c>
      <c r="H1747" s="26">
        <f t="shared" si="83"/>
        <v>0</v>
      </c>
    </row>
    <row r="1748" spans="1:8" x14ac:dyDescent="0.25">
      <c r="A1748" s="12">
        <f>Riesgo!C1752</f>
        <v>1</v>
      </c>
      <c r="F1748" s="76">
        <f t="shared" si="81"/>
        <v>0.87595117496494079</v>
      </c>
      <c r="G1748" s="26">
        <f t="shared" si="82"/>
        <v>0.67210898078442016</v>
      </c>
      <c r="H1748" s="26">
        <f t="shared" si="83"/>
        <v>0.58873465142260162</v>
      </c>
    </row>
    <row r="1749" spans="1:8" x14ac:dyDescent="0.25">
      <c r="A1749" s="12">
        <f>Riesgo!C1753</f>
        <v>0</v>
      </c>
      <c r="F1749" s="76">
        <f t="shared" si="81"/>
        <v>-0.12404882503505923</v>
      </c>
      <c r="G1749" s="26">
        <f t="shared" si="82"/>
        <v>0</v>
      </c>
      <c r="H1749" s="26">
        <f t="shared" si="83"/>
        <v>0</v>
      </c>
    </row>
    <row r="1750" spans="1:8" x14ac:dyDescent="0.25">
      <c r="A1750" s="12">
        <f>Riesgo!C1754</f>
        <v>0</v>
      </c>
      <c r="F1750" s="76">
        <f t="shared" si="81"/>
        <v>-0.12404882503505923</v>
      </c>
      <c r="G1750" s="26">
        <f t="shared" si="82"/>
        <v>0</v>
      </c>
      <c r="H1750" s="26">
        <f t="shared" si="83"/>
        <v>0</v>
      </c>
    </row>
    <row r="1751" spans="1:8" x14ac:dyDescent="0.25">
      <c r="A1751" s="12">
        <f>Riesgo!C1755</f>
        <v>0</v>
      </c>
      <c r="F1751" s="76">
        <f t="shared" si="81"/>
        <v>-0.12404882503505923</v>
      </c>
      <c r="G1751" s="26">
        <f t="shared" si="82"/>
        <v>0</v>
      </c>
      <c r="H1751" s="26">
        <f t="shared" si="83"/>
        <v>0</v>
      </c>
    </row>
    <row r="1752" spans="1:8" x14ac:dyDescent="0.25">
      <c r="A1752" s="12">
        <f>Riesgo!C1756</f>
        <v>0</v>
      </c>
      <c r="F1752" s="76">
        <f t="shared" si="81"/>
        <v>-0.12404882503505923</v>
      </c>
      <c r="G1752" s="26">
        <f t="shared" si="82"/>
        <v>0</v>
      </c>
      <c r="H1752" s="26">
        <f t="shared" si="83"/>
        <v>0</v>
      </c>
    </row>
    <row r="1753" spans="1:8" x14ac:dyDescent="0.25">
      <c r="A1753" s="12">
        <f>Riesgo!C1757</f>
        <v>0</v>
      </c>
      <c r="F1753" s="76">
        <f t="shared" si="81"/>
        <v>-0.12404882503505923</v>
      </c>
      <c r="G1753" s="26">
        <f t="shared" si="82"/>
        <v>0</v>
      </c>
      <c r="H1753" s="26">
        <f t="shared" si="83"/>
        <v>0</v>
      </c>
    </row>
    <row r="1754" spans="1:8" x14ac:dyDescent="0.25">
      <c r="A1754" s="12">
        <f>Riesgo!C1758</f>
        <v>0</v>
      </c>
      <c r="F1754" s="76">
        <f t="shared" si="81"/>
        <v>-0.12404882503505923</v>
      </c>
      <c r="G1754" s="26">
        <f t="shared" si="82"/>
        <v>0</v>
      </c>
      <c r="H1754" s="26">
        <f t="shared" si="83"/>
        <v>0</v>
      </c>
    </row>
    <row r="1755" spans="1:8" x14ac:dyDescent="0.25">
      <c r="A1755" s="12">
        <f>Riesgo!C1759</f>
        <v>0</v>
      </c>
      <c r="F1755" s="76">
        <f t="shared" si="81"/>
        <v>-0.12404882503505923</v>
      </c>
      <c r="G1755" s="26">
        <f t="shared" si="82"/>
        <v>0</v>
      </c>
      <c r="H1755" s="26">
        <f t="shared" si="83"/>
        <v>0</v>
      </c>
    </row>
    <row r="1756" spans="1:8" x14ac:dyDescent="0.25">
      <c r="A1756" s="12">
        <f>Riesgo!C1760</f>
        <v>0</v>
      </c>
      <c r="F1756" s="76">
        <f t="shared" si="81"/>
        <v>-0.12404882503505923</v>
      </c>
      <c r="G1756" s="26">
        <f t="shared" si="82"/>
        <v>0</v>
      </c>
      <c r="H1756" s="26">
        <f t="shared" si="83"/>
        <v>0</v>
      </c>
    </row>
    <row r="1757" spans="1:8" x14ac:dyDescent="0.25">
      <c r="A1757" s="12">
        <f>Riesgo!C1761</f>
        <v>1</v>
      </c>
      <c r="F1757" s="76">
        <f t="shared" si="81"/>
        <v>0.87595117496494079</v>
      </c>
      <c r="G1757" s="26">
        <f t="shared" si="82"/>
        <v>0.67210898078442016</v>
      </c>
      <c r="H1757" s="26">
        <f t="shared" si="83"/>
        <v>0.58873465142260162</v>
      </c>
    </row>
    <row r="1758" spans="1:8" x14ac:dyDescent="0.25">
      <c r="A1758" s="12">
        <f>Riesgo!C1762</f>
        <v>0</v>
      </c>
      <c r="F1758" s="76">
        <f t="shared" si="81"/>
        <v>-0.12404882503505923</v>
      </c>
      <c r="G1758" s="26">
        <f t="shared" si="82"/>
        <v>0</v>
      </c>
      <c r="H1758" s="26">
        <f t="shared" si="83"/>
        <v>0</v>
      </c>
    </row>
    <row r="1759" spans="1:8" x14ac:dyDescent="0.25">
      <c r="A1759" s="12">
        <f>Riesgo!C1763</f>
        <v>0</v>
      </c>
      <c r="F1759" s="76">
        <f t="shared" si="81"/>
        <v>-0.12404882503505923</v>
      </c>
      <c r="G1759" s="26">
        <f t="shared" si="82"/>
        <v>0</v>
      </c>
      <c r="H1759" s="26">
        <f t="shared" si="83"/>
        <v>0</v>
      </c>
    </row>
    <row r="1760" spans="1:8" x14ac:dyDescent="0.25">
      <c r="A1760" s="12">
        <f>Riesgo!C1764</f>
        <v>0</v>
      </c>
      <c r="F1760" s="76">
        <f t="shared" si="81"/>
        <v>-0.12404882503505923</v>
      </c>
      <c r="G1760" s="26">
        <f t="shared" si="82"/>
        <v>0</v>
      </c>
      <c r="H1760" s="26">
        <f t="shared" si="83"/>
        <v>0</v>
      </c>
    </row>
    <row r="1761" spans="1:8" x14ac:dyDescent="0.25">
      <c r="A1761" s="12">
        <f>Riesgo!C1765</f>
        <v>0</v>
      </c>
      <c r="F1761" s="76">
        <f t="shared" si="81"/>
        <v>-0.12404882503505923</v>
      </c>
      <c r="G1761" s="26">
        <f t="shared" si="82"/>
        <v>0</v>
      </c>
      <c r="H1761" s="26">
        <f t="shared" si="83"/>
        <v>0</v>
      </c>
    </row>
    <row r="1762" spans="1:8" x14ac:dyDescent="0.25">
      <c r="A1762" s="12">
        <f>Riesgo!C1766</f>
        <v>0</v>
      </c>
      <c r="F1762" s="76">
        <f t="shared" si="81"/>
        <v>-0.12404882503505923</v>
      </c>
      <c r="G1762" s="26">
        <f t="shared" si="82"/>
        <v>0</v>
      </c>
      <c r="H1762" s="26">
        <f t="shared" si="83"/>
        <v>0</v>
      </c>
    </row>
    <row r="1763" spans="1:8" x14ac:dyDescent="0.25">
      <c r="A1763" s="12">
        <f>Riesgo!C1767</f>
        <v>0</v>
      </c>
      <c r="F1763" s="76">
        <f t="shared" si="81"/>
        <v>-0.12404882503505923</v>
      </c>
      <c r="G1763" s="26">
        <f t="shared" si="82"/>
        <v>0</v>
      </c>
      <c r="H1763" s="26">
        <f t="shared" si="83"/>
        <v>0</v>
      </c>
    </row>
    <row r="1764" spans="1:8" x14ac:dyDescent="0.25">
      <c r="A1764" s="12">
        <f>Riesgo!C1768</f>
        <v>0</v>
      </c>
      <c r="F1764" s="76">
        <f t="shared" si="81"/>
        <v>-0.12404882503505923</v>
      </c>
      <c r="G1764" s="26">
        <f t="shared" si="82"/>
        <v>0</v>
      </c>
      <c r="H1764" s="26">
        <f t="shared" si="83"/>
        <v>0</v>
      </c>
    </row>
    <row r="1765" spans="1:8" x14ac:dyDescent="0.25">
      <c r="A1765" s="12">
        <f>Riesgo!C1769</f>
        <v>0</v>
      </c>
      <c r="F1765" s="76">
        <f t="shared" si="81"/>
        <v>-0.12404882503505923</v>
      </c>
      <c r="G1765" s="26">
        <f t="shared" si="82"/>
        <v>0</v>
      </c>
      <c r="H1765" s="26">
        <f t="shared" si="83"/>
        <v>0</v>
      </c>
    </row>
    <row r="1766" spans="1:8" x14ac:dyDescent="0.25">
      <c r="A1766" s="12">
        <f>Riesgo!C1770</f>
        <v>0</v>
      </c>
      <c r="F1766" s="76">
        <f t="shared" si="81"/>
        <v>-0.12404882503505923</v>
      </c>
      <c r="G1766" s="26">
        <f t="shared" si="82"/>
        <v>0</v>
      </c>
      <c r="H1766" s="26">
        <f t="shared" si="83"/>
        <v>0</v>
      </c>
    </row>
    <row r="1767" spans="1:8" x14ac:dyDescent="0.25">
      <c r="A1767" s="12">
        <f>Riesgo!C1771</f>
        <v>0</v>
      </c>
      <c r="F1767" s="76">
        <f t="shared" si="81"/>
        <v>-0.12404882503505923</v>
      </c>
      <c r="G1767" s="26">
        <f t="shared" si="82"/>
        <v>0</v>
      </c>
      <c r="H1767" s="26">
        <f t="shared" si="83"/>
        <v>0</v>
      </c>
    </row>
    <row r="1768" spans="1:8" x14ac:dyDescent="0.25">
      <c r="A1768" s="12">
        <f>Riesgo!C1772</f>
        <v>1</v>
      </c>
      <c r="F1768" s="76">
        <f t="shared" si="81"/>
        <v>0.87595117496494079</v>
      </c>
      <c r="G1768" s="26">
        <f t="shared" si="82"/>
        <v>0.67210898078442016</v>
      </c>
      <c r="H1768" s="26">
        <f t="shared" si="83"/>
        <v>0.58873465142260162</v>
      </c>
    </row>
    <row r="1769" spans="1:8" x14ac:dyDescent="0.25">
      <c r="A1769" s="12">
        <f>Riesgo!C1773</f>
        <v>0</v>
      </c>
      <c r="F1769" s="76">
        <f t="shared" si="81"/>
        <v>-0.12404882503505923</v>
      </c>
      <c r="G1769" s="26">
        <f t="shared" si="82"/>
        <v>0</v>
      </c>
      <c r="H1769" s="26">
        <f t="shared" si="83"/>
        <v>0</v>
      </c>
    </row>
    <row r="1770" spans="1:8" x14ac:dyDescent="0.25">
      <c r="A1770" s="12">
        <f>Riesgo!C1774</f>
        <v>1</v>
      </c>
      <c r="F1770" s="76">
        <f t="shared" si="81"/>
        <v>0.87595117496494079</v>
      </c>
      <c r="G1770" s="26">
        <f t="shared" si="82"/>
        <v>0.67210898078442016</v>
      </c>
      <c r="H1770" s="26">
        <f t="shared" si="83"/>
        <v>0.58873465142260162</v>
      </c>
    </row>
    <row r="1771" spans="1:8" x14ac:dyDescent="0.25">
      <c r="A1771" s="12">
        <f>Riesgo!C1775</f>
        <v>0</v>
      </c>
      <c r="F1771" s="76">
        <f t="shared" si="81"/>
        <v>-0.12404882503505923</v>
      </c>
      <c r="G1771" s="26">
        <f t="shared" si="82"/>
        <v>0</v>
      </c>
      <c r="H1771" s="26">
        <f t="shared" si="83"/>
        <v>0</v>
      </c>
    </row>
    <row r="1772" spans="1:8" x14ac:dyDescent="0.25">
      <c r="A1772" s="12">
        <f>Riesgo!C1776</f>
        <v>0</v>
      </c>
      <c r="F1772" s="76">
        <f t="shared" si="81"/>
        <v>-0.12404882503505923</v>
      </c>
      <c r="G1772" s="26">
        <f t="shared" si="82"/>
        <v>0</v>
      </c>
      <c r="H1772" s="26">
        <f t="shared" si="83"/>
        <v>0</v>
      </c>
    </row>
    <row r="1773" spans="1:8" x14ac:dyDescent="0.25">
      <c r="A1773" s="12">
        <f>Riesgo!C1777</f>
        <v>0</v>
      </c>
      <c r="F1773" s="76">
        <f t="shared" si="81"/>
        <v>-0.12404882503505923</v>
      </c>
      <c r="G1773" s="26">
        <f t="shared" si="82"/>
        <v>0</v>
      </c>
      <c r="H1773" s="26">
        <f t="shared" si="83"/>
        <v>0</v>
      </c>
    </row>
    <row r="1774" spans="1:8" x14ac:dyDescent="0.25">
      <c r="A1774" s="12">
        <f>Riesgo!C1778</f>
        <v>0</v>
      </c>
      <c r="F1774" s="76">
        <f t="shared" si="81"/>
        <v>-0.12404882503505923</v>
      </c>
      <c r="G1774" s="26">
        <f t="shared" si="82"/>
        <v>0</v>
      </c>
      <c r="H1774" s="26">
        <f t="shared" si="83"/>
        <v>0</v>
      </c>
    </row>
    <row r="1775" spans="1:8" x14ac:dyDescent="0.25">
      <c r="A1775" s="12">
        <f>Riesgo!C1779</f>
        <v>0</v>
      </c>
      <c r="F1775" s="76">
        <f t="shared" si="81"/>
        <v>-0.12404882503505923</v>
      </c>
      <c r="G1775" s="26">
        <f t="shared" si="82"/>
        <v>0</v>
      </c>
      <c r="H1775" s="26">
        <f t="shared" si="83"/>
        <v>0</v>
      </c>
    </row>
    <row r="1776" spans="1:8" x14ac:dyDescent="0.25">
      <c r="A1776" s="12">
        <f>Riesgo!C1780</f>
        <v>3.1469334140814272E-2</v>
      </c>
      <c r="F1776" s="76">
        <f t="shared" si="81"/>
        <v>-9.257949089424497E-2</v>
      </c>
      <c r="G1776" s="26">
        <f t="shared" si="82"/>
        <v>-7.9349531086156714E-4</v>
      </c>
      <c r="H1776" s="26">
        <f t="shared" si="83"/>
        <v>7.3461391906534548E-5</v>
      </c>
    </row>
    <row r="1777" spans="1:8" x14ac:dyDescent="0.25">
      <c r="A1777" s="12">
        <f>Riesgo!C1781</f>
        <v>0</v>
      </c>
      <c r="F1777" s="76">
        <f t="shared" si="81"/>
        <v>-0.12404882503505923</v>
      </c>
      <c r="G1777" s="26">
        <f t="shared" si="82"/>
        <v>0</v>
      </c>
      <c r="H1777" s="26">
        <f t="shared" si="83"/>
        <v>0</v>
      </c>
    </row>
    <row r="1778" spans="1:8" x14ac:dyDescent="0.25">
      <c r="A1778" s="12">
        <f>Riesgo!C1782</f>
        <v>0</v>
      </c>
      <c r="F1778" s="76">
        <f t="shared" si="81"/>
        <v>-0.12404882503505923</v>
      </c>
      <c r="G1778" s="26">
        <f t="shared" si="82"/>
        <v>0</v>
      </c>
      <c r="H1778" s="26">
        <f t="shared" si="83"/>
        <v>0</v>
      </c>
    </row>
    <row r="1779" spans="1:8" x14ac:dyDescent="0.25">
      <c r="A1779" s="12">
        <f>Riesgo!C1783</f>
        <v>0</v>
      </c>
      <c r="F1779" s="76">
        <f t="shared" si="81"/>
        <v>-0.12404882503505923</v>
      </c>
      <c r="G1779" s="26">
        <f t="shared" si="82"/>
        <v>0</v>
      </c>
      <c r="H1779" s="26">
        <f t="shared" si="83"/>
        <v>0</v>
      </c>
    </row>
    <row r="1780" spans="1:8" x14ac:dyDescent="0.25">
      <c r="A1780" s="12">
        <f>Riesgo!C1784</f>
        <v>0</v>
      </c>
      <c r="F1780" s="76">
        <f t="shared" si="81"/>
        <v>-0.12404882503505923</v>
      </c>
      <c r="G1780" s="26">
        <f t="shared" si="82"/>
        <v>0</v>
      </c>
      <c r="H1780" s="26">
        <f t="shared" si="83"/>
        <v>0</v>
      </c>
    </row>
    <row r="1781" spans="1:8" x14ac:dyDescent="0.25">
      <c r="A1781" s="12">
        <f>Riesgo!C1785</f>
        <v>0</v>
      </c>
      <c r="F1781" s="76">
        <f t="shared" si="81"/>
        <v>-0.12404882503505923</v>
      </c>
      <c r="G1781" s="26">
        <f t="shared" si="82"/>
        <v>0</v>
      </c>
      <c r="H1781" s="26">
        <f t="shared" si="83"/>
        <v>0</v>
      </c>
    </row>
    <row r="1782" spans="1:8" x14ac:dyDescent="0.25">
      <c r="A1782" s="12">
        <f>Riesgo!C1786</f>
        <v>0</v>
      </c>
      <c r="F1782" s="76">
        <f t="shared" si="81"/>
        <v>-0.12404882503505923</v>
      </c>
      <c r="G1782" s="26">
        <f t="shared" si="82"/>
        <v>0</v>
      </c>
      <c r="H1782" s="26">
        <f t="shared" si="83"/>
        <v>0</v>
      </c>
    </row>
    <row r="1783" spans="1:8" x14ac:dyDescent="0.25">
      <c r="A1783" s="12">
        <f>Riesgo!C1787</f>
        <v>0.42747975590464193</v>
      </c>
      <c r="F1783" s="76">
        <f t="shared" si="81"/>
        <v>0.30343093086958273</v>
      </c>
      <c r="G1783" s="26">
        <f t="shared" si="82"/>
        <v>2.7936985879226685E-2</v>
      </c>
      <c r="H1783" s="26">
        <f t="shared" si="83"/>
        <v>8.4769456310241423E-3</v>
      </c>
    </row>
    <row r="1784" spans="1:8" x14ac:dyDescent="0.25">
      <c r="A1784" s="12">
        <f>Riesgo!C1788</f>
        <v>1</v>
      </c>
      <c r="F1784" s="76">
        <f t="shared" si="81"/>
        <v>0.87595117496494079</v>
      </c>
      <c r="G1784" s="26">
        <f t="shared" si="82"/>
        <v>0.67210898078442016</v>
      </c>
      <c r="H1784" s="26">
        <f t="shared" si="83"/>
        <v>0.58873465142260162</v>
      </c>
    </row>
    <row r="1785" spans="1:8" x14ac:dyDescent="0.25">
      <c r="A1785" s="12">
        <f>Riesgo!C1789</f>
        <v>0.35022767753519779</v>
      </c>
      <c r="F1785" s="76">
        <f t="shared" si="81"/>
        <v>0.22617885250013856</v>
      </c>
      <c r="G1785" s="26">
        <f t="shared" si="82"/>
        <v>1.1570602904623398E-2</v>
      </c>
      <c r="H1785" s="26">
        <f t="shared" si="83"/>
        <v>2.6170256877024907E-3</v>
      </c>
    </row>
    <row r="1786" spans="1:8" x14ac:dyDescent="0.25">
      <c r="A1786" s="12">
        <f>Riesgo!C1790</f>
        <v>0</v>
      </c>
      <c r="F1786" s="76">
        <f t="shared" si="81"/>
        <v>-0.12404882503505923</v>
      </c>
      <c r="G1786" s="26">
        <f t="shared" si="82"/>
        <v>0</v>
      </c>
      <c r="H1786" s="26">
        <f t="shared" si="83"/>
        <v>0</v>
      </c>
    </row>
    <row r="1787" spans="1:8" x14ac:dyDescent="0.25">
      <c r="A1787" s="12">
        <f>Riesgo!C1791</f>
        <v>0</v>
      </c>
      <c r="F1787" s="76">
        <f t="shared" si="81"/>
        <v>-0.12404882503505923</v>
      </c>
      <c r="G1787" s="26">
        <f t="shared" si="82"/>
        <v>0</v>
      </c>
      <c r="H1787" s="26">
        <f t="shared" si="83"/>
        <v>0</v>
      </c>
    </row>
    <row r="1788" spans="1:8" x14ac:dyDescent="0.25">
      <c r="A1788" s="12">
        <f>Riesgo!C1792</f>
        <v>1</v>
      </c>
      <c r="F1788" s="76">
        <f t="shared" si="81"/>
        <v>0.87595117496494079</v>
      </c>
      <c r="G1788" s="26">
        <f t="shared" si="82"/>
        <v>0.67210898078442016</v>
      </c>
      <c r="H1788" s="26">
        <f t="shared" si="83"/>
        <v>0.58873465142260162</v>
      </c>
    </row>
    <row r="1789" spans="1:8" x14ac:dyDescent="0.25">
      <c r="A1789" s="12">
        <f>Riesgo!C1793</f>
        <v>0</v>
      </c>
      <c r="F1789" s="76">
        <f t="shared" si="81"/>
        <v>-0.12404882503505923</v>
      </c>
      <c r="G1789" s="26">
        <f t="shared" si="82"/>
        <v>0</v>
      </c>
      <c r="H1789" s="26">
        <f t="shared" si="83"/>
        <v>0</v>
      </c>
    </row>
    <row r="1790" spans="1:8" x14ac:dyDescent="0.25">
      <c r="A1790" s="12">
        <f>Riesgo!C1794</f>
        <v>0</v>
      </c>
      <c r="F1790" s="76">
        <f t="shared" si="81"/>
        <v>-0.12404882503505923</v>
      </c>
      <c r="G1790" s="26">
        <f t="shared" si="82"/>
        <v>0</v>
      </c>
      <c r="H1790" s="26">
        <f t="shared" si="83"/>
        <v>0</v>
      </c>
    </row>
    <row r="1791" spans="1:8" x14ac:dyDescent="0.25">
      <c r="A1791" s="12">
        <f>Riesgo!C1795</f>
        <v>0</v>
      </c>
      <c r="F1791" s="76">
        <f t="shared" si="81"/>
        <v>-0.12404882503505923</v>
      </c>
      <c r="G1791" s="26">
        <f t="shared" si="82"/>
        <v>0</v>
      </c>
      <c r="H1791" s="26">
        <f t="shared" si="83"/>
        <v>0</v>
      </c>
    </row>
    <row r="1792" spans="1:8" x14ac:dyDescent="0.25">
      <c r="A1792" s="12">
        <f>Riesgo!C1796</f>
        <v>0</v>
      </c>
      <c r="F1792" s="76">
        <f t="shared" si="81"/>
        <v>-0.12404882503505923</v>
      </c>
      <c r="G1792" s="26">
        <f t="shared" si="82"/>
        <v>0</v>
      </c>
      <c r="H1792" s="26">
        <f t="shared" si="83"/>
        <v>0</v>
      </c>
    </row>
    <row r="1793" spans="1:8" x14ac:dyDescent="0.25">
      <c r="A1793" s="12">
        <f>Riesgo!C1797</f>
        <v>1</v>
      </c>
      <c r="F1793" s="76">
        <f t="shared" si="81"/>
        <v>0.87595117496494079</v>
      </c>
      <c r="G1793" s="26">
        <f t="shared" si="82"/>
        <v>0.67210898078442016</v>
      </c>
      <c r="H1793" s="26">
        <f t="shared" si="83"/>
        <v>0.58873465142260162</v>
      </c>
    </row>
    <row r="1794" spans="1:8" x14ac:dyDescent="0.25">
      <c r="A1794" s="12">
        <f>Riesgo!C1798</f>
        <v>0</v>
      </c>
      <c r="F1794" s="76">
        <f t="shared" si="81"/>
        <v>-0.12404882503505923</v>
      </c>
      <c r="G1794" s="26">
        <f t="shared" si="82"/>
        <v>0</v>
      </c>
      <c r="H1794" s="26">
        <f t="shared" si="83"/>
        <v>0</v>
      </c>
    </row>
    <row r="1795" spans="1:8" x14ac:dyDescent="0.25">
      <c r="A1795" s="12">
        <f>Riesgo!C1799</f>
        <v>0.55553947996910813</v>
      </c>
      <c r="F1795" s="76">
        <f t="shared" ref="F1795:F1858" si="84">A1795-$D$4</f>
        <v>0.43149065493404892</v>
      </c>
      <c r="G1795" s="26">
        <f t="shared" ref="G1795:G1858" si="85">IF(A1795=0,0,(A1795-D$4)^3)</f>
        <v>8.0336736051480714E-2</v>
      </c>
      <c r="H1795" s="26">
        <f t="shared" ref="H1795:H1858" si="86">IF(A1795=0,0,(A1795-D$4)^4)</f>
        <v>3.4664550854117231E-2</v>
      </c>
    </row>
    <row r="1796" spans="1:8" x14ac:dyDescent="0.25">
      <c r="A1796" s="12">
        <f>Riesgo!C1800</f>
        <v>0</v>
      </c>
      <c r="F1796" s="76">
        <f t="shared" si="84"/>
        <v>-0.12404882503505923</v>
      </c>
      <c r="G1796" s="26">
        <f t="shared" si="85"/>
        <v>0</v>
      </c>
      <c r="H1796" s="26">
        <f t="shared" si="86"/>
        <v>0</v>
      </c>
    </row>
    <row r="1797" spans="1:8" x14ac:dyDescent="0.25">
      <c r="A1797" s="12">
        <f>Riesgo!C1801</f>
        <v>0</v>
      </c>
      <c r="F1797" s="76">
        <f t="shared" si="84"/>
        <v>-0.12404882503505923</v>
      </c>
      <c r="G1797" s="26">
        <f t="shared" si="85"/>
        <v>0</v>
      </c>
      <c r="H1797" s="26">
        <f t="shared" si="86"/>
        <v>0</v>
      </c>
    </row>
    <row r="1798" spans="1:8" x14ac:dyDescent="0.25">
      <c r="A1798" s="12">
        <f>Riesgo!C1802</f>
        <v>0</v>
      </c>
      <c r="F1798" s="76">
        <f t="shared" si="84"/>
        <v>-0.12404882503505923</v>
      </c>
      <c r="G1798" s="26">
        <f t="shared" si="85"/>
        <v>0</v>
      </c>
      <c r="H1798" s="26">
        <f t="shared" si="86"/>
        <v>0</v>
      </c>
    </row>
    <row r="1799" spans="1:8" x14ac:dyDescent="0.25">
      <c r="A1799" s="12">
        <f>Riesgo!C1803</f>
        <v>0</v>
      </c>
      <c r="F1799" s="76">
        <f t="shared" si="84"/>
        <v>-0.12404882503505923</v>
      </c>
      <c r="G1799" s="26">
        <f t="shared" si="85"/>
        <v>0</v>
      </c>
      <c r="H1799" s="26">
        <f t="shared" si="86"/>
        <v>0</v>
      </c>
    </row>
    <row r="1800" spans="1:8" x14ac:dyDescent="0.25">
      <c r="A1800" s="12">
        <f>Riesgo!C1804</f>
        <v>0</v>
      </c>
      <c r="F1800" s="76">
        <f t="shared" si="84"/>
        <v>-0.12404882503505923</v>
      </c>
      <c r="G1800" s="26">
        <f t="shared" si="85"/>
        <v>0</v>
      </c>
      <c r="H1800" s="26">
        <f t="shared" si="86"/>
        <v>0</v>
      </c>
    </row>
    <row r="1801" spans="1:8" x14ac:dyDescent="0.25">
      <c r="A1801" s="12">
        <f>Riesgo!C1805</f>
        <v>0</v>
      </c>
      <c r="F1801" s="76">
        <f t="shared" si="84"/>
        <v>-0.12404882503505923</v>
      </c>
      <c r="G1801" s="26">
        <f t="shared" si="85"/>
        <v>0</v>
      </c>
      <c r="H1801" s="26">
        <f t="shared" si="86"/>
        <v>0</v>
      </c>
    </row>
    <row r="1802" spans="1:8" x14ac:dyDescent="0.25">
      <c r="A1802" s="12">
        <f>Riesgo!C1806</f>
        <v>0</v>
      </c>
      <c r="F1802" s="76">
        <f t="shared" si="84"/>
        <v>-0.12404882503505923</v>
      </c>
      <c r="G1802" s="26">
        <f t="shared" si="85"/>
        <v>0</v>
      </c>
      <c r="H1802" s="26">
        <f t="shared" si="86"/>
        <v>0</v>
      </c>
    </row>
    <row r="1803" spans="1:8" x14ac:dyDescent="0.25">
      <c r="A1803" s="12">
        <f>Riesgo!C1807</f>
        <v>0</v>
      </c>
      <c r="F1803" s="76">
        <f t="shared" si="84"/>
        <v>-0.12404882503505923</v>
      </c>
      <c r="G1803" s="26">
        <f t="shared" si="85"/>
        <v>0</v>
      </c>
      <c r="H1803" s="26">
        <f t="shared" si="86"/>
        <v>0</v>
      </c>
    </row>
    <row r="1804" spans="1:8" x14ac:dyDescent="0.25">
      <c r="A1804" s="12">
        <f>Riesgo!C1808</f>
        <v>0</v>
      </c>
      <c r="F1804" s="76">
        <f t="shared" si="84"/>
        <v>-0.12404882503505923</v>
      </c>
      <c r="G1804" s="26">
        <f t="shared" si="85"/>
        <v>0</v>
      </c>
      <c r="H1804" s="26">
        <f t="shared" si="86"/>
        <v>0</v>
      </c>
    </row>
    <row r="1805" spans="1:8" x14ac:dyDescent="0.25">
      <c r="A1805" s="12">
        <f>Riesgo!C1809</f>
        <v>0</v>
      </c>
      <c r="F1805" s="76">
        <f t="shared" si="84"/>
        <v>-0.12404882503505923</v>
      </c>
      <c r="G1805" s="26">
        <f t="shared" si="85"/>
        <v>0</v>
      </c>
      <c r="H1805" s="26">
        <f t="shared" si="86"/>
        <v>0</v>
      </c>
    </row>
    <row r="1806" spans="1:8" x14ac:dyDescent="0.25">
      <c r="A1806" s="12">
        <f>Riesgo!C1810</f>
        <v>0</v>
      </c>
      <c r="F1806" s="76">
        <f t="shared" si="84"/>
        <v>-0.12404882503505923</v>
      </c>
      <c r="G1806" s="26">
        <f t="shared" si="85"/>
        <v>0</v>
      </c>
      <c r="H1806" s="26">
        <f t="shared" si="86"/>
        <v>0</v>
      </c>
    </row>
    <row r="1807" spans="1:8" x14ac:dyDescent="0.25">
      <c r="A1807" s="12">
        <f>Riesgo!C1811</f>
        <v>0</v>
      </c>
      <c r="F1807" s="76">
        <f t="shared" si="84"/>
        <v>-0.12404882503505923</v>
      </c>
      <c r="G1807" s="26">
        <f t="shared" si="85"/>
        <v>0</v>
      </c>
      <c r="H1807" s="26">
        <f t="shared" si="86"/>
        <v>0</v>
      </c>
    </row>
    <row r="1808" spans="1:8" x14ac:dyDescent="0.25">
      <c r="A1808" s="12">
        <f>Riesgo!C1812</f>
        <v>0</v>
      </c>
      <c r="F1808" s="76">
        <f t="shared" si="84"/>
        <v>-0.12404882503505923</v>
      </c>
      <c r="G1808" s="26">
        <f t="shared" si="85"/>
        <v>0</v>
      </c>
      <c r="H1808" s="26">
        <f t="shared" si="86"/>
        <v>0</v>
      </c>
    </row>
    <row r="1809" spans="1:8" x14ac:dyDescent="0.25">
      <c r="A1809" s="12">
        <f>Riesgo!C1813</f>
        <v>0</v>
      </c>
      <c r="F1809" s="76">
        <f t="shared" si="84"/>
        <v>-0.12404882503505923</v>
      </c>
      <c r="G1809" s="26">
        <f t="shared" si="85"/>
        <v>0</v>
      </c>
      <c r="H1809" s="26">
        <f t="shared" si="86"/>
        <v>0</v>
      </c>
    </row>
    <row r="1810" spans="1:8" x14ac:dyDescent="0.25">
      <c r="A1810" s="12">
        <f>Riesgo!C1814</f>
        <v>0</v>
      </c>
      <c r="F1810" s="76">
        <f t="shared" si="84"/>
        <v>-0.12404882503505923</v>
      </c>
      <c r="G1810" s="26">
        <f t="shared" si="85"/>
        <v>0</v>
      </c>
      <c r="H1810" s="26">
        <f t="shared" si="86"/>
        <v>0</v>
      </c>
    </row>
    <row r="1811" spans="1:8" x14ac:dyDescent="0.25">
      <c r="A1811" s="12">
        <f>Riesgo!C1815</f>
        <v>0</v>
      </c>
      <c r="F1811" s="76">
        <f t="shared" si="84"/>
        <v>-0.12404882503505923</v>
      </c>
      <c r="G1811" s="26">
        <f t="shared" si="85"/>
        <v>0</v>
      </c>
      <c r="H1811" s="26">
        <f t="shared" si="86"/>
        <v>0</v>
      </c>
    </row>
    <row r="1812" spans="1:8" x14ac:dyDescent="0.25">
      <c r="A1812" s="12">
        <f>Riesgo!C1816</f>
        <v>0</v>
      </c>
      <c r="F1812" s="76">
        <f t="shared" si="84"/>
        <v>-0.12404882503505923</v>
      </c>
      <c r="G1812" s="26">
        <f t="shared" si="85"/>
        <v>0</v>
      </c>
      <c r="H1812" s="26">
        <f t="shared" si="86"/>
        <v>0</v>
      </c>
    </row>
    <row r="1813" spans="1:8" x14ac:dyDescent="0.25">
      <c r="A1813" s="12">
        <f>Riesgo!C1817</f>
        <v>0</v>
      </c>
      <c r="F1813" s="76">
        <f t="shared" si="84"/>
        <v>-0.12404882503505923</v>
      </c>
      <c r="G1813" s="26">
        <f t="shared" si="85"/>
        <v>0</v>
      </c>
      <c r="H1813" s="26">
        <f t="shared" si="86"/>
        <v>0</v>
      </c>
    </row>
    <row r="1814" spans="1:8" x14ac:dyDescent="0.25">
      <c r="A1814" s="12">
        <f>Riesgo!C1818</f>
        <v>0</v>
      </c>
      <c r="F1814" s="76">
        <f t="shared" si="84"/>
        <v>-0.12404882503505923</v>
      </c>
      <c r="G1814" s="26">
        <f t="shared" si="85"/>
        <v>0</v>
      </c>
      <c r="H1814" s="26">
        <f t="shared" si="86"/>
        <v>0</v>
      </c>
    </row>
    <row r="1815" spans="1:8" x14ac:dyDescent="0.25">
      <c r="A1815" s="12">
        <f>Riesgo!C1819</f>
        <v>0</v>
      </c>
      <c r="F1815" s="76">
        <f t="shared" si="84"/>
        <v>-0.12404882503505923</v>
      </c>
      <c r="G1815" s="26">
        <f t="shared" si="85"/>
        <v>0</v>
      </c>
      <c r="H1815" s="26">
        <f t="shared" si="86"/>
        <v>0</v>
      </c>
    </row>
    <row r="1816" spans="1:8" x14ac:dyDescent="0.25">
      <c r="A1816" s="12">
        <f>Riesgo!C1820</f>
        <v>0</v>
      </c>
      <c r="F1816" s="76">
        <f t="shared" si="84"/>
        <v>-0.12404882503505923</v>
      </c>
      <c r="G1816" s="26">
        <f t="shared" si="85"/>
        <v>0</v>
      </c>
      <c r="H1816" s="26">
        <f t="shared" si="86"/>
        <v>0</v>
      </c>
    </row>
    <row r="1817" spans="1:8" x14ac:dyDescent="0.25">
      <c r="A1817" s="12">
        <f>Riesgo!C1821</f>
        <v>0</v>
      </c>
      <c r="F1817" s="76">
        <f t="shared" si="84"/>
        <v>-0.12404882503505923</v>
      </c>
      <c r="G1817" s="26">
        <f t="shared" si="85"/>
        <v>0</v>
      </c>
      <c r="H1817" s="26">
        <f t="shared" si="86"/>
        <v>0</v>
      </c>
    </row>
    <row r="1818" spans="1:8" x14ac:dyDescent="0.25">
      <c r="A1818" s="12">
        <f>Riesgo!C1822</f>
        <v>0</v>
      </c>
      <c r="F1818" s="76">
        <f t="shared" si="84"/>
        <v>-0.12404882503505923</v>
      </c>
      <c r="G1818" s="26">
        <f t="shared" si="85"/>
        <v>0</v>
      </c>
      <c r="H1818" s="26">
        <f t="shared" si="86"/>
        <v>0</v>
      </c>
    </row>
    <row r="1819" spans="1:8" x14ac:dyDescent="0.25">
      <c r="A1819" s="12">
        <f>Riesgo!C1823</f>
        <v>0</v>
      </c>
      <c r="F1819" s="76">
        <f t="shared" si="84"/>
        <v>-0.12404882503505923</v>
      </c>
      <c r="G1819" s="26">
        <f t="shared" si="85"/>
        <v>0</v>
      </c>
      <c r="H1819" s="26">
        <f t="shared" si="86"/>
        <v>0</v>
      </c>
    </row>
    <row r="1820" spans="1:8" x14ac:dyDescent="0.25">
      <c r="A1820" s="12">
        <f>Riesgo!C1824</f>
        <v>1</v>
      </c>
      <c r="F1820" s="76">
        <f t="shared" si="84"/>
        <v>0.87595117496494079</v>
      </c>
      <c r="G1820" s="26">
        <f t="shared" si="85"/>
        <v>0.67210898078442016</v>
      </c>
      <c r="H1820" s="26">
        <f t="shared" si="86"/>
        <v>0.58873465142260162</v>
      </c>
    </row>
    <row r="1821" spans="1:8" x14ac:dyDescent="0.25">
      <c r="A1821" s="12">
        <f>Riesgo!C1825</f>
        <v>0</v>
      </c>
      <c r="F1821" s="76">
        <f t="shared" si="84"/>
        <v>-0.12404882503505923</v>
      </c>
      <c r="G1821" s="26">
        <f t="shared" si="85"/>
        <v>0</v>
      </c>
      <c r="H1821" s="26">
        <f t="shared" si="86"/>
        <v>0</v>
      </c>
    </row>
    <row r="1822" spans="1:8" x14ac:dyDescent="0.25">
      <c r="A1822" s="12">
        <f>Riesgo!C1826</f>
        <v>0</v>
      </c>
      <c r="F1822" s="76">
        <f t="shared" si="84"/>
        <v>-0.12404882503505923</v>
      </c>
      <c r="G1822" s="26">
        <f t="shared" si="85"/>
        <v>0</v>
      </c>
      <c r="H1822" s="26">
        <f t="shared" si="86"/>
        <v>0</v>
      </c>
    </row>
    <row r="1823" spans="1:8" x14ac:dyDescent="0.25">
      <c r="A1823" s="12">
        <f>Riesgo!C1827</f>
        <v>0.95514042441045022</v>
      </c>
      <c r="F1823" s="76">
        <f t="shared" si="84"/>
        <v>0.83109159937539101</v>
      </c>
      <c r="G1823" s="26">
        <f t="shared" si="85"/>
        <v>0.57404597678695757</v>
      </c>
      <c r="H1823" s="26">
        <f t="shared" si="86"/>
        <v>0.47708478896288115</v>
      </c>
    </row>
    <row r="1824" spans="1:8" x14ac:dyDescent="0.25">
      <c r="A1824" s="12">
        <f>Riesgo!C1828</f>
        <v>0</v>
      </c>
      <c r="F1824" s="76">
        <f t="shared" si="84"/>
        <v>-0.12404882503505923</v>
      </c>
      <c r="G1824" s="26">
        <f t="shared" si="85"/>
        <v>0</v>
      </c>
      <c r="H1824" s="26">
        <f t="shared" si="86"/>
        <v>0</v>
      </c>
    </row>
    <row r="1825" spans="1:8" x14ac:dyDescent="0.25">
      <c r="A1825" s="12">
        <f>Riesgo!C1829</f>
        <v>0</v>
      </c>
      <c r="F1825" s="76">
        <f t="shared" si="84"/>
        <v>-0.12404882503505923</v>
      </c>
      <c r="G1825" s="26">
        <f t="shared" si="85"/>
        <v>0</v>
      </c>
      <c r="H1825" s="26">
        <f t="shared" si="86"/>
        <v>0</v>
      </c>
    </row>
    <row r="1826" spans="1:8" x14ac:dyDescent="0.25">
      <c r="A1826" s="12">
        <f>Riesgo!C1830</f>
        <v>0</v>
      </c>
      <c r="F1826" s="76">
        <f t="shared" si="84"/>
        <v>-0.12404882503505923</v>
      </c>
      <c r="G1826" s="26">
        <f t="shared" si="85"/>
        <v>0</v>
      </c>
      <c r="H1826" s="26">
        <f t="shared" si="86"/>
        <v>0</v>
      </c>
    </row>
    <row r="1827" spans="1:8" x14ac:dyDescent="0.25">
      <c r="A1827" s="12">
        <f>Riesgo!C1831</f>
        <v>1</v>
      </c>
      <c r="F1827" s="76">
        <f t="shared" si="84"/>
        <v>0.87595117496494079</v>
      </c>
      <c r="G1827" s="26">
        <f t="shared" si="85"/>
        <v>0.67210898078442016</v>
      </c>
      <c r="H1827" s="26">
        <f t="shared" si="86"/>
        <v>0.58873465142260162</v>
      </c>
    </row>
    <row r="1828" spans="1:8" x14ac:dyDescent="0.25">
      <c r="A1828" s="12">
        <f>Riesgo!C1832</f>
        <v>7.2252107458376902E-2</v>
      </c>
      <c r="F1828" s="76">
        <f t="shared" si="84"/>
        <v>-5.1796717576682333E-2</v>
      </c>
      <c r="G1828" s="26">
        <f t="shared" si="85"/>
        <v>-1.3896541108566262E-4</v>
      </c>
      <c r="H1828" s="26">
        <f t="shared" si="86"/>
        <v>7.1979521509316268E-6</v>
      </c>
    </row>
    <row r="1829" spans="1:8" x14ac:dyDescent="0.25">
      <c r="A1829" s="12">
        <f>Riesgo!C1833</f>
        <v>0</v>
      </c>
      <c r="F1829" s="76">
        <f t="shared" si="84"/>
        <v>-0.12404882503505923</v>
      </c>
      <c r="G1829" s="26">
        <f t="shared" si="85"/>
        <v>0</v>
      </c>
      <c r="H1829" s="26">
        <f t="shared" si="86"/>
        <v>0</v>
      </c>
    </row>
    <row r="1830" spans="1:8" x14ac:dyDescent="0.25">
      <c r="A1830" s="12">
        <f>Riesgo!C1834</f>
        <v>0</v>
      </c>
      <c r="F1830" s="76">
        <f t="shared" si="84"/>
        <v>-0.12404882503505923</v>
      </c>
      <c r="G1830" s="26">
        <f t="shared" si="85"/>
        <v>0</v>
      </c>
      <c r="H1830" s="26">
        <f t="shared" si="86"/>
        <v>0</v>
      </c>
    </row>
    <row r="1831" spans="1:8" x14ac:dyDescent="0.25">
      <c r="A1831" s="12">
        <f>Riesgo!C1835</f>
        <v>1</v>
      </c>
      <c r="F1831" s="76">
        <f t="shared" si="84"/>
        <v>0.87595117496494079</v>
      </c>
      <c r="G1831" s="26">
        <f t="shared" si="85"/>
        <v>0.67210898078442016</v>
      </c>
      <c r="H1831" s="26">
        <f t="shared" si="86"/>
        <v>0.58873465142260162</v>
      </c>
    </row>
    <row r="1832" spans="1:8" x14ac:dyDescent="0.25">
      <c r="A1832" s="12">
        <f>Riesgo!C1836</f>
        <v>0.70972349211103092</v>
      </c>
      <c r="F1832" s="76">
        <f t="shared" si="84"/>
        <v>0.58567466707597171</v>
      </c>
      <c r="G1832" s="26">
        <f t="shared" si="85"/>
        <v>0.20089508796060454</v>
      </c>
      <c r="H1832" s="26">
        <f t="shared" si="86"/>
        <v>0.11765916375852511</v>
      </c>
    </row>
    <row r="1833" spans="1:8" x14ac:dyDescent="0.25">
      <c r="A1833" s="12">
        <f>Riesgo!C1837</f>
        <v>1</v>
      </c>
      <c r="F1833" s="76">
        <f t="shared" si="84"/>
        <v>0.87595117496494079</v>
      </c>
      <c r="G1833" s="26">
        <f t="shared" si="85"/>
        <v>0.67210898078442016</v>
      </c>
      <c r="H1833" s="26">
        <f t="shared" si="86"/>
        <v>0.58873465142260162</v>
      </c>
    </row>
    <row r="1834" spans="1:8" x14ac:dyDescent="0.25">
      <c r="A1834" s="12">
        <f>Riesgo!C1838</f>
        <v>0</v>
      </c>
      <c r="F1834" s="76">
        <f t="shared" si="84"/>
        <v>-0.12404882503505923</v>
      </c>
      <c r="G1834" s="26">
        <f t="shared" si="85"/>
        <v>0</v>
      </c>
      <c r="H1834" s="26">
        <f t="shared" si="86"/>
        <v>0</v>
      </c>
    </row>
    <row r="1835" spans="1:8" x14ac:dyDescent="0.25">
      <c r="A1835" s="12">
        <f>Riesgo!C1839</f>
        <v>0</v>
      </c>
      <c r="F1835" s="76">
        <f t="shared" si="84"/>
        <v>-0.12404882503505923</v>
      </c>
      <c r="G1835" s="26">
        <f t="shared" si="85"/>
        <v>0</v>
      </c>
      <c r="H1835" s="26">
        <f t="shared" si="86"/>
        <v>0</v>
      </c>
    </row>
    <row r="1836" spans="1:8" x14ac:dyDescent="0.25">
      <c r="A1836" s="12">
        <f>Riesgo!C1840</f>
        <v>0</v>
      </c>
      <c r="F1836" s="76">
        <f t="shared" si="84"/>
        <v>-0.12404882503505923</v>
      </c>
      <c r="G1836" s="26">
        <f t="shared" si="85"/>
        <v>0</v>
      </c>
      <c r="H1836" s="26">
        <f t="shared" si="86"/>
        <v>0</v>
      </c>
    </row>
    <row r="1837" spans="1:8" x14ac:dyDescent="0.25">
      <c r="A1837" s="12">
        <f>Riesgo!C1841</f>
        <v>1</v>
      </c>
      <c r="F1837" s="76">
        <f t="shared" si="84"/>
        <v>0.87595117496494079</v>
      </c>
      <c r="G1837" s="26">
        <f t="shared" si="85"/>
        <v>0.67210898078442016</v>
      </c>
      <c r="H1837" s="26">
        <f t="shared" si="86"/>
        <v>0.58873465142260162</v>
      </c>
    </row>
    <row r="1838" spans="1:8" x14ac:dyDescent="0.25">
      <c r="A1838" s="12">
        <f>Riesgo!C1842</f>
        <v>0</v>
      </c>
      <c r="F1838" s="76">
        <f t="shared" si="84"/>
        <v>-0.12404882503505923</v>
      </c>
      <c r="G1838" s="26">
        <f t="shared" si="85"/>
        <v>0</v>
      </c>
      <c r="H1838" s="26">
        <f t="shared" si="86"/>
        <v>0</v>
      </c>
    </row>
    <row r="1839" spans="1:8" x14ac:dyDescent="0.25">
      <c r="A1839" s="12">
        <f>Riesgo!C1843</f>
        <v>0</v>
      </c>
      <c r="F1839" s="76">
        <f t="shared" si="84"/>
        <v>-0.12404882503505923</v>
      </c>
      <c r="G1839" s="26">
        <f t="shared" si="85"/>
        <v>0</v>
      </c>
      <c r="H1839" s="26">
        <f t="shared" si="86"/>
        <v>0</v>
      </c>
    </row>
    <row r="1840" spans="1:8" x14ac:dyDescent="0.25">
      <c r="A1840" s="12">
        <f>Riesgo!C1844</f>
        <v>0</v>
      </c>
      <c r="F1840" s="76">
        <f t="shared" si="84"/>
        <v>-0.12404882503505923</v>
      </c>
      <c r="G1840" s="26">
        <f t="shared" si="85"/>
        <v>0</v>
      </c>
      <c r="H1840" s="26">
        <f t="shared" si="86"/>
        <v>0</v>
      </c>
    </row>
    <row r="1841" spans="1:8" x14ac:dyDescent="0.25">
      <c r="A1841" s="12">
        <f>Riesgo!C1845</f>
        <v>0</v>
      </c>
      <c r="F1841" s="76">
        <f t="shared" si="84"/>
        <v>-0.12404882503505923</v>
      </c>
      <c r="G1841" s="26">
        <f t="shared" si="85"/>
        <v>0</v>
      </c>
      <c r="H1841" s="26">
        <f t="shared" si="86"/>
        <v>0</v>
      </c>
    </row>
    <row r="1842" spans="1:8" x14ac:dyDescent="0.25">
      <c r="A1842" s="12">
        <f>Riesgo!C1846</f>
        <v>0</v>
      </c>
      <c r="F1842" s="76">
        <f t="shared" si="84"/>
        <v>-0.12404882503505923</v>
      </c>
      <c r="G1842" s="26">
        <f t="shared" si="85"/>
        <v>0</v>
      </c>
      <c r="H1842" s="26">
        <f t="shared" si="86"/>
        <v>0</v>
      </c>
    </row>
    <row r="1843" spans="1:8" x14ac:dyDescent="0.25">
      <c r="A1843" s="12">
        <f>Riesgo!C1847</f>
        <v>0</v>
      </c>
      <c r="F1843" s="76">
        <f t="shared" si="84"/>
        <v>-0.12404882503505923</v>
      </c>
      <c r="G1843" s="26">
        <f t="shared" si="85"/>
        <v>0</v>
      </c>
      <c r="H1843" s="26">
        <f t="shared" si="86"/>
        <v>0</v>
      </c>
    </row>
    <row r="1844" spans="1:8" x14ac:dyDescent="0.25">
      <c r="A1844" s="12">
        <f>Riesgo!C1848</f>
        <v>0</v>
      </c>
      <c r="F1844" s="76">
        <f t="shared" si="84"/>
        <v>-0.12404882503505923</v>
      </c>
      <c r="G1844" s="26">
        <f t="shared" si="85"/>
        <v>0</v>
      </c>
      <c r="H1844" s="26">
        <f t="shared" si="86"/>
        <v>0</v>
      </c>
    </row>
    <row r="1845" spans="1:8" x14ac:dyDescent="0.25">
      <c r="A1845" s="12">
        <f>Riesgo!C1849</f>
        <v>0</v>
      </c>
      <c r="F1845" s="76">
        <f t="shared" si="84"/>
        <v>-0.12404882503505923</v>
      </c>
      <c r="G1845" s="26">
        <f t="shared" si="85"/>
        <v>0</v>
      </c>
      <c r="H1845" s="26">
        <f t="shared" si="86"/>
        <v>0</v>
      </c>
    </row>
    <row r="1846" spans="1:8" x14ac:dyDescent="0.25">
      <c r="A1846" s="12">
        <f>Riesgo!C1850</f>
        <v>0</v>
      </c>
      <c r="F1846" s="76">
        <f t="shared" si="84"/>
        <v>-0.12404882503505923</v>
      </c>
      <c r="G1846" s="26">
        <f t="shared" si="85"/>
        <v>0</v>
      </c>
      <c r="H1846" s="26">
        <f t="shared" si="86"/>
        <v>0</v>
      </c>
    </row>
    <row r="1847" spans="1:8" x14ac:dyDescent="0.25">
      <c r="A1847" s="12">
        <f>Riesgo!C1851</f>
        <v>0</v>
      </c>
      <c r="F1847" s="76">
        <f t="shared" si="84"/>
        <v>-0.12404882503505923</v>
      </c>
      <c r="G1847" s="26">
        <f t="shared" si="85"/>
        <v>0</v>
      </c>
      <c r="H1847" s="26">
        <f t="shared" si="86"/>
        <v>0</v>
      </c>
    </row>
    <row r="1848" spans="1:8" x14ac:dyDescent="0.25">
      <c r="A1848" s="12">
        <f>Riesgo!C1852</f>
        <v>0</v>
      </c>
      <c r="F1848" s="76">
        <f t="shared" si="84"/>
        <v>-0.12404882503505923</v>
      </c>
      <c r="G1848" s="26">
        <f t="shared" si="85"/>
        <v>0</v>
      </c>
      <c r="H1848" s="26">
        <f t="shared" si="86"/>
        <v>0</v>
      </c>
    </row>
    <row r="1849" spans="1:8" x14ac:dyDescent="0.25">
      <c r="A1849" s="12">
        <f>Riesgo!C1853</f>
        <v>0</v>
      </c>
      <c r="F1849" s="76">
        <f t="shared" si="84"/>
        <v>-0.12404882503505923</v>
      </c>
      <c r="G1849" s="26">
        <f t="shared" si="85"/>
        <v>0</v>
      </c>
      <c r="H1849" s="26">
        <f t="shared" si="86"/>
        <v>0</v>
      </c>
    </row>
    <row r="1850" spans="1:8" x14ac:dyDescent="0.25">
      <c r="A1850" s="12">
        <f>Riesgo!C1854</f>
        <v>0</v>
      </c>
      <c r="F1850" s="76">
        <f t="shared" si="84"/>
        <v>-0.12404882503505923</v>
      </c>
      <c r="G1850" s="26">
        <f t="shared" si="85"/>
        <v>0</v>
      </c>
      <c r="H1850" s="26">
        <f t="shared" si="86"/>
        <v>0</v>
      </c>
    </row>
    <row r="1851" spans="1:8" x14ac:dyDescent="0.25">
      <c r="A1851" s="12">
        <f>Riesgo!C1855</f>
        <v>0</v>
      </c>
      <c r="F1851" s="76">
        <f t="shared" si="84"/>
        <v>-0.12404882503505923</v>
      </c>
      <c r="G1851" s="26">
        <f t="shared" si="85"/>
        <v>0</v>
      </c>
      <c r="H1851" s="26">
        <f t="shared" si="86"/>
        <v>0</v>
      </c>
    </row>
    <row r="1852" spans="1:8" x14ac:dyDescent="0.25">
      <c r="A1852" s="12">
        <f>Riesgo!C1856</f>
        <v>0</v>
      </c>
      <c r="F1852" s="76">
        <f t="shared" si="84"/>
        <v>-0.12404882503505923</v>
      </c>
      <c r="G1852" s="26">
        <f t="shared" si="85"/>
        <v>0</v>
      </c>
      <c r="H1852" s="26">
        <f t="shared" si="86"/>
        <v>0</v>
      </c>
    </row>
    <row r="1853" spans="1:8" x14ac:dyDescent="0.25">
      <c r="A1853" s="12">
        <f>Riesgo!C1857</f>
        <v>0</v>
      </c>
      <c r="F1853" s="76">
        <f t="shared" si="84"/>
        <v>-0.12404882503505923</v>
      </c>
      <c r="G1853" s="26">
        <f t="shared" si="85"/>
        <v>0</v>
      </c>
      <c r="H1853" s="26">
        <f t="shared" si="86"/>
        <v>0</v>
      </c>
    </row>
    <row r="1854" spans="1:8" x14ac:dyDescent="0.25">
      <c r="A1854" s="12">
        <f>Riesgo!C1858</f>
        <v>0</v>
      </c>
      <c r="F1854" s="76">
        <f t="shared" si="84"/>
        <v>-0.12404882503505923</v>
      </c>
      <c r="G1854" s="26">
        <f t="shared" si="85"/>
        <v>0</v>
      </c>
      <c r="H1854" s="26">
        <f t="shared" si="86"/>
        <v>0</v>
      </c>
    </row>
    <row r="1855" spans="1:8" x14ac:dyDescent="0.25">
      <c r="A1855" s="12">
        <f>Riesgo!C1859</f>
        <v>0</v>
      </c>
      <c r="F1855" s="76">
        <f t="shared" si="84"/>
        <v>-0.12404882503505923</v>
      </c>
      <c r="G1855" s="26">
        <f t="shared" si="85"/>
        <v>0</v>
      </c>
      <c r="H1855" s="26">
        <f t="shared" si="86"/>
        <v>0</v>
      </c>
    </row>
    <row r="1856" spans="1:8" x14ac:dyDescent="0.25">
      <c r="A1856" s="12">
        <f>Riesgo!C1860</f>
        <v>0</v>
      </c>
      <c r="F1856" s="76">
        <f t="shared" si="84"/>
        <v>-0.12404882503505923</v>
      </c>
      <c r="G1856" s="26">
        <f t="shared" si="85"/>
        <v>0</v>
      </c>
      <c r="H1856" s="26">
        <f t="shared" si="86"/>
        <v>0</v>
      </c>
    </row>
    <row r="1857" spans="1:8" x14ac:dyDescent="0.25">
      <c r="A1857" s="12">
        <f>Riesgo!C1861</f>
        <v>0</v>
      </c>
      <c r="F1857" s="76">
        <f t="shared" si="84"/>
        <v>-0.12404882503505923</v>
      </c>
      <c r="G1857" s="26">
        <f t="shared" si="85"/>
        <v>0</v>
      </c>
      <c r="H1857" s="26">
        <f t="shared" si="86"/>
        <v>0</v>
      </c>
    </row>
    <row r="1858" spans="1:8" x14ac:dyDescent="0.25">
      <c r="A1858" s="12">
        <f>Riesgo!C1862</f>
        <v>0</v>
      </c>
      <c r="F1858" s="76">
        <f t="shared" si="84"/>
        <v>-0.12404882503505923</v>
      </c>
      <c r="G1858" s="26">
        <f t="shared" si="85"/>
        <v>0</v>
      </c>
      <c r="H1858" s="26">
        <f t="shared" si="86"/>
        <v>0</v>
      </c>
    </row>
    <row r="1859" spans="1:8" x14ac:dyDescent="0.25">
      <c r="A1859" s="12">
        <f>Riesgo!C1863</f>
        <v>0</v>
      </c>
      <c r="F1859" s="76">
        <f t="shared" ref="F1859:F1922" si="87">A1859-$D$4</f>
        <v>-0.12404882503505923</v>
      </c>
      <c r="G1859" s="26">
        <f t="shared" ref="G1859:G1922" si="88">IF(A1859=0,0,(A1859-D$4)^3)</f>
        <v>0</v>
      </c>
      <c r="H1859" s="26">
        <f t="shared" ref="H1859:H1922" si="89">IF(A1859=0,0,(A1859-D$4)^4)</f>
        <v>0</v>
      </c>
    </row>
    <row r="1860" spans="1:8" x14ac:dyDescent="0.25">
      <c r="A1860" s="12">
        <f>Riesgo!C1864</f>
        <v>0</v>
      </c>
      <c r="F1860" s="76">
        <f t="shared" si="87"/>
        <v>-0.12404882503505923</v>
      </c>
      <c r="G1860" s="26">
        <f t="shared" si="88"/>
        <v>0</v>
      </c>
      <c r="H1860" s="26">
        <f t="shared" si="89"/>
        <v>0</v>
      </c>
    </row>
    <row r="1861" spans="1:8" x14ac:dyDescent="0.25">
      <c r="A1861" s="12">
        <f>Riesgo!C1865</f>
        <v>0</v>
      </c>
      <c r="F1861" s="76">
        <f t="shared" si="87"/>
        <v>-0.12404882503505923</v>
      </c>
      <c r="G1861" s="26">
        <f t="shared" si="88"/>
        <v>0</v>
      </c>
      <c r="H1861" s="26">
        <f t="shared" si="89"/>
        <v>0</v>
      </c>
    </row>
    <row r="1862" spans="1:8" x14ac:dyDescent="0.25">
      <c r="A1862" s="12">
        <f>Riesgo!C1866</f>
        <v>0.60730986659567154</v>
      </c>
      <c r="F1862" s="76">
        <f t="shared" si="87"/>
        <v>0.48326104156061234</v>
      </c>
      <c r="G1862" s="26">
        <f t="shared" si="88"/>
        <v>0.11286138013045618</v>
      </c>
      <c r="H1862" s="26">
        <f t="shared" si="89"/>
        <v>5.4541508113812462E-2</v>
      </c>
    </row>
    <row r="1863" spans="1:8" x14ac:dyDescent="0.25">
      <c r="A1863" s="12">
        <f>Riesgo!C1867</f>
        <v>0</v>
      </c>
      <c r="F1863" s="76">
        <f t="shared" si="87"/>
        <v>-0.12404882503505923</v>
      </c>
      <c r="G1863" s="26">
        <f t="shared" si="88"/>
        <v>0</v>
      </c>
      <c r="H1863" s="26">
        <f t="shared" si="89"/>
        <v>0</v>
      </c>
    </row>
    <row r="1864" spans="1:8" x14ac:dyDescent="0.25">
      <c r="A1864" s="12">
        <f>Riesgo!C1868</f>
        <v>0</v>
      </c>
      <c r="F1864" s="76">
        <f t="shared" si="87"/>
        <v>-0.12404882503505923</v>
      </c>
      <c r="G1864" s="26">
        <f t="shared" si="88"/>
        <v>0</v>
      </c>
      <c r="H1864" s="26">
        <f t="shared" si="89"/>
        <v>0</v>
      </c>
    </row>
    <row r="1865" spans="1:8" x14ac:dyDescent="0.25">
      <c r="A1865" s="12">
        <f>Riesgo!C1869</f>
        <v>0</v>
      </c>
      <c r="F1865" s="76">
        <f t="shared" si="87"/>
        <v>-0.12404882503505923</v>
      </c>
      <c r="G1865" s="26">
        <f t="shared" si="88"/>
        <v>0</v>
      </c>
      <c r="H1865" s="26">
        <f t="shared" si="89"/>
        <v>0</v>
      </c>
    </row>
    <row r="1866" spans="1:8" x14ac:dyDescent="0.25">
      <c r="A1866" s="12">
        <f>Riesgo!C1870</f>
        <v>0</v>
      </c>
      <c r="F1866" s="76">
        <f t="shared" si="87"/>
        <v>-0.12404882503505923</v>
      </c>
      <c r="G1866" s="26">
        <f t="shared" si="88"/>
        <v>0</v>
      </c>
      <c r="H1866" s="26">
        <f t="shared" si="89"/>
        <v>0</v>
      </c>
    </row>
    <row r="1867" spans="1:8" x14ac:dyDescent="0.25">
      <c r="A1867" s="12">
        <f>Riesgo!C1871</f>
        <v>0</v>
      </c>
      <c r="F1867" s="76">
        <f t="shared" si="87"/>
        <v>-0.12404882503505923</v>
      </c>
      <c r="G1867" s="26">
        <f t="shared" si="88"/>
        <v>0</v>
      </c>
      <c r="H1867" s="26">
        <f t="shared" si="89"/>
        <v>0</v>
      </c>
    </row>
    <row r="1868" spans="1:8" x14ac:dyDescent="0.25">
      <c r="A1868" s="12">
        <f>Riesgo!C1872</f>
        <v>0</v>
      </c>
      <c r="F1868" s="76">
        <f t="shared" si="87"/>
        <v>-0.12404882503505923</v>
      </c>
      <c r="G1868" s="26">
        <f t="shared" si="88"/>
        <v>0</v>
      </c>
      <c r="H1868" s="26">
        <f t="shared" si="89"/>
        <v>0</v>
      </c>
    </row>
    <row r="1869" spans="1:8" x14ac:dyDescent="0.25">
      <c r="A1869" s="12">
        <f>Riesgo!C1873</f>
        <v>0</v>
      </c>
      <c r="F1869" s="76">
        <f t="shared" si="87"/>
        <v>-0.12404882503505923</v>
      </c>
      <c r="G1869" s="26">
        <f t="shared" si="88"/>
        <v>0</v>
      </c>
      <c r="H1869" s="26">
        <f t="shared" si="89"/>
        <v>0</v>
      </c>
    </row>
    <row r="1870" spans="1:8" x14ac:dyDescent="0.25">
      <c r="A1870" s="12">
        <f>Riesgo!C1874</f>
        <v>0</v>
      </c>
      <c r="F1870" s="76">
        <f t="shared" si="87"/>
        <v>-0.12404882503505923</v>
      </c>
      <c r="G1870" s="26">
        <f t="shared" si="88"/>
        <v>0</v>
      </c>
      <c r="H1870" s="26">
        <f t="shared" si="89"/>
        <v>0</v>
      </c>
    </row>
    <row r="1871" spans="1:8" x14ac:dyDescent="0.25">
      <c r="A1871" s="12">
        <f>Riesgo!C1875</f>
        <v>0</v>
      </c>
      <c r="F1871" s="76">
        <f t="shared" si="87"/>
        <v>-0.12404882503505923</v>
      </c>
      <c r="G1871" s="26">
        <f t="shared" si="88"/>
        <v>0</v>
      </c>
      <c r="H1871" s="26">
        <f t="shared" si="89"/>
        <v>0</v>
      </c>
    </row>
    <row r="1872" spans="1:8" x14ac:dyDescent="0.25">
      <c r="A1872" s="12">
        <f>Riesgo!C1876</f>
        <v>0</v>
      </c>
      <c r="F1872" s="76">
        <f t="shared" si="87"/>
        <v>-0.12404882503505923</v>
      </c>
      <c r="G1872" s="26">
        <f t="shared" si="88"/>
        <v>0</v>
      </c>
      <c r="H1872" s="26">
        <f t="shared" si="89"/>
        <v>0</v>
      </c>
    </row>
    <row r="1873" spans="1:8" x14ac:dyDescent="0.25">
      <c r="A1873" s="12">
        <f>Riesgo!C1877</f>
        <v>0</v>
      </c>
      <c r="F1873" s="76">
        <f t="shared" si="87"/>
        <v>-0.12404882503505923</v>
      </c>
      <c r="G1873" s="26">
        <f t="shared" si="88"/>
        <v>0</v>
      </c>
      <c r="H1873" s="26">
        <f t="shared" si="89"/>
        <v>0</v>
      </c>
    </row>
    <row r="1874" spans="1:8" x14ac:dyDescent="0.25">
      <c r="A1874" s="12">
        <f>Riesgo!C1878</f>
        <v>0</v>
      </c>
      <c r="F1874" s="76">
        <f t="shared" si="87"/>
        <v>-0.12404882503505923</v>
      </c>
      <c r="G1874" s="26">
        <f t="shared" si="88"/>
        <v>0</v>
      </c>
      <c r="H1874" s="26">
        <f t="shared" si="89"/>
        <v>0</v>
      </c>
    </row>
    <row r="1875" spans="1:8" x14ac:dyDescent="0.25">
      <c r="A1875" s="12">
        <f>Riesgo!C1879</f>
        <v>0</v>
      </c>
      <c r="F1875" s="76">
        <f t="shared" si="87"/>
        <v>-0.12404882503505923</v>
      </c>
      <c r="G1875" s="26">
        <f t="shared" si="88"/>
        <v>0</v>
      </c>
      <c r="H1875" s="26">
        <f t="shared" si="89"/>
        <v>0</v>
      </c>
    </row>
    <row r="1876" spans="1:8" x14ac:dyDescent="0.25">
      <c r="A1876" s="12">
        <f>Riesgo!C1880</f>
        <v>0</v>
      </c>
      <c r="F1876" s="76">
        <f t="shared" si="87"/>
        <v>-0.12404882503505923</v>
      </c>
      <c r="G1876" s="26">
        <f t="shared" si="88"/>
        <v>0</v>
      </c>
      <c r="H1876" s="26">
        <f t="shared" si="89"/>
        <v>0</v>
      </c>
    </row>
    <row r="1877" spans="1:8" x14ac:dyDescent="0.25">
      <c r="A1877" s="12">
        <f>Riesgo!C1881</f>
        <v>0</v>
      </c>
      <c r="F1877" s="76">
        <f t="shared" si="87"/>
        <v>-0.12404882503505923</v>
      </c>
      <c r="G1877" s="26">
        <f t="shared" si="88"/>
        <v>0</v>
      </c>
      <c r="H1877" s="26">
        <f t="shared" si="89"/>
        <v>0</v>
      </c>
    </row>
    <row r="1878" spans="1:8" x14ac:dyDescent="0.25">
      <c r="A1878" s="12">
        <f>Riesgo!C1882</f>
        <v>1</v>
      </c>
      <c r="F1878" s="76">
        <f t="shared" si="87"/>
        <v>0.87595117496494079</v>
      </c>
      <c r="G1878" s="26">
        <f t="shared" si="88"/>
        <v>0.67210898078442016</v>
      </c>
      <c r="H1878" s="26">
        <f t="shared" si="89"/>
        <v>0.58873465142260162</v>
      </c>
    </row>
    <row r="1879" spans="1:8" x14ac:dyDescent="0.25">
      <c r="A1879" s="12">
        <f>Riesgo!C1883</f>
        <v>0</v>
      </c>
      <c r="F1879" s="76">
        <f t="shared" si="87"/>
        <v>-0.12404882503505923</v>
      </c>
      <c r="G1879" s="26">
        <f t="shared" si="88"/>
        <v>0</v>
      </c>
      <c r="H1879" s="26">
        <f t="shared" si="89"/>
        <v>0</v>
      </c>
    </row>
    <row r="1880" spans="1:8" x14ac:dyDescent="0.25">
      <c r="A1880" s="12">
        <f>Riesgo!C1884</f>
        <v>0</v>
      </c>
      <c r="F1880" s="76">
        <f t="shared" si="87"/>
        <v>-0.12404882503505923</v>
      </c>
      <c r="G1880" s="26">
        <f t="shared" si="88"/>
        <v>0</v>
      </c>
      <c r="H1880" s="26">
        <f t="shared" si="89"/>
        <v>0</v>
      </c>
    </row>
    <row r="1881" spans="1:8" x14ac:dyDescent="0.25">
      <c r="A1881" s="12">
        <f>Riesgo!C1885</f>
        <v>0</v>
      </c>
      <c r="F1881" s="76">
        <f t="shared" si="87"/>
        <v>-0.12404882503505923</v>
      </c>
      <c r="G1881" s="26">
        <f t="shared" si="88"/>
        <v>0</v>
      </c>
      <c r="H1881" s="26">
        <f t="shared" si="89"/>
        <v>0</v>
      </c>
    </row>
    <row r="1882" spans="1:8" x14ac:dyDescent="0.25">
      <c r="A1882" s="12">
        <f>Riesgo!C1886</f>
        <v>1</v>
      </c>
      <c r="F1882" s="76">
        <f t="shared" si="87"/>
        <v>0.87595117496494079</v>
      </c>
      <c r="G1882" s="26">
        <f t="shared" si="88"/>
        <v>0.67210898078442016</v>
      </c>
      <c r="H1882" s="26">
        <f t="shared" si="89"/>
        <v>0.58873465142260162</v>
      </c>
    </row>
    <row r="1883" spans="1:8" x14ac:dyDescent="0.25">
      <c r="A1883" s="12">
        <f>Riesgo!C1887</f>
        <v>0</v>
      </c>
      <c r="F1883" s="76">
        <f t="shared" si="87"/>
        <v>-0.12404882503505923</v>
      </c>
      <c r="G1883" s="26">
        <f t="shared" si="88"/>
        <v>0</v>
      </c>
      <c r="H1883" s="26">
        <f t="shared" si="89"/>
        <v>0</v>
      </c>
    </row>
    <row r="1884" spans="1:8" x14ac:dyDescent="0.25">
      <c r="A1884" s="12">
        <f>Riesgo!C1888</f>
        <v>1</v>
      </c>
      <c r="F1884" s="76">
        <f t="shared" si="87"/>
        <v>0.87595117496494079</v>
      </c>
      <c r="G1884" s="26">
        <f t="shared" si="88"/>
        <v>0.67210898078442016</v>
      </c>
      <c r="H1884" s="26">
        <f t="shared" si="89"/>
        <v>0.58873465142260162</v>
      </c>
    </row>
    <row r="1885" spans="1:8" x14ac:dyDescent="0.25">
      <c r="A1885" s="12">
        <f>Riesgo!C1889</f>
        <v>0.24747403444000934</v>
      </c>
      <c r="F1885" s="76">
        <f t="shared" si="87"/>
        <v>0.12342520940495011</v>
      </c>
      <c r="G1885" s="26">
        <f t="shared" si="88"/>
        <v>1.8802327724626662E-3</v>
      </c>
      <c r="H1885" s="26">
        <f t="shared" si="89"/>
        <v>2.3206812367125449E-4</v>
      </c>
    </row>
    <row r="1886" spans="1:8" x14ac:dyDescent="0.25">
      <c r="A1886" s="12">
        <f>Riesgo!C1890</f>
        <v>0</v>
      </c>
      <c r="F1886" s="76">
        <f t="shared" si="87"/>
        <v>-0.12404882503505923</v>
      </c>
      <c r="G1886" s="26">
        <f t="shared" si="88"/>
        <v>0</v>
      </c>
      <c r="H1886" s="26">
        <f t="shared" si="89"/>
        <v>0</v>
      </c>
    </row>
    <row r="1887" spans="1:8" x14ac:dyDescent="0.25">
      <c r="A1887" s="12">
        <f>Riesgo!C1891</f>
        <v>0</v>
      </c>
      <c r="F1887" s="76">
        <f t="shared" si="87"/>
        <v>-0.12404882503505923</v>
      </c>
      <c r="G1887" s="26">
        <f t="shared" si="88"/>
        <v>0</v>
      </c>
      <c r="H1887" s="26">
        <f t="shared" si="89"/>
        <v>0</v>
      </c>
    </row>
    <row r="1888" spans="1:8" x14ac:dyDescent="0.25">
      <c r="A1888" s="12">
        <f>Riesgo!C1892</f>
        <v>8.0474182646867121E-2</v>
      </c>
      <c r="F1888" s="76">
        <f t="shared" si="87"/>
        <v>-4.3574642388192114E-2</v>
      </c>
      <c r="G1888" s="26">
        <f t="shared" si="88"/>
        <v>-8.2737328671976629E-5</v>
      </c>
      <c r="H1888" s="26">
        <f t="shared" si="89"/>
        <v>3.6052495090356958E-6</v>
      </c>
    </row>
    <row r="1889" spans="1:8" x14ac:dyDescent="0.25">
      <c r="A1889" s="12">
        <f>Riesgo!C1893</f>
        <v>0</v>
      </c>
      <c r="F1889" s="76">
        <f t="shared" si="87"/>
        <v>-0.12404882503505923</v>
      </c>
      <c r="G1889" s="26">
        <f t="shared" si="88"/>
        <v>0</v>
      </c>
      <c r="H1889" s="26">
        <f t="shared" si="89"/>
        <v>0</v>
      </c>
    </row>
    <row r="1890" spans="1:8" x14ac:dyDescent="0.25">
      <c r="A1890" s="12">
        <f>Riesgo!C1894</f>
        <v>0</v>
      </c>
      <c r="F1890" s="76">
        <f t="shared" si="87"/>
        <v>-0.12404882503505923</v>
      </c>
      <c r="G1890" s="26">
        <f t="shared" si="88"/>
        <v>0</v>
      </c>
      <c r="H1890" s="26">
        <f t="shared" si="89"/>
        <v>0</v>
      </c>
    </row>
    <row r="1891" spans="1:8" x14ac:dyDescent="0.25">
      <c r="A1891" s="12">
        <f>Riesgo!C1895</f>
        <v>0</v>
      </c>
      <c r="F1891" s="76">
        <f t="shared" si="87"/>
        <v>-0.12404882503505923</v>
      </c>
      <c r="G1891" s="26">
        <f t="shared" si="88"/>
        <v>0</v>
      </c>
      <c r="H1891" s="26">
        <f t="shared" si="89"/>
        <v>0</v>
      </c>
    </row>
    <row r="1892" spans="1:8" x14ac:dyDescent="0.25">
      <c r="A1892" s="12">
        <f>Riesgo!C1896</f>
        <v>0</v>
      </c>
      <c r="F1892" s="76">
        <f t="shared" si="87"/>
        <v>-0.12404882503505923</v>
      </c>
      <c r="G1892" s="26">
        <f t="shared" si="88"/>
        <v>0</v>
      </c>
      <c r="H1892" s="26">
        <f t="shared" si="89"/>
        <v>0</v>
      </c>
    </row>
    <row r="1893" spans="1:8" x14ac:dyDescent="0.25">
      <c r="A1893" s="12">
        <f>Riesgo!C1897</f>
        <v>0</v>
      </c>
      <c r="F1893" s="76">
        <f t="shared" si="87"/>
        <v>-0.12404882503505923</v>
      </c>
      <c r="G1893" s="26">
        <f t="shared" si="88"/>
        <v>0</v>
      </c>
      <c r="H1893" s="26">
        <f t="shared" si="89"/>
        <v>0</v>
      </c>
    </row>
    <row r="1894" spans="1:8" x14ac:dyDescent="0.25">
      <c r="A1894" s="12">
        <f>Riesgo!C1898</f>
        <v>0.19374936547610561</v>
      </c>
      <c r="F1894" s="76">
        <f t="shared" si="87"/>
        <v>6.9700540441046371E-2</v>
      </c>
      <c r="G1894" s="26">
        <f t="shared" si="88"/>
        <v>3.3861674959480227E-4</v>
      </c>
      <c r="H1894" s="26">
        <f t="shared" si="89"/>
        <v>2.3601770449148192E-5</v>
      </c>
    </row>
    <row r="1895" spans="1:8" x14ac:dyDescent="0.25">
      <c r="A1895" s="12">
        <f>Riesgo!C1899</f>
        <v>0</v>
      </c>
      <c r="F1895" s="76">
        <f t="shared" si="87"/>
        <v>-0.12404882503505923</v>
      </c>
      <c r="G1895" s="26">
        <f t="shared" si="88"/>
        <v>0</v>
      </c>
      <c r="H1895" s="26">
        <f t="shared" si="89"/>
        <v>0</v>
      </c>
    </row>
    <row r="1896" spans="1:8" x14ac:dyDescent="0.25">
      <c r="A1896" s="12">
        <f>Riesgo!C1900</f>
        <v>0</v>
      </c>
      <c r="F1896" s="76">
        <f t="shared" si="87"/>
        <v>-0.12404882503505923</v>
      </c>
      <c r="G1896" s="26">
        <f t="shared" si="88"/>
        <v>0</v>
      </c>
      <c r="H1896" s="26">
        <f t="shared" si="89"/>
        <v>0</v>
      </c>
    </row>
    <row r="1897" spans="1:8" x14ac:dyDescent="0.25">
      <c r="A1897" s="12">
        <f>Riesgo!C1901</f>
        <v>0</v>
      </c>
      <c r="F1897" s="76">
        <f t="shared" si="87"/>
        <v>-0.12404882503505923</v>
      </c>
      <c r="G1897" s="26">
        <f t="shared" si="88"/>
        <v>0</v>
      </c>
      <c r="H1897" s="26">
        <f t="shared" si="89"/>
        <v>0</v>
      </c>
    </row>
    <row r="1898" spans="1:8" x14ac:dyDescent="0.25">
      <c r="A1898" s="12">
        <f>Riesgo!C1902</f>
        <v>0</v>
      </c>
      <c r="F1898" s="76">
        <f t="shared" si="87"/>
        <v>-0.12404882503505923</v>
      </c>
      <c r="G1898" s="26">
        <f t="shared" si="88"/>
        <v>0</v>
      </c>
      <c r="H1898" s="26">
        <f t="shared" si="89"/>
        <v>0</v>
      </c>
    </row>
    <row r="1899" spans="1:8" x14ac:dyDescent="0.25">
      <c r="A1899" s="12">
        <f>Riesgo!C1903</f>
        <v>0</v>
      </c>
      <c r="F1899" s="76">
        <f t="shared" si="87"/>
        <v>-0.12404882503505923</v>
      </c>
      <c r="G1899" s="26">
        <f t="shared" si="88"/>
        <v>0</v>
      </c>
      <c r="H1899" s="26">
        <f t="shared" si="89"/>
        <v>0</v>
      </c>
    </row>
    <row r="1900" spans="1:8" x14ac:dyDescent="0.25">
      <c r="A1900" s="12">
        <f>Riesgo!C1904</f>
        <v>2.8642849768080087E-2</v>
      </c>
      <c r="F1900" s="76">
        <f t="shared" si="87"/>
        <v>-9.5405975266979151E-2</v>
      </c>
      <c r="G1900" s="26">
        <f t="shared" si="88"/>
        <v>-8.6841381980110521E-4</v>
      </c>
      <c r="H1900" s="26">
        <f t="shared" si="89"/>
        <v>8.2851867413447124E-5</v>
      </c>
    </row>
    <row r="1901" spans="1:8" x14ac:dyDescent="0.25">
      <c r="A1901" s="12">
        <f>Riesgo!C1905</f>
        <v>0</v>
      </c>
      <c r="F1901" s="76">
        <f t="shared" si="87"/>
        <v>-0.12404882503505923</v>
      </c>
      <c r="G1901" s="26">
        <f t="shared" si="88"/>
        <v>0</v>
      </c>
      <c r="H1901" s="26">
        <f t="shared" si="89"/>
        <v>0</v>
      </c>
    </row>
    <row r="1902" spans="1:8" x14ac:dyDescent="0.25">
      <c r="A1902" s="12">
        <f>Riesgo!C1906</f>
        <v>1</v>
      </c>
      <c r="F1902" s="76">
        <f t="shared" si="87"/>
        <v>0.87595117496494079</v>
      </c>
      <c r="G1902" s="26">
        <f t="shared" si="88"/>
        <v>0.67210898078442016</v>
      </c>
      <c r="H1902" s="26">
        <f t="shared" si="89"/>
        <v>0.58873465142260162</v>
      </c>
    </row>
    <row r="1903" spans="1:8" x14ac:dyDescent="0.25">
      <c r="A1903" s="12">
        <f>Riesgo!C1907</f>
        <v>1</v>
      </c>
      <c r="F1903" s="76">
        <f t="shared" si="87"/>
        <v>0.87595117496494079</v>
      </c>
      <c r="G1903" s="26">
        <f t="shared" si="88"/>
        <v>0.67210898078442016</v>
      </c>
      <c r="H1903" s="26">
        <f t="shared" si="89"/>
        <v>0.58873465142260162</v>
      </c>
    </row>
    <row r="1904" spans="1:8" x14ac:dyDescent="0.25">
      <c r="A1904" s="12">
        <f>Riesgo!C1908</f>
        <v>0</v>
      </c>
      <c r="F1904" s="76">
        <f t="shared" si="87"/>
        <v>-0.12404882503505923</v>
      </c>
      <c r="G1904" s="26">
        <f t="shared" si="88"/>
        <v>0</v>
      </c>
      <c r="H1904" s="26">
        <f t="shared" si="89"/>
        <v>0</v>
      </c>
    </row>
    <row r="1905" spans="1:8" x14ac:dyDescent="0.25">
      <c r="A1905" s="12">
        <f>Riesgo!C1909</f>
        <v>0</v>
      </c>
      <c r="F1905" s="76">
        <f t="shared" si="87"/>
        <v>-0.12404882503505923</v>
      </c>
      <c r="G1905" s="26">
        <f t="shared" si="88"/>
        <v>0</v>
      </c>
      <c r="H1905" s="26">
        <f t="shared" si="89"/>
        <v>0</v>
      </c>
    </row>
    <row r="1906" spans="1:8" x14ac:dyDescent="0.25">
      <c r="A1906" s="12">
        <f>Riesgo!C1910</f>
        <v>0</v>
      </c>
      <c r="F1906" s="76">
        <f t="shared" si="87"/>
        <v>-0.12404882503505923</v>
      </c>
      <c r="G1906" s="26">
        <f t="shared" si="88"/>
        <v>0</v>
      </c>
      <c r="H1906" s="26">
        <f t="shared" si="89"/>
        <v>0</v>
      </c>
    </row>
    <row r="1907" spans="1:8" x14ac:dyDescent="0.25">
      <c r="A1907" s="12">
        <f>Riesgo!C1911</f>
        <v>0.45214688930645935</v>
      </c>
      <c r="F1907" s="76">
        <f t="shared" si="87"/>
        <v>0.32809806427140009</v>
      </c>
      <c r="G1907" s="26">
        <f t="shared" si="88"/>
        <v>3.5319211903401669E-2</v>
      </c>
      <c r="H1907" s="26">
        <f t="shared" si="89"/>
        <v>1.158816505709748E-2</v>
      </c>
    </row>
    <row r="1908" spans="1:8" x14ac:dyDescent="0.25">
      <c r="A1908" s="12">
        <f>Riesgo!C1912</f>
        <v>0</v>
      </c>
      <c r="F1908" s="76">
        <f t="shared" si="87"/>
        <v>-0.12404882503505923</v>
      </c>
      <c r="G1908" s="26">
        <f t="shared" si="88"/>
        <v>0</v>
      </c>
      <c r="H1908" s="26">
        <f t="shared" si="89"/>
        <v>0</v>
      </c>
    </row>
    <row r="1909" spans="1:8" x14ac:dyDescent="0.25">
      <c r="A1909" s="12">
        <f>Riesgo!C1913</f>
        <v>0</v>
      </c>
      <c r="F1909" s="76">
        <f t="shared" si="87"/>
        <v>-0.12404882503505923</v>
      </c>
      <c r="G1909" s="26">
        <f t="shared" si="88"/>
        <v>0</v>
      </c>
      <c r="H1909" s="26">
        <f t="shared" si="89"/>
        <v>0</v>
      </c>
    </row>
    <row r="1910" spans="1:8" x14ac:dyDescent="0.25">
      <c r="A1910" s="12">
        <f>Riesgo!C1914</f>
        <v>0</v>
      </c>
      <c r="F1910" s="76">
        <f t="shared" si="87"/>
        <v>-0.12404882503505923</v>
      </c>
      <c r="G1910" s="26">
        <f t="shared" si="88"/>
        <v>0</v>
      </c>
      <c r="H1910" s="26">
        <f t="shared" si="89"/>
        <v>0</v>
      </c>
    </row>
    <row r="1911" spans="1:8" x14ac:dyDescent="0.25">
      <c r="A1911" s="12">
        <f>Riesgo!C1915</f>
        <v>1</v>
      </c>
      <c r="F1911" s="76">
        <f t="shared" si="87"/>
        <v>0.87595117496494079</v>
      </c>
      <c r="G1911" s="26">
        <f t="shared" si="88"/>
        <v>0.67210898078442016</v>
      </c>
      <c r="H1911" s="26">
        <f t="shared" si="89"/>
        <v>0.58873465142260162</v>
      </c>
    </row>
    <row r="1912" spans="1:8" x14ac:dyDescent="0.25">
      <c r="A1912" s="12">
        <f>Riesgo!C1916</f>
        <v>0</v>
      </c>
      <c r="F1912" s="76">
        <f t="shared" si="87"/>
        <v>-0.12404882503505923</v>
      </c>
      <c r="G1912" s="26">
        <f t="shared" si="88"/>
        <v>0</v>
      </c>
      <c r="H1912" s="26">
        <f t="shared" si="89"/>
        <v>0</v>
      </c>
    </row>
    <row r="1913" spans="1:8" x14ac:dyDescent="0.25">
      <c r="A1913" s="12">
        <f>Riesgo!C1917</f>
        <v>0</v>
      </c>
      <c r="F1913" s="76">
        <f t="shared" si="87"/>
        <v>-0.12404882503505923</v>
      </c>
      <c r="G1913" s="26">
        <f t="shared" si="88"/>
        <v>0</v>
      </c>
      <c r="H1913" s="26">
        <f t="shared" si="89"/>
        <v>0</v>
      </c>
    </row>
    <row r="1914" spans="1:8" x14ac:dyDescent="0.25">
      <c r="A1914" s="12">
        <f>Riesgo!C1918</f>
        <v>0</v>
      </c>
      <c r="F1914" s="76">
        <f t="shared" si="87"/>
        <v>-0.12404882503505923</v>
      </c>
      <c r="G1914" s="26">
        <f t="shared" si="88"/>
        <v>0</v>
      </c>
      <c r="H1914" s="26">
        <f t="shared" si="89"/>
        <v>0</v>
      </c>
    </row>
    <row r="1915" spans="1:8" x14ac:dyDescent="0.25">
      <c r="A1915" s="12">
        <f>Riesgo!C1919</f>
        <v>0</v>
      </c>
      <c r="F1915" s="76">
        <f t="shared" si="87"/>
        <v>-0.12404882503505923</v>
      </c>
      <c r="G1915" s="26">
        <f t="shared" si="88"/>
        <v>0</v>
      </c>
      <c r="H1915" s="26">
        <f t="shared" si="89"/>
        <v>0</v>
      </c>
    </row>
    <row r="1916" spans="1:8" x14ac:dyDescent="0.25">
      <c r="A1916" s="12">
        <f>Riesgo!C1920</f>
        <v>0</v>
      </c>
      <c r="F1916" s="76">
        <f t="shared" si="87"/>
        <v>-0.12404882503505923</v>
      </c>
      <c r="G1916" s="26">
        <f t="shared" si="88"/>
        <v>0</v>
      </c>
      <c r="H1916" s="26">
        <f t="shared" si="89"/>
        <v>0</v>
      </c>
    </row>
    <row r="1917" spans="1:8" x14ac:dyDescent="0.25">
      <c r="A1917" s="12">
        <f>Riesgo!C1921</f>
        <v>0</v>
      </c>
      <c r="F1917" s="76">
        <f t="shared" si="87"/>
        <v>-0.12404882503505923</v>
      </c>
      <c r="G1917" s="26">
        <f t="shared" si="88"/>
        <v>0</v>
      </c>
      <c r="H1917" s="26">
        <f t="shared" si="89"/>
        <v>0</v>
      </c>
    </row>
    <row r="1918" spans="1:8" x14ac:dyDescent="0.25">
      <c r="A1918" s="12">
        <f>Riesgo!C1922</f>
        <v>0</v>
      </c>
      <c r="F1918" s="76">
        <f t="shared" si="87"/>
        <v>-0.12404882503505923</v>
      </c>
      <c r="G1918" s="26">
        <f t="shared" si="88"/>
        <v>0</v>
      </c>
      <c r="H1918" s="26">
        <f t="shared" si="89"/>
        <v>0</v>
      </c>
    </row>
    <row r="1919" spans="1:8" x14ac:dyDescent="0.25">
      <c r="A1919" s="12">
        <f>Riesgo!C1923</f>
        <v>0</v>
      </c>
      <c r="F1919" s="76">
        <f t="shared" si="87"/>
        <v>-0.12404882503505923</v>
      </c>
      <c r="G1919" s="26">
        <f t="shared" si="88"/>
        <v>0</v>
      </c>
      <c r="H1919" s="26">
        <f t="shared" si="89"/>
        <v>0</v>
      </c>
    </row>
    <row r="1920" spans="1:8" x14ac:dyDescent="0.25">
      <c r="A1920" s="12">
        <f>Riesgo!C1924</f>
        <v>0.87188686440851837</v>
      </c>
      <c r="F1920" s="76">
        <f t="shared" si="87"/>
        <v>0.74783803937345916</v>
      </c>
      <c r="G1920" s="26">
        <f t="shared" si="88"/>
        <v>0.41823719800348802</v>
      </c>
      <c r="H1920" s="26">
        <f t="shared" si="89"/>
        <v>0.31277368614797774</v>
      </c>
    </row>
    <row r="1921" spans="1:8" x14ac:dyDescent="0.25">
      <c r="A1921" s="12">
        <f>Riesgo!C1925</f>
        <v>0</v>
      </c>
      <c r="F1921" s="76">
        <f t="shared" si="87"/>
        <v>-0.12404882503505923</v>
      </c>
      <c r="G1921" s="26">
        <f t="shared" si="88"/>
        <v>0</v>
      </c>
      <c r="H1921" s="26">
        <f t="shared" si="89"/>
        <v>0</v>
      </c>
    </row>
    <row r="1922" spans="1:8" x14ac:dyDescent="0.25">
      <c r="A1922" s="12">
        <f>Riesgo!C1926</f>
        <v>0</v>
      </c>
      <c r="F1922" s="76">
        <f t="shared" si="87"/>
        <v>-0.12404882503505923</v>
      </c>
      <c r="G1922" s="26">
        <f t="shared" si="88"/>
        <v>0</v>
      </c>
      <c r="H1922" s="26">
        <f t="shared" si="89"/>
        <v>0</v>
      </c>
    </row>
    <row r="1923" spans="1:8" x14ac:dyDescent="0.25">
      <c r="A1923" s="12">
        <f>Riesgo!C1927</f>
        <v>0</v>
      </c>
      <c r="F1923" s="76">
        <f t="shared" ref="F1923:F1986" si="90">A1923-$D$4</f>
        <v>-0.12404882503505923</v>
      </c>
      <c r="G1923" s="26">
        <f t="shared" ref="G1923:G1986" si="91">IF(A1923=0,0,(A1923-D$4)^3)</f>
        <v>0</v>
      </c>
      <c r="H1923" s="26">
        <f t="shared" ref="H1923:H1986" si="92">IF(A1923=0,0,(A1923-D$4)^4)</f>
        <v>0</v>
      </c>
    </row>
    <row r="1924" spans="1:8" x14ac:dyDescent="0.25">
      <c r="A1924" s="12">
        <f>Riesgo!C1928</f>
        <v>1</v>
      </c>
      <c r="F1924" s="76">
        <f t="shared" si="90"/>
        <v>0.87595117496494079</v>
      </c>
      <c r="G1924" s="26">
        <f t="shared" si="91"/>
        <v>0.67210898078442016</v>
      </c>
      <c r="H1924" s="26">
        <f t="shared" si="92"/>
        <v>0.58873465142260162</v>
      </c>
    </row>
    <row r="1925" spans="1:8" x14ac:dyDescent="0.25">
      <c r="A1925" s="12">
        <f>Riesgo!C1929</f>
        <v>0</v>
      </c>
      <c r="F1925" s="76">
        <f t="shared" si="90"/>
        <v>-0.12404882503505923</v>
      </c>
      <c r="G1925" s="26">
        <f t="shared" si="91"/>
        <v>0</v>
      </c>
      <c r="H1925" s="26">
        <f t="shared" si="92"/>
        <v>0</v>
      </c>
    </row>
    <row r="1926" spans="1:8" x14ac:dyDescent="0.25">
      <c r="A1926" s="12">
        <f>Riesgo!C1930</f>
        <v>0</v>
      </c>
      <c r="F1926" s="76">
        <f t="shared" si="90"/>
        <v>-0.12404882503505923</v>
      </c>
      <c r="G1926" s="26">
        <f t="shared" si="91"/>
        <v>0</v>
      </c>
      <c r="H1926" s="26">
        <f t="shared" si="92"/>
        <v>0</v>
      </c>
    </row>
    <row r="1927" spans="1:8" x14ac:dyDescent="0.25">
      <c r="A1927" s="12">
        <f>Riesgo!C1931</f>
        <v>1</v>
      </c>
      <c r="F1927" s="76">
        <f t="shared" si="90"/>
        <v>0.87595117496494079</v>
      </c>
      <c r="G1927" s="26">
        <f t="shared" si="91"/>
        <v>0.67210898078442016</v>
      </c>
      <c r="H1927" s="26">
        <f t="shared" si="92"/>
        <v>0.58873465142260162</v>
      </c>
    </row>
    <row r="1928" spans="1:8" x14ac:dyDescent="0.25">
      <c r="A1928" s="12">
        <f>Riesgo!C1932</f>
        <v>0</v>
      </c>
      <c r="F1928" s="76">
        <f t="shared" si="90"/>
        <v>-0.12404882503505923</v>
      </c>
      <c r="G1928" s="26">
        <f t="shared" si="91"/>
        <v>0</v>
      </c>
      <c r="H1928" s="26">
        <f t="shared" si="92"/>
        <v>0</v>
      </c>
    </row>
    <row r="1929" spans="1:8" x14ac:dyDescent="0.25">
      <c r="A1929" s="12">
        <f>Riesgo!C1933</f>
        <v>0</v>
      </c>
      <c r="F1929" s="76">
        <f t="shared" si="90"/>
        <v>-0.12404882503505923</v>
      </c>
      <c r="G1929" s="26">
        <f t="shared" si="91"/>
        <v>0</v>
      </c>
      <c r="H1929" s="26">
        <f t="shared" si="92"/>
        <v>0</v>
      </c>
    </row>
    <row r="1930" spans="1:8" x14ac:dyDescent="0.25">
      <c r="A1930" s="12">
        <f>Riesgo!C1934</f>
        <v>0</v>
      </c>
      <c r="F1930" s="76">
        <f t="shared" si="90"/>
        <v>-0.12404882503505923</v>
      </c>
      <c r="G1930" s="26">
        <f t="shared" si="91"/>
        <v>0</v>
      </c>
      <c r="H1930" s="26">
        <f t="shared" si="92"/>
        <v>0</v>
      </c>
    </row>
    <row r="1931" spans="1:8" x14ac:dyDescent="0.25">
      <c r="A1931" s="12">
        <f>Riesgo!C1935</f>
        <v>0.59744019942913185</v>
      </c>
      <c r="F1931" s="76">
        <f t="shared" si="90"/>
        <v>0.47339137439407264</v>
      </c>
      <c r="G1931" s="26">
        <f t="shared" si="91"/>
        <v>0.10608671981917006</v>
      </c>
      <c r="H1931" s="26">
        <f t="shared" si="92"/>
        <v>5.0220538100155823E-2</v>
      </c>
    </row>
    <row r="1932" spans="1:8" x14ac:dyDescent="0.25">
      <c r="A1932" s="12">
        <f>Riesgo!C1936</f>
        <v>0</v>
      </c>
      <c r="F1932" s="76">
        <f t="shared" si="90"/>
        <v>-0.12404882503505923</v>
      </c>
      <c r="G1932" s="26">
        <f t="shared" si="91"/>
        <v>0</v>
      </c>
      <c r="H1932" s="26">
        <f t="shared" si="92"/>
        <v>0</v>
      </c>
    </row>
    <row r="1933" spans="1:8" x14ac:dyDescent="0.25">
      <c r="A1933" s="12">
        <f>Riesgo!C1937</f>
        <v>1</v>
      </c>
      <c r="F1933" s="76">
        <f t="shared" si="90"/>
        <v>0.87595117496494079</v>
      </c>
      <c r="G1933" s="26">
        <f t="shared" si="91"/>
        <v>0.67210898078442016</v>
      </c>
      <c r="H1933" s="26">
        <f t="shared" si="92"/>
        <v>0.58873465142260162</v>
      </c>
    </row>
    <row r="1934" spans="1:8" x14ac:dyDescent="0.25">
      <c r="A1934" s="12">
        <f>Riesgo!C1938</f>
        <v>1</v>
      </c>
      <c r="F1934" s="76">
        <f t="shared" si="90"/>
        <v>0.87595117496494079</v>
      </c>
      <c r="G1934" s="26">
        <f t="shared" si="91"/>
        <v>0.67210898078442016</v>
      </c>
      <c r="H1934" s="26">
        <f t="shared" si="92"/>
        <v>0.58873465142260162</v>
      </c>
    </row>
    <row r="1935" spans="1:8" x14ac:dyDescent="0.25">
      <c r="A1935" s="12">
        <f>Riesgo!C1939</f>
        <v>0</v>
      </c>
      <c r="F1935" s="76">
        <f t="shared" si="90"/>
        <v>-0.12404882503505923</v>
      </c>
      <c r="G1935" s="26">
        <f t="shared" si="91"/>
        <v>0</v>
      </c>
      <c r="H1935" s="26">
        <f t="shared" si="92"/>
        <v>0</v>
      </c>
    </row>
    <row r="1936" spans="1:8" x14ac:dyDescent="0.25">
      <c r="A1936" s="12">
        <f>Riesgo!C1940</f>
        <v>0</v>
      </c>
      <c r="F1936" s="76">
        <f t="shared" si="90"/>
        <v>-0.12404882503505923</v>
      </c>
      <c r="G1936" s="26">
        <f t="shared" si="91"/>
        <v>0</v>
      </c>
      <c r="H1936" s="26">
        <f t="shared" si="92"/>
        <v>0</v>
      </c>
    </row>
    <row r="1937" spans="1:8" x14ac:dyDescent="0.25">
      <c r="A1937" s="12">
        <f>Riesgo!C1941</f>
        <v>0</v>
      </c>
      <c r="F1937" s="76">
        <f t="shared" si="90"/>
        <v>-0.12404882503505923</v>
      </c>
      <c r="G1937" s="26">
        <f t="shared" si="91"/>
        <v>0</v>
      </c>
      <c r="H1937" s="26">
        <f t="shared" si="92"/>
        <v>0</v>
      </c>
    </row>
    <row r="1938" spans="1:8" x14ac:dyDescent="0.25">
      <c r="A1938" s="12">
        <f>Riesgo!C1942</f>
        <v>0</v>
      </c>
      <c r="F1938" s="76">
        <f t="shared" si="90"/>
        <v>-0.12404882503505923</v>
      </c>
      <c r="G1938" s="26">
        <f t="shared" si="91"/>
        <v>0</v>
      </c>
      <c r="H1938" s="26">
        <f t="shared" si="92"/>
        <v>0</v>
      </c>
    </row>
    <row r="1939" spans="1:8" x14ac:dyDescent="0.25">
      <c r="A1939" s="12">
        <f>Riesgo!C1943</f>
        <v>0</v>
      </c>
      <c r="F1939" s="76">
        <f t="shared" si="90"/>
        <v>-0.12404882503505923</v>
      </c>
      <c r="G1939" s="26">
        <f t="shared" si="91"/>
        <v>0</v>
      </c>
      <c r="H1939" s="26">
        <f t="shared" si="92"/>
        <v>0</v>
      </c>
    </row>
    <row r="1940" spans="1:8" x14ac:dyDescent="0.25">
      <c r="A1940" s="12">
        <f>Riesgo!C1944</f>
        <v>0</v>
      </c>
      <c r="F1940" s="76">
        <f t="shared" si="90"/>
        <v>-0.12404882503505923</v>
      </c>
      <c r="G1940" s="26">
        <f t="shared" si="91"/>
        <v>0</v>
      </c>
      <c r="H1940" s="26">
        <f t="shared" si="92"/>
        <v>0</v>
      </c>
    </row>
    <row r="1941" spans="1:8" x14ac:dyDescent="0.25">
      <c r="A1941" s="12">
        <f>Riesgo!C1945</f>
        <v>0</v>
      </c>
      <c r="F1941" s="76">
        <f t="shared" si="90"/>
        <v>-0.12404882503505923</v>
      </c>
      <c r="G1941" s="26">
        <f t="shared" si="91"/>
        <v>0</v>
      </c>
      <c r="H1941" s="26">
        <f t="shared" si="92"/>
        <v>0</v>
      </c>
    </row>
    <row r="1942" spans="1:8" x14ac:dyDescent="0.25">
      <c r="A1942" s="12">
        <f>Riesgo!C1946</f>
        <v>0</v>
      </c>
      <c r="F1942" s="76">
        <f t="shared" si="90"/>
        <v>-0.12404882503505923</v>
      </c>
      <c r="G1942" s="26">
        <f t="shared" si="91"/>
        <v>0</v>
      </c>
      <c r="H1942" s="26">
        <f t="shared" si="92"/>
        <v>0</v>
      </c>
    </row>
    <row r="1943" spans="1:8" x14ac:dyDescent="0.25">
      <c r="A1943" s="12">
        <f>Riesgo!C1947</f>
        <v>0</v>
      </c>
      <c r="F1943" s="76">
        <f t="shared" si="90"/>
        <v>-0.12404882503505923</v>
      </c>
      <c r="G1943" s="26">
        <f t="shared" si="91"/>
        <v>0</v>
      </c>
      <c r="H1943" s="26">
        <f t="shared" si="92"/>
        <v>0</v>
      </c>
    </row>
    <row r="1944" spans="1:8" x14ac:dyDescent="0.25">
      <c r="A1944" s="12">
        <f>Riesgo!C1948</f>
        <v>0</v>
      </c>
      <c r="F1944" s="76">
        <f t="shared" si="90"/>
        <v>-0.12404882503505923</v>
      </c>
      <c r="G1944" s="26">
        <f t="shared" si="91"/>
        <v>0</v>
      </c>
      <c r="H1944" s="26">
        <f t="shared" si="92"/>
        <v>0</v>
      </c>
    </row>
    <row r="1945" spans="1:8" x14ac:dyDescent="0.25">
      <c r="A1945" s="12">
        <f>Riesgo!C1949</f>
        <v>1</v>
      </c>
      <c r="F1945" s="76">
        <f t="shared" si="90"/>
        <v>0.87595117496494079</v>
      </c>
      <c r="G1945" s="26">
        <f t="shared" si="91"/>
        <v>0.67210898078442016</v>
      </c>
      <c r="H1945" s="26">
        <f t="shared" si="92"/>
        <v>0.58873465142260162</v>
      </c>
    </row>
    <row r="1946" spans="1:8" x14ac:dyDescent="0.25">
      <c r="A1946" s="12">
        <f>Riesgo!C1950</f>
        <v>0</v>
      </c>
      <c r="F1946" s="76">
        <f t="shared" si="90"/>
        <v>-0.12404882503505923</v>
      </c>
      <c r="G1946" s="26">
        <f t="shared" si="91"/>
        <v>0</v>
      </c>
      <c r="H1946" s="26">
        <f t="shared" si="92"/>
        <v>0</v>
      </c>
    </row>
    <row r="1947" spans="1:8" x14ac:dyDescent="0.25">
      <c r="A1947" s="12">
        <f>Riesgo!C1951</f>
        <v>0</v>
      </c>
      <c r="F1947" s="76">
        <f t="shared" si="90"/>
        <v>-0.12404882503505923</v>
      </c>
      <c r="G1947" s="26">
        <f t="shared" si="91"/>
        <v>0</v>
      </c>
      <c r="H1947" s="26">
        <f t="shared" si="92"/>
        <v>0</v>
      </c>
    </row>
    <row r="1948" spans="1:8" x14ac:dyDescent="0.25">
      <c r="A1948" s="12">
        <f>Riesgo!C1952</f>
        <v>0</v>
      </c>
      <c r="F1948" s="76">
        <f t="shared" si="90"/>
        <v>-0.12404882503505923</v>
      </c>
      <c r="G1948" s="26">
        <f t="shared" si="91"/>
        <v>0</v>
      </c>
      <c r="H1948" s="26">
        <f t="shared" si="92"/>
        <v>0</v>
      </c>
    </row>
    <row r="1949" spans="1:8" x14ac:dyDescent="0.25">
      <c r="A1949" s="12">
        <f>Riesgo!C1953</f>
        <v>0</v>
      </c>
      <c r="F1949" s="76">
        <f t="shared" si="90"/>
        <v>-0.12404882503505923</v>
      </c>
      <c r="G1949" s="26">
        <f t="shared" si="91"/>
        <v>0</v>
      </c>
      <c r="H1949" s="26">
        <f t="shared" si="92"/>
        <v>0</v>
      </c>
    </row>
    <row r="1950" spans="1:8" x14ac:dyDescent="0.25">
      <c r="A1950" s="12">
        <f>Riesgo!C1954</f>
        <v>0.45253682528287287</v>
      </c>
      <c r="F1950" s="76">
        <f t="shared" si="90"/>
        <v>0.32848800024781366</v>
      </c>
      <c r="G1950" s="26">
        <f t="shared" si="91"/>
        <v>3.5445289506130795E-2</v>
      </c>
      <c r="H1950" s="26">
        <f t="shared" si="92"/>
        <v>1.164335226807372E-2</v>
      </c>
    </row>
    <row r="1951" spans="1:8" x14ac:dyDescent="0.25">
      <c r="A1951" s="12">
        <f>Riesgo!C1955</f>
        <v>0</v>
      </c>
      <c r="F1951" s="76">
        <f t="shared" si="90"/>
        <v>-0.12404882503505923</v>
      </c>
      <c r="G1951" s="26">
        <f t="shared" si="91"/>
        <v>0</v>
      </c>
      <c r="H1951" s="26">
        <f t="shared" si="92"/>
        <v>0</v>
      </c>
    </row>
    <row r="1952" spans="1:8" x14ac:dyDescent="0.25">
      <c r="A1952" s="12">
        <f>Riesgo!C1956</f>
        <v>0</v>
      </c>
      <c r="F1952" s="76">
        <f t="shared" si="90"/>
        <v>-0.12404882503505923</v>
      </c>
      <c r="G1952" s="26">
        <f t="shared" si="91"/>
        <v>0</v>
      </c>
      <c r="H1952" s="26">
        <f t="shared" si="92"/>
        <v>0</v>
      </c>
    </row>
    <row r="1953" spans="1:8" x14ac:dyDescent="0.25">
      <c r="A1953" s="12">
        <f>Riesgo!C1957</f>
        <v>0</v>
      </c>
      <c r="F1953" s="76">
        <f t="shared" si="90"/>
        <v>-0.12404882503505923</v>
      </c>
      <c r="G1953" s="26">
        <f t="shared" si="91"/>
        <v>0</v>
      </c>
      <c r="H1953" s="26">
        <f t="shared" si="92"/>
        <v>0</v>
      </c>
    </row>
    <row r="1954" spans="1:8" x14ac:dyDescent="0.25">
      <c r="A1954" s="12">
        <f>Riesgo!C1958</f>
        <v>0</v>
      </c>
      <c r="F1954" s="76">
        <f t="shared" si="90"/>
        <v>-0.12404882503505923</v>
      </c>
      <c r="G1954" s="26">
        <f t="shared" si="91"/>
        <v>0</v>
      </c>
      <c r="H1954" s="26">
        <f t="shared" si="92"/>
        <v>0</v>
      </c>
    </row>
    <row r="1955" spans="1:8" x14ac:dyDescent="0.25">
      <c r="A1955" s="12">
        <f>Riesgo!C1959</f>
        <v>0</v>
      </c>
      <c r="F1955" s="76">
        <f t="shared" si="90"/>
        <v>-0.12404882503505923</v>
      </c>
      <c r="G1955" s="26">
        <f t="shared" si="91"/>
        <v>0</v>
      </c>
      <c r="H1955" s="26">
        <f t="shared" si="92"/>
        <v>0</v>
      </c>
    </row>
    <row r="1956" spans="1:8" x14ac:dyDescent="0.25">
      <c r="A1956" s="12">
        <f>Riesgo!C1960</f>
        <v>0</v>
      </c>
      <c r="F1956" s="76">
        <f t="shared" si="90"/>
        <v>-0.12404882503505923</v>
      </c>
      <c r="G1956" s="26">
        <f t="shared" si="91"/>
        <v>0</v>
      </c>
      <c r="H1956" s="26">
        <f t="shared" si="92"/>
        <v>0</v>
      </c>
    </row>
    <row r="1957" spans="1:8" x14ac:dyDescent="0.25">
      <c r="A1957" s="12">
        <f>Riesgo!C1961</f>
        <v>0.14065809149828315</v>
      </c>
      <c r="F1957" s="76">
        <f t="shared" si="90"/>
        <v>1.6609266463223915E-2</v>
      </c>
      <c r="G1957" s="26">
        <f t="shared" si="91"/>
        <v>4.5819606768071983E-6</v>
      </c>
      <c r="H1957" s="26">
        <f t="shared" si="92"/>
        <v>7.610300580510456E-8</v>
      </c>
    </row>
    <row r="1958" spans="1:8" x14ac:dyDescent="0.25">
      <c r="A1958" s="12">
        <f>Riesgo!C1962</f>
        <v>0</v>
      </c>
      <c r="F1958" s="76">
        <f t="shared" si="90"/>
        <v>-0.12404882503505923</v>
      </c>
      <c r="G1958" s="26">
        <f t="shared" si="91"/>
        <v>0</v>
      </c>
      <c r="H1958" s="26">
        <f t="shared" si="92"/>
        <v>0</v>
      </c>
    </row>
    <row r="1959" spans="1:8" x14ac:dyDescent="0.25">
      <c r="A1959" s="12">
        <f>Riesgo!C1963</f>
        <v>0</v>
      </c>
      <c r="F1959" s="76">
        <f t="shared" si="90"/>
        <v>-0.12404882503505923</v>
      </c>
      <c r="G1959" s="26">
        <f t="shared" si="91"/>
        <v>0</v>
      </c>
      <c r="H1959" s="26">
        <f t="shared" si="92"/>
        <v>0</v>
      </c>
    </row>
    <row r="1960" spans="1:8" x14ac:dyDescent="0.25">
      <c r="A1960" s="12">
        <f>Riesgo!C1964</f>
        <v>0</v>
      </c>
      <c r="F1960" s="76">
        <f t="shared" si="90"/>
        <v>-0.12404882503505923</v>
      </c>
      <c r="G1960" s="26">
        <f t="shared" si="91"/>
        <v>0</v>
      </c>
      <c r="H1960" s="26">
        <f t="shared" si="92"/>
        <v>0</v>
      </c>
    </row>
    <row r="1961" spans="1:8" x14ac:dyDescent="0.25">
      <c r="A1961" s="12">
        <f>Riesgo!C1965</f>
        <v>0.75435322449465603</v>
      </c>
      <c r="F1961" s="76">
        <f t="shared" si="90"/>
        <v>0.63030439945959682</v>
      </c>
      <c r="G1961" s="26">
        <f t="shared" si="91"/>
        <v>0.25040962359031588</v>
      </c>
      <c r="H1961" s="26">
        <f t="shared" si="92"/>
        <v>0.15783428741599775</v>
      </c>
    </row>
    <row r="1962" spans="1:8" x14ac:dyDescent="0.25">
      <c r="A1962" s="12">
        <f>Riesgo!C1966</f>
        <v>0</v>
      </c>
      <c r="F1962" s="76">
        <f t="shared" si="90"/>
        <v>-0.12404882503505923</v>
      </c>
      <c r="G1962" s="26">
        <f t="shared" si="91"/>
        <v>0</v>
      </c>
      <c r="H1962" s="26">
        <f t="shared" si="92"/>
        <v>0</v>
      </c>
    </row>
    <row r="1963" spans="1:8" x14ac:dyDescent="0.25">
      <c r="A1963" s="12">
        <f>Riesgo!C1967</f>
        <v>1</v>
      </c>
      <c r="F1963" s="76">
        <f t="shared" si="90"/>
        <v>0.87595117496494079</v>
      </c>
      <c r="G1963" s="26">
        <f t="shared" si="91"/>
        <v>0.67210898078442016</v>
      </c>
      <c r="H1963" s="26">
        <f t="shared" si="92"/>
        <v>0.58873465142260162</v>
      </c>
    </row>
    <row r="1964" spans="1:8" x14ac:dyDescent="0.25">
      <c r="A1964" s="12">
        <f>Riesgo!C1968</f>
        <v>0</v>
      </c>
      <c r="F1964" s="76">
        <f t="shared" si="90"/>
        <v>-0.12404882503505923</v>
      </c>
      <c r="G1964" s="26">
        <f t="shared" si="91"/>
        <v>0</v>
      </c>
      <c r="H1964" s="26">
        <f t="shared" si="92"/>
        <v>0</v>
      </c>
    </row>
    <row r="1965" spans="1:8" x14ac:dyDescent="0.25">
      <c r="A1965" s="12">
        <f>Riesgo!C1969</f>
        <v>0</v>
      </c>
      <c r="F1965" s="76">
        <f t="shared" si="90"/>
        <v>-0.12404882503505923</v>
      </c>
      <c r="G1965" s="26">
        <f t="shared" si="91"/>
        <v>0</v>
      </c>
      <c r="H1965" s="26">
        <f t="shared" si="92"/>
        <v>0</v>
      </c>
    </row>
    <row r="1966" spans="1:8" x14ac:dyDescent="0.25">
      <c r="A1966" s="12">
        <f>Riesgo!C1970</f>
        <v>0</v>
      </c>
      <c r="F1966" s="76">
        <f t="shared" si="90"/>
        <v>-0.12404882503505923</v>
      </c>
      <c r="G1966" s="26">
        <f t="shared" si="91"/>
        <v>0</v>
      </c>
      <c r="H1966" s="26">
        <f t="shared" si="92"/>
        <v>0</v>
      </c>
    </row>
    <row r="1967" spans="1:8" x14ac:dyDescent="0.25">
      <c r="A1967" s="12">
        <f>Riesgo!C1971</f>
        <v>0</v>
      </c>
      <c r="F1967" s="76">
        <f t="shared" si="90"/>
        <v>-0.12404882503505923</v>
      </c>
      <c r="G1967" s="26">
        <f t="shared" si="91"/>
        <v>0</v>
      </c>
      <c r="H1967" s="26">
        <f t="shared" si="92"/>
        <v>0</v>
      </c>
    </row>
    <row r="1968" spans="1:8" x14ac:dyDescent="0.25">
      <c r="A1968" s="12">
        <f>Riesgo!C1972</f>
        <v>0</v>
      </c>
      <c r="F1968" s="76">
        <f t="shared" si="90"/>
        <v>-0.12404882503505923</v>
      </c>
      <c r="G1968" s="26">
        <f t="shared" si="91"/>
        <v>0</v>
      </c>
      <c r="H1968" s="26">
        <f t="shared" si="92"/>
        <v>0</v>
      </c>
    </row>
    <row r="1969" spans="1:8" x14ac:dyDescent="0.25">
      <c r="A1969" s="12">
        <f>Riesgo!C1973</f>
        <v>0</v>
      </c>
      <c r="F1969" s="76">
        <f t="shared" si="90"/>
        <v>-0.12404882503505923</v>
      </c>
      <c r="G1969" s="26">
        <f t="shared" si="91"/>
        <v>0</v>
      </c>
      <c r="H1969" s="26">
        <f t="shared" si="92"/>
        <v>0</v>
      </c>
    </row>
    <row r="1970" spans="1:8" x14ac:dyDescent="0.25">
      <c r="A1970" s="12">
        <f>Riesgo!C1974</f>
        <v>0</v>
      </c>
      <c r="F1970" s="76">
        <f t="shared" si="90"/>
        <v>-0.12404882503505923</v>
      </c>
      <c r="G1970" s="26">
        <f t="shared" si="91"/>
        <v>0</v>
      </c>
      <c r="H1970" s="26">
        <f t="shared" si="92"/>
        <v>0</v>
      </c>
    </row>
    <row r="1971" spans="1:8" x14ac:dyDescent="0.25">
      <c r="A1971" s="12">
        <f>Riesgo!C1975</f>
        <v>0</v>
      </c>
      <c r="F1971" s="76">
        <f t="shared" si="90"/>
        <v>-0.12404882503505923</v>
      </c>
      <c r="G1971" s="26">
        <f t="shared" si="91"/>
        <v>0</v>
      </c>
      <c r="H1971" s="26">
        <f t="shared" si="92"/>
        <v>0</v>
      </c>
    </row>
    <row r="1972" spans="1:8" x14ac:dyDescent="0.25">
      <c r="A1972" s="12">
        <f>Riesgo!C1976</f>
        <v>0</v>
      </c>
      <c r="F1972" s="76">
        <f t="shared" si="90"/>
        <v>-0.12404882503505923</v>
      </c>
      <c r="G1972" s="26">
        <f t="shared" si="91"/>
        <v>0</v>
      </c>
      <c r="H1972" s="26">
        <f t="shared" si="92"/>
        <v>0</v>
      </c>
    </row>
    <row r="1973" spans="1:8" x14ac:dyDescent="0.25">
      <c r="A1973" s="12">
        <f>Riesgo!C1977</f>
        <v>0</v>
      </c>
      <c r="F1973" s="76">
        <f t="shared" si="90"/>
        <v>-0.12404882503505923</v>
      </c>
      <c r="G1973" s="26">
        <f t="shared" si="91"/>
        <v>0</v>
      </c>
      <c r="H1973" s="26">
        <f t="shared" si="92"/>
        <v>0</v>
      </c>
    </row>
    <row r="1974" spans="1:8" x14ac:dyDescent="0.25">
      <c r="A1974" s="12">
        <f>Riesgo!C1978</f>
        <v>0</v>
      </c>
      <c r="F1974" s="76">
        <f t="shared" si="90"/>
        <v>-0.12404882503505923</v>
      </c>
      <c r="G1974" s="26">
        <f t="shared" si="91"/>
        <v>0</v>
      </c>
      <c r="H1974" s="26">
        <f t="shared" si="92"/>
        <v>0</v>
      </c>
    </row>
    <row r="1975" spans="1:8" x14ac:dyDescent="0.25">
      <c r="A1975" s="12">
        <f>Riesgo!C1979</f>
        <v>0</v>
      </c>
      <c r="F1975" s="76">
        <f t="shared" si="90"/>
        <v>-0.12404882503505923</v>
      </c>
      <c r="G1975" s="26">
        <f t="shared" si="91"/>
        <v>0</v>
      </c>
      <c r="H1975" s="26">
        <f t="shared" si="92"/>
        <v>0</v>
      </c>
    </row>
    <row r="1976" spans="1:8" x14ac:dyDescent="0.25">
      <c r="A1976" s="12">
        <f>Riesgo!C1980</f>
        <v>0</v>
      </c>
      <c r="F1976" s="76">
        <f t="shared" si="90"/>
        <v>-0.12404882503505923</v>
      </c>
      <c r="G1976" s="26">
        <f t="shared" si="91"/>
        <v>0</v>
      </c>
      <c r="H1976" s="26">
        <f t="shared" si="92"/>
        <v>0</v>
      </c>
    </row>
    <row r="1977" spans="1:8" x14ac:dyDescent="0.25">
      <c r="A1977" s="12">
        <f>Riesgo!C1981</f>
        <v>1</v>
      </c>
      <c r="F1977" s="76">
        <f t="shared" si="90"/>
        <v>0.87595117496494079</v>
      </c>
      <c r="G1977" s="26">
        <f t="shared" si="91"/>
        <v>0.67210898078442016</v>
      </c>
      <c r="H1977" s="26">
        <f t="shared" si="92"/>
        <v>0.58873465142260162</v>
      </c>
    </row>
    <row r="1978" spans="1:8" x14ac:dyDescent="0.25">
      <c r="A1978" s="12">
        <f>Riesgo!C1982</f>
        <v>0</v>
      </c>
      <c r="F1978" s="76">
        <f t="shared" si="90"/>
        <v>-0.12404882503505923</v>
      </c>
      <c r="G1978" s="26">
        <f t="shared" si="91"/>
        <v>0</v>
      </c>
      <c r="H1978" s="26">
        <f t="shared" si="92"/>
        <v>0</v>
      </c>
    </row>
    <row r="1979" spans="1:8" x14ac:dyDescent="0.25">
      <c r="A1979" s="12">
        <f>Riesgo!C1983</f>
        <v>1</v>
      </c>
      <c r="F1979" s="76">
        <f t="shared" si="90"/>
        <v>0.87595117496494079</v>
      </c>
      <c r="G1979" s="26">
        <f t="shared" si="91"/>
        <v>0.67210898078442016</v>
      </c>
      <c r="H1979" s="26">
        <f t="shared" si="92"/>
        <v>0.58873465142260162</v>
      </c>
    </row>
    <row r="1980" spans="1:8" x14ac:dyDescent="0.25">
      <c r="A1980" s="12">
        <f>Riesgo!C1984</f>
        <v>0</v>
      </c>
      <c r="F1980" s="76">
        <f t="shared" si="90"/>
        <v>-0.12404882503505923</v>
      </c>
      <c r="G1980" s="26">
        <f t="shared" si="91"/>
        <v>0</v>
      </c>
      <c r="H1980" s="26">
        <f t="shared" si="92"/>
        <v>0</v>
      </c>
    </row>
    <row r="1981" spans="1:8" x14ac:dyDescent="0.25">
      <c r="A1981" s="12">
        <f>Riesgo!C1985</f>
        <v>0</v>
      </c>
      <c r="F1981" s="76">
        <f t="shared" si="90"/>
        <v>-0.12404882503505923</v>
      </c>
      <c r="G1981" s="26">
        <f t="shared" si="91"/>
        <v>0</v>
      </c>
      <c r="H1981" s="26">
        <f t="shared" si="92"/>
        <v>0</v>
      </c>
    </row>
    <row r="1982" spans="1:8" x14ac:dyDescent="0.25">
      <c r="A1982" s="12">
        <f>Riesgo!C1986</f>
        <v>1</v>
      </c>
      <c r="F1982" s="76">
        <f t="shared" si="90"/>
        <v>0.87595117496494079</v>
      </c>
      <c r="G1982" s="26">
        <f t="shared" si="91"/>
        <v>0.67210898078442016</v>
      </c>
      <c r="H1982" s="26">
        <f t="shared" si="92"/>
        <v>0.58873465142260162</v>
      </c>
    </row>
    <row r="1983" spans="1:8" x14ac:dyDescent="0.25">
      <c r="A1983" s="12">
        <f>Riesgo!C1987</f>
        <v>0</v>
      </c>
      <c r="F1983" s="76">
        <f t="shared" si="90"/>
        <v>-0.12404882503505923</v>
      </c>
      <c r="G1983" s="26">
        <f t="shared" si="91"/>
        <v>0</v>
      </c>
      <c r="H1983" s="26">
        <f t="shared" si="92"/>
        <v>0</v>
      </c>
    </row>
    <row r="1984" spans="1:8" x14ac:dyDescent="0.25">
      <c r="A1984" s="12">
        <f>Riesgo!C1988</f>
        <v>0</v>
      </c>
      <c r="F1984" s="76">
        <f t="shared" si="90"/>
        <v>-0.12404882503505923</v>
      </c>
      <c r="G1984" s="26">
        <f t="shared" si="91"/>
        <v>0</v>
      </c>
      <c r="H1984" s="26">
        <f t="shared" si="92"/>
        <v>0</v>
      </c>
    </row>
    <row r="1985" spans="1:8" x14ac:dyDescent="0.25">
      <c r="A1985" s="12">
        <f>Riesgo!C1989</f>
        <v>0</v>
      </c>
      <c r="F1985" s="76">
        <f t="shared" si="90"/>
        <v>-0.12404882503505923</v>
      </c>
      <c r="G1985" s="26">
        <f t="shared" si="91"/>
        <v>0</v>
      </c>
      <c r="H1985" s="26">
        <f t="shared" si="92"/>
        <v>0</v>
      </c>
    </row>
    <row r="1986" spans="1:8" x14ac:dyDescent="0.25">
      <c r="A1986" s="12">
        <f>Riesgo!C1990</f>
        <v>0</v>
      </c>
      <c r="F1986" s="76">
        <f t="shared" si="90"/>
        <v>-0.12404882503505923</v>
      </c>
      <c r="G1986" s="26">
        <f t="shared" si="91"/>
        <v>0</v>
      </c>
      <c r="H1986" s="26">
        <f t="shared" si="92"/>
        <v>0</v>
      </c>
    </row>
    <row r="1987" spans="1:8" x14ac:dyDescent="0.25">
      <c r="A1987" s="12">
        <f>Riesgo!C1991</f>
        <v>0</v>
      </c>
      <c r="F1987" s="76">
        <f t="shared" ref="F1987:F2050" si="93">A1987-$D$4</f>
        <v>-0.12404882503505923</v>
      </c>
      <c r="G1987" s="26">
        <f t="shared" ref="G1987:G2050" si="94">IF(A1987=0,0,(A1987-D$4)^3)</f>
        <v>0</v>
      </c>
      <c r="H1987" s="26">
        <f t="shared" ref="H1987:H2050" si="95">IF(A1987=0,0,(A1987-D$4)^4)</f>
        <v>0</v>
      </c>
    </row>
    <row r="1988" spans="1:8" x14ac:dyDescent="0.25">
      <c r="A1988" s="12">
        <f>Riesgo!C1992</f>
        <v>0</v>
      </c>
      <c r="F1988" s="76">
        <f t="shared" si="93"/>
        <v>-0.12404882503505923</v>
      </c>
      <c r="G1988" s="26">
        <f t="shared" si="94"/>
        <v>0</v>
      </c>
      <c r="H1988" s="26">
        <f t="shared" si="95"/>
        <v>0</v>
      </c>
    </row>
    <row r="1989" spans="1:8" x14ac:dyDescent="0.25">
      <c r="A1989" s="12">
        <f>Riesgo!C1993</f>
        <v>1</v>
      </c>
      <c r="F1989" s="76">
        <f t="shared" si="93"/>
        <v>0.87595117496494079</v>
      </c>
      <c r="G1989" s="26">
        <f t="shared" si="94"/>
        <v>0.67210898078442016</v>
      </c>
      <c r="H1989" s="26">
        <f t="shared" si="95"/>
        <v>0.58873465142260162</v>
      </c>
    </row>
    <row r="1990" spans="1:8" x14ac:dyDescent="0.25">
      <c r="A1990" s="12">
        <f>Riesgo!C1994</f>
        <v>0</v>
      </c>
      <c r="F1990" s="76">
        <f t="shared" si="93"/>
        <v>-0.12404882503505923</v>
      </c>
      <c r="G1990" s="26">
        <f t="shared" si="94"/>
        <v>0</v>
      </c>
      <c r="H1990" s="26">
        <f t="shared" si="95"/>
        <v>0</v>
      </c>
    </row>
    <row r="1991" spans="1:8" x14ac:dyDescent="0.25">
      <c r="A1991" s="12">
        <f>Riesgo!C1995</f>
        <v>0</v>
      </c>
      <c r="F1991" s="76">
        <f t="shared" si="93"/>
        <v>-0.12404882503505923</v>
      </c>
      <c r="G1991" s="26">
        <f t="shared" si="94"/>
        <v>0</v>
      </c>
      <c r="H1991" s="26">
        <f t="shared" si="95"/>
        <v>0</v>
      </c>
    </row>
    <row r="1992" spans="1:8" x14ac:dyDescent="0.25">
      <c r="A1992" s="12">
        <f>Riesgo!C1996</f>
        <v>0</v>
      </c>
      <c r="F1992" s="76">
        <f t="shared" si="93"/>
        <v>-0.12404882503505923</v>
      </c>
      <c r="G1992" s="26">
        <f t="shared" si="94"/>
        <v>0</v>
      </c>
      <c r="H1992" s="26">
        <f t="shared" si="95"/>
        <v>0</v>
      </c>
    </row>
    <row r="1993" spans="1:8" x14ac:dyDescent="0.25">
      <c r="A1993" s="12">
        <f>Riesgo!C1997</f>
        <v>0</v>
      </c>
      <c r="F1993" s="76">
        <f t="shared" si="93"/>
        <v>-0.12404882503505923</v>
      </c>
      <c r="G1993" s="26">
        <f t="shared" si="94"/>
        <v>0</v>
      </c>
      <c r="H1993" s="26">
        <f t="shared" si="95"/>
        <v>0</v>
      </c>
    </row>
    <row r="1994" spans="1:8" x14ac:dyDescent="0.25">
      <c r="A1994" s="12">
        <f>Riesgo!C1998</f>
        <v>1</v>
      </c>
      <c r="F1994" s="76">
        <f t="shared" si="93"/>
        <v>0.87595117496494079</v>
      </c>
      <c r="G1994" s="26">
        <f t="shared" si="94"/>
        <v>0.67210898078442016</v>
      </c>
      <c r="H1994" s="26">
        <f t="shared" si="95"/>
        <v>0.58873465142260162</v>
      </c>
    </row>
    <row r="1995" spans="1:8" x14ac:dyDescent="0.25">
      <c r="A1995" s="12">
        <f>Riesgo!C1999</f>
        <v>0</v>
      </c>
      <c r="F1995" s="76">
        <f t="shared" si="93"/>
        <v>-0.12404882503505923</v>
      </c>
      <c r="G1995" s="26">
        <f t="shared" si="94"/>
        <v>0</v>
      </c>
      <c r="H1995" s="26">
        <f t="shared" si="95"/>
        <v>0</v>
      </c>
    </row>
    <row r="1996" spans="1:8" x14ac:dyDescent="0.25">
      <c r="A1996" s="12">
        <f>Riesgo!C2000</f>
        <v>0</v>
      </c>
      <c r="F1996" s="76">
        <f t="shared" si="93"/>
        <v>-0.12404882503505923</v>
      </c>
      <c r="G1996" s="26">
        <f t="shared" si="94"/>
        <v>0</v>
      </c>
      <c r="H1996" s="26">
        <f t="shared" si="95"/>
        <v>0</v>
      </c>
    </row>
    <row r="1997" spans="1:8" x14ac:dyDescent="0.25">
      <c r="A1997" s="12">
        <f>Riesgo!C2001</f>
        <v>1</v>
      </c>
      <c r="F1997" s="76">
        <f t="shared" si="93"/>
        <v>0.87595117496494079</v>
      </c>
      <c r="G1997" s="26">
        <f t="shared" si="94"/>
        <v>0.67210898078442016</v>
      </c>
      <c r="H1997" s="26">
        <f t="shared" si="95"/>
        <v>0.58873465142260162</v>
      </c>
    </row>
    <row r="1998" spans="1:8" x14ac:dyDescent="0.25">
      <c r="A1998" s="12">
        <f>Riesgo!C2002</f>
        <v>0</v>
      </c>
      <c r="F1998" s="76">
        <f t="shared" si="93"/>
        <v>-0.12404882503505923</v>
      </c>
      <c r="G1998" s="26">
        <f t="shared" si="94"/>
        <v>0</v>
      </c>
      <c r="H1998" s="26">
        <f t="shared" si="95"/>
        <v>0</v>
      </c>
    </row>
    <row r="1999" spans="1:8" x14ac:dyDescent="0.25">
      <c r="A1999" s="12">
        <f>Riesgo!C2003</f>
        <v>0.10146170295305521</v>
      </c>
      <c r="F1999" s="76">
        <f t="shared" si="93"/>
        <v>-2.258712208200403E-2</v>
      </c>
      <c r="G1999" s="26">
        <f t="shared" si="94"/>
        <v>-1.1523454665681787E-5</v>
      </c>
      <c r="H1999" s="26">
        <f t="shared" si="95"/>
        <v>2.6028167734019347E-7</v>
      </c>
    </row>
    <row r="2000" spans="1:8" x14ac:dyDescent="0.25">
      <c r="A2000" s="12">
        <f>Riesgo!C2004</f>
        <v>0</v>
      </c>
      <c r="F2000" s="76">
        <f t="shared" si="93"/>
        <v>-0.12404882503505923</v>
      </c>
      <c r="G2000" s="26">
        <f t="shared" si="94"/>
        <v>0</v>
      </c>
      <c r="H2000" s="26">
        <f t="shared" si="95"/>
        <v>0</v>
      </c>
    </row>
    <row r="2001" spans="1:8" x14ac:dyDescent="0.25">
      <c r="A2001" s="12">
        <f>Riesgo!C2005</f>
        <v>0</v>
      </c>
      <c r="F2001" s="76">
        <f t="shared" si="93"/>
        <v>-0.12404882503505923</v>
      </c>
      <c r="G2001" s="26">
        <f t="shared" si="94"/>
        <v>0</v>
      </c>
      <c r="H2001" s="26">
        <f t="shared" si="95"/>
        <v>0</v>
      </c>
    </row>
    <row r="2002" spans="1:8" x14ac:dyDescent="0.25">
      <c r="A2002" s="12">
        <f>Riesgo!C2006</f>
        <v>0</v>
      </c>
      <c r="F2002" s="76">
        <f t="shared" si="93"/>
        <v>-0.12404882503505923</v>
      </c>
      <c r="G2002" s="26">
        <f t="shared" si="94"/>
        <v>0</v>
      </c>
      <c r="H2002" s="26">
        <f t="shared" si="95"/>
        <v>0</v>
      </c>
    </row>
    <row r="2003" spans="1:8" x14ac:dyDescent="0.25">
      <c r="A2003" s="12">
        <f>Riesgo!C2007</f>
        <v>0</v>
      </c>
      <c r="F2003" s="76">
        <f t="shared" si="93"/>
        <v>-0.12404882503505923</v>
      </c>
      <c r="G2003" s="26">
        <f t="shared" si="94"/>
        <v>0</v>
      </c>
      <c r="H2003" s="26">
        <f t="shared" si="95"/>
        <v>0</v>
      </c>
    </row>
    <row r="2004" spans="1:8" x14ac:dyDescent="0.25">
      <c r="A2004" s="12">
        <f>Riesgo!C2008</f>
        <v>0</v>
      </c>
      <c r="F2004" s="76">
        <f t="shared" si="93"/>
        <v>-0.12404882503505923</v>
      </c>
      <c r="G2004" s="26">
        <f t="shared" si="94"/>
        <v>0</v>
      </c>
      <c r="H2004" s="26">
        <f t="shared" si="95"/>
        <v>0</v>
      </c>
    </row>
    <row r="2005" spans="1:8" x14ac:dyDescent="0.25">
      <c r="A2005" s="12">
        <f>Riesgo!C2009</f>
        <v>0</v>
      </c>
      <c r="F2005" s="76">
        <f t="shared" si="93"/>
        <v>-0.12404882503505923</v>
      </c>
      <c r="G2005" s="26">
        <f t="shared" si="94"/>
        <v>0</v>
      </c>
      <c r="H2005" s="26">
        <f t="shared" si="95"/>
        <v>0</v>
      </c>
    </row>
    <row r="2006" spans="1:8" x14ac:dyDescent="0.25">
      <c r="A2006" s="12">
        <f>Riesgo!C2010</f>
        <v>0.45930890553192455</v>
      </c>
      <c r="F2006" s="76">
        <f t="shared" si="93"/>
        <v>0.33526008049686529</v>
      </c>
      <c r="G2006" s="26">
        <f t="shared" si="94"/>
        <v>3.7683005598948625E-2</v>
      </c>
      <c r="H2006" s="26">
        <f t="shared" si="95"/>
        <v>1.2633607490467342E-2</v>
      </c>
    </row>
    <row r="2007" spans="1:8" x14ac:dyDescent="0.25">
      <c r="A2007" s="12">
        <f>Riesgo!C2011</f>
        <v>0</v>
      </c>
      <c r="F2007" s="76">
        <f t="shared" si="93"/>
        <v>-0.12404882503505923</v>
      </c>
      <c r="G2007" s="26">
        <f t="shared" si="94"/>
        <v>0</v>
      </c>
      <c r="H2007" s="26">
        <f t="shared" si="95"/>
        <v>0</v>
      </c>
    </row>
    <row r="2008" spans="1:8" x14ac:dyDescent="0.25">
      <c r="A2008" s="12">
        <f>Riesgo!C2012</f>
        <v>0</v>
      </c>
      <c r="F2008" s="76">
        <f t="shared" si="93"/>
        <v>-0.12404882503505923</v>
      </c>
      <c r="G2008" s="26">
        <f t="shared" si="94"/>
        <v>0</v>
      </c>
      <c r="H2008" s="26">
        <f t="shared" si="95"/>
        <v>0</v>
      </c>
    </row>
    <row r="2009" spans="1:8" x14ac:dyDescent="0.25">
      <c r="A2009" s="12">
        <f>Riesgo!C2013</f>
        <v>0</v>
      </c>
      <c r="F2009" s="76">
        <f t="shared" si="93"/>
        <v>-0.12404882503505923</v>
      </c>
      <c r="G2009" s="26">
        <f t="shared" si="94"/>
        <v>0</v>
      </c>
      <c r="H2009" s="26">
        <f t="shared" si="95"/>
        <v>0</v>
      </c>
    </row>
    <row r="2010" spans="1:8" x14ac:dyDescent="0.25">
      <c r="A2010" s="12">
        <f>Riesgo!C2014</f>
        <v>0</v>
      </c>
      <c r="F2010" s="76">
        <f t="shared" si="93"/>
        <v>-0.12404882503505923</v>
      </c>
      <c r="G2010" s="26">
        <f t="shared" si="94"/>
        <v>0</v>
      </c>
      <c r="H2010" s="26">
        <f t="shared" si="95"/>
        <v>0</v>
      </c>
    </row>
    <row r="2011" spans="1:8" x14ac:dyDescent="0.25">
      <c r="A2011" s="12">
        <f>Riesgo!C2015</f>
        <v>0</v>
      </c>
      <c r="F2011" s="76">
        <f t="shared" si="93"/>
        <v>-0.12404882503505923</v>
      </c>
      <c r="G2011" s="26">
        <f t="shared" si="94"/>
        <v>0</v>
      </c>
      <c r="H2011" s="26">
        <f t="shared" si="95"/>
        <v>0</v>
      </c>
    </row>
    <row r="2012" spans="1:8" x14ac:dyDescent="0.25">
      <c r="A2012" s="12">
        <f>Riesgo!C2016</f>
        <v>0</v>
      </c>
      <c r="F2012" s="76">
        <f t="shared" si="93"/>
        <v>-0.12404882503505923</v>
      </c>
      <c r="G2012" s="26">
        <f t="shared" si="94"/>
        <v>0</v>
      </c>
      <c r="H2012" s="26">
        <f t="shared" si="95"/>
        <v>0</v>
      </c>
    </row>
    <row r="2013" spans="1:8" x14ac:dyDescent="0.25">
      <c r="A2013" s="12">
        <f>Riesgo!C2017</f>
        <v>0</v>
      </c>
      <c r="F2013" s="76">
        <f t="shared" si="93"/>
        <v>-0.12404882503505923</v>
      </c>
      <c r="G2013" s="26">
        <f t="shared" si="94"/>
        <v>0</v>
      </c>
      <c r="H2013" s="26">
        <f t="shared" si="95"/>
        <v>0</v>
      </c>
    </row>
    <row r="2014" spans="1:8" x14ac:dyDescent="0.25">
      <c r="A2014" s="12">
        <f>Riesgo!C2018</f>
        <v>0</v>
      </c>
      <c r="F2014" s="76">
        <f t="shared" si="93"/>
        <v>-0.12404882503505923</v>
      </c>
      <c r="G2014" s="26">
        <f t="shared" si="94"/>
        <v>0</v>
      </c>
      <c r="H2014" s="26">
        <f t="shared" si="95"/>
        <v>0</v>
      </c>
    </row>
    <row r="2015" spans="1:8" x14ac:dyDescent="0.25">
      <c r="A2015" s="12">
        <f>Riesgo!C2019</f>
        <v>0</v>
      </c>
      <c r="F2015" s="76">
        <f t="shared" si="93"/>
        <v>-0.12404882503505923</v>
      </c>
      <c r="G2015" s="26">
        <f t="shared" si="94"/>
        <v>0</v>
      </c>
      <c r="H2015" s="26">
        <f t="shared" si="95"/>
        <v>0</v>
      </c>
    </row>
    <row r="2016" spans="1:8" x14ac:dyDescent="0.25">
      <c r="A2016" s="12">
        <f>Riesgo!C2020</f>
        <v>6.9556556319800997E-2</v>
      </c>
      <c r="F2016" s="76">
        <f t="shared" si="93"/>
        <v>-5.4492268715258238E-2</v>
      </c>
      <c r="G2016" s="26">
        <f t="shared" si="94"/>
        <v>-1.6180974322687209E-4</v>
      </c>
      <c r="H2016" s="26">
        <f t="shared" si="95"/>
        <v>8.8173800086656501E-6</v>
      </c>
    </row>
    <row r="2017" spans="1:8" x14ac:dyDescent="0.25">
      <c r="A2017" s="12">
        <f>Riesgo!C2021</f>
        <v>1</v>
      </c>
      <c r="F2017" s="76">
        <f t="shared" si="93"/>
        <v>0.87595117496494079</v>
      </c>
      <c r="G2017" s="26">
        <f t="shared" si="94"/>
        <v>0.67210898078442016</v>
      </c>
      <c r="H2017" s="26">
        <f t="shared" si="95"/>
        <v>0.58873465142260162</v>
      </c>
    </row>
    <row r="2018" spans="1:8" x14ac:dyDescent="0.25">
      <c r="A2018" s="12">
        <f>Riesgo!C2022</f>
        <v>0</v>
      </c>
      <c r="F2018" s="76">
        <f t="shared" si="93"/>
        <v>-0.12404882503505923</v>
      </c>
      <c r="G2018" s="26">
        <f t="shared" si="94"/>
        <v>0</v>
      </c>
      <c r="H2018" s="26">
        <f t="shared" si="95"/>
        <v>0</v>
      </c>
    </row>
    <row r="2019" spans="1:8" x14ac:dyDescent="0.25">
      <c r="A2019" s="12">
        <f>Riesgo!C2023</f>
        <v>0</v>
      </c>
      <c r="F2019" s="76">
        <f t="shared" si="93"/>
        <v>-0.12404882503505923</v>
      </c>
      <c r="G2019" s="26">
        <f t="shared" si="94"/>
        <v>0</v>
      </c>
      <c r="H2019" s="26">
        <f t="shared" si="95"/>
        <v>0</v>
      </c>
    </row>
    <row r="2020" spans="1:8" x14ac:dyDescent="0.25">
      <c r="A2020" s="12">
        <f>Riesgo!C2024</f>
        <v>0</v>
      </c>
      <c r="F2020" s="76">
        <f t="shared" si="93"/>
        <v>-0.12404882503505923</v>
      </c>
      <c r="G2020" s="26">
        <f t="shared" si="94"/>
        <v>0</v>
      </c>
      <c r="H2020" s="26">
        <f t="shared" si="95"/>
        <v>0</v>
      </c>
    </row>
    <row r="2021" spans="1:8" x14ac:dyDescent="0.25">
      <c r="A2021" s="12">
        <f>Riesgo!C2025</f>
        <v>0</v>
      </c>
      <c r="F2021" s="76">
        <f t="shared" si="93"/>
        <v>-0.12404882503505923</v>
      </c>
      <c r="G2021" s="26">
        <f t="shared" si="94"/>
        <v>0</v>
      </c>
      <c r="H2021" s="26">
        <f t="shared" si="95"/>
        <v>0</v>
      </c>
    </row>
    <row r="2022" spans="1:8" x14ac:dyDescent="0.25">
      <c r="A2022" s="12">
        <f>Riesgo!C2026</f>
        <v>0</v>
      </c>
      <c r="F2022" s="76">
        <f t="shared" si="93"/>
        <v>-0.12404882503505923</v>
      </c>
      <c r="G2022" s="26">
        <f t="shared" si="94"/>
        <v>0</v>
      </c>
      <c r="H2022" s="26">
        <f t="shared" si="95"/>
        <v>0</v>
      </c>
    </row>
    <row r="2023" spans="1:8" x14ac:dyDescent="0.25">
      <c r="A2023" s="12">
        <f>Riesgo!C2027</f>
        <v>0</v>
      </c>
      <c r="F2023" s="76">
        <f t="shared" si="93"/>
        <v>-0.12404882503505923</v>
      </c>
      <c r="G2023" s="26">
        <f t="shared" si="94"/>
        <v>0</v>
      </c>
      <c r="H2023" s="26">
        <f t="shared" si="95"/>
        <v>0</v>
      </c>
    </row>
    <row r="2024" spans="1:8" x14ac:dyDescent="0.25">
      <c r="A2024" s="12">
        <f>Riesgo!C2028</f>
        <v>0</v>
      </c>
      <c r="F2024" s="76">
        <f t="shared" si="93"/>
        <v>-0.12404882503505923</v>
      </c>
      <c r="G2024" s="26">
        <f t="shared" si="94"/>
        <v>0</v>
      </c>
      <c r="H2024" s="26">
        <f t="shared" si="95"/>
        <v>0</v>
      </c>
    </row>
    <row r="2025" spans="1:8" x14ac:dyDescent="0.25">
      <c r="A2025" s="12">
        <f>Riesgo!C2029</f>
        <v>0</v>
      </c>
      <c r="F2025" s="76">
        <f t="shared" si="93"/>
        <v>-0.12404882503505923</v>
      </c>
      <c r="G2025" s="26">
        <f t="shared" si="94"/>
        <v>0</v>
      </c>
      <c r="H2025" s="26">
        <f t="shared" si="95"/>
        <v>0</v>
      </c>
    </row>
    <row r="2026" spans="1:8" x14ac:dyDescent="0.25">
      <c r="A2026" s="12">
        <f>Riesgo!C2030</f>
        <v>0</v>
      </c>
      <c r="F2026" s="76">
        <f t="shared" si="93"/>
        <v>-0.12404882503505923</v>
      </c>
      <c r="G2026" s="26">
        <f t="shared" si="94"/>
        <v>0</v>
      </c>
      <c r="H2026" s="26">
        <f t="shared" si="95"/>
        <v>0</v>
      </c>
    </row>
    <row r="2027" spans="1:8" x14ac:dyDescent="0.25">
      <c r="A2027" s="12">
        <f>Riesgo!C2031</f>
        <v>0</v>
      </c>
      <c r="F2027" s="76">
        <f t="shared" si="93"/>
        <v>-0.12404882503505923</v>
      </c>
      <c r="G2027" s="26">
        <f t="shared" si="94"/>
        <v>0</v>
      </c>
      <c r="H2027" s="26">
        <f t="shared" si="95"/>
        <v>0</v>
      </c>
    </row>
    <row r="2028" spans="1:8" x14ac:dyDescent="0.25">
      <c r="A2028" s="12">
        <f>Riesgo!C2032</f>
        <v>0</v>
      </c>
      <c r="F2028" s="76">
        <f t="shared" si="93"/>
        <v>-0.12404882503505923</v>
      </c>
      <c r="G2028" s="26">
        <f t="shared" si="94"/>
        <v>0</v>
      </c>
      <c r="H2028" s="26">
        <f t="shared" si="95"/>
        <v>0</v>
      </c>
    </row>
    <row r="2029" spans="1:8" x14ac:dyDescent="0.25">
      <c r="A2029" s="12">
        <f>Riesgo!C2033</f>
        <v>0.60305026492278557</v>
      </c>
      <c r="F2029" s="76">
        <f t="shared" si="93"/>
        <v>0.47900143988772637</v>
      </c>
      <c r="G2029" s="26">
        <f t="shared" si="94"/>
        <v>0.10990323011081878</v>
      </c>
      <c r="H2029" s="26">
        <f t="shared" si="95"/>
        <v>5.2643805471394321E-2</v>
      </c>
    </row>
    <row r="2030" spans="1:8" x14ac:dyDescent="0.25">
      <c r="A2030" s="12">
        <f>Riesgo!C2034</f>
        <v>0</v>
      </c>
      <c r="F2030" s="76">
        <f t="shared" si="93"/>
        <v>-0.12404882503505923</v>
      </c>
      <c r="G2030" s="26">
        <f t="shared" si="94"/>
        <v>0</v>
      </c>
      <c r="H2030" s="26">
        <f t="shared" si="95"/>
        <v>0</v>
      </c>
    </row>
    <row r="2031" spans="1:8" x14ac:dyDescent="0.25">
      <c r="A2031" s="12">
        <f>Riesgo!C2035</f>
        <v>0</v>
      </c>
      <c r="F2031" s="76">
        <f t="shared" si="93"/>
        <v>-0.12404882503505923</v>
      </c>
      <c r="G2031" s="26">
        <f t="shared" si="94"/>
        <v>0</v>
      </c>
      <c r="H2031" s="26">
        <f t="shared" si="95"/>
        <v>0</v>
      </c>
    </row>
    <row r="2032" spans="1:8" x14ac:dyDescent="0.25">
      <c r="A2032" s="12">
        <f>Riesgo!C2036</f>
        <v>1</v>
      </c>
      <c r="F2032" s="76">
        <f t="shared" si="93"/>
        <v>0.87595117496494079</v>
      </c>
      <c r="G2032" s="26">
        <f t="shared" si="94"/>
        <v>0.67210898078442016</v>
      </c>
      <c r="H2032" s="26">
        <f t="shared" si="95"/>
        <v>0.58873465142260162</v>
      </c>
    </row>
    <row r="2033" spans="1:8" x14ac:dyDescent="0.25">
      <c r="A2033" s="12">
        <f>Riesgo!C2037</f>
        <v>0</v>
      </c>
      <c r="F2033" s="76">
        <f t="shared" si="93"/>
        <v>-0.12404882503505923</v>
      </c>
      <c r="G2033" s="26">
        <f t="shared" si="94"/>
        <v>0</v>
      </c>
      <c r="H2033" s="26">
        <f t="shared" si="95"/>
        <v>0</v>
      </c>
    </row>
    <row r="2034" spans="1:8" x14ac:dyDescent="0.25">
      <c r="A2034" s="12">
        <f>Riesgo!C2038</f>
        <v>0</v>
      </c>
      <c r="F2034" s="76">
        <f t="shared" si="93"/>
        <v>-0.12404882503505923</v>
      </c>
      <c r="G2034" s="26">
        <f t="shared" si="94"/>
        <v>0</v>
      </c>
      <c r="H2034" s="26">
        <f t="shared" si="95"/>
        <v>0</v>
      </c>
    </row>
    <row r="2035" spans="1:8" x14ac:dyDescent="0.25">
      <c r="A2035" s="12">
        <f>Riesgo!C2039</f>
        <v>1</v>
      </c>
      <c r="F2035" s="76">
        <f t="shared" si="93"/>
        <v>0.87595117496494079</v>
      </c>
      <c r="G2035" s="26">
        <f t="shared" si="94"/>
        <v>0.67210898078442016</v>
      </c>
      <c r="H2035" s="26">
        <f t="shared" si="95"/>
        <v>0.58873465142260162</v>
      </c>
    </row>
    <row r="2036" spans="1:8" x14ac:dyDescent="0.25">
      <c r="A2036" s="12">
        <f>Riesgo!C2040</f>
        <v>0</v>
      </c>
      <c r="F2036" s="76">
        <f t="shared" si="93"/>
        <v>-0.12404882503505923</v>
      </c>
      <c r="G2036" s="26">
        <f t="shared" si="94"/>
        <v>0</v>
      </c>
      <c r="H2036" s="26">
        <f t="shared" si="95"/>
        <v>0</v>
      </c>
    </row>
    <row r="2037" spans="1:8" x14ac:dyDescent="0.25">
      <c r="A2037" s="12">
        <f>Riesgo!C2041</f>
        <v>0</v>
      </c>
      <c r="F2037" s="76">
        <f t="shared" si="93"/>
        <v>-0.12404882503505923</v>
      </c>
      <c r="G2037" s="26">
        <f t="shared" si="94"/>
        <v>0</v>
      </c>
      <c r="H2037" s="26">
        <f t="shared" si="95"/>
        <v>0</v>
      </c>
    </row>
    <row r="2038" spans="1:8" x14ac:dyDescent="0.25">
      <c r="A2038" s="12">
        <f>Riesgo!C2042</f>
        <v>0</v>
      </c>
      <c r="F2038" s="76">
        <f t="shared" si="93"/>
        <v>-0.12404882503505923</v>
      </c>
      <c r="G2038" s="26">
        <f t="shared" si="94"/>
        <v>0</v>
      </c>
      <c r="H2038" s="26">
        <f t="shared" si="95"/>
        <v>0</v>
      </c>
    </row>
    <row r="2039" spans="1:8" x14ac:dyDescent="0.25">
      <c r="A2039" s="12">
        <f>Riesgo!C2043</f>
        <v>0.33973592194524826</v>
      </c>
      <c r="F2039" s="76">
        <f t="shared" si="93"/>
        <v>0.21568709691018903</v>
      </c>
      <c r="G2039" s="26">
        <f t="shared" si="94"/>
        <v>1.0033962994296177E-2</v>
      </c>
      <c r="H2039" s="26">
        <f t="shared" si="95"/>
        <v>2.16419634874401E-3</v>
      </c>
    </row>
    <row r="2040" spans="1:8" x14ac:dyDescent="0.25">
      <c r="A2040" s="12">
        <f>Riesgo!C2044</f>
        <v>0</v>
      </c>
      <c r="F2040" s="76">
        <f t="shared" si="93"/>
        <v>-0.12404882503505923</v>
      </c>
      <c r="G2040" s="26">
        <f t="shared" si="94"/>
        <v>0</v>
      </c>
      <c r="H2040" s="26">
        <f t="shared" si="95"/>
        <v>0</v>
      </c>
    </row>
    <row r="2041" spans="1:8" x14ac:dyDescent="0.25">
      <c r="A2041" s="12">
        <f>Riesgo!C2045</f>
        <v>0.81482125257541826</v>
      </c>
      <c r="F2041" s="76">
        <f t="shared" si="93"/>
        <v>0.69077242754035906</v>
      </c>
      <c r="G2041" s="26">
        <f t="shared" si="94"/>
        <v>0.32961349377047089</v>
      </c>
      <c r="H2041" s="26">
        <f t="shared" si="95"/>
        <v>0.22768791324188717</v>
      </c>
    </row>
    <row r="2042" spans="1:8" x14ac:dyDescent="0.25">
      <c r="A2042" s="12">
        <f>Riesgo!C2046</f>
        <v>0</v>
      </c>
      <c r="F2042" s="76">
        <f t="shared" si="93"/>
        <v>-0.12404882503505923</v>
      </c>
      <c r="G2042" s="26">
        <f t="shared" si="94"/>
        <v>0</v>
      </c>
      <c r="H2042" s="26">
        <f t="shared" si="95"/>
        <v>0</v>
      </c>
    </row>
    <row r="2043" spans="1:8" x14ac:dyDescent="0.25">
      <c r="A2043" s="12">
        <f>Riesgo!C2047</f>
        <v>0</v>
      </c>
      <c r="F2043" s="76">
        <f t="shared" si="93"/>
        <v>-0.12404882503505923</v>
      </c>
      <c r="G2043" s="26">
        <f t="shared" si="94"/>
        <v>0</v>
      </c>
      <c r="H2043" s="26">
        <f t="shared" si="95"/>
        <v>0</v>
      </c>
    </row>
    <row r="2044" spans="1:8" x14ac:dyDescent="0.25">
      <c r="A2044" s="12">
        <f>Riesgo!C2048</f>
        <v>0</v>
      </c>
      <c r="F2044" s="76">
        <f t="shared" si="93"/>
        <v>-0.12404882503505923</v>
      </c>
      <c r="G2044" s="26">
        <f t="shared" si="94"/>
        <v>0</v>
      </c>
      <c r="H2044" s="26">
        <f t="shared" si="95"/>
        <v>0</v>
      </c>
    </row>
    <row r="2045" spans="1:8" x14ac:dyDescent="0.25">
      <c r="A2045" s="12">
        <f>Riesgo!C2049</f>
        <v>0</v>
      </c>
      <c r="F2045" s="76">
        <f t="shared" si="93"/>
        <v>-0.12404882503505923</v>
      </c>
      <c r="G2045" s="26">
        <f t="shared" si="94"/>
        <v>0</v>
      </c>
      <c r="H2045" s="26">
        <f t="shared" si="95"/>
        <v>0</v>
      </c>
    </row>
    <row r="2046" spans="1:8" x14ac:dyDescent="0.25">
      <c r="A2046" s="12">
        <f>Riesgo!C2050</f>
        <v>0</v>
      </c>
      <c r="F2046" s="76">
        <f t="shared" si="93"/>
        <v>-0.12404882503505923</v>
      </c>
      <c r="G2046" s="26">
        <f t="shared" si="94"/>
        <v>0</v>
      </c>
      <c r="H2046" s="26">
        <f t="shared" si="95"/>
        <v>0</v>
      </c>
    </row>
    <row r="2047" spans="1:8" x14ac:dyDescent="0.25">
      <c r="A2047" s="12">
        <f>Riesgo!C2051</f>
        <v>0</v>
      </c>
      <c r="F2047" s="76">
        <f t="shared" si="93"/>
        <v>-0.12404882503505923</v>
      </c>
      <c r="G2047" s="26">
        <f t="shared" si="94"/>
        <v>0</v>
      </c>
      <c r="H2047" s="26">
        <f t="shared" si="95"/>
        <v>0</v>
      </c>
    </row>
    <row r="2048" spans="1:8" x14ac:dyDescent="0.25">
      <c r="A2048" s="12">
        <f>Riesgo!C2052</f>
        <v>0</v>
      </c>
      <c r="F2048" s="76">
        <f t="shared" si="93"/>
        <v>-0.12404882503505923</v>
      </c>
      <c r="G2048" s="26">
        <f t="shared" si="94"/>
        <v>0</v>
      </c>
      <c r="H2048" s="26">
        <f t="shared" si="95"/>
        <v>0</v>
      </c>
    </row>
    <row r="2049" spans="1:8" x14ac:dyDescent="0.25">
      <c r="A2049" s="12">
        <f>Riesgo!C2053</f>
        <v>0</v>
      </c>
      <c r="F2049" s="76">
        <f t="shared" si="93"/>
        <v>-0.12404882503505923</v>
      </c>
      <c r="G2049" s="26">
        <f t="shared" si="94"/>
        <v>0</v>
      </c>
      <c r="H2049" s="26">
        <f t="shared" si="95"/>
        <v>0</v>
      </c>
    </row>
    <row r="2050" spans="1:8" x14ac:dyDescent="0.25">
      <c r="A2050" s="12">
        <f>Riesgo!C2054</f>
        <v>0</v>
      </c>
      <c r="F2050" s="76">
        <f t="shared" si="93"/>
        <v>-0.12404882503505923</v>
      </c>
      <c r="G2050" s="26">
        <f t="shared" si="94"/>
        <v>0</v>
      </c>
      <c r="H2050" s="26">
        <f t="shared" si="95"/>
        <v>0</v>
      </c>
    </row>
    <row r="2051" spans="1:8" x14ac:dyDescent="0.25">
      <c r="A2051" s="12">
        <f>Riesgo!C2055</f>
        <v>0</v>
      </c>
      <c r="F2051" s="76">
        <f t="shared" ref="F2051:F2114" si="96">A2051-$D$4</f>
        <v>-0.12404882503505923</v>
      </c>
      <c r="G2051" s="26">
        <f t="shared" ref="G2051:G2114" si="97">IF(A2051=0,0,(A2051-D$4)^3)</f>
        <v>0</v>
      </c>
      <c r="H2051" s="26">
        <f t="shared" ref="H2051:H2114" si="98">IF(A2051=0,0,(A2051-D$4)^4)</f>
        <v>0</v>
      </c>
    </row>
    <row r="2052" spans="1:8" x14ac:dyDescent="0.25">
      <c r="A2052" s="12">
        <f>Riesgo!C2056</f>
        <v>0</v>
      </c>
      <c r="F2052" s="76">
        <f t="shared" si="96"/>
        <v>-0.12404882503505923</v>
      </c>
      <c r="G2052" s="26">
        <f t="shared" si="97"/>
        <v>0</v>
      </c>
      <c r="H2052" s="26">
        <f t="shared" si="98"/>
        <v>0</v>
      </c>
    </row>
    <row r="2053" spans="1:8" x14ac:dyDescent="0.25">
      <c r="A2053" s="12">
        <f>Riesgo!C2057</f>
        <v>0</v>
      </c>
      <c r="F2053" s="76">
        <f t="shared" si="96"/>
        <v>-0.12404882503505923</v>
      </c>
      <c r="G2053" s="26">
        <f t="shared" si="97"/>
        <v>0</v>
      </c>
      <c r="H2053" s="26">
        <f t="shared" si="98"/>
        <v>0</v>
      </c>
    </row>
    <row r="2054" spans="1:8" x14ac:dyDescent="0.25">
      <c r="A2054" s="12">
        <f>Riesgo!C2058</f>
        <v>0</v>
      </c>
      <c r="F2054" s="76">
        <f t="shared" si="96"/>
        <v>-0.12404882503505923</v>
      </c>
      <c r="G2054" s="26">
        <f t="shared" si="97"/>
        <v>0</v>
      </c>
      <c r="H2054" s="26">
        <f t="shared" si="98"/>
        <v>0</v>
      </c>
    </row>
    <row r="2055" spans="1:8" x14ac:dyDescent="0.25">
      <c r="A2055" s="12">
        <f>Riesgo!C2059</f>
        <v>0</v>
      </c>
      <c r="F2055" s="76">
        <f t="shared" si="96"/>
        <v>-0.12404882503505923</v>
      </c>
      <c r="G2055" s="26">
        <f t="shared" si="97"/>
        <v>0</v>
      </c>
      <c r="H2055" s="26">
        <f t="shared" si="98"/>
        <v>0</v>
      </c>
    </row>
    <row r="2056" spans="1:8" x14ac:dyDescent="0.25">
      <c r="A2056" s="12">
        <f>Riesgo!C2060</f>
        <v>1</v>
      </c>
      <c r="F2056" s="76">
        <f t="shared" si="96"/>
        <v>0.87595117496494079</v>
      </c>
      <c r="G2056" s="26">
        <f t="shared" si="97"/>
        <v>0.67210898078442016</v>
      </c>
      <c r="H2056" s="26">
        <f t="shared" si="98"/>
        <v>0.58873465142260162</v>
      </c>
    </row>
    <row r="2057" spans="1:8" x14ac:dyDescent="0.25">
      <c r="A2057" s="12">
        <f>Riesgo!C2061</f>
        <v>0</v>
      </c>
      <c r="F2057" s="76">
        <f t="shared" si="96"/>
        <v>-0.12404882503505923</v>
      </c>
      <c r="G2057" s="26">
        <f t="shared" si="97"/>
        <v>0</v>
      </c>
      <c r="H2057" s="26">
        <f t="shared" si="98"/>
        <v>0</v>
      </c>
    </row>
    <row r="2058" spans="1:8" x14ac:dyDescent="0.25">
      <c r="A2058" s="12">
        <f>Riesgo!C2062</f>
        <v>0</v>
      </c>
      <c r="F2058" s="76">
        <f t="shared" si="96"/>
        <v>-0.12404882503505923</v>
      </c>
      <c r="G2058" s="26">
        <f t="shared" si="97"/>
        <v>0</v>
      </c>
      <c r="H2058" s="26">
        <f t="shared" si="98"/>
        <v>0</v>
      </c>
    </row>
    <row r="2059" spans="1:8" x14ac:dyDescent="0.25">
      <c r="A2059" s="12">
        <f>Riesgo!C2063</f>
        <v>0</v>
      </c>
      <c r="F2059" s="76">
        <f t="shared" si="96"/>
        <v>-0.12404882503505923</v>
      </c>
      <c r="G2059" s="26">
        <f t="shared" si="97"/>
        <v>0</v>
      </c>
      <c r="H2059" s="26">
        <f t="shared" si="98"/>
        <v>0</v>
      </c>
    </row>
    <row r="2060" spans="1:8" x14ac:dyDescent="0.25">
      <c r="A2060" s="12">
        <f>Riesgo!C2064</f>
        <v>0</v>
      </c>
      <c r="F2060" s="76">
        <f t="shared" si="96"/>
        <v>-0.12404882503505923</v>
      </c>
      <c r="G2060" s="26">
        <f t="shared" si="97"/>
        <v>0</v>
      </c>
      <c r="H2060" s="26">
        <f t="shared" si="98"/>
        <v>0</v>
      </c>
    </row>
    <row r="2061" spans="1:8" x14ac:dyDescent="0.25">
      <c r="A2061" s="12">
        <f>Riesgo!C2065</f>
        <v>0</v>
      </c>
      <c r="F2061" s="76">
        <f t="shared" si="96"/>
        <v>-0.12404882503505923</v>
      </c>
      <c r="G2061" s="26">
        <f t="shared" si="97"/>
        <v>0</v>
      </c>
      <c r="H2061" s="26">
        <f t="shared" si="98"/>
        <v>0</v>
      </c>
    </row>
    <row r="2062" spans="1:8" x14ac:dyDescent="0.25">
      <c r="A2062" s="12">
        <f>Riesgo!C2066</f>
        <v>0</v>
      </c>
      <c r="F2062" s="76">
        <f t="shared" si="96"/>
        <v>-0.12404882503505923</v>
      </c>
      <c r="G2062" s="26">
        <f t="shared" si="97"/>
        <v>0</v>
      </c>
      <c r="H2062" s="26">
        <f t="shared" si="98"/>
        <v>0</v>
      </c>
    </row>
    <row r="2063" spans="1:8" x14ac:dyDescent="0.25">
      <c r="A2063" s="12">
        <f>Riesgo!C2067</f>
        <v>0</v>
      </c>
      <c r="F2063" s="76">
        <f t="shared" si="96"/>
        <v>-0.12404882503505923</v>
      </c>
      <c r="G2063" s="26">
        <f t="shared" si="97"/>
        <v>0</v>
      </c>
      <c r="H2063" s="26">
        <f t="shared" si="98"/>
        <v>0</v>
      </c>
    </row>
    <row r="2064" spans="1:8" x14ac:dyDescent="0.25">
      <c r="A2064" s="12">
        <f>Riesgo!C2068</f>
        <v>0</v>
      </c>
      <c r="F2064" s="76">
        <f t="shared" si="96"/>
        <v>-0.12404882503505923</v>
      </c>
      <c r="G2064" s="26">
        <f t="shared" si="97"/>
        <v>0</v>
      </c>
      <c r="H2064" s="26">
        <f t="shared" si="98"/>
        <v>0</v>
      </c>
    </row>
    <row r="2065" spans="1:8" x14ac:dyDescent="0.25">
      <c r="A2065" s="12">
        <f>Riesgo!C2069</f>
        <v>0</v>
      </c>
      <c r="F2065" s="76">
        <f t="shared" si="96"/>
        <v>-0.12404882503505923</v>
      </c>
      <c r="G2065" s="26">
        <f t="shared" si="97"/>
        <v>0</v>
      </c>
      <c r="H2065" s="26">
        <f t="shared" si="98"/>
        <v>0</v>
      </c>
    </row>
    <row r="2066" spans="1:8" x14ac:dyDescent="0.25">
      <c r="A2066" s="12">
        <f>Riesgo!C2070</f>
        <v>0</v>
      </c>
      <c r="F2066" s="76">
        <f t="shared" si="96"/>
        <v>-0.12404882503505923</v>
      </c>
      <c r="G2066" s="26">
        <f t="shared" si="97"/>
        <v>0</v>
      </c>
      <c r="H2066" s="26">
        <f t="shared" si="98"/>
        <v>0</v>
      </c>
    </row>
    <row r="2067" spans="1:8" x14ac:dyDescent="0.25">
      <c r="A2067" s="12">
        <f>Riesgo!C2071</f>
        <v>0</v>
      </c>
      <c r="F2067" s="76">
        <f t="shared" si="96"/>
        <v>-0.12404882503505923</v>
      </c>
      <c r="G2067" s="26">
        <f t="shared" si="97"/>
        <v>0</v>
      </c>
      <c r="H2067" s="26">
        <f t="shared" si="98"/>
        <v>0</v>
      </c>
    </row>
    <row r="2068" spans="1:8" x14ac:dyDescent="0.25">
      <c r="A2068" s="12">
        <f>Riesgo!C2072</f>
        <v>0.35757498011873629</v>
      </c>
      <c r="F2068" s="76">
        <f t="shared" si="96"/>
        <v>0.23352615508367705</v>
      </c>
      <c r="G2068" s="26">
        <f t="shared" si="97"/>
        <v>1.2735223956254852E-2</v>
      </c>
      <c r="H2068" s="26">
        <f t="shared" si="98"/>
        <v>2.9740078846337294E-3</v>
      </c>
    </row>
    <row r="2069" spans="1:8" x14ac:dyDescent="0.25">
      <c r="A2069" s="12">
        <f>Riesgo!C2073</f>
        <v>0</v>
      </c>
      <c r="F2069" s="76">
        <f t="shared" si="96"/>
        <v>-0.12404882503505923</v>
      </c>
      <c r="G2069" s="26">
        <f t="shared" si="97"/>
        <v>0</v>
      </c>
      <c r="H2069" s="26">
        <f t="shared" si="98"/>
        <v>0</v>
      </c>
    </row>
    <row r="2070" spans="1:8" x14ac:dyDescent="0.25">
      <c r="A2070" s="12">
        <f>Riesgo!C2074</f>
        <v>0</v>
      </c>
      <c r="F2070" s="76">
        <f t="shared" si="96"/>
        <v>-0.12404882503505923</v>
      </c>
      <c r="G2070" s="26">
        <f t="shared" si="97"/>
        <v>0</v>
      </c>
      <c r="H2070" s="26">
        <f t="shared" si="98"/>
        <v>0</v>
      </c>
    </row>
    <row r="2071" spans="1:8" x14ac:dyDescent="0.25">
      <c r="A2071" s="12">
        <f>Riesgo!C2075</f>
        <v>1</v>
      </c>
      <c r="F2071" s="76">
        <f t="shared" si="96"/>
        <v>0.87595117496494079</v>
      </c>
      <c r="G2071" s="26">
        <f t="shared" si="97"/>
        <v>0.67210898078442016</v>
      </c>
      <c r="H2071" s="26">
        <f t="shared" si="98"/>
        <v>0.58873465142260162</v>
      </c>
    </row>
    <row r="2072" spans="1:8" x14ac:dyDescent="0.25">
      <c r="A2072" s="12">
        <f>Riesgo!C2076</f>
        <v>0</v>
      </c>
      <c r="F2072" s="76">
        <f t="shared" si="96"/>
        <v>-0.12404882503505923</v>
      </c>
      <c r="G2072" s="26">
        <f t="shared" si="97"/>
        <v>0</v>
      </c>
      <c r="H2072" s="26">
        <f t="shared" si="98"/>
        <v>0</v>
      </c>
    </row>
    <row r="2073" spans="1:8" x14ac:dyDescent="0.25">
      <c r="A2073" s="12">
        <f>Riesgo!C2077</f>
        <v>0</v>
      </c>
      <c r="F2073" s="76">
        <f t="shared" si="96"/>
        <v>-0.12404882503505923</v>
      </c>
      <c r="G2073" s="26">
        <f t="shared" si="97"/>
        <v>0</v>
      </c>
      <c r="H2073" s="26">
        <f t="shared" si="98"/>
        <v>0</v>
      </c>
    </row>
    <row r="2074" spans="1:8" x14ac:dyDescent="0.25">
      <c r="A2074" s="12">
        <f>Riesgo!C2078</f>
        <v>0</v>
      </c>
      <c r="F2074" s="76">
        <f t="shared" si="96"/>
        <v>-0.12404882503505923</v>
      </c>
      <c r="G2074" s="26">
        <f t="shared" si="97"/>
        <v>0</v>
      </c>
      <c r="H2074" s="26">
        <f t="shared" si="98"/>
        <v>0</v>
      </c>
    </row>
    <row r="2075" spans="1:8" x14ac:dyDescent="0.25">
      <c r="A2075" s="12">
        <f>Riesgo!C2079</f>
        <v>0</v>
      </c>
      <c r="F2075" s="76">
        <f t="shared" si="96"/>
        <v>-0.12404882503505923</v>
      </c>
      <c r="G2075" s="26">
        <f t="shared" si="97"/>
        <v>0</v>
      </c>
      <c r="H2075" s="26">
        <f t="shared" si="98"/>
        <v>0</v>
      </c>
    </row>
    <row r="2076" spans="1:8" x14ac:dyDescent="0.25">
      <c r="A2076" s="12">
        <f>Riesgo!C2080</f>
        <v>0.79950852465633704</v>
      </c>
      <c r="F2076" s="76">
        <f t="shared" si="96"/>
        <v>0.67545969962127783</v>
      </c>
      <c r="G2076" s="26">
        <f t="shared" si="97"/>
        <v>0.30817565494755672</v>
      </c>
      <c r="H2076" s="26">
        <f t="shared" si="98"/>
        <v>0.20816023532146724</v>
      </c>
    </row>
    <row r="2077" spans="1:8" x14ac:dyDescent="0.25">
      <c r="A2077" s="12">
        <f>Riesgo!C2081</f>
        <v>0</v>
      </c>
      <c r="F2077" s="76">
        <f t="shared" si="96"/>
        <v>-0.12404882503505923</v>
      </c>
      <c r="G2077" s="26">
        <f t="shared" si="97"/>
        <v>0</v>
      </c>
      <c r="H2077" s="26">
        <f t="shared" si="98"/>
        <v>0</v>
      </c>
    </row>
    <row r="2078" spans="1:8" x14ac:dyDescent="0.25">
      <c r="A2078" s="12">
        <f>Riesgo!C2082</f>
        <v>0</v>
      </c>
      <c r="F2078" s="76">
        <f t="shared" si="96"/>
        <v>-0.12404882503505923</v>
      </c>
      <c r="G2078" s="26">
        <f t="shared" si="97"/>
        <v>0</v>
      </c>
      <c r="H2078" s="26">
        <f t="shared" si="98"/>
        <v>0</v>
      </c>
    </row>
    <row r="2079" spans="1:8" x14ac:dyDescent="0.25">
      <c r="A2079" s="12">
        <f>Riesgo!C2083</f>
        <v>1</v>
      </c>
      <c r="F2079" s="76">
        <f t="shared" si="96"/>
        <v>0.87595117496494079</v>
      </c>
      <c r="G2079" s="26">
        <f t="shared" si="97"/>
        <v>0.67210898078442016</v>
      </c>
      <c r="H2079" s="26">
        <f t="shared" si="98"/>
        <v>0.58873465142260162</v>
      </c>
    </row>
    <row r="2080" spans="1:8" x14ac:dyDescent="0.25">
      <c r="A2080" s="12">
        <f>Riesgo!C2084</f>
        <v>0</v>
      </c>
      <c r="F2080" s="76">
        <f t="shared" si="96"/>
        <v>-0.12404882503505923</v>
      </c>
      <c r="G2080" s="26">
        <f t="shared" si="97"/>
        <v>0</v>
      </c>
      <c r="H2080" s="26">
        <f t="shared" si="98"/>
        <v>0</v>
      </c>
    </row>
    <row r="2081" spans="1:8" x14ac:dyDescent="0.25">
      <c r="A2081" s="12">
        <f>Riesgo!C2085</f>
        <v>0.45531594745308768</v>
      </c>
      <c r="F2081" s="76">
        <f t="shared" si="96"/>
        <v>0.33126712241802847</v>
      </c>
      <c r="G2081" s="26">
        <f t="shared" si="97"/>
        <v>3.6352560471690713E-2</v>
      </c>
      <c r="H2081" s="26">
        <f t="shared" si="98"/>
        <v>1.2042408099984352E-2</v>
      </c>
    </row>
    <row r="2082" spans="1:8" x14ac:dyDescent="0.25">
      <c r="A2082" s="12">
        <f>Riesgo!C2086</f>
        <v>0</v>
      </c>
      <c r="F2082" s="76">
        <f t="shared" si="96"/>
        <v>-0.12404882503505923</v>
      </c>
      <c r="G2082" s="26">
        <f t="shared" si="97"/>
        <v>0</v>
      </c>
      <c r="H2082" s="26">
        <f t="shared" si="98"/>
        <v>0</v>
      </c>
    </row>
    <row r="2083" spans="1:8" x14ac:dyDescent="0.25">
      <c r="A2083" s="12">
        <f>Riesgo!C2087</f>
        <v>0</v>
      </c>
      <c r="F2083" s="76">
        <f t="shared" si="96"/>
        <v>-0.12404882503505923</v>
      </c>
      <c r="G2083" s="26">
        <f t="shared" si="97"/>
        <v>0</v>
      </c>
      <c r="H2083" s="26">
        <f t="shared" si="98"/>
        <v>0</v>
      </c>
    </row>
    <row r="2084" spans="1:8" x14ac:dyDescent="0.25">
      <c r="A2084" s="12">
        <f>Riesgo!C2088</f>
        <v>0</v>
      </c>
      <c r="F2084" s="76">
        <f t="shared" si="96"/>
        <v>-0.12404882503505923</v>
      </c>
      <c r="G2084" s="26">
        <f t="shared" si="97"/>
        <v>0</v>
      </c>
      <c r="H2084" s="26">
        <f t="shared" si="98"/>
        <v>0</v>
      </c>
    </row>
    <row r="2085" spans="1:8" x14ac:dyDescent="0.25">
      <c r="A2085" s="12">
        <f>Riesgo!C2089</f>
        <v>0</v>
      </c>
      <c r="F2085" s="76">
        <f t="shared" si="96"/>
        <v>-0.12404882503505923</v>
      </c>
      <c r="G2085" s="26">
        <f t="shared" si="97"/>
        <v>0</v>
      </c>
      <c r="H2085" s="26">
        <f t="shared" si="98"/>
        <v>0</v>
      </c>
    </row>
    <row r="2086" spans="1:8" x14ac:dyDescent="0.25">
      <c r="A2086" s="12">
        <f>Riesgo!C2090</f>
        <v>0.6323555638235121</v>
      </c>
      <c r="F2086" s="76">
        <f t="shared" si="96"/>
        <v>0.50830673878845289</v>
      </c>
      <c r="G2086" s="26">
        <f t="shared" si="97"/>
        <v>0.13133413013612552</v>
      </c>
      <c r="H2086" s="26">
        <f t="shared" si="98"/>
        <v>6.6758023381112225E-2</v>
      </c>
    </row>
    <row r="2087" spans="1:8" x14ac:dyDescent="0.25">
      <c r="A2087" s="12">
        <f>Riesgo!C2091</f>
        <v>0</v>
      </c>
      <c r="F2087" s="76">
        <f t="shared" si="96"/>
        <v>-0.12404882503505923</v>
      </c>
      <c r="G2087" s="26">
        <f t="shared" si="97"/>
        <v>0</v>
      </c>
      <c r="H2087" s="26">
        <f t="shared" si="98"/>
        <v>0</v>
      </c>
    </row>
    <row r="2088" spans="1:8" x14ac:dyDescent="0.25">
      <c r="A2088" s="12">
        <f>Riesgo!C2092</f>
        <v>0</v>
      </c>
      <c r="F2088" s="76">
        <f t="shared" si="96"/>
        <v>-0.12404882503505923</v>
      </c>
      <c r="G2088" s="26">
        <f t="shared" si="97"/>
        <v>0</v>
      </c>
      <c r="H2088" s="26">
        <f t="shared" si="98"/>
        <v>0</v>
      </c>
    </row>
    <row r="2089" spans="1:8" x14ac:dyDescent="0.25">
      <c r="A2089" s="12">
        <f>Riesgo!C2093</f>
        <v>0</v>
      </c>
      <c r="F2089" s="76">
        <f t="shared" si="96"/>
        <v>-0.12404882503505923</v>
      </c>
      <c r="G2089" s="26">
        <f t="shared" si="97"/>
        <v>0</v>
      </c>
      <c r="H2089" s="26">
        <f t="shared" si="98"/>
        <v>0</v>
      </c>
    </row>
    <row r="2090" spans="1:8" x14ac:dyDescent="0.25">
      <c r="A2090" s="12">
        <f>Riesgo!C2094</f>
        <v>0</v>
      </c>
      <c r="F2090" s="76">
        <f t="shared" si="96"/>
        <v>-0.12404882503505923</v>
      </c>
      <c r="G2090" s="26">
        <f t="shared" si="97"/>
        <v>0</v>
      </c>
      <c r="H2090" s="26">
        <f t="shared" si="98"/>
        <v>0</v>
      </c>
    </row>
    <row r="2091" spans="1:8" x14ac:dyDescent="0.25">
      <c r="A2091" s="12">
        <f>Riesgo!C2095</f>
        <v>0</v>
      </c>
      <c r="F2091" s="76">
        <f t="shared" si="96"/>
        <v>-0.12404882503505923</v>
      </c>
      <c r="G2091" s="26">
        <f t="shared" si="97"/>
        <v>0</v>
      </c>
      <c r="H2091" s="26">
        <f t="shared" si="98"/>
        <v>0</v>
      </c>
    </row>
    <row r="2092" spans="1:8" x14ac:dyDescent="0.25">
      <c r="A2092" s="12">
        <f>Riesgo!C2096</f>
        <v>0</v>
      </c>
      <c r="F2092" s="76">
        <f t="shared" si="96"/>
        <v>-0.12404882503505923</v>
      </c>
      <c r="G2092" s="26">
        <f t="shared" si="97"/>
        <v>0</v>
      </c>
      <c r="H2092" s="26">
        <f t="shared" si="98"/>
        <v>0</v>
      </c>
    </row>
    <row r="2093" spans="1:8" x14ac:dyDescent="0.25">
      <c r="A2093" s="12">
        <f>Riesgo!C2097</f>
        <v>0</v>
      </c>
      <c r="F2093" s="76">
        <f t="shared" si="96"/>
        <v>-0.12404882503505923</v>
      </c>
      <c r="G2093" s="26">
        <f t="shared" si="97"/>
        <v>0</v>
      </c>
      <c r="H2093" s="26">
        <f t="shared" si="98"/>
        <v>0</v>
      </c>
    </row>
    <row r="2094" spans="1:8" x14ac:dyDescent="0.25">
      <c r="A2094" s="12">
        <f>Riesgo!C2098</f>
        <v>0</v>
      </c>
      <c r="F2094" s="76">
        <f t="shared" si="96"/>
        <v>-0.12404882503505923</v>
      </c>
      <c r="G2094" s="26">
        <f t="shared" si="97"/>
        <v>0</v>
      </c>
      <c r="H2094" s="26">
        <f t="shared" si="98"/>
        <v>0</v>
      </c>
    </row>
    <row r="2095" spans="1:8" x14ac:dyDescent="0.25">
      <c r="A2095" s="12">
        <f>Riesgo!C2099</f>
        <v>0.81466936029544501</v>
      </c>
      <c r="F2095" s="76">
        <f t="shared" si="96"/>
        <v>0.6906205352603858</v>
      </c>
      <c r="G2095" s="26">
        <f t="shared" si="97"/>
        <v>0.32939610783385426</v>
      </c>
      <c r="H2095" s="26">
        <f t="shared" si="98"/>
        <v>0.22748771630490419</v>
      </c>
    </row>
    <row r="2096" spans="1:8" x14ac:dyDescent="0.25">
      <c r="A2096" s="12">
        <f>Riesgo!C2100</f>
        <v>0</v>
      </c>
      <c r="F2096" s="76">
        <f t="shared" si="96"/>
        <v>-0.12404882503505923</v>
      </c>
      <c r="G2096" s="26">
        <f t="shared" si="97"/>
        <v>0</v>
      </c>
      <c r="H2096" s="26">
        <f t="shared" si="98"/>
        <v>0</v>
      </c>
    </row>
    <row r="2097" spans="1:8" x14ac:dyDescent="0.25">
      <c r="A2097" s="12">
        <f>Riesgo!C2101</f>
        <v>0.51528527595514939</v>
      </c>
      <c r="F2097" s="76">
        <f t="shared" si="96"/>
        <v>0.39123645092009018</v>
      </c>
      <c r="G2097" s="26">
        <f t="shared" si="97"/>
        <v>5.9884983153863779E-2</v>
      </c>
      <c r="H2097" s="26">
        <f t="shared" si="98"/>
        <v>2.3429188272527053E-2</v>
      </c>
    </row>
    <row r="2098" spans="1:8" x14ac:dyDescent="0.25">
      <c r="A2098" s="12">
        <f>Riesgo!C2102</f>
        <v>0</v>
      </c>
      <c r="F2098" s="76">
        <f t="shared" si="96"/>
        <v>-0.12404882503505923</v>
      </c>
      <c r="G2098" s="26">
        <f t="shared" si="97"/>
        <v>0</v>
      </c>
      <c r="H2098" s="26">
        <f t="shared" si="98"/>
        <v>0</v>
      </c>
    </row>
    <row r="2099" spans="1:8" x14ac:dyDescent="0.25">
      <c r="A2099" s="12">
        <f>Riesgo!C2103</f>
        <v>1</v>
      </c>
      <c r="F2099" s="76">
        <f t="shared" si="96"/>
        <v>0.87595117496494079</v>
      </c>
      <c r="G2099" s="26">
        <f t="shared" si="97"/>
        <v>0.67210898078442016</v>
      </c>
      <c r="H2099" s="26">
        <f t="shared" si="98"/>
        <v>0.58873465142260162</v>
      </c>
    </row>
    <row r="2100" spans="1:8" x14ac:dyDescent="0.25">
      <c r="A2100" s="12">
        <f>Riesgo!C2104</f>
        <v>1.0964150839549069E-3</v>
      </c>
      <c r="F2100" s="76">
        <f t="shared" si="96"/>
        <v>-0.12295240995110433</v>
      </c>
      <c r="G2100" s="26">
        <f t="shared" si="97"/>
        <v>-1.8587078660588961E-3</v>
      </c>
      <c r="H2100" s="26">
        <f t="shared" si="98"/>
        <v>2.285326115270157E-4</v>
      </c>
    </row>
    <row r="2101" spans="1:8" x14ac:dyDescent="0.25">
      <c r="A2101" s="12">
        <f>Riesgo!C2105</f>
        <v>1</v>
      </c>
      <c r="F2101" s="76">
        <f t="shared" si="96"/>
        <v>0.87595117496494079</v>
      </c>
      <c r="G2101" s="26">
        <f t="shared" si="97"/>
        <v>0.67210898078442016</v>
      </c>
      <c r="H2101" s="26">
        <f t="shared" si="98"/>
        <v>0.58873465142260162</v>
      </c>
    </row>
    <row r="2102" spans="1:8" x14ac:dyDescent="0.25">
      <c r="A2102" s="12">
        <f>Riesgo!C2106</f>
        <v>0</v>
      </c>
      <c r="F2102" s="76">
        <f t="shared" si="96"/>
        <v>-0.12404882503505923</v>
      </c>
      <c r="G2102" s="26">
        <f t="shared" si="97"/>
        <v>0</v>
      </c>
      <c r="H2102" s="26">
        <f t="shared" si="98"/>
        <v>0</v>
      </c>
    </row>
    <row r="2103" spans="1:8" x14ac:dyDescent="0.25">
      <c r="A2103" s="12">
        <f>Riesgo!C2107</f>
        <v>0</v>
      </c>
      <c r="F2103" s="76">
        <f t="shared" si="96"/>
        <v>-0.12404882503505923</v>
      </c>
      <c r="G2103" s="26">
        <f t="shared" si="97"/>
        <v>0</v>
      </c>
      <c r="H2103" s="26">
        <f t="shared" si="98"/>
        <v>0</v>
      </c>
    </row>
    <row r="2104" spans="1:8" x14ac:dyDescent="0.25">
      <c r="A2104" s="12">
        <f>Riesgo!C2108</f>
        <v>0.3401004133738752</v>
      </c>
      <c r="F2104" s="76">
        <f t="shared" si="96"/>
        <v>0.21605158833881596</v>
      </c>
      <c r="G2104" s="26">
        <f t="shared" si="97"/>
        <v>1.008491844130383E-2</v>
      </c>
      <c r="H2104" s="26">
        <f t="shared" si="98"/>
        <v>2.1788626475111087E-3</v>
      </c>
    </row>
    <row r="2105" spans="1:8" x14ac:dyDescent="0.25">
      <c r="A2105" s="12">
        <f>Riesgo!C2109</f>
        <v>0</v>
      </c>
      <c r="F2105" s="76">
        <f t="shared" si="96"/>
        <v>-0.12404882503505923</v>
      </c>
      <c r="G2105" s="26">
        <f t="shared" si="97"/>
        <v>0</v>
      </c>
      <c r="H2105" s="26">
        <f t="shared" si="98"/>
        <v>0</v>
      </c>
    </row>
    <row r="2106" spans="1:8" x14ac:dyDescent="0.25">
      <c r="A2106" s="12">
        <f>Riesgo!C2110</f>
        <v>0</v>
      </c>
      <c r="F2106" s="76">
        <f t="shared" si="96"/>
        <v>-0.12404882503505923</v>
      </c>
      <c r="G2106" s="26">
        <f t="shared" si="97"/>
        <v>0</v>
      </c>
      <c r="H2106" s="26">
        <f t="shared" si="98"/>
        <v>0</v>
      </c>
    </row>
    <row r="2107" spans="1:8" x14ac:dyDescent="0.25">
      <c r="A2107" s="12">
        <f>Riesgo!C2111</f>
        <v>0</v>
      </c>
      <c r="F2107" s="76">
        <f t="shared" si="96"/>
        <v>-0.12404882503505923</v>
      </c>
      <c r="G2107" s="26">
        <f t="shared" si="97"/>
        <v>0</v>
      </c>
      <c r="H2107" s="26">
        <f t="shared" si="98"/>
        <v>0</v>
      </c>
    </row>
    <row r="2108" spans="1:8" x14ac:dyDescent="0.25">
      <c r="A2108" s="12">
        <f>Riesgo!C2112</f>
        <v>0</v>
      </c>
      <c r="F2108" s="76">
        <f t="shared" si="96"/>
        <v>-0.12404882503505923</v>
      </c>
      <c r="G2108" s="26">
        <f t="shared" si="97"/>
        <v>0</v>
      </c>
      <c r="H2108" s="26">
        <f t="shared" si="98"/>
        <v>0</v>
      </c>
    </row>
    <row r="2109" spans="1:8" x14ac:dyDescent="0.25">
      <c r="A2109" s="12">
        <f>Riesgo!C2113</f>
        <v>0</v>
      </c>
      <c r="F2109" s="76">
        <f t="shared" si="96"/>
        <v>-0.12404882503505923</v>
      </c>
      <c r="G2109" s="26">
        <f t="shared" si="97"/>
        <v>0</v>
      </c>
      <c r="H2109" s="26">
        <f t="shared" si="98"/>
        <v>0</v>
      </c>
    </row>
    <row r="2110" spans="1:8" x14ac:dyDescent="0.25">
      <c r="A2110" s="12">
        <f>Riesgo!C2114</f>
        <v>0</v>
      </c>
      <c r="F2110" s="76">
        <f t="shared" si="96"/>
        <v>-0.12404882503505923</v>
      </c>
      <c r="G2110" s="26">
        <f t="shared" si="97"/>
        <v>0</v>
      </c>
      <c r="H2110" s="26">
        <f t="shared" si="98"/>
        <v>0</v>
      </c>
    </row>
    <row r="2111" spans="1:8" x14ac:dyDescent="0.25">
      <c r="A2111" s="12">
        <f>Riesgo!C2115</f>
        <v>0</v>
      </c>
      <c r="F2111" s="76">
        <f t="shared" si="96"/>
        <v>-0.12404882503505923</v>
      </c>
      <c r="G2111" s="26">
        <f t="shared" si="97"/>
        <v>0</v>
      </c>
      <c r="H2111" s="26">
        <f t="shared" si="98"/>
        <v>0</v>
      </c>
    </row>
    <row r="2112" spans="1:8" x14ac:dyDescent="0.25">
      <c r="A2112" s="12">
        <f>Riesgo!C2116</f>
        <v>0</v>
      </c>
      <c r="F2112" s="76">
        <f t="shared" si="96"/>
        <v>-0.12404882503505923</v>
      </c>
      <c r="G2112" s="26">
        <f t="shared" si="97"/>
        <v>0</v>
      </c>
      <c r="H2112" s="26">
        <f t="shared" si="98"/>
        <v>0</v>
      </c>
    </row>
    <row r="2113" spans="1:8" x14ac:dyDescent="0.25">
      <c r="A2113" s="12">
        <f>Riesgo!C2117</f>
        <v>0</v>
      </c>
      <c r="F2113" s="76">
        <f t="shared" si="96"/>
        <v>-0.12404882503505923</v>
      </c>
      <c r="G2113" s="26">
        <f t="shared" si="97"/>
        <v>0</v>
      </c>
      <c r="H2113" s="26">
        <f t="shared" si="98"/>
        <v>0</v>
      </c>
    </row>
    <row r="2114" spans="1:8" x14ac:dyDescent="0.25">
      <c r="A2114" s="12">
        <f>Riesgo!C2118</f>
        <v>0.15208965745982678</v>
      </c>
      <c r="F2114" s="76">
        <f t="shared" si="96"/>
        <v>2.8040832424767542E-2</v>
      </c>
      <c r="G2114" s="26">
        <f t="shared" si="97"/>
        <v>2.2048177983233267E-5</v>
      </c>
      <c r="H2114" s="26">
        <f t="shared" si="98"/>
        <v>6.1824926409929317E-7</v>
      </c>
    </row>
    <row r="2115" spans="1:8" x14ac:dyDescent="0.25">
      <c r="A2115" s="12">
        <f>Riesgo!C2119</f>
        <v>0</v>
      </c>
      <c r="F2115" s="76">
        <f t="shared" ref="F2115:F2178" si="99">A2115-$D$4</f>
        <v>-0.12404882503505923</v>
      </c>
      <c r="G2115" s="26">
        <f t="shared" ref="G2115:G2178" si="100">IF(A2115=0,0,(A2115-D$4)^3)</f>
        <v>0</v>
      </c>
      <c r="H2115" s="26">
        <f t="shared" ref="H2115:H2178" si="101">IF(A2115=0,0,(A2115-D$4)^4)</f>
        <v>0</v>
      </c>
    </row>
    <row r="2116" spans="1:8" x14ac:dyDescent="0.25">
      <c r="A2116" s="12">
        <f>Riesgo!C2120</f>
        <v>0</v>
      </c>
      <c r="F2116" s="76">
        <f t="shared" si="99"/>
        <v>-0.12404882503505923</v>
      </c>
      <c r="G2116" s="26">
        <f t="shared" si="100"/>
        <v>0</v>
      </c>
      <c r="H2116" s="26">
        <f t="shared" si="101"/>
        <v>0</v>
      </c>
    </row>
    <row r="2117" spans="1:8" x14ac:dyDescent="0.25">
      <c r="A2117" s="12">
        <f>Riesgo!C2121</f>
        <v>0</v>
      </c>
      <c r="F2117" s="76">
        <f t="shared" si="99"/>
        <v>-0.12404882503505923</v>
      </c>
      <c r="G2117" s="26">
        <f t="shared" si="100"/>
        <v>0</v>
      </c>
      <c r="H2117" s="26">
        <f t="shared" si="101"/>
        <v>0</v>
      </c>
    </row>
    <row r="2118" spans="1:8" x14ac:dyDescent="0.25">
      <c r="A2118" s="12">
        <f>Riesgo!C2122</f>
        <v>0</v>
      </c>
      <c r="F2118" s="76">
        <f t="shared" si="99"/>
        <v>-0.12404882503505923</v>
      </c>
      <c r="G2118" s="26">
        <f t="shared" si="100"/>
        <v>0</v>
      </c>
      <c r="H2118" s="26">
        <f t="shared" si="101"/>
        <v>0</v>
      </c>
    </row>
    <row r="2119" spans="1:8" x14ac:dyDescent="0.25">
      <c r="A2119" s="12">
        <f>Riesgo!C2123</f>
        <v>0</v>
      </c>
      <c r="F2119" s="76">
        <f t="shared" si="99"/>
        <v>-0.12404882503505923</v>
      </c>
      <c r="G2119" s="26">
        <f t="shared" si="100"/>
        <v>0</v>
      </c>
      <c r="H2119" s="26">
        <f t="shared" si="101"/>
        <v>0</v>
      </c>
    </row>
    <row r="2120" spans="1:8" x14ac:dyDescent="0.25">
      <c r="A2120" s="12">
        <f>Riesgo!C2124</f>
        <v>1</v>
      </c>
      <c r="F2120" s="76">
        <f t="shared" si="99"/>
        <v>0.87595117496494079</v>
      </c>
      <c r="G2120" s="26">
        <f t="shared" si="100"/>
        <v>0.67210898078442016</v>
      </c>
      <c r="H2120" s="26">
        <f t="shared" si="101"/>
        <v>0.58873465142260162</v>
      </c>
    </row>
    <row r="2121" spans="1:8" x14ac:dyDescent="0.25">
      <c r="A2121" s="12">
        <f>Riesgo!C2125</f>
        <v>0</v>
      </c>
      <c r="F2121" s="76">
        <f t="shared" si="99"/>
        <v>-0.12404882503505923</v>
      </c>
      <c r="G2121" s="26">
        <f t="shared" si="100"/>
        <v>0</v>
      </c>
      <c r="H2121" s="26">
        <f t="shared" si="101"/>
        <v>0</v>
      </c>
    </row>
    <row r="2122" spans="1:8" x14ac:dyDescent="0.25">
      <c r="A2122" s="12">
        <f>Riesgo!C2126</f>
        <v>0</v>
      </c>
      <c r="F2122" s="76">
        <f t="shared" si="99"/>
        <v>-0.12404882503505923</v>
      </c>
      <c r="G2122" s="26">
        <f t="shared" si="100"/>
        <v>0</v>
      </c>
      <c r="H2122" s="26">
        <f t="shared" si="101"/>
        <v>0</v>
      </c>
    </row>
    <row r="2123" spans="1:8" x14ac:dyDescent="0.25">
      <c r="A2123" s="12">
        <f>Riesgo!C2127</f>
        <v>0</v>
      </c>
      <c r="F2123" s="76">
        <f t="shared" si="99"/>
        <v>-0.12404882503505923</v>
      </c>
      <c r="G2123" s="26">
        <f t="shared" si="100"/>
        <v>0</v>
      </c>
      <c r="H2123" s="26">
        <f t="shared" si="101"/>
        <v>0</v>
      </c>
    </row>
    <row r="2124" spans="1:8" x14ac:dyDescent="0.25">
      <c r="A2124" s="12">
        <f>Riesgo!C2128</f>
        <v>0</v>
      </c>
      <c r="F2124" s="76">
        <f t="shared" si="99"/>
        <v>-0.12404882503505923</v>
      </c>
      <c r="G2124" s="26">
        <f t="shared" si="100"/>
        <v>0</v>
      </c>
      <c r="H2124" s="26">
        <f t="shared" si="101"/>
        <v>0</v>
      </c>
    </row>
    <row r="2125" spans="1:8" x14ac:dyDescent="0.25">
      <c r="A2125" s="12">
        <f>Riesgo!C2129</f>
        <v>0</v>
      </c>
      <c r="F2125" s="76">
        <f t="shared" si="99"/>
        <v>-0.12404882503505923</v>
      </c>
      <c r="G2125" s="26">
        <f t="shared" si="100"/>
        <v>0</v>
      </c>
      <c r="H2125" s="26">
        <f t="shared" si="101"/>
        <v>0</v>
      </c>
    </row>
    <row r="2126" spans="1:8" x14ac:dyDescent="0.25">
      <c r="A2126" s="12">
        <f>Riesgo!C2130</f>
        <v>0</v>
      </c>
      <c r="F2126" s="76">
        <f t="shared" si="99"/>
        <v>-0.12404882503505923</v>
      </c>
      <c r="G2126" s="26">
        <f t="shared" si="100"/>
        <v>0</v>
      </c>
      <c r="H2126" s="26">
        <f t="shared" si="101"/>
        <v>0</v>
      </c>
    </row>
    <row r="2127" spans="1:8" x14ac:dyDescent="0.25">
      <c r="A2127" s="12">
        <f>Riesgo!C2131</f>
        <v>0</v>
      </c>
      <c r="F2127" s="76">
        <f t="shared" si="99"/>
        <v>-0.12404882503505923</v>
      </c>
      <c r="G2127" s="26">
        <f t="shared" si="100"/>
        <v>0</v>
      </c>
      <c r="H2127" s="26">
        <f t="shared" si="101"/>
        <v>0</v>
      </c>
    </row>
    <row r="2128" spans="1:8" x14ac:dyDescent="0.25">
      <c r="A2128" s="12">
        <f>Riesgo!C2132</f>
        <v>0</v>
      </c>
      <c r="F2128" s="76">
        <f t="shared" si="99"/>
        <v>-0.12404882503505923</v>
      </c>
      <c r="G2128" s="26">
        <f t="shared" si="100"/>
        <v>0</v>
      </c>
      <c r="H2128" s="26">
        <f t="shared" si="101"/>
        <v>0</v>
      </c>
    </row>
    <row r="2129" spans="1:8" x14ac:dyDescent="0.25">
      <c r="A2129" s="12">
        <f>Riesgo!C2133</f>
        <v>0</v>
      </c>
      <c r="F2129" s="76">
        <f t="shared" si="99"/>
        <v>-0.12404882503505923</v>
      </c>
      <c r="G2129" s="26">
        <f t="shared" si="100"/>
        <v>0</v>
      </c>
      <c r="H2129" s="26">
        <f t="shared" si="101"/>
        <v>0</v>
      </c>
    </row>
    <row r="2130" spans="1:8" x14ac:dyDescent="0.25">
      <c r="A2130" s="12">
        <f>Riesgo!C2134</f>
        <v>0</v>
      </c>
      <c r="F2130" s="76">
        <f t="shared" si="99"/>
        <v>-0.12404882503505923</v>
      </c>
      <c r="G2130" s="26">
        <f t="shared" si="100"/>
        <v>0</v>
      </c>
      <c r="H2130" s="26">
        <f t="shared" si="101"/>
        <v>0</v>
      </c>
    </row>
    <row r="2131" spans="1:8" x14ac:dyDescent="0.25">
      <c r="A2131" s="12">
        <f>Riesgo!C2135</f>
        <v>0</v>
      </c>
      <c r="F2131" s="76">
        <f t="shared" si="99"/>
        <v>-0.12404882503505923</v>
      </c>
      <c r="G2131" s="26">
        <f t="shared" si="100"/>
        <v>0</v>
      </c>
      <c r="H2131" s="26">
        <f t="shared" si="101"/>
        <v>0</v>
      </c>
    </row>
    <row r="2132" spans="1:8" x14ac:dyDescent="0.25">
      <c r="A2132" s="12">
        <f>Riesgo!C2136</f>
        <v>0</v>
      </c>
      <c r="F2132" s="76">
        <f t="shared" si="99"/>
        <v>-0.12404882503505923</v>
      </c>
      <c r="G2132" s="26">
        <f t="shared" si="100"/>
        <v>0</v>
      </c>
      <c r="H2132" s="26">
        <f t="shared" si="101"/>
        <v>0</v>
      </c>
    </row>
    <row r="2133" spans="1:8" x14ac:dyDescent="0.25">
      <c r="A2133" s="12">
        <f>Riesgo!C2137</f>
        <v>0</v>
      </c>
      <c r="F2133" s="76">
        <f t="shared" si="99"/>
        <v>-0.12404882503505923</v>
      </c>
      <c r="G2133" s="26">
        <f t="shared" si="100"/>
        <v>0</v>
      </c>
      <c r="H2133" s="26">
        <f t="shared" si="101"/>
        <v>0</v>
      </c>
    </row>
    <row r="2134" spans="1:8" x14ac:dyDescent="0.25">
      <c r="A2134" s="12">
        <f>Riesgo!C2138</f>
        <v>0</v>
      </c>
      <c r="F2134" s="76">
        <f t="shared" si="99"/>
        <v>-0.12404882503505923</v>
      </c>
      <c r="G2134" s="26">
        <f t="shared" si="100"/>
        <v>0</v>
      </c>
      <c r="H2134" s="26">
        <f t="shared" si="101"/>
        <v>0</v>
      </c>
    </row>
    <row r="2135" spans="1:8" x14ac:dyDescent="0.25">
      <c r="A2135" s="12">
        <f>Riesgo!C2139</f>
        <v>0</v>
      </c>
      <c r="F2135" s="76">
        <f t="shared" si="99"/>
        <v>-0.12404882503505923</v>
      </c>
      <c r="G2135" s="26">
        <f t="shared" si="100"/>
        <v>0</v>
      </c>
      <c r="H2135" s="26">
        <f t="shared" si="101"/>
        <v>0</v>
      </c>
    </row>
    <row r="2136" spans="1:8" x14ac:dyDescent="0.25">
      <c r="A2136" s="12">
        <f>Riesgo!C2140</f>
        <v>1</v>
      </c>
      <c r="F2136" s="76">
        <f t="shared" si="99"/>
        <v>0.87595117496494079</v>
      </c>
      <c r="G2136" s="26">
        <f t="shared" si="100"/>
        <v>0.67210898078442016</v>
      </c>
      <c r="H2136" s="26">
        <f t="shared" si="101"/>
        <v>0.58873465142260162</v>
      </c>
    </row>
    <row r="2137" spans="1:8" x14ac:dyDescent="0.25">
      <c r="A2137" s="12">
        <f>Riesgo!C2141</f>
        <v>0.47823638408214808</v>
      </c>
      <c r="F2137" s="76">
        <f t="shared" si="99"/>
        <v>0.35418755904708887</v>
      </c>
      <c r="G2137" s="26">
        <f t="shared" si="100"/>
        <v>4.4432413814689702E-2</v>
      </c>
      <c r="H2137" s="26">
        <f t="shared" si="101"/>
        <v>1.5737408191595099E-2</v>
      </c>
    </row>
    <row r="2138" spans="1:8" x14ac:dyDescent="0.25">
      <c r="A2138" s="12">
        <f>Riesgo!C2142</f>
        <v>1</v>
      </c>
      <c r="F2138" s="76">
        <f t="shared" si="99"/>
        <v>0.87595117496494079</v>
      </c>
      <c r="G2138" s="26">
        <f t="shared" si="100"/>
        <v>0.67210898078442016</v>
      </c>
      <c r="H2138" s="26">
        <f t="shared" si="101"/>
        <v>0.58873465142260162</v>
      </c>
    </row>
    <row r="2139" spans="1:8" x14ac:dyDescent="0.25">
      <c r="A2139" s="12">
        <f>Riesgo!C2143</f>
        <v>0</v>
      </c>
      <c r="F2139" s="76">
        <f t="shared" si="99"/>
        <v>-0.12404882503505923</v>
      </c>
      <c r="G2139" s="26">
        <f t="shared" si="100"/>
        <v>0</v>
      </c>
      <c r="H2139" s="26">
        <f t="shared" si="101"/>
        <v>0</v>
      </c>
    </row>
    <row r="2140" spans="1:8" x14ac:dyDescent="0.25">
      <c r="A2140" s="12">
        <f>Riesgo!C2144</f>
        <v>0</v>
      </c>
      <c r="F2140" s="76">
        <f t="shared" si="99"/>
        <v>-0.12404882503505923</v>
      </c>
      <c r="G2140" s="26">
        <f t="shared" si="100"/>
        <v>0</v>
      </c>
      <c r="H2140" s="26">
        <f t="shared" si="101"/>
        <v>0</v>
      </c>
    </row>
    <row r="2141" spans="1:8" x14ac:dyDescent="0.25">
      <c r="A2141" s="12">
        <f>Riesgo!C2145</f>
        <v>7.9982911941647944E-2</v>
      </c>
      <c r="F2141" s="76">
        <f t="shared" si="99"/>
        <v>-4.4065913093411291E-2</v>
      </c>
      <c r="G2141" s="26">
        <f t="shared" si="100"/>
        <v>-8.5567397011631133E-5</v>
      </c>
      <c r="H2141" s="26">
        <f t="shared" si="101"/>
        <v>3.7706054803439584E-6</v>
      </c>
    </row>
    <row r="2142" spans="1:8" x14ac:dyDescent="0.25">
      <c r="A2142" s="12">
        <f>Riesgo!C2146</f>
        <v>0</v>
      </c>
      <c r="F2142" s="76">
        <f t="shared" si="99"/>
        <v>-0.12404882503505923</v>
      </c>
      <c r="G2142" s="26">
        <f t="shared" si="100"/>
        <v>0</v>
      </c>
      <c r="H2142" s="26">
        <f t="shared" si="101"/>
        <v>0</v>
      </c>
    </row>
    <row r="2143" spans="1:8" x14ac:dyDescent="0.25">
      <c r="A2143" s="12">
        <f>Riesgo!C2147</f>
        <v>0</v>
      </c>
      <c r="F2143" s="76">
        <f t="shared" si="99"/>
        <v>-0.12404882503505923</v>
      </c>
      <c r="G2143" s="26">
        <f t="shared" si="100"/>
        <v>0</v>
      </c>
      <c r="H2143" s="26">
        <f t="shared" si="101"/>
        <v>0</v>
      </c>
    </row>
    <row r="2144" spans="1:8" x14ac:dyDescent="0.25">
      <c r="A2144" s="12">
        <f>Riesgo!C2148</f>
        <v>0</v>
      </c>
      <c r="F2144" s="76">
        <f t="shared" si="99"/>
        <v>-0.12404882503505923</v>
      </c>
      <c r="G2144" s="26">
        <f t="shared" si="100"/>
        <v>0</v>
      </c>
      <c r="H2144" s="26">
        <f t="shared" si="101"/>
        <v>0</v>
      </c>
    </row>
    <row r="2145" spans="1:8" x14ac:dyDescent="0.25">
      <c r="A2145" s="12">
        <f>Riesgo!C2149</f>
        <v>0</v>
      </c>
      <c r="F2145" s="76">
        <f t="shared" si="99"/>
        <v>-0.12404882503505923</v>
      </c>
      <c r="G2145" s="26">
        <f t="shared" si="100"/>
        <v>0</v>
      </c>
      <c r="H2145" s="26">
        <f t="shared" si="101"/>
        <v>0</v>
      </c>
    </row>
    <row r="2146" spans="1:8" x14ac:dyDescent="0.25">
      <c r="A2146" s="12">
        <f>Riesgo!C2150</f>
        <v>0</v>
      </c>
      <c r="F2146" s="76">
        <f t="shared" si="99"/>
        <v>-0.12404882503505923</v>
      </c>
      <c r="G2146" s="26">
        <f t="shared" si="100"/>
        <v>0</v>
      </c>
      <c r="H2146" s="26">
        <f t="shared" si="101"/>
        <v>0</v>
      </c>
    </row>
    <row r="2147" spans="1:8" x14ac:dyDescent="0.25">
      <c r="A2147" s="12">
        <f>Riesgo!C2151</f>
        <v>0</v>
      </c>
      <c r="F2147" s="76">
        <f t="shared" si="99"/>
        <v>-0.12404882503505923</v>
      </c>
      <c r="G2147" s="26">
        <f t="shared" si="100"/>
        <v>0</v>
      </c>
      <c r="H2147" s="26">
        <f t="shared" si="101"/>
        <v>0</v>
      </c>
    </row>
    <row r="2148" spans="1:8" x14ac:dyDescent="0.25">
      <c r="A2148" s="12">
        <f>Riesgo!C2152</f>
        <v>0</v>
      </c>
      <c r="F2148" s="76">
        <f t="shared" si="99"/>
        <v>-0.12404882503505923</v>
      </c>
      <c r="G2148" s="26">
        <f t="shared" si="100"/>
        <v>0</v>
      </c>
      <c r="H2148" s="26">
        <f t="shared" si="101"/>
        <v>0</v>
      </c>
    </row>
    <row r="2149" spans="1:8" x14ac:dyDescent="0.25">
      <c r="A2149" s="12">
        <f>Riesgo!C2153</f>
        <v>0</v>
      </c>
      <c r="F2149" s="76">
        <f t="shared" si="99"/>
        <v>-0.12404882503505923</v>
      </c>
      <c r="G2149" s="26">
        <f t="shared" si="100"/>
        <v>0</v>
      </c>
      <c r="H2149" s="26">
        <f t="shared" si="101"/>
        <v>0</v>
      </c>
    </row>
    <row r="2150" spans="1:8" x14ac:dyDescent="0.25">
      <c r="A2150" s="12">
        <f>Riesgo!C2154</f>
        <v>0</v>
      </c>
      <c r="F2150" s="76">
        <f t="shared" si="99"/>
        <v>-0.12404882503505923</v>
      </c>
      <c r="G2150" s="26">
        <f t="shared" si="100"/>
        <v>0</v>
      </c>
      <c r="H2150" s="26">
        <f t="shared" si="101"/>
        <v>0</v>
      </c>
    </row>
    <row r="2151" spans="1:8" x14ac:dyDescent="0.25">
      <c r="A2151" s="12">
        <f>Riesgo!C2155</f>
        <v>1</v>
      </c>
      <c r="F2151" s="76">
        <f t="shared" si="99"/>
        <v>0.87595117496494079</v>
      </c>
      <c r="G2151" s="26">
        <f t="shared" si="100"/>
        <v>0.67210898078442016</v>
      </c>
      <c r="H2151" s="26">
        <f t="shared" si="101"/>
        <v>0.58873465142260162</v>
      </c>
    </row>
    <row r="2152" spans="1:8" x14ac:dyDescent="0.25">
      <c r="A2152" s="12">
        <f>Riesgo!C2156</f>
        <v>0</v>
      </c>
      <c r="F2152" s="76">
        <f t="shared" si="99"/>
        <v>-0.12404882503505923</v>
      </c>
      <c r="G2152" s="26">
        <f t="shared" si="100"/>
        <v>0</v>
      </c>
      <c r="H2152" s="26">
        <f t="shared" si="101"/>
        <v>0</v>
      </c>
    </row>
    <row r="2153" spans="1:8" x14ac:dyDescent="0.25">
      <c r="A2153" s="12">
        <f>Riesgo!C2157</f>
        <v>0</v>
      </c>
      <c r="F2153" s="76">
        <f t="shared" si="99"/>
        <v>-0.12404882503505923</v>
      </c>
      <c r="G2153" s="26">
        <f t="shared" si="100"/>
        <v>0</v>
      </c>
      <c r="H2153" s="26">
        <f t="shared" si="101"/>
        <v>0</v>
      </c>
    </row>
    <row r="2154" spans="1:8" x14ac:dyDescent="0.25">
      <c r="A2154" s="12">
        <f>Riesgo!C2158</f>
        <v>0</v>
      </c>
      <c r="F2154" s="76">
        <f t="shared" si="99"/>
        <v>-0.12404882503505923</v>
      </c>
      <c r="G2154" s="26">
        <f t="shared" si="100"/>
        <v>0</v>
      </c>
      <c r="H2154" s="26">
        <f t="shared" si="101"/>
        <v>0</v>
      </c>
    </row>
    <row r="2155" spans="1:8" x14ac:dyDescent="0.25">
      <c r="A2155" s="12">
        <f>Riesgo!C2159</f>
        <v>0</v>
      </c>
      <c r="F2155" s="76">
        <f t="shared" si="99"/>
        <v>-0.12404882503505923</v>
      </c>
      <c r="G2155" s="26">
        <f t="shared" si="100"/>
        <v>0</v>
      </c>
      <c r="H2155" s="26">
        <f t="shared" si="101"/>
        <v>0</v>
      </c>
    </row>
    <row r="2156" spans="1:8" x14ac:dyDescent="0.25">
      <c r="A2156" s="12">
        <f>Riesgo!C2160</f>
        <v>0.40783791175538986</v>
      </c>
      <c r="F2156" s="76">
        <f t="shared" si="99"/>
        <v>0.28378908672033065</v>
      </c>
      <c r="G2156" s="26">
        <f t="shared" si="100"/>
        <v>2.2855307626881247E-2</v>
      </c>
      <c r="H2156" s="26">
        <f t="shared" si="101"/>
        <v>6.4860868781448366E-3</v>
      </c>
    </row>
    <row r="2157" spans="1:8" x14ac:dyDescent="0.25">
      <c r="A2157" s="12">
        <f>Riesgo!C2161</f>
        <v>0</v>
      </c>
      <c r="F2157" s="76">
        <f t="shared" si="99"/>
        <v>-0.12404882503505923</v>
      </c>
      <c r="G2157" s="26">
        <f t="shared" si="100"/>
        <v>0</v>
      </c>
      <c r="H2157" s="26">
        <f t="shared" si="101"/>
        <v>0</v>
      </c>
    </row>
    <row r="2158" spans="1:8" x14ac:dyDescent="0.25">
      <c r="A2158" s="12">
        <f>Riesgo!C2162</f>
        <v>0.10309260729475007</v>
      </c>
      <c r="F2158" s="76">
        <f t="shared" si="99"/>
        <v>-2.095621774030916E-2</v>
      </c>
      <c r="G2158" s="26">
        <f t="shared" si="100"/>
        <v>-9.203196750338015E-6</v>
      </c>
      <c r="H2158" s="26">
        <f t="shared" si="101"/>
        <v>1.9286419500698913E-7</v>
      </c>
    </row>
    <row r="2159" spans="1:8" x14ac:dyDescent="0.25">
      <c r="A2159" s="12">
        <f>Riesgo!C2163</f>
        <v>1</v>
      </c>
      <c r="F2159" s="76">
        <f t="shared" si="99"/>
        <v>0.87595117496494079</v>
      </c>
      <c r="G2159" s="26">
        <f t="shared" si="100"/>
        <v>0.67210898078442016</v>
      </c>
      <c r="H2159" s="26">
        <f t="shared" si="101"/>
        <v>0.58873465142260162</v>
      </c>
    </row>
    <row r="2160" spans="1:8" x14ac:dyDescent="0.25">
      <c r="A2160" s="12">
        <f>Riesgo!C2164</f>
        <v>0</v>
      </c>
      <c r="F2160" s="76">
        <f t="shared" si="99"/>
        <v>-0.12404882503505923</v>
      </c>
      <c r="G2160" s="26">
        <f t="shared" si="100"/>
        <v>0</v>
      </c>
      <c r="H2160" s="26">
        <f t="shared" si="101"/>
        <v>0</v>
      </c>
    </row>
    <row r="2161" spans="1:8" x14ac:dyDescent="0.25">
      <c r="A2161" s="12">
        <f>Riesgo!C2165</f>
        <v>0</v>
      </c>
      <c r="F2161" s="76">
        <f t="shared" si="99"/>
        <v>-0.12404882503505923</v>
      </c>
      <c r="G2161" s="26">
        <f t="shared" si="100"/>
        <v>0</v>
      </c>
      <c r="H2161" s="26">
        <f t="shared" si="101"/>
        <v>0</v>
      </c>
    </row>
    <row r="2162" spans="1:8" x14ac:dyDescent="0.25">
      <c r="A2162" s="12">
        <f>Riesgo!C2166</f>
        <v>0</v>
      </c>
      <c r="F2162" s="76">
        <f t="shared" si="99"/>
        <v>-0.12404882503505923</v>
      </c>
      <c r="G2162" s="26">
        <f t="shared" si="100"/>
        <v>0</v>
      </c>
      <c r="H2162" s="26">
        <f t="shared" si="101"/>
        <v>0</v>
      </c>
    </row>
    <row r="2163" spans="1:8" x14ac:dyDescent="0.25">
      <c r="A2163" s="12">
        <f>Riesgo!C2167</f>
        <v>0</v>
      </c>
      <c r="F2163" s="76">
        <f t="shared" si="99"/>
        <v>-0.12404882503505923</v>
      </c>
      <c r="G2163" s="26">
        <f t="shared" si="100"/>
        <v>0</v>
      </c>
      <c r="H2163" s="26">
        <f t="shared" si="101"/>
        <v>0</v>
      </c>
    </row>
    <row r="2164" spans="1:8" x14ac:dyDescent="0.25">
      <c r="A2164" s="12">
        <f>Riesgo!C2168</f>
        <v>0</v>
      </c>
      <c r="F2164" s="76">
        <f t="shared" si="99"/>
        <v>-0.12404882503505923</v>
      </c>
      <c r="G2164" s="26">
        <f t="shared" si="100"/>
        <v>0</v>
      </c>
      <c r="H2164" s="26">
        <f t="shared" si="101"/>
        <v>0</v>
      </c>
    </row>
    <row r="2165" spans="1:8" x14ac:dyDescent="0.25">
      <c r="A2165" s="12">
        <f>Riesgo!C2169</f>
        <v>0</v>
      </c>
      <c r="F2165" s="76">
        <f t="shared" si="99"/>
        <v>-0.12404882503505923</v>
      </c>
      <c r="G2165" s="26">
        <f t="shared" si="100"/>
        <v>0</v>
      </c>
      <c r="H2165" s="26">
        <f t="shared" si="101"/>
        <v>0</v>
      </c>
    </row>
    <row r="2166" spans="1:8" x14ac:dyDescent="0.25">
      <c r="A2166" s="12">
        <f>Riesgo!C2170</f>
        <v>1</v>
      </c>
      <c r="F2166" s="76">
        <f t="shared" si="99"/>
        <v>0.87595117496494079</v>
      </c>
      <c r="G2166" s="26">
        <f t="shared" si="100"/>
        <v>0.67210898078442016</v>
      </c>
      <c r="H2166" s="26">
        <f t="shared" si="101"/>
        <v>0.58873465142260162</v>
      </c>
    </row>
    <row r="2167" spans="1:8" x14ac:dyDescent="0.25">
      <c r="A2167" s="12">
        <f>Riesgo!C2171</f>
        <v>0</v>
      </c>
      <c r="F2167" s="76">
        <f t="shared" si="99"/>
        <v>-0.12404882503505923</v>
      </c>
      <c r="G2167" s="26">
        <f t="shared" si="100"/>
        <v>0</v>
      </c>
      <c r="H2167" s="26">
        <f t="shared" si="101"/>
        <v>0</v>
      </c>
    </row>
    <row r="2168" spans="1:8" x14ac:dyDescent="0.25">
      <c r="A2168" s="12">
        <f>Riesgo!C2172</f>
        <v>0</v>
      </c>
      <c r="F2168" s="76">
        <f t="shared" si="99"/>
        <v>-0.12404882503505923</v>
      </c>
      <c r="G2168" s="26">
        <f t="shared" si="100"/>
        <v>0</v>
      </c>
      <c r="H2168" s="26">
        <f t="shared" si="101"/>
        <v>0</v>
      </c>
    </row>
    <row r="2169" spans="1:8" x14ac:dyDescent="0.25">
      <c r="A2169" s="12">
        <f>Riesgo!C2173</f>
        <v>0</v>
      </c>
      <c r="F2169" s="76">
        <f t="shared" si="99"/>
        <v>-0.12404882503505923</v>
      </c>
      <c r="G2169" s="26">
        <f t="shared" si="100"/>
        <v>0</v>
      </c>
      <c r="H2169" s="26">
        <f t="shared" si="101"/>
        <v>0</v>
      </c>
    </row>
    <row r="2170" spans="1:8" x14ac:dyDescent="0.25">
      <c r="A2170" s="12">
        <f>Riesgo!C2174</f>
        <v>0</v>
      </c>
      <c r="F2170" s="76">
        <f t="shared" si="99"/>
        <v>-0.12404882503505923</v>
      </c>
      <c r="G2170" s="26">
        <f t="shared" si="100"/>
        <v>0</v>
      </c>
      <c r="H2170" s="26">
        <f t="shared" si="101"/>
        <v>0</v>
      </c>
    </row>
    <row r="2171" spans="1:8" x14ac:dyDescent="0.25">
      <c r="A2171" s="12">
        <f>Riesgo!C2175</f>
        <v>0</v>
      </c>
      <c r="F2171" s="76">
        <f t="shared" si="99"/>
        <v>-0.12404882503505923</v>
      </c>
      <c r="G2171" s="26">
        <f t="shared" si="100"/>
        <v>0</v>
      </c>
      <c r="H2171" s="26">
        <f t="shared" si="101"/>
        <v>0</v>
      </c>
    </row>
    <row r="2172" spans="1:8" x14ac:dyDescent="0.25">
      <c r="A2172" s="12">
        <f>Riesgo!C2176</f>
        <v>0</v>
      </c>
      <c r="F2172" s="76">
        <f t="shared" si="99"/>
        <v>-0.12404882503505923</v>
      </c>
      <c r="G2172" s="26">
        <f t="shared" si="100"/>
        <v>0</v>
      </c>
      <c r="H2172" s="26">
        <f t="shared" si="101"/>
        <v>0</v>
      </c>
    </row>
    <row r="2173" spans="1:8" x14ac:dyDescent="0.25">
      <c r="A2173" s="12">
        <f>Riesgo!C2177</f>
        <v>0</v>
      </c>
      <c r="F2173" s="76">
        <f t="shared" si="99"/>
        <v>-0.12404882503505923</v>
      </c>
      <c r="G2173" s="26">
        <f t="shared" si="100"/>
        <v>0</v>
      </c>
      <c r="H2173" s="26">
        <f t="shared" si="101"/>
        <v>0</v>
      </c>
    </row>
    <row r="2174" spans="1:8" x14ac:dyDescent="0.25">
      <c r="A2174" s="12">
        <f>Riesgo!C2178</f>
        <v>0</v>
      </c>
      <c r="F2174" s="76">
        <f t="shared" si="99"/>
        <v>-0.12404882503505923</v>
      </c>
      <c r="G2174" s="26">
        <f t="shared" si="100"/>
        <v>0</v>
      </c>
      <c r="H2174" s="26">
        <f t="shared" si="101"/>
        <v>0</v>
      </c>
    </row>
    <row r="2175" spans="1:8" x14ac:dyDescent="0.25">
      <c r="A2175" s="12">
        <f>Riesgo!C2179</f>
        <v>0</v>
      </c>
      <c r="F2175" s="76">
        <f t="shared" si="99"/>
        <v>-0.12404882503505923</v>
      </c>
      <c r="G2175" s="26">
        <f t="shared" si="100"/>
        <v>0</v>
      </c>
      <c r="H2175" s="26">
        <f t="shared" si="101"/>
        <v>0</v>
      </c>
    </row>
    <row r="2176" spans="1:8" x14ac:dyDescent="0.25">
      <c r="A2176" s="12">
        <f>Riesgo!C2180</f>
        <v>0</v>
      </c>
      <c r="F2176" s="76">
        <f t="shared" si="99"/>
        <v>-0.12404882503505923</v>
      </c>
      <c r="G2176" s="26">
        <f t="shared" si="100"/>
        <v>0</v>
      </c>
      <c r="H2176" s="26">
        <f t="shared" si="101"/>
        <v>0</v>
      </c>
    </row>
    <row r="2177" spans="1:8" x14ac:dyDescent="0.25">
      <c r="A2177" s="12">
        <f>Riesgo!C2181</f>
        <v>0</v>
      </c>
      <c r="F2177" s="76">
        <f t="shared" si="99"/>
        <v>-0.12404882503505923</v>
      </c>
      <c r="G2177" s="26">
        <f t="shared" si="100"/>
        <v>0</v>
      </c>
      <c r="H2177" s="26">
        <f t="shared" si="101"/>
        <v>0</v>
      </c>
    </row>
    <row r="2178" spans="1:8" x14ac:dyDescent="0.25">
      <c r="A2178" s="12">
        <f>Riesgo!C2182</f>
        <v>0</v>
      </c>
      <c r="F2178" s="76">
        <f t="shared" si="99"/>
        <v>-0.12404882503505923</v>
      </c>
      <c r="G2178" s="26">
        <f t="shared" si="100"/>
        <v>0</v>
      </c>
      <c r="H2178" s="26">
        <f t="shared" si="101"/>
        <v>0</v>
      </c>
    </row>
    <row r="2179" spans="1:8" x14ac:dyDescent="0.25">
      <c r="A2179" s="12">
        <f>Riesgo!C2183</f>
        <v>0</v>
      </c>
      <c r="F2179" s="76">
        <f t="shared" ref="F2179:F2242" si="102">A2179-$D$4</f>
        <v>-0.12404882503505923</v>
      </c>
      <c r="G2179" s="26">
        <f t="shared" ref="G2179:G2242" si="103">IF(A2179=0,0,(A2179-D$4)^3)</f>
        <v>0</v>
      </c>
      <c r="H2179" s="26">
        <f t="shared" ref="H2179:H2242" si="104">IF(A2179=0,0,(A2179-D$4)^4)</f>
        <v>0</v>
      </c>
    </row>
    <row r="2180" spans="1:8" x14ac:dyDescent="0.25">
      <c r="A2180" s="12">
        <f>Riesgo!C2184</f>
        <v>0</v>
      </c>
      <c r="F2180" s="76">
        <f t="shared" si="102"/>
        <v>-0.12404882503505923</v>
      </c>
      <c r="G2180" s="26">
        <f t="shared" si="103"/>
        <v>0</v>
      </c>
      <c r="H2180" s="26">
        <f t="shared" si="104"/>
        <v>0</v>
      </c>
    </row>
    <row r="2181" spans="1:8" x14ac:dyDescent="0.25">
      <c r="A2181" s="12">
        <f>Riesgo!C2185</f>
        <v>0</v>
      </c>
      <c r="F2181" s="76">
        <f t="shared" si="102"/>
        <v>-0.12404882503505923</v>
      </c>
      <c r="G2181" s="26">
        <f t="shared" si="103"/>
        <v>0</v>
      </c>
      <c r="H2181" s="26">
        <f t="shared" si="104"/>
        <v>0</v>
      </c>
    </row>
    <row r="2182" spans="1:8" x14ac:dyDescent="0.25">
      <c r="A2182" s="12">
        <f>Riesgo!C2186</f>
        <v>0</v>
      </c>
      <c r="F2182" s="76">
        <f t="shared" si="102"/>
        <v>-0.12404882503505923</v>
      </c>
      <c r="G2182" s="26">
        <f t="shared" si="103"/>
        <v>0</v>
      </c>
      <c r="H2182" s="26">
        <f t="shared" si="104"/>
        <v>0</v>
      </c>
    </row>
    <row r="2183" spans="1:8" x14ac:dyDescent="0.25">
      <c r="A2183" s="12">
        <f>Riesgo!C2187</f>
        <v>0</v>
      </c>
      <c r="F2183" s="76">
        <f t="shared" si="102"/>
        <v>-0.12404882503505923</v>
      </c>
      <c r="G2183" s="26">
        <f t="shared" si="103"/>
        <v>0</v>
      </c>
      <c r="H2183" s="26">
        <f t="shared" si="104"/>
        <v>0</v>
      </c>
    </row>
    <row r="2184" spans="1:8" x14ac:dyDescent="0.25">
      <c r="A2184" s="12">
        <f>Riesgo!C2188</f>
        <v>0</v>
      </c>
      <c r="F2184" s="76">
        <f t="shared" si="102"/>
        <v>-0.12404882503505923</v>
      </c>
      <c r="G2184" s="26">
        <f t="shared" si="103"/>
        <v>0</v>
      </c>
      <c r="H2184" s="26">
        <f t="shared" si="104"/>
        <v>0</v>
      </c>
    </row>
    <row r="2185" spans="1:8" x14ac:dyDescent="0.25">
      <c r="A2185" s="12">
        <f>Riesgo!C2189</f>
        <v>0</v>
      </c>
      <c r="F2185" s="76">
        <f t="shared" si="102"/>
        <v>-0.12404882503505923</v>
      </c>
      <c r="G2185" s="26">
        <f t="shared" si="103"/>
        <v>0</v>
      </c>
      <c r="H2185" s="26">
        <f t="shared" si="104"/>
        <v>0</v>
      </c>
    </row>
    <row r="2186" spans="1:8" x14ac:dyDescent="0.25">
      <c r="A2186" s="12">
        <f>Riesgo!C2190</f>
        <v>0</v>
      </c>
      <c r="F2186" s="76">
        <f t="shared" si="102"/>
        <v>-0.12404882503505923</v>
      </c>
      <c r="G2186" s="26">
        <f t="shared" si="103"/>
        <v>0</v>
      </c>
      <c r="H2186" s="26">
        <f t="shared" si="104"/>
        <v>0</v>
      </c>
    </row>
    <row r="2187" spans="1:8" x14ac:dyDescent="0.25">
      <c r="A2187" s="12">
        <f>Riesgo!C2191</f>
        <v>0</v>
      </c>
      <c r="F2187" s="76">
        <f t="shared" si="102"/>
        <v>-0.12404882503505923</v>
      </c>
      <c r="G2187" s="26">
        <f t="shared" si="103"/>
        <v>0</v>
      </c>
      <c r="H2187" s="26">
        <f t="shared" si="104"/>
        <v>0</v>
      </c>
    </row>
    <row r="2188" spans="1:8" x14ac:dyDescent="0.25">
      <c r="A2188" s="12">
        <f>Riesgo!C2192</f>
        <v>0</v>
      </c>
      <c r="F2188" s="76">
        <f t="shared" si="102"/>
        <v>-0.12404882503505923</v>
      </c>
      <c r="G2188" s="26">
        <f t="shared" si="103"/>
        <v>0</v>
      </c>
      <c r="H2188" s="26">
        <f t="shared" si="104"/>
        <v>0</v>
      </c>
    </row>
    <row r="2189" spans="1:8" x14ac:dyDescent="0.25">
      <c r="A2189" s="12">
        <f>Riesgo!C2193</f>
        <v>0.13623610321167601</v>
      </c>
      <c r="F2189" s="76">
        <f t="shared" si="102"/>
        <v>1.2187278176616773E-2</v>
      </c>
      <c r="G2189" s="26">
        <f t="shared" si="103"/>
        <v>1.8101733728832815E-6</v>
      </c>
      <c r="H2189" s="26">
        <f t="shared" si="104"/>
        <v>2.2061086443233193E-8</v>
      </c>
    </row>
    <row r="2190" spans="1:8" x14ac:dyDescent="0.25">
      <c r="A2190" s="12">
        <f>Riesgo!C2194</f>
        <v>0.10051611921423295</v>
      </c>
      <c r="F2190" s="76">
        <f t="shared" si="102"/>
        <v>-2.3532705820826283E-2</v>
      </c>
      <c r="G2190" s="26">
        <f t="shared" si="103"/>
        <v>-1.3032135815423874E-5</v>
      </c>
      <c r="H2190" s="26">
        <f t="shared" si="104"/>
        <v>3.0668141836142409E-7</v>
      </c>
    </row>
    <row r="2191" spans="1:8" x14ac:dyDescent="0.25">
      <c r="A2191" s="12">
        <f>Riesgo!C2195</f>
        <v>0.42187106497646798</v>
      </c>
      <c r="F2191" s="76">
        <f t="shared" si="102"/>
        <v>0.29782223994140877</v>
      </c>
      <c r="G2191" s="26">
        <f t="shared" si="103"/>
        <v>2.6416262830836375E-2</v>
      </c>
      <c r="H2191" s="26">
        <f t="shared" si="104"/>
        <v>7.8673505671606695E-3</v>
      </c>
    </row>
    <row r="2192" spans="1:8" x14ac:dyDescent="0.25">
      <c r="A2192" s="12">
        <f>Riesgo!C2196</f>
        <v>0</v>
      </c>
      <c r="F2192" s="76">
        <f t="shared" si="102"/>
        <v>-0.12404882503505923</v>
      </c>
      <c r="G2192" s="26">
        <f t="shared" si="103"/>
        <v>0</v>
      </c>
      <c r="H2192" s="26">
        <f t="shared" si="104"/>
        <v>0</v>
      </c>
    </row>
    <row r="2193" spans="1:8" x14ac:dyDescent="0.25">
      <c r="A2193" s="12">
        <f>Riesgo!C2197</f>
        <v>0</v>
      </c>
      <c r="F2193" s="76">
        <f t="shared" si="102"/>
        <v>-0.12404882503505923</v>
      </c>
      <c r="G2193" s="26">
        <f t="shared" si="103"/>
        <v>0</v>
      </c>
      <c r="H2193" s="26">
        <f t="shared" si="104"/>
        <v>0</v>
      </c>
    </row>
    <row r="2194" spans="1:8" x14ac:dyDescent="0.25">
      <c r="A2194" s="12">
        <f>Riesgo!C2198</f>
        <v>0</v>
      </c>
      <c r="F2194" s="76">
        <f t="shared" si="102"/>
        <v>-0.12404882503505923</v>
      </c>
      <c r="G2194" s="26">
        <f t="shared" si="103"/>
        <v>0</v>
      </c>
      <c r="H2194" s="26">
        <f t="shared" si="104"/>
        <v>0</v>
      </c>
    </row>
    <row r="2195" spans="1:8" x14ac:dyDescent="0.25">
      <c r="A2195" s="12">
        <f>Riesgo!C2199</f>
        <v>0.17000453458111284</v>
      </c>
      <c r="F2195" s="76">
        <f t="shared" si="102"/>
        <v>4.5955709546053602E-2</v>
      </c>
      <c r="G2195" s="26">
        <f t="shared" si="103"/>
        <v>9.7055114818381025E-5</v>
      </c>
      <c r="H2195" s="26">
        <f t="shared" si="104"/>
        <v>4.4602366665524009E-6</v>
      </c>
    </row>
    <row r="2196" spans="1:8" x14ac:dyDescent="0.25">
      <c r="A2196" s="12">
        <f>Riesgo!C2200</f>
        <v>1</v>
      </c>
      <c r="F2196" s="76">
        <f t="shared" si="102"/>
        <v>0.87595117496494079</v>
      </c>
      <c r="G2196" s="26">
        <f t="shared" si="103"/>
        <v>0.67210898078442016</v>
      </c>
      <c r="H2196" s="26">
        <f t="shared" si="104"/>
        <v>0.58873465142260162</v>
      </c>
    </row>
    <row r="2197" spans="1:8" x14ac:dyDescent="0.25">
      <c r="A2197" s="12">
        <f>Riesgo!C2201</f>
        <v>0</v>
      </c>
      <c r="F2197" s="76">
        <f t="shared" si="102"/>
        <v>-0.12404882503505923</v>
      </c>
      <c r="G2197" s="26">
        <f t="shared" si="103"/>
        <v>0</v>
      </c>
      <c r="H2197" s="26">
        <f t="shared" si="104"/>
        <v>0</v>
      </c>
    </row>
    <row r="2198" spans="1:8" x14ac:dyDescent="0.25">
      <c r="A2198" s="12">
        <f>Riesgo!C2202</f>
        <v>0</v>
      </c>
      <c r="F2198" s="76">
        <f t="shared" si="102"/>
        <v>-0.12404882503505923</v>
      </c>
      <c r="G2198" s="26">
        <f t="shared" si="103"/>
        <v>0</v>
      </c>
      <c r="H2198" s="26">
        <f t="shared" si="104"/>
        <v>0</v>
      </c>
    </row>
    <row r="2199" spans="1:8" x14ac:dyDescent="0.25">
      <c r="A2199" s="12">
        <f>Riesgo!C2203</f>
        <v>0</v>
      </c>
      <c r="F2199" s="76">
        <f t="shared" si="102"/>
        <v>-0.12404882503505923</v>
      </c>
      <c r="G2199" s="26">
        <f t="shared" si="103"/>
        <v>0</v>
      </c>
      <c r="H2199" s="26">
        <f t="shared" si="104"/>
        <v>0</v>
      </c>
    </row>
    <row r="2200" spans="1:8" x14ac:dyDescent="0.25">
      <c r="A2200" s="12">
        <f>Riesgo!C2204</f>
        <v>0</v>
      </c>
      <c r="F2200" s="76">
        <f t="shared" si="102"/>
        <v>-0.12404882503505923</v>
      </c>
      <c r="G2200" s="26">
        <f t="shared" si="103"/>
        <v>0</v>
      </c>
      <c r="H2200" s="26">
        <f t="shared" si="104"/>
        <v>0</v>
      </c>
    </row>
    <row r="2201" spans="1:8" x14ac:dyDescent="0.25">
      <c r="A2201" s="12">
        <f>Riesgo!C2205</f>
        <v>1</v>
      </c>
      <c r="F2201" s="76">
        <f t="shared" si="102"/>
        <v>0.87595117496494079</v>
      </c>
      <c r="G2201" s="26">
        <f t="shared" si="103"/>
        <v>0.67210898078442016</v>
      </c>
      <c r="H2201" s="26">
        <f t="shared" si="104"/>
        <v>0.58873465142260162</v>
      </c>
    </row>
    <row r="2202" spans="1:8" x14ac:dyDescent="0.25">
      <c r="A2202" s="12">
        <f>Riesgo!C2206</f>
        <v>1</v>
      </c>
      <c r="F2202" s="76">
        <f t="shared" si="102"/>
        <v>0.87595117496494079</v>
      </c>
      <c r="G2202" s="26">
        <f t="shared" si="103"/>
        <v>0.67210898078442016</v>
      </c>
      <c r="H2202" s="26">
        <f t="shared" si="104"/>
        <v>0.58873465142260162</v>
      </c>
    </row>
    <row r="2203" spans="1:8" x14ac:dyDescent="0.25">
      <c r="A2203" s="12">
        <f>Riesgo!C2207</f>
        <v>0</v>
      </c>
      <c r="F2203" s="76">
        <f t="shared" si="102"/>
        <v>-0.12404882503505923</v>
      </c>
      <c r="G2203" s="26">
        <f t="shared" si="103"/>
        <v>0</v>
      </c>
      <c r="H2203" s="26">
        <f t="shared" si="104"/>
        <v>0</v>
      </c>
    </row>
    <row r="2204" spans="1:8" x14ac:dyDescent="0.25">
      <c r="A2204" s="12">
        <f>Riesgo!C2208</f>
        <v>0</v>
      </c>
      <c r="F2204" s="76">
        <f t="shared" si="102"/>
        <v>-0.12404882503505923</v>
      </c>
      <c r="G2204" s="26">
        <f t="shared" si="103"/>
        <v>0</v>
      </c>
      <c r="H2204" s="26">
        <f t="shared" si="104"/>
        <v>0</v>
      </c>
    </row>
    <row r="2205" spans="1:8" x14ac:dyDescent="0.25">
      <c r="A2205" s="12">
        <f>Riesgo!C2209</f>
        <v>0.44785392219976833</v>
      </c>
      <c r="F2205" s="76">
        <f t="shared" si="102"/>
        <v>0.32380509716470907</v>
      </c>
      <c r="G2205" s="26">
        <f t="shared" si="103"/>
        <v>3.3950880555959684E-2</v>
      </c>
      <c r="H2205" s="26">
        <f t="shared" si="104"/>
        <v>1.0993468177249957E-2</v>
      </c>
    </row>
    <row r="2206" spans="1:8" x14ac:dyDescent="0.25">
      <c r="A2206" s="12">
        <f>Riesgo!C2210</f>
        <v>0</v>
      </c>
      <c r="F2206" s="76">
        <f t="shared" si="102"/>
        <v>-0.12404882503505923</v>
      </c>
      <c r="G2206" s="26">
        <f t="shared" si="103"/>
        <v>0</v>
      </c>
      <c r="H2206" s="26">
        <f t="shared" si="104"/>
        <v>0</v>
      </c>
    </row>
    <row r="2207" spans="1:8" x14ac:dyDescent="0.25">
      <c r="A2207" s="12">
        <f>Riesgo!C2211</f>
        <v>0.37381007693799012</v>
      </c>
      <c r="F2207" s="76">
        <f t="shared" si="102"/>
        <v>0.24976125190293089</v>
      </c>
      <c r="G2207" s="26">
        <f t="shared" si="103"/>
        <v>1.5580277468681136E-2</v>
      </c>
      <c r="H2207" s="26">
        <f t="shared" si="104"/>
        <v>3.8913496055728272E-3</v>
      </c>
    </row>
    <row r="2208" spans="1:8" x14ac:dyDescent="0.25">
      <c r="A2208" s="12">
        <f>Riesgo!C2212</f>
        <v>0</v>
      </c>
      <c r="F2208" s="76">
        <f t="shared" si="102"/>
        <v>-0.12404882503505923</v>
      </c>
      <c r="G2208" s="26">
        <f t="shared" si="103"/>
        <v>0</v>
      </c>
      <c r="H2208" s="26">
        <f t="shared" si="104"/>
        <v>0</v>
      </c>
    </row>
    <row r="2209" spans="1:8" x14ac:dyDescent="0.25">
      <c r="A2209" s="12">
        <f>Riesgo!C2213</f>
        <v>0</v>
      </c>
      <c r="F2209" s="76">
        <f t="shared" si="102"/>
        <v>-0.12404882503505923</v>
      </c>
      <c r="G2209" s="26">
        <f t="shared" si="103"/>
        <v>0</v>
      </c>
      <c r="H2209" s="26">
        <f t="shared" si="104"/>
        <v>0</v>
      </c>
    </row>
    <row r="2210" spans="1:8" x14ac:dyDescent="0.25">
      <c r="A2210" s="12">
        <f>Riesgo!C2214</f>
        <v>0</v>
      </c>
      <c r="F2210" s="76">
        <f t="shared" si="102"/>
        <v>-0.12404882503505923</v>
      </c>
      <c r="G2210" s="26">
        <f t="shared" si="103"/>
        <v>0</v>
      </c>
      <c r="H2210" s="26">
        <f t="shared" si="104"/>
        <v>0</v>
      </c>
    </row>
    <row r="2211" spans="1:8" x14ac:dyDescent="0.25">
      <c r="A2211" s="12">
        <f>Riesgo!C2215</f>
        <v>1</v>
      </c>
      <c r="F2211" s="76">
        <f t="shared" si="102"/>
        <v>0.87595117496494079</v>
      </c>
      <c r="G2211" s="26">
        <f t="shared" si="103"/>
        <v>0.67210898078442016</v>
      </c>
      <c r="H2211" s="26">
        <f t="shared" si="104"/>
        <v>0.58873465142260162</v>
      </c>
    </row>
    <row r="2212" spans="1:8" x14ac:dyDescent="0.25">
      <c r="A2212" s="12">
        <f>Riesgo!C2216</f>
        <v>0.11737303134929877</v>
      </c>
      <c r="F2212" s="76">
        <f t="shared" si="102"/>
        <v>-6.6757936857604616E-3</v>
      </c>
      <c r="G2212" s="26">
        <f t="shared" si="103"/>
        <v>-2.9751489898532304E-7</v>
      </c>
      <c r="H2212" s="26">
        <f t="shared" si="104"/>
        <v>1.9861480840658813E-9</v>
      </c>
    </row>
    <row r="2213" spans="1:8" x14ac:dyDescent="0.25">
      <c r="A2213" s="12">
        <f>Riesgo!C2217</f>
        <v>0</v>
      </c>
      <c r="F2213" s="76">
        <f t="shared" si="102"/>
        <v>-0.12404882503505923</v>
      </c>
      <c r="G2213" s="26">
        <f t="shared" si="103"/>
        <v>0</v>
      </c>
      <c r="H2213" s="26">
        <f t="shared" si="104"/>
        <v>0</v>
      </c>
    </row>
    <row r="2214" spans="1:8" x14ac:dyDescent="0.25">
      <c r="A2214" s="12">
        <f>Riesgo!C2218</f>
        <v>0</v>
      </c>
      <c r="F2214" s="76">
        <f t="shared" si="102"/>
        <v>-0.12404882503505923</v>
      </c>
      <c r="G2214" s="26">
        <f t="shared" si="103"/>
        <v>0</v>
      </c>
      <c r="H2214" s="26">
        <f t="shared" si="104"/>
        <v>0</v>
      </c>
    </row>
    <row r="2215" spans="1:8" x14ac:dyDescent="0.25">
      <c r="A2215" s="12">
        <f>Riesgo!C2219</f>
        <v>0</v>
      </c>
      <c r="F2215" s="76">
        <f t="shared" si="102"/>
        <v>-0.12404882503505923</v>
      </c>
      <c r="G2215" s="26">
        <f t="shared" si="103"/>
        <v>0</v>
      </c>
      <c r="H2215" s="26">
        <f t="shared" si="104"/>
        <v>0</v>
      </c>
    </row>
    <row r="2216" spans="1:8" x14ac:dyDescent="0.25">
      <c r="A2216" s="12">
        <f>Riesgo!C2220</f>
        <v>0</v>
      </c>
      <c r="F2216" s="76">
        <f t="shared" si="102"/>
        <v>-0.12404882503505923</v>
      </c>
      <c r="G2216" s="26">
        <f t="shared" si="103"/>
        <v>0</v>
      </c>
      <c r="H2216" s="26">
        <f t="shared" si="104"/>
        <v>0</v>
      </c>
    </row>
    <row r="2217" spans="1:8" x14ac:dyDescent="0.25">
      <c r="A2217" s="12">
        <f>Riesgo!C2221</f>
        <v>0</v>
      </c>
      <c r="F2217" s="76">
        <f t="shared" si="102"/>
        <v>-0.12404882503505923</v>
      </c>
      <c r="G2217" s="26">
        <f t="shared" si="103"/>
        <v>0</v>
      </c>
      <c r="H2217" s="26">
        <f t="shared" si="104"/>
        <v>0</v>
      </c>
    </row>
    <row r="2218" spans="1:8" x14ac:dyDescent="0.25">
      <c r="A2218" s="12">
        <f>Riesgo!C2222</f>
        <v>0</v>
      </c>
      <c r="F2218" s="76">
        <f t="shared" si="102"/>
        <v>-0.12404882503505923</v>
      </c>
      <c r="G2218" s="26">
        <f t="shared" si="103"/>
        <v>0</v>
      </c>
      <c r="H2218" s="26">
        <f t="shared" si="104"/>
        <v>0</v>
      </c>
    </row>
    <row r="2219" spans="1:8" x14ac:dyDescent="0.25">
      <c r="A2219" s="12">
        <f>Riesgo!C2223</f>
        <v>0</v>
      </c>
      <c r="F2219" s="76">
        <f t="shared" si="102"/>
        <v>-0.12404882503505923</v>
      </c>
      <c r="G2219" s="26">
        <f t="shared" si="103"/>
        <v>0</v>
      </c>
      <c r="H2219" s="26">
        <f t="shared" si="104"/>
        <v>0</v>
      </c>
    </row>
    <row r="2220" spans="1:8" x14ac:dyDescent="0.25">
      <c r="A2220" s="12">
        <f>Riesgo!C2224</f>
        <v>0</v>
      </c>
      <c r="F2220" s="76">
        <f t="shared" si="102"/>
        <v>-0.12404882503505923</v>
      </c>
      <c r="G2220" s="26">
        <f t="shared" si="103"/>
        <v>0</v>
      </c>
      <c r="H2220" s="26">
        <f t="shared" si="104"/>
        <v>0</v>
      </c>
    </row>
    <row r="2221" spans="1:8" x14ac:dyDescent="0.25">
      <c r="A2221" s="12">
        <f>Riesgo!C2225</f>
        <v>0</v>
      </c>
      <c r="F2221" s="76">
        <f t="shared" si="102"/>
        <v>-0.12404882503505923</v>
      </c>
      <c r="G2221" s="26">
        <f t="shared" si="103"/>
        <v>0</v>
      </c>
      <c r="H2221" s="26">
        <f t="shared" si="104"/>
        <v>0</v>
      </c>
    </row>
    <row r="2222" spans="1:8" x14ac:dyDescent="0.25">
      <c r="A2222" s="12">
        <f>Riesgo!C2226</f>
        <v>0</v>
      </c>
      <c r="F2222" s="76">
        <f t="shared" si="102"/>
        <v>-0.12404882503505923</v>
      </c>
      <c r="G2222" s="26">
        <f t="shared" si="103"/>
        <v>0</v>
      </c>
      <c r="H2222" s="26">
        <f t="shared" si="104"/>
        <v>0</v>
      </c>
    </row>
    <row r="2223" spans="1:8" x14ac:dyDescent="0.25">
      <c r="A2223" s="12">
        <f>Riesgo!C2227</f>
        <v>0</v>
      </c>
      <c r="F2223" s="76">
        <f t="shared" si="102"/>
        <v>-0.12404882503505923</v>
      </c>
      <c r="G2223" s="26">
        <f t="shared" si="103"/>
        <v>0</v>
      </c>
      <c r="H2223" s="26">
        <f t="shared" si="104"/>
        <v>0</v>
      </c>
    </row>
    <row r="2224" spans="1:8" x14ac:dyDescent="0.25">
      <c r="A2224" s="12">
        <f>Riesgo!C2228</f>
        <v>0</v>
      </c>
      <c r="F2224" s="76">
        <f t="shared" si="102"/>
        <v>-0.12404882503505923</v>
      </c>
      <c r="G2224" s="26">
        <f t="shared" si="103"/>
        <v>0</v>
      </c>
      <c r="H2224" s="26">
        <f t="shared" si="104"/>
        <v>0</v>
      </c>
    </row>
    <row r="2225" spans="1:8" x14ac:dyDescent="0.25">
      <c r="A2225" s="12">
        <f>Riesgo!C2229</f>
        <v>0</v>
      </c>
      <c r="F2225" s="76">
        <f t="shared" si="102"/>
        <v>-0.12404882503505923</v>
      </c>
      <c r="G2225" s="26">
        <f t="shared" si="103"/>
        <v>0</v>
      </c>
      <c r="H2225" s="26">
        <f t="shared" si="104"/>
        <v>0</v>
      </c>
    </row>
    <row r="2226" spans="1:8" x14ac:dyDescent="0.25">
      <c r="A2226" s="12">
        <f>Riesgo!C2230</f>
        <v>0</v>
      </c>
      <c r="F2226" s="76">
        <f t="shared" si="102"/>
        <v>-0.12404882503505923</v>
      </c>
      <c r="G2226" s="26">
        <f t="shared" si="103"/>
        <v>0</v>
      </c>
      <c r="H2226" s="26">
        <f t="shared" si="104"/>
        <v>0</v>
      </c>
    </row>
    <row r="2227" spans="1:8" x14ac:dyDescent="0.25">
      <c r="A2227" s="12">
        <f>Riesgo!C2231</f>
        <v>1</v>
      </c>
      <c r="F2227" s="76">
        <f t="shared" si="102"/>
        <v>0.87595117496494079</v>
      </c>
      <c r="G2227" s="26">
        <f t="shared" si="103"/>
        <v>0.67210898078442016</v>
      </c>
      <c r="H2227" s="26">
        <f t="shared" si="104"/>
        <v>0.58873465142260162</v>
      </c>
    </row>
    <row r="2228" spans="1:8" x14ac:dyDescent="0.25">
      <c r="A2228" s="12">
        <f>Riesgo!C2232</f>
        <v>0</v>
      </c>
      <c r="F2228" s="76">
        <f t="shared" si="102"/>
        <v>-0.12404882503505923</v>
      </c>
      <c r="G2228" s="26">
        <f t="shared" si="103"/>
        <v>0</v>
      </c>
      <c r="H2228" s="26">
        <f t="shared" si="104"/>
        <v>0</v>
      </c>
    </row>
    <row r="2229" spans="1:8" x14ac:dyDescent="0.25">
      <c r="A2229" s="12">
        <f>Riesgo!C2233</f>
        <v>0</v>
      </c>
      <c r="F2229" s="76">
        <f t="shared" si="102"/>
        <v>-0.12404882503505923</v>
      </c>
      <c r="G2229" s="26">
        <f t="shared" si="103"/>
        <v>0</v>
      </c>
      <c r="H2229" s="26">
        <f t="shared" si="104"/>
        <v>0</v>
      </c>
    </row>
    <row r="2230" spans="1:8" x14ac:dyDescent="0.25">
      <c r="A2230" s="12">
        <f>Riesgo!C2234</f>
        <v>0</v>
      </c>
      <c r="F2230" s="76">
        <f t="shared" si="102"/>
        <v>-0.12404882503505923</v>
      </c>
      <c r="G2230" s="26">
        <f t="shared" si="103"/>
        <v>0</v>
      </c>
      <c r="H2230" s="26">
        <f t="shared" si="104"/>
        <v>0</v>
      </c>
    </row>
    <row r="2231" spans="1:8" x14ac:dyDescent="0.25">
      <c r="A2231" s="12">
        <f>Riesgo!C2235</f>
        <v>0</v>
      </c>
      <c r="F2231" s="76">
        <f t="shared" si="102"/>
        <v>-0.12404882503505923</v>
      </c>
      <c r="G2231" s="26">
        <f t="shared" si="103"/>
        <v>0</v>
      </c>
      <c r="H2231" s="26">
        <f t="shared" si="104"/>
        <v>0</v>
      </c>
    </row>
    <row r="2232" spans="1:8" x14ac:dyDescent="0.25">
      <c r="A2232" s="12">
        <f>Riesgo!C2236</f>
        <v>0</v>
      </c>
      <c r="F2232" s="76">
        <f t="shared" si="102"/>
        <v>-0.12404882503505923</v>
      </c>
      <c r="G2232" s="26">
        <f t="shared" si="103"/>
        <v>0</v>
      </c>
      <c r="H2232" s="26">
        <f t="shared" si="104"/>
        <v>0</v>
      </c>
    </row>
    <row r="2233" spans="1:8" x14ac:dyDescent="0.25">
      <c r="A2233" s="12">
        <f>Riesgo!C2237</f>
        <v>0</v>
      </c>
      <c r="F2233" s="76">
        <f t="shared" si="102"/>
        <v>-0.12404882503505923</v>
      </c>
      <c r="G2233" s="26">
        <f t="shared" si="103"/>
        <v>0</v>
      </c>
      <c r="H2233" s="26">
        <f t="shared" si="104"/>
        <v>0</v>
      </c>
    </row>
    <row r="2234" spans="1:8" x14ac:dyDescent="0.25">
      <c r="A2234" s="12">
        <f>Riesgo!C2238</f>
        <v>0</v>
      </c>
      <c r="F2234" s="76">
        <f t="shared" si="102"/>
        <v>-0.12404882503505923</v>
      </c>
      <c r="G2234" s="26">
        <f t="shared" si="103"/>
        <v>0</v>
      </c>
      <c r="H2234" s="26">
        <f t="shared" si="104"/>
        <v>0</v>
      </c>
    </row>
    <row r="2235" spans="1:8" x14ac:dyDescent="0.25">
      <c r="A2235" s="12">
        <f>Riesgo!C2239</f>
        <v>0.45851317665151975</v>
      </c>
      <c r="F2235" s="76">
        <f t="shared" si="102"/>
        <v>0.33446435161646049</v>
      </c>
      <c r="G2235" s="26">
        <f t="shared" si="103"/>
        <v>3.7415323780570775E-2</v>
      </c>
      <c r="H2235" s="26">
        <f t="shared" si="104"/>
        <v>1.2514092008788539E-2</v>
      </c>
    </row>
    <row r="2236" spans="1:8" x14ac:dyDescent="0.25">
      <c r="A2236" s="12">
        <f>Riesgo!C2240</f>
        <v>0</v>
      </c>
      <c r="F2236" s="76">
        <f t="shared" si="102"/>
        <v>-0.12404882503505923</v>
      </c>
      <c r="G2236" s="26">
        <f t="shared" si="103"/>
        <v>0</v>
      </c>
      <c r="H2236" s="26">
        <f t="shared" si="104"/>
        <v>0</v>
      </c>
    </row>
    <row r="2237" spans="1:8" x14ac:dyDescent="0.25">
      <c r="A2237" s="12">
        <f>Riesgo!C2241</f>
        <v>0</v>
      </c>
      <c r="F2237" s="76">
        <f t="shared" si="102"/>
        <v>-0.12404882503505923</v>
      </c>
      <c r="G2237" s="26">
        <f t="shared" si="103"/>
        <v>0</v>
      </c>
      <c r="H2237" s="26">
        <f t="shared" si="104"/>
        <v>0</v>
      </c>
    </row>
    <row r="2238" spans="1:8" x14ac:dyDescent="0.25">
      <c r="A2238" s="12">
        <f>Riesgo!C2242</f>
        <v>0</v>
      </c>
      <c r="F2238" s="76">
        <f t="shared" si="102"/>
        <v>-0.12404882503505923</v>
      </c>
      <c r="G2238" s="26">
        <f t="shared" si="103"/>
        <v>0</v>
      </c>
      <c r="H2238" s="26">
        <f t="shared" si="104"/>
        <v>0</v>
      </c>
    </row>
    <row r="2239" spans="1:8" x14ac:dyDescent="0.25">
      <c r="A2239" s="12">
        <f>Riesgo!C2243</f>
        <v>0</v>
      </c>
      <c r="F2239" s="76">
        <f t="shared" si="102"/>
        <v>-0.12404882503505923</v>
      </c>
      <c r="G2239" s="26">
        <f t="shared" si="103"/>
        <v>0</v>
      </c>
      <c r="H2239" s="26">
        <f t="shared" si="104"/>
        <v>0</v>
      </c>
    </row>
    <row r="2240" spans="1:8" x14ac:dyDescent="0.25">
      <c r="A2240" s="12">
        <f>Riesgo!C2244</f>
        <v>0</v>
      </c>
      <c r="F2240" s="76">
        <f t="shared" si="102"/>
        <v>-0.12404882503505923</v>
      </c>
      <c r="G2240" s="26">
        <f t="shared" si="103"/>
        <v>0</v>
      </c>
      <c r="H2240" s="26">
        <f t="shared" si="104"/>
        <v>0</v>
      </c>
    </row>
    <row r="2241" spans="1:8" x14ac:dyDescent="0.25">
      <c r="A2241" s="12">
        <f>Riesgo!C2245</f>
        <v>0</v>
      </c>
      <c r="F2241" s="76">
        <f t="shared" si="102"/>
        <v>-0.12404882503505923</v>
      </c>
      <c r="G2241" s="26">
        <f t="shared" si="103"/>
        <v>0</v>
      </c>
      <c r="H2241" s="26">
        <f t="shared" si="104"/>
        <v>0</v>
      </c>
    </row>
    <row r="2242" spans="1:8" x14ac:dyDescent="0.25">
      <c r="A2242" s="12">
        <f>Riesgo!C2246</f>
        <v>0</v>
      </c>
      <c r="F2242" s="76">
        <f t="shared" si="102"/>
        <v>-0.12404882503505923</v>
      </c>
      <c r="G2242" s="26">
        <f t="shared" si="103"/>
        <v>0</v>
      </c>
      <c r="H2242" s="26">
        <f t="shared" si="104"/>
        <v>0</v>
      </c>
    </row>
    <row r="2243" spans="1:8" x14ac:dyDescent="0.25">
      <c r="A2243" s="12">
        <f>Riesgo!C2247</f>
        <v>1</v>
      </c>
      <c r="F2243" s="76">
        <f t="shared" ref="F2243:F2306" si="105">A2243-$D$4</f>
        <v>0.87595117496494079</v>
      </c>
      <c r="G2243" s="26">
        <f t="shared" ref="G2243:G2306" si="106">IF(A2243=0,0,(A2243-D$4)^3)</f>
        <v>0.67210898078442016</v>
      </c>
      <c r="H2243" s="26">
        <f t="shared" ref="H2243:H2306" si="107">IF(A2243=0,0,(A2243-D$4)^4)</f>
        <v>0.58873465142260162</v>
      </c>
    </row>
    <row r="2244" spans="1:8" x14ac:dyDescent="0.25">
      <c r="A2244" s="12">
        <f>Riesgo!C2248</f>
        <v>0</v>
      </c>
      <c r="F2244" s="76">
        <f t="shared" si="105"/>
        <v>-0.12404882503505923</v>
      </c>
      <c r="G2244" s="26">
        <f t="shared" si="106"/>
        <v>0</v>
      </c>
      <c r="H2244" s="26">
        <f t="shared" si="107"/>
        <v>0</v>
      </c>
    </row>
    <row r="2245" spans="1:8" x14ac:dyDescent="0.25">
      <c r="A2245" s="12">
        <f>Riesgo!C2249</f>
        <v>0</v>
      </c>
      <c r="F2245" s="76">
        <f t="shared" si="105"/>
        <v>-0.12404882503505923</v>
      </c>
      <c r="G2245" s="26">
        <f t="shared" si="106"/>
        <v>0</v>
      </c>
      <c r="H2245" s="26">
        <f t="shared" si="107"/>
        <v>0</v>
      </c>
    </row>
    <row r="2246" spans="1:8" x14ac:dyDescent="0.25">
      <c r="A2246" s="12">
        <f>Riesgo!C2250</f>
        <v>0</v>
      </c>
      <c r="F2246" s="76">
        <f t="shared" si="105"/>
        <v>-0.12404882503505923</v>
      </c>
      <c r="G2246" s="26">
        <f t="shared" si="106"/>
        <v>0</v>
      </c>
      <c r="H2246" s="26">
        <f t="shared" si="107"/>
        <v>0</v>
      </c>
    </row>
    <row r="2247" spans="1:8" x14ac:dyDescent="0.25">
      <c r="A2247" s="12">
        <f>Riesgo!C2251</f>
        <v>0</v>
      </c>
      <c r="F2247" s="76">
        <f t="shared" si="105"/>
        <v>-0.12404882503505923</v>
      </c>
      <c r="G2247" s="26">
        <f t="shared" si="106"/>
        <v>0</v>
      </c>
      <c r="H2247" s="26">
        <f t="shared" si="107"/>
        <v>0</v>
      </c>
    </row>
    <row r="2248" spans="1:8" x14ac:dyDescent="0.25">
      <c r="A2248" s="12">
        <f>Riesgo!C2252</f>
        <v>0</v>
      </c>
      <c r="F2248" s="76">
        <f t="shared" si="105"/>
        <v>-0.12404882503505923</v>
      </c>
      <c r="G2248" s="26">
        <f t="shared" si="106"/>
        <v>0</v>
      </c>
      <c r="H2248" s="26">
        <f t="shared" si="107"/>
        <v>0</v>
      </c>
    </row>
    <row r="2249" spans="1:8" x14ac:dyDescent="0.25">
      <c r="A2249" s="12">
        <f>Riesgo!C2253</f>
        <v>0</v>
      </c>
      <c r="F2249" s="76">
        <f t="shared" si="105"/>
        <v>-0.12404882503505923</v>
      </c>
      <c r="G2249" s="26">
        <f t="shared" si="106"/>
        <v>0</v>
      </c>
      <c r="H2249" s="26">
        <f t="shared" si="107"/>
        <v>0</v>
      </c>
    </row>
    <row r="2250" spans="1:8" x14ac:dyDescent="0.25">
      <c r="A2250" s="12">
        <f>Riesgo!C2254</f>
        <v>0</v>
      </c>
      <c r="F2250" s="76">
        <f t="shared" si="105"/>
        <v>-0.12404882503505923</v>
      </c>
      <c r="G2250" s="26">
        <f t="shared" si="106"/>
        <v>0</v>
      </c>
      <c r="H2250" s="26">
        <f t="shared" si="107"/>
        <v>0</v>
      </c>
    </row>
    <row r="2251" spans="1:8" x14ac:dyDescent="0.25">
      <c r="A2251" s="12">
        <f>Riesgo!C2255</f>
        <v>0</v>
      </c>
      <c r="F2251" s="76">
        <f t="shared" si="105"/>
        <v>-0.12404882503505923</v>
      </c>
      <c r="G2251" s="26">
        <f t="shared" si="106"/>
        <v>0</v>
      </c>
      <c r="H2251" s="26">
        <f t="shared" si="107"/>
        <v>0</v>
      </c>
    </row>
    <row r="2252" spans="1:8" x14ac:dyDescent="0.25">
      <c r="A2252" s="12">
        <f>Riesgo!C2256</f>
        <v>0</v>
      </c>
      <c r="F2252" s="76">
        <f t="shared" si="105"/>
        <v>-0.12404882503505923</v>
      </c>
      <c r="G2252" s="26">
        <f t="shared" si="106"/>
        <v>0</v>
      </c>
      <c r="H2252" s="26">
        <f t="shared" si="107"/>
        <v>0</v>
      </c>
    </row>
    <row r="2253" spans="1:8" x14ac:dyDescent="0.25">
      <c r="A2253" s="12">
        <f>Riesgo!C2257</f>
        <v>0</v>
      </c>
      <c r="F2253" s="76">
        <f t="shared" si="105"/>
        <v>-0.12404882503505923</v>
      </c>
      <c r="G2253" s="26">
        <f t="shared" si="106"/>
        <v>0</v>
      </c>
      <c r="H2253" s="26">
        <f t="shared" si="107"/>
        <v>0</v>
      </c>
    </row>
    <row r="2254" spans="1:8" x14ac:dyDescent="0.25">
      <c r="A2254" s="12">
        <f>Riesgo!C2258</f>
        <v>0</v>
      </c>
      <c r="F2254" s="76">
        <f t="shared" si="105"/>
        <v>-0.12404882503505923</v>
      </c>
      <c r="G2254" s="26">
        <f t="shared" si="106"/>
        <v>0</v>
      </c>
      <c r="H2254" s="26">
        <f t="shared" si="107"/>
        <v>0</v>
      </c>
    </row>
    <row r="2255" spans="1:8" x14ac:dyDescent="0.25">
      <c r="A2255" s="12">
        <f>Riesgo!C2259</f>
        <v>0</v>
      </c>
      <c r="F2255" s="76">
        <f t="shared" si="105"/>
        <v>-0.12404882503505923</v>
      </c>
      <c r="G2255" s="26">
        <f t="shared" si="106"/>
        <v>0</v>
      </c>
      <c r="H2255" s="26">
        <f t="shared" si="107"/>
        <v>0</v>
      </c>
    </row>
    <row r="2256" spans="1:8" x14ac:dyDescent="0.25">
      <c r="A2256" s="12">
        <f>Riesgo!C2260</f>
        <v>1</v>
      </c>
      <c r="F2256" s="76">
        <f t="shared" si="105"/>
        <v>0.87595117496494079</v>
      </c>
      <c r="G2256" s="26">
        <f t="shared" si="106"/>
        <v>0.67210898078442016</v>
      </c>
      <c r="H2256" s="26">
        <f t="shared" si="107"/>
        <v>0.58873465142260162</v>
      </c>
    </row>
    <row r="2257" spans="1:8" x14ac:dyDescent="0.25">
      <c r="A2257" s="12">
        <f>Riesgo!C2261</f>
        <v>0</v>
      </c>
      <c r="F2257" s="76">
        <f t="shared" si="105"/>
        <v>-0.12404882503505923</v>
      </c>
      <c r="G2257" s="26">
        <f t="shared" si="106"/>
        <v>0</v>
      </c>
      <c r="H2257" s="26">
        <f t="shared" si="107"/>
        <v>0</v>
      </c>
    </row>
    <row r="2258" spans="1:8" x14ac:dyDescent="0.25">
      <c r="A2258" s="12">
        <f>Riesgo!C2262</f>
        <v>0</v>
      </c>
      <c r="F2258" s="76">
        <f t="shared" si="105"/>
        <v>-0.12404882503505923</v>
      </c>
      <c r="G2258" s="26">
        <f t="shared" si="106"/>
        <v>0</v>
      </c>
      <c r="H2258" s="26">
        <f t="shared" si="107"/>
        <v>0</v>
      </c>
    </row>
    <row r="2259" spans="1:8" x14ac:dyDescent="0.25">
      <c r="A2259" s="12">
        <f>Riesgo!C2263</f>
        <v>0</v>
      </c>
      <c r="F2259" s="76">
        <f t="shared" si="105"/>
        <v>-0.12404882503505923</v>
      </c>
      <c r="G2259" s="26">
        <f t="shared" si="106"/>
        <v>0</v>
      </c>
      <c r="H2259" s="26">
        <f t="shared" si="107"/>
        <v>0</v>
      </c>
    </row>
    <row r="2260" spans="1:8" x14ac:dyDescent="0.25">
      <c r="A2260" s="12">
        <f>Riesgo!C2264</f>
        <v>0</v>
      </c>
      <c r="F2260" s="76">
        <f t="shared" si="105"/>
        <v>-0.12404882503505923</v>
      </c>
      <c r="G2260" s="26">
        <f t="shared" si="106"/>
        <v>0</v>
      </c>
      <c r="H2260" s="26">
        <f t="shared" si="107"/>
        <v>0</v>
      </c>
    </row>
    <row r="2261" spans="1:8" x14ac:dyDescent="0.25">
      <c r="A2261" s="12">
        <f>Riesgo!C2265</f>
        <v>0</v>
      </c>
      <c r="F2261" s="76">
        <f t="shared" si="105"/>
        <v>-0.12404882503505923</v>
      </c>
      <c r="G2261" s="26">
        <f t="shared" si="106"/>
        <v>0</v>
      </c>
      <c r="H2261" s="26">
        <f t="shared" si="107"/>
        <v>0</v>
      </c>
    </row>
    <row r="2262" spans="1:8" x14ac:dyDescent="0.25">
      <c r="A2262" s="12">
        <f>Riesgo!C2266</f>
        <v>0</v>
      </c>
      <c r="F2262" s="76">
        <f t="shared" si="105"/>
        <v>-0.12404882503505923</v>
      </c>
      <c r="G2262" s="26">
        <f t="shared" si="106"/>
        <v>0</v>
      </c>
      <c r="H2262" s="26">
        <f t="shared" si="107"/>
        <v>0</v>
      </c>
    </row>
    <row r="2263" spans="1:8" x14ac:dyDescent="0.25">
      <c r="A2263" s="12">
        <f>Riesgo!C2267</f>
        <v>0</v>
      </c>
      <c r="F2263" s="76">
        <f t="shared" si="105"/>
        <v>-0.12404882503505923</v>
      </c>
      <c r="G2263" s="26">
        <f t="shared" si="106"/>
        <v>0</v>
      </c>
      <c r="H2263" s="26">
        <f t="shared" si="107"/>
        <v>0</v>
      </c>
    </row>
    <row r="2264" spans="1:8" x14ac:dyDescent="0.25">
      <c r="A2264" s="12">
        <f>Riesgo!C2268</f>
        <v>0</v>
      </c>
      <c r="F2264" s="76">
        <f t="shared" si="105"/>
        <v>-0.12404882503505923</v>
      </c>
      <c r="G2264" s="26">
        <f t="shared" si="106"/>
        <v>0</v>
      </c>
      <c r="H2264" s="26">
        <f t="shared" si="107"/>
        <v>0</v>
      </c>
    </row>
    <row r="2265" spans="1:8" x14ac:dyDescent="0.25">
      <c r="A2265" s="12">
        <f>Riesgo!C2269</f>
        <v>0.24847999026290685</v>
      </c>
      <c r="F2265" s="76">
        <f t="shared" si="105"/>
        <v>0.12443116522784761</v>
      </c>
      <c r="G2265" s="26">
        <f t="shared" si="106"/>
        <v>1.9265820258700379E-3</v>
      </c>
      <c r="H2265" s="26">
        <f t="shared" si="107"/>
        <v>2.3972684638603607E-4</v>
      </c>
    </row>
    <row r="2266" spans="1:8" x14ac:dyDescent="0.25">
      <c r="A2266" s="12">
        <f>Riesgo!C2270</f>
        <v>0</v>
      </c>
      <c r="F2266" s="76">
        <f t="shared" si="105"/>
        <v>-0.12404882503505923</v>
      </c>
      <c r="G2266" s="26">
        <f t="shared" si="106"/>
        <v>0</v>
      </c>
      <c r="H2266" s="26">
        <f t="shared" si="107"/>
        <v>0</v>
      </c>
    </row>
    <row r="2267" spans="1:8" x14ac:dyDescent="0.25">
      <c r="A2267" s="12">
        <f>Riesgo!C2271</f>
        <v>0</v>
      </c>
      <c r="F2267" s="76">
        <f t="shared" si="105"/>
        <v>-0.12404882503505923</v>
      </c>
      <c r="G2267" s="26">
        <f t="shared" si="106"/>
        <v>0</v>
      </c>
      <c r="H2267" s="26">
        <f t="shared" si="107"/>
        <v>0</v>
      </c>
    </row>
    <row r="2268" spans="1:8" x14ac:dyDescent="0.25">
      <c r="A2268" s="12">
        <f>Riesgo!C2272</f>
        <v>1</v>
      </c>
      <c r="F2268" s="76">
        <f t="shared" si="105"/>
        <v>0.87595117496494079</v>
      </c>
      <c r="G2268" s="26">
        <f t="shared" si="106"/>
        <v>0.67210898078442016</v>
      </c>
      <c r="H2268" s="26">
        <f t="shared" si="107"/>
        <v>0.58873465142260162</v>
      </c>
    </row>
    <row r="2269" spans="1:8" x14ac:dyDescent="0.25">
      <c r="A2269" s="12">
        <f>Riesgo!C2273</f>
        <v>0</v>
      </c>
      <c r="F2269" s="76">
        <f t="shared" si="105"/>
        <v>-0.12404882503505923</v>
      </c>
      <c r="G2269" s="26">
        <f t="shared" si="106"/>
        <v>0</v>
      </c>
      <c r="H2269" s="26">
        <f t="shared" si="107"/>
        <v>0</v>
      </c>
    </row>
    <row r="2270" spans="1:8" x14ac:dyDescent="0.25">
      <c r="A2270" s="12">
        <f>Riesgo!C2274</f>
        <v>0</v>
      </c>
      <c r="F2270" s="76">
        <f t="shared" si="105"/>
        <v>-0.12404882503505923</v>
      </c>
      <c r="G2270" s="26">
        <f t="shared" si="106"/>
        <v>0</v>
      </c>
      <c r="H2270" s="26">
        <f t="shared" si="107"/>
        <v>0</v>
      </c>
    </row>
    <row r="2271" spans="1:8" x14ac:dyDescent="0.25">
      <c r="A2271" s="12">
        <f>Riesgo!C2275</f>
        <v>0</v>
      </c>
      <c r="F2271" s="76">
        <f t="shared" si="105"/>
        <v>-0.12404882503505923</v>
      </c>
      <c r="G2271" s="26">
        <f t="shared" si="106"/>
        <v>0</v>
      </c>
      <c r="H2271" s="26">
        <f t="shared" si="107"/>
        <v>0</v>
      </c>
    </row>
    <row r="2272" spans="1:8" x14ac:dyDescent="0.25">
      <c r="A2272" s="12">
        <f>Riesgo!C2276</f>
        <v>0</v>
      </c>
      <c r="F2272" s="76">
        <f t="shared" si="105"/>
        <v>-0.12404882503505923</v>
      </c>
      <c r="G2272" s="26">
        <f t="shared" si="106"/>
        <v>0</v>
      </c>
      <c r="H2272" s="26">
        <f t="shared" si="107"/>
        <v>0</v>
      </c>
    </row>
    <row r="2273" spans="1:8" x14ac:dyDescent="0.25">
      <c r="A2273" s="12">
        <f>Riesgo!C2277</f>
        <v>0</v>
      </c>
      <c r="F2273" s="76">
        <f t="shared" si="105"/>
        <v>-0.12404882503505923</v>
      </c>
      <c r="G2273" s="26">
        <f t="shared" si="106"/>
        <v>0</v>
      </c>
      <c r="H2273" s="26">
        <f t="shared" si="107"/>
        <v>0</v>
      </c>
    </row>
    <row r="2274" spans="1:8" x14ac:dyDescent="0.25">
      <c r="A2274" s="12">
        <f>Riesgo!C2278</f>
        <v>0</v>
      </c>
      <c r="F2274" s="76">
        <f t="shared" si="105"/>
        <v>-0.12404882503505923</v>
      </c>
      <c r="G2274" s="26">
        <f t="shared" si="106"/>
        <v>0</v>
      </c>
      <c r="H2274" s="26">
        <f t="shared" si="107"/>
        <v>0</v>
      </c>
    </row>
    <row r="2275" spans="1:8" x14ac:dyDescent="0.25">
      <c r="A2275" s="12">
        <f>Riesgo!C2279</f>
        <v>0</v>
      </c>
      <c r="F2275" s="76">
        <f t="shared" si="105"/>
        <v>-0.12404882503505923</v>
      </c>
      <c r="G2275" s="26">
        <f t="shared" si="106"/>
        <v>0</v>
      </c>
      <c r="H2275" s="26">
        <f t="shared" si="107"/>
        <v>0</v>
      </c>
    </row>
    <row r="2276" spans="1:8" x14ac:dyDescent="0.25">
      <c r="A2276" s="12">
        <f>Riesgo!C2280</f>
        <v>0</v>
      </c>
      <c r="F2276" s="76">
        <f t="shared" si="105"/>
        <v>-0.12404882503505923</v>
      </c>
      <c r="G2276" s="26">
        <f t="shared" si="106"/>
        <v>0</v>
      </c>
      <c r="H2276" s="26">
        <f t="shared" si="107"/>
        <v>0</v>
      </c>
    </row>
    <row r="2277" spans="1:8" x14ac:dyDescent="0.25">
      <c r="A2277" s="12">
        <f>Riesgo!C2281</f>
        <v>0</v>
      </c>
      <c r="F2277" s="76">
        <f t="shared" si="105"/>
        <v>-0.12404882503505923</v>
      </c>
      <c r="G2277" s="26">
        <f t="shared" si="106"/>
        <v>0</v>
      </c>
      <c r="H2277" s="26">
        <f t="shared" si="107"/>
        <v>0</v>
      </c>
    </row>
    <row r="2278" spans="1:8" x14ac:dyDescent="0.25">
      <c r="A2278" s="12">
        <f>Riesgo!C2282</f>
        <v>0</v>
      </c>
      <c r="F2278" s="76">
        <f t="shared" si="105"/>
        <v>-0.12404882503505923</v>
      </c>
      <c r="G2278" s="26">
        <f t="shared" si="106"/>
        <v>0</v>
      </c>
      <c r="H2278" s="26">
        <f t="shared" si="107"/>
        <v>0</v>
      </c>
    </row>
    <row r="2279" spans="1:8" x14ac:dyDescent="0.25">
      <c r="A2279" s="12">
        <f>Riesgo!C2283</f>
        <v>1</v>
      </c>
      <c r="F2279" s="76">
        <f t="shared" si="105"/>
        <v>0.87595117496494079</v>
      </c>
      <c r="G2279" s="26">
        <f t="shared" si="106"/>
        <v>0.67210898078442016</v>
      </c>
      <c r="H2279" s="26">
        <f t="shared" si="107"/>
        <v>0.58873465142260162</v>
      </c>
    </row>
    <row r="2280" spans="1:8" x14ac:dyDescent="0.25">
      <c r="A2280" s="12">
        <f>Riesgo!C2284</f>
        <v>1</v>
      </c>
      <c r="F2280" s="76">
        <f t="shared" si="105"/>
        <v>0.87595117496494079</v>
      </c>
      <c r="G2280" s="26">
        <f t="shared" si="106"/>
        <v>0.67210898078442016</v>
      </c>
      <c r="H2280" s="26">
        <f t="shared" si="107"/>
        <v>0.58873465142260162</v>
      </c>
    </row>
    <row r="2281" spans="1:8" x14ac:dyDescent="0.25">
      <c r="A2281" s="12">
        <f>Riesgo!C2285</f>
        <v>0</v>
      </c>
      <c r="F2281" s="76">
        <f t="shared" si="105"/>
        <v>-0.12404882503505923</v>
      </c>
      <c r="G2281" s="26">
        <f t="shared" si="106"/>
        <v>0</v>
      </c>
      <c r="H2281" s="26">
        <f t="shared" si="107"/>
        <v>0</v>
      </c>
    </row>
    <row r="2282" spans="1:8" x14ac:dyDescent="0.25">
      <c r="A2282" s="12">
        <f>Riesgo!C2286</f>
        <v>0.34134544283636692</v>
      </c>
      <c r="F2282" s="76">
        <f t="shared" si="105"/>
        <v>0.21729661780130768</v>
      </c>
      <c r="G2282" s="26">
        <f t="shared" si="106"/>
        <v>1.026027260939455E-2</v>
      </c>
      <c r="H2282" s="26">
        <f t="shared" si="107"/>
        <v>2.2295225357408335E-3</v>
      </c>
    </row>
    <row r="2283" spans="1:8" x14ac:dyDescent="0.25">
      <c r="A2283" s="12">
        <f>Riesgo!C2287</f>
        <v>0</v>
      </c>
      <c r="F2283" s="76">
        <f t="shared" si="105"/>
        <v>-0.12404882503505923</v>
      </c>
      <c r="G2283" s="26">
        <f t="shared" si="106"/>
        <v>0</v>
      </c>
      <c r="H2283" s="26">
        <f t="shared" si="107"/>
        <v>0</v>
      </c>
    </row>
    <row r="2284" spans="1:8" x14ac:dyDescent="0.25">
      <c r="A2284" s="12">
        <f>Riesgo!C2288</f>
        <v>0</v>
      </c>
      <c r="F2284" s="76">
        <f t="shared" si="105"/>
        <v>-0.12404882503505923</v>
      </c>
      <c r="G2284" s="26">
        <f t="shared" si="106"/>
        <v>0</v>
      </c>
      <c r="H2284" s="26">
        <f t="shared" si="107"/>
        <v>0</v>
      </c>
    </row>
    <row r="2285" spans="1:8" x14ac:dyDescent="0.25">
      <c r="A2285" s="12">
        <f>Riesgo!C2289</f>
        <v>0.45516440608175357</v>
      </c>
      <c r="F2285" s="76">
        <f t="shared" si="105"/>
        <v>0.33111558104669436</v>
      </c>
      <c r="G2285" s="26">
        <f t="shared" si="106"/>
        <v>3.6302693792180193E-2</v>
      </c>
      <c r="H2285" s="26">
        <f t="shared" si="107"/>
        <v>1.202038754855797E-2</v>
      </c>
    </row>
    <row r="2286" spans="1:8" x14ac:dyDescent="0.25">
      <c r="A2286" s="12">
        <f>Riesgo!C2290</f>
        <v>0</v>
      </c>
      <c r="F2286" s="76">
        <f t="shared" si="105"/>
        <v>-0.12404882503505923</v>
      </c>
      <c r="G2286" s="26">
        <f t="shared" si="106"/>
        <v>0</v>
      </c>
      <c r="H2286" s="26">
        <f t="shared" si="107"/>
        <v>0</v>
      </c>
    </row>
    <row r="2287" spans="1:8" x14ac:dyDescent="0.25">
      <c r="A2287" s="12">
        <f>Riesgo!C2291</f>
        <v>0</v>
      </c>
      <c r="F2287" s="76">
        <f t="shared" si="105"/>
        <v>-0.12404882503505923</v>
      </c>
      <c r="G2287" s="26">
        <f t="shared" si="106"/>
        <v>0</v>
      </c>
      <c r="H2287" s="26">
        <f t="shared" si="107"/>
        <v>0</v>
      </c>
    </row>
    <row r="2288" spans="1:8" x14ac:dyDescent="0.25">
      <c r="A2288" s="12">
        <f>Riesgo!C2292</f>
        <v>0</v>
      </c>
      <c r="F2288" s="76">
        <f t="shared" si="105"/>
        <v>-0.12404882503505923</v>
      </c>
      <c r="G2288" s="26">
        <f t="shared" si="106"/>
        <v>0</v>
      </c>
      <c r="H2288" s="26">
        <f t="shared" si="107"/>
        <v>0</v>
      </c>
    </row>
    <row r="2289" spans="1:8" x14ac:dyDescent="0.25">
      <c r="A2289" s="12">
        <f>Riesgo!C2293</f>
        <v>0</v>
      </c>
      <c r="F2289" s="76">
        <f t="shared" si="105"/>
        <v>-0.12404882503505923</v>
      </c>
      <c r="G2289" s="26">
        <f t="shared" si="106"/>
        <v>0</v>
      </c>
      <c r="H2289" s="26">
        <f t="shared" si="107"/>
        <v>0</v>
      </c>
    </row>
    <row r="2290" spans="1:8" x14ac:dyDescent="0.25">
      <c r="A2290" s="12">
        <f>Riesgo!C2294</f>
        <v>0</v>
      </c>
      <c r="F2290" s="76">
        <f t="shared" si="105"/>
        <v>-0.12404882503505923</v>
      </c>
      <c r="G2290" s="26">
        <f t="shared" si="106"/>
        <v>0</v>
      </c>
      <c r="H2290" s="26">
        <f t="shared" si="107"/>
        <v>0</v>
      </c>
    </row>
    <row r="2291" spans="1:8" x14ac:dyDescent="0.25">
      <c r="A2291" s="12">
        <f>Riesgo!C2295</f>
        <v>0</v>
      </c>
      <c r="F2291" s="76">
        <f t="shared" si="105"/>
        <v>-0.12404882503505923</v>
      </c>
      <c r="G2291" s="26">
        <f t="shared" si="106"/>
        <v>0</v>
      </c>
      <c r="H2291" s="26">
        <f t="shared" si="107"/>
        <v>0</v>
      </c>
    </row>
    <row r="2292" spans="1:8" x14ac:dyDescent="0.25">
      <c r="A2292" s="12">
        <f>Riesgo!C2296</f>
        <v>0</v>
      </c>
      <c r="F2292" s="76">
        <f t="shared" si="105"/>
        <v>-0.12404882503505923</v>
      </c>
      <c r="G2292" s="26">
        <f t="shared" si="106"/>
        <v>0</v>
      </c>
      <c r="H2292" s="26">
        <f t="shared" si="107"/>
        <v>0</v>
      </c>
    </row>
    <row r="2293" spans="1:8" x14ac:dyDescent="0.25">
      <c r="A2293" s="12">
        <f>Riesgo!C2297</f>
        <v>0.27706581885966797</v>
      </c>
      <c r="F2293" s="76">
        <f t="shared" si="105"/>
        <v>0.15301699382460873</v>
      </c>
      <c r="G2293" s="26">
        <f t="shared" si="106"/>
        <v>3.5827705578803494E-3</v>
      </c>
      <c r="H2293" s="26">
        <f t="shared" si="107"/>
        <v>5.4822478033016739E-4</v>
      </c>
    </row>
    <row r="2294" spans="1:8" x14ac:dyDescent="0.25">
      <c r="A2294" s="12">
        <f>Riesgo!C2298</f>
        <v>0</v>
      </c>
      <c r="F2294" s="76">
        <f t="shared" si="105"/>
        <v>-0.12404882503505923</v>
      </c>
      <c r="G2294" s="26">
        <f t="shared" si="106"/>
        <v>0</v>
      </c>
      <c r="H2294" s="26">
        <f t="shared" si="107"/>
        <v>0</v>
      </c>
    </row>
    <row r="2295" spans="1:8" x14ac:dyDescent="0.25">
      <c r="A2295" s="12">
        <f>Riesgo!C2299</f>
        <v>0</v>
      </c>
      <c r="F2295" s="76">
        <f t="shared" si="105"/>
        <v>-0.12404882503505923</v>
      </c>
      <c r="G2295" s="26">
        <f t="shared" si="106"/>
        <v>0</v>
      </c>
      <c r="H2295" s="26">
        <f t="shared" si="107"/>
        <v>0</v>
      </c>
    </row>
    <row r="2296" spans="1:8" x14ac:dyDescent="0.25">
      <c r="A2296" s="12">
        <f>Riesgo!C2300</f>
        <v>1</v>
      </c>
      <c r="F2296" s="76">
        <f t="shared" si="105"/>
        <v>0.87595117496494079</v>
      </c>
      <c r="G2296" s="26">
        <f t="shared" si="106"/>
        <v>0.67210898078442016</v>
      </c>
      <c r="H2296" s="26">
        <f t="shared" si="107"/>
        <v>0.58873465142260162</v>
      </c>
    </row>
    <row r="2297" spans="1:8" x14ac:dyDescent="0.25">
      <c r="A2297" s="12">
        <f>Riesgo!C2301</f>
        <v>0.77564136875298573</v>
      </c>
      <c r="F2297" s="76">
        <f t="shared" si="105"/>
        <v>0.65159254371792652</v>
      </c>
      <c r="G2297" s="26">
        <f t="shared" si="106"/>
        <v>0.27664849878268644</v>
      </c>
      <c r="H2297" s="26">
        <f t="shared" si="107"/>
        <v>0.18026209903755636</v>
      </c>
    </row>
    <row r="2298" spans="1:8" x14ac:dyDescent="0.25">
      <c r="A2298" s="12">
        <f>Riesgo!C2302</f>
        <v>0</v>
      </c>
      <c r="F2298" s="76">
        <f t="shared" si="105"/>
        <v>-0.12404882503505923</v>
      </c>
      <c r="G2298" s="26">
        <f t="shared" si="106"/>
        <v>0</v>
      </c>
      <c r="H2298" s="26">
        <f t="shared" si="107"/>
        <v>0</v>
      </c>
    </row>
    <row r="2299" spans="1:8" x14ac:dyDescent="0.25">
      <c r="A2299" s="12">
        <f>Riesgo!C2303</f>
        <v>0</v>
      </c>
      <c r="F2299" s="76">
        <f t="shared" si="105"/>
        <v>-0.12404882503505923</v>
      </c>
      <c r="G2299" s="26">
        <f t="shared" si="106"/>
        <v>0</v>
      </c>
      <c r="H2299" s="26">
        <f t="shared" si="107"/>
        <v>0</v>
      </c>
    </row>
    <row r="2300" spans="1:8" x14ac:dyDescent="0.25">
      <c r="A2300" s="12">
        <f>Riesgo!C2304</f>
        <v>0</v>
      </c>
      <c r="F2300" s="76">
        <f t="shared" si="105"/>
        <v>-0.12404882503505923</v>
      </c>
      <c r="G2300" s="26">
        <f t="shared" si="106"/>
        <v>0</v>
      </c>
      <c r="H2300" s="26">
        <f t="shared" si="107"/>
        <v>0</v>
      </c>
    </row>
    <row r="2301" spans="1:8" x14ac:dyDescent="0.25">
      <c r="A2301" s="12">
        <f>Riesgo!C2305</f>
        <v>0</v>
      </c>
      <c r="F2301" s="76">
        <f t="shared" si="105"/>
        <v>-0.12404882503505923</v>
      </c>
      <c r="G2301" s="26">
        <f t="shared" si="106"/>
        <v>0</v>
      </c>
      <c r="H2301" s="26">
        <f t="shared" si="107"/>
        <v>0</v>
      </c>
    </row>
    <row r="2302" spans="1:8" x14ac:dyDescent="0.25">
      <c r="A2302" s="12">
        <f>Riesgo!C2306</f>
        <v>0</v>
      </c>
      <c r="F2302" s="76">
        <f t="shared" si="105"/>
        <v>-0.12404882503505923</v>
      </c>
      <c r="G2302" s="26">
        <f t="shared" si="106"/>
        <v>0</v>
      </c>
      <c r="H2302" s="26">
        <f t="shared" si="107"/>
        <v>0</v>
      </c>
    </row>
    <row r="2303" spans="1:8" x14ac:dyDescent="0.25">
      <c r="A2303" s="12">
        <f>Riesgo!C2307</f>
        <v>0</v>
      </c>
      <c r="F2303" s="76">
        <f t="shared" si="105"/>
        <v>-0.12404882503505923</v>
      </c>
      <c r="G2303" s="26">
        <f t="shared" si="106"/>
        <v>0</v>
      </c>
      <c r="H2303" s="26">
        <f t="shared" si="107"/>
        <v>0</v>
      </c>
    </row>
    <row r="2304" spans="1:8" x14ac:dyDescent="0.25">
      <c r="A2304" s="12">
        <f>Riesgo!C2308</f>
        <v>0</v>
      </c>
      <c r="F2304" s="76">
        <f t="shared" si="105"/>
        <v>-0.12404882503505923</v>
      </c>
      <c r="G2304" s="26">
        <f t="shared" si="106"/>
        <v>0</v>
      </c>
      <c r="H2304" s="26">
        <f t="shared" si="107"/>
        <v>0</v>
      </c>
    </row>
    <row r="2305" spans="1:8" x14ac:dyDescent="0.25">
      <c r="A2305" s="12">
        <f>Riesgo!C2309</f>
        <v>0</v>
      </c>
      <c r="F2305" s="76">
        <f t="shared" si="105"/>
        <v>-0.12404882503505923</v>
      </c>
      <c r="G2305" s="26">
        <f t="shared" si="106"/>
        <v>0</v>
      </c>
      <c r="H2305" s="26">
        <f t="shared" si="107"/>
        <v>0</v>
      </c>
    </row>
    <row r="2306" spans="1:8" x14ac:dyDescent="0.25">
      <c r="A2306" s="12">
        <f>Riesgo!C2310</f>
        <v>0</v>
      </c>
      <c r="F2306" s="76">
        <f t="shared" si="105"/>
        <v>-0.12404882503505923</v>
      </c>
      <c r="G2306" s="26">
        <f t="shared" si="106"/>
        <v>0</v>
      </c>
      <c r="H2306" s="26">
        <f t="shared" si="107"/>
        <v>0</v>
      </c>
    </row>
    <row r="2307" spans="1:8" x14ac:dyDescent="0.25">
      <c r="A2307" s="12">
        <f>Riesgo!C2311</f>
        <v>0</v>
      </c>
      <c r="F2307" s="76">
        <f t="shared" ref="F2307:F2370" si="108">A2307-$D$4</f>
        <v>-0.12404882503505923</v>
      </c>
      <c r="G2307" s="26">
        <f t="shared" ref="G2307:G2370" si="109">IF(A2307=0,0,(A2307-D$4)^3)</f>
        <v>0</v>
      </c>
      <c r="H2307" s="26">
        <f t="shared" ref="H2307:H2370" si="110">IF(A2307=0,0,(A2307-D$4)^4)</f>
        <v>0</v>
      </c>
    </row>
    <row r="2308" spans="1:8" x14ac:dyDescent="0.25">
      <c r="A2308" s="12">
        <f>Riesgo!C2312</f>
        <v>0.76103679183987905</v>
      </c>
      <c r="F2308" s="76">
        <f t="shared" si="108"/>
        <v>0.63698796680481984</v>
      </c>
      <c r="G2308" s="26">
        <f t="shared" si="109"/>
        <v>0.25846020518398166</v>
      </c>
      <c r="H2308" s="26">
        <f t="shared" si="110"/>
        <v>0.16463604060010101</v>
      </c>
    </row>
    <row r="2309" spans="1:8" x14ac:dyDescent="0.25">
      <c r="A2309" s="12">
        <f>Riesgo!C2313</f>
        <v>0</v>
      </c>
      <c r="F2309" s="76">
        <f t="shared" si="108"/>
        <v>-0.12404882503505923</v>
      </c>
      <c r="G2309" s="26">
        <f t="shared" si="109"/>
        <v>0</v>
      </c>
      <c r="H2309" s="26">
        <f t="shared" si="110"/>
        <v>0</v>
      </c>
    </row>
    <row r="2310" spans="1:8" x14ac:dyDescent="0.25">
      <c r="A2310" s="12">
        <f>Riesgo!C2314</f>
        <v>1</v>
      </c>
      <c r="F2310" s="76">
        <f t="shared" si="108"/>
        <v>0.87595117496494079</v>
      </c>
      <c r="G2310" s="26">
        <f t="shared" si="109"/>
        <v>0.67210898078442016</v>
      </c>
      <c r="H2310" s="26">
        <f t="shared" si="110"/>
        <v>0.58873465142260162</v>
      </c>
    </row>
    <row r="2311" spans="1:8" x14ac:dyDescent="0.25">
      <c r="A2311" s="12">
        <f>Riesgo!C2315</f>
        <v>0</v>
      </c>
      <c r="F2311" s="76">
        <f t="shared" si="108"/>
        <v>-0.12404882503505923</v>
      </c>
      <c r="G2311" s="26">
        <f t="shared" si="109"/>
        <v>0</v>
      </c>
      <c r="H2311" s="26">
        <f t="shared" si="110"/>
        <v>0</v>
      </c>
    </row>
    <row r="2312" spans="1:8" x14ac:dyDescent="0.25">
      <c r="A2312" s="12">
        <f>Riesgo!C2316</f>
        <v>0</v>
      </c>
      <c r="F2312" s="76">
        <f t="shared" si="108"/>
        <v>-0.12404882503505923</v>
      </c>
      <c r="G2312" s="26">
        <f t="shared" si="109"/>
        <v>0</v>
      </c>
      <c r="H2312" s="26">
        <f t="shared" si="110"/>
        <v>0</v>
      </c>
    </row>
    <row r="2313" spans="1:8" x14ac:dyDescent="0.25">
      <c r="A2313" s="12">
        <f>Riesgo!C2317</f>
        <v>0</v>
      </c>
      <c r="F2313" s="76">
        <f t="shared" si="108"/>
        <v>-0.12404882503505923</v>
      </c>
      <c r="G2313" s="26">
        <f t="shared" si="109"/>
        <v>0</v>
      </c>
      <c r="H2313" s="26">
        <f t="shared" si="110"/>
        <v>0</v>
      </c>
    </row>
    <row r="2314" spans="1:8" x14ac:dyDescent="0.25">
      <c r="A2314" s="12">
        <f>Riesgo!C2318</f>
        <v>0</v>
      </c>
      <c r="F2314" s="76">
        <f t="shared" si="108"/>
        <v>-0.12404882503505923</v>
      </c>
      <c r="G2314" s="26">
        <f t="shared" si="109"/>
        <v>0</v>
      </c>
      <c r="H2314" s="26">
        <f t="shared" si="110"/>
        <v>0</v>
      </c>
    </row>
    <row r="2315" spans="1:8" x14ac:dyDescent="0.25">
      <c r="A2315" s="12">
        <f>Riesgo!C2319</f>
        <v>0.68512215273386246</v>
      </c>
      <c r="F2315" s="76">
        <f t="shared" si="108"/>
        <v>0.56107332769880325</v>
      </c>
      <c r="G2315" s="26">
        <f t="shared" si="109"/>
        <v>0.17662772334988869</v>
      </c>
      <c r="H2315" s="26">
        <f t="shared" si="110"/>
        <v>9.9101104503785648E-2</v>
      </c>
    </row>
    <row r="2316" spans="1:8" x14ac:dyDescent="0.25">
      <c r="A2316" s="12">
        <f>Riesgo!C2320</f>
        <v>1</v>
      </c>
      <c r="F2316" s="76">
        <f t="shared" si="108"/>
        <v>0.87595117496494079</v>
      </c>
      <c r="G2316" s="26">
        <f t="shared" si="109"/>
        <v>0.67210898078442016</v>
      </c>
      <c r="H2316" s="26">
        <f t="shared" si="110"/>
        <v>0.58873465142260162</v>
      </c>
    </row>
    <row r="2317" spans="1:8" x14ac:dyDescent="0.25">
      <c r="A2317" s="12">
        <f>Riesgo!C2321</f>
        <v>0</v>
      </c>
      <c r="F2317" s="76">
        <f t="shared" si="108"/>
        <v>-0.12404882503505923</v>
      </c>
      <c r="G2317" s="26">
        <f t="shared" si="109"/>
        <v>0</v>
      </c>
      <c r="H2317" s="26">
        <f t="shared" si="110"/>
        <v>0</v>
      </c>
    </row>
    <row r="2318" spans="1:8" x14ac:dyDescent="0.25">
      <c r="A2318" s="12">
        <f>Riesgo!C2322</f>
        <v>0</v>
      </c>
      <c r="F2318" s="76">
        <f t="shared" si="108"/>
        <v>-0.12404882503505923</v>
      </c>
      <c r="G2318" s="26">
        <f t="shared" si="109"/>
        <v>0</v>
      </c>
      <c r="H2318" s="26">
        <f t="shared" si="110"/>
        <v>0</v>
      </c>
    </row>
    <row r="2319" spans="1:8" x14ac:dyDescent="0.25">
      <c r="A2319" s="12">
        <f>Riesgo!C2323</f>
        <v>0</v>
      </c>
      <c r="F2319" s="76">
        <f t="shared" si="108"/>
        <v>-0.12404882503505923</v>
      </c>
      <c r="G2319" s="26">
        <f t="shared" si="109"/>
        <v>0</v>
      </c>
      <c r="H2319" s="26">
        <f t="shared" si="110"/>
        <v>0</v>
      </c>
    </row>
    <row r="2320" spans="1:8" x14ac:dyDescent="0.25">
      <c r="A2320" s="12">
        <f>Riesgo!C2324</f>
        <v>0</v>
      </c>
      <c r="F2320" s="76">
        <f t="shared" si="108"/>
        <v>-0.12404882503505923</v>
      </c>
      <c r="G2320" s="26">
        <f t="shared" si="109"/>
        <v>0</v>
      </c>
      <c r="H2320" s="26">
        <f t="shared" si="110"/>
        <v>0</v>
      </c>
    </row>
    <row r="2321" spans="1:8" x14ac:dyDescent="0.25">
      <c r="A2321" s="12">
        <f>Riesgo!C2325</f>
        <v>1</v>
      </c>
      <c r="F2321" s="76">
        <f t="shared" si="108"/>
        <v>0.87595117496494079</v>
      </c>
      <c r="G2321" s="26">
        <f t="shared" si="109"/>
        <v>0.67210898078442016</v>
      </c>
      <c r="H2321" s="26">
        <f t="shared" si="110"/>
        <v>0.58873465142260162</v>
      </c>
    </row>
    <row r="2322" spans="1:8" x14ac:dyDescent="0.25">
      <c r="A2322" s="12">
        <f>Riesgo!C2326</f>
        <v>0</v>
      </c>
      <c r="F2322" s="76">
        <f t="shared" si="108"/>
        <v>-0.12404882503505923</v>
      </c>
      <c r="G2322" s="26">
        <f t="shared" si="109"/>
        <v>0</v>
      </c>
      <c r="H2322" s="26">
        <f t="shared" si="110"/>
        <v>0</v>
      </c>
    </row>
    <row r="2323" spans="1:8" x14ac:dyDescent="0.25">
      <c r="A2323" s="12">
        <f>Riesgo!C2327</f>
        <v>0</v>
      </c>
      <c r="F2323" s="76">
        <f t="shared" si="108"/>
        <v>-0.12404882503505923</v>
      </c>
      <c r="G2323" s="26">
        <f t="shared" si="109"/>
        <v>0</v>
      </c>
      <c r="H2323" s="26">
        <f t="shared" si="110"/>
        <v>0</v>
      </c>
    </row>
    <row r="2324" spans="1:8" x14ac:dyDescent="0.25">
      <c r="A2324" s="12">
        <f>Riesgo!C2328</f>
        <v>0</v>
      </c>
      <c r="F2324" s="76">
        <f t="shared" si="108"/>
        <v>-0.12404882503505923</v>
      </c>
      <c r="G2324" s="26">
        <f t="shared" si="109"/>
        <v>0</v>
      </c>
      <c r="H2324" s="26">
        <f t="shared" si="110"/>
        <v>0</v>
      </c>
    </row>
    <row r="2325" spans="1:8" x14ac:dyDescent="0.25">
      <c r="A2325" s="12">
        <f>Riesgo!C2329</f>
        <v>0</v>
      </c>
      <c r="F2325" s="76">
        <f t="shared" si="108"/>
        <v>-0.12404882503505923</v>
      </c>
      <c r="G2325" s="26">
        <f t="shared" si="109"/>
        <v>0</v>
      </c>
      <c r="H2325" s="26">
        <f t="shared" si="110"/>
        <v>0</v>
      </c>
    </row>
    <row r="2326" spans="1:8" x14ac:dyDescent="0.25">
      <c r="A2326" s="12">
        <f>Riesgo!C2330</f>
        <v>0</v>
      </c>
      <c r="F2326" s="76">
        <f t="shared" si="108"/>
        <v>-0.12404882503505923</v>
      </c>
      <c r="G2326" s="26">
        <f t="shared" si="109"/>
        <v>0</v>
      </c>
      <c r="H2326" s="26">
        <f t="shared" si="110"/>
        <v>0</v>
      </c>
    </row>
    <row r="2327" spans="1:8" x14ac:dyDescent="0.25">
      <c r="A2327" s="12">
        <f>Riesgo!C2331</f>
        <v>1</v>
      </c>
      <c r="F2327" s="76">
        <f t="shared" si="108"/>
        <v>0.87595117496494079</v>
      </c>
      <c r="G2327" s="26">
        <f t="shared" si="109"/>
        <v>0.67210898078442016</v>
      </c>
      <c r="H2327" s="26">
        <f t="shared" si="110"/>
        <v>0.58873465142260162</v>
      </c>
    </row>
    <row r="2328" spans="1:8" x14ac:dyDescent="0.25">
      <c r="A2328" s="12">
        <f>Riesgo!C2332</f>
        <v>0</v>
      </c>
      <c r="F2328" s="76">
        <f t="shared" si="108"/>
        <v>-0.12404882503505923</v>
      </c>
      <c r="G2328" s="26">
        <f t="shared" si="109"/>
        <v>0</v>
      </c>
      <c r="H2328" s="26">
        <f t="shared" si="110"/>
        <v>0</v>
      </c>
    </row>
    <row r="2329" spans="1:8" x14ac:dyDescent="0.25">
      <c r="A2329" s="12">
        <f>Riesgo!C2333</f>
        <v>0</v>
      </c>
      <c r="F2329" s="76">
        <f t="shared" si="108"/>
        <v>-0.12404882503505923</v>
      </c>
      <c r="G2329" s="26">
        <f t="shared" si="109"/>
        <v>0</v>
      </c>
      <c r="H2329" s="26">
        <f t="shared" si="110"/>
        <v>0</v>
      </c>
    </row>
    <row r="2330" spans="1:8" x14ac:dyDescent="0.25">
      <c r="A2330" s="12">
        <f>Riesgo!C2334</f>
        <v>0</v>
      </c>
      <c r="F2330" s="76">
        <f t="shared" si="108"/>
        <v>-0.12404882503505923</v>
      </c>
      <c r="G2330" s="26">
        <f t="shared" si="109"/>
        <v>0</v>
      </c>
      <c r="H2330" s="26">
        <f t="shared" si="110"/>
        <v>0</v>
      </c>
    </row>
    <row r="2331" spans="1:8" x14ac:dyDescent="0.25">
      <c r="A2331" s="12">
        <f>Riesgo!C2335</f>
        <v>0</v>
      </c>
      <c r="F2331" s="76">
        <f t="shared" si="108"/>
        <v>-0.12404882503505923</v>
      </c>
      <c r="G2331" s="26">
        <f t="shared" si="109"/>
        <v>0</v>
      </c>
      <c r="H2331" s="26">
        <f t="shared" si="110"/>
        <v>0</v>
      </c>
    </row>
    <row r="2332" spans="1:8" x14ac:dyDescent="0.25">
      <c r="A2332" s="12">
        <f>Riesgo!C2336</f>
        <v>0</v>
      </c>
      <c r="F2332" s="76">
        <f t="shared" si="108"/>
        <v>-0.12404882503505923</v>
      </c>
      <c r="G2332" s="26">
        <f t="shared" si="109"/>
        <v>0</v>
      </c>
      <c r="H2332" s="26">
        <f t="shared" si="110"/>
        <v>0</v>
      </c>
    </row>
    <row r="2333" spans="1:8" x14ac:dyDescent="0.25">
      <c r="A2333" s="12">
        <f>Riesgo!C2337</f>
        <v>0</v>
      </c>
      <c r="F2333" s="76">
        <f t="shared" si="108"/>
        <v>-0.12404882503505923</v>
      </c>
      <c r="G2333" s="26">
        <f t="shared" si="109"/>
        <v>0</v>
      </c>
      <c r="H2333" s="26">
        <f t="shared" si="110"/>
        <v>0</v>
      </c>
    </row>
    <row r="2334" spans="1:8" x14ac:dyDescent="0.25">
      <c r="A2334" s="12">
        <f>Riesgo!C2338</f>
        <v>0</v>
      </c>
      <c r="F2334" s="76">
        <f t="shared" si="108"/>
        <v>-0.12404882503505923</v>
      </c>
      <c r="G2334" s="26">
        <f t="shared" si="109"/>
        <v>0</v>
      </c>
      <c r="H2334" s="26">
        <f t="shared" si="110"/>
        <v>0</v>
      </c>
    </row>
    <row r="2335" spans="1:8" x14ac:dyDescent="0.25">
      <c r="A2335" s="12">
        <f>Riesgo!C2339</f>
        <v>0</v>
      </c>
      <c r="F2335" s="76">
        <f t="shared" si="108"/>
        <v>-0.12404882503505923</v>
      </c>
      <c r="G2335" s="26">
        <f t="shared" si="109"/>
        <v>0</v>
      </c>
      <c r="H2335" s="26">
        <f t="shared" si="110"/>
        <v>0</v>
      </c>
    </row>
    <row r="2336" spans="1:8" x14ac:dyDescent="0.25">
      <c r="A2336" s="12">
        <f>Riesgo!C2340</f>
        <v>0</v>
      </c>
      <c r="F2336" s="76">
        <f t="shared" si="108"/>
        <v>-0.12404882503505923</v>
      </c>
      <c r="G2336" s="26">
        <f t="shared" si="109"/>
        <v>0</v>
      </c>
      <c r="H2336" s="26">
        <f t="shared" si="110"/>
        <v>0</v>
      </c>
    </row>
    <row r="2337" spans="1:8" x14ac:dyDescent="0.25">
      <c r="A2337" s="12">
        <f>Riesgo!C2341</f>
        <v>0</v>
      </c>
      <c r="F2337" s="76">
        <f t="shared" si="108"/>
        <v>-0.12404882503505923</v>
      </c>
      <c r="G2337" s="26">
        <f t="shared" si="109"/>
        <v>0</v>
      </c>
      <c r="H2337" s="26">
        <f t="shared" si="110"/>
        <v>0</v>
      </c>
    </row>
    <row r="2338" spans="1:8" x14ac:dyDescent="0.25">
      <c r="A2338" s="12">
        <f>Riesgo!C2342</f>
        <v>0</v>
      </c>
      <c r="F2338" s="76">
        <f t="shared" si="108"/>
        <v>-0.12404882503505923</v>
      </c>
      <c r="G2338" s="26">
        <f t="shared" si="109"/>
        <v>0</v>
      </c>
      <c r="H2338" s="26">
        <f t="shared" si="110"/>
        <v>0</v>
      </c>
    </row>
    <row r="2339" spans="1:8" x14ac:dyDescent="0.25">
      <c r="A2339" s="12">
        <f>Riesgo!C2343</f>
        <v>0</v>
      </c>
      <c r="F2339" s="76">
        <f t="shared" si="108"/>
        <v>-0.12404882503505923</v>
      </c>
      <c r="G2339" s="26">
        <f t="shared" si="109"/>
        <v>0</v>
      </c>
      <c r="H2339" s="26">
        <f t="shared" si="110"/>
        <v>0</v>
      </c>
    </row>
    <row r="2340" spans="1:8" x14ac:dyDescent="0.25">
      <c r="A2340" s="12">
        <f>Riesgo!C2344</f>
        <v>0</v>
      </c>
      <c r="F2340" s="76">
        <f t="shared" si="108"/>
        <v>-0.12404882503505923</v>
      </c>
      <c r="G2340" s="26">
        <f t="shared" si="109"/>
        <v>0</v>
      </c>
      <c r="H2340" s="26">
        <f t="shared" si="110"/>
        <v>0</v>
      </c>
    </row>
    <row r="2341" spans="1:8" x14ac:dyDescent="0.25">
      <c r="A2341" s="12">
        <f>Riesgo!C2345</f>
        <v>0</v>
      </c>
      <c r="F2341" s="76">
        <f t="shared" si="108"/>
        <v>-0.12404882503505923</v>
      </c>
      <c r="G2341" s="26">
        <f t="shared" si="109"/>
        <v>0</v>
      </c>
      <c r="H2341" s="26">
        <f t="shared" si="110"/>
        <v>0</v>
      </c>
    </row>
    <row r="2342" spans="1:8" x14ac:dyDescent="0.25">
      <c r="A2342" s="12">
        <f>Riesgo!C2346</f>
        <v>0</v>
      </c>
      <c r="F2342" s="76">
        <f t="shared" si="108"/>
        <v>-0.12404882503505923</v>
      </c>
      <c r="G2342" s="26">
        <f t="shared" si="109"/>
        <v>0</v>
      </c>
      <c r="H2342" s="26">
        <f t="shared" si="110"/>
        <v>0</v>
      </c>
    </row>
    <row r="2343" spans="1:8" x14ac:dyDescent="0.25">
      <c r="A2343" s="12">
        <f>Riesgo!C2347</f>
        <v>1</v>
      </c>
      <c r="F2343" s="76">
        <f t="shared" si="108"/>
        <v>0.87595117496494079</v>
      </c>
      <c r="G2343" s="26">
        <f t="shared" si="109"/>
        <v>0.67210898078442016</v>
      </c>
      <c r="H2343" s="26">
        <f t="shared" si="110"/>
        <v>0.58873465142260162</v>
      </c>
    </row>
    <row r="2344" spans="1:8" x14ac:dyDescent="0.25">
      <c r="A2344" s="12">
        <f>Riesgo!C2348</f>
        <v>0</v>
      </c>
      <c r="F2344" s="76">
        <f t="shared" si="108"/>
        <v>-0.12404882503505923</v>
      </c>
      <c r="G2344" s="26">
        <f t="shared" si="109"/>
        <v>0</v>
      </c>
      <c r="H2344" s="26">
        <f t="shared" si="110"/>
        <v>0</v>
      </c>
    </row>
    <row r="2345" spans="1:8" x14ac:dyDescent="0.25">
      <c r="A2345" s="12">
        <f>Riesgo!C2349</f>
        <v>0</v>
      </c>
      <c r="F2345" s="76">
        <f t="shared" si="108"/>
        <v>-0.12404882503505923</v>
      </c>
      <c r="G2345" s="26">
        <f t="shared" si="109"/>
        <v>0</v>
      </c>
      <c r="H2345" s="26">
        <f t="shared" si="110"/>
        <v>0</v>
      </c>
    </row>
    <row r="2346" spans="1:8" x14ac:dyDescent="0.25">
      <c r="A2346" s="12">
        <f>Riesgo!C2350</f>
        <v>0</v>
      </c>
      <c r="F2346" s="76">
        <f t="shared" si="108"/>
        <v>-0.12404882503505923</v>
      </c>
      <c r="G2346" s="26">
        <f t="shared" si="109"/>
        <v>0</v>
      </c>
      <c r="H2346" s="26">
        <f t="shared" si="110"/>
        <v>0</v>
      </c>
    </row>
    <row r="2347" spans="1:8" x14ac:dyDescent="0.25">
      <c r="A2347" s="12">
        <f>Riesgo!C2351</f>
        <v>0</v>
      </c>
      <c r="F2347" s="76">
        <f t="shared" si="108"/>
        <v>-0.12404882503505923</v>
      </c>
      <c r="G2347" s="26">
        <f t="shared" si="109"/>
        <v>0</v>
      </c>
      <c r="H2347" s="26">
        <f t="shared" si="110"/>
        <v>0</v>
      </c>
    </row>
    <row r="2348" spans="1:8" x14ac:dyDescent="0.25">
      <c r="A2348" s="12">
        <f>Riesgo!C2352</f>
        <v>0</v>
      </c>
      <c r="F2348" s="76">
        <f t="shared" si="108"/>
        <v>-0.12404882503505923</v>
      </c>
      <c r="G2348" s="26">
        <f t="shared" si="109"/>
        <v>0</v>
      </c>
      <c r="H2348" s="26">
        <f t="shared" si="110"/>
        <v>0</v>
      </c>
    </row>
    <row r="2349" spans="1:8" x14ac:dyDescent="0.25">
      <c r="A2349" s="12">
        <f>Riesgo!C2353</f>
        <v>0</v>
      </c>
      <c r="F2349" s="76">
        <f t="shared" si="108"/>
        <v>-0.12404882503505923</v>
      </c>
      <c r="G2349" s="26">
        <f t="shared" si="109"/>
        <v>0</v>
      </c>
      <c r="H2349" s="26">
        <f t="shared" si="110"/>
        <v>0</v>
      </c>
    </row>
    <row r="2350" spans="1:8" x14ac:dyDescent="0.25">
      <c r="A2350" s="12">
        <f>Riesgo!C2354</f>
        <v>0</v>
      </c>
      <c r="F2350" s="76">
        <f t="shared" si="108"/>
        <v>-0.12404882503505923</v>
      </c>
      <c r="G2350" s="26">
        <f t="shared" si="109"/>
        <v>0</v>
      </c>
      <c r="H2350" s="26">
        <f t="shared" si="110"/>
        <v>0</v>
      </c>
    </row>
    <row r="2351" spans="1:8" x14ac:dyDescent="0.25">
      <c r="A2351" s="12">
        <f>Riesgo!C2355</f>
        <v>0</v>
      </c>
      <c r="F2351" s="76">
        <f t="shared" si="108"/>
        <v>-0.12404882503505923</v>
      </c>
      <c r="G2351" s="26">
        <f t="shared" si="109"/>
        <v>0</v>
      </c>
      <c r="H2351" s="26">
        <f t="shared" si="110"/>
        <v>0</v>
      </c>
    </row>
    <row r="2352" spans="1:8" x14ac:dyDescent="0.25">
      <c r="A2352" s="12">
        <f>Riesgo!C2356</f>
        <v>0.36442889753064567</v>
      </c>
      <c r="F2352" s="76">
        <f t="shared" si="108"/>
        <v>0.24038007249558643</v>
      </c>
      <c r="G2352" s="26">
        <f t="shared" si="109"/>
        <v>1.3889780589814117E-2</v>
      </c>
      <c r="H2352" s="26">
        <f t="shared" si="110"/>
        <v>3.3388264651273065E-3</v>
      </c>
    </row>
    <row r="2353" spans="1:8" x14ac:dyDescent="0.25">
      <c r="A2353" s="12">
        <f>Riesgo!C2357</f>
        <v>0</v>
      </c>
      <c r="F2353" s="76">
        <f t="shared" si="108"/>
        <v>-0.12404882503505923</v>
      </c>
      <c r="G2353" s="26">
        <f t="shared" si="109"/>
        <v>0</v>
      </c>
      <c r="H2353" s="26">
        <f t="shared" si="110"/>
        <v>0</v>
      </c>
    </row>
    <row r="2354" spans="1:8" x14ac:dyDescent="0.25">
      <c r="A2354" s="12">
        <f>Riesgo!C2358</f>
        <v>0</v>
      </c>
      <c r="F2354" s="76">
        <f t="shared" si="108"/>
        <v>-0.12404882503505923</v>
      </c>
      <c r="G2354" s="26">
        <f t="shared" si="109"/>
        <v>0</v>
      </c>
      <c r="H2354" s="26">
        <f t="shared" si="110"/>
        <v>0</v>
      </c>
    </row>
    <row r="2355" spans="1:8" x14ac:dyDescent="0.25">
      <c r="A2355" s="12">
        <f>Riesgo!C2359</f>
        <v>0</v>
      </c>
      <c r="F2355" s="76">
        <f t="shared" si="108"/>
        <v>-0.12404882503505923</v>
      </c>
      <c r="G2355" s="26">
        <f t="shared" si="109"/>
        <v>0</v>
      </c>
      <c r="H2355" s="26">
        <f t="shared" si="110"/>
        <v>0</v>
      </c>
    </row>
    <row r="2356" spans="1:8" x14ac:dyDescent="0.25">
      <c r="A2356" s="12">
        <f>Riesgo!C2360</f>
        <v>5.7782755526568509E-2</v>
      </c>
      <c r="F2356" s="76">
        <f t="shared" si="108"/>
        <v>-6.6266069508490733E-2</v>
      </c>
      <c r="G2356" s="26">
        <f t="shared" si="109"/>
        <v>-2.9098703218351419E-4</v>
      </c>
      <c r="H2356" s="26">
        <f t="shared" si="110"/>
        <v>1.9282566900742183E-5</v>
      </c>
    </row>
    <row r="2357" spans="1:8" x14ac:dyDescent="0.25">
      <c r="A2357" s="12">
        <f>Riesgo!C2361</f>
        <v>0</v>
      </c>
      <c r="F2357" s="76">
        <f t="shared" si="108"/>
        <v>-0.12404882503505923</v>
      </c>
      <c r="G2357" s="26">
        <f t="shared" si="109"/>
        <v>0</v>
      </c>
      <c r="H2357" s="26">
        <f t="shared" si="110"/>
        <v>0</v>
      </c>
    </row>
    <row r="2358" spans="1:8" x14ac:dyDescent="0.25">
      <c r="A2358" s="12">
        <f>Riesgo!C2362</f>
        <v>0</v>
      </c>
      <c r="F2358" s="76">
        <f t="shared" si="108"/>
        <v>-0.12404882503505923</v>
      </c>
      <c r="G2358" s="26">
        <f t="shared" si="109"/>
        <v>0</v>
      </c>
      <c r="H2358" s="26">
        <f t="shared" si="110"/>
        <v>0</v>
      </c>
    </row>
    <row r="2359" spans="1:8" x14ac:dyDescent="0.25">
      <c r="A2359" s="12">
        <f>Riesgo!C2363</f>
        <v>0</v>
      </c>
      <c r="F2359" s="76">
        <f t="shared" si="108"/>
        <v>-0.12404882503505923</v>
      </c>
      <c r="G2359" s="26">
        <f t="shared" si="109"/>
        <v>0</v>
      </c>
      <c r="H2359" s="26">
        <f t="shared" si="110"/>
        <v>0</v>
      </c>
    </row>
    <row r="2360" spans="1:8" x14ac:dyDescent="0.25">
      <c r="A2360" s="12">
        <f>Riesgo!C2364</f>
        <v>0</v>
      </c>
      <c r="F2360" s="76">
        <f t="shared" si="108"/>
        <v>-0.12404882503505923</v>
      </c>
      <c r="G2360" s="26">
        <f t="shared" si="109"/>
        <v>0</v>
      </c>
      <c r="H2360" s="26">
        <f t="shared" si="110"/>
        <v>0</v>
      </c>
    </row>
    <row r="2361" spans="1:8" x14ac:dyDescent="0.25">
      <c r="A2361" s="12">
        <f>Riesgo!C2365</f>
        <v>0</v>
      </c>
      <c r="F2361" s="76">
        <f t="shared" si="108"/>
        <v>-0.12404882503505923</v>
      </c>
      <c r="G2361" s="26">
        <f t="shared" si="109"/>
        <v>0</v>
      </c>
      <c r="H2361" s="26">
        <f t="shared" si="110"/>
        <v>0</v>
      </c>
    </row>
    <row r="2362" spans="1:8" x14ac:dyDescent="0.25">
      <c r="A2362" s="12">
        <f>Riesgo!C2366</f>
        <v>0</v>
      </c>
      <c r="F2362" s="76">
        <f t="shared" si="108"/>
        <v>-0.12404882503505923</v>
      </c>
      <c r="G2362" s="26">
        <f t="shared" si="109"/>
        <v>0</v>
      </c>
      <c r="H2362" s="26">
        <f t="shared" si="110"/>
        <v>0</v>
      </c>
    </row>
    <row r="2363" spans="1:8" x14ac:dyDescent="0.25">
      <c r="A2363" s="12">
        <f>Riesgo!C2367</f>
        <v>1</v>
      </c>
      <c r="F2363" s="76">
        <f t="shared" si="108"/>
        <v>0.87595117496494079</v>
      </c>
      <c r="G2363" s="26">
        <f t="shared" si="109"/>
        <v>0.67210898078442016</v>
      </c>
      <c r="H2363" s="26">
        <f t="shared" si="110"/>
        <v>0.58873465142260162</v>
      </c>
    </row>
    <row r="2364" spans="1:8" x14ac:dyDescent="0.25">
      <c r="A2364" s="12">
        <f>Riesgo!C2368</f>
        <v>0</v>
      </c>
      <c r="F2364" s="76">
        <f t="shared" si="108"/>
        <v>-0.12404882503505923</v>
      </c>
      <c r="G2364" s="26">
        <f t="shared" si="109"/>
        <v>0</v>
      </c>
      <c r="H2364" s="26">
        <f t="shared" si="110"/>
        <v>0</v>
      </c>
    </row>
    <row r="2365" spans="1:8" x14ac:dyDescent="0.25">
      <c r="A2365" s="12">
        <f>Riesgo!C2369</f>
        <v>0</v>
      </c>
      <c r="F2365" s="76">
        <f t="shared" si="108"/>
        <v>-0.12404882503505923</v>
      </c>
      <c r="G2365" s="26">
        <f t="shared" si="109"/>
        <v>0</v>
      </c>
      <c r="H2365" s="26">
        <f t="shared" si="110"/>
        <v>0</v>
      </c>
    </row>
    <row r="2366" spans="1:8" x14ac:dyDescent="0.25">
      <c r="A2366" s="12">
        <f>Riesgo!C2370</f>
        <v>1</v>
      </c>
      <c r="F2366" s="76">
        <f t="shared" si="108"/>
        <v>0.87595117496494079</v>
      </c>
      <c r="G2366" s="26">
        <f t="shared" si="109"/>
        <v>0.67210898078442016</v>
      </c>
      <c r="H2366" s="26">
        <f t="shared" si="110"/>
        <v>0.58873465142260162</v>
      </c>
    </row>
    <row r="2367" spans="1:8" x14ac:dyDescent="0.25">
      <c r="A2367" s="12">
        <f>Riesgo!C2371</f>
        <v>0</v>
      </c>
      <c r="F2367" s="76">
        <f t="shared" si="108"/>
        <v>-0.12404882503505923</v>
      </c>
      <c r="G2367" s="26">
        <f t="shared" si="109"/>
        <v>0</v>
      </c>
      <c r="H2367" s="26">
        <f t="shared" si="110"/>
        <v>0</v>
      </c>
    </row>
    <row r="2368" spans="1:8" x14ac:dyDescent="0.25">
      <c r="A2368" s="12">
        <f>Riesgo!C2372</f>
        <v>0</v>
      </c>
      <c r="F2368" s="76">
        <f t="shared" si="108"/>
        <v>-0.12404882503505923</v>
      </c>
      <c r="G2368" s="26">
        <f t="shared" si="109"/>
        <v>0</v>
      </c>
      <c r="H2368" s="26">
        <f t="shared" si="110"/>
        <v>0</v>
      </c>
    </row>
    <row r="2369" spans="1:8" x14ac:dyDescent="0.25">
      <c r="A2369" s="12">
        <f>Riesgo!C2373</f>
        <v>1.6411047067630271E-2</v>
      </c>
      <c r="F2369" s="76">
        <f t="shared" si="108"/>
        <v>-0.10763777796742896</v>
      </c>
      <c r="G2369" s="26">
        <f t="shared" si="109"/>
        <v>-1.2470795894664896E-3</v>
      </c>
      <c r="H2369" s="26">
        <f t="shared" si="110"/>
        <v>1.3423287595870647E-4</v>
      </c>
    </row>
    <row r="2370" spans="1:8" x14ac:dyDescent="0.25">
      <c r="A2370" s="12">
        <f>Riesgo!C2374</f>
        <v>0</v>
      </c>
      <c r="F2370" s="76">
        <f t="shared" si="108"/>
        <v>-0.12404882503505923</v>
      </c>
      <c r="G2370" s="26">
        <f t="shared" si="109"/>
        <v>0</v>
      </c>
      <c r="H2370" s="26">
        <f t="shared" si="110"/>
        <v>0</v>
      </c>
    </row>
    <row r="2371" spans="1:8" x14ac:dyDescent="0.25">
      <c r="A2371" s="12">
        <f>Riesgo!C2375</f>
        <v>0</v>
      </c>
      <c r="F2371" s="76">
        <f t="shared" ref="F2371:F2434" si="111">A2371-$D$4</f>
        <v>-0.12404882503505923</v>
      </c>
      <c r="G2371" s="26">
        <f t="shared" ref="G2371:G2434" si="112">IF(A2371=0,0,(A2371-D$4)^3)</f>
        <v>0</v>
      </c>
      <c r="H2371" s="26">
        <f t="shared" ref="H2371:H2434" si="113">IF(A2371=0,0,(A2371-D$4)^4)</f>
        <v>0</v>
      </c>
    </row>
    <row r="2372" spans="1:8" x14ac:dyDescent="0.25">
      <c r="A2372" s="12">
        <f>Riesgo!C2376</f>
        <v>0</v>
      </c>
      <c r="F2372" s="76">
        <f t="shared" si="111"/>
        <v>-0.12404882503505923</v>
      </c>
      <c r="G2372" s="26">
        <f t="shared" si="112"/>
        <v>0</v>
      </c>
      <c r="H2372" s="26">
        <f t="shared" si="113"/>
        <v>0</v>
      </c>
    </row>
    <row r="2373" spans="1:8" x14ac:dyDescent="0.25">
      <c r="A2373" s="12">
        <f>Riesgo!C2377</f>
        <v>0</v>
      </c>
      <c r="F2373" s="76">
        <f t="shared" si="111"/>
        <v>-0.12404882503505923</v>
      </c>
      <c r="G2373" s="26">
        <f t="shared" si="112"/>
        <v>0</v>
      </c>
      <c r="H2373" s="26">
        <f t="shared" si="113"/>
        <v>0</v>
      </c>
    </row>
    <row r="2374" spans="1:8" x14ac:dyDescent="0.25">
      <c r="A2374" s="12">
        <f>Riesgo!C2378</f>
        <v>0</v>
      </c>
      <c r="F2374" s="76">
        <f t="shared" si="111"/>
        <v>-0.12404882503505923</v>
      </c>
      <c r="G2374" s="26">
        <f t="shared" si="112"/>
        <v>0</v>
      </c>
      <c r="H2374" s="26">
        <f t="shared" si="113"/>
        <v>0</v>
      </c>
    </row>
    <row r="2375" spans="1:8" x14ac:dyDescent="0.25">
      <c r="A2375" s="12">
        <f>Riesgo!C2379</f>
        <v>0</v>
      </c>
      <c r="F2375" s="76">
        <f t="shared" si="111"/>
        <v>-0.12404882503505923</v>
      </c>
      <c r="G2375" s="26">
        <f t="shared" si="112"/>
        <v>0</v>
      </c>
      <c r="H2375" s="26">
        <f t="shared" si="113"/>
        <v>0</v>
      </c>
    </row>
    <row r="2376" spans="1:8" x14ac:dyDescent="0.25">
      <c r="A2376" s="12">
        <f>Riesgo!C2380</f>
        <v>1</v>
      </c>
      <c r="F2376" s="76">
        <f t="shared" si="111"/>
        <v>0.87595117496494079</v>
      </c>
      <c r="G2376" s="26">
        <f t="shared" si="112"/>
        <v>0.67210898078442016</v>
      </c>
      <c r="H2376" s="26">
        <f t="shared" si="113"/>
        <v>0.58873465142260162</v>
      </c>
    </row>
    <row r="2377" spans="1:8" x14ac:dyDescent="0.25">
      <c r="A2377" s="12">
        <f>Riesgo!C2381</f>
        <v>0</v>
      </c>
      <c r="F2377" s="76">
        <f t="shared" si="111"/>
        <v>-0.12404882503505923</v>
      </c>
      <c r="G2377" s="26">
        <f t="shared" si="112"/>
        <v>0</v>
      </c>
      <c r="H2377" s="26">
        <f t="shared" si="113"/>
        <v>0</v>
      </c>
    </row>
    <row r="2378" spans="1:8" x14ac:dyDescent="0.25">
      <c r="A2378" s="12">
        <f>Riesgo!C2382</f>
        <v>0</v>
      </c>
      <c r="F2378" s="76">
        <f t="shared" si="111"/>
        <v>-0.12404882503505923</v>
      </c>
      <c r="G2378" s="26">
        <f t="shared" si="112"/>
        <v>0</v>
      </c>
      <c r="H2378" s="26">
        <f t="shared" si="113"/>
        <v>0</v>
      </c>
    </row>
    <row r="2379" spans="1:8" x14ac:dyDescent="0.25">
      <c r="A2379" s="12">
        <f>Riesgo!C2383</f>
        <v>0</v>
      </c>
      <c r="F2379" s="76">
        <f t="shared" si="111"/>
        <v>-0.12404882503505923</v>
      </c>
      <c r="G2379" s="26">
        <f t="shared" si="112"/>
        <v>0</v>
      </c>
      <c r="H2379" s="26">
        <f t="shared" si="113"/>
        <v>0</v>
      </c>
    </row>
    <row r="2380" spans="1:8" x14ac:dyDescent="0.25">
      <c r="A2380" s="12">
        <f>Riesgo!C2384</f>
        <v>0</v>
      </c>
      <c r="F2380" s="76">
        <f t="shared" si="111"/>
        <v>-0.12404882503505923</v>
      </c>
      <c r="G2380" s="26">
        <f t="shared" si="112"/>
        <v>0</v>
      </c>
      <c r="H2380" s="26">
        <f t="shared" si="113"/>
        <v>0</v>
      </c>
    </row>
    <row r="2381" spans="1:8" x14ac:dyDescent="0.25">
      <c r="A2381" s="12">
        <f>Riesgo!C2385</f>
        <v>0</v>
      </c>
      <c r="F2381" s="76">
        <f t="shared" si="111"/>
        <v>-0.12404882503505923</v>
      </c>
      <c r="G2381" s="26">
        <f t="shared" si="112"/>
        <v>0</v>
      </c>
      <c r="H2381" s="26">
        <f t="shared" si="113"/>
        <v>0</v>
      </c>
    </row>
    <row r="2382" spans="1:8" x14ac:dyDescent="0.25">
      <c r="A2382" s="12">
        <f>Riesgo!C2386</f>
        <v>0</v>
      </c>
      <c r="F2382" s="76">
        <f t="shared" si="111"/>
        <v>-0.12404882503505923</v>
      </c>
      <c r="G2382" s="26">
        <f t="shared" si="112"/>
        <v>0</v>
      </c>
      <c r="H2382" s="26">
        <f t="shared" si="113"/>
        <v>0</v>
      </c>
    </row>
    <row r="2383" spans="1:8" x14ac:dyDescent="0.25">
      <c r="A2383" s="12">
        <f>Riesgo!C2387</f>
        <v>0</v>
      </c>
      <c r="F2383" s="76">
        <f t="shared" si="111"/>
        <v>-0.12404882503505923</v>
      </c>
      <c r="G2383" s="26">
        <f t="shared" si="112"/>
        <v>0</v>
      </c>
      <c r="H2383" s="26">
        <f t="shared" si="113"/>
        <v>0</v>
      </c>
    </row>
    <row r="2384" spans="1:8" x14ac:dyDescent="0.25">
      <c r="A2384" s="12">
        <f>Riesgo!C2388</f>
        <v>0</v>
      </c>
      <c r="F2384" s="76">
        <f t="shared" si="111"/>
        <v>-0.12404882503505923</v>
      </c>
      <c r="G2384" s="26">
        <f t="shared" si="112"/>
        <v>0</v>
      </c>
      <c r="H2384" s="26">
        <f t="shared" si="113"/>
        <v>0</v>
      </c>
    </row>
    <row r="2385" spans="1:8" x14ac:dyDescent="0.25">
      <c r="A2385" s="12">
        <f>Riesgo!C2389</f>
        <v>0</v>
      </c>
      <c r="F2385" s="76">
        <f t="shared" si="111"/>
        <v>-0.12404882503505923</v>
      </c>
      <c r="G2385" s="26">
        <f t="shared" si="112"/>
        <v>0</v>
      </c>
      <c r="H2385" s="26">
        <f t="shared" si="113"/>
        <v>0</v>
      </c>
    </row>
    <row r="2386" spans="1:8" x14ac:dyDescent="0.25">
      <c r="A2386" s="12">
        <f>Riesgo!C2390</f>
        <v>0</v>
      </c>
      <c r="F2386" s="76">
        <f t="shared" si="111"/>
        <v>-0.12404882503505923</v>
      </c>
      <c r="G2386" s="26">
        <f t="shared" si="112"/>
        <v>0</v>
      </c>
      <c r="H2386" s="26">
        <f t="shared" si="113"/>
        <v>0</v>
      </c>
    </row>
    <row r="2387" spans="1:8" x14ac:dyDescent="0.25">
      <c r="A2387" s="12">
        <f>Riesgo!C2391</f>
        <v>0</v>
      </c>
      <c r="F2387" s="76">
        <f t="shared" si="111"/>
        <v>-0.12404882503505923</v>
      </c>
      <c r="G2387" s="26">
        <f t="shared" si="112"/>
        <v>0</v>
      </c>
      <c r="H2387" s="26">
        <f t="shared" si="113"/>
        <v>0</v>
      </c>
    </row>
    <row r="2388" spans="1:8" x14ac:dyDescent="0.25">
      <c r="A2388" s="12">
        <f>Riesgo!C2392</f>
        <v>0</v>
      </c>
      <c r="F2388" s="76">
        <f t="shared" si="111"/>
        <v>-0.12404882503505923</v>
      </c>
      <c r="G2388" s="26">
        <f t="shared" si="112"/>
        <v>0</v>
      </c>
      <c r="H2388" s="26">
        <f t="shared" si="113"/>
        <v>0</v>
      </c>
    </row>
    <row r="2389" spans="1:8" x14ac:dyDescent="0.25">
      <c r="A2389" s="12">
        <f>Riesgo!C2393</f>
        <v>0</v>
      </c>
      <c r="F2389" s="76">
        <f t="shared" si="111"/>
        <v>-0.12404882503505923</v>
      </c>
      <c r="G2389" s="26">
        <f t="shared" si="112"/>
        <v>0</v>
      </c>
      <c r="H2389" s="26">
        <f t="shared" si="113"/>
        <v>0</v>
      </c>
    </row>
    <row r="2390" spans="1:8" x14ac:dyDescent="0.25">
      <c r="A2390" s="12">
        <f>Riesgo!C2394</f>
        <v>0</v>
      </c>
      <c r="F2390" s="76">
        <f t="shared" si="111"/>
        <v>-0.12404882503505923</v>
      </c>
      <c r="G2390" s="26">
        <f t="shared" si="112"/>
        <v>0</v>
      </c>
      <c r="H2390" s="26">
        <f t="shared" si="113"/>
        <v>0</v>
      </c>
    </row>
    <row r="2391" spans="1:8" x14ac:dyDescent="0.25">
      <c r="A2391" s="12">
        <f>Riesgo!C2395</f>
        <v>0</v>
      </c>
      <c r="F2391" s="76">
        <f t="shared" si="111"/>
        <v>-0.12404882503505923</v>
      </c>
      <c r="G2391" s="26">
        <f t="shared" si="112"/>
        <v>0</v>
      </c>
      <c r="H2391" s="26">
        <f t="shared" si="113"/>
        <v>0</v>
      </c>
    </row>
    <row r="2392" spans="1:8" x14ac:dyDescent="0.25">
      <c r="A2392" s="12">
        <f>Riesgo!C2396</f>
        <v>0</v>
      </c>
      <c r="F2392" s="76">
        <f t="shared" si="111"/>
        <v>-0.12404882503505923</v>
      </c>
      <c r="G2392" s="26">
        <f t="shared" si="112"/>
        <v>0</v>
      </c>
      <c r="H2392" s="26">
        <f t="shared" si="113"/>
        <v>0</v>
      </c>
    </row>
    <row r="2393" spans="1:8" x14ac:dyDescent="0.25">
      <c r="A2393" s="12">
        <f>Riesgo!C2397</f>
        <v>0</v>
      </c>
      <c r="F2393" s="76">
        <f t="shared" si="111"/>
        <v>-0.12404882503505923</v>
      </c>
      <c r="G2393" s="26">
        <f t="shared" si="112"/>
        <v>0</v>
      </c>
      <c r="H2393" s="26">
        <f t="shared" si="113"/>
        <v>0</v>
      </c>
    </row>
    <row r="2394" spans="1:8" x14ac:dyDescent="0.25">
      <c r="A2394" s="12">
        <f>Riesgo!C2398</f>
        <v>0</v>
      </c>
      <c r="F2394" s="76">
        <f t="shared" si="111"/>
        <v>-0.12404882503505923</v>
      </c>
      <c r="G2394" s="26">
        <f t="shared" si="112"/>
        <v>0</v>
      </c>
      <c r="H2394" s="26">
        <f t="shared" si="113"/>
        <v>0</v>
      </c>
    </row>
    <row r="2395" spans="1:8" x14ac:dyDescent="0.25">
      <c r="A2395" s="12">
        <f>Riesgo!C2399</f>
        <v>0</v>
      </c>
      <c r="F2395" s="76">
        <f t="shared" si="111"/>
        <v>-0.12404882503505923</v>
      </c>
      <c r="G2395" s="26">
        <f t="shared" si="112"/>
        <v>0</v>
      </c>
      <c r="H2395" s="26">
        <f t="shared" si="113"/>
        <v>0</v>
      </c>
    </row>
    <row r="2396" spans="1:8" x14ac:dyDescent="0.25">
      <c r="A2396" s="12">
        <f>Riesgo!C2400</f>
        <v>0</v>
      </c>
      <c r="F2396" s="76">
        <f t="shared" si="111"/>
        <v>-0.12404882503505923</v>
      </c>
      <c r="G2396" s="26">
        <f t="shared" si="112"/>
        <v>0</v>
      </c>
      <c r="H2396" s="26">
        <f t="shared" si="113"/>
        <v>0</v>
      </c>
    </row>
    <row r="2397" spans="1:8" x14ac:dyDescent="0.25">
      <c r="A2397" s="12">
        <f>Riesgo!C2401</f>
        <v>0</v>
      </c>
      <c r="F2397" s="76">
        <f t="shared" si="111"/>
        <v>-0.12404882503505923</v>
      </c>
      <c r="G2397" s="26">
        <f t="shared" si="112"/>
        <v>0</v>
      </c>
      <c r="H2397" s="26">
        <f t="shared" si="113"/>
        <v>0</v>
      </c>
    </row>
    <row r="2398" spans="1:8" x14ac:dyDescent="0.25">
      <c r="A2398" s="12">
        <f>Riesgo!C2402</f>
        <v>0</v>
      </c>
      <c r="F2398" s="76">
        <f t="shared" si="111"/>
        <v>-0.12404882503505923</v>
      </c>
      <c r="G2398" s="26">
        <f t="shared" si="112"/>
        <v>0</v>
      </c>
      <c r="H2398" s="26">
        <f t="shared" si="113"/>
        <v>0</v>
      </c>
    </row>
    <row r="2399" spans="1:8" x14ac:dyDescent="0.25">
      <c r="A2399" s="12">
        <f>Riesgo!C2403</f>
        <v>0</v>
      </c>
      <c r="F2399" s="76">
        <f t="shared" si="111"/>
        <v>-0.12404882503505923</v>
      </c>
      <c r="G2399" s="26">
        <f t="shared" si="112"/>
        <v>0</v>
      </c>
      <c r="H2399" s="26">
        <f t="shared" si="113"/>
        <v>0</v>
      </c>
    </row>
    <row r="2400" spans="1:8" x14ac:dyDescent="0.25">
      <c r="A2400" s="12">
        <f>Riesgo!C2404</f>
        <v>0</v>
      </c>
      <c r="F2400" s="76">
        <f t="shared" si="111"/>
        <v>-0.12404882503505923</v>
      </c>
      <c r="G2400" s="26">
        <f t="shared" si="112"/>
        <v>0</v>
      </c>
      <c r="H2400" s="26">
        <f t="shared" si="113"/>
        <v>0</v>
      </c>
    </row>
    <row r="2401" spans="1:8" x14ac:dyDescent="0.25">
      <c r="A2401" s="12">
        <f>Riesgo!C2405</f>
        <v>0</v>
      </c>
      <c r="F2401" s="76">
        <f t="shared" si="111"/>
        <v>-0.12404882503505923</v>
      </c>
      <c r="G2401" s="26">
        <f t="shared" si="112"/>
        <v>0</v>
      </c>
      <c r="H2401" s="26">
        <f t="shared" si="113"/>
        <v>0</v>
      </c>
    </row>
    <row r="2402" spans="1:8" x14ac:dyDescent="0.25">
      <c r="A2402" s="12">
        <f>Riesgo!C2406</f>
        <v>0.40373630507852915</v>
      </c>
      <c r="F2402" s="76">
        <f t="shared" si="111"/>
        <v>0.27968748004346988</v>
      </c>
      <c r="G2402" s="26">
        <f t="shared" si="112"/>
        <v>2.1878577317428205E-2</v>
      </c>
      <c r="H2402" s="26">
        <f t="shared" si="113"/>
        <v>6.1191641568477135E-3</v>
      </c>
    </row>
    <row r="2403" spans="1:8" x14ac:dyDescent="0.25">
      <c r="A2403" s="12">
        <f>Riesgo!C2407</f>
        <v>0</v>
      </c>
      <c r="F2403" s="76">
        <f t="shared" si="111"/>
        <v>-0.12404882503505923</v>
      </c>
      <c r="G2403" s="26">
        <f t="shared" si="112"/>
        <v>0</v>
      </c>
      <c r="H2403" s="26">
        <f t="shared" si="113"/>
        <v>0</v>
      </c>
    </row>
    <row r="2404" spans="1:8" x14ac:dyDescent="0.25">
      <c r="A2404" s="12">
        <f>Riesgo!C2408</f>
        <v>0</v>
      </c>
      <c r="F2404" s="76">
        <f t="shared" si="111"/>
        <v>-0.12404882503505923</v>
      </c>
      <c r="G2404" s="26">
        <f t="shared" si="112"/>
        <v>0</v>
      </c>
      <c r="H2404" s="26">
        <f t="shared" si="113"/>
        <v>0</v>
      </c>
    </row>
    <row r="2405" spans="1:8" x14ac:dyDescent="0.25">
      <c r="A2405" s="12">
        <f>Riesgo!C2409</f>
        <v>0</v>
      </c>
      <c r="F2405" s="76">
        <f t="shared" si="111"/>
        <v>-0.12404882503505923</v>
      </c>
      <c r="G2405" s="26">
        <f t="shared" si="112"/>
        <v>0</v>
      </c>
      <c r="H2405" s="26">
        <f t="shared" si="113"/>
        <v>0</v>
      </c>
    </row>
    <row r="2406" spans="1:8" x14ac:dyDescent="0.25">
      <c r="A2406" s="12">
        <f>Riesgo!C2410</f>
        <v>0</v>
      </c>
      <c r="F2406" s="76">
        <f t="shared" si="111"/>
        <v>-0.12404882503505923</v>
      </c>
      <c r="G2406" s="26">
        <f t="shared" si="112"/>
        <v>0</v>
      </c>
      <c r="H2406" s="26">
        <f t="shared" si="113"/>
        <v>0</v>
      </c>
    </row>
    <row r="2407" spans="1:8" x14ac:dyDescent="0.25">
      <c r="A2407" s="12">
        <f>Riesgo!C2411</f>
        <v>0</v>
      </c>
      <c r="F2407" s="76">
        <f t="shared" si="111"/>
        <v>-0.12404882503505923</v>
      </c>
      <c r="G2407" s="26">
        <f t="shared" si="112"/>
        <v>0</v>
      </c>
      <c r="H2407" s="26">
        <f t="shared" si="113"/>
        <v>0</v>
      </c>
    </row>
    <row r="2408" spans="1:8" x14ac:dyDescent="0.25">
      <c r="A2408" s="12">
        <f>Riesgo!C2412</f>
        <v>0</v>
      </c>
      <c r="F2408" s="76">
        <f t="shared" si="111"/>
        <v>-0.12404882503505923</v>
      </c>
      <c r="G2408" s="26">
        <f t="shared" si="112"/>
        <v>0</v>
      </c>
      <c r="H2408" s="26">
        <f t="shared" si="113"/>
        <v>0</v>
      </c>
    </row>
    <row r="2409" spans="1:8" x14ac:dyDescent="0.25">
      <c r="A2409" s="12">
        <f>Riesgo!C2413</f>
        <v>0</v>
      </c>
      <c r="F2409" s="76">
        <f t="shared" si="111"/>
        <v>-0.12404882503505923</v>
      </c>
      <c r="G2409" s="26">
        <f t="shared" si="112"/>
        <v>0</v>
      </c>
      <c r="H2409" s="26">
        <f t="shared" si="113"/>
        <v>0</v>
      </c>
    </row>
    <row r="2410" spans="1:8" x14ac:dyDescent="0.25">
      <c r="A2410" s="12">
        <f>Riesgo!C2414</f>
        <v>0</v>
      </c>
      <c r="F2410" s="76">
        <f t="shared" si="111"/>
        <v>-0.12404882503505923</v>
      </c>
      <c r="G2410" s="26">
        <f t="shared" si="112"/>
        <v>0</v>
      </c>
      <c r="H2410" s="26">
        <f t="shared" si="113"/>
        <v>0</v>
      </c>
    </row>
    <row r="2411" spans="1:8" x14ac:dyDescent="0.25">
      <c r="A2411" s="12">
        <f>Riesgo!C2415</f>
        <v>1.3693797378177155E-2</v>
      </c>
      <c r="F2411" s="76">
        <f t="shared" si="111"/>
        <v>-0.11035502765688208</v>
      </c>
      <c r="G2411" s="26">
        <f t="shared" si="112"/>
        <v>-1.3439291434244117E-3</v>
      </c>
      <c r="H2411" s="26">
        <f t="shared" si="113"/>
        <v>1.483093377914908E-4</v>
      </c>
    </row>
    <row r="2412" spans="1:8" x14ac:dyDescent="0.25">
      <c r="A2412" s="12">
        <f>Riesgo!C2416</f>
        <v>0</v>
      </c>
      <c r="F2412" s="76">
        <f t="shared" si="111"/>
        <v>-0.12404882503505923</v>
      </c>
      <c r="G2412" s="26">
        <f t="shared" si="112"/>
        <v>0</v>
      </c>
      <c r="H2412" s="26">
        <f t="shared" si="113"/>
        <v>0</v>
      </c>
    </row>
    <row r="2413" spans="1:8" x14ac:dyDescent="0.25">
      <c r="A2413" s="12">
        <f>Riesgo!C2417</f>
        <v>0</v>
      </c>
      <c r="F2413" s="76">
        <f t="shared" si="111"/>
        <v>-0.12404882503505923</v>
      </c>
      <c r="G2413" s="26">
        <f t="shared" si="112"/>
        <v>0</v>
      </c>
      <c r="H2413" s="26">
        <f t="shared" si="113"/>
        <v>0</v>
      </c>
    </row>
    <row r="2414" spans="1:8" x14ac:dyDescent="0.25">
      <c r="A2414" s="12">
        <f>Riesgo!C2418</f>
        <v>0</v>
      </c>
      <c r="F2414" s="76">
        <f t="shared" si="111"/>
        <v>-0.12404882503505923</v>
      </c>
      <c r="G2414" s="26">
        <f t="shared" si="112"/>
        <v>0</v>
      </c>
      <c r="H2414" s="26">
        <f t="shared" si="113"/>
        <v>0</v>
      </c>
    </row>
    <row r="2415" spans="1:8" x14ac:dyDescent="0.25">
      <c r="A2415" s="12">
        <f>Riesgo!C2419</f>
        <v>0</v>
      </c>
      <c r="F2415" s="76">
        <f t="shared" si="111"/>
        <v>-0.12404882503505923</v>
      </c>
      <c r="G2415" s="26">
        <f t="shared" si="112"/>
        <v>0</v>
      </c>
      <c r="H2415" s="26">
        <f t="shared" si="113"/>
        <v>0</v>
      </c>
    </row>
    <row r="2416" spans="1:8" x14ac:dyDescent="0.25">
      <c r="A2416" s="12">
        <f>Riesgo!C2420</f>
        <v>0</v>
      </c>
      <c r="F2416" s="76">
        <f t="shared" si="111"/>
        <v>-0.12404882503505923</v>
      </c>
      <c r="G2416" s="26">
        <f t="shared" si="112"/>
        <v>0</v>
      </c>
      <c r="H2416" s="26">
        <f t="shared" si="113"/>
        <v>0</v>
      </c>
    </row>
    <row r="2417" spans="1:8" x14ac:dyDescent="0.25">
      <c r="A2417" s="12">
        <f>Riesgo!C2421</f>
        <v>0</v>
      </c>
      <c r="F2417" s="76">
        <f t="shared" si="111"/>
        <v>-0.12404882503505923</v>
      </c>
      <c r="G2417" s="26">
        <f t="shared" si="112"/>
        <v>0</v>
      </c>
      <c r="H2417" s="26">
        <f t="shared" si="113"/>
        <v>0</v>
      </c>
    </row>
    <row r="2418" spans="1:8" x14ac:dyDescent="0.25">
      <c r="A2418" s="12">
        <f>Riesgo!C2422</f>
        <v>1</v>
      </c>
      <c r="F2418" s="76">
        <f t="shared" si="111"/>
        <v>0.87595117496494079</v>
      </c>
      <c r="G2418" s="26">
        <f t="shared" si="112"/>
        <v>0.67210898078442016</v>
      </c>
      <c r="H2418" s="26">
        <f t="shared" si="113"/>
        <v>0.58873465142260162</v>
      </c>
    </row>
    <row r="2419" spans="1:8" x14ac:dyDescent="0.25">
      <c r="A2419" s="12">
        <f>Riesgo!C2423</f>
        <v>0</v>
      </c>
      <c r="F2419" s="76">
        <f t="shared" si="111"/>
        <v>-0.12404882503505923</v>
      </c>
      <c r="G2419" s="26">
        <f t="shared" si="112"/>
        <v>0</v>
      </c>
      <c r="H2419" s="26">
        <f t="shared" si="113"/>
        <v>0</v>
      </c>
    </row>
    <row r="2420" spans="1:8" x14ac:dyDescent="0.25">
      <c r="A2420" s="12">
        <f>Riesgo!C2424</f>
        <v>0</v>
      </c>
      <c r="F2420" s="76">
        <f t="shared" si="111"/>
        <v>-0.12404882503505923</v>
      </c>
      <c r="G2420" s="26">
        <f t="shared" si="112"/>
        <v>0</v>
      </c>
      <c r="H2420" s="26">
        <f t="shared" si="113"/>
        <v>0</v>
      </c>
    </row>
    <row r="2421" spans="1:8" x14ac:dyDescent="0.25">
      <c r="A2421" s="12">
        <f>Riesgo!C2425</f>
        <v>0</v>
      </c>
      <c r="F2421" s="76">
        <f t="shared" si="111"/>
        <v>-0.12404882503505923</v>
      </c>
      <c r="G2421" s="26">
        <f t="shared" si="112"/>
        <v>0</v>
      </c>
      <c r="H2421" s="26">
        <f t="shared" si="113"/>
        <v>0</v>
      </c>
    </row>
    <row r="2422" spans="1:8" x14ac:dyDescent="0.25">
      <c r="A2422" s="12">
        <f>Riesgo!C2426</f>
        <v>0</v>
      </c>
      <c r="F2422" s="76">
        <f t="shared" si="111"/>
        <v>-0.12404882503505923</v>
      </c>
      <c r="G2422" s="26">
        <f t="shared" si="112"/>
        <v>0</v>
      </c>
      <c r="H2422" s="26">
        <f t="shared" si="113"/>
        <v>0</v>
      </c>
    </row>
    <row r="2423" spans="1:8" x14ac:dyDescent="0.25">
      <c r="A2423" s="12">
        <f>Riesgo!C2427</f>
        <v>0</v>
      </c>
      <c r="F2423" s="76">
        <f t="shared" si="111"/>
        <v>-0.12404882503505923</v>
      </c>
      <c r="G2423" s="26">
        <f t="shared" si="112"/>
        <v>0</v>
      </c>
      <c r="H2423" s="26">
        <f t="shared" si="113"/>
        <v>0</v>
      </c>
    </row>
    <row r="2424" spans="1:8" x14ac:dyDescent="0.25">
      <c r="A2424" s="12">
        <f>Riesgo!C2428</f>
        <v>0</v>
      </c>
      <c r="F2424" s="76">
        <f t="shared" si="111"/>
        <v>-0.12404882503505923</v>
      </c>
      <c r="G2424" s="26">
        <f t="shared" si="112"/>
        <v>0</v>
      </c>
      <c r="H2424" s="26">
        <f t="shared" si="113"/>
        <v>0</v>
      </c>
    </row>
    <row r="2425" spans="1:8" x14ac:dyDescent="0.25">
      <c r="A2425" s="12">
        <f>Riesgo!C2429</f>
        <v>0</v>
      </c>
      <c r="F2425" s="76">
        <f t="shared" si="111"/>
        <v>-0.12404882503505923</v>
      </c>
      <c r="G2425" s="26">
        <f t="shared" si="112"/>
        <v>0</v>
      </c>
      <c r="H2425" s="26">
        <f t="shared" si="113"/>
        <v>0</v>
      </c>
    </row>
    <row r="2426" spans="1:8" x14ac:dyDescent="0.25">
      <c r="A2426" s="12">
        <f>Riesgo!C2430</f>
        <v>1</v>
      </c>
      <c r="F2426" s="76">
        <f t="shared" si="111"/>
        <v>0.87595117496494079</v>
      </c>
      <c r="G2426" s="26">
        <f t="shared" si="112"/>
        <v>0.67210898078442016</v>
      </c>
      <c r="H2426" s="26">
        <f t="shared" si="113"/>
        <v>0.58873465142260162</v>
      </c>
    </row>
    <row r="2427" spans="1:8" x14ac:dyDescent="0.25">
      <c r="A2427" s="12">
        <f>Riesgo!C2431</f>
        <v>0</v>
      </c>
      <c r="F2427" s="76">
        <f t="shared" si="111"/>
        <v>-0.12404882503505923</v>
      </c>
      <c r="G2427" s="26">
        <f t="shared" si="112"/>
        <v>0</v>
      </c>
      <c r="H2427" s="26">
        <f t="shared" si="113"/>
        <v>0</v>
      </c>
    </row>
    <row r="2428" spans="1:8" x14ac:dyDescent="0.25">
      <c r="A2428" s="12">
        <f>Riesgo!C2432</f>
        <v>0</v>
      </c>
      <c r="F2428" s="76">
        <f t="shared" si="111"/>
        <v>-0.12404882503505923</v>
      </c>
      <c r="G2428" s="26">
        <f t="shared" si="112"/>
        <v>0</v>
      </c>
      <c r="H2428" s="26">
        <f t="shared" si="113"/>
        <v>0</v>
      </c>
    </row>
    <row r="2429" spans="1:8" x14ac:dyDescent="0.25">
      <c r="A2429" s="12">
        <f>Riesgo!C2433</f>
        <v>0</v>
      </c>
      <c r="F2429" s="76">
        <f t="shared" si="111"/>
        <v>-0.12404882503505923</v>
      </c>
      <c r="G2429" s="26">
        <f t="shared" si="112"/>
        <v>0</v>
      </c>
      <c r="H2429" s="26">
        <f t="shared" si="113"/>
        <v>0</v>
      </c>
    </row>
    <row r="2430" spans="1:8" x14ac:dyDescent="0.25">
      <c r="A2430" s="12">
        <f>Riesgo!C2434</f>
        <v>0</v>
      </c>
      <c r="F2430" s="76">
        <f t="shared" si="111"/>
        <v>-0.12404882503505923</v>
      </c>
      <c r="G2430" s="26">
        <f t="shared" si="112"/>
        <v>0</v>
      </c>
      <c r="H2430" s="26">
        <f t="shared" si="113"/>
        <v>0</v>
      </c>
    </row>
    <row r="2431" spans="1:8" x14ac:dyDescent="0.25">
      <c r="A2431" s="12">
        <f>Riesgo!C2435</f>
        <v>0</v>
      </c>
      <c r="F2431" s="76">
        <f t="shared" si="111"/>
        <v>-0.12404882503505923</v>
      </c>
      <c r="G2431" s="26">
        <f t="shared" si="112"/>
        <v>0</v>
      </c>
      <c r="H2431" s="26">
        <f t="shared" si="113"/>
        <v>0</v>
      </c>
    </row>
    <row r="2432" spans="1:8" x14ac:dyDescent="0.25">
      <c r="A2432" s="12">
        <f>Riesgo!C2436</f>
        <v>0</v>
      </c>
      <c r="F2432" s="76">
        <f t="shared" si="111"/>
        <v>-0.12404882503505923</v>
      </c>
      <c r="G2432" s="26">
        <f t="shared" si="112"/>
        <v>0</v>
      </c>
      <c r="H2432" s="26">
        <f t="shared" si="113"/>
        <v>0</v>
      </c>
    </row>
    <row r="2433" spans="1:8" x14ac:dyDescent="0.25">
      <c r="A2433" s="12">
        <f>Riesgo!C2437</f>
        <v>0</v>
      </c>
      <c r="F2433" s="76">
        <f t="shared" si="111"/>
        <v>-0.12404882503505923</v>
      </c>
      <c r="G2433" s="26">
        <f t="shared" si="112"/>
        <v>0</v>
      </c>
      <c r="H2433" s="26">
        <f t="shared" si="113"/>
        <v>0</v>
      </c>
    </row>
    <row r="2434" spans="1:8" x14ac:dyDescent="0.25">
      <c r="A2434" s="12">
        <f>Riesgo!C2438</f>
        <v>0</v>
      </c>
      <c r="F2434" s="76">
        <f t="shared" si="111"/>
        <v>-0.12404882503505923</v>
      </c>
      <c r="G2434" s="26">
        <f t="shared" si="112"/>
        <v>0</v>
      </c>
      <c r="H2434" s="26">
        <f t="shared" si="113"/>
        <v>0</v>
      </c>
    </row>
    <row r="2435" spans="1:8" x14ac:dyDescent="0.25">
      <c r="A2435" s="12">
        <f>Riesgo!C2439</f>
        <v>0</v>
      </c>
      <c r="F2435" s="76">
        <f t="shared" ref="F2435:F2498" si="114">A2435-$D$4</f>
        <v>-0.12404882503505923</v>
      </c>
      <c r="G2435" s="26">
        <f t="shared" ref="G2435:G2498" si="115">IF(A2435=0,0,(A2435-D$4)^3)</f>
        <v>0</v>
      </c>
      <c r="H2435" s="26">
        <f t="shared" ref="H2435:H2498" si="116">IF(A2435=0,0,(A2435-D$4)^4)</f>
        <v>0</v>
      </c>
    </row>
    <row r="2436" spans="1:8" x14ac:dyDescent="0.25">
      <c r="A2436" s="12">
        <f>Riesgo!C2440</f>
        <v>0</v>
      </c>
      <c r="F2436" s="76">
        <f t="shared" si="114"/>
        <v>-0.12404882503505923</v>
      </c>
      <c r="G2436" s="26">
        <f t="shared" si="115"/>
        <v>0</v>
      </c>
      <c r="H2436" s="26">
        <f t="shared" si="116"/>
        <v>0</v>
      </c>
    </row>
    <row r="2437" spans="1:8" x14ac:dyDescent="0.25">
      <c r="A2437" s="12">
        <f>Riesgo!C2441</f>
        <v>0</v>
      </c>
      <c r="F2437" s="76">
        <f t="shared" si="114"/>
        <v>-0.12404882503505923</v>
      </c>
      <c r="G2437" s="26">
        <f t="shared" si="115"/>
        <v>0</v>
      </c>
      <c r="H2437" s="26">
        <f t="shared" si="116"/>
        <v>0</v>
      </c>
    </row>
    <row r="2438" spans="1:8" x14ac:dyDescent="0.25">
      <c r="A2438" s="12">
        <f>Riesgo!C2442</f>
        <v>0.1899745480056611</v>
      </c>
      <c r="F2438" s="76">
        <f t="shared" si="114"/>
        <v>6.5925722970601869E-2</v>
      </c>
      <c r="G2438" s="26">
        <f t="shared" si="115"/>
        <v>2.865264397512982E-4</v>
      </c>
      <c r="H2438" s="26">
        <f t="shared" si="116"/>
        <v>1.8889462690796933E-5</v>
      </c>
    </row>
    <row r="2439" spans="1:8" x14ac:dyDescent="0.25">
      <c r="A2439" s="12">
        <f>Riesgo!C2443</f>
        <v>0</v>
      </c>
      <c r="F2439" s="76">
        <f t="shared" si="114"/>
        <v>-0.12404882503505923</v>
      </c>
      <c r="G2439" s="26">
        <f t="shared" si="115"/>
        <v>0</v>
      </c>
      <c r="H2439" s="26">
        <f t="shared" si="116"/>
        <v>0</v>
      </c>
    </row>
    <row r="2440" spans="1:8" x14ac:dyDescent="0.25">
      <c r="A2440" s="12">
        <f>Riesgo!C2444</f>
        <v>0</v>
      </c>
      <c r="F2440" s="76">
        <f t="shared" si="114"/>
        <v>-0.12404882503505923</v>
      </c>
      <c r="G2440" s="26">
        <f t="shared" si="115"/>
        <v>0</v>
      </c>
      <c r="H2440" s="26">
        <f t="shared" si="116"/>
        <v>0</v>
      </c>
    </row>
    <row r="2441" spans="1:8" x14ac:dyDescent="0.25">
      <c r="A2441" s="12">
        <f>Riesgo!C2445</f>
        <v>0</v>
      </c>
      <c r="F2441" s="76">
        <f t="shared" si="114"/>
        <v>-0.12404882503505923</v>
      </c>
      <c r="G2441" s="26">
        <f t="shared" si="115"/>
        <v>0</v>
      </c>
      <c r="H2441" s="26">
        <f t="shared" si="116"/>
        <v>0</v>
      </c>
    </row>
    <row r="2442" spans="1:8" x14ac:dyDescent="0.25">
      <c r="A2442" s="12">
        <f>Riesgo!C2446</f>
        <v>0</v>
      </c>
      <c r="F2442" s="76">
        <f t="shared" si="114"/>
        <v>-0.12404882503505923</v>
      </c>
      <c r="G2442" s="26">
        <f t="shared" si="115"/>
        <v>0</v>
      </c>
      <c r="H2442" s="26">
        <f t="shared" si="116"/>
        <v>0</v>
      </c>
    </row>
    <row r="2443" spans="1:8" x14ac:dyDescent="0.25">
      <c r="A2443" s="12">
        <f>Riesgo!C2447</f>
        <v>0</v>
      </c>
      <c r="F2443" s="76">
        <f t="shared" si="114"/>
        <v>-0.12404882503505923</v>
      </c>
      <c r="G2443" s="26">
        <f t="shared" si="115"/>
        <v>0</v>
      </c>
      <c r="H2443" s="26">
        <f t="shared" si="116"/>
        <v>0</v>
      </c>
    </row>
    <row r="2444" spans="1:8" x14ac:dyDescent="0.25">
      <c r="A2444" s="12">
        <f>Riesgo!C2448</f>
        <v>0</v>
      </c>
      <c r="F2444" s="76">
        <f t="shared" si="114"/>
        <v>-0.12404882503505923</v>
      </c>
      <c r="G2444" s="26">
        <f t="shared" si="115"/>
        <v>0</v>
      </c>
      <c r="H2444" s="26">
        <f t="shared" si="116"/>
        <v>0</v>
      </c>
    </row>
    <row r="2445" spans="1:8" x14ac:dyDescent="0.25">
      <c r="A2445" s="12">
        <f>Riesgo!C2449</f>
        <v>1</v>
      </c>
      <c r="F2445" s="76">
        <f t="shared" si="114"/>
        <v>0.87595117496494079</v>
      </c>
      <c r="G2445" s="26">
        <f t="shared" si="115"/>
        <v>0.67210898078442016</v>
      </c>
      <c r="H2445" s="26">
        <f t="shared" si="116"/>
        <v>0.58873465142260162</v>
      </c>
    </row>
    <row r="2446" spans="1:8" x14ac:dyDescent="0.25">
      <c r="A2446" s="12">
        <f>Riesgo!C2450</f>
        <v>0</v>
      </c>
      <c r="F2446" s="76">
        <f t="shared" si="114"/>
        <v>-0.12404882503505923</v>
      </c>
      <c r="G2446" s="26">
        <f t="shared" si="115"/>
        <v>0</v>
      </c>
      <c r="H2446" s="26">
        <f t="shared" si="116"/>
        <v>0</v>
      </c>
    </row>
    <row r="2447" spans="1:8" x14ac:dyDescent="0.25">
      <c r="A2447" s="12">
        <f>Riesgo!C2451</f>
        <v>0</v>
      </c>
      <c r="F2447" s="76">
        <f t="shared" si="114"/>
        <v>-0.12404882503505923</v>
      </c>
      <c r="G2447" s="26">
        <f t="shared" si="115"/>
        <v>0</v>
      </c>
      <c r="H2447" s="26">
        <f t="shared" si="116"/>
        <v>0</v>
      </c>
    </row>
    <row r="2448" spans="1:8" x14ac:dyDescent="0.25">
      <c r="A2448" s="12">
        <f>Riesgo!C2452</f>
        <v>0</v>
      </c>
      <c r="F2448" s="76">
        <f t="shared" si="114"/>
        <v>-0.12404882503505923</v>
      </c>
      <c r="G2448" s="26">
        <f t="shared" si="115"/>
        <v>0</v>
      </c>
      <c r="H2448" s="26">
        <f t="shared" si="116"/>
        <v>0</v>
      </c>
    </row>
    <row r="2449" spans="1:8" x14ac:dyDescent="0.25">
      <c r="A2449" s="12">
        <f>Riesgo!C2453</f>
        <v>0</v>
      </c>
      <c r="F2449" s="76">
        <f t="shared" si="114"/>
        <v>-0.12404882503505923</v>
      </c>
      <c r="G2449" s="26">
        <f t="shared" si="115"/>
        <v>0</v>
      </c>
      <c r="H2449" s="26">
        <f t="shared" si="116"/>
        <v>0</v>
      </c>
    </row>
    <row r="2450" spans="1:8" x14ac:dyDescent="0.25">
      <c r="A2450" s="12">
        <f>Riesgo!C2454</f>
        <v>0</v>
      </c>
      <c r="F2450" s="76">
        <f t="shared" si="114"/>
        <v>-0.12404882503505923</v>
      </c>
      <c r="G2450" s="26">
        <f t="shared" si="115"/>
        <v>0</v>
      </c>
      <c r="H2450" s="26">
        <f t="shared" si="116"/>
        <v>0</v>
      </c>
    </row>
    <row r="2451" spans="1:8" x14ac:dyDescent="0.25">
      <c r="A2451" s="12">
        <f>Riesgo!C2455</f>
        <v>0</v>
      </c>
      <c r="F2451" s="76">
        <f t="shared" si="114"/>
        <v>-0.12404882503505923</v>
      </c>
      <c r="G2451" s="26">
        <f t="shared" si="115"/>
        <v>0</v>
      </c>
      <c r="H2451" s="26">
        <f t="shared" si="116"/>
        <v>0</v>
      </c>
    </row>
    <row r="2452" spans="1:8" x14ac:dyDescent="0.25">
      <c r="A2452" s="12">
        <f>Riesgo!C2456</f>
        <v>0</v>
      </c>
      <c r="F2452" s="76">
        <f t="shared" si="114"/>
        <v>-0.12404882503505923</v>
      </c>
      <c r="G2452" s="26">
        <f t="shared" si="115"/>
        <v>0</v>
      </c>
      <c r="H2452" s="26">
        <f t="shared" si="116"/>
        <v>0</v>
      </c>
    </row>
    <row r="2453" spans="1:8" x14ac:dyDescent="0.25">
      <c r="A2453" s="12">
        <f>Riesgo!C2457</f>
        <v>0</v>
      </c>
      <c r="F2453" s="76">
        <f t="shared" si="114"/>
        <v>-0.12404882503505923</v>
      </c>
      <c r="G2453" s="26">
        <f t="shared" si="115"/>
        <v>0</v>
      </c>
      <c r="H2453" s="26">
        <f t="shared" si="116"/>
        <v>0</v>
      </c>
    </row>
    <row r="2454" spans="1:8" x14ac:dyDescent="0.25">
      <c r="A2454" s="12">
        <f>Riesgo!C2458</f>
        <v>1</v>
      </c>
      <c r="F2454" s="76">
        <f t="shared" si="114"/>
        <v>0.87595117496494079</v>
      </c>
      <c r="G2454" s="26">
        <f t="shared" si="115"/>
        <v>0.67210898078442016</v>
      </c>
      <c r="H2454" s="26">
        <f t="shared" si="116"/>
        <v>0.58873465142260162</v>
      </c>
    </row>
    <row r="2455" spans="1:8" x14ac:dyDescent="0.25">
      <c r="A2455" s="12">
        <f>Riesgo!C2459</f>
        <v>0</v>
      </c>
      <c r="F2455" s="76">
        <f t="shared" si="114"/>
        <v>-0.12404882503505923</v>
      </c>
      <c r="G2455" s="26">
        <f t="shared" si="115"/>
        <v>0</v>
      </c>
      <c r="H2455" s="26">
        <f t="shared" si="116"/>
        <v>0</v>
      </c>
    </row>
    <row r="2456" spans="1:8" x14ac:dyDescent="0.25">
      <c r="A2456" s="12">
        <f>Riesgo!C2460</f>
        <v>1</v>
      </c>
      <c r="F2456" s="76">
        <f t="shared" si="114"/>
        <v>0.87595117496494079</v>
      </c>
      <c r="G2456" s="26">
        <f t="shared" si="115"/>
        <v>0.67210898078442016</v>
      </c>
      <c r="H2456" s="26">
        <f t="shared" si="116"/>
        <v>0.58873465142260162</v>
      </c>
    </row>
    <row r="2457" spans="1:8" x14ac:dyDescent="0.25">
      <c r="A2457" s="12">
        <f>Riesgo!C2461</f>
        <v>0</v>
      </c>
      <c r="F2457" s="76">
        <f t="shared" si="114"/>
        <v>-0.12404882503505923</v>
      </c>
      <c r="G2457" s="26">
        <f t="shared" si="115"/>
        <v>0</v>
      </c>
      <c r="H2457" s="26">
        <f t="shared" si="116"/>
        <v>0</v>
      </c>
    </row>
    <row r="2458" spans="1:8" x14ac:dyDescent="0.25">
      <c r="A2458" s="12">
        <f>Riesgo!C2462</f>
        <v>0</v>
      </c>
      <c r="F2458" s="76">
        <f t="shared" si="114"/>
        <v>-0.12404882503505923</v>
      </c>
      <c r="G2458" s="26">
        <f t="shared" si="115"/>
        <v>0</v>
      </c>
      <c r="H2458" s="26">
        <f t="shared" si="116"/>
        <v>0</v>
      </c>
    </row>
    <row r="2459" spans="1:8" x14ac:dyDescent="0.25">
      <c r="A2459" s="12">
        <f>Riesgo!C2463</f>
        <v>1</v>
      </c>
      <c r="F2459" s="76">
        <f t="shared" si="114"/>
        <v>0.87595117496494079</v>
      </c>
      <c r="G2459" s="26">
        <f t="shared" si="115"/>
        <v>0.67210898078442016</v>
      </c>
      <c r="H2459" s="26">
        <f t="shared" si="116"/>
        <v>0.58873465142260162</v>
      </c>
    </row>
    <row r="2460" spans="1:8" x14ac:dyDescent="0.25">
      <c r="A2460" s="12">
        <f>Riesgo!C2464</f>
        <v>0</v>
      </c>
      <c r="F2460" s="76">
        <f t="shared" si="114"/>
        <v>-0.12404882503505923</v>
      </c>
      <c r="G2460" s="26">
        <f t="shared" si="115"/>
        <v>0</v>
      </c>
      <c r="H2460" s="26">
        <f t="shared" si="116"/>
        <v>0</v>
      </c>
    </row>
    <row r="2461" spans="1:8" x14ac:dyDescent="0.25">
      <c r="A2461" s="12">
        <f>Riesgo!C2465</f>
        <v>0</v>
      </c>
      <c r="F2461" s="76">
        <f t="shared" si="114"/>
        <v>-0.12404882503505923</v>
      </c>
      <c r="G2461" s="26">
        <f t="shared" si="115"/>
        <v>0</v>
      </c>
      <c r="H2461" s="26">
        <f t="shared" si="116"/>
        <v>0</v>
      </c>
    </row>
    <row r="2462" spans="1:8" x14ac:dyDescent="0.25">
      <c r="A2462" s="12">
        <f>Riesgo!C2466</f>
        <v>0</v>
      </c>
      <c r="F2462" s="76">
        <f t="shared" si="114"/>
        <v>-0.12404882503505923</v>
      </c>
      <c r="G2462" s="26">
        <f t="shared" si="115"/>
        <v>0</v>
      </c>
      <c r="H2462" s="26">
        <f t="shared" si="116"/>
        <v>0</v>
      </c>
    </row>
    <row r="2463" spans="1:8" x14ac:dyDescent="0.25">
      <c r="A2463" s="12">
        <f>Riesgo!C2467</f>
        <v>0</v>
      </c>
      <c r="F2463" s="76">
        <f t="shared" si="114"/>
        <v>-0.12404882503505923</v>
      </c>
      <c r="G2463" s="26">
        <f t="shared" si="115"/>
        <v>0</v>
      </c>
      <c r="H2463" s="26">
        <f t="shared" si="116"/>
        <v>0</v>
      </c>
    </row>
    <row r="2464" spans="1:8" x14ac:dyDescent="0.25">
      <c r="A2464" s="12">
        <f>Riesgo!C2468</f>
        <v>0</v>
      </c>
      <c r="F2464" s="76">
        <f t="shared" si="114"/>
        <v>-0.12404882503505923</v>
      </c>
      <c r="G2464" s="26">
        <f t="shared" si="115"/>
        <v>0</v>
      </c>
      <c r="H2464" s="26">
        <f t="shared" si="116"/>
        <v>0</v>
      </c>
    </row>
    <row r="2465" spans="1:8" x14ac:dyDescent="0.25">
      <c r="A2465" s="12">
        <f>Riesgo!C2469</f>
        <v>0</v>
      </c>
      <c r="F2465" s="76">
        <f t="shared" si="114"/>
        <v>-0.12404882503505923</v>
      </c>
      <c r="G2465" s="26">
        <f t="shared" si="115"/>
        <v>0</v>
      </c>
      <c r="H2465" s="26">
        <f t="shared" si="116"/>
        <v>0</v>
      </c>
    </row>
    <row r="2466" spans="1:8" x14ac:dyDescent="0.25">
      <c r="A2466" s="12">
        <f>Riesgo!C2470</f>
        <v>0</v>
      </c>
      <c r="F2466" s="76">
        <f t="shared" si="114"/>
        <v>-0.12404882503505923</v>
      </c>
      <c r="G2466" s="26">
        <f t="shared" si="115"/>
        <v>0</v>
      </c>
      <c r="H2466" s="26">
        <f t="shared" si="116"/>
        <v>0</v>
      </c>
    </row>
    <row r="2467" spans="1:8" x14ac:dyDescent="0.25">
      <c r="A2467" s="12">
        <f>Riesgo!C2471</f>
        <v>1.3246531140354026E-2</v>
      </c>
      <c r="F2467" s="76">
        <f t="shared" si="114"/>
        <v>-0.11080229389470521</v>
      </c>
      <c r="G2467" s="26">
        <f t="shared" si="115"/>
        <v>-1.3603361977075666E-3</v>
      </c>
      <c r="H2467" s="26">
        <f t="shared" si="116"/>
        <v>1.5072837117399961E-4</v>
      </c>
    </row>
    <row r="2468" spans="1:8" x14ac:dyDescent="0.25">
      <c r="A2468" s="12">
        <f>Riesgo!C2472</f>
        <v>1</v>
      </c>
      <c r="F2468" s="76">
        <f t="shared" si="114"/>
        <v>0.87595117496494079</v>
      </c>
      <c r="G2468" s="26">
        <f t="shared" si="115"/>
        <v>0.67210898078442016</v>
      </c>
      <c r="H2468" s="26">
        <f t="shared" si="116"/>
        <v>0.58873465142260162</v>
      </c>
    </row>
    <row r="2469" spans="1:8" x14ac:dyDescent="0.25">
      <c r="A2469" s="12">
        <f>Riesgo!C2473</f>
        <v>0</v>
      </c>
      <c r="F2469" s="76">
        <f t="shared" si="114"/>
        <v>-0.12404882503505923</v>
      </c>
      <c r="G2469" s="26">
        <f t="shared" si="115"/>
        <v>0</v>
      </c>
      <c r="H2469" s="26">
        <f t="shared" si="116"/>
        <v>0</v>
      </c>
    </row>
    <row r="2470" spans="1:8" x14ac:dyDescent="0.25">
      <c r="A2470" s="12">
        <f>Riesgo!C2474</f>
        <v>0</v>
      </c>
      <c r="F2470" s="76">
        <f t="shared" si="114"/>
        <v>-0.12404882503505923</v>
      </c>
      <c r="G2470" s="26">
        <f t="shared" si="115"/>
        <v>0</v>
      </c>
      <c r="H2470" s="26">
        <f t="shared" si="116"/>
        <v>0</v>
      </c>
    </row>
    <row r="2471" spans="1:8" x14ac:dyDescent="0.25">
      <c r="A2471" s="12">
        <f>Riesgo!C2475</f>
        <v>0</v>
      </c>
      <c r="F2471" s="76">
        <f t="shared" si="114"/>
        <v>-0.12404882503505923</v>
      </c>
      <c r="G2471" s="26">
        <f t="shared" si="115"/>
        <v>0</v>
      </c>
      <c r="H2471" s="26">
        <f t="shared" si="116"/>
        <v>0</v>
      </c>
    </row>
    <row r="2472" spans="1:8" x14ac:dyDescent="0.25">
      <c r="A2472" s="12">
        <f>Riesgo!C2476</f>
        <v>0.3740267439505025</v>
      </c>
      <c r="F2472" s="76">
        <f t="shared" si="114"/>
        <v>0.24997791891544327</v>
      </c>
      <c r="G2472" s="26">
        <f t="shared" si="115"/>
        <v>1.5620860162315568E-2</v>
      </c>
      <c r="H2472" s="26">
        <f t="shared" si="116"/>
        <v>3.9048701150447987E-3</v>
      </c>
    </row>
    <row r="2473" spans="1:8" x14ac:dyDescent="0.25">
      <c r="A2473" s="12">
        <f>Riesgo!C2477</f>
        <v>0</v>
      </c>
      <c r="F2473" s="76">
        <f t="shared" si="114"/>
        <v>-0.12404882503505923</v>
      </c>
      <c r="G2473" s="26">
        <f t="shared" si="115"/>
        <v>0</v>
      </c>
      <c r="H2473" s="26">
        <f t="shared" si="116"/>
        <v>0</v>
      </c>
    </row>
    <row r="2474" spans="1:8" x14ac:dyDescent="0.25">
      <c r="A2474" s="12">
        <f>Riesgo!C2478</f>
        <v>0</v>
      </c>
      <c r="F2474" s="76">
        <f t="shared" si="114"/>
        <v>-0.12404882503505923</v>
      </c>
      <c r="G2474" s="26">
        <f t="shared" si="115"/>
        <v>0</v>
      </c>
      <c r="H2474" s="26">
        <f t="shared" si="116"/>
        <v>0</v>
      </c>
    </row>
    <row r="2475" spans="1:8" x14ac:dyDescent="0.25">
      <c r="A2475" s="12">
        <f>Riesgo!C2479</f>
        <v>0</v>
      </c>
      <c r="F2475" s="76">
        <f t="shared" si="114"/>
        <v>-0.12404882503505923</v>
      </c>
      <c r="G2475" s="26">
        <f t="shared" si="115"/>
        <v>0</v>
      </c>
      <c r="H2475" s="26">
        <f t="shared" si="116"/>
        <v>0</v>
      </c>
    </row>
    <row r="2476" spans="1:8" x14ac:dyDescent="0.25">
      <c r="A2476" s="12">
        <f>Riesgo!C2480</f>
        <v>0</v>
      </c>
      <c r="F2476" s="76">
        <f t="shared" si="114"/>
        <v>-0.12404882503505923</v>
      </c>
      <c r="G2476" s="26">
        <f t="shared" si="115"/>
        <v>0</v>
      </c>
      <c r="H2476" s="26">
        <f t="shared" si="116"/>
        <v>0</v>
      </c>
    </row>
    <row r="2477" spans="1:8" x14ac:dyDescent="0.25">
      <c r="A2477" s="12">
        <f>Riesgo!C2481</f>
        <v>0</v>
      </c>
      <c r="F2477" s="76">
        <f t="shared" si="114"/>
        <v>-0.12404882503505923</v>
      </c>
      <c r="G2477" s="26">
        <f t="shared" si="115"/>
        <v>0</v>
      </c>
      <c r="H2477" s="26">
        <f t="shared" si="116"/>
        <v>0</v>
      </c>
    </row>
    <row r="2478" spans="1:8" x14ac:dyDescent="0.25">
      <c r="A2478" s="12">
        <f>Riesgo!C2482</f>
        <v>0</v>
      </c>
      <c r="F2478" s="76">
        <f t="shared" si="114"/>
        <v>-0.12404882503505923</v>
      </c>
      <c r="G2478" s="26">
        <f t="shared" si="115"/>
        <v>0</v>
      </c>
      <c r="H2478" s="26">
        <f t="shared" si="116"/>
        <v>0</v>
      </c>
    </row>
    <row r="2479" spans="1:8" x14ac:dyDescent="0.25">
      <c r="A2479" s="12">
        <f>Riesgo!C2483</f>
        <v>1</v>
      </c>
      <c r="F2479" s="76">
        <f t="shared" si="114"/>
        <v>0.87595117496494079</v>
      </c>
      <c r="G2479" s="26">
        <f t="shared" si="115"/>
        <v>0.67210898078442016</v>
      </c>
      <c r="H2479" s="26">
        <f t="shared" si="116"/>
        <v>0.58873465142260162</v>
      </c>
    </row>
    <row r="2480" spans="1:8" x14ac:dyDescent="0.25">
      <c r="A2480" s="12">
        <f>Riesgo!C2484</f>
        <v>0</v>
      </c>
      <c r="F2480" s="76">
        <f t="shared" si="114"/>
        <v>-0.12404882503505923</v>
      </c>
      <c r="G2480" s="26">
        <f t="shared" si="115"/>
        <v>0</v>
      </c>
      <c r="H2480" s="26">
        <f t="shared" si="116"/>
        <v>0</v>
      </c>
    </row>
    <row r="2481" spans="1:8" x14ac:dyDescent="0.25">
      <c r="A2481" s="12">
        <f>Riesgo!C2485</f>
        <v>0.8457053452751303</v>
      </c>
      <c r="F2481" s="76">
        <f t="shared" si="114"/>
        <v>0.7216565202400711</v>
      </c>
      <c r="G2481" s="26">
        <f t="shared" si="115"/>
        <v>0.3758301519910488</v>
      </c>
      <c r="H2481" s="26">
        <f t="shared" si="116"/>
        <v>0.27122027968715734</v>
      </c>
    </row>
    <row r="2482" spans="1:8" x14ac:dyDescent="0.25">
      <c r="A2482" s="12">
        <f>Riesgo!C2486</f>
        <v>0</v>
      </c>
      <c r="F2482" s="76">
        <f t="shared" si="114"/>
        <v>-0.12404882503505923</v>
      </c>
      <c r="G2482" s="26">
        <f t="shared" si="115"/>
        <v>0</v>
      </c>
      <c r="H2482" s="26">
        <f t="shared" si="116"/>
        <v>0</v>
      </c>
    </row>
    <row r="2483" spans="1:8" x14ac:dyDescent="0.25">
      <c r="A2483" s="12">
        <f>Riesgo!C2487</f>
        <v>0</v>
      </c>
      <c r="F2483" s="76">
        <f t="shared" si="114"/>
        <v>-0.12404882503505923</v>
      </c>
      <c r="G2483" s="26">
        <f t="shared" si="115"/>
        <v>0</v>
      </c>
      <c r="H2483" s="26">
        <f t="shared" si="116"/>
        <v>0</v>
      </c>
    </row>
    <row r="2484" spans="1:8" x14ac:dyDescent="0.25">
      <c r="A2484" s="12">
        <f>Riesgo!C2488</f>
        <v>0.39191100218088271</v>
      </c>
      <c r="F2484" s="76">
        <f t="shared" si="114"/>
        <v>0.2678621771458235</v>
      </c>
      <c r="G2484" s="26">
        <f t="shared" si="115"/>
        <v>1.9219150303438782E-2</v>
      </c>
      <c r="H2484" s="26">
        <f t="shared" si="116"/>
        <v>5.1480834431719266E-3</v>
      </c>
    </row>
    <row r="2485" spans="1:8" x14ac:dyDescent="0.25">
      <c r="A2485" s="12">
        <f>Riesgo!C2489</f>
        <v>0</v>
      </c>
      <c r="F2485" s="76">
        <f t="shared" si="114"/>
        <v>-0.12404882503505923</v>
      </c>
      <c r="G2485" s="26">
        <f t="shared" si="115"/>
        <v>0</v>
      </c>
      <c r="H2485" s="26">
        <f t="shared" si="116"/>
        <v>0</v>
      </c>
    </row>
    <row r="2486" spans="1:8" x14ac:dyDescent="0.25">
      <c r="A2486" s="12">
        <f>Riesgo!C2490</f>
        <v>0</v>
      </c>
      <c r="F2486" s="76">
        <f t="shared" si="114"/>
        <v>-0.12404882503505923</v>
      </c>
      <c r="G2486" s="26">
        <f t="shared" si="115"/>
        <v>0</v>
      </c>
      <c r="H2486" s="26">
        <f t="shared" si="116"/>
        <v>0</v>
      </c>
    </row>
    <row r="2487" spans="1:8" x14ac:dyDescent="0.25">
      <c r="A2487" s="12">
        <f>Riesgo!C2491</f>
        <v>0</v>
      </c>
      <c r="F2487" s="76">
        <f t="shared" si="114"/>
        <v>-0.12404882503505923</v>
      </c>
      <c r="G2487" s="26">
        <f t="shared" si="115"/>
        <v>0</v>
      </c>
      <c r="H2487" s="26">
        <f t="shared" si="116"/>
        <v>0</v>
      </c>
    </row>
    <row r="2488" spans="1:8" x14ac:dyDescent="0.25">
      <c r="A2488" s="12">
        <f>Riesgo!C2492</f>
        <v>0</v>
      </c>
      <c r="F2488" s="76">
        <f t="shared" si="114"/>
        <v>-0.12404882503505923</v>
      </c>
      <c r="G2488" s="26">
        <f t="shared" si="115"/>
        <v>0</v>
      </c>
      <c r="H2488" s="26">
        <f t="shared" si="116"/>
        <v>0</v>
      </c>
    </row>
    <row r="2489" spans="1:8" x14ac:dyDescent="0.25">
      <c r="A2489" s="12">
        <f>Riesgo!C2493</f>
        <v>0</v>
      </c>
      <c r="F2489" s="76">
        <f t="shared" si="114"/>
        <v>-0.12404882503505923</v>
      </c>
      <c r="G2489" s="26">
        <f t="shared" si="115"/>
        <v>0</v>
      </c>
      <c r="H2489" s="26">
        <f t="shared" si="116"/>
        <v>0</v>
      </c>
    </row>
    <row r="2490" spans="1:8" x14ac:dyDescent="0.25">
      <c r="A2490" s="12">
        <f>Riesgo!C2494</f>
        <v>0</v>
      </c>
      <c r="F2490" s="76">
        <f t="shared" si="114"/>
        <v>-0.12404882503505923</v>
      </c>
      <c r="G2490" s="26">
        <f t="shared" si="115"/>
        <v>0</v>
      </c>
      <c r="H2490" s="26">
        <f t="shared" si="116"/>
        <v>0</v>
      </c>
    </row>
    <row r="2491" spans="1:8" x14ac:dyDescent="0.25">
      <c r="A2491" s="12">
        <f>Riesgo!C2495</f>
        <v>0.64291507294734818</v>
      </c>
      <c r="F2491" s="76">
        <f t="shared" si="114"/>
        <v>0.51886624791228897</v>
      </c>
      <c r="G2491" s="26">
        <f t="shared" si="115"/>
        <v>0.13969030406345329</v>
      </c>
      <c r="H2491" s="26">
        <f t="shared" si="116"/>
        <v>7.2480583939130774E-2</v>
      </c>
    </row>
    <row r="2492" spans="1:8" x14ac:dyDescent="0.25">
      <c r="A2492" s="12">
        <f>Riesgo!C2496</f>
        <v>0</v>
      </c>
      <c r="F2492" s="76">
        <f t="shared" si="114"/>
        <v>-0.12404882503505923</v>
      </c>
      <c r="G2492" s="26">
        <f t="shared" si="115"/>
        <v>0</v>
      </c>
      <c r="H2492" s="26">
        <f t="shared" si="116"/>
        <v>0</v>
      </c>
    </row>
    <row r="2493" spans="1:8" x14ac:dyDescent="0.25">
      <c r="A2493" s="12">
        <f>Riesgo!C2497</f>
        <v>0</v>
      </c>
      <c r="F2493" s="76">
        <f t="shared" si="114"/>
        <v>-0.12404882503505923</v>
      </c>
      <c r="G2493" s="26">
        <f t="shared" si="115"/>
        <v>0</v>
      </c>
      <c r="H2493" s="26">
        <f t="shared" si="116"/>
        <v>0</v>
      </c>
    </row>
    <row r="2494" spans="1:8" x14ac:dyDescent="0.25">
      <c r="A2494" s="12">
        <f>Riesgo!C2498</f>
        <v>0</v>
      </c>
      <c r="F2494" s="76">
        <f t="shared" si="114"/>
        <v>-0.12404882503505923</v>
      </c>
      <c r="G2494" s="26">
        <f t="shared" si="115"/>
        <v>0</v>
      </c>
      <c r="H2494" s="26">
        <f t="shared" si="116"/>
        <v>0</v>
      </c>
    </row>
    <row r="2495" spans="1:8" x14ac:dyDescent="0.25">
      <c r="A2495" s="12">
        <f>Riesgo!C2499</f>
        <v>0</v>
      </c>
      <c r="F2495" s="76">
        <f t="shared" si="114"/>
        <v>-0.12404882503505923</v>
      </c>
      <c r="G2495" s="26">
        <f t="shared" si="115"/>
        <v>0</v>
      </c>
      <c r="H2495" s="26">
        <f t="shared" si="116"/>
        <v>0</v>
      </c>
    </row>
    <row r="2496" spans="1:8" x14ac:dyDescent="0.25">
      <c r="A2496" s="12">
        <f>Riesgo!C2500</f>
        <v>0</v>
      </c>
      <c r="F2496" s="76">
        <f t="shared" si="114"/>
        <v>-0.12404882503505923</v>
      </c>
      <c r="G2496" s="26">
        <f t="shared" si="115"/>
        <v>0</v>
      </c>
      <c r="H2496" s="26">
        <f t="shared" si="116"/>
        <v>0</v>
      </c>
    </row>
    <row r="2497" spans="1:8" x14ac:dyDescent="0.25">
      <c r="A2497" s="12">
        <f>Riesgo!C2501</f>
        <v>0</v>
      </c>
      <c r="F2497" s="76">
        <f t="shared" si="114"/>
        <v>-0.12404882503505923</v>
      </c>
      <c r="G2497" s="26">
        <f t="shared" si="115"/>
        <v>0</v>
      </c>
      <c r="H2497" s="26">
        <f t="shared" si="116"/>
        <v>0</v>
      </c>
    </row>
    <row r="2498" spans="1:8" x14ac:dyDescent="0.25">
      <c r="A2498" s="12">
        <f>Riesgo!C2502</f>
        <v>0</v>
      </c>
      <c r="F2498" s="76">
        <f t="shared" si="114"/>
        <v>-0.12404882503505923</v>
      </c>
      <c r="G2498" s="26">
        <f t="shared" si="115"/>
        <v>0</v>
      </c>
      <c r="H2498" s="26">
        <f t="shared" si="116"/>
        <v>0</v>
      </c>
    </row>
    <row r="2499" spans="1:8" x14ac:dyDescent="0.25">
      <c r="A2499" s="12">
        <f>Riesgo!C2503</f>
        <v>0</v>
      </c>
      <c r="F2499" s="76">
        <f t="shared" ref="F2499:F2562" si="117">A2499-$D$4</f>
        <v>-0.12404882503505923</v>
      </c>
      <c r="G2499" s="26">
        <f t="shared" ref="G2499:G2562" si="118">IF(A2499=0,0,(A2499-D$4)^3)</f>
        <v>0</v>
      </c>
      <c r="H2499" s="26">
        <f t="shared" ref="H2499:H2562" si="119">IF(A2499=0,0,(A2499-D$4)^4)</f>
        <v>0</v>
      </c>
    </row>
    <row r="2500" spans="1:8" x14ac:dyDescent="0.25">
      <c r="A2500" s="12">
        <f>Riesgo!C2504</f>
        <v>0</v>
      </c>
      <c r="F2500" s="76">
        <f t="shared" si="117"/>
        <v>-0.12404882503505923</v>
      </c>
      <c r="G2500" s="26">
        <f t="shared" si="118"/>
        <v>0</v>
      </c>
      <c r="H2500" s="26">
        <f t="shared" si="119"/>
        <v>0</v>
      </c>
    </row>
    <row r="2501" spans="1:8" x14ac:dyDescent="0.25">
      <c r="A2501" s="12">
        <f>Riesgo!C2505</f>
        <v>0</v>
      </c>
      <c r="F2501" s="76">
        <f t="shared" si="117"/>
        <v>-0.12404882503505923</v>
      </c>
      <c r="G2501" s="26">
        <f t="shared" si="118"/>
        <v>0</v>
      </c>
      <c r="H2501" s="26">
        <f t="shared" si="119"/>
        <v>0</v>
      </c>
    </row>
    <row r="2502" spans="1:8" x14ac:dyDescent="0.25">
      <c r="A2502" s="12">
        <f>Riesgo!C2506</f>
        <v>0</v>
      </c>
      <c r="F2502" s="76">
        <f t="shared" si="117"/>
        <v>-0.12404882503505923</v>
      </c>
      <c r="G2502" s="26">
        <f t="shared" si="118"/>
        <v>0</v>
      </c>
      <c r="H2502" s="26">
        <f t="shared" si="119"/>
        <v>0</v>
      </c>
    </row>
    <row r="2503" spans="1:8" x14ac:dyDescent="0.25">
      <c r="A2503" s="12">
        <f>Riesgo!C2507</f>
        <v>1</v>
      </c>
      <c r="F2503" s="76">
        <f t="shared" si="117"/>
        <v>0.87595117496494079</v>
      </c>
      <c r="G2503" s="26">
        <f t="shared" si="118"/>
        <v>0.67210898078442016</v>
      </c>
      <c r="H2503" s="26">
        <f t="shared" si="119"/>
        <v>0.58873465142260162</v>
      </c>
    </row>
    <row r="2504" spans="1:8" x14ac:dyDescent="0.25">
      <c r="A2504" s="12">
        <f>Riesgo!C2508</f>
        <v>0</v>
      </c>
      <c r="F2504" s="76">
        <f t="shared" si="117"/>
        <v>-0.12404882503505923</v>
      </c>
      <c r="G2504" s="26">
        <f t="shared" si="118"/>
        <v>0</v>
      </c>
      <c r="H2504" s="26">
        <f t="shared" si="119"/>
        <v>0</v>
      </c>
    </row>
    <row r="2505" spans="1:8" x14ac:dyDescent="0.25">
      <c r="A2505" s="12">
        <f>Riesgo!C2509</f>
        <v>0</v>
      </c>
      <c r="F2505" s="76">
        <f t="shared" si="117"/>
        <v>-0.12404882503505923</v>
      </c>
      <c r="G2505" s="26">
        <f t="shared" si="118"/>
        <v>0</v>
      </c>
      <c r="H2505" s="26">
        <f t="shared" si="119"/>
        <v>0</v>
      </c>
    </row>
    <row r="2506" spans="1:8" x14ac:dyDescent="0.25">
      <c r="A2506" s="12">
        <f>Riesgo!C2510</f>
        <v>0</v>
      </c>
      <c r="F2506" s="76">
        <f t="shared" si="117"/>
        <v>-0.12404882503505923</v>
      </c>
      <c r="G2506" s="26">
        <f t="shared" si="118"/>
        <v>0</v>
      </c>
      <c r="H2506" s="26">
        <f t="shared" si="119"/>
        <v>0</v>
      </c>
    </row>
    <row r="2507" spans="1:8" x14ac:dyDescent="0.25">
      <c r="A2507" s="12">
        <f>Riesgo!C2511</f>
        <v>0</v>
      </c>
      <c r="F2507" s="76">
        <f t="shared" si="117"/>
        <v>-0.12404882503505923</v>
      </c>
      <c r="G2507" s="26">
        <f t="shared" si="118"/>
        <v>0</v>
      </c>
      <c r="H2507" s="26">
        <f t="shared" si="119"/>
        <v>0</v>
      </c>
    </row>
    <row r="2508" spans="1:8" x14ac:dyDescent="0.25">
      <c r="A2508" s="12">
        <f>Riesgo!C2512</f>
        <v>0</v>
      </c>
      <c r="F2508" s="76">
        <f t="shared" si="117"/>
        <v>-0.12404882503505923</v>
      </c>
      <c r="G2508" s="26">
        <f t="shared" si="118"/>
        <v>0</v>
      </c>
      <c r="H2508" s="26">
        <f t="shared" si="119"/>
        <v>0</v>
      </c>
    </row>
    <row r="2509" spans="1:8" x14ac:dyDescent="0.25">
      <c r="A2509" s="12">
        <f>Riesgo!C2513</f>
        <v>0</v>
      </c>
      <c r="F2509" s="76">
        <f t="shared" si="117"/>
        <v>-0.12404882503505923</v>
      </c>
      <c r="G2509" s="26">
        <f t="shared" si="118"/>
        <v>0</v>
      </c>
      <c r="H2509" s="26">
        <f t="shared" si="119"/>
        <v>0</v>
      </c>
    </row>
    <row r="2510" spans="1:8" x14ac:dyDescent="0.25">
      <c r="A2510" s="12">
        <f>Riesgo!C2514</f>
        <v>7.6386454800329726E-2</v>
      </c>
      <c r="F2510" s="76">
        <f t="shared" si="117"/>
        <v>-4.7662370234729509E-2</v>
      </c>
      <c r="G2510" s="26">
        <f t="shared" si="118"/>
        <v>-1.0827467969033982E-4</v>
      </c>
      <c r="H2510" s="26">
        <f t="shared" si="119"/>
        <v>5.1606278704477237E-6</v>
      </c>
    </row>
    <row r="2511" spans="1:8" x14ac:dyDescent="0.25">
      <c r="A2511" s="12">
        <f>Riesgo!C2515</f>
        <v>0</v>
      </c>
      <c r="F2511" s="76">
        <f t="shared" si="117"/>
        <v>-0.12404882503505923</v>
      </c>
      <c r="G2511" s="26">
        <f t="shared" si="118"/>
        <v>0</v>
      </c>
      <c r="H2511" s="26">
        <f t="shared" si="119"/>
        <v>0</v>
      </c>
    </row>
    <row r="2512" spans="1:8" x14ac:dyDescent="0.25">
      <c r="A2512" s="12">
        <f>Riesgo!C2516</f>
        <v>0</v>
      </c>
      <c r="F2512" s="76">
        <f t="shared" si="117"/>
        <v>-0.12404882503505923</v>
      </c>
      <c r="G2512" s="26">
        <f t="shared" si="118"/>
        <v>0</v>
      </c>
      <c r="H2512" s="26">
        <f t="shared" si="119"/>
        <v>0</v>
      </c>
    </row>
    <row r="2513" spans="1:8" x14ac:dyDescent="0.25">
      <c r="A2513" s="12">
        <f>Riesgo!C2517</f>
        <v>1</v>
      </c>
      <c r="F2513" s="76">
        <f t="shared" si="117"/>
        <v>0.87595117496494079</v>
      </c>
      <c r="G2513" s="26">
        <f t="shared" si="118"/>
        <v>0.67210898078442016</v>
      </c>
      <c r="H2513" s="26">
        <f t="shared" si="119"/>
        <v>0.58873465142260162</v>
      </c>
    </row>
    <row r="2514" spans="1:8" x14ac:dyDescent="0.25">
      <c r="A2514" s="12">
        <f>Riesgo!C2518</f>
        <v>0.52876030874599123</v>
      </c>
      <c r="F2514" s="76">
        <f t="shared" si="117"/>
        <v>0.40471148371093202</v>
      </c>
      <c r="G2514" s="26">
        <f t="shared" si="118"/>
        <v>6.6288254461643908E-2</v>
      </c>
      <c r="H2514" s="26">
        <f t="shared" si="119"/>
        <v>2.6827617815779713E-2</v>
      </c>
    </row>
    <row r="2515" spans="1:8" x14ac:dyDescent="0.25">
      <c r="A2515" s="12">
        <f>Riesgo!C2519</f>
        <v>0</v>
      </c>
      <c r="F2515" s="76">
        <f t="shared" si="117"/>
        <v>-0.12404882503505923</v>
      </c>
      <c r="G2515" s="26">
        <f t="shared" si="118"/>
        <v>0</v>
      </c>
      <c r="H2515" s="26">
        <f t="shared" si="119"/>
        <v>0</v>
      </c>
    </row>
    <row r="2516" spans="1:8" x14ac:dyDescent="0.25">
      <c r="A2516" s="12">
        <f>Riesgo!C2520</f>
        <v>0</v>
      </c>
      <c r="F2516" s="76">
        <f t="shared" si="117"/>
        <v>-0.12404882503505923</v>
      </c>
      <c r="G2516" s="26">
        <f t="shared" si="118"/>
        <v>0</v>
      </c>
      <c r="H2516" s="26">
        <f t="shared" si="119"/>
        <v>0</v>
      </c>
    </row>
    <row r="2517" spans="1:8" x14ac:dyDescent="0.25">
      <c r="A2517" s="12">
        <f>Riesgo!C2521</f>
        <v>1</v>
      </c>
      <c r="F2517" s="76">
        <f t="shared" si="117"/>
        <v>0.87595117496494079</v>
      </c>
      <c r="G2517" s="26">
        <f t="shared" si="118"/>
        <v>0.67210898078442016</v>
      </c>
      <c r="H2517" s="26">
        <f t="shared" si="119"/>
        <v>0.58873465142260162</v>
      </c>
    </row>
    <row r="2518" spans="1:8" x14ac:dyDescent="0.25">
      <c r="A2518" s="12">
        <f>Riesgo!C2522</f>
        <v>1</v>
      </c>
      <c r="F2518" s="76">
        <f t="shared" si="117"/>
        <v>0.87595117496494079</v>
      </c>
      <c r="G2518" s="26">
        <f t="shared" si="118"/>
        <v>0.67210898078442016</v>
      </c>
      <c r="H2518" s="26">
        <f t="shared" si="119"/>
        <v>0.58873465142260162</v>
      </c>
    </row>
    <row r="2519" spans="1:8" x14ac:dyDescent="0.25">
      <c r="A2519" s="12">
        <f>Riesgo!C2523</f>
        <v>0</v>
      </c>
      <c r="F2519" s="76">
        <f t="shared" si="117"/>
        <v>-0.12404882503505923</v>
      </c>
      <c r="G2519" s="26">
        <f t="shared" si="118"/>
        <v>0</v>
      </c>
      <c r="H2519" s="26">
        <f t="shared" si="119"/>
        <v>0</v>
      </c>
    </row>
    <row r="2520" spans="1:8" x14ac:dyDescent="0.25">
      <c r="A2520" s="12">
        <f>Riesgo!C2524</f>
        <v>0.21817890613202773</v>
      </c>
      <c r="F2520" s="76">
        <f t="shared" si="117"/>
        <v>9.4130081096968493E-2</v>
      </c>
      <c r="G2520" s="26">
        <f t="shared" si="118"/>
        <v>8.3403696366743938E-4</v>
      </c>
      <c r="H2520" s="26">
        <f t="shared" si="119"/>
        <v>7.8507967027885447E-5</v>
      </c>
    </row>
    <row r="2521" spans="1:8" x14ac:dyDescent="0.25">
      <c r="A2521" s="12">
        <f>Riesgo!C2525</f>
        <v>0</v>
      </c>
      <c r="F2521" s="76">
        <f t="shared" si="117"/>
        <v>-0.12404882503505923</v>
      </c>
      <c r="G2521" s="26">
        <f t="shared" si="118"/>
        <v>0</v>
      </c>
      <c r="H2521" s="26">
        <f t="shared" si="119"/>
        <v>0</v>
      </c>
    </row>
    <row r="2522" spans="1:8" x14ac:dyDescent="0.25">
      <c r="A2522" s="12">
        <f>Riesgo!C2526</f>
        <v>0</v>
      </c>
      <c r="F2522" s="76">
        <f t="shared" si="117"/>
        <v>-0.12404882503505923</v>
      </c>
      <c r="G2522" s="26">
        <f t="shared" si="118"/>
        <v>0</v>
      </c>
      <c r="H2522" s="26">
        <f t="shared" si="119"/>
        <v>0</v>
      </c>
    </row>
    <row r="2523" spans="1:8" x14ac:dyDescent="0.25">
      <c r="A2523" s="12">
        <f>Riesgo!C2527</f>
        <v>0</v>
      </c>
      <c r="F2523" s="76">
        <f t="shared" si="117"/>
        <v>-0.12404882503505923</v>
      </c>
      <c r="G2523" s="26">
        <f t="shared" si="118"/>
        <v>0</v>
      </c>
      <c r="H2523" s="26">
        <f t="shared" si="119"/>
        <v>0</v>
      </c>
    </row>
    <row r="2524" spans="1:8" x14ac:dyDescent="0.25">
      <c r="A2524" s="12">
        <f>Riesgo!C2528</f>
        <v>0</v>
      </c>
      <c r="F2524" s="76">
        <f t="shared" si="117"/>
        <v>-0.12404882503505923</v>
      </c>
      <c r="G2524" s="26">
        <f t="shared" si="118"/>
        <v>0</v>
      </c>
      <c r="H2524" s="26">
        <f t="shared" si="119"/>
        <v>0</v>
      </c>
    </row>
    <row r="2525" spans="1:8" x14ac:dyDescent="0.25">
      <c r="A2525" s="12">
        <f>Riesgo!C2529</f>
        <v>0</v>
      </c>
      <c r="F2525" s="76">
        <f t="shared" si="117"/>
        <v>-0.12404882503505923</v>
      </c>
      <c r="G2525" s="26">
        <f t="shared" si="118"/>
        <v>0</v>
      </c>
      <c r="H2525" s="26">
        <f t="shared" si="119"/>
        <v>0</v>
      </c>
    </row>
    <row r="2526" spans="1:8" x14ac:dyDescent="0.25">
      <c r="A2526" s="12">
        <f>Riesgo!C2530</f>
        <v>0</v>
      </c>
      <c r="F2526" s="76">
        <f t="shared" si="117"/>
        <v>-0.12404882503505923</v>
      </c>
      <c r="G2526" s="26">
        <f t="shared" si="118"/>
        <v>0</v>
      </c>
      <c r="H2526" s="26">
        <f t="shared" si="119"/>
        <v>0</v>
      </c>
    </row>
    <row r="2527" spans="1:8" x14ac:dyDescent="0.25">
      <c r="A2527" s="12">
        <f>Riesgo!C2531</f>
        <v>0</v>
      </c>
      <c r="F2527" s="76">
        <f t="shared" si="117"/>
        <v>-0.12404882503505923</v>
      </c>
      <c r="G2527" s="26">
        <f t="shared" si="118"/>
        <v>0</v>
      </c>
      <c r="H2527" s="26">
        <f t="shared" si="119"/>
        <v>0</v>
      </c>
    </row>
    <row r="2528" spans="1:8" x14ac:dyDescent="0.25">
      <c r="A2528" s="12">
        <f>Riesgo!C2532</f>
        <v>0</v>
      </c>
      <c r="F2528" s="76">
        <f t="shared" si="117"/>
        <v>-0.12404882503505923</v>
      </c>
      <c r="G2528" s="26">
        <f t="shared" si="118"/>
        <v>0</v>
      </c>
      <c r="H2528" s="26">
        <f t="shared" si="119"/>
        <v>0</v>
      </c>
    </row>
    <row r="2529" spans="1:8" x14ac:dyDescent="0.25">
      <c r="A2529" s="12">
        <f>Riesgo!C2533</f>
        <v>0</v>
      </c>
      <c r="F2529" s="76">
        <f t="shared" si="117"/>
        <v>-0.12404882503505923</v>
      </c>
      <c r="G2529" s="26">
        <f t="shared" si="118"/>
        <v>0</v>
      </c>
      <c r="H2529" s="26">
        <f t="shared" si="119"/>
        <v>0</v>
      </c>
    </row>
    <row r="2530" spans="1:8" x14ac:dyDescent="0.25">
      <c r="A2530" s="12">
        <f>Riesgo!C2534</f>
        <v>0</v>
      </c>
      <c r="F2530" s="76">
        <f t="shared" si="117"/>
        <v>-0.12404882503505923</v>
      </c>
      <c r="G2530" s="26">
        <f t="shared" si="118"/>
        <v>0</v>
      </c>
      <c r="H2530" s="26">
        <f t="shared" si="119"/>
        <v>0</v>
      </c>
    </row>
    <row r="2531" spans="1:8" x14ac:dyDescent="0.25">
      <c r="A2531" s="12">
        <f>Riesgo!C2535</f>
        <v>0</v>
      </c>
      <c r="F2531" s="76">
        <f t="shared" si="117"/>
        <v>-0.12404882503505923</v>
      </c>
      <c r="G2531" s="26">
        <f t="shared" si="118"/>
        <v>0</v>
      </c>
      <c r="H2531" s="26">
        <f t="shared" si="119"/>
        <v>0</v>
      </c>
    </row>
    <row r="2532" spans="1:8" x14ac:dyDescent="0.25">
      <c r="A2532" s="12">
        <f>Riesgo!C2536</f>
        <v>0</v>
      </c>
      <c r="F2532" s="76">
        <f t="shared" si="117"/>
        <v>-0.12404882503505923</v>
      </c>
      <c r="G2532" s="26">
        <f t="shared" si="118"/>
        <v>0</v>
      </c>
      <c r="H2532" s="26">
        <f t="shared" si="119"/>
        <v>0</v>
      </c>
    </row>
    <row r="2533" spans="1:8" x14ac:dyDescent="0.25">
      <c r="A2533" s="12">
        <f>Riesgo!C2537</f>
        <v>0</v>
      </c>
      <c r="F2533" s="76">
        <f t="shared" si="117"/>
        <v>-0.12404882503505923</v>
      </c>
      <c r="G2533" s="26">
        <f t="shared" si="118"/>
        <v>0</v>
      </c>
      <c r="H2533" s="26">
        <f t="shared" si="119"/>
        <v>0</v>
      </c>
    </row>
    <row r="2534" spans="1:8" x14ac:dyDescent="0.25">
      <c r="A2534" s="12">
        <f>Riesgo!C2538</f>
        <v>0</v>
      </c>
      <c r="F2534" s="76">
        <f t="shared" si="117"/>
        <v>-0.12404882503505923</v>
      </c>
      <c r="G2534" s="26">
        <f t="shared" si="118"/>
        <v>0</v>
      </c>
      <c r="H2534" s="26">
        <f t="shared" si="119"/>
        <v>0</v>
      </c>
    </row>
    <row r="2535" spans="1:8" x14ac:dyDescent="0.25">
      <c r="A2535" s="12">
        <f>Riesgo!C2539</f>
        <v>0</v>
      </c>
      <c r="F2535" s="76">
        <f t="shared" si="117"/>
        <v>-0.12404882503505923</v>
      </c>
      <c r="G2535" s="26">
        <f t="shared" si="118"/>
        <v>0</v>
      </c>
      <c r="H2535" s="26">
        <f t="shared" si="119"/>
        <v>0</v>
      </c>
    </row>
    <row r="2536" spans="1:8" x14ac:dyDescent="0.25">
      <c r="A2536" s="12">
        <f>Riesgo!C2540</f>
        <v>0</v>
      </c>
      <c r="F2536" s="76">
        <f t="shared" si="117"/>
        <v>-0.12404882503505923</v>
      </c>
      <c r="G2536" s="26">
        <f t="shared" si="118"/>
        <v>0</v>
      </c>
      <c r="H2536" s="26">
        <f t="shared" si="119"/>
        <v>0</v>
      </c>
    </row>
    <row r="2537" spans="1:8" x14ac:dyDescent="0.25">
      <c r="A2537" s="12">
        <f>Riesgo!C2541</f>
        <v>0</v>
      </c>
      <c r="F2537" s="76">
        <f t="shared" si="117"/>
        <v>-0.12404882503505923</v>
      </c>
      <c r="G2537" s="26">
        <f t="shared" si="118"/>
        <v>0</v>
      </c>
      <c r="H2537" s="26">
        <f t="shared" si="119"/>
        <v>0</v>
      </c>
    </row>
    <row r="2538" spans="1:8" x14ac:dyDescent="0.25">
      <c r="A2538" s="12">
        <f>Riesgo!C2542</f>
        <v>0</v>
      </c>
      <c r="F2538" s="76">
        <f t="shared" si="117"/>
        <v>-0.12404882503505923</v>
      </c>
      <c r="G2538" s="26">
        <f t="shared" si="118"/>
        <v>0</v>
      </c>
      <c r="H2538" s="26">
        <f t="shared" si="119"/>
        <v>0</v>
      </c>
    </row>
    <row r="2539" spans="1:8" x14ac:dyDescent="0.25">
      <c r="A2539" s="12">
        <f>Riesgo!C2543</f>
        <v>0</v>
      </c>
      <c r="F2539" s="76">
        <f t="shared" si="117"/>
        <v>-0.12404882503505923</v>
      </c>
      <c r="G2539" s="26">
        <f t="shared" si="118"/>
        <v>0</v>
      </c>
      <c r="H2539" s="26">
        <f t="shared" si="119"/>
        <v>0</v>
      </c>
    </row>
    <row r="2540" spans="1:8" x14ac:dyDescent="0.25">
      <c r="A2540" s="12">
        <f>Riesgo!C2544</f>
        <v>0</v>
      </c>
      <c r="F2540" s="76">
        <f t="shared" si="117"/>
        <v>-0.12404882503505923</v>
      </c>
      <c r="G2540" s="26">
        <f t="shared" si="118"/>
        <v>0</v>
      </c>
      <c r="H2540" s="26">
        <f t="shared" si="119"/>
        <v>0</v>
      </c>
    </row>
    <row r="2541" spans="1:8" x14ac:dyDescent="0.25">
      <c r="A2541" s="12">
        <f>Riesgo!C2545</f>
        <v>0</v>
      </c>
      <c r="F2541" s="76">
        <f t="shared" si="117"/>
        <v>-0.12404882503505923</v>
      </c>
      <c r="G2541" s="26">
        <f t="shared" si="118"/>
        <v>0</v>
      </c>
      <c r="H2541" s="26">
        <f t="shared" si="119"/>
        <v>0</v>
      </c>
    </row>
    <row r="2542" spans="1:8" x14ac:dyDescent="0.25">
      <c r="A2542" s="12">
        <f>Riesgo!C2546</f>
        <v>0</v>
      </c>
      <c r="F2542" s="76">
        <f t="shared" si="117"/>
        <v>-0.12404882503505923</v>
      </c>
      <c r="G2542" s="26">
        <f t="shared" si="118"/>
        <v>0</v>
      </c>
      <c r="H2542" s="26">
        <f t="shared" si="119"/>
        <v>0</v>
      </c>
    </row>
    <row r="2543" spans="1:8" x14ac:dyDescent="0.25">
      <c r="A2543" s="12">
        <f>Riesgo!C2547</f>
        <v>0</v>
      </c>
      <c r="F2543" s="76">
        <f t="shared" si="117"/>
        <v>-0.12404882503505923</v>
      </c>
      <c r="G2543" s="26">
        <f t="shared" si="118"/>
        <v>0</v>
      </c>
      <c r="H2543" s="26">
        <f t="shared" si="119"/>
        <v>0</v>
      </c>
    </row>
    <row r="2544" spans="1:8" x14ac:dyDescent="0.25">
      <c r="A2544" s="12">
        <f>Riesgo!C2548</f>
        <v>0</v>
      </c>
      <c r="F2544" s="76">
        <f t="shared" si="117"/>
        <v>-0.12404882503505923</v>
      </c>
      <c r="G2544" s="26">
        <f t="shared" si="118"/>
        <v>0</v>
      </c>
      <c r="H2544" s="26">
        <f t="shared" si="119"/>
        <v>0</v>
      </c>
    </row>
    <row r="2545" spans="1:8" x14ac:dyDescent="0.25">
      <c r="A2545" s="12">
        <f>Riesgo!C2549</f>
        <v>0</v>
      </c>
      <c r="F2545" s="76">
        <f t="shared" si="117"/>
        <v>-0.12404882503505923</v>
      </c>
      <c r="G2545" s="26">
        <f t="shared" si="118"/>
        <v>0</v>
      </c>
      <c r="H2545" s="26">
        <f t="shared" si="119"/>
        <v>0</v>
      </c>
    </row>
    <row r="2546" spans="1:8" x14ac:dyDescent="0.25">
      <c r="A2546" s="12">
        <f>Riesgo!C2550</f>
        <v>0.9578264753105149</v>
      </c>
      <c r="F2546" s="76">
        <f t="shared" si="117"/>
        <v>0.8337776502754557</v>
      </c>
      <c r="G2546" s="26">
        <f t="shared" si="118"/>
        <v>0.57962985763137054</v>
      </c>
      <c r="H2546" s="26">
        <f t="shared" si="119"/>
        <v>0.48328242072538097</v>
      </c>
    </row>
    <row r="2547" spans="1:8" x14ac:dyDescent="0.25">
      <c r="A2547" s="12">
        <f>Riesgo!C2551</f>
        <v>0</v>
      </c>
      <c r="F2547" s="76">
        <f t="shared" si="117"/>
        <v>-0.12404882503505923</v>
      </c>
      <c r="G2547" s="26">
        <f t="shared" si="118"/>
        <v>0</v>
      </c>
      <c r="H2547" s="26">
        <f t="shared" si="119"/>
        <v>0</v>
      </c>
    </row>
    <row r="2548" spans="1:8" x14ac:dyDescent="0.25">
      <c r="A2548" s="12">
        <f>Riesgo!C2552</f>
        <v>0</v>
      </c>
      <c r="F2548" s="76">
        <f t="shared" si="117"/>
        <v>-0.12404882503505923</v>
      </c>
      <c r="G2548" s="26">
        <f t="shared" si="118"/>
        <v>0</v>
      </c>
      <c r="H2548" s="26">
        <f t="shared" si="119"/>
        <v>0</v>
      </c>
    </row>
    <row r="2549" spans="1:8" x14ac:dyDescent="0.25">
      <c r="A2549" s="12">
        <f>Riesgo!C2553</f>
        <v>5.5717063795600555E-2</v>
      </c>
      <c r="F2549" s="76">
        <f t="shared" si="117"/>
        <v>-6.833176123945868E-2</v>
      </c>
      <c r="G2549" s="26">
        <f t="shared" si="118"/>
        <v>-3.1905668179532556E-4</v>
      </c>
      <c r="H2549" s="26">
        <f t="shared" si="119"/>
        <v>2.1801705002292127E-5</v>
      </c>
    </row>
    <row r="2550" spans="1:8" x14ac:dyDescent="0.25">
      <c r="A2550" s="12">
        <f>Riesgo!C2554</f>
        <v>1</v>
      </c>
      <c r="F2550" s="76">
        <f t="shared" si="117"/>
        <v>0.87595117496494079</v>
      </c>
      <c r="G2550" s="26">
        <f t="shared" si="118"/>
        <v>0.67210898078442016</v>
      </c>
      <c r="H2550" s="26">
        <f t="shared" si="119"/>
        <v>0.58873465142260162</v>
      </c>
    </row>
    <row r="2551" spans="1:8" x14ac:dyDescent="0.25">
      <c r="A2551" s="12">
        <f>Riesgo!C2555</f>
        <v>0</v>
      </c>
      <c r="F2551" s="76">
        <f t="shared" si="117"/>
        <v>-0.12404882503505923</v>
      </c>
      <c r="G2551" s="26">
        <f t="shared" si="118"/>
        <v>0</v>
      </c>
      <c r="H2551" s="26">
        <f t="shared" si="119"/>
        <v>0</v>
      </c>
    </row>
    <row r="2552" spans="1:8" x14ac:dyDescent="0.25">
      <c r="A2552" s="12">
        <f>Riesgo!C2556</f>
        <v>0</v>
      </c>
      <c r="F2552" s="76">
        <f t="shared" si="117"/>
        <v>-0.12404882503505923</v>
      </c>
      <c r="G2552" s="26">
        <f t="shared" si="118"/>
        <v>0</v>
      </c>
      <c r="H2552" s="26">
        <f t="shared" si="119"/>
        <v>0</v>
      </c>
    </row>
    <row r="2553" spans="1:8" x14ac:dyDescent="0.25">
      <c r="A2553" s="12">
        <f>Riesgo!C2557</f>
        <v>0</v>
      </c>
      <c r="F2553" s="76">
        <f t="shared" si="117"/>
        <v>-0.12404882503505923</v>
      </c>
      <c r="G2553" s="26">
        <f t="shared" si="118"/>
        <v>0</v>
      </c>
      <c r="H2553" s="26">
        <f t="shared" si="119"/>
        <v>0</v>
      </c>
    </row>
    <row r="2554" spans="1:8" x14ac:dyDescent="0.25">
      <c r="A2554" s="12">
        <f>Riesgo!C2558</f>
        <v>0</v>
      </c>
      <c r="F2554" s="76">
        <f t="shared" si="117"/>
        <v>-0.12404882503505923</v>
      </c>
      <c r="G2554" s="26">
        <f t="shared" si="118"/>
        <v>0</v>
      </c>
      <c r="H2554" s="26">
        <f t="shared" si="119"/>
        <v>0</v>
      </c>
    </row>
    <row r="2555" spans="1:8" x14ac:dyDescent="0.25">
      <c r="A2555" s="12">
        <f>Riesgo!C2559</f>
        <v>0</v>
      </c>
      <c r="F2555" s="76">
        <f t="shared" si="117"/>
        <v>-0.12404882503505923</v>
      </c>
      <c r="G2555" s="26">
        <f t="shared" si="118"/>
        <v>0</v>
      </c>
      <c r="H2555" s="26">
        <f t="shared" si="119"/>
        <v>0</v>
      </c>
    </row>
    <row r="2556" spans="1:8" x14ac:dyDescent="0.25">
      <c r="A2556" s="12">
        <f>Riesgo!C2560</f>
        <v>0</v>
      </c>
      <c r="F2556" s="76">
        <f t="shared" si="117"/>
        <v>-0.12404882503505923</v>
      </c>
      <c r="G2556" s="26">
        <f t="shared" si="118"/>
        <v>0</v>
      </c>
      <c r="H2556" s="26">
        <f t="shared" si="119"/>
        <v>0</v>
      </c>
    </row>
    <row r="2557" spans="1:8" x14ac:dyDescent="0.25">
      <c r="A2557" s="12">
        <f>Riesgo!C2561</f>
        <v>0</v>
      </c>
      <c r="F2557" s="76">
        <f t="shared" si="117"/>
        <v>-0.12404882503505923</v>
      </c>
      <c r="G2557" s="26">
        <f t="shared" si="118"/>
        <v>0</v>
      </c>
      <c r="H2557" s="26">
        <f t="shared" si="119"/>
        <v>0</v>
      </c>
    </row>
    <row r="2558" spans="1:8" x14ac:dyDescent="0.25">
      <c r="A2558" s="12">
        <f>Riesgo!C2562</f>
        <v>0</v>
      </c>
      <c r="F2558" s="76">
        <f t="shared" si="117"/>
        <v>-0.12404882503505923</v>
      </c>
      <c r="G2558" s="26">
        <f t="shared" si="118"/>
        <v>0</v>
      </c>
      <c r="H2558" s="26">
        <f t="shared" si="119"/>
        <v>0</v>
      </c>
    </row>
    <row r="2559" spans="1:8" x14ac:dyDescent="0.25">
      <c r="A2559" s="12">
        <f>Riesgo!C2563</f>
        <v>1</v>
      </c>
      <c r="F2559" s="76">
        <f t="shared" si="117"/>
        <v>0.87595117496494079</v>
      </c>
      <c r="G2559" s="26">
        <f t="shared" si="118"/>
        <v>0.67210898078442016</v>
      </c>
      <c r="H2559" s="26">
        <f t="shared" si="119"/>
        <v>0.58873465142260162</v>
      </c>
    </row>
    <row r="2560" spans="1:8" x14ac:dyDescent="0.25">
      <c r="A2560" s="12">
        <f>Riesgo!C2564</f>
        <v>0</v>
      </c>
      <c r="F2560" s="76">
        <f t="shared" si="117"/>
        <v>-0.12404882503505923</v>
      </c>
      <c r="G2560" s="26">
        <f t="shared" si="118"/>
        <v>0</v>
      </c>
      <c r="H2560" s="26">
        <f t="shared" si="119"/>
        <v>0</v>
      </c>
    </row>
    <row r="2561" spans="1:8" x14ac:dyDescent="0.25">
      <c r="A2561" s="12">
        <f>Riesgo!C2565</f>
        <v>0.24389899223634501</v>
      </c>
      <c r="F2561" s="76">
        <f t="shared" si="117"/>
        <v>0.11985016720128577</v>
      </c>
      <c r="G2561" s="26">
        <f t="shared" si="118"/>
        <v>1.7215353016841444E-3</v>
      </c>
      <c r="H2561" s="26">
        <f t="shared" si="119"/>
        <v>2.0632629374976066E-4</v>
      </c>
    </row>
    <row r="2562" spans="1:8" x14ac:dyDescent="0.25">
      <c r="A2562" s="12">
        <f>Riesgo!C2566</f>
        <v>0</v>
      </c>
      <c r="F2562" s="76">
        <f t="shared" si="117"/>
        <v>-0.12404882503505923</v>
      </c>
      <c r="G2562" s="26">
        <f t="shared" si="118"/>
        <v>0</v>
      </c>
      <c r="H2562" s="26">
        <f t="shared" si="119"/>
        <v>0</v>
      </c>
    </row>
    <row r="2563" spans="1:8" x14ac:dyDescent="0.25">
      <c r="A2563" s="12">
        <f>Riesgo!C2567</f>
        <v>0</v>
      </c>
      <c r="F2563" s="76">
        <f t="shared" ref="F2563:F2626" si="120">A2563-$D$4</f>
        <v>-0.12404882503505923</v>
      </c>
      <c r="G2563" s="26">
        <f t="shared" ref="G2563:G2626" si="121">IF(A2563=0,0,(A2563-D$4)^3)</f>
        <v>0</v>
      </c>
      <c r="H2563" s="26">
        <f t="shared" ref="H2563:H2626" si="122">IF(A2563=0,0,(A2563-D$4)^4)</f>
        <v>0</v>
      </c>
    </row>
    <row r="2564" spans="1:8" x14ac:dyDescent="0.25">
      <c r="A2564" s="12">
        <f>Riesgo!C2568</f>
        <v>0</v>
      </c>
      <c r="F2564" s="76">
        <f t="shared" si="120"/>
        <v>-0.12404882503505923</v>
      </c>
      <c r="G2564" s="26">
        <f t="shared" si="121"/>
        <v>0</v>
      </c>
      <c r="H2564" s="26">
        <f t="shared" si="122"/>
        <v>0</v>
      </c>
    </row>
    <row r="2565" spans="1:8" x14ac:dyDescent="0.25">
      <c r="A2565" s="12">
        <f>Riesgo!C2569</f>
        <v>0</v>
      </c>
      <c r="F2565" s="76">
        <f t="shared" si="120"/>
        <v>-0.12404882503505923</v>
      </c>
      <c r="G2565" s="26">
        <f t="shared" si="121"/>
        <v>0</v>
      </c>
      <c r="H2565" s="26">
        <f t="shared" si="122"/>
        <v>0</v>
      </c>
    </row>
    <row r="2566" spans="1:8" x14ac:dyDescent="0.25">
      <c r="A2566" s="12">
        <f>Riesgo!C2570</f>
        <v>0</v>
      </c>
      <c r="F2566" s="76">
        <f t="shared" si="120"/>
        <v>-0.12404882503505923</v>
      </c>
      <c r="G2566" s="26">
        <f t="shared" si="121"/>
        <v>0</v>
      </c>
      <c r="H2566" s="26">
        <f t="shared" si="122"/>
        <v>0</v>
      </c>
    </row>
    <row r="2567" spans="1:8" x14ac:dyDescent="0.25">
      <c r="A2567" s="12">
        <f>Riesgo!C2571</f>
        <v>1</v>
      </c>
      <c r="F2567" s="76">
        <f t="shared" si="120"/>
        <v>0.87595117496494079</v>
      </c>
      <c r="G2567" s="26">
        <f t="shared" si="121"/>
        <v>0.67210898078442016</v>
      </c>
      <c r="H2567" s="26">
        <f t="shared" si="122"/>
        <v>0.58873465142260162</v>
      </c>
    </row>
    <row r="2568" spans="1:8" x14ac:dyDescent="0.25">
      <c r="A2568" s="12">
        <f>Riesgo!C2572</f>
        <v>0</v>
      </c>
      <c r="F2568" s="76">
        <f t="shared" si="120"/>
        <v>-0.12404882503505923</v>
      </c>
      <c r="G2568" s="26">
        <f t="shared" si="121"/>
        <v>0</v>
      </c>
      <c r="H2568" s="26">
        <f t="shared" si="122"/>
        <v>0</v>
      </c>
    </row>
    <row r="2569" spans="1:8" x14ac:dyDescent="0.25">
      <c r="A2569" s="12">
        <f>Riesgo!C2573</f>
        <v>0</v>
      </c>
      <c r="F2569" s="76">
        <f t="shared" si="120"/>
        <v>-0.12404882503505923</v>
      </c>
      <c r="G2569" s="26">
        <f t="shared" si="121"/>
        <v>0</v>
      </c>
      <c r="H2569" s="26">
        <f t="shared" si="122"/>
        <v>0</v>
      </c>
    </row>
    <row r="2570" spans="1:8" x14ac:dyDescent="0.25">
      <c r="A2570" s="12">
        <f>Riesgo!C2574</f>
        <v>0</v>
      </c>
      <c r="F2570" s="76">
        <f t="shared" si="120"/>
        <v>-0.12404882503505923</v>
      </c>
      <c r="G2570" s="26">
        <f t="shared" si="121"/>
        <v>0</v>
      </c>
      <c r="H2570" s="26">
        <f t="shared" si="122"/>
        <v>0</v>
      </c>
    </row>
    <row r="2571" spans="1:8" x14ac:dyDescent="0.25">
      <c r="A2571" s="12">
        <f>Riesgo!C2575</f>
        <v>0</v>
      </c>
      <c r="F2571" s="76">
        <f t="shared" si="120"/>
        <v>-0.12404882503505923</v>
      </c>
      <c r="G2571" s="26">
        <f t="shared" si="121"/>
        <v>0</v>
      </c>
      <c r="H2571" s="26">
        <f t="shared" si="122"/>
        <v>0</v>
      </c>
    </row>
    <row r="2572" spans="1:8" x14ac:dyDescent="0.25">
      <c r="A2572" s="12">
        <f>Riesgo!C2576</f>
        <v>0</v>
      </c>
      <c r="F2572" s="76">
        <f t="shared" si="120"/>
        <v>-0.12404882503505923</v>
      </c>
      <c r="G2572" s="26">
        <f t="shared" si="121"/>
        <v>0</v>
      </c>
      <c r="H2572" s="26">
        <f t="shared" si="122"/>
        <v>0</v>
      </c>
    </row>
    <row r="2573" spans="1:8" x14ac:dyDescent="0.25">
      <c r="A2573" s="12">
        <f>Riesgo!C2577</f>
        <v>1</v>
      </c>
      <c r="F2573" s="76">
        <f t="shared" si="120"/>
        <v>0.87595117496494079</v>
      </c>
      <c r="G2573" s="26">
        <f t="shared" si="121"/>
        <v>0.67210898078442016</v>
      </c>
      <c r="H2573" s="26">
        <f t="shared" si="122"/>
        <v>0.58873465142260162</v>
      </c>
    </row>
    <row r="2574" spans="1:8" x14ac:dyDescent="0.25">
      <c r="A2574" s="12">
        <f>Riesgo!C2578</f>
        <v>1</v>
      </c>
      <c r="F2574" s="76">
        <f t="shared" si="120"/>
        <v>0.87595117496494079</v>
      </c>
      <c r="G2574" s="26">
        <f t="shared" si="121"/>
        <v>0.67210898078442016</v>
      </c>
      <c r="H2574" s="26">
        <f t="shared" si="122"/>
        <v>0.58873465142260162</v>
      </c>
    </row>
    <row r="2575" spans="1:8" x14ac:dyDescent="0.25">
      <c r="A2575" s="12">
        <f>Riesgo!C2579</f>
        <v>0</v>
      </c>
      <c r="F2575" s="76">
        <f t="shared" si="120"/>
        <v>-0.12404882503505923</v>
      </c>
      <c r="G2575" s="26">
        <f t="shared" si="121"/>
        <v>0</v>
      </c>
      <c r="H2575" s="26">
        <f t="shared" si="122"/>
        <v>0</v>
      </c>
    </row>
    <row r="2576" spans="1:8" x14ac:dyDescent="0.25">
      <c r="A2576" s="12">
        <f>Riesgo!C2580</f>
        <v>0</v>
      </c>
      <c r="F2576" s="76">
        <f t="shared" si="120"/>
        <v>-0.12404882503505923</v>
      </c>
      <c r="G2576" s="26">
        <f t="shared" si="121"/>
        <v>0</v>
      </c>
      <c r="H2576" s="26">
        <f t="shared" si="122"/>
        <v>0</v>
      </c>
    </row>
    <row r="2577" spans="1:8" x14ac:dyDescent="0.25">
      <c r="A2577" s="12">
        <f>Riesgo!C2581</f>
        <v>0.10274312761471412</v>
      </c>
      <c r="F2577" s="76">
        <f t="shared" si="120"/>
        <v>-2.1305697420345118E-2</v>
      </c>
      <c r="G2577" s="26">
        <f t="shared" si="121"/>
        <v>-9.6713536623263204E-6</v>
      </c>
      <c r="H2577" s="26">
        <f t="shared" si="122"/>
        <v>2.0605493477467121E-7</v>
      </c>
    </row>
    <row r="2578" spans="1:8" x14ac:dyDescent="0.25">
      <c r="A2578" s="12">
        <f>Riesgo!C2582</f>
        <v>0</v>
      </c>
      <c r="F2578" s="76">
        <f t="shared" si="120"/>
        <v>-0.12404882503505923</v>
      </c>
      <c r="G2578" s="26">
        <f t="shared" si="121"/>
        <v>0</v>
      </c>
      <c r="H2578" s="26">
        <f t="shared" si="122"/>
        <v>0</v>
      </c>
    </row>
    <row r="2579" spans="1:8" x14ac:dyDescent="0.25">
      <c r="A2579" s="12">
        <f>Riesgo!C2583</f>
        <v>7.9624194495995799E-3</v>
      </c>
      <c r="F2579" s="76">
        <f t="shared" si="120"/>
        <v>-0.11608640558545966</v>
      </c>
      <c r="G2579" s="26">
        <f t="shared" si="121"/>
        <v>-1.5643866194609021E-3</v>
      </c>
      <c r="H2579" s="26">
        <f t="shared" si="122"/>
        <v>1.8160401959920443E-4</v>
      </c>
    </row>
    <row r="2580" spans="1:8" x14ac:dyDescent="0.25">
      <c r="A2580" s="12">
        <f>Riesgo!C2584</f>
        <v>0</v>
      </c>
      <c r="F2580" s="76">
        <f t="shared" si="120"/>
        <v>-0.12404882503505923</v>
      </c>
      <c r="G2580" s="26">
        <f t="shared" si="121"/>
        <v>0</v>
      </c>
      <c r="H2580" s="26">
        <f t="shared" si="122"/>
        <v>0</v>
      </c>
    </row>
    <row r="2581" spans="1:8" x14ac:dyDescent="0.25">
      <c r="A2581" s="12">
        <f>Riesgo!C2585</f>
        <v>0</v>
      </c>
      <c r="F2581" s="76">
        <f t="shared" si="120"/>
        <v>-0.12404882503505923</v>
      </c>
      <c r="G2581" s="26">
        <f t="shared" si="121"/>
        <v>0</v>
      </c>
      <c r="H2581" s="26">
        <f t="shared" si="122"/>
        <v>0</v>
      </c>
    </row>
    <row r="2582" spans="1:8" x14ac:dyDescent="0.25">
      <c r="A2582" s="12">
        <f>Riesgo!C2586</f>
        <v>0</v>
      </c>
      <c r="F2582" s="76">
        <f t="shared" si="120"/>
        <v>-0.12404882503505923</v>
      </c>
      <c r="G2582" s="26">
        <f t="shared" si="121"/>
        <v>0</v>
      </c>
      <c r="H2582" s="26">
        <f t="shared" si="122"/>
        <v>0</v>
      </c>
    </row>
    <row r="2583" spans="1:8" x14ac:dyDescent="0.25">
      <c r="A2583" s="12">
        <f>Riesgo!C2587</f>
        <v>0</v>
      </c>
      <c r="F2583" s="76">
        <f t="shared" si="120"/>
        <v>-0.12404882503505923</v>
      </c>
      <c r="G2583" s="26">
        <f t="shared" si="121"/>
        <v>0</v>
      </c>
      <c r="H2583" s="26">
        <f t="shared" si="122"/>
        <v>0</v>
      </c>
    </row>
    <row r="2584" spans="1:8" x14ac:dyDescent="0.25">
      <c r="A2584" s="12">
        <f>Riesgo!C2588</f>
        <v>0</v>
      </c>
      <c r="F2584" s="76">
        <f t="shared" si="120"/>
        <v>-0.12404882503505923</v>
      </c>
      <c r="G2584" s="26">
        <f t="shared" si="121"/>
        <v>0</v>
      </c>
      <c r="H2584" s="26">
        <f t="shared" si="122"/>
        <v>0</v>
      </c>
    </row>
    <row r="2585" spans="1:8" x14ac:dyDescent="0.25">
      <c r="A2585" s="12">
        <f>Riesgo!C2589</f>
        <v>4.9642430899742372E-2</v>
      </c>
      <c r="F2585" s="76">
        <f t="shared" si="120"/>
        <v>-7.4406394135316856E-2</v>
      </c>
      <c r="G2585" s="26">
        <f t="shared" si="121"/>
        <v>-4.1193697464838848E-4</v>
      </c>
      <c r="H2585" s="26">
        <f t="shared" si="122"/>
        <v>3.0650744894598023E-5</v>
      </c>
    </row>
    <row r="2586" spans="1:8" x14ac:dyDescent="0.25">
      <c r="A2586" s="12">
        <f>Riesgo!C2590</f>
        <v>0</v>
      </c>
      <c r="F2586" s="76">
        <f t="shared" si="120"/>
        <v>-0.12404882503505923</v>
      </c>
      <c r="G2586" s="26">
        <f t="shared" si="121"/>
        <v>0</v>
      </c>
      <c r="H2586" s="26">
        <f t="shared" si="122"/>
        <v>0</v>
      </c>
    </row>
    <row r="2587" spans="1:8" x14ac:dyDescent="0.25">
      <c r="A2587" s="12">
        <f>Riesgo!C2591</f>
        <v>0</v>
      </c>
      <c r="F2587" s="76">
        <f t="shared" si="120"/>
        <v>-0.12404882503505923</v>
      </c>
      <c r="G2587" s="26">
        <f t="shared" si="121"/>
        <v>0</v>
      </c>
      <c r="H2587" s="26">
        <f t="shared" si="122"/>
        <v>0</v>
      </c>
    </row>
    <row r="2588" spans="1:8" x14ac:dyDescent="0.25">
      <c r="A2588" s="12">
        <f>Riesgo!C2592</f>
        <v>0</v>
      </c>
      <c r="F2588" s="76">
        <f t="shared" si="120"/>
        <v>-0.12404882503505923</v>
      </c>
      <c r="G2588" s="26">
        <f t="shared" si="121"/>
        <v>0</v>
      </c>
      <c r="H2588" s="26">
        <f t="shared" si="122"/>
        <v>0</v>
      </c>
    </row>
    <row r="2589" spans="1:8" x14ac:dyDescent="0.25">
      <c r="A2589" s="12">
        <f>Riesgo!C2593</f>
        <v>0</v>
      </c>
      <c r="F2589" s="76">
        <f t="shared" si="120"/>
        <v>-0.12404882503505923</v>
      </c>
      <c r="G2589" s="26">
        <f t="shared" si="121"/>
        <v>0</v>
      </c>
      <c r="H2589" s="26">
        <f t="shared" si="122"/>
        <v>0</v>
      </c>
    </row>
    <row r="2590" spans="1:8" x14ac:dyDescent="0.25">
      <c r="A2590" s="12">
        <f>Riesgo!C2594</f>
        <v>0</v>
      </c>
      <c r="F2590" s="76">
        <f t="shared" si="120"/>
        <v>-0.12404882503505923</v>
      </c>
      <c r="G2590" s="26">
        <f t="shared" si="121"/>
        <v>0</v>
      </c>
      <c r="H2590" s="26">
        <f t="shared" si="122"/>
        <v>0</v>
      </c>
    </row>
    <row r="2591" spans="1:8" x14ac:dyDescent="0.25">
      <c r="A2591" s="12">
        <f>Riesgo!C2595</f>
        <v>0</v>
      </c>
      <c r="F2591" s="76">
        <f t="shared" si="120"/>
        <v>-0.12404882503505923</v>
      </c>
      <c r="G2591" s="26">
        <f t="shared" si="121"/>
        <v>0</v>
      </c>
      <c r="H2591" s="26">
        <f t="shared" si="122"/>
        <v>0</v>
      </c>
    </row>
    <row r="2592" spans="1:8" x14ac:dyDescent="0.25">
      <c r="A2592" s="12">
        <f>Riesgo!C2596</f>
        <v>0.1466478916083967</v>
      </c>
      <c r="F2592" s="76">
        <f t="shared" si="120"/>
        <v>2.2599066573337462E-2</v>
      </c>
      <c r="G2592" s="26">
        <f t="shared" si="121"/>
        <v>1.1541745788065859E-5</v>
      </c>
      <c r="H2592" s="26">
        <f t="shared" si="122"/>
        <v>2.6083268143703763E-7</v>
      </c>
    </row>
    <row r="2593" spans="1:8" x14ac:dyDescent="0.25">
      <c r="A2593" s="12">
        <f>Riesgo!C2597</f>
        <v>0</v>
      </c>
      <c r="F2593" s="76">
        <f t="shared" si="120"/>
        <v>-0.12404882503505923</v>
      </c>
      <c r="G2593" s="26">
        <f t="shared" si="121"/>
        <v>0</v>
      </c>
      <c r="H2593" s="26">
        <f t="shared" si="122"/>
        <v>0</v>
      </c>
    </row>
    <row r="2594" spans="1:8" x14ac:dyDescent="0.25">
      <c r="A2594" s="12">
        <f>Riesgo!C2598</f>
        <v>0</v>
      </c>
      <c r="F2594" s="76">
        <f t="shared" si="120"/>
        <v>-0.12404882503505923</v>
      </c>
      <c r="G2594" s="26">
        <f t="shared" si="121"/>
        <v>0</v>
      </c>
      <c r="H2594" s="26">
        <f t="shared" si="122"/>
        <v>0</v>
      </c>
    </row>
    <row r="2595" spans="1:8" x14ac:dyDescent="0.25">
      <c r="A2595" s="12">
        <f>Riesgo!C2599</f>
        <v>1</v>
      </c>
      <c r="F2595" s="76">
        <f t="shared" si="120"/>
        <v>0.87595117496494079</v>
      </c>
      <c r="G2595" s="26">
        <f t="shared" si="121"/>
        <v>0.67210898078442016</v>
      </c>
      <c r="H2595" s="26">
        <f t="shared" si="122"/>
        <v>0.58873465142260162</v>
      </c>
    </row>
    <row r="2596" spans="1:8" x14ac:dyDescent="0.25">
      <c r="A2596" s="12">
        <f>Riesgo!C2600</f>
        <v>0</v>
      </c>
      <c r="F2596" s="76">
        <f t="shared" si="120"/>
        <v>-0.12404882503505923</v>
      </c>
      <c r="G2596" s="26">
        <f t="shared" si="121"/>
        <v>0</v>
      </c>
      <c r="H2596" s="26">
        <f t="shared" si="122"/>
        <v>0</v>
      </c>
    </row>
    <row r="2597" spans="1:8" x14ac:dyDescent="0.25">
      <c r="A2597" s="12">
        <f>Riesgo!C2601</f>
        <v>0.97233430523708864</v>
      </c>
      <c r="F2597" s="76">
        <f t="shared" si="120"/>
        <v>0.84828548020202943</v>
      </c>
      <c r="G2597" s="26">
        <f t="shared" si="121"/>
        <v>0.61041626922218484</v>
      </c>
      <c r="H2597" s="26">
        <f t="shared" si="122"/>
        <v>0.51780725806027239</v>
      </c>
    </row>
    <row r="2598" spans="1:8" x14ac:dyDescent="0.25">
      <c r="A2598" s="12">
        <f>Riesgo!C2602</f>
        <v>0</v>
      </c>
      <c r="F2598" s="76">
        <f t="shared" si="120"/>
        <v>-0.12404882503505923</v>
      </c>
      <c r="G2598" s="26">
        <f t="shared" si="121"/>
        <v>0</v>
      </c>
      <c r="H2598" s="26">
        <f t="shared" si="122"/>
        <v>0</v>
      </c>
    </row>
    <row r="2599" spans="1:8" x14ac:dyDescent="0.25">
      <c r="A2599" s="12">
        <f>Riesgo!C2603</f>
        <v>0</v>
      </c>
      <c r="F2599" s="76">
        <f t="shared" si="120"/>
        <v>-0.12404882503505923</v>
      </c>
      <c r="G2599" s="26">
        <f t="shared" si="121"/>
        <v>0</v>
      </c>
      <c r="H2599" s="26">
        <f t="shared" si="122"/>
        <v>0</v>
      </c>
    </row>
    <row r="2600" spans="1:8" x14ac:dyDescent="0.25">
      <c r="A2600" s="12">
        <f>Riesgo!C2604</f>
        <v>0</v>
      </c>
      <c r="F2600" s="76">
        <f t="shared" si="120"/>
        <v>-0.12404882503505923</v>
      </c>
      <c r="G2600" s="26">
        <f t="shared" si="121"/>
        <v>0</v>
      </c>
      <c r="H2600" s="26">
        <f t="shared" si="122"/>
        <v>0</v>
      </c>
    </row>
    <row r="2601" spans="1:8" x14ac:dyDescent="0.25">
      <c r="A2601" s="12">
        <f>Riesgo!C2605</f>
        <v>0</v>
      </c>
      <c r="F2601" s="76">
        <f t="shared" si="120"/>
        <v>-0.12404882503505923</v>
      </c>
      <c r="G2601" s="26">
        <f t="shared" si="121"/>
        <v>0</v>
      </c>
      <c r="H2601" s="26">
        <f t="shared" si="122"/>
        <v>0</v>
      </c>
    </row>
    <row r="2602" spans="1:8" x14ac:dyDescent="0.25">
      <c r="A2602" s="12">
        <f>Riesgo!C2606</f>
        <v>0</v>
      </c>
      <c r="F2602" s="76">
        <f t="shared" si="120"/>
        <v>-0.12404882503505923</v>
      </c>
      <c r="G2602" s="26">
        <f t="shared" si="121"/>
        <v>0</v>
      </c>
      <c r="H2602" s="26">
        <f t="shared" si="122"/>
        <v>0</v>
      </c>
    </row>
    <row r="2603" spans="1:8" x14ac:dyDescent="0.25">
      <c r="A2603" s="12">
        <f>Riesgo!C2607</f>
        <v>0</v>
      </c>
      <c r="F2603" s="76">
        <f t="shared" si="120"/>
        <v>-0.12404882503505923</v>
      </c>
      <c r="G2603" s="26">
        <f t="shared" si="121"/>
        <v>0</v>
      </c>
      <c r="H2603" s="26">
        <f t="shared" si="122"/>
        <v>0</v>
      </c>
    </row>
    <row r="2604" spans="1:8" x14ac:dyDescent="0.25">
      <c r="A2604" s="12">
        <f>Riesgo!C2608</f>
        <v>0</v>
      </c>
      <c r="F2604" s="76">
        <f t="shared" si="120"/>
        <v>-0.12404882503505923</v>
      </c>
      <c r="G2604" s="26">
        <f t="shared" si="121"/>
        <v>0</v>
      </c>
      <c r="H2604" s="26">
        <f t="shared" si="122"/>
        <v>0</v>
      </c>
    </row>
    <row r="2605" spans="1:8" x14ac:dyDescent="0.25">
      <c r="A2605" s="12">
        <f>Riesgo!C2609</f>
        <v>1</v>
      </c>
      <c r="F2605" s="76">
        <f t="shared" si="120"/>
        <v>0.87595117496494079</v>
      </c>
      <c r="G2605" s="26">
        <f t="shared" si="121"/>
        <v>0.67210898078442016</v>
      </c>
      <c r="H2605" s="26">
        <f t="shared" si="122"/>
        <v>0.58873465142260162</v>
      </c>
    </row>
    <row r="2606" spans="1:8" x14ac:dyDescent="0.25">
      <c r="A2606" s="12">
        <f>Riesgo!C2610</f>
        <v>0</v>
      </c>
      <c r="F2606" s="76">
        <f t="shared" si="120"/>
        <v>-0.12404882503505923</v>
      </c>
      <c r="G2606" s="26">
        <f t="shared" si="121"/>
        <v>0</v>
      </c>
      <c r="H2606" s="26">
        <f t="shared" si="122"/>
        <v>0</v>
      </c>
    </row>
    <row r="2607" spans="1:8" x14ac:dyDescent="0.25">
      <c r="A2607" s="12">
        <f>Riesgo!C2611</f>
        <v>0.21318453693416931</v>
      </c>
      <c r="F2607" s="76">
        <f t="shared" si="120"/>
        <v>8.9135711899110071E-2</v>
      </c>
      <c r="G2607" s="26">
        <f t="shared" si="121"/>
        <v>7.0819884188917887E-4</v>
      </c>
      <c r="H2607" s="26">
        <f t="shared" si="122"/>
        <v>6.3125807937917255E-5</v>
      </c>
    </row>
    <row r="2608" spans="1:8" x14ac:dyDescent="0.25">
      <c r="A2608" s="12">
        <f>Riesgo!C2612</f>
        <v>0</v>
      </c>
      <c r="F2608" s="76">
        <f t="shared" si="120"/>
        <v>-0.12404882503505923</v>
      </c>
      <c r="G2608" s="26">
        <f t="shared" si="121"/>
        <v>0</v>
      </c>
      <c r="H2608" s="26">
        <f t="shared" si="122"/>
        <v>0</v>
      </c>
    </row>
    <row r="2609" spans="1:8" x14ac:dyDescent="0.25">
      <c r="A2609" s="12">
        <f>Riesgo!C2613</f>
        <v>0</v>
      </c>
      <c r="F2609" s="76">
        <f t="shared" si="120"/>
        <v>-0.12404882503505923</v>
      </c>
      <c r="G2609" s="26">
        <f t="shared" si="121"/>
        <v>0</v>
      </c>
      <c r="H2609" s="26">
        <f t="shared" si="122"/>
        <v>0</v>
      </c>
    </row>
    <row r="2610" spans="1:8" x14ac:dyDescent="0.25">
      <c r="A2610" s="12">
        <f>Riesgo!C2614</f>
        <v>0</v>
      </c>
      <c r="F2610" s="76">
        <f t="shared" si="120"/>
        <v>-0.12404882503505923</v>
      </c>
      <c r="G2610" s="26">
        <f t="shared" si="121"/>
        <v>0</v>
      </c>
      <c r="H2610" s="26">
        <f t="shared" si="122"/>
        <v>0</v>
      </c>
    </row>
    <row r="2611" spans="1:8" x14ac:dyDescent="0.25">
      <c r="A2611" s="12">
        <f>Riesgo!C2615</f>
        <v>0.75062259169381806</v>
      </c>
      <c r="F2611" s="76">
        <f t="shared" si="120"/>
        <v>0.62657376665875886</v>
      </c>
      <c r="G2611" s="26">
        <f t="shared" si="121"/>
        <v>0.24598953059135162</v>
      </c>
      <c r="H2611" s="26">
        <f t="shared" si="122"/>
        <v>0.15413058674124316</v>
      </c>
    </row>
    <row r="2612" spans="1:8" x14ac:dyDescent="0.25">
      <c r="A2612" s="12">
        <f>Riesgo!C2616</f>
        <v>0</v>
      </c>
      <c r="F2612" s="76">
        <f t="shared" si="120"/>
        <v>-0.12404882503505923</v>
      </c>
      <c r="G2612" s="26">
        <f t="shared" si="121"/>
        <v>0</v>
      </c>
      <c r="H2612" s="26">
        <f t="shared" si="122"/>
        <v>0</v>
      </c>
    </row>
    <row r="2613" spans="1:8" x14ac:dyDescent="0.25">
      <c r="A2613" s="12">
        <f>Riesgo!C2617</f>
        <v>1</v>
      </c>
      <c r="F2613" s="76">
        <f t="shared" si="120"/>
        <v>0.87595117496494079</v>
      </c>
      <c r="G2613" s="26">
        <f t="shared" si="121"/>
        <v>0.67210898078442016</v>
      </c>
      <c r="H2613" s="26">
        <f t="shared" si="122"/>
        <v>0.58873465142260162</v>
      </c>
    </row>
    <row r="2614" spans="1:8" x14ac:dyDescent="0.25">
      <c r="A2614" s="12">
        <f>Riesgo!C2618</f>
        <v>0</v>
      </c>
      <c r="F2614" s="76">
        <f t="shared" si="120"/>
        <v>-0.12404882503505923</v>
      </c>
      <c r="G2614" s="26">
        <f t="shared" si="121"/>
        <v>0</v>
      </c>
      <c r="H2614" s="26">
        <f t="shared" si="122"/>
        <v>0</v>
      </c>
    </row>
    <row r="2615" spans="1:8" x14ac:dyDescent="0.25">
      <c r="A2615" s="12">
        <f>Riesgo!C2619</f>
        <v>1</v>
      </c>
      <c r="F2615" s="76">
        <f t="shared" si="120"/>
        <v>0.87595117496494079</v>
      </c>
      <c r="G2615" s="26">
        <f t="shared" si="121"/>
        <v>0.67210898078442016</v>
      </c>
      <c r="H2615" s="26">
        <f t="shared" si="122"/>
        <v>0.58873465142260162</v>
      </c>
    </row>
    <row r="2616" spans="1:8" x14ac:dyDescent="0.25">
      <c r="A2616" s="12">
        <f>Riesgo!C2620</f>
        <v>0</v>
      </c>
      <c r="F2616" s="76">
        <f t="shared" si="120"/>
        <v>-0.12404882503505923</v>
      </c>
      <c r="G2616" s="26">
        <f t="shared" si="121"/>
        <v>0</v>
      </c>
      <c r="H2616" s="26">
        <f t="shared" si="122"/>
        <v>0</v>
      </c>
    </row>
    <row r="2617" spans="1:8" x14ac:dyDescent="0.25">
      <c r="A2617" s="12">
        <f>Riesgo!C2621</f>
        <v>0</v>
      </c>
      <c r="F2617" s="76">
        <f t="shared" si="120"/>
        <v>-0.12404882503505923</v>
      </c>
      <c r="G2617" s="26">
        <f t="shared" si="121"/>
        <v>0</v>
      </c>
      <c r="H2617" s="26">
        <f t="shared" si="122"/>
        <v>0</v>
      </c>
    </row>
    <row r="2618" spans="1:8" x14ac:dyDescent="0.25">
      <c r="A2618" s="12">
        <f>Riesgo!C2622</f>
        <v>0</v>
      </c>
      <c r="F2618" s="76">
        <f t="shared" si="120"/>
        <v>-0.12404882503505923</v>
      </c>
      <c r="G2618" s="26">
        <f t="shared" si="121"/>
        <v>0</v>
      </c>
      <c r="H2618" s="26">
        <f t="shared" si="122"/>
        <v>0</v>
      </c>
    </row>
    <row r="2619" spans="1:8" x14ac:dyDescent="0.25">
      <c r="A2619" s="12">
        <f>Riesgo!C2623</f>
        <v>9.4845567409544362E-2</v>
      </c>
      <c r="F2619" s="76">
        <f t="shared" si="120"/>
        <v>-2.9203257625514872E-2</v>
      </c>
      <c r="G2619" s="26">
        <f t="shared" si="121"/>
        <v>-2.4905421675113632E-5</v>
      </c>
      <c r="H2619" s="26">
        <f t="shared" si="122"/>
        <v>7.2731944545042557E-7</v>
      </c>
    </row>
    <row r="2620" spans="1:8" x14ac:dyDescent="0.25">
      <c r="A2620" s="12">
        <f>Riesgo!C2624</f>
        <v>0</v>
      </c>
      <c r="F2620" s="76">
        <f t="shared" si="120"/>
        <v>-0.12404882503505923</v>
      </c>
      <c r="G2620" s="26">
        <f t="shared" si="121"/>
        <v>0</v>
      </c>
      <c r="H2620" s="26">
        <f t="shared" si="122"/>
        <v>0</v>
      </c>
    </row>
    <row r="2621" spans="1:8" x14ac:dyDescent="0.25">
      <c r="A2621" s="12">
        <f>Riesgo!C2625</f>
        <v>0</v>
      </c>
      <c r="F2621" s="76">
        <f t="shared" si="120"/>
        <v>-0.12404882503505923</v>
      </c>
      <c r="G2621" s="26">
        <f t="shared" si="121"/>
        <v>0</v>
      </c>
      <c r="H2621" s="26">
        <f t="shared" si="122"/>
        <v>0</v>
      </c>
    </row>
    <row r="2622" spans="1:8" x14ac:dyDescent="0.25">
      <c r="A2622" s="12">
        <f>Riesgo!C2626</f>
        <v>1</v>
      </c>
      <c r="F2622" s="76">
        <f t="shared" si="120"/>
        <v>0.87595117496494079</v>
      </c>
      <c r="G2622" s="26">
        <f t="shared" si="121"/>
        <v>0.67210898078442016</v>
      </c>
      <c r="H2622" s="26">
        <f t="shared" si="122"/>
        <v>0.58873465142260162</v>
      </c>
    </row>
    <row r="2623" spans="1:8" x14ac:dyDescent="0.25">
      <c r="A2623" s="12">
        <f>Riesgo!C2627</f>
        <v>0</v>
      </c>
      <c r="F2623" s="76">
        <f t="shared" si="120"/>
        <v>-0.12404882503505923</v>
      </c>
      <c r="G2623" s="26">
        <f t="shared" si="121"/>
        <v>0</v>
      </c>
      <c r="H2623" s="26">
        <f t="shared" si="122"/>
        <v>0</v>
      </c>
    </row>
    <row r="2624" spans="1:8" x14ac:dyDescent="0.25">
      <c r="A2624" s="12">
        <f>Riesgo!C2628</f>
        <v>0</v>
      </c>
      <c r="F2624" s="76">
        <f t="shared" si="120"/>
        <v>-0.12404882503505923</v>
      </c>
      <c r="G2624" s="26">
        <f t="shared" si="121"/>
        <v>0</v>
      </c>
      <c r="H2624" s="26">
        <f t="shared" si="122"/>
        <v>0</v>
      </c>
    </row>
    <row r="2625" spans="1:8" x14ac:dyDescent="0.25">
      <c r="A2625" s="12">
        <f>Riesgo!C2629</f>
        <v>0</v>
      </c>
      <c r="F2625" s="76">
        <f t="shared" si="120"/>
        <v>-0.12404882503505923</v>
      </c>
      <c r="G2625" s="26">
        <f t="shared" si="121"/>
        <v>0</v>
      </c>
      <c r="H2625" s="26">
        <f t="shared" si="122"/>
        <v>0</v>
      </c>
    </row>
    <row r="2626" spans="1:8" x14ac:dyDescent="0.25">
      <c r="A2626" s="12">
        <f>Riesgo!C2630</f>
        <v>0</v>
      </c>
      <c r="F2626" s="76">
        <f t="shared" si="120"/>
        <v>-0.12404882503505923</v>
      </c>
      <c r="G2626" s="26">
        <f t="shared" si="121"/>
        <v>0</v>
      </c>
      <c r="H2626" s="26">
        <f t="shared" si="122"/>
        <v>0</v>
      </c>
    </row>
    <row r="2627" spans="1:8" x14ac:dyDescent="0.25">
      <c r="A2627" s="12">
        <f>Riesgo!C2631</f>
        <v>0</v>
      </c>
      <c r="F2627" s="76">
        <f t="shared" ref="F2627:F2690" si="123">A2627-$D$4</f>
        <v>-0.12404882503505923</v>
      </c>
      <c r="G2627" s="26">
        <f t="shared" ref="G2627:G2690" si="124">IF(A2627=0,0,(A2627-D$4)^3)</f>
        <v>0</v>
      </c>
      <c r="H2627" s="26">
        <f t="shared" ref="H2627:H2690" si="125">IF(A2627=0,0,(A2627-D$4)^4)</f>
        <v>0</v>
      </c>
    </row>
    <row r="2628" spans="1:8" x14ac:dyDescent="0.25">
      <c r="A2628" s="12">
        <f>Riesgo!C2632</f>
        <v>0</v>
      </c>
      <c r="F2628" s="76">
        <f t="shared" si="123"/>
        <v>-0.12404882503505923</v>
      </c>
      <c r="G2628" s="26">
        <f t="shared" si="124"/>
        <v>0</v>
      </c>
      <c r="H2628" s="26">
        <f t="shared" si="125"/>
        <v>0</v>
      </c>
    </row>
    <row r="2629" spans="1:8" x14ac:dyDescent="0.25">
      <c r="A2629" s="12">
        <f>Riesgo!C2633</f>
        <v>0</v>
      </c>
      <c r="F2629" s="76">
        <f t="shared" si="123"/>
        <v>-0.12404882503505923</v>
      </c>
      <c r="G2629" s="26">
        <f t="shared" si="124"/>
        <v>0</v>
      </c>
      <c r="H2629" s="26">
        <f t="shared" si="125"/>
        <v>0</v>
      </c>
    </row>
    <row r="2630" spans="1:8" x14ac:dyDescent="0.25">
      <c r="A2630" s="12">
        <f>Riesgo!C2634</f>
        <v>0</v>
      </c>
      <c r="F2630" s="76">
        <f t="shared" si="123"/>
        <v>-0.12404882503505923</v>
      </c>
      <c r="G2630" s="26">
        <f t="shared" si="124"/>
        <v>0</v>
      </c>
      <c r="H2630" s="26">
        <f t="shared" si="125"/>
        <v>0</v>
      </c>
    </row>
    <row r="2631" spans="1:8" x14ac:dyDescent="0.25">
      <c r="A2631" s="12">
        <f>Riesgo!C2635</f>
        <v>0</v>
      </c>
      <c r="F2631" s="76">
        <f t="shared" si="123"/>
        <v>-0.12404882503505923</v>
      </c>
      <c r="G2631" s="26">
        <f t="shared" si="124"/>
        <v>0</v>
      </c>
      <c r="H2631" s="26">
        <f t="shared" si="125"/>
        <v>0</v>
      </c>
    </row>
    <row r="2632" spans="1:8" x14ac:dyDescent="0.25">
      <c r="A2632" s="12">
        <f>Riesgo!C2636</f>
        <v>0</v>
      </c>
      <c r="F2632" s="76">
        <f t="shared" si="123"/>
        <v>-0.12404882503505923</v>
      </c>
      <c r="G2632" s="26">
        <f t="shared" si="124"/>
        <v>0</v>
      </c>
      <c r="H2632" s="26">
        <f t="shared" si="125"/>
        <v>0</v>
      </c>
    </row>
    <row r="2633" spans="1:8" x14ac:dyDescent="0.25">
      <c r="A2633" s="12">
        <f>Riesgo!C2637</f>
        <v>1</v>
      </c>
      <c r="F2633" s="76">
        <f t="shared" si="123"/>
        <v>0.87595117496494079</v>
      </c>
      <c r="G2633" s="26">
        <f t="shared" si="124"/>
        <v>0.67210898078442016</v>
      </c>
      <c r="H2633" s="26">
        <f t="shared" si="125"/>
        <v>0.58873465142260162</v>
      </c>
    </row>
    <row r="2634" spans="1:8" x14ac:dyDescent="0.25">
      <c r="A2634" s="12">
        <f>Riesgo!C2638</f>
        <v>0</v>
      </c>
      <c r="F2634" s="76">
        <f t="shared" si="123"/>
        <v>-0.12404882503505923</v>
      </c>
      <c r="G2634" s="26">
        <f t="shared" si="124"/>
        <v>0</v>
      </c>
      <c r="H2634" s="26">
        <f t="shared" si="125"/>
        <v>0</v>
      </c>
    </row>
    <row r="2635" spans="1:8" x14ac:dyDescent="0.25">
      <c r="A2635" s="12">
        <f>Riesgo!C2639</f>
        <v>1</v>
      </c>
      <c r="F2635" s="76">
        <f t="shared" si="123"/>
        <v>0.87595117496494079</v>
      </c>
      <c r="G2635" s="26">
        <f t="shared" si="124"/>
        <v>0.67210898078442016</v>
      </c>
      <c r="H2635" s="26">
        <f t="shared" si="125"/>
        <v>0.58873465142260162</v>
      </c>
    </row>
    <row r="2636" spans="1:8" x14ac:dyDescent="0.25">
      <c r="A2636" s="12">
        <f>Riesgo!C2640</f>
        <v>0</v>
      </c>
      <c r="F2636" s="76">
        <f t="shared" si="123"/>
        <v>-0.12404882503505923</v>
      </c>
      <c r="G2636" s="26">
        <f t="shared" si="124"/>
        <v>0</v>
      </c>
      <c r="H2636" s="26">
        <f t="shared" si="125"/>
        <v>0</v>
      </c>
    </row>
    <row r="2637" spans="1:8" x14ac:dyDescent="0.25">
      <c r="A2637" s="12">
        <f>Riesgo!C2641</f>
        <v>1</v>
      </c>
      <c r="F2637" s="76">
        <f t="shared" si="123"/>
        <v>0.87595117496494079</v>
      </c>
      <c r="G2637" s="26">
        <f t="shared" si="124"/>
        <v>0.67210898078442016</v>
      </c>
      <c r="H2637" s="26">
        <f t="shared" si="125"/>
        <v>0.58873465142260162</v>
      </c>
    </row>
    <row r="2638" spans="1:8" x14ac:dyDescent="0.25">
      <c r="A2638" s="12">
        <f>Riesgo!C2642</f>
        <v>0</v>
      </c>
      <c r="F2638" s="76">
        <f t="shared" si="123"/>
        <v>-0.12404882503505923</v>
      </c>
      <c r="G2638" s="26">
        <f t="shared" si="124"/>
        <v>0</v>
      </c>
      <c r="H2638" s="26">
        <f t="shared" si="125"/>
        <v>0</v>
      </c>
    </row>
    <row r="2639" spans="1:8" x14ac:dyDescent="0.25">
      <c r="A2639" s="12">
        <f>Riesgo!C2643</f>
        <v>0</v>
      </c>
      <c r="F2639" s="76">
        <f t="shared" si="123"/>
        <v>-0.12404882503505923</v>
      </c>
      <c r="G2639" s="26">
        <f t="shared" si="124"/>
        <v>0</v>
      </c>
      <c r="H2639" s="26">
        <f t="shared" si="125"/>
        <v>0</v>
      </c>
    </row>
    <row r="2640" spans="1:8" x14ac:dyDescent="0.25">
      <c r="A2640" s="12">
        <f>Riesgo!C2644</f>
        <v>0</v>
      </c>
      <c r="F2640" s="76">
        <f t="shared" si="123"/>
        <v>-0.12404882503505923</v>
      </c>
      <c r="G2640" s="26">
        <f t="shared" si="124"/>
        <v>0</v>
      </c>
      <c r="H2640" s="26">
        <f t="shared" si="125"/>
        <v>0</v>
      </c>
    </row>
    <row r="2641" spans="1:8" x14ac:dyDescent="0.25">
      <c r="A2641" s="12">
        <f>Riesgo!C2645</f>
        <v>0</v>
      </c>
      <c r="F2641" s="76">
        <f t="shared" si="123"/>
        <v>-0.12404882503505923</v>
      </c>
      <c r="G2641" s="26">
        <f t="shared" si="124"/>
        <v>0</v>
      </c>
      <c r="H2641" s="26">
        <f t="shared" si="125"/>
        <v>0</v>
      </c>
    </row>
    <row r="2642" spans="1:8" x14ac:dyDescent="0.25">
      <c r="A2642" s="12">
        <f>Riesgo!C2646</f>
        <v>0</v>
      </c>
      <c r="F2642" s="76">
        <f t="shared" si="123"/>
        <v>-0.12404882503505923</v>
      </c>
      <c r="G2642" s="26">
        <f t="shared" si="124"/>
        <v>0</v>
      </c>
      <c r="H2642" s="26">
        <f t="shared" si="125"/>
        <v>0</v>
      </c>
    </row>
    <row r="2643" spans="1:8" x14ac:dyDescent="0.25">
      <c r="A2643" s="12">
        <f>Riesgo!C2647</f>
        <v>0</v>
      </c>
      <c r="F2643" s="76">
        <f t="shared" si="123"/>
        <v>-0.12404882503505923</v>
      </c>
      <c r="G2643" s="26">
        <f t="shared" si="124"/>
        <v>0</v>
      </c>
      <c r="H2643" s="26">
        <f t="shared" si="125"/>
        <v>0</v>
      </c>
    </row>
    <row r="2644" spans="1:8" x14ac:dyDescent="0.25">
      <c r="A2644" s="12">
        <f>Riesgo!C2648</f>
        <v>0</v>
      </c>
      <c r="F2644" s="76">
        <f t="shared" si="123"/>
        <v>-0.12404882503505923</v>
      </c>
      <c r="G2644" s="26">
        <f t="shared" si="124"/>
        <v>0</v>
      </c>
      <c r="H2644" s="26">
        <f t="shared" si="125"/>
        <v>0</v>
      </c>
    </row>
    <row r="2645" spans="1:8" x14ac:dyDescent="0.25">
      <c r="A2645" s="12">
        <f>Riesgo!C2649</f>
        <v>0</v>
      </c>
      <c r="F2645" s="76">
        <f t="shared" si="123"/>
        <v>-0.12404882503505923</v>
      </c>
      <c r="G2645" s="26">
        <f t="shared" si="124"/>
        <v>0</v>
      </c>
      <c r="H2645" s="26">
        <f t="shared" si="125"/>
        <v>0</v>
      </c>
    </row>
    <row r="2646" spans="1:8" x14ac:dyDescent="0.25">
      <c r="A2646" s="12">
        <f>Riesgo!C2650</f>
        <v>0</v>
      </c>
      <c r="F2646" s="76">
        <f t="shared" si="123"/>
        <v>-0.12404882503505923</v>
      </c>
      <c r="G2646" s="26">
        <f t="shared" si="124"/>
        <v>0</v>
      </c>
      <c r="H2646" s="26">
        <f t="shared" si="125"/>
        <v>0</v>
      </c>
    </row>
    <row r="2647" spans="1:8" x14ac:dyDescent="0.25">
      <c r="A2647" s="12">
        <f>Riesgo!C2651</f>
        <v>0</v>
      </c>
      <c r="F2647" s="76">
        <f t="shared" si="123"/>
        <v>-0.12404882503505923</v>
      </c>
      <c r="G2647" s="26">
        <f t="shared" si="124"/>
        <v>0</v>
      </c>
      <c r="H2647" s="26">
        <f t="shared" si="125"/>
        <v>0</v>
      </c>
    </row>
    <row r="2648" spans="1:8" x14ac:dyDescent="0.25">
      <c r="A2648" s="12">
        <f>Riesgo!C2652</f>
        <v>0.24451830283214804</v>
      </c>
      <c r="F2648" s="76">
        <f t="shared" si="123"/>
        <v>0.1204694777970888</v>
      </c>
      <c r="G2648" s="26">
        <f t="shared" si="124"/>
        <v>1.7483608916962622E-3</v>
      </c>
      <c r="H2648" s="26">
        <f t="shared" si="125"/>
        <v>2.1062412362350121E-4</v>
      </c>
    </row>
    <row r="2649" spans="1:8" x14ac:dyDescent="0.25">
      <c r="A2649" s="12">
        <f>Riesgo!C2653</f>
        <v>0</v>
      </c>
      <c r="F2649" s="76">
        <f t="shared" si="123"/>
        <v>-0.12404882503505923</v>
      </c>
      <c r="G2649" s="26">
        <f t="shared" si="124"/>
        <v>0</v>
      </c>
      <c r="H2649" s="26">
        <f t="shared" si="125"/>
        <v>0</v>
      </c>
    </row>
    <row r="2650" spans="1:8" x14ac:dyDescent="0.25">
      <c r="A2650" s="12">
        <f>Riesgo!C2654</f>
        <v>0</v>
      </c>
      <c r="F2650" s="76">
        <f t="shared" si="123"/>
        <v>-0.12404882503505923</v>
      </c>
      <c r="G2650" s="26">
        <f t="shared" si="124"/>
        <v>0</v>
      </c>
      <c r="H2650" s="26">
        <f t="shared" si="125"/>
        <v>0</v>
      </c>
    </row>
    <row r="2651" spans="1:8" x14ac:dyDescent="0.25">
      <c r="A2651" s="12">
        <f>Riesgo!C2655</f>
        <v>0</v>
      </c>
      <c r="F2651" s="76">
        <f t="shared" si="123"/>
        <v>-0.12404882503505923</v>
      </c>
      <c r="G2651" s="26">
        <f t="shared" si="124"/>
        <v>0</v>
      </c>
      <c r="H2651" s="26">
        <f t="shared" si="125"/>
        <v>0</v>
      </c>
    </row>
    <row r="2652" spans="1:8" x14ac:dyDescent="0.25">
      <c r="A2652" s="12">
        <f>Riesgo!C2656</f>
        <v>0</v>
      </c>
      <c r="F2652" s="76">
        <f t="shared" si="123"/>
        <v>-0.12404882503505923</v>
      </c>
      <c r="G2652" s="26">
        <f t="shared" si="124"/>
        <v>0</v>
      </c>
      <c r="H2652" s="26">
        <f t="shared" si="125"/>
        <v>0</v>
      </c>
    </row>
    <row r="2653" spans="1:8" x14ac:dyDescent="0.25">
      <c r="A2653" s="12">
        <f>Riesgo!C2657</f>
        <v>0</v>
      </c>
      <c r="F2653" s="76">
        <f t="shared" si="123"/>
        <v>-0.12404882503505923</v>
      </c>
      <c r="G2653" s="26">
        <f t="shared" si="124"/>
        <v>0</v>
      </c>
      <c r="H2653" s="26">
        <f t="shared" si="125"/>
        <v>0</v>
      </c>
    </row>
    <row r="2654" spans="1:8" x14ac:dyDescent="0.25">
      <c r="A2654" s="12">
        <f>Riesgo!C2658</f>
        <v>1</v>
      </c>
      <c r="F2654" s="76">
        <f t="shared" si="123"/>
        <v>0.87595117496494079</v>
      </c>
      <c r="G2654" s="26">
        <f t="shared" si="124"/>
        <v>0.67210898078442016</v>
      </c>
      <c r="H2654" s="26">
        <f t="shared" si="125"/>
        <v>0.58873465142260162</v>
      </c>
    </row>
    <row r="2655" spans="1:8" x14ac:dyDescent="0.25">
      <c r="A2655" s="12">
        <f>Riesgo!C2659</f>
        <v>0</v>
      </c>
      <c r="F2655" s="76">
        <f t="shared" si="123"/>
        <v>-0.12404882503505923</v>
      </c>
      <c r="G2655" s="26">
        <f t="shared" si="124"/>
        <v>0</v>
      </c>
      <c r="H2655" s="26">
        <f t="shared" si="125"/>
        <v>0</v>
      </c>
    </row>
    <row r="2656" spans="1:8" x14ac:dyDescent="0.25">
      <c r="A2656" s="12">
        <f>Riesgo!C2660</f>
        <v>0</v>
      </c>
      <c r="F2656" s="76">
        <f t="shared" si="123"/>
        <v>-0.12404882503505923</v>
      </c>
      <c r="G2656" s="26">
        <f t="shared" si="124"/>
        <v>0</v>
      </c>
      <c r="H2656" s="26">
        <f t="shared" si="125"/>
        <v>0</v>
      </c>
    </row>
    <row r="2657" spans="1:8" x14ac:dyDescent="0.25">
      <c r="A2657" s="12">
        <f>Riesgo!C2661</f>
        <v>0</v>
      </c>
      <c r="F2657" s="76">
        <f t="shared" si="123"/>
        <v>-0.12404882503505923</v>
      </c>
      <c r="G2657" s="26">
        <f t="shared" si="124"/>
        <v>0</v>
      </c>
      <c r="H2657" s="26">
        <f t="shared" si="125"/>
        <v>0</v>
      </c>
    </row>
    <row r="2658" spans="1:8" x14ac:dyDescent="0.25">
      <c r="A2658" s="12">
        <f>Riesgo!C2662</f>
        <v>0</v>
      </c>
      <c r="F2658" s="76">
        <f t="shared" si="123"/>
        <v>-0.12404882503505923</v>
      </c>
      <c r="G2658" s="26">
        <f t="shared" si="124"/>
        <v>0</v>
      </c>
      <c r="H2658" s="26">
        <f t="shared" si="125"/>
        <v>0</v>
      </c>
    </row>
    <row r="2659" spans="1:8" x14ac:dyDescent="0.25">
      <c r="A2659" s="12">
        <f>Riesgo!C2663</f>
        <v>1</v>
      </c>
      <c r="F2659" s="76">
        <f t="shared" si="123"/>
        <v>0.87595117496494079</v>
      </c>
      <c r="G2659" s="26">
        <f t="shared" si="124"/>
        <v>0.67210898078442016</v>
      </c>
      <c r="H2659" s="26">
        <f t="shared" si="125"/>
        <v>0.58873465142260162</v>
      </c>
    </row>
    <row r="2660" spans="1:8" x14ac:dyDescent="0.25">
      <c r="A2660" s="12">
        <f>Riesgo!C2664</f>
        <v>0</v>
      </c>
      <c r="F2660" s="76">
        <f t="shared" si="123"/>
        <v>-0.12404882503505923</v>
      </c>
      <c r="G2660" s="26">
        <f t="shared" si="124"/>
        <v>0</v>
      </c>
      <c r="H2660" s="26">
        <f t="shared" si="125"/>
        <v>0</v>
      </c>
    </row>
    <row r="2661" spans="1:8" x14ac:dyDescent="0.25">
      <c r="A2661" s="12">
        <f>Riesgo!C2665</f>
        <v>0</v>
      </c>
      <c r="F2661" s="76">
        <f t="shared" si="123"/>
        <v>-0.12404882503505923</v>
      </c>
      <c r="G2661" s="26">
        <f t="shared" si="124"/>
        <v>0</v>
      </c>
      <c r="H2661" s="26">
        <f t="shared" si="125"/>
        <v>0</v>
      </c>
    </row>
    <row r="2662" spans="1:8" x14ac:dyDescent="0.25">
      <c r="A2662" s="12">
        <f>Riesgo!C2666</f>
        <v>0.11844837353549208</v>
      </c>
      <c r="F2662" s="76">
        <f t="shared" si="123"/>
        <v>-5.6004514995671578E-3</v>
      </c>
      <c r="G2662" s="26">
        <f t="shared" si="124"/>
        <v>-1.756584805040815E-7</v>
      </c>
      <c r="H2662" s="26">
        <f t="shared" si="125"/>
        <v>9.8376680055077161E-10</v>
      </c>
    </row>
    <row r="2663" spans="1:8" x14ac:dyDescent="0.25">
      <c r="A2663" s="12">
        <f>Riesgo!C2667</f>
        <v>0</v>
      </c>
      <c r="F2663" s="76">
        <f t="shared" si="123"/>
        <v>-0.12404882503505923</v>
      </c>
      <c r="G2663" s="26">
        <f t="shared" si="124"/>
        <v>0</v>
      </c>
      <c r="H2663" s="26">
        <f t="shared" si="125"/>
        <v>0</v>
      </c>
    </row>
    <row r="2664" spans="1:8" x14ac:dyDescent="0.25">
      <c r="A2664" s="12">
        <f>Riesgo!C2668</f>
        <v>0</v>
      </c>
      <c r="F2664" s="76">
        <f t="shared" si="123"/>
        <v>-0.12404882503505923</v>
      </c>
      <c r="G2664" s="26">
        <f t="shared" si="124"/>
        <v>0</v>
      </c>
      <c r="H2664" s="26">
        <f t="shared" si="125"/>
        <v>0</v>
      </c>
    </row>
    <row r="2665" spans="1:8" x14ac:dyDescent="0.25">
      <c r="A2665" s="12">
        <f>Riesgo!C2669</f>
        <v>0</v>
      </c>
      <c r="F2665" s="76">
        <f t="shared" si="123"/>
        <v>-0.12404882503505923</v>
      </c>
      <c r="G2665" s="26">
        <f t="shared" si="124"/>
        <v>0</v>
      </c>
      <c r="H2665" s="26">
        <f t="shared" si="125"/>
        <v>0</v>
      </c>
    </row>
    <row r="2666" spans="1:8" x14ac:dyDescent="0.25">
      <c r="A2666" s="12">
        <f>Riesgo!C2670</f>
        <v>0</v>
      </c>
      <c r="F2666" s="76">
        <f t="shared" si="123"/>
        <v>-0.12404882503505923</v>
      </c>
      <c r="G2666" s="26">
        <f t="shared" si="124"/>
        <v>0</v>
      </c>
      <c r="H2666" s="26">
        <f t="shared" si="125"/>
        <v>0</v>
      </c>
    </row>
    <row r="2667" spans="1:8" x14ac:dyDescent="0.25">
      <c r="A2667" s="12">
        <f>Riesgo!C2671</f>
        <v>0</v>
      </c>
      <c r="F2667" s="76">
        <f t="shared" si="123"/>
        <v>-0.12404882503505923</v>
      </c>
      <c r="G2667" s="26">
        <f t="shared" si="124"/>
        <v>0</v>
      </c>
      <c r="H2667" s="26">
        <f t="shared" si="125"/>
        <v>0</v>
      </c>
    </row>
    <row r="2668" spans="1:8" x14ac:dyDescent="0.25">
      <c r="A2668" s="12">
        <f>Riesgo!C2672</f>
        <v>0</v>
      </c>
      <c r="F2668" s="76">
        <f t="shared" si="123"/>
        <v>-0.12404882503505923</v>
      </c>
      <c r="G2668" s="26">
        <f t="shared" si="124"/>
        <v>0</v>
      </c>
      <c r="H2668" s="26">
        <f t="shared" si="125"/>
        <v>0</v>
      </c>
    </row>
    <row r="2669" spans="1:8" x14ac:dyDescent="0.25">
      <c r="A2669" s="12">
        <f>Riesgo!C2673</f>
        <v>0</v>
      </c>
      <c r="F2669" s="76">
        <f t="shared" si="123"/>
        <v>-0.12404882503505923</v>
      </c>
      <c r="G2669" s="26">
        <f t="shared" si="124"/>
        <v>0</v>
      </c>
      <c r="H2669" s="26">
        <f t="shared" si="125"/>
        <v>0</v>
      </c>
    </row>
    <row r="2670" spans="1:8" x14ac:dyDescent="0.25">
      <c r="A2670" s="12">
        <f>Riesgo!C2674</f>
        <v>0</v>
      </c>
      <c r="F2670" s="76">
        <f t="shared" si="123"/>
        <v>-0.12404882503505923</v>
      </c>
      <c r="G2670" s="26">
        <f t="shared" si="124"/>
        <v>0</v>
      </c>
      <c r="H2670" s="26">
        <f t="shared" si="125"/>
        <v>0</v>
      </c>
    </row>
    <row r="2671" spans="1:8" x14ac:dyDescent="0.25">
      <c r="A2671" s="12">
        <f>Riesgo!C2675</f>
        <v>0</v>
      </c>
      <c r="F2671" s="76">
        <f t="shared" si="123"/>
        <v>-0.12404882503505923</v>
      </c>
      <c r="G2671" s="26">
        <f t="shared" si="124"/>
        <v>0</v>
      </c>
      <c r="H2671" s="26">
        <f t="shared" si="125"/>
        <v>0</v>
      </c>
    </row>
    <row r="2672" spans="1:8" x14ac:dyDescent="0.25">
      <c r="A2672" s="12">
        <f>Riesgo!C2676</f>
        <v>0</v>
      </c>
      <c r="F2672" s="76">
        <f t="shared" si="123"/>
        <v>-0.12404882503505923</v>
      </c>
      <c r="G2672" s="26">
        <f t="shared" si="124"/>
        <v>0</v>
      </c>
      <c r="H2672" s="26">
        <f t="shared" si="125"/>
        <v>0</v>
      </c>
    </row>
    <row r="2673" spans="1:8" x14ac:dyDescent="0.25">
      <c r="A2673" s="12">
        <f>Riesgo!C2677</f>
        <v>0</v>
      </c>
      <c r="F2673" s="76">
        <f t="shared" si="123"/>
        <v>-0.12404882503505923</v>
      </c>
      <c r="G2673" s="26">
        <f t="shared" si="124"/>
        <v>0</v>
      </c>
      <c r="H2673" s="26">
        <f t="shared" si="125"/>
        <v>0</v>
      </c>
    </row>
    <row r="2674" spans="1:8" x14ac:dyDescent="0.25">
      <c r="A2674" s="12">
        <f>Riesgo!C2678</f>
        <v>0</v>
      </c>
      <c r="F2674" s="76">
        <f t="shared" si="123"/>
        <v>-0.12404882503505923</v>
      </c>
      <c r="G2674" s="26">
        <f t="shared" si="124"/>
        <v>0</v>
      </c>
      <c r="H2674" s="26">
        <f t="shared" si="125"/>
        <v>0</v>
      </c>
    </row>
    <row r="2675" spans="1:8" x14ac:dyDescent="0.25">
      <c r="A2675" s="12">
        <f>Riesgo!C2679</f>
        <v>0</v>
      </c>
      <c r="F2675" s="76">
        <f t="shared" si="123"/>
        <v>-0.12404882503505923</v>
      </c>
      <c r="G2675" s="26">
        <f t="shared" si="124"/>
        <v>0</v>
      </c>
      <c r="H2675" s="26">
        <f t="shared" si="125"/>
        <v>0</v>
      </c>
    </row>
    <row r="2676" spans="1:8" x14ac:dyDescent="0.25">
      <c r="A2676" s="12">
        <f>Riesgo!C2680</f>
        <v>0</v>
      </c>
      <c r="F2676" s="76">
        <f t="shared" si="123"/>
        <v>-0.12404882503505923</v>
      </c>
      <c r="G2676" s="26">
        <f t="shared" si="124"/>
        <v>0</v>
      </c>
      <c r="H2676" s="26">
        <f t="shared" si="125"/>
        <v>0</v>
      </c>
    </row>
    <row r="2677" spans="1:8" x14ac:dyDescent="0.25">
      <c r="A2677" s="12">
        <f>Riesgo!C2681</f>
        <v>0</v>
      </c>
      <c r="F2677" s="76">
        <f t="shared" si="123"/>
        <v>-0.12404882503505923</v>
      </c>
      <c r="G2677" s="26">
        <f t="shared" si="124"/>
        <v>0</v>
      </c>
      <c r="H2677" s="26">
        <f t="shared" si="125"/>
        <v>0</v>
      </c>
    </row>
    <row r="2678" spans="1:8" x14ac:dyDescent="0.25">
      <c r="A2678" s="12">
        <f>Riesgo!C2682</f>
        <v>0</v>
      </c>
      <c r="F2678" s="76">
        <f t="shared" si="123"/>
        <v>-0.12404882503505923</v>
      </c>
      <c r="G2678" s="26">
        <f t="shared" si="124"/>
        <v>0</v>
      </c>
      <c r="H2678" s="26">
        <f t="shared" si="125"/>
        <v>0</v>
      </c>
    </row>
    <row r="2679" spans="1:8" x14ac:dyDescent="0.25">
      <c r="A2679" s="12">
        <f>Riesgo!C2683</f>
        <v>0</v>
      </c>
      <c r="F2679" s="76">
        <f t="shared" si="123"/>
        <v>-0.12404882503505923</v>
      </c>
      <c r="G2679" s="26">
        <f t="shared" si="124"/>
        <v>0</v>
      </c>
      <c r="H2679" s="26">
        <f t="shared" si="125"/>
        <v>0</v>
      </c>
    </row>
    <row r="2680" spans="1:8" x14ac:dyDescent="0.25">
      <c r="A2680" s="12">
        <f>Riesgo!C2684</f>
        <v>1</v>
      </c>
      <c r="F2680" s="76">
        <f t="shared" si="123"/>
        <v>0.87595117496494079</v>
      </c>
      <c r="G2680" s="26">
        <f t="shared" si="124"/>
        <v>0.67210898078442016</v>
      </c>
      <c r="H2680" s="26">
        <f t="shared" si="125"/>
        <v>0.58873465142260162</v>
      </c>
    </row>
    <row r="2681" spans="1:8" x14ac:dyDescent="0.25">
      <c r="A2681" s="12">
        <f>Riesgo!C2685</f>
        <v>0</v>
      </c>
      <c r="F2681" s="76">
        <f t="shared" si="123"/>
        <v>-0.12404882503505923</v>
      </c>
      <c r="G2681" s="26">
        <f t="shared" si="124"/>
        <v>0</v>
      </c>
      <c r="H2681" s="26">
        <f t="shared" si="125"/>
        <v>0</v>
      </c>
    </row>
    <row r="2682" spans="1:8" x14ac:dyDescent="0.25">
      <c r="A2682" s="12">
        <f>Riesgo!C2686</f>
        <v>0</v>
      </c>
      <c r="F2682" s="76">
        <f t="shared" si="123"/>
        <v>-0.12404882503505923</v>
      </c>
      <c r="G2682" s="26">
        <f t="shared" si="124"/>
        <v>0</v>
      </c>
      <c r="H2682" s="26">
        <f t="shared" si="125"/>
        <v>0</v>
      </c>
    </row>
    <row r="2683" spans="1:8" x14ac:dyDescent="0.25">
      <c r="A2683" s="12">
        <f>Riesgo!C2687</f>
        <v>0.48625658145864425</v>
      </c>
      <c r="F2683" s="76">
        <f t="shared" si="123"/>
        <v>0.36220775642358505</v>
      </c>
      <c r="G2683" s="26">
        <f t="shared" si="124"/>
        <v>4.7519650582010624E-2</v>
      </c>
      <c r="H2683" s="26">
        <f t="shared" si="125"/>
        <v>1.7211986023342774E-2</v>
      </c>
    </row>
    <row r="2684" spans="1:8" x14ac:dyDescent="0.25">
      <c r="A2684" s="12">
        <f>Riesgo!C2688</f>
        <v>0</v>
      </c>
      <c r="F2684" s="76">
        <f t="shared" si="123"/>
        <v>-0.12404882503505923</v>
      </c>
      <c r="G2684" s="26">
        <f t="shared" si="124"/>
        <v>0</v>
      </c>
      <c r="H2684" s="26">
        <f t="shared" si="125"/>
        <v>0</v>
      </c>
    </row>
    <row r="2685" spans="1:8" x14ac:dyDescent="0.25">
      <c r="A2685" s="12">
        <f>Riesgo!C2689</f>
        <v>0</v>
      </c>
      <c r="F2685" s="76">
        <f t="shared" si="123"/>
        <v>-0.12404882503505923</v>
      </c>
      <c r="G2685" s="26">
        <f t="shared" si="124"/>
        <v>0</v>
      </c>
      <c r="H2685" s="26">
        <f t="shared" si="125"/>
        <v>0</v>
      </c>
    </row>
    <row r="2686" spans="1:8" x14ac:dyDescent="0.25">
      <c r="A2686" s="12">
        <f>Riesgo!C2690</f>
        <v>0</v>
      </c>
      <c r="F2686" s="76">
        <f t="shared" si="123"/>
        <v>-0.12404882503505923</v>
      </c>
      <c r="G2686" s="26">
        <f t="shared" si="124"/>
        <v>0</v>
      </c>
      <c r="H2686" s="26">
        <f t="shared" si="125"/>
        <v>0</v>
      </c>
    </row>
    <row r="2687" spans="1:8" x14ac:dyDescent="0.25">
      <c r="A2687" s="12">
        <f>Riesgo!C2691</f>
        <v>1</v>
      </c>
      <c r="F2687" s="76">
        <f t="shared" si="123"/>
        <v>0.87595117496494079</v>
      </c>
      <c r="G2687" s="26">
        <f t="shared" si="124"/>
        <v>0.67210898078442016</v>
      </c>
      <c r="H2687" s="26">
        <f t="shared" si="125"/>
        <v>0.58873465142260162</v>
      </c>
    </row>
    <row r="2688" spans="1:8" x14ac:dyDescent="0.25">
      <c r="A2688" s="12">
        <f>Riesgo!C2692</f>
        <v>0.59900297234974764</v>
      </c>
      <c r="F2688" s="76">
        <f t="shared" si="123"/>
        <v>0.47495414731468844</v>
      </c>
      <c r="G2688" s="26">
        <f t="shared" si="124"/>
        <v>0.1071408414595513</v>
      </c>
      <c r="H2688" s="26">
        <f t="shared" si="125"/>
        <v>5.0886986997999414E-2</v>
      </c>
    </row>
    <row r="2689" spans="1:8" x14ac:dyDescent="0.25">
      <c r="A2689" s="12">
        <f>Riesgo!C2693</f>
        <v>0.26891663555861378</v>
      </c>
      <c r="F2689" s="76">
        <f t="shared" si="123"/>
        <v>0.14486781052355455</v>
      </c>
      <c r="G2689" s="26">
        <f t="shared" si="124"/>
        <v>3.0402947476784086E-3</v>
      </c>
      <c r="H2689" s="26">
        <f t="shared" si="125"/>
        <v>4.4044084344243379E-4</v>
      </c>
    </row>
    <row r="2690" spans="1:8" x14ac:dyDescent="0.25">
      <c r="A2690" s="12">
        <f>Riesgo!C2694</f>
        <v>0</v>
      </c>
      <c r="F2690" s="76">
        <f t="shared" si="123"/>
        <v>-0.12404882503505923</v>
      </c>
      <c r="G2690" s="26">
        <f t="shared" si="124"/>
        <v>0</v>
      </c>
      <c r="H2690" s="26">
        <f t="shared" si="125"/>
        <v>0</v>
      </c>
    </row>
    <row r="2691" spans="1:8" x14ac:dyDescent="0.25">
      <c r="A2691" s="12">
        <f>Riesgo!C2695</f>
        <v>0</v>
      </c>
      <c r="F2691" s="76">
        <f t="shared" ref="F2691:F2754" si="126">A2691-$D$4</f>
        <v>-0.12404882503505923</v>
      </c>
      <c r="G2691" s="26">
        <f t="shared" ref="G2691:G2754" si="127">IF(A2691=0,0,(A2691-D$4)^3)</f>
        <v>0</v>
      </c>
      <c r="H2691" s="26">
        <f t="shared" ref="H2691:H2754" si="128">IF(A2691=0,0,(A2691-D$4)^4)</f>
        <v>0</v>
      </c>
    </row>
    <row r="2692" spans="1:8" x14ac:dyDescent="0.25">
      <c r="A2692" s="12">
        <f>Riesgo!C2696</f>
        <v>0</v>
      </c>
      <c r="F2692" s="76">
        <f t="shared" si="126"/>
        <v>-0.12404882503505923</v>
      </c>
      <c r="G2692" s="26">
        <f t="shared" si="127"/>
        <v>0</v>
      </c>
      <c r="H2692" s="26">
        <f t="shared" si="128"/>
        <v>0</v>
      </c>
    </row>
    <row r="2693" spans="1:8" x14ac:dyDescent="0.25">
      <c r="A2693" s="12">
        <f>Riesgo!C2697</f>
        <v>0</v>
      </c>
      <c r="F2693" s="76">
        <f t="shared" si="126"/>
        <v>-0.12404882503505923</v>
      </c>
      <c r="G2693" s="26">
        <f t="shared" si="127"/>
        <v>0</v>
      </c>
      <c r="H2693" s="26">
        <f t="shared" si="128"/>
        <v>0</v>
      </c>
    </row>
    <row r="2694" spans="1:8" x14ac:dyDescent="0.25">
      <c r="A2694" s="12">
        <f>Riesgo!C2698</f>
        <v>0</v>
      </c>
      <c r="F2694" s="76">
        <f t="shared" si="126"/>
        <v>-0.12404882503505923</v>
      </c>
      <c r="G2694" s="26">
        <f t="shared" si="127"/>
        <v>0</v>
      </c>
      <c r="H2694" s="26">
        <f t="shared" si="128"/>
        <v>0</v>
      </c>
    </row>
    <row r="2695" spans="1:8" x14ac:dyDescent="0.25">
      <c r="A2695" s="12">
        <f>Riesgo!C2699</f>
        <v>0</v>
      </c>
      <c r="F2695" s="76">
        <f t="shared" si="126"/>
        <v>-0.12404882503505923</v>
      </c>
      <c r="G2695" s="26">
        <f t="shared" si="127"/>
        <v>0</v>
      </c>
      <c r="H2695" s="26">
        <f t="shared" si="128"/>
        <v>0</v>
      </c>
    </row>
    <row r="2696" spans="1:8" x14ac:dyDescent="0.25">
      <c r="A2696" s="12">
        <f>Riesgo!C2700</f>
        <v>0</v>
      </c>
      <c r="F2696" s="76">
        <f t="shared" si="126"/>
        <v>-0.12404882503505923</v>
      </c>
      <c r="G2696" s="26">
        <f t="shared" si="127"/>
        <v>0</v>
      </c>
      <c r="H2696" s="26">
        <f t="shared" si="128"/>
        <v>0</v>
      </c>
    </row>
    <row r="2697" spans="1:8" x14ac:dyDescent="0.25">
      <c r="A2697" s="12">
        <f>Riesgo!C2701</f>
        <v>0</v>
      </c>
      <c r="F2697" s="76">
        <f t="shared" si="126"/>
        <v>-0.12404882503505923</v>
      </c>
      <c r="G2697" s="26">
        <f t="shared" si="127"/>
        <v>0</v>
      </c>
      <c r="H2697" s="26">
        <f t="shared" si="128"/>
        <v>0</v>
      </c>
    </row>
    <row r="2698" spans="1:8" x14ac:dyDescent="0.25">
      <c r="A2698" s="12">
        <f>Riesgo!C2702</f>
        <v>0.80187862296893841</v>
      </c>
      <c r="F2698" s="76">
        <f t="shared" si="126"/>
        <v>0.67782979793387921</v>
      </c>
      <c r="G2698" s="26">
        <f t="shared" si="127"/>
        <v>0.31143109341780534</v>
      </c>
      <c r="H2698" s="26">
        <f t="shared" si="128"/>
        <v>0.21109727512171805</v>
      </c>
    </row>
    <row r="2699" spans="1:8" x14ac:dyDescent="0.25">
      <c r="A2699" s="12">
        <f>Riesgo!C2703</f>
        <v>0</v>
      </c>
      <c r="F2699" s="76">
        <f t="shared" si="126"/>
        <v>-0.12404882503505923</v>
      </c>
      <c r="G2699" s="26">
        <f t="shared" si="127"/>
        <v>0</v>
      </c>
      <c r="H2699" s="26">
        <f t="shared" si="128"/>
        <v>0</v>
      </c>
    </row>
    <row r="2700" spans="1:8" x14ac:dyDescent="0.25">
      <c r="A2700" s="12">
        <f>Riesgo!C2704</f>
        <v>0</v>
      </c>
      <c r="F2700" s="76">
        <f t="shared" si="126"/>
        <v>-0.12404882503505923</v>
      </c>
      <c r="G2700" s="26">
        <f t="shared" si="127"/>
        <v>0</v>
      </c>
      <c r="H2700" s="26">
        <f t="shared" si="128"/>
        <v>0</v>
      </c>
    </row>
    <row r="2701" spans="1:8" x14ac:dyDescent="0.25">
      <c r="A2701" s="12">
        <f>Riesgo!C2705</f>
        <v>0</v>
      </c>
      <c r="F2701" s="76">
        <f t="shared" si="126"/>
        <v>-0.12404882503505923</v>
      </c>
      <c r="G2701" s="26">
        <f t="shared" si="127"/>
        <v>0</v>
      </c>
      <c r="H2701" s="26">
        <f t="shared" si="128"/>
        <v>0</v>
      </c>
    </row>
    <row r="2702" spans="1:8" x14ac:dyDescent="0.25">
      <c r="A2702" s="12">
        <f>Riesgo!C2706</f>
        <v>0</v>
      </c>
      <c r="F2702" s="76">
        <f t="shared" si="126"/>
        <v>-0.12404882503505923</v>
      </c>
      <c r="G2702" s="26">
        <f t="shared" si="127"/>
        <v>0</v>
      </c>
      <c r="H2702" s="26">
        <f t="shared" si="128"/>
        <v>0</v>
      </c>
    </row>
    <row r="2703" spans="1:8" x14ac:dyDescent="0.25">
      <c r="A2703" s="12">
        <f>Riesgo!C2707</f>
        <v>0</v>
      </c>
      <c r="F2703" s="76">
        <f t="shared" si="126"/>
        <v>-0.12404882503505923</v>
      </c>
      <c r="G2703" s="26">
        <f t="shared" si="127"/>
        <v>0</v>
      </c>
      <c r="H2703" s="26">
        <f t="shared" si="128"/>
        <v>0</v>
      </c>
    </row>
    <row r="2704" spans="1:8" x14ac:dyDescent="0.25">
      <c r="A2704" s="12">
        <f>Riesgo!C2708</f>
        <v>1</v>
      </c>
      <c r="F2704" s="76">
        <f t="shared" si="126"/>
        <v>0.87595117496494079</v>
      </c>
      <c r="G2704" s="26">
        <f t="shared" si="127"/>
        <v>0.67210898078442016</v>
      </c>
      <c r="H2704" s="26">
        <f t="shared" si="128"/>
        <v>0.58873465142260162</v>
      </c>
    </row>
    <row r="2705" spans="1:8" x14ac:dyDescent="0.25">
      <c r="A2705" s="12">
        <f>Riesgo!C2709</f>
        <v>1</v>
      </c>
      <c r="F2705" s="76">
        <f t="shared" si="126"/>
        <v>0.87595117496494079</v>
      </c>
      <c r="G2705" s="26">
        <f t="shared" si="127"/>
        <v>0.67210898078442016</v>
      </c>
      <c r="H2705" s="26">
        <f t="shared" si="128"/>
        <v>0.58873465142260162</v>
      </c>
    </row>
    <row r="2706" spans="1:8" x14ac:dyDescent="0.25">
      <c r="A2706" s="12">
        <f>Riesgo!C2710</f>
        <v>0</v>
      </c>
      <c r="F2706" s="76">
        <f t="shared" si="126"/>
        <v>-0.12404882503505923</v>
      </c>
      <c r="G2706" s="26">
        <f t="shared" si="127"/>
        <v>0</v>
      </c>
      <c r="H2706" s="26">
        <f t="shared" si="128"/>
        <v>0</v>
      </c>
    </row>
    <row r="2707" spans="1:8" x14ac:dyDescent="0.25">
      <c r="A2707" s="12">
        <f>Riesgo!C2711</f>
        <v>0</v>
      </c>
      <c r="F2707" s="76">
        <f t="shared" si="126"/>
        <v>-0.12404882503505923</v>
      </c>
      <c r="G2707" s="26">
        <f t="shared" si="127"/>
        <v>0</v>
      </c>
      <c r="H2707" s="26">
        <f t="shared" si="128"/>
        <v>0</v>
      </c>
    </row>
    <row r="2708" spans="1:8" x14ac:dyDescent="0.25">
      <c r="A2708" s="12">
        <f>Riesgo!C2712</f>
        <v>0</v>
      </c>
      <c r="F2708" s="76">
        <f t="shared" si="126"/>
        <v>-0.12404882503505923</v>
      </c>
      <c r="G2708" s="26">
        <f t="shared" si="127"/>
        <v>0</v>
      </c>
      <c r="H2708" s="26">
        <f t="shared" si="128"/>
        <v>0</v>
      </c>
    </row>
    <row r="2709" spans="1:8" x14ac:dyDescent="0.25">
      <c r="A2709" s="12">
        <f>Riesgo!C2713</f>
        <v>0.33497262599459127</v>
      </c>
      <c r="F2709" s="76">
        <f t="shared" si="126"/>
        <v>0.21092380095953203</v>
      </c>
      <c r="G2709" s="26">
        <f t="shared" si="127"/>
        <v>9.3837573024994972E-3</v>
      </c>
      <c r="H2709" s="26">
        <f t="shared" si="128"/>
        <v>1.9792577575249593E-3</v>
      </c>
    </row>
    <row r="2710" spans="1:8" x14ac:dyDescent="0.25">
      <c r="A2710" s="12">
        <f>Riesgo!C2714</f>
        <v>0.3658518407659534</v>
      </c>
      <c r="F2710" s="76">
        <f t="shared" si="126"/>
        <v>0.24180301573089416</v>
      </c>
      <c r="G2710" s="26">
        <f t="shared" si="127"/>
        <v>1.4137907602983167E-2</v>
      </c>
      <c r="H2710" s="26">
        <f t="shared" si="128"/>
        <v>3.4185886945260666E-3</v>
      </c>
    </row>
    <row r="2711" spans="1:8" x14ac:dyDescent="0.25">
      <c r="A2711" s="12">
        <f>Riesgo!C2715</f>
        <v>0</v>
      </c>
      <c r="F2711" s="76">
        <f t="shared" si="126"/>
        <v>-0.12404882503505923</v>
      </c>
      <c r="G2711" s="26">
        <f t="shared" si="127"/>
        <v>0</v>
      </c>
      <c r="H2711" s="26">
        <f t="shared" si="128"/>
        <v>0</v>
      </c>
    </row>
    <row r="2712" spans="1:8" x14ac:dyDescent="0.25">
      <c r="A2712" s="12">
        <f>Riesgo!C2716</f>
        <v>0</v>
      </c>
      <c r="F2712" s="76">
        <f t="shared" si="126"/>
        <v>-0.12404882503505923</v>
      </c>
      <c r="G2712" s="26">
        <f t="shared" si="127"/>
        <v>0</v>
      </c>
      <c r="H2712" s="26">
        <f t="shared" si="128"/>
        <v>0</v>
      </c>
    </row>
    <row r="2713" spans="1:8" x14ac:dyDescent="0.25">
      <c r="A2713" s="12">
        <f>Riesgo!C2717</f>
        <v>0</v>
      </c>
      <c r="F2713" s="76">
        <f t="shared" si="126"/>
        <v>-0.12404882503505923</v>
      </c>
      <c r="G2713" s="26">
        <f t="shared" si="127"/>
        <v>0</v>
      </c>
      <c r="H2713" s="26">
        <f t="shared" si="128"/>
        <v>0</v>
      </c>
    </row>
    <row r="2714" spans="1:8" x14ac:dyDescent="0.25">
      <c r="A2714" s="12">
        <f>Riesgo!C2718</f>
        <v>0</v>
      </c>
      <c r="F2714" s="76">
        <f t="shared" si="126"/>
        <v>-0.12404882503505923</v>
      </c>
      <c r="G2714" s="26">
        <f t="shared" si="127"/>
        <v>0</v>
      </c>
      <c r="H2714" s="26">
        <f t="shared" si="128"/>
        <v>0</v>
      </c>
    </row>
    <row r="2715" spans="1:8" x14ac:dyDescent="0.25">
      <c r="A2715" s="12">
        <f>Riesgo!C2719</f>
        <v>0</v>
      </c>
      <c r="F2715" s="76">
        <f t="shared" si="126"/>
        <v>-0.12404882503505923</v>
      </c>
      <c r="G2715" s="26">
        <f t="shared" si="127"/>
        <v>0</v>
      </c>
      <c r="H2715" s="26">
        <f t="shared" si="128"/>
        <v>0</v>
      </c>
    </row>
    <row r="2716" spans="1:8" x14ac:dyDescent="0.25">
      <c r="A2716" s="12">
        <f>Riesgo!C2720</f>
        <v>0</v>
      </c>
      <c r="F2716" s="76">
        <f t="shared" si="126"/>
        <v>-0.12404882503505923</v>
      </c>
      <c r="G2716" s="26">
        <f t="shared" si="127"/>
        <v>0</v>
      </c>
      <c r="H2716" s="26">
        <f t="shared" si="128"/>
        <v>0</v>
      </c>
    </row>
    <row r="2717" spans="1:8" x14ac:dyDescent="0.25">
      <c r="A2717" s="12">
        <f>Riesgo!C2721</f>
        <v>0</v>
      </c>
      <c r="F2717" s="76">
        <f t="shared" si="126"/>
        <v>-0.12404882503505923</v>
      </c>
      <c r="G2717" s="26">
        <f t="shared" si="127"/>
        <v>0</v>
      </c>
      <c r="H2717" s="26">
        <f t="shared" si="128"/>
        <v>0</v>
      </c>
    </row>
    <row r="2718" spans="1:8" x14ac:dyDescent="0.25">
      <c r="A2718" s="12">
        <f>Riesgo!C2722</f>
        <v>0</v>
      </c>
      <c r="F2718" s="76">
        <f t="shared" si="126"/>
        <v>-0.12404882503505923</v>
      </c>
      <c r="G2718" s="26">
        <f t="shared" si="127"/>
        <v>0</v>
      </c>
      <c r="H2718" s="26">
        <f t="shared" si="128"/>
        <v>0</v>
      </c>
    </row>
    <row r="2719" spans="1:8" x14ac:dyDescent="0.25">
      <c r="A2719" s="12">
        <f>Riesgo!C2723</f>
        <v>0</v>
      </c>
      <c r="F2719" s="76">
        <f t="shared" si="126"/>
        <v>-0.12404882503505923</v>
      </c>
      <c r="G2719" s="26">
        <f t="shared" si="127"/>
        <v>0</v>
      </c>
      <c r="H2719" s="26">
        <f t="shared" si="128"/>
        <v>0</v>
      </c>
    </row>
    <row r="2720" spans="1:8" x14ac:dyDescent="0.25">
      <c r="A2720" s="12">
        <f>Riesgo!C2724</f>
        <v>0</v>
      </c>
      <c r="F2720" s="76">
        <f t="shared" si="126"/>
        <v>-0.12404882503505923</v>
      </c>
      <c r="G2720" s="26">
        <f t="shared" si="127"/>
        <v>0</v>
      </c>
      <c r="H2720" s="26">
        <f t="shared" si="128"/>
        <v>0</v>
      </c>
    </row>
    <row r="2721" spans="1:8" x14ac:dyDescent="0.25">
      <c r="A2721" s="12">
        <f>Riesgo!C2725</f>
        <v>0</v>
      </c>
      <c r="F2721" s="76">
        <f t="shared" si="126"/>
        <v>-0.12404882503505923</v>
      </c>
      <c r="G2721" s="26">
        <f t="shared" si="127"/>
        <v>0</v>
      </c>
      <c r="H2721" s="26">
        <f t="shared" si="128"/>
        <v>0</v>
      </c>
    </row>
    <row r="2722" spans="1:8" x14ac:dyDescent="0.25">
      <c r="A2722" s="12">
        <f>Riesgo!C2726</f>
        <v>0</v>
      </c>
      <c r="F2722" s="76">
        <f t="shared" si="126"/>
        <v>-0.12404882503505923</v>
      </c>
      <c r="G2722" s="26">
        <f t="shared" si="127"/>
        <v>0</v>
      </c>
      <c r="H2722" s="26">
        <f t="shared" si="128"/>
        <v>0</v>
      </c>
    </row>
    <row r="2723" spans="1:8" x14ac:dyDescent="0.25">
      <c r="A2723" s="12">
        <f>Riesgo!C2727</f>
        <v>0</v>
      </c>
      <c r="F2723" s="76">
        <f t="shared" si="126"/>
        <v>-0.12404882503505923</v>
      </c>
      <c r="G2723" s="26">
        <f t="shared" si="127"/>
        <v>0</v>
      </c>
      <c r="H2723" s="26">
        <f t="shared" si="128"/>
        <v>0</v>
      </c>
    </row>
    <row r="2724" spans="1:8" x14ac:dyDescent="0.25">
      <c r="A2724" s="12">
        <f>Riesgo!C2728</f>
        <v>0</v>
      </c>
      <c r="F2724" s="76">
        <f t="shared" si="126"/>
        <v>-0.12404882503505923</v>
      </c>
      <c r="G2724" s="26">
        <f t="shared" si="127"/>
        <v>0</v>
      </c>
      <c r="H2724" s="26">
        <f t="shared" si="128"/>
        <v>0</v>
      </c>
    </row>
    <row r="2725" spans="1:8" x14ac:dyDescent="0.25">
      <c r="A2725" s="12">
        <f>Riesgo!C2729</f>
        <v>0</v>
      </c>
      <c r="F2725" s="76">
        <f t="shared" si="126"/>
        <v>-0.12404882503505923</v>
      </c>
      <c r="G2725" s="26">
        <f t="shared" si="127"/>
        <v>0</v>
      </c>
      <c r="H2725" s="26">
        <f t="shared" si="128"/>
        <v>0</v>
      </c>
    </row>
    <row r="2726" spans="1:8" x14ac:dyDescent="0.25">
      <c r="A2726" s="12">
        <f>Riesgo!C2730</f>
        <v>0</v>
      </c>
      <c r="F2726" s="76">
        <f t="shared" si="126"/>
        <v>-0.12404882503505923</v>
      </c>
      <c r="G2726" s="26">
        <f t="shared" si="127"/>
        <v>0</v>
      </c>
      <c r="H2726" s="26">
        <f t="shared" si="128"/>
        <v>0</v>
      </c>
    </row>
    <row r="2727" spans="1:8" x14ac:dyDescent="0.25">
      <c r="A2727" s="12">
        <f>Riesgo!C2731</f>
        <v>0</v>
      </c>
      <c r="F2727" s="76">
        <f t="shared" si="126"/>
        <v>-0.12404882503505923</v>
      </c>
      <c r="G2727" s="26">
        <f t="shared" si="127"/>
        <v>0</v>
      </c>
      <c r="H2727" s="26">
        <f t="shared" si="128"/>
        <v>0</v>
      </c>
    </row>
    <row r="2728" spans="1:8" x14ac:dyDescent="0.25">
      <c r="A2728" s="12">
        <f>Riesgo!C2732</f>
        <v>0</v>
      </c>
      <c r="F2728" s="76">
        <f t="shared" si="126"/>
        <v>-0.12404882503505923</v>
      </c>
      <c r="G2728" s="26">
        <f t="shared" si="127"/>
        <v>0</v>
      </c>
      <c r="H2728" s="26">
        <f t="shared" si="128"/>
        <v>0</v>
      </c>
    </row>
    <row r="2729" spans="1:8" x14ac:dyDescent="0.25">
      <c r="A2729" s="12">
        <f>Riesgo!C2733</f>
        <v>0</v>
      </c>
      <c r="F2729" s="76">
        <f t="shared" si="126"/>
        <v>-0.12404882503505923</v>
      </c>
      <c r="G2729" s="26">
        <f t="shared" si="127"/>
        <v>0</v>
      </c>
      <c r="H2729" s="26">
        <f t="shared" si="128"/>
        <v>0</v>
      </c>
    </row>
    <row r="2730" spans="1:8" x14ac:dyDescent="0.25">
      <c r="A2730" s="12">
        <f>Riesgo!C2734</f>
        <v>0</v>
      </c>
      <c r="F2730" s="76">
        <f t="shared" si="126"/>
        <v>-0.12404882503505923</v>
      </c>
      <c r="G2730" s="26">
        <f t="shared" si="127"/>
        <v>0</v>
      </c>
      <c r="H2730" s="26">
        <f t="shared" si="128"/>
        <v>0</v>
      </c>
    </row>
    <row r="2731" spans="1:8" x14ac:dyDescent="0.25">
      <c r="A2731" s="12">
        <f>Riesgo!C2735</f>
        <v>0</v>
      </c>
      <c r="F2731" s="76">
        <f t="shared" si="126"/>
        <v>-0.12404882503505923</v>
      </c>
      <c r="G2731" s="26">
        <f t="shared" si="127"/>
        <v>0</v>
      </c>
      <c r="H2731" s="26">
        <f t="shared" si="128"/>
        <v>0</v>
      </c>
    </row>
    <row r="2732" spans="1:8" x14ac:dyDescent="0.25">
      <c r="A2732" s="12">
        <f>Riesgo!C2736</f>
        <v>0</v>
      </c>
      <c r="F2732" s="76">
        <f t="shared" si="126"/>
        <v>-0.12404882503505923</v>
      </c>
      <c r="G2732" s="26">
        <f t="shared" si="127"/>
        <v>0</v>
      </c>
      <c r="H2732" s="26">
        <f t="shared" si="128"/>
        <v>0</v>
      </c>
    </row>
    <row r="2733" spans="1:8" x14ac:dyDescent="0.25">
      <c r="A2733" s="12">
        <f>Riesgo!C2737</f>
        <v>0</v>
      </c>
      <c r="F2733" s="76">
        <f t="shared" si="126"/>
        <v>-0.12404882503505923</v>
      </c>
      <c r="G2733" s="26">
        <f t="shared" si="127"/>
        <v>0</v>
      </c>
      <c r="H2733" s="26">
        <f t="shared" si="128"/>
        <v>0</v>
      </c>
    </row>
    <row r="2734" spans="1:8" x14ac:dyDescent="0.25">
      <c r="A2734" s="12">
        <f>Riesgo!C2738</f>
        <v>0</v>
      </c>
      <c r="F2734" s="76">
        <f t="shared" si="126"/>
        <v>-0.12404882503505923</v>
      </c>
      <c r="G2734" s="26">
        <f t="shared" si="127"/>
        <v>0</v>
      </c>
      <c r="H2734" s="26">
        <f t="shared" si="128"/>
        <v>0</v>
      </c>
    </row>
    <row r="2735" spans="1:8" x14ac:dyDescent="0.25">
      <c r="A2735" s="12">
        <f>Riesgo!C2739</f>
        <v>0.17518024210374045</v>
      </c>
      <c r="F2735" s="76">
        <f t="shared" si="126"/>
        <v>5.1131417068681212E-2</v>
      </c>
      <c r="G2735" s="26">
        <f t="shared" si="127"/>
        <v>1.336790920347798E-4</v>
      </c>
      <c r="H2735" s="26">
        <f t="shared" si="128"/>
        <v>6.8352014081929467E-6</v>
      </c>
    </row>
    <row r="2736" spans="1:8" x14ac:dyDescent="0.25">
      <c r="A2736" s="12">
        <f>Riesgo!C2740</f>
        <v>0</v>
      </c>
      <c r="F2736" s="76">
        <f t="shared" si="126"/>
        <v>-0.12404882503505923</v>
      </c>
      <c r="G2736" s="26">
        <f t="shared" si="127"/>
        <v>0</v>
      </c>
      <c r="H2736" s="26">
        <f t="shared" si="128"/>
        <v>0</v>
      </c>
    </row>
    <row r="2737" spans="1:8" x14ac:dyDescent="0.25">
      <c r="A2737" s="12">
        <f>Riesgo!C2741</f>
        <v>0</v>
      </c>
      <c r="F2737" s="76">
        <f t="shared" si="126"/>
        <v>-0.12404882503505923</v>
      </c>
      <c r="G2737" s="26">
        <f t="shared" si="127"/>
        <v>0</v>
      </c>
      <c r="H2737" s="26">
        <f t="shared" si="128"/>
        <v>0</v>
      </c>
    </row>
    <row r="2738" spans="1:8" x14ac:dyDescent="0.25">
      <c r="A2738" s="12">
        <f>Riesgo!C2742</f>
        <v>0</v>
      </c>
      <c r="F2738" s="76">
        <f t="shared" si="126"/>
        <v>-0.12404882503505923</v>
      </c>
      <c r="G2738" s="26">
        <f t="shared" si="127"/>
        <v>0</v>
      </c>
      <c r="H2738" s="26">
        <f t="shared" si="128"/>
        <v>0</v>
      </c>
    </row>
    <row r="2739" spans="1:8" x14ac:dyDescent="0.25">
      <c r="A2739" s="12">
        <f>Riesgo!C2743</f>
        <v>0</v>
      </c>
      <c r="F2739" s="76">
        <f t="shared" si="126"/>
        <v>-0.12404882503505923</v>
      </c>
      <c r="G2739" s="26">
        <f t="shared" si="127"/>
        <v>0</v>
      </c>
      <c r="H2739" s="26">
        <f t="shared" si="128"/>
        <v>0</v>
      </c>
    </row>
    <row r="2740" spans="1:8" x14ac:dyDescent="0.25">
      <c r="A2740" s="12">
        <f>Riesgo!C2744</f>
        <v>0</v>
      </c>
      <c r="F2740" s="76">
        <f t="shared" si="126"/>
        <v>-0.12404882503505923</v>
      </c>
      <c r="G2740" s="26">
        <f t="shared" si="127"/>
        <v>0</v>
      </c>
      <c r="H2740" s="26">
        <f t="shared" si="128"/>
        <v>0</v>
      </c>
    </row>
    <row r="2741" spans="1:8" x14ac:dyDescent="0.25">
      <c r="A2741" s="12">
        <f>Riesgo!C2745</f>
        <v>0</v>
      </c>
      <c r="F2741" s="76">
        <f t="shared" si="126"/>
        <v>-0.12404882503505923</v>
      </c>
      <c r="G2741" s="26">
        <f t="shared" si="127"/>
        <v>0</v>
      </c>
      <c r="H2741" s="26">
        <f t="shared" si="128"/>
        <v>0</v>
      </c>
    </row>
    <row r="2742" spans="1:8" x14ac:dyDescent="0.25">
      <c r="A2742" s="12">
        <f>Riesgo!C2746</f>
        <v>0</v>
      </c>
      <c r="F2742" s="76">
        <f t="shared" si="126"/>
        <v>-0.12404882503505923</v>
      </c>
      <c r="G2742" s="26">
        <f t="shared" si="127"/>
        <v>0</v>
      </c>
      <c r="H2742" s="26">
        <f t="shared" si="128"/>
        <v>0</v>
      </c>
    </row>
    <row r="2743" spans="1:8" x14ac:dyDescent="0.25">
      <c r="A2743" s="12">
        <f>Riesgo!C2747</f>
        <v>0</v>
      </c>
      <c r="F2743" s="76">
        <f t="shared" si="126"/>
        <v>-0.12404882503505923</v>
      </c>
      <c r="G2743" s="26">
        <f t="shared" si="127"/>
        <v>0</v>
      </c>
      <c r="H2743" s="26">
        <f t="shared" si="128"/>
        <v>0</v>
      </c>
    </row>
    <row r="2744" spans="1:8" x14ac:dyDescent="0.25">
      <c r="A2744" s="12">
        <f>Riesgo!C2748</f>
        <v>0</v>
      </c>
      <c r="F2744" s="76">
        <f t="shared" si="126"/>
        <v>-0.12404882503505923</v>
      </c>
      <c r="G2744" s="26">
        <f t="shared" si="127"/>
        <v>0</v>
      </c>
      <c r="H2744" s="26">
        <f t="shared" si="128"/>
        <v>0</v>
      </c>
    </row>
    <row r="2745" spans="1:8" x14ac:dyDescent="0.25">
      <c r="A2745" s="12">
        <f>Riesgo!C2749</f>
        <v>0</v>
      </c>
      <c r="F2745" s="76">
        <f t="shared" si="126"/>
        <v>-0.12404882503505923</v>
      </c>
      <c r="G2745" s="26">
        <f t="shared" si="127"/>
        <v>0</v>
      </c>
      <c r="H2745" s="26">
        <f t="shared" si="128"/>
        <v>0</v>
      </c>
    </row>
    <row r="2746" spans="1:8" x14ac:dyDescent="0.25">
      <c r="A2746" s="12">
        <f>Riesgo!C2750</f>
        <v>0.954375466627572</v>
      </c>
      <c r="F2746" s="76">
        <f t="shared" si="126"/>
        <v>0.83032664159251279</v>
      </c>
      <c r="G2746" s="26">
        <f t="shared" si="127"/>
        <v>0.57246233588397466</v>
      </c>
      <c r="H2746" s="26">
        <f t="shared" si="128"/>
        <v>0.47533072879274568</v>
      </c>
    </row>
    <row r="2747" spans="1:8" x14ac:dyDescent="0.25">
      <c r="A2747" s="12">
        <f>Riesgo!C2751</f>
        <v>0</v>
      </c>
      <c r="F2747" s="76">
        <f t="shared" si="126"/>
        <v>-0.12404882503505923</v>
      </c>
      <c r="G2747" s="26">
        <f t="shared" si="127"/>
        <v>0</v>
      </c>
      <c r="H2747" s="26">
        <f t="shared" si="128"/>
        <v>0</v>
      </c>
    </row>
    <row r="2748" spans="1:8" x14ac:dyDescent="0.25">
      <c r="A2748" s="12">
        <f>Riesgo!C2752</f>
        <v>0</v>
      </c>
      <c r="F2748" s="76">
        <f t="shared" si="126"/>
        <v>-0.12404882503505923</v>
      </c>
      <c r="G2748" s="26">
        <f t="shared" si="127"/>
        <v>0</v>
      </c>
      <c r="H2748" s="26">
        <f t="shared" si="128"/>
        <v>0</v>
      </c>
    </row>
    <row r="2749" spans="1:8" x14ac:dyDescent="0.25">
      <c r="A2749" s="12">
        <f>Riesgo!C2753</f>
        <v>0</v>
      </c>
      <c r="F2749" s="76">
        <f t="shared" si="126"/>
        <v>-0.12404882503505923</v>
      </c>
      <c r="G2749" s="26">
        <f t="shared" si="127"/>
        <v>0</v>
      </c>
      <c r="H2749" s="26">
        <f t="shared" si="128"/>
        <v>0</v>
      </c>
    </row>
    <row r="2750" spans="1:8" x14ac:dyDescent="0.25">
      <c r="A2750" s="12">
        <f>Riesgo!C2754</f>
        <v>0</v>
      </c>
      <c r="F2750" s="76">
        <f t="shared" si="126"/>
        <v>-0.12404882503505923</v>
      </c>
      <c r="G2750" s="26">
        <f t="shared" si="127"/>
        <v>0</v>
      </c>
      <c r="H2750" s="26">
        <f t="shared" si="128"/>
        <v>0</v>
      </c>
    </row>
    <row r="2751" spans="1:8" x14ac:dyDescent="0.25">
      <c r="A2751" s="12">
        <f>Riesgo!C2755</f>
        <v>0</v>
      </c>
      <c r="F2751" s="76">
        <f t="shared" si="126"/>
        <v>-0.12404882503505923</v>
      </c>
      <c r="G2751" s="26">
        <f t="shared" si="127"/>
        <v>0</v>
      </c>
      <c r="H2751" s="26">
        <f t="shared" si="128"/>
        <v>0</v>
      </c>
    </row>
    <row r="2752" spans="1:8" x14ac:dyDescent="0.25">
      <c r="A2752" s="12">
        <f>Riesgo!C2756</f>
        <v>0.64447626483090592</v>
      </c>
      <c r="F2752" s="76">
        <f t="shared" si="126"/>
        <v>0.52042743979584671</v>
      </c>
      <c r="G2752" s="26">
        <f t="shared" si="127"/>
        <v>0.1409550242599415</v>
      </c>
      <c r="H2752" s="26">
        <f t="shared" si="128"/>
        <v>7.3356862401962805E-2</v>
      </c>
    </row>
    <row r="2753" spans="1:8" x14ac:dyDescent="0.25">
      <c r="A2753" s="12">
        <f>Riesgo!C2757</f>
        <v>0</v>
      </c>
      <c r="F2753" s="76">
        <f t="shared" si="126"/>
        <v>-0.12404882503505923</v>
      </c>
      <c r="G2753" s="26">
        <f t="shared" si="127"/>
        <v>0</v>
      </c>
      <c r="H2753" s="26">
        <f t="shared" si="128"/>
        <v>0</v>
      </c>
    </row>
    <row r="2754" spans="1:8" x14ac:dyDescent="0.25">
      <c r="A2754" s="12">
        <f>Riesgo!C2758</f>
        <v>0</v>
      </c>
      <c r="F2754" s="76">
        <f t="shared" si="126"/>
        <v>-0.12404882503505923</v>
      </c>
      <c r="G2754" s="26">
        <f t="shared" si="127"/>
        <v>0</v>
      </c>
      <c r="H2754" s="26">
        <f t="shared" si="128"/>
        <v>0</v>
      </c>
    </row>
    <row r="2755" spans="1:8" x14ac:dyDescent="0.25">
      <c r="A2755" s="12">
        <f>Riesgo!C2759</f>
        <v>0</v>
      </c>
      <c r="F2755" s="76">
        <f t="shared" ref="F2755:F2818" si="129">A2755-$D$4</f>
        <v>-0.12404882503505923</v>
      </c>
      <c r="G2755" s="26">
        <f t="shared" ref="G2755:G2818" si="130">IF(A2755=0,0,(A2755-D$4)^3)</f>
        <v>0</v>
      </c>
      <c r="H2755" s="26">
        <f t="shared" ref="H2755:H2818" si="131">IF(A2755=0,0,(A2755-D$4)^4)</f>
        <v>0</v>
      </c>
    </row>
    <row r="2756" spans="1:8" x14ac:dyDescent="0.25">
      <c r="A2756" s="12">
        <f>Riesgo!C2760</f>
        <v>0</v>
      </c>
      <c r="F2756" s="76">
        <f t="shared" si="129"/>
        <v>-0.12404882503505923</v>
      </c>
      <c r="G2756" s="26">
        <f t="shared" si="130"/>
        <v>0</v>
      </c>
      <c r="H2756" s="26">
        <f t="shared" si="131"/>
        <v>0</v>
      </c>
    </row>
    <row r="2757" spans="1:8" x14ac:dyDescent="0.25">
      <c r="A2757" s="12">
        <f>Riesgo!C2761</f>
        <v>0</v>
      </c>
      <c r="F2757" s="76">
        <f t="shared" si="129"/>
        <v>-0.12404882503505923</v>
      </c>
      <c r="G2757" s="26">
        <f t="shared" si="130"/>
        <v>0</v>
      </c>
      <c r="H2757" s="26">
        <f t="shared" si="131"/>
        <v>0</v>
      </c>
    </row>
    <row r="2758" spans="1:8" x14ac:dyDescent="0.25">
      <c r="A2758" s="12">
        <f>Riesgo!C2762</f>
        <v>0</v>
      </c>
      <c r="F2758" s="76">
        <f t="shared" si="129"/>
        <v>-0.12404882503505923</v>
      </c>
      <c r="G2758" s="26">
        <f t="shared" si="130"/>
        <v>0</v>
      </c>
      <c r="H2758" s="26">
        <f t="shared" si="131"/>
        <v>0</v>
      </c>
    </row>
    <row r="2759" spans="1:8" x14ac:dyDescent="0.25">
      <c r="A2759" s="12">
        <f>Riesgo!C2763</f>
        <v>0</v>
      </c>
      <c r="F2759" s="76">
        <f t="shared" si="129"/>
        <v>-0.12404882503505923</v>
      </c>
      <c r="G2759" s="26">
        <f t="shared" si="130"/>
        <v>0</v>
      </c>
      <c r="H2759" s="26">
        <f t="shared" si="131"/>
        <v>0</v>
      </c>
    </row>
    <row r="2760" spans="1:8" x14ac:dyDescent="0.25">
      <c r="A2760" s="12">
        <f>Riesgo!C2764</f>
        <v>0</v>
      </c>
      <c r="F2760" s="76">
        <f t="shared" si="129"/>
        <v>-0.12404882503505923</v>
      </c>
      <c r="G2760" s="26">
        <f t="shared" si="130"/>
        <v>0</v>
      </c>
      <c r="H2760" s="26">
        <f t="shared" si="131"/>
        <v>0</v>
      </c>
    </row>
    <row r="2761" spans="1:8" x14ac:dyDescent="0.25">
      <c r="A2761" s="12">
        <f>Riesgo!C2765</f>
        <v>0</v>
      </c>
      <c r="F2761" s="76">
        <f t="shared" si="129"/>
        <v>-0.12404882503505923</v>
      </c>
      <c r="G2761" s="26">
        <f t="shared" si="130"/>
        <v>0</v>
      </c>
      <c r="H2761" s="26">
        <f t="shared" si="131"/>
        <v>0</v>
      </c>
    </row>
    <row r="2762" spans="1:8" x14ac:dyDescent="0.25">
      <c r="A2762" s="12">
        <f>Riesgo!C2766</f>
        <v>0</v>
      </c>
      <c r="F2762" s="76">
        <f t="shared" si="129"/>
        <v>-0.12404882503505923</v>
      </c>
      <c r="G2762" s="26">
        <f t="shared" si="130"/>
        <v>0</v>
      </c>
      <c r="H2762" s="26">
        <f t="shared" si="131"/>
        <v>0</v>
      </c>
    </row>
    <row r="2763" spans="1:8" x14ac:dyDescent="0.25">
      <c r="A2763" s="12">
        <f>Riesgo!C2767</f>
        <v>0</v>
      </c>
      <c r="F2763" s="76">
        <f t="shared" si="129"/>
        <v>-0.12404882503505923</v>
      </c>
      <c r="G2763" s="26">
        <f t="shared" si="130"/>
        <v>0</v>
      </c>
      <c r="H2763" s="26">
        <f t="shared" si="131"/>
        <v>0</v>
      </c>
    </row>
    <row r="2764" spans="1:8" x14ac:dyDescent="0.25">
      <c r="A2764" s="12">
        <f>Riesgo!C2768</f>
        <v>0</v>
      </c>
      <c r="F2764" s="76">
        <f t="shared" si="129"/>
        <v>-0.12404882503505923</v>
      </c>
      <c r="G2764" s="26">
        <f t="shared" si="130"/>
        <v>0</v>
      </c>
      <c r="H2764" s="26">
        <f t="shared" si="131"/>
        <v>0</v>
      </c>
    </row>
    <row r="2765" spans="1:8" x14ac:dyDescent="0.25">
      <c r="A2765" s="12">
        <f>Riesgo!C2769</f>
        <v>0</v>
      </c>
      <c r="F2765" s="76">
        <f t="shared" si="129"/>
        <v>-0.12404882503505923</v>
      </c>
      <c r="G2765" s="26">
        <f t="shared" si="130"/>
        <v>0</v>
      </c>
      <c r="H2765" s="26">
        <f t="shared" si="131"/>
        <v>0</v>
      </c>
    </row>
    <row r="2766" spans="1:8" x14ac:dyDescent="0.25">
      <c r="A2766" s="12">
        <f>Riesgo!C2770</f>
        <v>0</v>
      </c>
      <c r="F2766" s="76">
        <f t="shared" si="129"/>
        <v>-0.12404882503505923</v>
      </c>
      <c r="G2766" s="26">
        <f t="shared" si="130"/>
        <v>0</v>
      </c>
      <c r="H2766" s="26">
        <f t="shared" si="131"/>
        <v>0</v>
      </c>
    </row>
    <row r="2767" spans="1:8" x14ac:dyDescent="0.25">
      <c r="A2767" s="12">
        <f>Riesgo!C2771</f>
        <v>0</v>
      </c>
      <c r="F2767" s="76">
        <f t="shared" si="129"/>
        <v>-0.12404882503505923</v>
      </c>
      <c r="G2767" s="26">
        <f t="shared" si="130"/>
        <v>0</v>
      </c>
      <c r="H2767" s="26">
        <f t="shared" si="131"/>
        <v>0</v>
      </c>
    </row>
    <row r="2768" spans="1:8" x14ac:dyDescent="0.25">
      <c r="A2768" s="12">
        <f>Riesgo!C2772</f>
        <v>0</v>
      </c>
      <c r="F2768" s="76">
        <f t="shared" si="129"/>
        <v>-0.12404882503505923</v>
      </c>
      <c r="G2768" s="26">
        <f t="shared" si="130"/>
        <v>0</v>
      </c>
      <c r="H2768" s="26">
        <f t="shared" si="131"/>
        <v>0</v>
      </c>
    </row>
    <row r="2769" spans="1:8" x14ac:dyDescent="0.25">
      <c r="A2769" s="12">
        <f>Riesgo!C2773</f>
        <v>0</v>
      </c>
      <c r="F2769" s="76">
        <f t="shared" si="129"/>
        <v>-0.12404882503505923</v>
      </c>
      <c r="G2769" s="26">
        <f t="shared" si="130"/>
        <v>0</v>
      </c>
      <c r="H2769" s="26">
        <f t="shared" si="131"/>
        <v>0</v>
      </c>
    </row>
    <row r="2770" spans="1:8" x14ac:dyDescent="0.25">
      <c r="A2770" s="12">
        <f>Riesgo!C2774</f>
        <v>0</v>
      </c>
      <c r="F2770" s="76">
        <f t="shared" si="129"/>
        <v>-0.12404882503505923</v>
      </c>
      <c r="G2770" s="26">
        <f t="shared" si="130"/>
        <v>0</v>
      </c>
      <c r="H2770" s="26">
        <f t="shared" si="131"/>
        <v>0</v>
      </c>
    </row>
    <row r="2771" spans="1:8" x14ac:dyDescent="0.25">
      <c r="A2771" s="12">
        <f>Riesgo!C2775</f>
        <v>0</v>
      </c>
      <c r="F2771" s="76">
        <f t="shared" si="129"/>
        <v>-0.12404882503505923</v>
      </c>
      <c r="G2771" s="26">
        <f t="shared" si="130"/>
        <v>0</v>
      </c>
      <c r="H2771" s="26">
        <f t="shared" si="131"/>
        <v>0</v>
      </c>
    </row>
    <row r="2772" spans="1:8" x14ac:dyDescent="0.25">
      <c r="A2772" s="12">
        <f>Riesgo!C2776</f>
        <v>0</v>
      </c>
      <c r="F2772" s="76">
        <f t="shared" si="129"/>
        <v>-0.12404882503505923</v>
      </c>
      <c r="G2772" s="26">
        <f t="shared" si="130"/>
        <v>0</v>
      </c>
      <c r="H2772" s="26">
        <f t="shared" si="131"/>
        <v>0</v>
      </c>
    </row>
    <row r="2773" spans="1:8" x14ac:dyDescent="0.25">
      <c r="A2773" s="12">
        <f>Riesgo!C2777</f>
        <v>0</v>
      </c>
      <c r="F2773" s="76">
        <f t="shared" si="129"/>
        <v>-0.12404882503505923</v>
      </c>
      <c r="G2773" s="26">
        <f t="shared" si="130"/>
        <v>0</v>
      </c>
      <c r="H2773" s="26">
        <f t="shared" si="131"/>
        <v>0</v>
      </c>
    </row>
    <row r="2774" spans="1:8" x14ac:dyDescent="0.25">
      <c r="A2774" s="12">
        <f>Riesgo!C2778</f>
        <v>0</v>
      </c>
      <c r="F2774" s="76">
        <f t="shared" si="129"/>
        <v>-0.12404882503505923</v>
      </c>
      <c r="G2774" s="26">
        <f t="shared" si="130"/>
        <v>0</v>
      </c>
      <c r="H2774" s="26">
        <f t="shared" si="131"/>
        <v>0</v>
      </c>
    </row>
    <row r="2775" spans="1:8" x14ac:dyDescent="0.25">
      <c r="A2775" s="12">
        <f>Riesgo!C2779</f>
        <v>0</v>
      </c>
      <c r="F2775" s="76">
        <f t="shared" si="129"/>
        <v>-0.12404882503505923</v>
      </c>
      <c r="G2775" s="26">
        <f t="shared" si="130"/>
        <v>0</v>
      </c>
      <c r="H2775" s="26">
        <f t="shared" si="131"/>
        <v>0</v>
      </c>
    </row>
    <row r="2776" spans="1:8" x14ac:dyDescent="0.25">
      <c r="A2776" s="12">
        <f>Riesgo!C2780</f>
        <v>0</v>
      </c>
      <c r="F2776" s="76">
        <f t="shared" si="129"/>
        <v>-0.12404882503505923</v>
      </c>
      <c r="G2776" s="26">
        <f t="shared" si="130"/>
        <v>0</v>
      </c>
      <c r="H2776" s="26">
        <f t="shared" si="131"/>
        <v>0</v>
      </c>
    </row>
    <row r="2777" spans="1:8" x14ac:dyDescent="0.25">
      <c r="A2777" s="12">
        <f>Riesgo!C2781</f>
        <v>1</v>
      </c>
      <c r="F2777" s="76">
        <f t="shared" si="129"/>
        <v>0.87595117496494079</v>
      </c>
      <c r="G2777" s="26">
        <f t="shared" si="130"/>
        <v>0.67210898078442016</v>
      </c>
      <c r="H2777" s="26">
        <f t="shared" si="131"/>
        <v>0.58873465142260162</v>
      </c>
    </row>
    <row r="2778" spans="1:8" x14ac:dyDescent="0.25">
      <c r="A2778" s="12">
        <f>Riesgo!C2782</f>
        <v>0</v>
      </c>
      <c r="F2778" s="76">
        <f t="shared" si="129"/>
        <v>-0.12404882503505923</v>
      </c>
      <c r="G2778" s="26">
        <f t="shared" si="130"/>
        <v>0</v>
      </c>
      <c r="H2778" s="26">
        <f t="shared" si="131"/>
        <v>0</v>
      </c>
    </row>
    <row r="2779" spans="1:8" x14ac:dyDescent="0.25">
      <c r="A2779" s="12">
        <f>Riesgo!C2783</f>
        <v>0</v>
      </c>
      <c r="F2779" s="76">
        <f t="shared" si="129"/>
        <v>-0.12404882503505923</v>
      </c>
      <c r="G2779" s="26">
        <f t="shared" si="130"/>
        <v>0</v>
      </c>
      <c r="H2779" s="26">
        <f t="shared" si="131"/>
        <v>0</v>
      </c>
    </row>
    <row r="2780" spans="1:8" x14ac:dyDescent="0.25">
      <c r="A2780" s="12">
        <f>Riesgo!C2784</f>
        <v>1</v>
      </c>
      <c r="F2780" s="76">
        <f t="shared" si="129"/>
        <v>0.87595117496494079</v>
      </c>
      <c r="G2780" s="26">
        <f t="shared" si="130"/>
        <v>0.67210898078442016</v>
      </c>
      <c r="H2780" s="26">
        <f t="shared" si="131"/>
        <v>0.58873465142260162</v>
      </c>
    </row>
    <row r="2781" spans="1:8" x14ac:dyDescent="0.25">
      <c r="A2781" s="12">
        <f>Riesgo!C2785</f>
        <v>7.422781380300876E-2</v>
      </c>
      <c r="F2781" s="76">
        <f t="shared" si="129"/>
        <v>-4.9821011232050474E-2</v>
      </c>
      <c r="G2781" s="26">
        <f t="shared" si="130"/>
        <v>-1.2366238405297697E-4</v>
      </c>
      <c r="H2781" s="26">
        <f t="shared" si="131"/>
        <v>6.160985024885505E-6</v>
      </c>
    </row>
    <row r="2782" spans="1:8" x14ac:dyDescent="0.25">
      <c r="A2782" s="12">
        <f>Riesgo!C2786</f>
        <v>0</v>
      </c>
      <c r="F2782" s="76">
        <f t="shared" si="129"/>
        <v>-0.12404882503505923</v>
      </c>
      <c r="G2782" s="26">
        <f t="shared" si="130"/>
        <v>0</v>
      </c>
      <c r="H2782" s="26">
        <f t="shared" si="131"/>
        <v>0</v>
      </c>
    </row>
    <row r="2783" spans="1:8" x14ac:dyDescent="0.25">
      <c r="A2783" s="12">
        <f>Riesgo!C2787</f>
        <v>0</v>
      </c>
      <c r="F2783" s="76">
        <f t="shared" si="129"/>
        <v>-0.12404882503505923</v>
      </c>
      <c r="G2783" s="26">
        <f t="shared" si="130"/>
        <v>0</v>
      </c>
      <c r="H2783" s="26">
        <f t="shared" si="131"/>
        <v>0</v>
      </c>
    </row>
    <row r="2784" spans="1:8" x14ac:dyDescent="0.25">
      <c r="A2784" s="12">
        <f>Riesgo!C2788</f>
        <v>0</v>
      </c>
      <c r="F2784" s="76">
        <f t="shared" si="129"/>
        <v>-0.12404882503505923</v>
      </c>
      <c r="G2784" s="26">
        <f t="shared" si="130"/>
        <v>0</v>
      </c>
      <c r="H2784" s="26">
        <f t="shared" si="131"/>
        <v>0</v>
      </c>
    </row>
    <row r="2785" spans="1:8" x14ac:dyDescent="0.25">
      <c r="A2785" s="12">
        <f>Riesgo!C2789</f>
        <v>0</v>
      </c>
      <c r="F2785" s="76">
        <f t="shared" si="129"/>
        <v>-0.12404882503505923</v>
      </c>
      <c r="G2785" s="26">
        <f t="shared" si="130"/>
        <v>0</v>
      </c>
      <c r="H2785" s="26">
        <f t="shared" si="131"/>
        <v>0</v>
      </c>
    </row>
    <row r="2786" spans="1:8" x14ac:dyDescent="0.25">
      <c r="A2786" s="12">
        <f>Riesgo!C2790</f>
        <v>0</v>
      </c>
      <c r="F2786" s="76">
        <f t="shared" si="129"/>
        <v>-0.12404882503505923</v>
      </c>
      <c r="G2786" s="26">
        <f t="shared" si="130"/>
        <v>0</v>
      </c>
      <c r="H2786" s="26">
        <f t="shared" si="131"/>
        <v>0</v>
      </c>
    </row>
    <row r="2787" spans="1:8" x14ac:dyDescent="0.25">
      <c r="A2787" s="12">
        <f>Riesgo!C2791</f>
        <v>0</v>
      </c>
      <c r="F2787" s="76">
        <f t="shared" si="129"/>
        <v>-0.12404882503505923</v>
      </c>
      <c r="G2787" s="26">
        <f t="shared" si="130"/>
        <v>0</v>
      </c>
      <c r="H2787" s="26">
        <f t="shared" si="131"/>
        <v>0</v>
      </c>
    </row>
    <row r="2788" spans="1:8" x14ac:dyDescent="0.25">
      <c r="A2788" s="12">
        <f>Riesgo!C2792</f>
        <v>0.2978638449363174</v>
      </c>
      <c r="F2788" s="76">
        <f t="shared" si="129"/>
        <v>0.17381501990125817</v>
      </c>
      <c r="G2788" s="26">
        <f t="shared" si="130"/>
        <v>5.2512404828683728E-3</v>
      </c>
      <c r="H2788" s="26">
        <f t="shared" si="131"/>
        <v>9.1274446903605864E-4</v>
      </c>
    </row>
    <row r="2789" spans="1:8" x14ac:dyDescent="0.25">
      <c r="A2789" s="12">
        <f>Riesgo!C2793</f>
        <v>0</v>
      </c>
      <c r="F2789" s="76">
        <f t="shared" si="129"/>
        <v>-0.12404882503505923</v>
      </c>
      <c r="G2789" s="26">
        <f t="shared" si="130"/>
        <v>0</v>
      </c>
      <c r="H2789" s="26">
        <f t="shared" si="131"/>
        <v>0</v>
      </c>
    </row>
    <row r="2790" spans="1:8" x14ac:dyDescent="0.25">
      <c r="A2790" s="12">
        <f>Riesgo!C2794</f>
        <v>0</v>
      </c>
      <c r="F2790" s="76">
        <f t="shared" si="129"/>
        <v>-0.12404882503505923</v>
      </c>
      <c r="G2790" s="26">
        <f t="shared" si="130"/>
        <v>0</v>
      </c>
      <c r="H2790" s="26">
        <f t="shared" si="131"/>
        <v>0</v>
      </c>
    </row>
    <row r="2791" spans="1:8" x14ac:dyDescent="0.25">
      <c r="A2791" s="12">
        <f>Riesgo!C2795</f>
        <v>0.98399820085896572</v>
      </c>
      <c r="F2791" s="76">
        <f t="shared" si="129"/>
        <v>0.85994937582390651</v>
      </c>
      <c r="G2791" s="26">
        <f t="shared" si="130"/>
        <v>0.6359436816899966</v>
      </c>
      <c r="H2791" s="26">
        <f t="shared" si="131"/>
        <v>0.5468793721284696</v>
      </c>
    </row>
    <row r="2792" spans="1:8" x14ac:dyDescent="0.25">
      <c r="A2792" s="12">
        <f>Riesgo!C2796</f>
        <v>0</v>
      </c>
      <c r="F2792" s="76">
        <f t="shared" si="129"/>
        <v>-0.12404882503505923</v>
      </c>
      <c r="G2792" s="26">
        <f t="shared" si="130"/>
        <v>0</v>
      </c>
      <c r="H2792" s="26">
        <f t="shared" si="131"/>
        <v>0</v>
      </c>
    </row>
    <row r="2793" spans="1:8" x14ac:dyDescent="0.25">
      <c r="A2793" s="12">
        <f>Riesgo!C2797</f>
        <v>0</v>
      </c>
      <c r="F2793" s="76">
        <f t="shared" si="129"/>
        <v>-0.12404882503505923</v>
      </c>
      <c r="G2793" s="26">
        <f t="shared" si="130"/>
        <v>0</v>
      </c>
      <c r="H2793" s="26">
        <f t="shared" si="131"/>
        <v>0</v>
      </c>
    </row>
    <row r="2794" spans="1:8" x14ac:dyDescent="0.25">
      <c r="A2794" s="12">
        <f>Riesgo!C2798</f>
        <v>0.80299726618789957</v>
      </c>
      <c r="F2794" s="76">
        <f t="shared" si="129"/>
        <v>0.67894844115284037</v>
      </c>
      <c r="G2794" s="26">
        <f t="shared" si="130"/>
        <v>0.31297553218749008</v>
      </c>
      <c r="H2794" s="26">
        <f t="shared" si="131"/>
        <v>0.212494249697677</v>
      </c>
    </row>
    <row r="2795" spans="1:8" x14ac:dyDescent="0.25">
      <c r="A2795" s="12">
        <f>Riesgo!C2799</f>
        <v>0</v>
      </c>
      <c r="F2795" s="76">
        <f t="shared" si="129"/>
        <v>-0.12404882503505923</v>
      </c>
      <c r="G2795" s="26">
        <f t="shared" si="130"/>
        <v>0</v>
      </c>
      <c r="H2795" s="26">
        <f t="shared" si="131"/>
        <v>0</v>
      </c>
    </row>
    <row r="2796" spans="1:8" x14ac:dyDescent="0.25">
      <c r="A2796" s="12">
        <f>Riesgo!C2800</f>
        <v>0</v>
      </c>
      <c r="F2796" s="76">
        <f t="shared" si="129"/>
        <v>-0.12404882503505923</v>
      </c>
      <c r="G2796" s="26">
        <f t="shared" si="130"/>
        <v>0</v>
      </c>
      <c r="H2796" s="26">
        <f t="shared" si="131"/>
        <v>0</v>
      </c>
    </row>
    <row r="2797" spans="1:8" x14ac:dyDescent="0.25">
      <c r="A2797" s="12">
        <f>Riesgo!C2801</f>
        <v>0</v>
      </c>
      <c r="F2797" s="76">
        <f t="shared" si="129"/>
        <v>-0.12404882503505923</v>
      </c>
      <c r="G2797" s="26">
        <f t="shared" si="130"/>
        <v>0</v>
      </c>
      <c r="H2797" s="26">
        <f t="shared" si="131"/>
        <v>0</v>
      </c>
    </row>
    <row r="2798" spans="1:8" x14ac:dyDescent="0.25">
      <c r="A2798" s="12">
        <f>Riesgo!C2802</f>
        <v>0</v>
      </c>
      <c r="F2798" s="76">
        <f t="shared" si="129"/>
        <v>-0.12404882503505923</v>
      </c>
      <c r="G2798" s="26">
        <f t="shared" si="130"/>
        <v>0</v>
      </c>
      <c r="H2798" s="26">
        <f t="shared" si="131"/>
        <v>0</v>
      </c>
    </row>
    <row r="2799" spans="1:8" x14ac:dyDescent="0.25">
      <c r="A2799" s="12">
        <f>Riesgo!C2803</f>
        <v>0</v>
      </c>
      <c r="F2799" s="76">
        <f t="shared" si="129"/>
        <v>-0.12404882503505923</v>
      </c>
      <c r="G2799" s="26">
        <f t="shared" si="130"/>
        <v>0</v>
      </c>
      <c r="H2799" s="26">
        <f t="shared" si="131"/>
        <v>0</v>
      </c>
    </row>
    <row r="2800" spans="1:8" x14ac:dyDescent="0.25">
      <c r="A2800" s="12">
        <f>Riesgo!C2804</f>
        <v>1</v>
      </c>
      <c r="F2800" s="76">
        <f t="shared" si="129"/>
        <v>0.87595117496494079</v>
      </c>
      <c r="G2800" s="26">
        <f t="shared" si="130"/>
        <v>0.67210898078442016</v>
      </c>
      <c r="H2800" s="26">
        <f t="shared" si="131"/>
        <v>0.58873465142260162</v>
      </c>
    </row>
    <row r="2801" spans="1:8" x14ac:dyDescent="0.25">
      <c r="A2801" s="12">
        <f>Riesgo!C2805</f>
        <v>0</v>
      </c>
      <c r="F2801" s="76">
        <f t="shared" si="129"/>
        <v>-0.12404882503505923</v>
      </c>
      <c r="G2801" s="26">
        <f t="shared" si="130"/>
        <v>0</v>
      </c>
      <c r="H2801" s="26">
        <f t="shared" si="131"/>
        <v>0</v>
      </c>
    </row>
    <row r="2802" spans="1:8" x14ac:dyDescent="0.25">
      <c r="A2802" s="12">
        <f>Riesgo!C2806</f>
        <v>0</v>
      </c>
      <c r="F2802" s="76">
        <f t="shared" si="129"/>
        <v>-0.12404882503505923</v>
      </c>
      <c r="G2802" s="26">
        <f t="shared" si="130"/>
        <v>0</v>
      </c>
      <c r="H2802" s="26">
        <f t="shared" si="131"/>
        <v>0</v>
      </c>
    </row>
    <row r="2803" spans="1:8" x14ac:dyDescent="0.25">
      <c r="A2803" s="12">
        <f>Riesgo!C2807</f>
        <v>0</v>
      </c>
      <c r="F2803" s="76">
        <f t="shared" si="129"/>
        <v>-0.12404882503505923</v>
      </c>
      <c r="G2803" s="26">
        <f t="shared" si="130"/>
        <v>0</v>
      </c>
      <c r="H2803" s="26">
        <f t="shared" si="131"/>
        <v>0</v>
      </c>
    </row>
    <row r="2804" spans="1:8" x14ac:dyDescent="0.25">
      <c r="A2804" s="12">
        <f>Riesgo!C2808</f>
        <v>0</v>
      </c>
      <c r="F2804" s="76">
        <f t="shared" si="129"/>
        <v>-0.12404882503505923</v>
      </c>
      <c r="G2804" s="26">
        <f t="shared" si="130"/>
        <v>0</v>
      </c>
      <c r="H2804" s="26">
        <f t="shared" si="131"/>
        <v>0</v>
      </c>
    </row>
    <row r="2805" spans="1:8" x14ac:dyDescent="0.25">
      <c r="A2805" s="12">
        <f>Riesgo!C2809</f>
        <v>5.2670689431843422E-2</v>
      </c>
      <c r="F2805" s="76">
        <f t="shared" si="129"/>
        <v>-7.137813560321582E-2</v>
      </c>
      <c r="G2805" s="26">
        <f t="shared" si="130"/>
        <v>-3.6366005492756361E-4</v>
      </c>
      <c r="H2805" s="26">
        <f t="shared" si="131"/>
        <v>2.595737671409255E-5</v>
      </c>
    </row>
    <row r="2806" spans="1:8" x14ac:dyDescent="0.25">
      <c r="A2806" s="12">
        <f>Riesgo!C2810</f>
        <v>0</v>
      </c>
      <c r="F2806" s="76">
        <f t="shared" si="129"/>
        <v>-0.12404882503505923</v>
      </c>
      <c r="G2806" s="26">
        <f t="shared" si="130"/>
        <v>0</v>
      </c>
      <c r="H2806" s="26">
        <f t="shared" si="131"/>
        <v>0</v>
      </c>
    </row>
    <row r="2807" spans="1:8" x14ac:dyDescent="0.25">
      <c r="A2807" s="12">
        <f>Riesgo!C2811</f>
        <v>0</v>
      </c>
      <c r="F2807" s="76">
        <f t="shared" si="129"/>
        <v>-0.12404882503505923</v>
      </c>
      <c r="G2807" s="26">
        <f t="shared" si="130"/>
        <v>0</v>
      </c>
      <c r="H2807" s="26">
        <f t="shared" si="131"/>
        <v>0</v>
      </c>
    </row>
    <row r="2808" spans="1:8" x14ac:dyDescent="0.25">
      <c r="A2808" s="12">
        <f>Riesgo!C2812</f>
        <v>0</v>
      </c>
      <c r="F2808" s="76">
        <f t="shared" si="129"/>
        <v>-0.12404882503505923</v>
      </c>
      <c r="G2808" s="26">
        <f t="shared" si="130"/>
        <v>0</v>
      </c>
      <c r="H2808" s="26">
        <f t="shared" si="131"/>
        <v>0</v>
      </c>
    </row>
    <row r="2809" spans="1:8" x14ac:dyDescent="0.25">
      <c r="A2809" s="12">
        <f>Riesgo!C2813</f>
        <v>0</v>
      </c>
      <c r="F2809" s="76">
        <f t="shared" si="129"/>
        <v>-0.12404882503505923</v>
      </c>
      <c r="G2809" s="26">
        <f t="shared" si="130"/>
        <v>0</v>
      </c>
      <c r="H2809" s="26">
        <f t="shared" si="131"/>
        <v>0</v>
      </c>
    </row>
    <row r="2810" spans="1:8" x14ac:dyDescent="0.25">
      <c r="A2810" s="12">
        <f>Riesgo!C2814</f>
        <v>0</v>
      </c>
      <c r="F2810" s="76">
        <f t="shared" si="129"/>
        <v>-0.12404882503505923</v>
      </c>
      <c r="G2810" s="26">
        <f t="shared" si="130"/>
        <v>0</v>
      </c>
      <c r="H2810" s="26">
        <f t="shared" si="131"/>
        <v>0</v>
      </c>
    </row>
    <row r="2811" spans="1:8" x14ac:dyDescent="0.25">
      <c r="A2811" s="12">
        <f>Riesgo!C2815</f>
        <v>0</v>
      </c>
      <c r="F2811" s="76">
        <f t="shared" si="129"/>
        <v>-0.12404882503505923</v>
      </c>
      <c r="G2811" s="26">
        <f t="shared" si="130"/>
        <v>0</v>
      </c>
      <c r="H2811" s="26">
        <f t="shared" si="131"/>
        <v>0</v>
      </c>
    </row>
    <row r="2812" spans="1:8" x14ac:dyDescent="0.25">
      <c r="A2812" s="12">
        <f>Riesgo!C2816</f>
        <v>0</v>
      </c>
      <c r="F2812" s="76">
        <f t="shared" si="129"/>
        <v>-0.12404882503505923</v>
      </c>
      <c r="G2812" s="26">
        <f t="shared" si="130"/>
        <v>0</v>
      </c>
      <c r="H2812" s="26">
        <f t="shared" si="131"/>
        <v>0</v>
      </c>
    </row>
    <row r="2813" spans="1:8" x14ac:dyDescent="0.25">
      <c r="A2813" s="12">
        <f>Riesgo!C2817</f>
        <v>0</v>
      </c>
      <c r="F2813" s="76">
        <f t="shared" si="129"/>
        <v>-0.12404882503505923</v>
      </c>
      <c r="G2813" s="26">
        <f t="shared" si="130"/>
        <v>0</v>
      </c>
      <c r="H2813" s="26">
        <f t="shared" si="131"/>
        <v>0</v>
      </c>
    </row>
    <row r="2814" spans="1:8" x14ac:dyDescent="0.25">
      <c r="A2814" s="12">
        <f>Riesgo!C2818</f>
        <v>0</v>
      </c>
      <c r="F2814" s="76">
        <f t="shared" si="129"/>
        <v>-0.12404882503505923</v>
      </c>
      <c r="G2814" s="26">
        <f t="shared" si="130"/>
        <v>0</v>
      </c>
      <c r="H2814" s="26">
        <f t="shared" si="131"/>
        <v>0</v>
      </c>
    </row>
    <row r="2815" spans="1:8" x14ac:dyDescent="0.25">
      <c r="A2815" s="12">
        <f>Riesgo!C2819</f>
        <v>0</v>
      </c>
      <c r="F2815" s="76">
        <f t="shared" si="129"/>
        <v>-0.12404882503505923</v>
      </c>
      <c r="G2815" s="26">
        <f t="shared" si="130"/>
        <v>0</v>
      </c>
      <c r="H2815" s="26">
        <f t="shared" si="131"/>
        <v>0</v>
      </c>
    </row>
    <row r="2816" spans="1:8" x14ac:dyDescent="0.25">
      <c r="A2816" s="12">
        <f>Riesgo!C2820</f>
        <v>1</v>
      </c>
      <c r="F2816" s="76">
        <f t="shared" si="129"/>
        <v>0.87595117496494079</v>
      </c>
      <c r="G2816" s="26">
        <f t="shared" si="130"/>
        <v>0.67210898078442016</v>
      </c>
      <c r="H2816" s="26">
        <f t="shared" si="131"/>
        <v>0.58873465142260162</v>
      </c>
    </row>
    <row r="2817" spans="1:8" x14ac:dyDescent="0.25">
      <c r="A2817" s="12">
        <f>Riesgo!C2821</f>
        <v>0.42839735664775586</v>
      </c>
      <c r="F2817" s="76">
        <f t="shared" si="129"/>
        <v>0.30434853161269659</v>
      </c>
      <c r="G2817" s="26">
        <f t="shared" si="130"/>
        <v>2.8191204519442497E-2</v>
      </c>
      <c r="H2817" s="26">
        <f t="shared" si="131"/>
        <v>8.5799516998855407E-3</v>
      </c>
    </row>
    <row r="2818" spans="1:8" x14ac:dyDescent="0.25">
      <c r="A2818" s="12">
        <f>Riesgo!C2822</f>
        <v>0</v>
      </c>
      <c r="F2818" s="76">
        <f t="shared" si="129"/>
        <v>-0.12404882503505923</v>
      </c>
      <c r="G2818" s="26">
        <f t="shared" si="130"/>
        <v>0</v>
      </c>
      <c r="H2818" s="26">
        <f t="shared" si="131"/>
        <v>0</v>
      </c>
    </row>
    <row r="2819" spans="1:8" x14ac:dyDescent="0.25">
      <c r="A2819" s="12">
        <f>Riesgo!C2823</f>
        <v>0</v>
      </c>
      <c r="F2819" s="76">
        <f t="shared" ref="F2819:F2882" si="132">A2819-$D$4</f>
        <v>-0.12404882503505923</v>
      </c>
      <c r="G2819" s="26">
        <f t="shared" ref="G2819:G2882" si="133">IF(A2819=0,0,(A2819-D$4)^3)</f>
        <v>0</v>
      </c>
      <c r="H2819" s="26">
        <f t="shared" ref="H2819:H2882" si="134">IF(A2819=0,0,(A2819-D$4)^4)</f>
        <v>0</v>
      </c>
    </row>
    <row r="2820" spans="1:8" x14ac:dyDescent="0.25">
      <c r="A2820" s="12">
        <f>Riesgo!C2824</f>
        <v>0</v>
      </c>
      <c r="F2820" s="76">
        <f t="shared" si="132"/>
        <v>-0.12404882503505923</v>
      </c>
      <c r="G2820" s="26">
        <f t="shared" si="133"/>
        <v>0</v>
      </c>
      <c r="H2820" s="26">
        <f t="shared" si="134"/>
        <v>0</v>
      </c>
    </row>
    <row r="2821" spans="1:8" x14ac:dyDescent="0.25">
      <c r="A2821" s="12">
        <f>Riesgo!C2825</f>
        <v>0</v>
      </c>
      <c r="F2821" s="76">
        <f t="shared" si="132"/>
        <v>-0.12404882503505923</v>
      </c>
      <c r="G2821" s="26">
        <f t="shared" si="133"/>
        <v>0</v>
      </c>
      <c r="H2821" s="26">
        <f t="shared" si="134"/>
        <v>0</v>
      </c>
    </row>
    <row r="2822" spans="1:8" x14ac:dyDescent="0.25">
      <c r="A2822" s="12">
        <f>Riesgo!C2826</f>
        <v>0</v>
      </c>
      <c r="F2822" s="76">
        <f t="shared" si="132"/>
        <v>-0.12404882503505923</v>
      </c>
      <c r="G2822" s="26">
        <f t="shared" si="133"/>
        <v>0</v>
      </c>
      <c r="H2822" s="26">
        <f t="shared" si="134"/>
        <v>0</v>
      </c>
    </row>
    <row r="2823" spans="1:8" x14ac:dyDescent="0.25">
      <c r="A2823" s="12">
        <f>Riesgo!C2827</f>
        <v>0</v>
      </c>
      <c r="F2823" s="76">
        <f t="shared" si="132"/>
        <v>-0.12404882503505923</v>
      </c>
      <c r="G2823" s="26">
        <f t="shared" si="133"/>
        <v>0</v>
      </c>
      <c r="H2823" s="26">
        <f t="shared" si="134"/>
        <v>0</v>
      </c>
    </row>
    <row r="2824" spans="1:8" x14ac:dyDescent="0.25">
      <c r="A2824" s="12">
        <f>Riesgo!C2828</f>
        <v>0</v>
      </c>
      <c r="F2824" s="76">
        <f t="shared" si="132"/>
        <v>-0.12404882503505923</v>
      </c>
      <c r="G2824" s="26">
        <f t="shared" si="133"/>
        <v>0</v>
      </c>
      <c r="H2824" s="26">
        <f t="shared" si="134"/>
        <v>0</v>
      </c>
    </row>
    <row r="2825" spans="1:8" x14ac:dyDescent="0.25">
      <c r="A2825" s="12">
        <f>Riesgo!C2829</f>
        <v>0</v>
      </c>
      <c r="F2825" s="76">
        <f t="shared" si="132"/>
        <v>-0.12404882503505923</v>
      </c>
      <c r="G2825" s="26">
        <f t="shared" si="133"/>
        <v>0</v>
      </c>
      <c r="H2825" s="26">
        <f t="shared" si="134"/>
        <v>0</v>
      </c>
    </row>
    <row r="2826" spans="1:8" x14ac:dyDescent="0.25">
      <c r="A2826" s="12">
        <f>Riesgo!C2830</f>
        <v>0</v>
      </c>
      <c r="F2826" s="76">
        <f t="shared" si="132"/>
        <v>-0.12404882503505923</v>
      </c>
      <c r="G2826" s="26">
        <f t="shared" si="133"/>
        <v>0</v>
      </c>
      <c r="H2826" s="26">
        <f t="shared" si="134"/>
        <v>0</v>
      </c>
    </row>
    <row r="2827" spans="1:8" x14ac:dyDescent="0.25">
      <c r="A2827" s="12">
        <f>Riesgo!C2831</f>
        <v>0</v>
      </c>
      <c r="F2827" s="76">
        <f t="shared" si="132"/>
        <v>-0.12404882503505923</v>
      </c>
      <c r="G2827" s="26">
        <f t="shared" si="133"/>
        <v>0</v>
      </c>
      <c r="H2827" s="26">
        <f t="shared" si="134"/>
        <v>0</v>
      </c>
    </row>
    <row r="2828" spans="1:8" x14ac:dyDescent="0.25">
      <c r="A2828" s="12">
        <f>Riesgo!C2832</f>
        <v>0</v>
      </c>
      <c r="F2828" s="76">
        <f t="shared" si="132"/>
        <v>-0.12404882503505923</v>
      </c>
      <c r="G2828" s="26">
        <f t="shared" si="133"/>
        <v>0</v>
      </c>
      <c r="H2828" s="26">
        <f t="shared" si="134"/>
        <v>0</v>
      </c>
    </row>
    <row r="2829" spans="1:8" x14ac:dyDescent="0.25">
      <c r="A2829" s="12">
        <f>Riesgo!C2833</f>
        <v>0</v>
      </c>
      <c r="F2829" s="76">
        <f t="shared" si="132"/>
        <v>-0.12404882503505923</v>
      </c>
      <c r="G2829" s="26">
        <f t="shared" si="133"/>
        <v>0</v>
      </c>
      <c r="H2829" s="26">
        <f t="shared" si="134"/>
        <v>0</v>
      </c>
    </row>
    <row r="2830" spans="1:8" x14ac:dyDescent="0.25">
      <c r="A2830" s="12">
        <f>Riesgo!C2834</f>
        <v>0</v>
      </c>
      <c r="F2830" s="76">
        <f t="shared" si="132"/>
        <v>-0.12404882503505923</v>
      </c>
      <c r="G2830" s="26">
        <f t="shared" si="133"/>
        <v>0</v>
      </c>
      <c r="H2830" s="26">
        <f t="shared" si="134"/>
        <v>0</v>
      </c>
    </row>
    <row r="2831" spans="1:8" x14ac:dyDescent="0.25">
      <c r="A2831" s="12">
        <f>Riesgo!C2835</f>
        <v>0</v>
      </c>
      <c r="F2831" s="76">
        <f t="shared" si="132"/>
        <v>-0.12404882503505923</v>
      </c>
      <c r="G2831" s="26">
        <f t="shared" si="133"/>
        <v>0</v>
      </c>
      <c r="H2831" s="26">
        <f t="shared" si="134"/>
        <v>0</v>
      </c>
    </row>
    <row r="2832" spans="1:8" x14ac:dyDescent="0.25">
      <c r="A2832" s="12">
        <f>Riesgo!C2836</f>
        <v>0</v>
      </c>
      <c r="F2832" s="76">
        <f t="shared" si="132"/>
        <v>-0.12404882503505923</v>
      </c>
      <c r="G2832" s="26">
        <f t="shared" si="133"/>
        <v>0</v>
      </c>
      <c r="H2832" s="26">
        <f t="shared" si="134"/>
        <v>0</v>
      </c>
    </row>
    <row r="2833" spans="1:8" x14ac:dyDescent="0.25">
      <c r="A2833" s="12">
        <f>Riesgo!C2837</f>
        <v>0</v>
      </c>
      <c r="F2833" s="76">
        <f t="shared" si="132"/>
        <v>-0.12404882503505923</v>
      </c>
      <c r="G2833" s="26">
        <f t="shared" si="133"/>
        <v>0</v>
      </c>
      <c r="H2833" s="26">
        <f t="shared" si="134"/>
        <v>0</v>
      </c>
    </row>
    <row r="2834" spans="1:8" x14ac:dyDescent="0.25">
      <c r="A2834" s="12">
        <f>Riesgo!C2838</f>
        <v>0</v>
      </c>
      <c r="F2834" s="76">
        <f t="shared" si="132"/>
        <v>-0.12404882503505923</v>
      </c>
      <c r="G2834" s="26">
        <f t="shared" si="133"/>
        <v>0</v>
      </c>
      <c r="H2834" s="26">
        <f t="shared" si="134"/>
        <v>0</v>
      </c>
    </row>
    <row r="2835" spans="1:8" x14ac:dyDescent="0.25">
      <c r="A2835" s="12">
        <f>Riesgo!C2839</f>
        <v>0</v>
      </c>
      <c r="F2835" s="76">
        <f t="shared" si="132"/>
        <v>-0.12404882503505923</v>
      </c>
      <c r="G2835" s="26">
        <f t="shared" si="133"/>
        <v>0</v>
      </c>
      <c r="H2835" s="26">
        <f t="shared" si="134"/>
        <v>0</v>
      </c>
    </row>
    <row r="2836" spans="1:8" x14ac:dyDescent="0.25">
      <c r="A2836" s="12">
        <f>Riesgo!C2840</f>
        <v>0</v>
      </c>
      <c r="F2836" s="76">
        <f t="shared" si="132"/>
        <v>-0.12404882503505923</v>
      </c>
      <c r="G2836" s="26">
        <f t="shared" si="133"/>
        <v>0</v>
      </c>
      <c r="H2836" s="26">
        <f t="shared" si="134"/>
        <v>0</v>
      </c>
    </row>
    <row r="2837" spans="1:8" x14ac:dyDescent="0.25">
      <c r="A2837" s="12">
        <f>Riesgo!C2841</f>
        <v>0</v>
      </c>
      <c r="F2837" s="76">
        <f t="shared" si="132"/>
        <v>-0.12404882503505923</v>
      </c>
      <c r="G2837" s="26">
        <f t="shared" si="133"/>
        <v>0</v>
      </c>
      <c r="H2837" s="26">
        <f t="shared" si="134"/>
        <v>0</v>
      </c>
    </row>
    <row r="2838" spans="1:8" x14ac:dyDescent="0.25">
      <c r="A2838" s="12">
        <f>Riesgo!C2842</f>
        <v>1</v>
      </c>
      <c r="F2838" s="76">
        <f t="shared" si="132"/>
        <v>0.87595117496494079</v>
      </c>
      <c r="G2838" s="26">
        <f t="shared" si="133"/>
        <v>0.67210898078442016</v>
      </c>
      <c r="H2838" s="26">
        <f t="shared" si="134"/>
        <v>0.58873465142260162</v>
      </c>
    </row>
    <row r="2839" spans="1:8" x14ac:dyDescent="0.25">
      <c r="A2839" s="12">
        <f>Riesgo!C2843</f>
        <v>0</v>
      </c>
      <c r="F2839" s="76">
        <f t="shared" si="132"/>
        <v>-0.12404882503505923</v>
      </c>
      <c r="G2839" s="26">
        <f t="shared" si="133"/>
        <v>0</v>
      </c>
      <c r="H2839" s="26">
        <f t="shared" si="134"/>
        <v>0</v>
      </c>
    </row>
    <row r="2840" spans="1:8" x14ac:dyDescent="0.25">
      <c r="A2840" s="12">
        <f>Riesgo!C2844</f>
        <v>0</v>
      </c>
      <c r="F2840" s="76">
        <f t="shared" si="132"/>
        <v>-0.12404882503505923</v>
      </c>
      <c r="G2840" s="26">
        <f t="shared" si="133"/>
        <v>0</v>
      </c>
      <c r="H2840" s="26">
        <f t="shared" si="134"/>
        <v>0</v>
      </c>
    </row>
    <row r="2841" spans="1:8" x14ac:dyDescent="0.25">
      <c r="A2841" s="12">
        <f>Riesgo!C2845</f>
        <v>2.8195152620416289E-2</v>
      </c>
      <c r="F2841" s="76">
        <f t="shared" si="132"/>
        <v>-9.5853672414642946E-2</v>
      </c>
      <c r="G2841" s="26">
        <f t="shared" si="133"/>
        <v>-8.8069649837444082E-4</v>
      </c>
      <c r="H2841" s="26">
        <f t="shared" si="134"/>
        <v>8.441799365190677E-5</v>
      </c>
    </row>
    <row r="2842" spans="1:8" x14ac:dyDescent="0.25">
      <c r="A2842" s="12">
        <f>Riesgo!C2846</f>
        <v>0</v>
      </c>
      <c r="F2842" s="76">
        <f t="shared" si="132"/>
        <v>-0.12404882503505923</v>
      </c>
      <c r="G2842" s="26">
        <f t="shared" si="133"/>
        <v>0</v>
      </c>
      <c r="H2842" s="26">
        <f t="shared" si="134"/>
        <v>0</v>
      </c>
    </row>
    <row r="2843" spans="1:8" x14ac:dyDescent="0.25">
      <c r="A2843" s="12">
        <f>Riesgo!C2847</f>
        <v>7.1994709706389895E-2</v>
      </c>
      <c r="F2843" s="76">
        <f t="shared" si="132"/>
        <v>-5.205411532866934E-2</v>
      </c>
      <c r="G2843" s="26">
        <f t="shared" si="133"/>
        <v>-1.4104744054577309E-4</v>
      </c>
      <c r="H2843" s="26">
        <f t="shared" si="134"/>
        <v>7.3420997369833039E-6</v>
      </c>
    </row>
    <row r="2844" spans="1:8" x14ac:dyDescent="0.25">
      <c r="A2844" s="12">
        <f>Riesgo!C2848</f>
        <v>0</v>
      </c>
      <c r="F2844" s="76">
        <f t="shared" si="132"/>
        <v>-0.12404882503505923</v>
      </c>
      <c r="G2844" s="26">
        <f t="shared" si="133"/>
        <v>0</v>
      </c>
      <c r="H2844" s="26">
        <f t="shared" si="134"/>
        <v>0</v>
      </c>
    </row>
    <row r="2845" spans="1:8" x14ac:dyDescent="0.25">
      <c r="A2845" s="12">
        <f>Riesgo!C2849</f>
        <v>0</v>
      </c>
      <c r="F2845" s="76">
        <f t="shared" si="132"/>
        <v>-0.12404882503505923</v>
      </c>
      <c r="G2845" s="26">
        <f t="shared" si="133"/>
        <v>0</v>
      </c>
      <c r="H2845" s="26">
        <f t="shared" si="134"/>
        <v>0</v>
      </c>
    </row>
    <row r="2846" spans="1:8" x14ac:dyDescent="0.25">
      <c r="A2846" s="12">
        <f>Riesgo!C2850</f>
        <v>0</v>
      </c>
      <c r="F2846" s="76">
        <f t="shared" si="132"/>
        <v>-0.12404882503505923</v>
      </c>
      <c r="G2846" s="26">
        <f t="shared" si="133"/>
        <v>0</v>
      </c>
      <c r="H2846" s="26">
        <f t="shared" si="134"/>
        <v>0</v>
      </c>
    </row>
    <row r="2847" spans="1:8" x14ac:dyDescent="0.25">
      <c r="A2847" s="12">
        <f>Riesgo!C2851</f>
        <v>0</v>
      </c>
      <c r="F2847" s="76">
        <f t="shared" si="132"/>
        <v>-0.12404882503505923</v>
      </c>
      <c r="G2847" s="26">
        <f t="shared" si="133"/>
        <v>0</v>
      </c>
      <c r="H2847" s="26">
        <f t="shared" si="134"/>
        <v>0</v>
      </c>
    </row>
    <row r="2848" spans="1:8" x14ac:dyDescent="0.25">
      <c r="A2848" s="12">
        <f>Riesgo!C2852</f>
        <v>1</v>
      </c>
      <c r="F2848" s="76">
        <f t="shared" si="132"/>
        <v>0.87595117496494079</v>
      </c>
      <c r="G2848" s="26">
        <f t="shared" si="133"/>
        <v>0.67210898078442016</v>
      </c>
      <c r="H2848" s="26">
        <f t="shared" si="134"/>
        <v>0.58873465142260162</v>
      </c>
    </row>
    <row r="2849" spans="1:8" x14ac:dyDescent="0.25">
      <c r="A2849" s="12">
        <f>Riesgo!C2853</f>
        <v>1</v>
      </c>
      <c r="F2849" s="76">
        <f t="shared" si="132"/>
        <v>0.87595117496494079</v>
      </c>
      <c r="G2849" s="26">
        <f t="shared" si="133"/>
        <v>0.67210898078442016</v>
      </c>
      <c r="H2849" s="26">
        <f t="shared" si="134"/>
        <v>0.58873465142260162</v>
      </c>
    </row>
    <row r="2850" spans="1:8" x14ac:dyDescent="0.25">
      <c r="A2850" s="12">
        <f>Riesgo!C2854</f>
        <v>1</v>
      </c>
      <c r="F2850" s="76">
        <f t="shared" si="132"/>
        <v>0.87595117496494079</v>
      </c>
      <c r="G2850" s="26">
        <f t="shared" si="133"/>
        <v>0.67210898078442016</v>
      </c>
      <c r="H2850" s="26">
        <f t="shared" si="134"/>
        <v>0.58873465142260162</v>
      </c>
    </row>
    <row r="2851" spans="1:8" x14ac:dyDescent="0.25">
      <c r="A2851" s="12">
        <f>Riesgo!C2855</f>
        <v>0</v>
      </c>
      <c r="F2851" s="76">
        <f t="shared" si="132"/>
        <v>-0.12404882503505923</v>
      </c>
      <c r="G2851" s="26">
        <f t="shared" si="133"/>
        <v>0</v>
      </c>
      <c r="H2851" s="26">
        <f t="shared" si="134"/>
        <v>0</v>
      </c>
    </row>
    <row r="2852" spans="1:8" x14ac:dyDescent="0.25">
      <c r="A2852" s="12">
        <f>Riesgo!C2856</f>
        <v>0</v>
      </c>
      <c r="F2852" s="76">
        <f t="shared" si="132"/>
        <v>-0.12404882503505923</v>
      </c>
      <c r="G2852" s="26">
        <f t="shared" si="133"/>
        <v>0</v>
      </c>
      <c r="H2852" s="26">
        <f t="shared" si="134"/>
        <v>0</v>
      </c>
    </row>
    <row r="2853" spans="1:8" x14ac:dyDescent="0.25">
      <c r="A2853" s="12">
        <f>Riesgo!C2857</f>
        <v>1</v>
      </c>
      <c r="F2853" s="76">
        <f t="shared" si="132"/>
        <v>0.87595117496494079</v>
      </c>
      <c r="G2853" s="26">
        <f t="shared" si="133"/>
        <v>0.67210898078442016</v>
      </c>
      <c r="H2853" s="26">
        <f t="shared" si="134"/>
        <v>0.58873465142260162</v>
      </c>
    </row>
    <row r="2854" spans="1:8" x14ac:dyDescent="0.25">
      <c r="A2854" s="12">
        <f>Riesgo!C2858</f>
        <v>0</v>
      </c>
      <c r="F2854" s="76">
        <f t="shared" si="132"/>
        <v>-0.12404882503505923</v>
      </c>
      <c r="G2854" s="26">
        <f t="shared" si="133"/>
        <v>0</v>
      </c>
      <c r="H2854" s="26">
        <f t="shared" si="134"/>
        <v>0</v>
      </c>
    </row>
    <row r="2855" spans="1:8" x14ac:dyDescent="0.25">
      <c r="A2855" s="12">
        <f>Riesgo!C2859</f>
        <v>0</v>
      </c>
      <c r="F2855" s="76">
        <f t="shared" si="132"/>
        <v>-0.12404882503505923</v>
      </c>
      <c r="G2855" s="26">
        <f t="shared" si="133"/>
        <v>0</v>
      </c>
      <c r="H2855" s="26">
        <f t="shared" si="134"/>
        <v>0</v>
      </c>
    </row>
    <row r="2856" spans="1:8" x14ac:dyDescent="0.25">
      <c r="A2856" s="12">
        <f>Riesgo!C2860</f>
        <v>0.53645386298998232</v>
      </c>
      <c r="F2856" s="76">
        <f t="shared" si="132"/>
        <v>0.41240503795492311</v>
      </c>
      <c r="G2856" s="26">
        <f t="shared" si="133"/>
        <v>7.0140989127210937E-2</v>
      </c>
      <c r="H2856" s="26">
        <f t="shared" si="134"/>
        <v>2.8926497283203276E-2</v>
      </c>
    </row>
    <row r="2857" spans="1:8" x14ac:dyDescent="0.25">
      <c r="A2857" s="12">
        <f>Riesgo!C2861</f>
        <v>0</v>
      </c>
      <c r="F2857" s="76">
        <f t="shared" si="132"/>
        <v>-0.12404882503505923</v>
      </c>
      <c r="G2857" s="26">
        <f t="shared" si="133"/>
        <v>0</v>
      </c>
      <c r="H2857" s="26">
        <f t="shared" si="134"/>
        <v>0</v>
      </c>
    </row>
    <row r="2858" spans="1:8" x14ac:dyDescent="0.25">
      <c r="A2858" s="12">
        <f>Riesgo!C2862</f>
        <v>0</v>
      </c>
      <c r="F2858" s="76">
        <f t="shared" si="132"/>
        <v>-0.12404882503505923</v>
      </c>
      <c r="G2858" s="26">
        <f t="shared" si="133"/>
        <v>0</v>
      </c>
      <c r="H2858" s="26">
        <f t="shared" si="134"/>
        <v>0</v>
      </c>
    </row>
    <row r="2859" spans="1:8" x14ac:dyDescent="0.25">
      <c r="A2859" s="12">
        <f>Riesgo!C2863</f>
        <v>1</v>
      </c>
      <c r="F2859" s="76">
        <f t="shared" si="132"/>
        <v>0.87595117496494079</v>
      </c>
      <c r="G2859" s="26">
        <f t="shared" si="133"/>
        <v>0.67210898078442016</v>
      </c>
      <c r="H2859" s="26">
        <f t="shared" si="134"/>
        <v>0.58873465142260162</v>
      </c>
    </row>
    <row r="2860" spans="1:8" x14ac:dyDescent="0.25">
      <c r="A2860" s="12">
        <f>Riesgo!C2864</f>
        <v>0</v>
      </c>
      <c r="F2860" s="76">
        <f t="shared" si="132"/>
        <v>-0.12404882503505923</v>
      </c>
      <c r="G2860" s="26">
        <f t="shared" si="133"/>
        <v>0</v>
      </c>
      <c r="H2860" s="26">
        <f t="shared" si="134"/>
        <v>0</v>
      </c>
    </row>
    <row r="2861" spans="1:8" x14ac:dyDescent="0.25">
      <c r="A2861" s="12">
        <f>Riesgo!C2865</f>
        <v>0.4531842316932706</v>
      </c>
      <c r="F2861" s="76">
        <f t="shared" si="132"/>
        <v>0.32913540665821139</v>
      </c>
      <c r="G2861" s="26">
        <f t="shared" si="133"/>
        <v>3.5655276755365624E-2</v>
      </c>
      <c r="H2861" s="26">
        <f t="shared" si="134"/>
        <v>1.1735414014388336E-2</v>
      </c>
    </row>
    <row r="2862" spans="1:8" x14ac:dyDescent="0.25">
      <c r="A2862" s="12">
        <f>Riesgo!C2866</f>
        <v>0.98882200359625017</v>
      </c>
      <c r="F2862" s="76">
        <f t="shared" si="132"/>
        <v>0.86477317856119096</v>
      </c>
      <c r="G2862" s="26">
        <f t="shared" si="133"/>
        <v>0.64670561808264126</v>
      </c>
      <c r="H2862" s="26">
        <f t="shared" si="134"/>
        <v>0.55925367294270534</v>
      </c>
    </row>
    <row r="2863" spans="1:8" x14ac:dyDescent="0.25">
      <c r="A2863" s="12">
        <f>Riesgo!C2867</f>
        <v>0</v>
      </c>
      <c r="F2863" s="76">
        <f t="shared" si="132"/>
        <v>-0.12404882503505923</v>
      </c>
      <c r="G2863" s="26">
        <f t="shared" si="133"/>
        <v>0</v>
      </c>
      <c r="H2863" s="26">
        <f t="shared" si="134"/>
        <v>0</v>
      </c>
    </row>
    <row r="2864" spans="1:8" x14ac:dyDescent="0.25">
      <c r="A2864" s="12">
        <f>Riesgo!C2868</f>
        <v>0</v>
      </c>
      <c r="F2864" s="76">
        <f t="shared" si="132"/>
        <v>-0.12404882503505923</v>
      </c>
      <c r="G2864" s="26">
        <f t="shared" si="133"/>
        <v>0</v>
      </c>
      <c r="H2864" s="26">
        <f t="shared" si="134"/>
        <v>0</v>
      </c>
    </row>
    <row r="2865" spans="1:8" x14ac:dyDescent="0.25">
      <c r="A2865" s="12">
        <f>Riesgo!C2869</f>
        <v>0</v>
      </c>
      <c r="F2865" s="76">
        <f t="shared" si="132"/>
        <v>-0.12404882503505923</v>
      </c>
      <c r="G2865" s="26">
        <f t="shared" si="133"/>
        <v>0</v>
      </c>
      <c r="H2865" s="26">
        <f t="shared" si="134"/>
        <v>0</v>
      </c>
    </row>
    <row r="2866" spans="1:8" x14ac:dyDescent="0.25">
      <c r="A2866" s="12">
        <f>Riesgo!C2870</f>
        <v>0</v>
      </c>
      <c r="F2866" s="76">
        <f t="shared" si="132"/>
        <v>-0.12404882503505923</v>
      </c>
      <c r="G2866" s="26">
        <f t="shared" si="133"/>
        <v>0</v>
      </c>
      <c r="H2866" s="26">
        <f t="shared" si="134"/>
        <v>0</v>
      </c>
    </row>
    <row r="2867" spans="1:8" x14ac:dyDescent="0.25">
      <c r="A2867" s="12">
        <f>Riesgo!C2871</f>
        <v>0.78101460726869731</v>
      </c>
      <c r="F2867" s="76">
        <f t="shared" si="132"/>
        <v>0.65696578223363811</v>
      </c>
      <c r="G2867" s="26">
        <f t="shared" si="133"/>
        <v>0.28354908511381915</v>
      </c>
      <c r="H2867" s="26">
        <f t="shared" si="134"/>
        <v>0.18628204650343266</v>
      </c>
    </row>
    <row r="2868" spans="1:8" x14ac:dyDescent="0.25">
      <c r="A2868" s="12">
        <f>Riesgo!C2872</f>
        <v>0</v>
      </c>
      <c r="F2868" s="76">
        <f t="shared" si="132"/>
        <v>-0.12404882503505923</v>
      </c>
      <c r="G2868" s="26">
        <f t="shared" si="133"/>
        <v>0</v>
      </c>
      <c r="H2868" s="26">
        <f t="shared" si="134"/>
        <v>0</v>
      </c>
    </row>
    <row r="2869" spans="1:8" x14ac:dyDescent="0.25">
      <c r="A2869" s="12">
        <f>Riesgo!C2873</f>
        <v>1</v>
      </c>
      <c r="F2869" s="76">
        <f t="shared" si="132"/>
        <v>0.87595117496494079</v>
      </c>
      <c r="G2869" s="26">
        <f t="shared" si="133"/>
        <v>0.67210898078442016</v>
      </c>
      <c r="H2869" s="26">
        <f t="shared" si="134"/>
        <v>0.58873465142260162</v>
      </c>
    </row>
    <row r="2870" spans="1:8" x14ac:dyDescent="0.25">
      <c r="A2870" s="12">
        <f>Riesgo!C2874</f>
        <v>0.9572092652090457</v>
      </c>
      <c r="F2870" s="76">
        <f t="shared" si="132"/>
        <v>0.83316044017398649</v>
      </c>
      <c r="G2870" s="26">
        <f t="shared" si="133"/>
        <v>0.57834358434667432</v>
      </c>
      <c r="H2870" s="26">
        <f t="shared" si="134"/>
        <v>0.48185299530607628</v>
      </c>
    </row>
    <row r="2871" spans="1:8" x14ac:dyDescent="0.25">
      <c r="A2871" s="12">
        <f>Riesgo!C2875</f>
        <v>0</v>
      </c>
      <c r="F2871" s="76">
        <f t="shared" si="132"/>
        <v>-0.12404882503505923</v>
      </c>
      <c r="G2871" s="26">
        <f t="shared" si="133"/>
        <v>0</v>
      </c>
      <c r="H2871" s="26">
        <f t="shared" si="134"/>
        <v>0</v>
      </c>
    </row>
    <row r="2872" spans="1:8" x14ac:dyDescent="0.25">
      <c r="A2872" s="12">
        <f>Riesgo!C2876</f>
        <v>0</v>
      </c>
      <c r="F2872" s="76">
        <f t="shared" si="132"/>
        <v>-0.12404882503505923</v>
      </c>
      <c r="G2872" s="26">
        <f t="shared" si="133"/>
        <v>0</v>
      </c>
      <c r="H2872" s="26">
        <f t="shared" si="134"/>
        <v>0</v>
      </c>
    </row>
    <row r="2873" spans="1:8" x14ac:dyDescent="0.25">
      <c r="A2873" s="12">
        <f>Riesgo!C2877</f>
        <v>0</v>
      </c>
      <c r="F2873" s="76">
        <f t="shared" si="132"/>
        <v>-0.12404882503505923</v>
      </c>
      <c r="G2873" s="26">
        <f t="shared" si="133"/>
        <v>0</v>
      </c>
      <c r="H2873" s="26">
        <f t="shared" si="134"/>
        <v>0</v>
      </c>
    </row>
    <row r="2874" spans="1:8" x14ac:dyDescent="0.25">
      <c r="A2874" s="12">
        <f>Riesgo!C2878</f>
        <v>0</v>
      </c>
      <c r="F2874" s="76">
        <f t="shared" si="132"/>
        <v>-0.12404882503505923</v>
      </c>
      <c r="G2874" s="26">
        <f t="shared" si="133"/>
        <v>0</v>
      </c>
      <c r="H2874" s="26">
        <f t="shared" si="134"/>
        <v>0</v>
      </c>
    </row>
    <row r="2875" spans="1:8" x14ac:dyDescent="0.25">
      <c r="A2875" s="12">
        <f>Riesgo!C2879</f>
        <v>0</v>
      </c>
      <c r="F2875" s="76">
        <f t="shared" si="132"/>
        <v>-0.12404882503505923</v>
      </c>
      <c r="G2875" s="26">
        <f t="shared" si="133"/>
        <v>0</v>
      </c>
      <c r="H2875" s="26">
        <f t="shared" si="134"/>
        <v>0</v>
      </c>
    </row>
    <row r="2876" spans="1:8" x14ac:dyDescent="0.25">
      <c r="A2876" s="12">
        <f>Riesgo!C2880</f>
        <v>0</v>
      </c>
      <c r="F2876" s="76">
        <f t="shared" si="132"/>
        <v>-0.12404882503505923</v>
      </c>
      <c r="G2876" s="26">
        <f t="shared" si="133"/>
        <v>0</v>
      </c>
      <c r="H2876" s="26">
        <f t="shared" si="134"/>
        <v>0</v>
      </c>
    </row>
    <row r="2877" spans="1:8" x14ac:dyDescent="0.25">
      <c r="A2877" s="12">
        <f>Riesgo!C2881</f>
        <v>0</v>
      </c>
      <c r="F2877" s="76">
        <f t="shared" si="132"/>
        <v>-0.12404882503505923</v>
      </c>
      <c r="G2877" s="26">
        <f t="shared" si="133"/>
        <v>0</v>
      </c>
      <c r="H2877" s="26">
        <f t="shared" si="134"/>
        <v>0</v>
      </c>
    </row>
    <row r="2878" spans="1:8" x14ac:dyDescent="0.25">
      <c r="A2878" s="12">
        <f>Riesgo!C2882</f>
        <v>0</v>
      </c>
      <c r="F2878" s="76">
        <f t="shared" si="132"/>
        <v>-0.12404882503505923</v>
      </c>
      <c r="G2878" s="26">
        <f t="shared" si="133"/>
        <v>0</v>
      </c>
      <c r="H2878" s="26">
        <f t="shared" si="134"/>
        <v>0</v>
      </c>
    </row>
    <row r="2879" spans="1:8" x14ac:dyDescent="0.25">
      <c r="A2879" s="12">
        <f>Riesgo!C2883</f>
        <v>0</v>
      </c>
      <c r="F2879" s="76">
        <f t="shared" si="132"/>
        <v>-0.12404882503505923</v>
      </c>
      <c r="G2879" s="26">
        <f t="shared" si="133"/>
        <v>0</v>
      </c>
      <c r="H2879" s="26">
        <f t="shared" si="134"/>
        <v>0</v>
      </c>
    </row>
    <row r="2880" spans="1:8" x14ac:dyDescent="0.25">
      <c r="A2880" s="12">
        <f>Riesgo!C2884</f>
        <v>0</v>
      </c>
      <c r="F2880" s="76">
        <f t="shared" si="132"/>
        <v>-0.12404882503505923</v>
      </c>
      <c r="G2880" s="26">
        <f t="shared" si="133"/>
        <v>0</v>
      </c>
      <c r="H2880" s="26">
        <f t="shared" si="134"/>
        <v>0</v>
      </c>
    </row>
    <row r="2881" spans="1:8" x14ac:dyDescent="0.25">
      <c r="A2881" s="12">
        <f>Riesgo!C2885</f>
        <v>0</v>
      </c>
      <c r="F2881" s="76">
        <f t="shared" si="132"/>
        <v>-0.12404882503505923</v>
      </c>
      <c r="G2881" s="26">
        <f t="shared" si="133"/>
        <v>0</v>
      </c>
      <c r="H2881" s="26">
        <f t="shared" si="134"/>
        <v>0</v>
      </c>
    </row>
    <row r="2882" spans="1:8" x14ac:dyDescent="0.25">
      <c r="A2882" s="12">
        <f>Riesgo!C2886</f>
        <v>0</v>
      </c>
      <c r="F2882" s="76">
        <f t="shared" si="132"/>
        <v>-0.12404882503505923</v>
      </c>
      <c r="G2882" s="26">
        <f t="shared" si="133"/>
        <v>0</v>
      </c>
      <c r="H2882" s="26">
        <f t="shared" si="134"/>
        <v>0</v>
      </c>
    </row>
    <row r="2883" spans="1:8" x14ac:dyDescent="0.25">
      <c r="A2883" s="12">
        <f>Riesgo!C2887</f>
        <v>0</v>
      </c>
      <c r="F2883" s="76">
        <f t="shared" ref="F2883:F2946" si="135">A2883-$D$4</f>
        <v>-0.12404882503505923</v>
      </c>
      <c r="G2883" s="26">
        <f t="shared" ref="G2883:G2946" si="136">IF(A2883=0,0,(A2883-D$4)^3)</f>
        <v>0</v>
      </c>
      <c r="H2883" s="26">
        <f t="shared" ref="H2883:H2946" si="137">IF(A2883=0,0,(A2883-D$4)^4)</f>
        <v>0</v>
      </c>
    </row>
    <row r="2884" spans="1:8" x14ac:dyDescent="0.25">
      <c r="A2884" s="12">
        <f>Riesgo!C2888</f>
        <v>0.27869479967452088</v>
      </c>
      <c r="F2884" s="76">
        <f t="shared" si="135"/>
        <v>0.15464597463946164</v>
      </c>
      <c r="G2884" s="26">
        <f t="shared" si="136"/>
        <v>3.698416858057294E-3</v>
      </c>
      <c r="H2884" s="26">
        <f t="shared" si="137"/>
        <v>5.7194527963728569E-4</v>
      </c>
    </row>
    <row r="2885" spans="1:8" x14ac:dyDescent="0.25">
      <c r="A2885" s="12">
        <f>Riesgo!C2889</f>
        <v>0</v>
      </c>
      <c r="F2885" s="76">
        <f t="shared" si="135"/>
        <v>-0.12404882503505923</v>
      </c>
      <c r="G2885" s="26">
        <f t="shared" si="136"/>
        <v>0</v>
      </c>
      <c r="H2885" s="26">
        <f t="shared" si="137"/>
        <v>0</v>
      </c>
    </row>
    <row r="2886" spans="1:8" x14ac:dyDescent="0.25">
      <c r="A2886" s="12">
        <f>Riesgo!C2890</f>
        <v>0</v>
      </c>
      <c r="F2886" s="76">
        <f t="shared" si="135"/>
        <v>-0.12404882503505923</v>
      </c>
      <c r="G2886" s="26">
        <f t="shared" si="136"/>
        <v>0</v>
      </c>
      <c r="H2886" s="26">
        <f t="shared" si="137"/>
        <v>0</v>
      </c>
    </row>
    <row r="2887" spans="1:8" x14ac:dyDescent="0.25">
      <c r="A2887" s="12">
        <f>Riesgo!C2891</f>
        <v>0</v>
      </c>
      <c r="F2887" s="76">
        <f t="shared" si="135"/>
        <v>-0.12404882503505923</v>
      </c>
      <c r="G2887" s="26">
        <f t="shared" si="136"/>
        <v>0</v>
      </c>
      <c r="H2887" s="26">
        <f t="shared" si="137"/>
        <v>0</v>
      </c>
    </row>
    <row r="2888" spans="1:8" x14ac:dyDescent="0.25">
      <c r="A2888" s="12">
        <f>Riesgo!C2892</f>
        <v>0</v>
      </c>
      <c r="F2888" s="76">
        <f t="shared" si="135"/>
        <v>-0.12404882503505923</v>
      </c>
      <c r="G2888" s="26">
        <f t="shared" si="136"/>
        <v>0</v>
      </c>
      <c r="H2888" s="26">
        <f t="shared" si="137"/>
        <v>0</v>
      </c>
    </row>
    <row r="2889" spans="1:8" x14ac:dyDescent="0.25">
      <c r="A2889" s="12">
        <f>Riesgo!C2893</f>
        <v>0</v>
      </c>
      <c r="F2889" s="76">
        <f t="shared" si="135"/>
        <v>-0.12404882503505923</v>
      </c>
      <c r="G2889" s="26">
        <f t="shared" si="136"/>
        <v>0</v>
      </c>
      <c r="H2889" s="26">
        <f t="shared" si="137"/>
        <v>0</v>
      </c>
    </row>
    <row r="2890" spans="1:8" x14ac:dyDescent="0.25">
      <c r="A2890" s="12">
        <f>Riesgo!C2894</f>
        <v>0</v>
      </c>
      <c r="F2890" s="76">
        <f t="shared" si="135"/>
        <v>-0.12404882503505923</v>
      </c>
      <c r="G2890" s="26">
        <f t="shared" si="136"/>
        <v>0</v>
      </c>
      <c r="H2890" s="26">
        <f t="shared" si="137"/>
        <v>0</v>
      </c>
    </row>
    <row r="2891" spans="1:8" x14ac:dyDescent="0.25">
      <c r="A2891" s="12">
        <f>Riesgo!C2895</f>
        <v>0</v>
      </c>
      <c r="F2891" s="76">
        <f t="shared" si="135"/>
        <v>-0.12404882503505923</v>
      </c>
      <c r="G2891" s="26">
        <f t="shared" si="136"/>
        <v>0</v>
      </c>
      <c r="H2891" s="26">
        <f t="shared" si="137"/>
        <v>0</v>
      </c>
    </row>
    <row r="2892" spans="1:8" x14ac:dyDescent="0.25">
      <c r="A2892" s="12">
        <f>Riesgo!C2896</f>
        <v>1</v>
      </c>
      <c r="F2892" s="76">
        <f t="shared" si="135"/>
        <v>0.87595117496494079</v>
      </c>
      <c r="G2892" s="26">
        <f t="shared" si="136"/>
        <v>0.67210898078442016</v>
      </c>
      <c r="H2892" s="26">
        <f t="shared" si="137"/>
        <v>0.58873465142260162</v>
      </c>
    </row>
    <row r="2893" spans="1:8" x14ac:dyDescent="0.25">
      <c r="A2893" s="12">
        <f>Riesgo!C2897</f>
        <v>0</v>
      </c>
      <c r="F2893" s="76">
        <f t="shared" si="135"/>
        <v>-0.12404882503505923</v>
      </c>
      <c r="G2893" s="26">
        <f t="shared" si="136"/>
        <v>0</v>
      </c>
      <c r="H2893" s="26">
        <f t="shared" si="137"/>
        <v>0</v>
      </c>
    </row>
    <row r="2894" spans="1:8" x14ac:dyDescent="0.25">
      <c r="A2894" s="12">
        <f>Riesgo!C2898</f>
        <v>0</v>
      </c>
      <c r="F2894" s="76">
        <f t="shared" si="135"/>
        <v>-0.12404882503505923</v>
      </c>
      <c r="G2894" s="26">
        <f t="shared" si="136"/>
        <v>0</v>
      </c>
      <c r="H2894" s="26">
        <f t="shared" si="137"/>
        <v>0</v>
      </c>
    </row>
    <row r="2895" spans="1:8" x14ac:dyDescent="0.25">
      <c r="A2895" s="12">
        <f>Riesgo!C2899</f>
        <v>0</v>
      </c>
      <c r="F2895" s="76">
        <f t="shared" si="135"/>
        <v>-0.12404882503505923</v>
      </c>
      <c r="G2895" s="26">
        <f t="shared" si="136"/>
        <v>0</v>
      </c>
      <c r="H2895" s="26">
        <f t="shared" si="137"/>
        <v>0</v>
      </c>
    </row>
    <row r="2896" spans="1:8" x14ac:dyDescent="0.25">
      <c r="A2896" s="12">
        <f>Riesgo!C2900</f>
        <v>0</v>
      </c>
      <c r="F2896" s="76">
        <f t="shared" si="135"/>
        <v>-0.12404882503505923</v>
      </c>
      <c r="G2896" s="26">
        <f t="shared" si="136"/>
        <v>0</v>
      </c>
      <c r="H2896" s="26">
        <f t="shared" si="137"/>
        <v>0</v>
      </c>
    </row>
    <row r="2897" spans="1:8" x14ac:dyDescent="0.25">
      <c r="A2897" s="12">
        <f>Riesgo!C2901</f>
        <v>0.2028863043495221</v>
      </c>
      <c r="F2897" s="76">
        <f t="shared" si="135"/>
        <v>7.8837479314462861E-2</v>
      </c>
      <c r="G2897" s="26">
        <f t="shared" si="136"/>
        <v>4.9000238078668855E-4</v>
      </c>
      <c r="H2897" s="26">
        <f t="shared" si="137"/>
        <v>3.8630552559308118E-5</v>
      </c>
    </row>
    <row r="2898" spans="1:8" x14ac:dyDescent="0.25">
      <c r="A2898" s="12">
        <f>Riesgo!C2902</f>
        <v>0.55265064467464742</v>
      </c>
      <c r="F2898" s="76">
        <f t="shared" si="135"/>
        <v>0.42860181963958821</v>
      </c>
      <c r="G2898" s="26">
        <f t="shared" si="136"/>
        <v>7.8733948452498273E-2</v>
      </c>
      <c r="H2898" s="26">
        <f t="shared" si="137"/>
        <v>3.3745513574150302E-2</v>
      </c>
    </row>
    <row r="2899" spans="1:8" x14ac:dyDescent="0.25">
      <c r="A2899" s="12">
        <f>Riesgo!C2903</f>
        <v>0</v>
      </c>
      <c r="F2899" s="76">
        <f t="shared" si="135"/>
        <v>-0.12404882503505923</v>
      </c>
      <c r="G2899" s="26">
        <f t="shared" si="136"/>
        <v>0</v>
      </c>
      <c r="H2899" s="26">
        <f t="shared" si="137"/>
        <v>0</v>
      </c>
    </row>
    <row r="2900" spans="1:8" x14ac:dyDescent="0.25">
      <c r="A2900" s="12">
        <f>Riesgo!C2904</f>
        <v>0</v>
      </c>
      <c r="F2900" s="76">
        <f t="shared" si="135"/>
        <v>-0.12404882503505923</v>
      </c>
      <c r="G2900" s="26">
        <f t="shared" si="136"/>
        <v>0</v>
      </c>
      <c r="H2900" s="26">
        <f t="shared" si="137"/>
        <v>0</v>
      </c>
    </row>
    <row r="2901" spans="1:8" x14ac:dyDescent="0.25">
      <c r="A2901" s="12">
        <f>Riesgo!C2905</f>
        <v>0</v>
      </c>
      <c r="F2901" s="76">
        <f t="shared" si="135"/>
        <v>-0.12404882503505923</v>
      </c>
      <c r="G2901" s="26">
        <f t="shared" si="136"/>
        <v>0</v>
      </c>
      <c r="H2901" s="26">
        <f t="shared" si="137"/>
        <v>0</v>
      </c>
    </row>
    <row r="2902" spans="1:8" x14ac:dyDescent="0.25">
      <c r="A2902" s="12">
        <f>Riesgo!C2906</f>
        <v>1</v>
      </c>
      <c r="F2902" s="76">
        <f t="shared" si="135"/>
        <v>0.87595117496494079</v>
      </c>
      <c r="G2902" s="26">
        <f t="shared" si="136"/>
        <v>0.67210898078442016</v>
      </c>
      <c r="H2902" s="26">
        <f t="shared" si="137"/>
        <v>0.58873465142260162</v>
      </c>
    </row>
    <row r="2903" spans="1:8" x14ac:dyDescent="0.25">
      <c r="A2903" s="12">
        <f>Riesgo!C2907</f>
        <v>0</v>
      </c>
      <c r="F2903" s="76">
        <f t="shared" si="135"/>
        <v>-0.12404882503505923</v>
      </c>
      <c r="G2903" s="26">
        <f t="shared" si="136"/>
        <v>0</v>
      </c>
      <c r="H2903" s="26">
        <f t="shared" si="137"/>
        <v>0</v>
      </c>
    </row>
    <row r="2904" spans="1:8" x14ac:dyDescent="0.25">
      <c r="A2904" s="12">
        <f>Riesgo!C2908</f>
        <v>0</v>
      </c>
      <c r="F2904" s="76">
        <f t="shared" si="135"/>
        <v>-0.12404882503505923</v>
      </c>
      <c r="G2904" s="26">
        <f t="shared" si="136"/>
        <v>0</v>
      </c>
      <c r="H2904" s="26">
        <f t="shared" si="137"/>
        <v>0</v>
      </c>
    </row>
    <row r="2905" spans="1:8" x14ac:dyDescent="0.25">
      <c r="A2905" s="12">
        <f>Riesgo!C2909</f>
        <v>0</v>
      </c>
      <c r="F2905" s="76">
        <f t="shared" si="135"/>
        <v>-0.12404882503505923</v>
      </c>
      <c r="G2905" s="26">
        <f t="shared" si="136"/>
        <v>0</v>
      </c>
      <c r="H2905" s="26">
        <f t="shared" si="137"/>
        <v>0</v>
      </c>
    </row>
    <row r="2906" spans="1:8" x14ac:dyDescent="0.25">
      <c r="A2906" s="12">
        <f>Riesgo!C2910</f>
        <v>0.88463633534669384</v>
      </c>
      <c r="F2906" s="76">
        <f t="shared" si="135"/>
        <v>0.76058751031163463</v>
      </c>
      <c r="G2906" s="26">
        <f t="shared" si="136"/>
        <v>0.43999482505466558</v>
      </c>
      <c r="H2906" s="26">
        <f t="shared" si="137"/>
        <v>0.33465456853833137</v>
      </c>
    </row>
    <row r="2907" spans="1:8" x14ac:dyDescent="0.25">
      <c r="A2907" s="12">
        <f>Riesgo!C2911</f>
        <v>0</v>
      </c>
      <c r="F2907" s="76">
        <f t="shared" si="135"/>
        <v>-0.12404882503505923</v>
      </c>
      <c r="G2907" s="26">
        <f t="shared" si="136"/>
        <v>0</v>
      </c>
      <c r="H2907" s="26">
        <f t="shared" si="137"/>
        <v>0</v>
      </c>
    </row>
    <row r="2908" spans="1:8" x14ac:dyDescent="0.25">
      <c r="A2908" s="12">
        <f>Riesgo!C2912</f>
        <v>0</v>
      </c>
      <c r="F2908" s="76">
        <f t="shared" si="135"/>
        <v>-0.12404882503505923</v>
      </c>
      <c r="G2908" s="26">
        <f t="shared" si="136"/>
        <v>0</v>
      </c>
      <c r="H2908" s="26">
        <f t="shared" si="137"/>
        <v>0</v>
      </c>
    </row>
    <row r="2909" spans="1:8" x14ac:dyDescent="0.25">
      <c r="A2909" s="12">
        <f>Riesgo!C2913</f>
        <v>0</v>
      </c>
      <c r="F2909" s="76">
        <f t="shared" si="135"/>
        <v>-0.12404882503505923</v>
      </c>
      <c r="G2909" s="26">
        <f t="shared" si="136"/>
        <v>0</v>
      </c>
      <c r="H2909" s="26">
        <f t="shared" si="137"/>
        <v>0</v>
      </c>
    </row>
    <row r="2910" spans="1:8" x14ac:dyDescent="0.25">
      <c r="A2910" s="12">
        <f>Riesgo!C2914</f>
        <v>0</v>
      </c>
      <c r="F2910" s="76">
        <f t="shared" si="135"/>
        <v>-0.12404882503505923</v>
      </c>
      <c r="G2910" s="26">
        <f t="shared" si="136"/>
        <v>0</v>
      </c>
      <c r="H2910" s="26">
        <f t="shared" si="137"/>
        <v>0</v>
      </c>
    </row>
    <row r="2911" spans="1:8" x14ac:dyDescent="0.25">
      <c r="A2911" s="12">
        <f>Riesgo!C2915</f>
        <v>0</v>
      </c>
      <c r="F2911" s="76">
        <f t="shared" si="135"/>
        <v>-0.12404882503505923</v>
      </c>
      <c r="G2911" s="26">
        <f t="shared" si="136"/>
        <v>0</v>
      </c>
      <c r="H2911" s="26">
        <f t="shared" si="137"/>
        <v>0</v>
      </c>
    </row>
    <row r="2912" spans="1:8" x14ac:dyDescent="0.25">
      <c r="A2912" s="12">
        <f>Riesgo!C2916</f>
        <v>0</v>
      </c>
      <c r="F2912" s="76">
        <f t="shared" si="135"/>
        <v>-0.12404882503505923</v>
      </c>
      <c r="G2912" s="26">
        <f t="shared" si="136"/>
        <v>0</v>
      </c>
      <c r="H2912" s="26">
        <f t="shared" si="137"/>
        <v>0</v>
      </c>
    </row>
    <row r="2913" spans="1:8" x14ac:dyDescent="0.25">
      <c r="A2913" s="12">
        <f>Riesgo!C2917</f>
        <v>0.31138704110367876</v>
      </c>
      <c r="F2913" s="76">
        <f t="shared" si="135"/>
        <v>0.18733821606861953</v>
      </c>
      <c r="G2913" s="26">
        <f t="shared" si="136"/>
        <v>6.5747484446504311E-3</v>
      </c>
      <c r="H2913" s="26">
        <f t="shared" si="137"/>
        <v>1.2317016447207427E-3</v>
      </c>
    </row>
    <row r="2914" spans="1:8" x14ac:dyDescent="0.25">
      <c r="A2914" s="12">
        <f>Riesgo!C2918</f>
        <v>0</v>
      </c>
      <c r="F2914" s="76">
        <f t="shared" si="135"/>
        <v>-0.12404882503505923</v>
      </c>
      <c r="G2914" s="26">
        <f t="shared" si="136"/>
        <v>0</v>
      </c>
      <c r="H2914" s="26">
        <f t="shared" si="137"/>
        <v>0</v>
      </c>
    </row>
    <row r="2915" spans="1:8" x14ac:dyDescent="0.25">
      <c r="A2915" s="12">
        <f>Riesgo!C2919</f>
        <v>0</v>
      </c>
      <c r="F2915" s="76">
        <f t="shared" si="135"/>
        <v>-0.12404882503505923</v>
      </c>
      <c r="G2915" s="26">
        <f t="shared" si="136"/>
        <v>0</v>
      </c>
      <c r="H2915" s="26">
        <f t="shared" si="137"/>
        <v>0</v>
      </c>
    </row>
    <row r="2916" spans="1:8" x14ac:dyDescent="0.25">
      <c r="A2916" s="12">
        <f>Riesgo!C2920</f>
        <v>1</v>
      </c>
      <c r="F2916" s="76">
        <f t="shared" si="135"/>
        <v>0.87595117496494079</v>
      </c>
      <c r="G2916" s="26">
        <f t="shared" si="136"/>
        <v>0.67210898078442016</v>
      </c>
      <c r="H2916" s="26">
        <f t="shared" si="137"/>
        <v>0.58873465142260162</v>
      </c>
    </row>
    <row r="2917" spans="1:8" x14ac:dyDescent="0.25">
      <c r="A2917" s="12">
        <f>Riesgo!C2921</f>
        <v>0</v>
      </c>
      <c r="F2917" s="76">
        <f t="shared" si="135"/>
        <v>-0.12404882503505923</v>
      </c>
      <c r="G2917" s="26">
        <f t="shared" si="136"/>
        <v>0</v>
      </c>
      <c r="H2917" s="26">
        <f t="shared" si="137"/>
        <v>0</v>
      </c>
    </row>
    <row r="2918" spans="1:8" x14ac:dyDescent="0.25">
      <c r="A2918" s="12">
        <f>Riesgo!C2922</f>
        <v>0</v>
      </c>
      <c r="F2918" s="76">
        <f t="shared" si="135"/>
        <v>-0.12404882503505923</v>
      </c>
      <c r="G2918" s="26">
        <f t="shared" si="136"/>
        <v>0</v>
      </c>
      <c r="H2918" s="26">
        <f t="shared" si="137"/>
        <v>0</v>
      </c>
    </row>
    <row r="2919" spans="1:8" x14ac:dyDescent="0.25">
      <c r="A2919" s="12">
        <f>Riesgo!C2923</f>
        <v>0</v>
      </c>
      <c r="F2919" s="76">
        <f t="shared" si="135"/>
        <v>-0.12404882503505923</v>
      </c>
      <c r="G2919" s="26">
        <f t="shared" si="136"/>
        <v>0</v>
      </c>
      <c r="H2919" s="26">
        <f t="shared" si="137"/>
        <v>0</v>
      </c>
    </row>
    <row r="2920" spans="1:8" x14ac:dyDescent="0.25">
      <c r="A2920" s="12">
        <f>Riesgo!C2924</f>
        <v>0</v>
      </c>
      <c r="F2920" s="76">
        <f t="shared" si="135"/>
        <v>-0.12404882503505923</v>
      </c>
      <c r="G2920" s="26">
        <f t="shared" si="136"/>
        <v>0</v>
      </c>
      <c r="H2920" s="26">
        <f t="shared" si="137"/>
        <v>0</v>
      </c>
    </row>
    <row r="2921" spans="1:8" x14ac:dyDescent="0.25">
      <c r="A2921" s="12">
        <f>Riesgo!C2925</f>
        <v>0</v>
      </c>
      <c r="F2921" s="76">
        <f t="shared" si="135"/>
        <v>-0.12404882503505923</v>
      </c>
      <c r="G2921" s="26">
        <f t="shared" si="136"/>
        <v>0</v>
      </c>
      <c r="H2921" s="26">
        <f t="shared" si="137"/>
        <v>0</v>
      </c>
    </row>
    <row r="2922" spans="1:8" x14ac:dyDescent="0.25">
      <c r="A2922" s="12">
        <f>Riesgo!C2926</f>
        <v>0</v>
      </c>
      <c r="F2922" s="76">
        <f t="shared" si="135"/>
        <v>-0.12404882503505923</v>
      </c>
      <c r="G2922" s="26">
        <f t="shared" si="136"/>
        <v>0</v>
      </c>
      <c r="H2922" s="26">
        <f t="shared" si="137"/>
        <v>0</v>
      </c>
    </row>
    <row r="2923" spans="1:8" x14ac:dyDescent="0.25">
      <c r="A2923" s="12">
        <f>Riesgo!C2927</f>
        <v>0</v>
      </c>
      <c r="F2923" s="76">
        <f t="shared" si="135"/>
        <v>-0.12404882503505923</v>
      </c>
      <c r="G2923" s="26">
        <f t="shared" si="136"/>
        <v>0</v>
      </c>
      <c r="H2923" s="26">
        <f t="shared" si="137"/>
        <v>0</v>
      </c>
    </row>
    <row r="2924" spans="1:8" x14ac:dyDescent="0.25">
      <c r="A2924" s="12">
        <f>Riesgo!C2928</f>
        <v>0</v>
      </c>
      <c r="F2924" s="76">
        <f t="shared" si="135"/>
        <v>-0.12404882503505923</v>
      </c>
      <c r="G2924" s="26">
        <f t="shared" si="136"/>
        <v>0</v>
      </c>
      <c r="H2924" s="26">
        <f t="shared" si="137"/>
        <v>0</v>
      </c>
    </row>
    <row r="2925" spans="1:8" x14ac:dyDescent="0.25">
      <c r="A2925" s="12">
        <f>Riesgo!C2929</f>
        <v>0</v>
      </c>
      <c r="F2925" s="76">
        <f t="shared" si="135"/>
        <v>-0.12404882503505923</v>
      </c>
      <c r="G2925" s="26">
        <f t="shared" si="136"/>
        <v>0</v>
      </c>
      <c r="H2925" s="26">
        <f t="shared" si="137"/>
        <v>0</v>
      </c>
    </row>
    <row r="2926" spans="1:8" x14ac:dyDescent="0.25">
      <c r="A2926" s="12">
        <f>Riesgo!C2930</f>
        <v>0</v>
      </c>
      <c r="F2926" s="76">
        <f t="shared" si="135"/>
        <v>-0.12404882503505923</v>
      </c>
      <c r="G2926" s="26">
        <f t="shared" si="136"/>
        <v>0</v>
      </c>
      <c r="H2926" s="26">
        <f t="shared" si="137"/>
        <v>0</v>
      </c>
    </row>
    <row r="2927" spans="1:8" x14ac:dyDescent="0.25">
      <c r="A2927" s="12">
        <f>Riesgo!C2931</f>
        <v>0</v>
      </c>
      <c r="F2927" s="76">
        <f t="shared" si="135"/>
        <v>-0.12404882503505923</v>
      </c>
      <c r="G2927" s="26">
        <f t="shared" si="136"/>
        <v>0</v>
      </c>
      <c r="H2927" s="26">
        <f t="shared" si="137"/>
        <v>0</v>
      </c>
    </row>
    <row r="2928" spans="1:8" x14ac:dyDescent="0.25">
      <c r="A2928" s="12">
        <f>Riesgo!C2932</f>
        <v>0</v>
      </c>
      <c r="F2928" s="76">
        <f t="shared" si="135"/>
        <v>-0.12404882503505923</v>
      </c>
      <c r="G2928" s="26">
        <f t="shared" si="136"/>
        <v>0</v>
      </c>
      <c r="H2928" s="26">
        <f t="shared" si="137"/>
        <v>0</v>
      </c>
    </row>
    <row r="2929" spans="1:8" x14ac:dyDescent="0.25">
      <c r="A2929" s="12">
        <f>Riesgo!C2933</f>
        <v>0</v>
      </c>
      <c r="F2929" s="76">
        <f t="shared" si="135"/>
        <v>-0.12404882503505923</v>
      </c>
      <c r="G2929" s="26">
        <f t="shared" si="136"/>
        <v>0</v>
      </c>
      <c r="H2929" s="26">
        <f t="shared" si="137"/>
        <v>0</v>
      </c>
    </row>
    <row r="2930" spans="1:8" x14ac:dyDescent="0.25">
      <c r="A2930" s="12">
        <f>Riesgo!C2934</f>
        <v>1</v>
      </c>
      <c r="F2930" s="76">
        <f t="shared" si="135"/>
        <v>0.87595117496494079</v>
      </c>
      <c r="G2930" s="26">
        <f t="shared" si="136"/>
        <v>0.67210898078442016</v>
      </c>
      <c r="H2930" s="26">
        <f t="shared" si="137"/>
        <v>0.58873465142260162</v>
      </c>
    </row>
    <row r="2931" spans="1:8" x14ac:dyDescent="0.25">
      <c r="A2931" s="12">
        <f>Riesgo!C2935</f>
        <v>0</v>
      </c>
      <c r="F2931" s="76">
        <f t="shared" si="135"/>
        <v>-0.12404882503505923</v>
      </c>
      <c r="G2931" s="26">
        <f t="shared" si="136"/>
        <v>0</v>
      </c>
      <c r="H2931" s="26">
        <f t="shared" si="137"/>
        <v>0</v>
      </c>
    </row>
    <row r="2932" spans="1:8" x14ac:dyDescent="0.25">
      <c r="A2932" s="12">
        <f>Riesgo!C2936</f>
        <v>0</v>
      </c>
      <c r="F2932" s="76">
        <f t="shared" si="135"/>
        <v>-0.12404882503505923</v>
      </c>
      <c r="G2932" s="26">
        <f t="shared" si="136"/>
        <v>0</v>
      </c>
      <c r="H2932" s="26">
        <f t="shared" si="137"/>
        <v>0</v>
      </c>
    </row>
    <row r="2933" spans="1:8" x14ac:dyDescent="0.25">
      <c r="A2933" s="12">
        <f>Riesgo!C2937</f>
        <v>0</v>
      </c>
      <c r="F2933" s="76">
        <f t="shared" si="135"/>
        <v>-0.12404882503505923</v>
      </c>
      <c r="G2933" s="26">
        <f t="shared" si="136"/>
        <v>0</v>
      </c>
      <c r="H2933" s="26">
        <f t="shared" si="137"/>
        <v>0</v>
      </c>
    </row>
    <row r="2934" spans="1:8" x14ac:dyDescent="0.25">
      <c r="A2934" s="12">
        <f>Riesgo!C2938</f>
        <v>0.4468806148823557</v>
      </c>
      <c r="F2934" s="76">
        <f t="shared" si="135"/>
        <v>0.32283178984729644</v>
      </c>
      <c r="G2934" s="26">
        <f t="shared" si="136"/>
        <v>3.3645646821697475E-2</v>
      </c>
      <c r="H2934" s="26">
        <f t="shared" si="137"/>
        <v>1.0861884384018597E-2</v>
      </c>
    </row>
    <row r="2935" spans="1:8" x14ac:dyDescent="0.25">
      <c r="A2935" s="12">
        <f>Riesgo!C2939</f>
        <v>0.64172605127556204</v>
      </c>
      <c r="F2935" s="76">
        <f t="shared" si="135"/>
        <v>0.51767722624050283</v>
      </c>
      <c r="G2935" s="26">
        <f t="shared" si="136"/>
        <v>0.13873217002786886</v>
      </c>
      <c r="H2935" s="26">
        <f t="shared" si="137"/>
        <v>7.181848497035298E-2</v>
      </c>
    </row>
    <row r="2936" spans="1:8" x14ac:dyDescent="0.25">
      <c r="A2936" s="12">
        <f>Riesgo!C2940</f>
        <v>0</v>
      </c>
      <c r="F2936" s="76">
        <f t="shared" si="135"/>
        <v>-0.12404882503505923</v>
      </c>
      <c r="G2936" s="26">
        <f t="shared" si="136"/>
        <v>0</v>
      </c>
      <c r="H2936" s="26">
        <f t="shared" si="137"/>
        <v>0</v>
      </c>
    </row>
    <row r="2937" spans="1:8" x14ac:dyDescent="0.25">
      <c r="A2937" s="12">
        <f>Riesgo!C2941</f>
        <v>1</v>
      </c>
      <c r="F2937" s="76">
        <f t="shared" si="135"/>
        <v>0.87595117496494079</v>
      </c>
      <c r="G2937" s="26">
        <f t="shared" si="136"/>
        <v>0.67210898078442016</v>
      </c>
      <c r="H2937" s="26">
        <f t="shared" si="137"/>
        <v>0.58873465142260162</v>
      </c>
    </row>
    <row r="2938" spans="1:8" x14ac:dyDescent="0.25">
      <c r="A2938" s="12">
        <f>Riesgo!C2942</f>
        <v>0</v>
      </c>
      <c r="F2938" s="76">
        <f t="shared" si="135"/>
        <v>-0.12404882503505923</v>
      </c>
      <c r="G2938" s="26">
        <f t="shared" si="136"/>
        <v>0</v>
      </c>
      <c r="H2938" s="26">
        <f t="shared" si="137"/>
        <v>0</v>
      </c>
    </row>
    <row r="2939" spans="1:8" x14ac:dyDescent="0.25">
      <c r="A2939" s="12">
        <f>Riesgo!C2943</f>
        <v>0</v>
      </c>
      <c r="F2939" s="76">
        <f t="shared" si="135"/>
        <v>-0.12404882503505923</v>
      </c>
      <c r="G2939" s="26">
        <f t="shared" si="136"/>
        <v>0</v>
      </c>
      <c r="H2939" s="26">
        <f t="shared" si="137"/>
        <v>0</v>
      </c>
    </row>
    <row r="2940" spans="1:8" x14ac:dyDescent="0.25">
      <c r="A2940" s="12">
        <f>Riesgo!C2944</f>
        <v>0</v>
      </c>
      <c r="F2940" s="76">
        <f t="shared" si="135"/>
        <v>-0.12404882503505923</v>
      </c>
      <c r="G2940" s="26">
        <f t="shared" si="136"/>
        <v>0</v>
      </c>
      <c r="H2940" s="26">
        <f t="shared" si="137"/>
        <v>0</v>
      </c>
    </row>
    <row r="2941" spans="1:8" x14ac:dyDescent="0.25">
      <c r="A2941" s="12">
        <f>Riesgo!C2945</f>
        <v>0</v>
      </c>
      <c r="F2941" s="76">
        <f t="shared" si="135"/>
        <v>-0.12404882503505923</v>
      </c>
      <c r="G2941" s="26">
        <f t="shared" si="136"/>
        <v>0</v>
      </c>
      <c r="H2941" s="26">
        <f t="shared" si="137"/>
        <v>0</v>
      </c>
    </row>
    <row r="2942" spans="1:8" x14ac:dyDescent="0.25">
      <c r="A2942" s="12">
        <f>Riesgo!C2946</f>
        <v>0</v>
      </c>
      <c r="F2942" s="76">
        <f t="shared" si="135"/>
        <v>-0.12404882503505923</v>
      </c>
      <c r="G2942" s="26">
        <f t="shared" si="136"/>
        <v>0</v>
      </c>
      <c r="H2942" s="26">
        <f t="shared" si="137"/>
        <v>0</v>
      </c>
    </row>
    <row r="2943" spans="1:8" x14ac:dyDescent="0.25">
      <c r="A2943" s="12">
        <f>Riesgo!C2947</f>
        <v>0.66283332203625656</v>
      </c>
      <c r="F2943" s="76">
        <f t="shared" si="135"/>
        <v>0.53878449700119735</v>
      </c>
      <c r="G2943" s="26">
        <f t="shared" si="136"/>
        <v>0.15640306964582049</v>
      </c>
      <c r="H2943" s="26">
        <f t="shared" si="137"/>
        <v>8.4267549208566619E-2</v>
      </c>
    </row>
    <row r="2944" spans="1:8" x14ac:dyDescent="0.25">
      <c r="A2944" s="12">
        <f>Riesgo!C2948</f>
        <v>0</v>
      </c>
      <c r="F2944" s="76">
        <f t="shared" si="135"/>
        <v>-0.12404882503505923</v>
      </c>
      <c r="G2944" s="26">
        <f t="shared" si="136"/>
        <v>0</v>
      </c>
      <c r="H2944" s="26">
        <f t="shared" si="137"/>
        <v>0</v>
      </c>
    </row>
    <row r="2945" spans="1:8" x14ac:dyDescent="0.25">
      <c r="A2945" s="12">
        <f>Riesgo!C2949</f>
        <v>0</v>
      </c>
      <c r="F2945" s="76">
        <f t="shared" si="135"/>
        <v>-0.12404882503505923</v>
      </c>
      <c r="G2945" s="26">
        <f t="shared" si="136"/>
        <v>0</v>
      </c>
      <c r="H2945" s="26">
        <f t="shared" si="137"/>
        <v>0</v>
      </c>
    </row>
    <row r="2946" spans="1:8" x14ac:dyDescent="0.25">
      <c r="A2946" s="12">
        <f>Riesgo!C2950</f>
        <v>0</v>
      </c>
      <c r="F2946" s="76">
        <f t="shared" si="135"/>
        <v>-0.12404882503505923</v>
      </c>
      <c r="G2946" s="26">
        <f t="shared" si="136"/>
        <v>0</v>
      </c>
      <c r="H2946" s="26">
        <f t="shared" si="137"/>
        <v>0</v>
      </c>
    </row>
    <row r="2947" spans="1:8" x14ac:dyDescent="0.25">
      <c r="A2947" s="12">
        <f>Riesgo!C2951</f>
        <v>0</v>
      </c>
      <c r="F2947" s="76">
        <f t="shared" ref="F2947:F3010" si="138">A2947-$D$4</f>
        <v>-0.12404882503505923</v>
      </c>
      <c r="G2947" s="26">
        <f t="shared" ref="G2947:G3010" si="139">IF(A2947=0,0,(A2947-D$4)^3)</f>
        <v>0</v>
      </c>
      <c r="H2947" s="26">
        <f t="shared" ref="H2947:H3010" si="140">IF(A2947=0,0,(A2947-D$4)^4)</f>
        <v>0</v>
      </c>
    </row>
    <row r="2948" spans="1:8" x14ac:dyDescent="0.25">
      <c r="A2948" s="12">
        <f>Riesgo!C2952</f>
        <v>0</v>
      </c>
      <c r="F2948" s="76">
        <f t="shared" si="138"/>
        <v>-0.12404882503505923</v>
      </c>
      <c r="G2948" s="26">
        <f t="shared" si="139"/>
        <v>0</v>
      </c>
      <c r="H2948" s="26">
        <f t="shared" si="140"/>
        <v>0</v>
      </c>
    </row>
    <row r="2949" spans="1:8" x14ac:dyDescent="0.25">
      <c r="A2949" s="12">
        <f>Riesgo!C2953</f>
        <v>0</v>
      </c>
      <c r="F2949" s="76">
        <f t="shared" si="138"/>
        <v>-0.12404882503505923</v>
      </c>
      <c r="G2949" s="26">
        <f t="shared" si="139"/>
        <v>0</v>
      </c>
      <c r="H2949" s="26">
        <f t="shared" si="140"/>
        <v>0</v>
      </c>
    </row>
    <row r="2950" spans="1:8" x14ac:dyDescent="0.25">
      <c r="A2950" s="12">
        <f>Riesgo!C2954</f>
        <v>0.11413329133797707</v>
      </c>
      <c r="F2950" s="76">
        <f t="shared" si="138"/>
        <v>-9.91553369708216E-3</v>
      </c>
      <c r="G2950" s="26">
        <f t="shared" si="139"/>
        <v>-9.7487354318491029E-7</v>
      </c>
      <c r="H2950" s="26">
        <f t="shared" si="140"/>
        <v>9.6663914678438577E-9</v>
      </c>
    </row>
    <row r="2951" spans="1:8" x14ac:dyDescent="0.25">
      <c r="A2951" s="12">
        <f>Riesgo!C2955</f>
        <v>0</v>
      </c>
      <c r="F2951" s="76">
        <f t="shared" si="138"/>
        <v>-0.12404882503505923</v>
      </c>
      <c r="G2951" s="26">
        <f t="shared" si="139"/>
        <v>0</v>
      </c>
      <c r="H2951" s="26">
        <f t="shared" si="140"/>
        <v>0</v>
      </c>
    </row>
    <row r="2952" spans="1:8" x14ac:dyDescent="0.25">
      <c r="A2952" s="12">
        <f>Riesgo!C2956</f>
        <v>0</v>
      </c>
      <c r="F2952" s="76">
        <f t="shared" si="138"/>
        <v>-0.12404882503505923</v>
      </c>
      <c r="G2952" s="26">
        <f t="shared" si="139"/>
        <v>0</v>
      </c>
      <c r="H2952" s="26">
        <f t="shared" si="140"/>
        <v>0</v>
      </c>
    </row>
    <row r="2953" spans="1:8" x14ac:dyDescent="0.25">
      <c r="A2953" s="12">
        <f>Riesgo!C2957</f>
        <v>3.8639590324413393E-3</v>
      </c>
      <c r="F2953" s="76">
        <f t="shared" si="138"/>
        <v>-0.12018486600261789</v>
      </c>
      <c r="G2953" s="26">
        <f t="shared" si="139"/>
        <v>-1.7359985207889826E-3</v>
      </c>
      <c r="H2953" s="26">
        <f t="shared" si="140"/>
        <v>2.0864074960176673E-4</v>
      </c>
    </row>
    <row r="2954" spans="1:8" x14ac:dyDescent="0.25">
      <c r="A2954" s="12">
        <f>Riesgo!C2958</f>
        <v>0</v>
      </c>
      <c r="F2954" s="76">
        <f t="shared" si="138"/>
        <v>-0.12404882503505923</v>
      </c>
      <c r="G2954" s="26">
        <f t="shared" si="139"/>
        <v>0</v>
      </c>
      <c r="H2954" s="26">
        <f t="shared" si="140"/>
        <v>0</v>
      </c>
    </row>
    <row r="2955" spans="1:8" x14ac:dyDescent="0.25">
      <c r="A2955" s="12">
        <f>Riesgo!C2959</f>
        <v>0</v>
      </c>
      <c r="F2955" s="76">
        <f t="shared" si="138"/>
        <v>-0.12404882503505923</v>
      </c>
      <c r="G2955" s="26">
        <f t="shared" si="139"/>
        <v>0</v>
      </c>
      <c r="H2955" s="26">
        <f t="shared" si="140"/>
        <v>0</v>
      </c>
    </row>
    <row r="2956" spans="1:8" x14ac:dyDescent="0.25">
      <c r="A2956" s="12">
        <f>Riesgo!C2960</f>
        <v>0</v>
      </c>
      <c r="F2956" s="76">
        <f t="shared" si="138"/>
        <v>-0.12404882503505923</v>
      </c>
      <c r="G2956" s="26">
        <f t="shared" si="139"/>
        <v>0</v>
      </c>
      <c r="H2956" s="26">
        <f t="shared" si="140"/>
        <v>0</v>
      </c>
    </row>
    <row r="2957" spans="1:8" x14ac:dyDescent="0.25">
      <c r="A2957" s="12">
        <f>Riesgo!C2961</f>
        <v>0</v>
      </c>
      <c r="F2957" s="76">
        <f t="shared" si="138"/>
        <v>-0.12404882503505923</v>
      </c>
      <c r="G2957" s="26">
        <f t="shared" si="139"/>
        <v>0</v>
      </c>
      <c r="H2957" s="26">
        <f t="shared" si="140"/>
        <v>0</v>
      </c>
    </row>
    <row r="2958" spans="1:8" x14ac:dyDescent="0.25">
      <c r="A2958" s="12">
        <f>Riesgo!C2962</f>
        <v>0</v>
      </c>
      <c r="F2958" s="76">
        <f t="shared" si="138"/>
        <v>-0.12404882503505923</v>
      </c>
      <c r="G2958" s="26">
        <f t="shared" si="139"/>
        <v>0</v>
      </c>
      <c r="H2958" s="26">
        <f t="shared" si="140"/>
        <v>0</v>
      </c>
    </row>
    <row r="2959" spans="1:8" x14ac:dyDescent="0.25">
      <c r="A2959" s="12">
        <f>Riesgo!C2963</f>
        <v>0</v>
      </c>
      <c r="F2959" s="76">
        <f t="shared" si="138"/>
        <v>-0.12404882503505923</v>
      </c>
      <c r="G2959" s="26">
        <f t="shared" si="139"/>
        <v>0</v>
      </c>
      <c r="H2959" s="26">
        <f t="shared" si="140"/>
        <v>0</v>
      </c>
    </row>
    <row r="2960" spans="1:8" x14ac:dyDescent="0.25">
      <c r="A2960" s="12">
        <f>Riesgo!C2964</f>
        <v>0</v>
      </c>
      <c r="F2960" s="76">
        <f t="shared" si="138"/>
        <v>-0.12404882503505923</v>
      </c>
      <c r="G2960" s="26">
        <f t="shared" si="139"/>
        <v>0</v>
      </c>
      <c r="H2960" s="26">
        <f t="shared" si="140"/>
        <v>0</v>
      </c>
    </row>
    <row r="2961" spans="1:8" x14ac:dyDescent="0.25">
      <c r="A2961" s="12">
        <f>Riesgo!C2965</f>
        <v>0</v>
      </c>
      <c r="F2961" s="76">
        <f t="shared" si="138"/>
        <v>-0.12404882503505923</v>
      </c>
      <c r="G2961" s="26">
        <f t="shared" si="139"/>
        <v>0</v>
      </c>
      <c r="H2961" s="26">
        <f t="shared" si="140"/>
        <v>0</v>
      </c>
    </row>
    <row r="2962" spans="1:8" x14ac:dyDescent="0.25">
      <c r="A2962" s="12">
        <f>Riesgo!C2966</f>
        <v>0</v>
      </c>
      <c r="F2962" s="76">
        <f t="shared" si="138"/>
        <v>-0.12404882503505923</v>
      </c>
      <c r="G2962" s="26">
        <f t="shared" si="139"/>
        <v>0</v>
      </c>
      <c r="H2962" s="26">
        <f t="shared" si="140"/>
        <v>0</v>
      </c>
    </row>
    <row r="2963" spans="1:8" x14ac:dyDescent="0.25">
      <c r="A2963" s="12">
        <f>Riesgo!C2967</f>
        <v>0</v>
      </c>
      <c r="F2963" s="76">
        <f t="shared" si="138"/>
        <v>-0.12404882503505923</v>
      </c>
      <c r="G2963" s="26">
        <f t="shared" si="139"/>
        <v>0</v>
      </c>
      <c r="H2963" s="26">
        <f t="shared" si="140"/>
        <v>0</v>
      </c>
    </row>
    <row r="2964" spans="1:8" x14ac:dyDescent="0.25">
      <c r="A2964" s="12">
        <f>Riesgo!C2968</f>
        <v>0</v>
      </c>
      <c r="F2964" s="76">
        <f t="shared" si="138"/>
        <v>-0.12404882503505923</v>
      </c>
      <c r="G2964" s="26">
        <f t="shared" si="139"/>
        <v>0</v>
      </c>
      <c r="H2964" s="26">
        <f t="shared" si="140"/>
        <v>0</v>
      </c>
    </row>
    <row r="2965" spans="1:8" x14ac:dyDescent="0.25">
      <c r="A2965" s="12">
        <f>Riesgo!C2969</f>
        <v>0</v>
      </c>
      <c r="F2965" s="76">
        <f t="shared" si="138"/>
        <v>-0.12404882503505923</v>
      </c>
      <c r="G2965" s="26">
        <f t="shared" si="139"/>
        <v>0</v>
      </c>
      <c r="H2965" s="26">
        <f t="shared" si="140"/>
        <v>0</v>
      </c>
    </row>
    <row r="2966" spans="1:8" x14ac:dyDescent="0.25">
      <c r="A2966" s="12">
        <f>Riesgo!C2970</f>
        <v>0</v>
      </c>
      <c r="F2966" s="76">
        <f t="shared" si="138"/>
        <v>-0.12404882503505923</v>
      </c>
      <c r="G2966" s="26">
        <f t="shared" si="139"/>
        <v>0</v>
      </c>
      <c r="H2966" s="26">
        <f t="shared" si="140"/>
        <v>0</v>
      </c>
    </row>
    <row r="2967" spans="1:8" x14ac:dyDescent="0.25">
      <c r="A2967" s="12">
        <f>Riesgo!C2971</f>
        <v>0</v>
      </c>
      <c r="F2967" s="76">
        <f t="shared" si="138"/>
        <v>-0.12404882503505923</v>
      </c>
      <c r="G2967" s="26">
        <f t="shared" si="139"/>
        <v>0</v>
      </c>
      <c r="H2967" s="26">
        <f t="shared" si="140"/>
        <v>0</v>
      </c>
    </row>
    <row r="2968" spans="1:8" x14ac:dyDescent="0.25">
      <c r="A2968" s="12">
        <f>Riesgo!C2972</f>
        <v>0</v>
      </c>
      <c r="F2968" s="76">
        <f t="shared" si="138"/>
        <v>-0.12404882503505923</v>
      </c>
      <c r="G2968" s="26">
        <f t="shared" si="139"/>
        <v>0</v>
      </c>
      <c r="H2968" s="26">
        <f t="shared" si="140"/>
        <v>0</v>
      </c>
    </row>
    <row r="2969" spans="1:8" x14ac:dyDescent="0.25">
      <c r="A2969" s="12">
        <f>Riesgo!C2973</f>
        <v>0</v>
      </c>
      <c r="F2969" s="76">
        <f t="shared" si="138"/>
        <v>-0.12404882503505923</v>
      </c>
      <c r="G2969" s="26">
        <f t="shared" si="139"/>
        <v>0</v>
      </c>
      <c r="H2969" s="26">
        <f t="shared" si="140"/>
        <v>0</v>
      </c>
    </row>
    <row r="2970" spans="1:8" x14ac:dyDescent="0.25">
      <c r="A2970" s="12">
        <f>Riesgo!C2974</f>
        <v>0</v>
      </c>
      <c r="F2970" s="76">
        <f t="shared" si="138"/>
        <v>-0.12404882503505923</v>
      </c>
      <c r="G2970" s="26">
        <f t="shared" si="139"/>
        <v>0</v>
      </c>
      <c r="H2970" s="26">
        <f t="shared" si="140"/>
        <v>0</v>
      </c>
    </row>
    <row r="2971" spans="1:8" x14ac:dyDescent="0.25">
      <c r="A2971" s="12">
        <f>Riesgo!C2975</f>
        <v>0</v>
      </c>
      <c r="F2971" s="76">
        <f t="shared" si="138"/>
        <v>-0.12404882503505923</v>
      </c>
      <c r="G2971" s="26">
        <f t="shared" si="139"/>
        <v>0</v>
      </c>
      <c r="H2971" s="26">
        <f t="shared" si="140"/>
        <v>0</v>
      </c>
    </row>
    <row r="2972" spans="1:8" x14ac:dyDescent="0.25">
      <c r="A2972" s="12">
        <f>Riesgo!C2976</f>
        <v>0.39968381445472795</v>
      </c>
      <c r="F2972" s="76">
        <f t="shared" si="138"/>
        <v>0.27563498941966869</v>
      </c>
      <c r="G2972" s="26">
        <f t="shared" si="139"/>
        <v>2.0941271130161962E-2</v>
      </c>
      <c r="H2972" s="26">
        <f t="shared" si="140"/>
        <v>5.7721470463966053E-3</v>
      </c>
    </row>
    <row r="2973" spans="1:8" x14ac:dyDescent="0.25">
      <c r="A2973" s="12">
        <f>Riesgo!C2977</f>
        <v>0</v>
      </c>
      <c r="F2973" s="76">
        <f t="shared" si="138"/>
        <v>-0.12404882503505923</v>
      </c>
      <c r="G2973" s="26">
        <f t="shared" si="139"/>
        <v>0</v>
      </c>
      <c r="H2973" s="26">
        <f t="shared" si="140"/>
        <v>0</v>
      </c>
    </row>
    <row r="2974" spans="1:8" x14ac:dyDescent="0.25">
      <c r="A2974" s="12">
        <f>Riesgo!C2978</f>
        <v>0</v>
      </c>
      <c r="F2974" s="76">
        <f t="shared" si="138"/>
        <v>-0.12404882503505923</v>
      </c>
      <c r="G2974" s="26">
        <f t="shared" si="139"/>
        <v>0</v>
      </c>
      <c r="H2974" s="26">
        <f t="shared" si="140"/>
        <v>0</v>
      </c>
    </row>
    <row r="2975" spans="1:8" x14ac:dyDescent="0.25">
      <c r="A2975" s="12">
        <f>Riesgo!C2979</f>
        <v>0.8612897725636891</v>
      </c>
      <c r="F2975" s="76">
        <f t="shared" si="138"/>
        <v>0.7372409475286299</v>
      </c>
      <c r="G2975" s="26">
        <f t="shared" si="139"/>
        <v>0.40070830705970173</v>
      </c>
      <c r="H2975" s="26">
        <f t="shared" si="140"/>
        <v>0.29541857197928767</v>
      </c>
    </row>
    <row r="2976" spans="1:8" x14ac:dyDescent="0.25">
      <c r="A2976" s="12">
        <f>Riesgo!C2980</f>
        <v>1</v>
      </c>
      <c r="F2976" s="76">
        <f t="shared" si="138"/>
        <v>0.87595117496494079</v>
      </c>
      <c r="G2976" s="26">
        <f t="shared" si="139"/>
        <v>0.67210898078442016</v>
      </c>
      <c r="H2976" s="26">
        <f t="shared" si="140"/>
        <v>0.58873465142260162</v>
      </c>
    </row>
    <row r="2977" spans="1:8" x14ac:dyDescent="0.25">
      <c r="A2977" s="12">
        <f>Riesgo!C2981</f>
        <v>0</v>
      </c>
      <c r="F2977" s="76">
        <f t="shared" si="138"/>
        <v>-0.12404882503505923</v>
      </c>
      <c r="G2977" s="26">
        <f t="shared" si="139"/>
        <v>0</v>
      </c>
      <c r="H2977" s="26">
        <f t="shared" si="140"/>
        <v>0</v>
      </c>
    </row>
    <row r="2978" spans="1:8" x14ac:dyDescent="0.25">
      <c r="A2978" s="12">
        <f>Riesgo!C2982</f>
        <v>0</v>
      </c>
      <c r="F2978" s="76">
        <f t="shared" si="138"/>
        <v>-0.12404882503505923</v>
      </c>
      <c r="G2978" s="26">
        <f t="shared" si="139"/>
        <v>0</v>
      </c>
      <c r="H2978" s="26">
        <f t="shared" si="140"/>
        <v>0</v>
      </c>
    </row>
    <row r="2979" spans="1:8" x14ac:dyDescent="0.25">
      <c r="A2979" s="12">
        <f>Riesgo!C2983</f>
        <v>0</v>
      </c>
      <c r="F2979" s="76">
        <f t="shared" si="138"/>
        <v>-0.12404882503505923</v>
      </c>
      <c r="G2979" s="26">
        <f t="shared" si="139"/>
        <v>0</v>
      </c>
      <c r="H2979" s="26">
        <f t="shared" si="140"/>
        <v>0</v>
      </c>
    </row>
    <row r="2980" spans="1:8" x14ac:dyDescent="0.25">
      <c r="A2980" s="12">
        <f>Riesgo!C2984</f>
        <v>0</v>
      </c>
      <c r="F2980" s="76">
        <f t="shared" si="138"/>
        <v>-0.12404882503505923</v>
      </c>
      <c r="G2980" s="26">
        <f t="shared" si="139"/>
        <v>0</v>
      </c>
      <c r="H2980" s="26">
        <f t="shared" si="140"/>
        <v>0</v>
      </c>
    </row>
    <row r="2981" spans="1:8" x14ac:dyDescent="0.25">
      <c r="A2981" s="12">
        <f>Riesgo!C2985</f>
        <v>0</v>
      </c>
      <c r="F2981" s="76">
        <f t="shared" si="138"/>
        <v>-0.12404882503505923</v>
      </c>
      <c r="G2981" s="26">
        <f t="shared" si="139"/>
        <v>0</v>
      </c>
      <c r="H2981" s="26">
        <f t="shared" si="140"/>
        <v>0</v>
      </c>
    </row>
    <row r="2982" spans="1:8" x14ac:dyDescent="0.25">
      <c r="A2982" s="12">
        <f>Riesgo!C2986</f>
        <v>0</v>
      </c>
      <c r="F2982" s="76">
        <f t="shared" si="138"/>
        <v>-0.12404882503505923</v>
      </c>
      <c r="G2982" s="26">
        <f t="shared" si="139"/>
        <v>0</v>
      </c>
      <c r="H2982" s="26">
        <f t="shared" si="140"/>
        <v>0</v>
      </c>
    </row>
    <row r="2983" spans="1:8" x14ac:dyDescent="0.25">
      <c r="A2983" s="12">
        <f>Riesgo!C2987</f>
        <v>0.39465253215823926</v>
      </c>
      <c r="F2983" s="76">
        <f t="shared" si="138"/>
        <v>0.27060370712318005</v>
      </c>
      <c r="G2983" s="26">
        <f t="shared" si="139"/>
        <v>1.9815326182323324E-2</v>
      </c>
      <c r="H2983" s="26">
        <f t="shared" si="140"/>
        <v>5.3621007227917022E-3</v>
      </c>
    </row>
    <row r="2984" spans="1:8" x14ac:dyDescent="0.25">
      <c r="A2984" s="12">
        <f>Riesgo!C2988</f>
        <v>0</v>
      </c>
      <c r="F2984" s="76">
        <f t="shared" si="138"/>
        <v>-0.12404882503505923</v>
      </c>
      <c r="G2984" s="26">
        <f t="shared" si="139"/>
        <v>0</v>
      </c>
      <c r="H2984" s="26">
        <f t="shared" si="140"/>
        <v>0</v>
      </c>
    </row>
    <row r="2985" spans="1:8" x14ac:dyDescent="0.25">
      <c r="A2985" s="12">
        <f>Riesgo!C2989</f>
        <v>1</v>
      </c>
      <c r="F2985" s="76">
        <f t="shared" si="138"/>
        <v>0.87595117496494079</v>
      </c>
      <c r="G2985" s="26">
        <f t="shared" si="139"/>
        <v>0.67210898078442016</v>
      </c>
      <c r="H2985" s="26">
        <f t="shared" si="140"/>
        <v>0.58873465142260162</v>
      </c>
    </row>
    <row r="2986" spans="1:8" x14ac:dyDescent="0.25">
      <c r="A2986" s="12">
        <f>Riesgo!C2990</f>
        <v>0.63151105068803493</v>
      </c>
      <c r="F2986" s="76">
        <f t="shared" si="138"/>
        <v>0.50746222565297572</v>
      </c>
      <c r="G2986" s="26">
        <f t="shared" si="139"/>
        <v>0.13068061198990599</v>
      </c>
      <c r="H2986" s="26">
        <f t="shared" si="140"/>
        <v>6.6315474210090639E-2</v>
      </c>
    </row>
    <row r="2987" spans="1:8" x14ac:dyDescent="0.25">
      <c r="A2987" s="12">
        <f>Riesgo!C2991</f>
        <v>0</v>
      </c>
      <c r="F2987" s="76">
        <f t="shared" si="138"/>
        <v>-0.12404882503505923</v>
      </c>
      <c r="G2987" s="26">
        <f t="shared" si="139"/>
        <v>0</v>
      </c>
      <c r="H2987" s="26">
        <f t="shared" si="140"/>
        <v>0</v>
      </c>
    </row>
    <row r="2988" spans="1:8" x14ac:dyDescent="0.25">
      <c r="A2988" s="12">
        <f>Riesgo!C2992</f>
        <v>0</v>
      </c>
      <c r="F2988" s="76">
        <f t="shared" si="138"/>
        <v>-0.12404882503505923</v>
      </c>
      <c r="G2988" s="26">
        <f t="shared" si="139"/>
        <v>0</v>
      </c>
      <c r="H2988" s="26">
        <f t="shared" si="140"/>
        <v>0</v>
      </c>
    </row>
    <row r="2989" spans="1:8" x14ac:dyDescent="0.25">
      <c r="A2989" s="12">
        <f>Riesgo!C2993</f>
        <v>0</v>
      </c>
      <c r="F2989" s="76">
        <f t="shared" si="138"/>
        <v>-0.12404882503505923</v>
      </c>
      <c r="G2989" s="26">
        <f t="shared" si="139"/>
        <v>0</v>
      </c>
      <c r="H2989" s="26">
        <f t="shared" si="140"/>
        <v>0</v>
      </c>
    </row>
    <row r="2990" spans="1:8" x14ac:dyDescent="0.25">
      <c r="A2990" s="12">
        <f>Riesgo!C2994</f>
        <v>0</v>
      </c>
      <c r="F2990" s="76">
        <f t="shared" si="138"/>
        <v>-0.12404882503505923</v>
      </c>
      <c r="G2990" s="26">
        <f t="shared" si="139"/>
        <v>0</v>
      </c>
      <c r="H2990" s="26">
        <f t="shared" si="140"/>
        <v>0</v>
      </c>
    </row>
    <row r="2991" spans="1:8" x14ac:dyDescent="0.25">
      <c r="A2991" s="12">
        <f>Riesgo!C2995</f>
        <v>0</v>
      </c>
      <c r="F2991" s="76">
        <f t="shared" si="138"/>
        <v>-0.12404882503505923</v>
      </c>
      <c r="G2991" s="26">
        <f t="shared" si="139"/>
        <v>0</v>
      </c>
      <c r="H2991" s="26">
        <f t="shared" si="140"/>
        <v>0</v>
      </c>
    </row>
    <row r="2992" spans="1:8" x14ac:dyDescent="0.25">
      <c r="A2992" s="12">
        <f>Riesgo!C2996</f>
        <v>0</v>
      </c>
      <c r="F2992" s="76">
        <f t="shared" si="138"/>
        <v>-0.12404882503505923</v>
      </c>
      <c r="G2992" s="26">
        <f t="shared" si="139"/>
        <v>0</v>
      </c>
      <c r="H2992" s="26">
        <f t="shared" si="140"/>
        <v>0</v>
      </c>
    </row>
    <row r="2993" spans="1:8" x14ac:dyDescent="0.25">
      <c r="A2993" s="12">
        <f>Riesgo!C2997</f>
        <v>0</v>
      </c>
      <c r="F2993" s="76">
        <f t="shared" si="138"/>
        <v>-0.12404882503505923</v>
      </c>
      <c r="G2993" s="26">
        <f t="shared" si="139"/>
        <v>0</v>
      </c>
      <c r="H2993" s="26">
        <f t="shared" si="140"/>
        <v>0</v>
      </c>
    </row>
    <row r="2994" spans="1:8" x14ac:dyDescent="0.25">
      <c r="A2994" s="12">
        <f>Riesgo!C2998</f>
        <v>0</v>
      </c>
      <c r="F2994" s="76">
        <f t="shared" si="138"/>
        <v>-0.12404882503505923</v>
      </c>
      <c r="G2994" s="26">
        <f t="shared" si="139"/>
        <v>0</v>
      </c>
      <c r="H2994" s="26">
        <f t="shared" si="140"/>
        <v>0</v>
      </c>
    </row>
    <row r="2995" spans="1:8" x14ac:dyDescent="0.25">
      <c r="A2995" s="12">
        <f>Riesgo!C2999</f>
        <v>0</v>
      </c>
      <c r="F2995" s="76">
        <f t="shared" si="138"/>
        <v>-0.12404882503505923</v>
      </c>
      <c r="G2995" s="26">
        <f t="shared" si="139"/>
        <v>0</v>
      </c>
      <c r="H2995" s="26">
        <f t="shared" si="140"/>
        <v>0</v>
      </c>
    </row>
    <row r="2996" spans="1:8" x14ac:dyDescent="0.25">
      <c r="A2996" s="12">
        <f>Riesgo!C3000</f>
        <v>0</v>
      </c>
      <c r="F2996" s="76">
        <f t="shared" si="138"/>
        <v>-0.12404882503505923</v>
      </c>
      <c r="G2996" s="26">
        <f t="shared" si="139"/>
        <v>0</v>
      </c>
      <c r="H2996" s="26">
        <f t="shared" si="140"/>
        <v>0</v>
      </c>
    </row>
    <row r="2997" spans="1:8" x14ac:dyDescent="0.25">
      <c r="A2997" s="12">
        <f>Riesgo!C3001</f>
        <v>0</v>
      </c>
      <c r="F2997" s="76">
        <f t="shared" si="138"/>
        <v>-0.12404882503505923</v>
      </c>
      <c r="G2997" s="26">
        <f t="shared" si="139"/>
        <v>0</v>
      </c>
      <c r="H2997" s="26">
        <f t="shared" si="140"/>
        <v>0</v>
      </c>
    </row>
    <row r="2998" spans="1:8" x14ac:dyDescent="0.25">
      <c r="A2998" s="12">
        <f>Riesgo!C3002</f>
        <v>0</v>
      </c>
      <c r="F2998" s="76">
        <f t="shared" si="138"/>
        <v>-0.12404882503505923</v>
      </c>
      <c r="G2998" s="26">
        <f t="shared" si="139"/>
        <v>0</v>
      </c>
      <c r="H2998" s="26">
        <f t="shared" si="140"/>
        <v>0</v>
      </c>
    </row>
    <row r="2999" spans="1:8" x14ac:dyDescent="0.25">
      <c r="A2999" s="12">
        <f>Riesgo!C3003</f>
        <v>1</v>
      </c>
      <c r="F2999" s="76">
        <f t="shared" si="138"/>
        <v>0.87595117496494079</v>
      </c>
      <c r="G2999" s="26">
        <f t="shared" si="139"/>
        <v>0.67210898078442016</v>
      </c>
      <c r="H2999" s="26">
        <f t="shared" si="140"/>
        <v>0.58873465142260162</v>
      </c>
    </row>
    <row r="3000" spans="1:8" x14ac:dyDescent="0.25">
      <c r="A3000" s="12">
        <f>Riesgo!C3004</f>
        <v>0</v>
      </c>
      <c r="F3000" s="76">
        <f t="shared" si="138"/>
        <v>-0.12404882503505923</v>
      </c>
      <c r="G3000" s="26">
        <f t="shared" si="139"/>
        <v>0</v>
      </c>
      <c r="H3000" s="26">
        <f t="shared" si="140"/>
        <v>0</v>
      </c>
    </row>
    <row r="3001" spans="1:8" x14ac:dyDescent="0.25">
      <c r="A3001" s="12">
        <f>Riesgo!C3005</f>
        <v>0</v>
      </c>
      <c r="F3001" s="76">
        <f t="shared" si="138"/>
        <v>-0.12404882503505923</v>
      </c>
      <c r="G3001" s="26">
        <f t="shared" si="139"/>
        <v>0</v>
      </c>
      <c r="H3001" s="26">
        <f t="shared" si="140"/>
        <v>0</v>
      </c>
    </row>
    <row r="3002" spans="1:8" x14ac:dyDescent="0.25">
      <c r="A3002" s="12">
        <f>Riesgo!C3006</f>
        <v>0</v>
      </c>
      <c r="F3002" s="76">
        <f t="shared" si="138"/>
        <v>-0.12404882503505923</v>
      </c>
      <c r="G3002" s="26">
        <f t="shared" si="139"/>
        <v>0</v>
      </c>
      <c r="H3002" s="26">
        <f t="shared" si="140"/>
        <v>0</v>
      </c>
    </row>
    <row r="3003" spans="1:8" x14ac:dyDescent="0.25">
      <c r="A3003" s="12">
        <f>Riesgo!C3007</f>
        <v>0</v>
      </c>
      <c r="F3003" s="76">
        <f t="shared" si="138"/>
        <v>-0.12404882503505923</v>
      </c>
      <c r="G3003" s="26">
        <f t="shared" si="139"/>
        <v>0</v>
      </c>
      <c r="H3003" s="26">
        <f t="shared" si="140"/>
        <v>0</v>
      </c>
    </row>
    <row r="3004" spans="1:8" x14ac:dyDescent="0.25">
      <c r="A3004" s="12">
        <f>Riesgo!C3008</f>
        <v>0</v>
      </c>
      <c r="F3004" s="76">
        <f t="shared" si="138"/>
        <v>-0.12404882503505923</v>
      </c>
      <c r="G3004" s="26">
        <f t="shared" si="139"/>
        <v>0</v>
      </c>
      <c r="H3004" s="26">
        <f t="shared" si="140"/>
        <v>0</v>
      </c>
    </row>
    <row r="3005" spans="1:8" x14ac:dyDescent="0.25">
      <c r="A3005" s="12">
        <f>Riesgo!C3009</f>
        <v>0</v>
      </c>
      <c r="F3005" s="76">
        <f t="shared" si="138"/>
        <v>-0.12404882503505923</v>
      </c>
      <c r="G3005" s="26">
        <f t="shared" si="139"/>
        <v>0</v>
      </c>
      <c r="H3005" s="26">
        <f t="shared" si="140"/>
        <v>0</v>
      </c>
    </row>
    <row r="3006" spans="1:8" x14ac:dyDescent="0.25">
      <c r="A3006" s="12">
        <f>Riesgo!C3010</f>
        <v>0</v>
      </c>
      <c r="F3006" s="76">
        <f t="shared" si="138"/>
        <v>-0.12404882503505923</v>
      </c>
      <c r="G3006" s="26">
        <f t="shared" si="139"/>
        <v>0</v>
      </c>
      <c r="H3006" s="26">
        <f t="shared" si="140"/>
        <v>0</v>
      </c>
    </row>
    <row r="3007" spans="1:8" x14ac:dyDescent="0.25">
      <c r="A3007" s="12">
        <f>Riesgo!C3011</f>
        <v>0</v>
      </c>
      <c r="F3007" s="76">
        <f t="shared" si="138"/>
        <v>-0.12404882503505923</v>
      </c>
      <c r="G3007" s="26">
        <f t="shared" si="139"/>
        <v>0</v>
      </c>
      <c r="H3007" s="26">
        <f t="shared" si="140"/>
        <v>0</v>
      </c>
    </row>
    <row r="3008" spans="1:8" x14ac:dyDescent="0.25">
      <c r="A3008" s="12">
        <f>Riesgo!C3012</f>
        <v>0</v>
      </c>
      <c r="F3008" s="76">
        <f t="shared" si="138"/>
        <v>-0.12404882503505923</v>
      </c>
      <c r="G3008" s="26">
        <f t="shared" si="139"/>
        <v>0</v>
      </c>
      <c r="H3008" s="26">
        <f t="shared" si="140"/>
        <v>0</v>
      </c>
    </row>
    <row r="3009" spans="1:8" x14ac:dyDescent="0.25">
      <c r="A3009" s="12">
        <f>Riesgo!C3013</f>
        <v>0</v>
      </c>
      <c r="F3009" s="76">
        <f t="shared" si="138"/>
        <v>-0.12404882503505923</v>
      </c>
      <c r="G3009" s="26">
        <f t="shared" si="139"/>
        <v>0</v>
      </c>
      <c r="H3009" s="26">
        <f t="shared" si="140"/>
        <v>0</v>
      </c>
    </row>
    <row r="3010" spans="1:8" x14ac:dyDescent="0.25">
      <c r="A3010" s="12">
        <f>Riesgo!C3014</f>
        <v>0</v>
      </c>
      <c r="F3010" s="76">
        <f t="shared" si="138"/>
        <v>-0.12404882503505923</v>
      </c>
      <c r="G3010" s="26">
        <f t="shared" si="139"/>
        <v>0</v>
      </c>
      <c r="H3010" s="26">
        <f t="shared" si="140"/>
        <v>0</v>
      </c>
    </row>
    <row r="3011" spans="1:8" x14ac:dyDescent="0.25">
      <c r="A3011" s="12">
        <f>Riesgo!C3015</f>
        <v>0</v>
      </c>
      <c r="F3011" s="76">
        <f t="shared" ref="F3011:F3074" si="141">A3011-$D$4</f>
        <v>-0.12404882503505923</v>
      </c>
      <c r="G3011" s="26">
        <f t="shared" ref="G3011:G3074" si="142">IF(A3011=0,0,(A3011-D$4)^3)</f>
        <v>0</v>
      </c>
      <c r="H3011" s="26">
        <f t="shared" ref="H3011:H3074" si="143">IF(A3011=0,0,(A3011-D$4)^4)</f>
        <v>0</v>
      </c>
    </row>
    <row r="3012" spans="1:8" x14ac:dyDescent="0.25">
      <c r="A3012" s="12">
        <f>Riesgo!C3016</f>
        <v>0</v>
      </c>
      <c r="F3012" s="76">
        <f t="shared" si="141"/>
        <v>-0.12404882503505923</v>
      </c>
      <c r="G3012" s="26">
        <f t="shared" si="142"/>
        <v>0</v>
      </c>
      <c r="H3012" s="26">
        <f t="shared" si="143"/>
        <v>0</v>
      </c>
    </row>
    <row r="3013" spans="1:8" x14ac:dyDescent="0.25">
      <c r="A3013" s="12">
        <f>Riesgo!C3017</f>
        <v>0</v>
      </c>
      <c r="F3013" s="76">
        <f t="shared" si="141"/>
        <v>-0.12404882503505923</v>
      </c>
      <c r="G3013" s="26">
        <f t="shared" si="142"/>
        <v>0</v>
      </c>
      <c r="H3013" s="26">
        <f t="shared" si="143"/>
        <v>0</v>
      </c>
    </row>
    <row r="3014" spans="1:8" x14ac:dyDescent="0.25">
      <c r="A3014" s="12">
        <f>Riesgo!C3018</f>
        <v>0</v>
      </c>
      <c r="F3014" s="76">
        <f t="shared" si="141"/>
        <v>-0.12404882503505923</v>
      </c>
      <c r="G3014" s="26">
        <f t="shared" si="142"/>
        <v>0</v>
      </c>
      <c r="H3014" s="26">
        <f t="shared" si="143"/>
        <v>0</v>
      </c>
    </row>
    <row r="3015" spans="1:8" x14ac:dyDescent="0.25">
      <c r="A3015" s="12">
        <f>Riesgo!C3019</f>
        <v>0</v>
      </c>
      <c r="F3015" s="76">
        <f t="shared" si="141"/>
        <v>-0.12404882503505923</v>
      </c>
      <c r="G3015" s="26">
        <f t="shared" si="142"/>
        <v>0</v>
      </c>
      <c r="H3015" s="26">
        <f t="shared" si="143"/>
        <v>0</v>
      </c>
    </row>
    <row r="3016" spans="1:8" x14ac:dyDescent="0.25">
      <c r="A3016" s="12">
        <f>Riesgo!C3020</f>
        <v>0</v>
      </c>
      <c r="F3016" s="76">
        <f t="shared" si="141"/>
        <v>-0.12404882503505923</v>
      </c>
      <c r="G3016" s="26">
        <f t="shared" si="142"/>
        <v>0</v>
      </c>
      <c r="H3016" s="26">
        <f t="shared" si="143"/>
        <v>0</v>
      </c>
    </row>
    <row r="3017" spans="1:8" x14ac:dyDescent="0.25">
      <c r="A3017" s="12">
        <f>Riesgo!C3021</f>
        <v>0</v>
      </c>
      <c r="F3017" s="76">
        <f t="shared" si="141"/>
        <v>-0.12404882503505923</v>
      </c>
      <c r="G3017" s="26">
        <f t="shared" si="142"/>
        <v>0</v>
      </c>
      <c r="H3017" s="26">
        <f t="shared" si="143"/>
        <v>0</v>
      </c>
    </row>
    <row r="3018" spans="1:8" x14ac:dyDescent="0.25">
      <c r="A3018" s="12">
        <f>Riesgo!C3022</f>
        <v>0</v>
      </c>
      <c r="F3018" s="76">
        <f t="shared" si="141"/>
        <v>-0.12404882503505923</v>
      </c>
      <c r="G3018" s="26">
        <f t="shared" si="142"/>
        <v>0</v>
      </c>
      <c r="H3018" s="26">
        <f t="shared" si="143"/>
        <v>0</v>
      </c>
    </row>
    <row r="3019" spans="1:8" x14ac:dyDescent="0.25">
      <c r="A3019" s="12">
        <f>Riesgo!C3023</f>
        <v>1</v>
      </c>
      <c r="F3019" s="76">
        <f t="shared" si="141"/>
        <v>0.87595117496494079</v>
      </c>
      <c r="G3019" s="26">
        <f t="shared" si="142"/>
        <v>0.67210898078442016</v>
      </c>
      <c r="H3019" s="26">
        <f t="shared" si="143"/>
        <v>0.58873465142260162</v>
      </c>
    </row>
    <row r="3020" spans="1:8" x14ac:dyDescent="0.25">
      <c r="A3020" s="12">
        <f>Riesgo!C3024</f>
        <v>0</v>
      </c>
      <c r="F3020" s="76">
        <f t="shared" si="141"/>
        <v>-0.12404882503505923</v>
      </c>
      <c r="G3020" s="26">
        <f t="shared" si="142"/>
        <v>0</v>
      </c>
      <c r="H3020" s="26">
        <f t="shared" si="143"/>
        <v>0</v>
      </c>
    </row>
    <row r="3021" spans="1:8" x14ac:dyDescent="0.25">
      <c r="A3021" s="12">
        <f>Riesgo!C3025</f>
        <v>0</v>
      </c>
      <c r="F3021" s="76">
        <f t="shared" si="141"/>
        <v>-0.12404882503505923</v>
      </c>
      <c r="G3021" s="26">
        <f t="shared" si="142"/>
        <v>0</v>
      </c>
      <c r="H3021" s="26">
        <f t="shared" si="143"/>
        <v>0</v>
      </c>
    </row>
    <row r="3022" spans="1:8" x14ac:dyDescent="0.25">
      <c r="A3022" s="12">
        <f>Riesgo!C3026</f>
        <v>0</v>
      </c>
      <c r="F3022" s="76">
        <f t="shared" si="141"/>
        <v>-0.12404882503505923</v>
      </c>
      <c r="G3022" s="26">
        <f t="shared" si="142"/>
        <v>0</v>
      </c>
      <c r="H3022" s="26">
        <f t="shared" si="143"/>
        <v>0</v>
      </c>
    </row>
    <row r="3023" spans="1:8" x14ac:dyDescent="0.25">
      <c r="A3023" s="12">
        <f>Riesgo!C3027</f>
        <v>0</v>
      </c>
      <c r="F3023" s="76">
        <f t="shared" si="141"/>
        <v>-0.12404882503505923</v>
      </c>
      <c r="G3023" s="26">
        <f t="shared" si="142"/>
        <v>0</v>
      </c>
      <c r="H3023" s="26">
        <f t="shared" si="143"/>
        <v>0</v>
      </c>
    </row>
    <row r="3024" spans="1:8" x14ac:dyDescent="0.25">
      <c r="A3024" s="12">
        <f>Riesgo!C3028</f>
        <v>0</v>
      </c>
      <c r="F3024" s="76">
        <f t="shared" si="141"/>
        <v>-0.12404882503505923</v>
      </c>
      <c r="G3024" s="26">
        <f t="shared" si="142"/>
        <v>0</v>
      </c>
      <c r="H3024" s="26">
        <f t="shared" si="143"/>
        <v>0</v>
      </c>
    </row>
    <row r="3025" spans="1:8" x14ac:dyDescent="0.25">
      <c r="A3025" s="12">
        <f>Riesgo!C3029</f>
        <v>0.27020019027329378</v>
      </c>
      <c r="F3025" s="76">
        <f t="shared" si="141"/>
        <v>0.14615136523823455</v>
      </c>
      <c r="G3025" s="26">
        <f t="shared" si="142"/>
        <v>3.1218255429312993E-3</v>
      </c>
      <c r="H3025" s="26">
        <f t="shared" si="143"/>
        <v>4.5625906513500225E-4</v>
      </c>
    </row>
    <row r="3026" spans="1:8" x14ac:dyDescent="0.25">
      <c r="A3026" s="12">
        <f>Riesgo!C3030</f>
        <v>0</v>
      </c>
      <c r="F3026" s="76">
        <f t="shared" si="141"/>
        <v>-0.12404882503505923</v>
      </c>
      <c r="G3026" s="26">
        <f t="shared" si="142"/>
        <v>0</v>
      </c>
      <c r="H3026" s="26">
        <f t="shared" si="143"/>
        <v>0</v>
      </c>
    </row>
    <row r="3027" spans="1:8" x14ac:dyDescent="0.25">
      <c r="A3027" s="12">
        <f>Riesgo!C3031</f>
        <v>0</v>
      </c>
      <c r="F3027" s="76">
        <f t="shared" si="141"/>
        <v>-0.12404882503505923</v>
      </c>
      <c r="G3027" s="26">
        <f t="shared" si="142"/>
        <v>0</v>
      </c>
      <c r="H3027" s="26">
        <f t="shared" si="143"/>
        <v>0</v>
      </c>
    </row>
    <row r="3028" spans="1:8" x14ac:dyDescent="0.25">
      <c r="A3028" s="12">
        <f>Riesgo!C3032</f>
        <v>0</v>
      </c>
      <c r="F3028" s="76">
        <f t="shared" si="141"/>
        <v>-0.12404882503505923</v>
      </c>
      <c r="G3028" s="26">
        <f t="shared" si="142"/>
        <v>0</v>
      </c>
      <c r="H3028" s="26">
        <f t="shared" si="143"/>
        <v>0</v>
      </c>
    </row>
    <row r="3029" spans="1:8" x14ac:dyDescent="0.25">
      <c r="A3029" s="12">
        <f>Riesgo!C3033</f>
        <v>0</v>
      </c>
      <c r="F3029" s="76">
        <f t="shared" si="141"/>
        <v>-0.12404882503505923</v>
      </c>
      <c r="G3029" s="26">
        <f t="shared" si="142"/>
        <v>0</v>
      </c>
      <c r="H3029" s="26">
        <f t="shared" si="143"/>
        <v>0</v>
      </c>
    </row>
    <row r="3030" spans="1:8" x14ac:dyDescent="0.25">
      <c r="A3030" s="12">
        <f>Riesgo!C3034</f>
        <v>0</v>
      </c>
      <c r="F3030" s="76">
        <f t="shared" si="141"/>
        <v>-0.12404882503505923</v>
      </c>
      <c r="G3030" s="26">
        <f t="shared" si="142"/>
        <v>0</v>
      </c>
      <c r="H3030" s="26">
        <f t="shared" si="143"/>
        <v>0</v>
      </c>
    </row>
    <row r="3031" spans="1:8" x14ac:dyDescent="0.25">
      <c r="A3031" s="12">
        <f>Riesgo!C3035</f>
        <v>0</v>
      </c>
      <c r="F3031" s="76">
        <f t="shared" si="141"/>
        <v>-0.12404882503505923</v>
      </c>
      <c r="G3031" s="26">
        <f t="shared" si="142"/>
        <v>0</v>
      </c>
      <c r="H3031" s="26">
        <f t="shared" si="143"/>
        <v>0</v>
      </c>
    </row>
    <row r="3032" spans="1:8" x14ac:dyDescent="0.25">
      <c r="A3032" s="12">
        <f>Riesgo!C3036</f>
        <v>0</v>
      </c>
      <c r="F3032" s="76">
        <f t="shared" si="141"/>
        <v>-0.12404882503505923</v>
      </c>
      <c r="G3032" s="26">
        <f t="shared" si="142"/>
        <v>0</v>
      </c>
      <c r="H3032" s="26">
        <f t="shared" si="143"/>
        <v>0</v>
      </c>
    </row>
    <row r="3033" spans="1:8" x14ac:dyDescent="0.25">
      <c r="A3033" s="12">
        <f>Riesgo!C3037</f>
        <v>0</v>
      </c>
      <c r="F3033" s="76">
        <f t="shared" si="141"/>
        <v>-0.12404882503505923</v>
      </c>
      <c r="G3033" s="26">
        <f t="shared" si="142"/>
        <v>0</v>
      </c>
      <c r="H3033" s="26">
        <f t="shared" si="143"/>
        <v>0</v>
      </c>
    </row>
    <row r="3034" spans="1:8" x14ac:dyDescent="0.25">
      <c r="A3034" s="12">
        <f>Riesgo!C3038</f>
        <v>0</v>
      </c>
      <c r="F3034" s="76">
        <f t="shared" si="141"/>
        <v>-0.12404882503505923</v>
      </c>
      <c r="G3034" s="26">
        <f t="shared" si="142"/>
        <v>0</v>
      </c>
      <c r="H3034" s="26">
        <f t="shared" si="143"/>
        <v>0</v>
      </c>
    </row>
    <row r="3035" spans="1:8" x14ac:dyDescent="0.25">
      <c r="A3035" s="12">
        <f>Riesgo!C3039</f>
        <v>0</v>
      </c>
      <c r="F3035" s="76">
        <f t="shared" si="141"/>
        <v>-0.12404882503505923</v>
      </c>
      <c r="G3035" s="26">
        <f t="shared" si="142"/>
        <v>0</v>
      </c>
      <c r="H3035" s="26">
        <f t="shared" si="143"/>
        <v>0</v>
      </c>
    </row>
    <row r="3036" spans="1:8" x14ac:dyDescent="0.25">
      <c r="A3036" s="12">
        <f>Riesgo!C3040</f>
        <v>0</v>
      </c>
      <c r="F3036" s="76">
        <f t="shared" si="141"/>
        <v>-0.12404882503505923</v>
      </c>
      <c r="G3036" s="26">
        <f t="shared" si="142"/>
        <v>0</v>
      </c>
      <c r="H3036" s="26">
        <f t="shared" si="143"/>
        <v>0</v>
      </c>
    </row>
    <row r="3037" spans="1:8" x14ac:dyDescent="0.25">
      <c r="A3037" s="12">
        <f>Riesgo!C3041</f>
        <v>0</v>
      </c>
      <c r="F3037" s="76">
        <f t="shared" si="141"/>
        <v>-0.12404882503505923</v>
      </c>
      <c r="G3037" s="26">
        <f t="shared" si="142"/>
        <v>0</v>
      </c>
      <c r="H3037" s="26">
        <f t="shared" si="143"/>
        <v>0</v>
      </c>
    </row>
    <row r="3038" spans="1:8" x14ac:dyDescent="0.25">
      <c r="A3038" s="12">
        <f>Riesgo!C3042</f>
        <v>0</v>
      </c>
      <c r="F3038" s="76">
        <f t="shared" si="141"/>
        <v>-0.12404882503505923</v>
      </c>
      <c r="G3038" s="26">
        <f t="shared" si="142"/>
        <v>0</v>
      </c>
      <c r="H3038" s="26">
        <f t="shared" si="143"/>
        <v>0</v>
      </c>
    </row>
    <row r="3039" spans="1:8" x14ac:dyDescent="0.25">
      <c r="A3039" s="12">
        <f>Riesgo!C3043</f>
        <v>0</v>
      </c>
      <c r="F3039" s="76">
        <f t="shared" si="141"/>
        <v>-0.12404882503505923</v>
      </c>
      <c r="G3039" s="26">
        <f t="shared" si="142"/>
        <v>0</v>
      </c>
      <c r="H3039" s="26">
        <f t="shared" si="143"/>
        <v>0</v>
      </c>
    </row>
    <row r="3040" spans="1:8" x14ac:dyDescent="0.25">
      <c r="A3040" s="12">
        <f>Riesgo!C3044</f>
        <v>0</v>
      </c>
      <c r="F3040" s="76">
        <f t="shared" si="141"/>
        <v>-0.12404882503505923</v>
      </c>
      <c r="G3040" s="26">
        <f t="shared" si="142"/>
        <v>0</v>
      </c>
      <c r="H3040" s="26">
        <f t="shared" si="143"/>
        <v>0</v>
      </c>
    </row>
    <row r="3041" spans="1:8" x14ac:dyDescent="0.25">
      <c r="A3041" s="12">
        <f>Riesgo!C3045</f>
        <v>0</v>
      </c>
      <c r="F3041" s="76">
        <f t="shared" si="141"/>
        <v>-0.12404882503505923</v>
      </c>
      <c r="G3041" s="26">
        <f t="shared" si="142"/>
        <v>0</v>
      </c>
      <c r="H3041" s="26">
        <f t="shared" si="143"/>
        <v>0</v>
      </c>
    </row>
    <row r="3042" spans="1:8" x14ac:dyDescent="0.25">
      <c r="A3042" s="12">
        <f>Riesgo!C3046</f>
        <v>0</v>
      </c>
      <c r="F3042" s="76">
        <f t="shared" si="141"/>
        <v>-0.12404882503505923</v>
      </c>
      <c r="G3042" s="26">
        <f t="shared" si="142"/>
        <v>0</v>
      </c>
      <c r="H3042" s="26">
        <f t="shared" si="143"/>
        <v>0</v>
      </c>
    </row>
    <row r="3043" spans="1:8" x14ac:dyDescent="0.25">
      <c r="A3043" s="12">
        <f>Riesgo!C3047</f>
        <v>1</v>
      </c>
      <c r="F3043" s="76">
        <f t="shared" si="141"/>
        <v>0.87595117496494079</v>
      </c>
      <c r="G3043" s="26">
        <f t="shared" si="142"/>
        <v>0.67210898078442016</v>
      </c>
      <c r="H3043" s="26">
        <f t="shared" si="143"/>
        <v>0.58873465142260162</v>
      </c>
    </row>
    <row r="3044" spans="1:8" x14ac:dyDescent="0.25">
      <c r="A3044" s="12">
        <f>Riesgo!C3048</f>
        <v>0</v>
      </c>
      <c r="F3044" s="76">
        <f t="shared" si="141"/>
        <v>-0.12404882503505923</v>
      </c>
      <c r="G3044" s="26">
        <f t="shared" si="142"/>
        <v>0</v>
      </c>
      <c r="H3044" s="26">
        <f t="shared" si="143"/>
        <v>0</v>
      </c>
    </row>
    <row r="3045" spans="1:8" x14ac:dyDescent="0.25">
      <c r="A3045" s="12">
        <f>Riesgo!C3049</f>
        <v>0</v>
      </c>
      <c r="F3045" s="76">
        <f t="shared" si="141"/>
        <v>-0.12404882503505923</v>
      </c>
      <c r="G3045" s="26">
        <f t="shared" si="142"/>
        <v>0</v>
      </c>
      <c r="H3045" s="26">
        <f t="shared" si="143"/>
        <v>0</v>
      </c>
    </row>
    <row r="3046" spans="1:8" x14ac:dyDescent="0.25">
      <c r="A3046" s="12">
        <f>Riesgo!C3050</f>
        <v>1</v>
      </c>
      <c r="F3046" s="76">
        <f t="shared" si="141"/>
        <v>0.87595117496494079</v>
      </c>
      <c r="G3046" s="26">
        <f t="shared" si="142"/>
        <v>0.67210898078442016</v>
      </c>
      <c r="H3046" s="26">
        <f t="shared" si="143"/>
        <v>0.58873465142260162</v>
      </c>
    </row>
    <row r="3047" spans="1:8" x14ac:dyDescent="0.25">
      <c r="A3047" s="12">
        <f>Riesgo!C3051</f>
        <v>0</v>
      </c>
      <c r="F3047" s="76">
        <f t="shared" si="141"/>
        <v>-0.12404882503505923</v>
      </c>
      <c r="G3047" s="26">
        <f t="shared" si="142"/>
        <v>0</v>
      </c>
      <c r="H3047" s="26">
        <f t="shared" si="143"/>
        <v>0</v>
      </c>
    </row>
    <row r="3048" spans="1:8" x14ac:dyDescent="0.25">
      <c r="A3048" s="12">
        <f>Riesgo!C3052</f>
        <v>0</v>
      </c>
      <c r="F3048" s="76">
        <f t="shared" si="141"/>
        <v>-0.12404882503505923</v>
      </c>
      <c r="G3048" s="26">
        <f t="shared" si="142"/>
        <v>0</v>
      </c>
      <c r="H3048" s="26">
        <f t="shared" si="143"/>
        <v>0</v>
      </c>
    </row>
    <row r="3049" spans="1:8" x14ac:dyDescent="0.25">
      <c r="A3049" s="12">
        <f>Riesgo!C3053</f>
        <v>0</v>
      </c>
      <c r="F3049" s="76">
        <f t="shared" si="141"/>
        <v>-0.12404882503505923</v>
      </c>
      <c r="G3049" s="26">
        <f t="shared" si="142"/>
        <v>0</v>
      </c>
      <c r="H3049" s="26">
        <f t="shared" si="143"/>
        <v>0</v>
      </c>
    </row>
    <row r="3050" spans="1:8" x14ac:dyDescent="0.25">
      <c r="A3050" s="12">
        <f>Riesgo!C3054</f>
        <v>0</v>
      </c>
      <c r="F3050" s="76">
        <f t="shared" si="141"/>
        <v>-0.12404882503505923</v>
      </c>
      <c r="G3050" s="26">
        <f t="shared" si="142"/>
        <v>0</v>
      </c>
      <c r="H3050" s="26">
        <f t="shared" si="143"/>
        <v>0</v>
      </c>
    </row>
    <row r="3051" spans="1:8" x14ac:dyDescent="0.25">
      <c r="A3051" s="12">
        <f>Riesgo!C3055</f>
        <v>0</v>
      </c>
      <c r="F3051" s="76">
        <f t="shared" si="141"/>
        <v>-0.12404882503505923</v>
      </c>
      <c r="G3051" s="26">
        <f t="shared" si="142"/>
        <v>0</v>
      </c>
      <c r="H3051" s="26">
        <f t="shared" si="143"/>
        <v>0</v>
      </c>
    </row>
    <row r="3052" spans="1:8" x14ac:dyDescent="0.25">
      <c r="A3052" s="12">
        <f>Riesgo!C3056</f>
        <v>0</v>
      </c>
      <c r="F3052" s="76">
        <f t="shared" si="141"/>
        <v>-0.12404882503505923</v>
      </c>
      <c r="G3052" s="26">
        <f t="shared" si="142"/>
        <v>0</v>
      </c>
      <c r="H3052" s="26">
        <f t="shared" si="143"/>
        <v>0</v>
      </c>
    </row>
    <row r="3053" spans="1:8" x14ac:dyDescent="0.25">
      <c r="A3053" s="12">
        <f>Riesgo!C3057</f>
        <v>1</v>
      </c>
      <c r="F3053" s="76">
        <f t="shared" si="141"/>
        <v>0.87595117496494079</v>
      </c>
      <c r="G3053" s="26">
        <f t="shared" si="142"/>
        <v>0.67210898078442016</v>
      </c>
      <c r="H3053" s="26">
        <f t="shared" si="143"/>
        <v>0.58873465142260162</v>
      </c>
    </row>
    <row r="3054" spans="1:8" x14ac:dyDescent="0.25">
      <c r="A3054" s="12">
        <f>Riesgo!C3058</f>
        <v>0</v>
      </c>
      <c r="F3054" s="76">
        <f t="shared" si="141"/>
        <v>-0.12404882503505923</v>
      </c>
      <c r="G3054" s="26">
        <f t="shared" si="142"/>
        <v>0</v>
      </c>
      <c r="H3054" s="26">
        <f t="shared" si="143"/>
        <v>0</v>
      </c>
    </row>
    <row r="3055" spans="1:8" x14ac:dyDescent="0.25">
      <c r="A3055" s="12">
        <f>Riesgo!C3059</f>
        <v>0</v>
      </c>
      <c r="F3055" s="76">
        <f t="shared" si="141"/>
        <v>-0.12404882503505923</v>
      </c>
      <c r="G3055" s="26">
        <f t="shared" si="142"/>
        <v>0</v>
      </c>
      <c r="H3055" s="26">
        <f t="shared" si="143"/>
        <v>0</v>
      </c>
    </row>
    <row r="3056" spans="1:8" x14ac:dyDescent="0.25">
      <c r="A3056" s="12">
        <f>Riesgo!C3060</f>
        <v>0</v>
      </c>
      <c r="F3056" s="76">
        <f t="shared" si="141"/>
        <v>-0.12404882503505923</v>
      </c>
      <c r="G3056" s="26">
        <f t="shared" si="142"/>
        <v>0</v>
      </c>
      <c r="H3056" s="26">
        <f t="shared" si="143"/>
        <v>0</v>
      </c>
    </row>
    <row r="3057" spans="1:8" x14ac:dyDescent="0.25">
      <c r="A3057" s="12">
        <f>Riesgo!C3061</f>
        <v>0</v>
      </c>
      <c r="F3057" s="76">
        <f t="shared" si="141"/>
        <v>-0.12404882503505923</v>
      </c>
      <c r="G3057" s="26">
        <f t="shared" si="142"/>
        <v>0</v>
      </c>
      <c r="H3057" s="26">
        <f t="shared" si="143"/>
        <v>0</v>
      </c>
    </row>
    <row r="3058" spans="1:8" x14ac:dyDescent="0.25">
      <c r="A3058" s="12">
        <f>Riesgo!C3062</f>
        <v>0</v>
      </c>
      <c r="F3058" s="76">
        <f t="shared" si="141"/>
        <v>-0.12404882503505923</v>
      </c>
      <c r="G3058" s="26">
        <f t="shared" si="142"/>
        <v>0</v>
      </c>
      <c r="H3058" s="26">
        <f t="shared" si="143"/>
        <v>0</v>
      </c>
    </row>
    <row r="3059" spans="1:8" x14ac:dyDescent="0.25">
      <c r="A3059" s="12">
        <f>Riesgo!C3063</f>
        <v>0</v>
      </c>
      <c r="F3059" s="76">
        <f t="shared" si="141"/>
        <v>-0.12404882503505923</v>
      </c>
      <c r="G3059" s="26">
        <f t="shared" si="142"/>
        <v>0</v>
      </c>
      <c r="H3059" s="26">
        <f t="shared" si="143"/>
        <v>0</v>
      </c>
    </row>
    <row r="3060" spans="1:8" x14ac:dyDescent="0.25">
      <c r="A3060" s="12">
        <f>Riesgo!C3064</f>
        <v>0</v>
      </c>
      <c r="F3060" s="76">
        <f t="shared" si="141"/>
        <v>-0.12404882503505923</v>
      </c>
      <c r="G3060" s="26">
        <f t="shared" si="142"/>
        <v>0</v>
      </c>
      <c r="H3060" s="26">
        <f t="shared" si="143"/>
        <v>0</v>
      </c>
    </row>
    <row r="3061" spans="1:8" x14ac:dyDescent="0.25">
      <c r="A3061" s="12">
        <f>Riesgo!C3065</f>
        <v>0</v>
      </c>
      <c r="F3061" s="76">
        <f t="shared" si="141"/>
        <v>-0.12404882503505923</v>
      </c>
      <c r="G3061" s="26">
        <f t="shared" si="142"/>
        <v>0</v>
      </c>
      <c r="H3061" s="26">
        <f t="shared" si="143"/>
        <v>0</v>
      </c>
    </row>
    <row r="3062" spans="1:8" x14ac:dyDescent="0.25">
      <c r="A3062" s="12">
        <f>Riesgo!C3066</f>
        <v>0</v>
      </c>
      <c r="F3062" s="76">
        <f t="shared" si="141"/>
        <v>-0.12404882503505923</v>
      </c>
      <c r="G3062" s="26">
        <f t="shared" si="142"/>
        <v>0</v>
      </c>
      <c r="H3062" s="26">
        <f t="shared" si="143"/>
        <v>0</v>
      </c>
    </row>
    <row r="3063" spans="1:8" x14ac:dyDescent="0.25">
      <c r="A3063" s="12">
        <f>Riesgo!C3067</f>
        <v>0</v>
      </c>
      <c r="F3063" s="76">
        <f t="shared" si="141"/>
        <v>-0.12404882503505923</v>
      </c>
      <c r="G3063" s="26">
        <f t="shared" si="142"/>
        <v>0</v>
      </c>
      <c r="H3063" s="26">
        <f t="shared" si="143"/>
        <v>0</v>
      </c>
    </row>
    <row r="3064" spans="1:8" x14ac:dyDescent="0.25">
      <c r="A3064" s="12">
        <f>Riesgo!C3068</f>
        <v>0</v>
      </c>
      <c r="F3064" s="76">
        <f t="shared" si="141"/>
        <v>-0.12404882503505923</v>
      </c>
      <c r="G3064" s="26">
        <f t="shared" si="142"/>
        <v>0</v>
      </c>
      <c r="H3064" s="26">
        <f t="shared" si="143"/>
        <v>0</v>
      </c>
    </row>
    <row r="3065" spans="1:8" x14ac:dyDescent="0.25">
      <c r="A3065" s="12">
        <f>Riesgo!C3069</f>
        <v>0</v>
      </c>
      <c r="F3065" s="76">
        <f t="shared" si="141"/>
        <v>-0.12404882503505923</v>
      </c>
      <c r="G3065" s="26">
        <f t="shared" si="142"/>
        <v>0</v>
      </c>
      <c r="H3065" s="26">
        <f t="shared" si="143"/>
        <v>0</v>
      </c>
    </row>
    <row r="3066" spans="1:8" x14ac:dyDescent="0.25">
      <c r="A3066" s="12">
        <f>Riesgo!C3070</f>
        <v>0</v>
      </c>
      <c r="F3066" s="76">
        <f t="shared" si="141"/>
        <v>-0.12404882503505923</v>
      </c>
      <c r="G3066" s="26">
        <f t="shared" si="142"/>
        <v>0</v>
      </c>
      <c r="H3066" s="26">
        <f t="shared" si="143"/>
        <v>0</v>
      </c>
    </row>
    <row r="3067" spans="1:8" x14ac:dyDescent="0.25">
      <c r="A3067" s="12">
        <f>Riesgo!C3071</f>
        <v>0</v>
      </c>
      <c r="F3067" s="76">
        <f t="shared" si="141"/>
        <v>-0.12404882503505923</v>
      </c>
      <c r="G3067" s="26">
        <f t="shared" si="142"/>
        <v>0</v>
      </c>
      <c r="H3067" s="26">
        <f t="shared" si="143"/>
        <v>0</v>
      </c>
    </row>
    <row r="3068" spans="1:8" x14ac:dyDescent="0.25">
      <c r="A3068" s="12">
        <f>Riesgo!C3072</f>
        <v>0</v>
      </c>
      <c r="F3068" s="76">
        <f t="shared" si="141"/>
        <v>-0.12404882503505923</v>
      </c>
      <c r="G3068" s="26">
        <f t="shared" si="142"/>
        <v>0</v>
      </c>
      <c r="H3068" s="26">
        <f t="shared" si="143"/>
        <v>0</v>
      </c>
    </row>
    <row r="3069" spans="1:8" x14ac:dyDescent="0.25">
      <c r="A3069" s="12">
        <f>Riesgo!C3073</f>
        <v>0</v>
      </c>
      <c r="F3069" s="76">
        <f t="shared" si="141"/>
        <v>-0.12404882503505923</v>
      </c>
      <c r="G3069" s="26">
        <f t="shared" si="142"/>
        <v>0</v>
      </c>
      <c r="H3069" s="26">
        <f t="shared" si="143"/>
        <v>0</v>
      </c>
    </row>
    <row r="3070" spans="1:8" x14ac:dyDescent="0.25">
      <c r="A3070" s="12">
        <f>Riesgo!C3074</f>
        <v>0</v>
      </c>
      <c r="F3070" s="76">
        <f t="shared" si="141"/>
        <v>-0.12404882503505923</v>
      </c>
      <c r="G3070" s="26">
        <f t="shared" si="142"/>
        <v>0</v>
      </c>
      <c r="H3070" s="26">
        <f t="shared" si="143"/>
        <v>0</v>
      </c>
    </row>
    <row r="3071" spans="1:8" x14ac:dyDescent="0.25">
      <c r="A3071" s="12">
        <f>Riesgo!C3075</f>
        <v>0</v>
      </c>
      <c r="F3071" s="76">
        <f t="shared" si="141"/>
        <v>-0.12404882503505923</v>
      </c>
      <c r="G3071" s="26">
        <f t="shared" si="142"/>
        <v>0</v>
      </c>
      <c r="H3071" s="26">
        <f t="shared" si="143"/>
        <v>0</v>
      </c>
    </row>
    <row r="3072" spans="1:8" x14ac:dyDescent="0.25">
      <c r="A3072" s="12">
        <f>Riesgo!C3076</f>
        <v>0.14576372586217926</v>
      </c>
      <c r="F3072" s="76">
        <f t="shared" si="141"/>
        <v>2.1714900827120021E-2</v>
      </c>
      <c r="G3072" s="26">
        <f t="shared" si="142"/>
        <v>1.0239377409211781E-5</v>
      </c>
      <c r="H3072" s="26">
        <f t="shared" si="143"/>
        <v>2.2234706497248694E-7</v>
      </c>
    </row>
    <row r="3073" spans="1:8" x14ac:dyDescent="0.25">
      <c r="A3073" s="12">
        <f>Riesgo!C3077</f>
        <v>0</v>
      </c>
      <c r="F3073" s="76">
        <f t="shared" si="141"/>
        <v>-0.12404882503505923</v>
      </c>
      <c r="G3073" s="26">
        <f t="shared" si="142"/>
        <v>0</v>
      </c>
      <c r="H3073" s="26">
        <f t="shared" si="143"/>
        <v>0</v>
      </c>
    </row>
    <row r="3074" spans="1:8" x14ac:dyDescent="0.25">
      <c r="A3074" s="12">
        <f>Riesgo!C3078</f>
        <v>0</v>
      </c>
      <c r="F3074" s="76">
        <f t="shared" si="141"/>
        <v>-0.12404882503505923</v>
      </c>
      <c r="G3074" s="26">
        <f t="shared" si="142"/>
        <v>0</v>
      </c>
      <c r="H3074" s="26">
        <f t="shared" si="143"/>
        <v>0</v>
      </c>
    </row>
    <row r="3075" spans="1:8" x14ac:dyDescent="0.25">
      <c r="A3075" s="12">
        <f>Riesgo!C3079</f>
        <v>0</v>
      </c>
      <c r="F3075" s="76">
        <f t="shared" ref="F3075:F3138" si="144">A3075-$D$4</f>
        <v>-0.12404882503505923</v>
      </c>
      <c r="G3075" s="26">
        <f t="shared" ref="G3075:G3138" si="145">IF(A3075=0,0,(A3075-D$4)^3)</f>
        <v>0</v>
      </c>
      <c r="H3075" s="26">
        <f t="shared" ref="H3075:H3138" si="146">IF(A3075=0,0,(A3075-D$4)^4)</f>
        <v>0</v>
      </c>
    </row>
    <row r="3076" spans="1:8" x14ac:dyDescent="0.25">
      <c r="A3076" s="12">
        <f>Riesgo!C3080</f>
        <v>0</v>
      </c>
      <c r="F3076" s="76">
        <f t="shared" si="144"/>
        <v>-0.12404882503505923</v>
      </c>
      <c r="G3076" s="26">
        <f t="shared" si="145"/>
        <v>0</v>
      </c>
      <c r="H3076" s="26">
        <f t="shared" si="146"/>
        <v>0</v>
      </c>
    </row>
    <row r="3077" spans="1:8" x14ac:dyDescent="0.25">
      <c r="A3077" s="12">
        <f>Riesgo!C3081</f>
        <v>0</v>
      </c>
      <c r="F3077" s="76">
        <f t="shared" si="144"/>
        <v>-0.12404882503505923</v>
      </c>
      <c r="G3077" s="26">
        <f t="shared" si="145"/>
        <v>0</v>
      </c>
      <c r="H3077" s="26">
        <f t="shared" si="146"/>
        <v>0</v>
      </c>
    </row>
    <row r="3078" spans="1:8" x14ac:dyDescent="0.25">
      <c r="A3078" s="12">
        <f>Riesgo!C3082</f>
        <v>0.65015131605517429</v>
      </c>
      <c r="F3078" s="76">
        <f t="shared" si="144"/>
        <v>0.52610249102011508</v>
      </c>
      <c r="G3078" s="26">
        <f t="shared" si="145"/>
        <v>0.14561666299347842</v>
      </c>
      <c r="H3078" s="26">
        <f t="shared" si="146"/>
        <v>7.6609289134905598E-2</v>
      </c>
    </row>
    <row r="3079" spans="1:8" x14ac:dyDescent="0.25">
      <c r="A3079" s="12">
        <f>Riesgo!C3083</f>
        <v>0</v>
      </c>
      <c r="F3079" s="76">
        <f t="shared" si="144"/>
        <v>-0.12404882503505923</v>
      </c>
      <c r="G3079" s="26">
        <f t="shared" si="145"/>
        <v>0</v>
      </c>
      <c r="H3079" s="26">
        <f t="shared" si="146"/>
        <v>0</v>
      </c>
    </row>
    <row r="3080" spans="1:8" x14ac:dyDescent="0.25">
      <c r="A3080" s="12">
        <f>Riesgo!C3084</f>
        <v>0</v>
      </c>
      <c r="F3080" s="76">
        <f t="shared" si="144"/>
        <v>-0.12404882503505923</v>
      </c>
      <c r="G3080" s="26">
        <f t="shared" si="145"/>
        <v>0</v>
      </c>
      <c r="H3080" s="26">
        <f t="shared" si="146"/>
        <v>0</v>
      </c>
    </row>
    <row r="3081" spans="1:8" x14ac:dyDescent="0.25">
      <c r="A3081" s="12">
        <f>Riesgo!C3085</f>
        <v>0.16081864550881531</v>
      </c>
      <c r="F3081" s="76">
        <f t="shared" si="144"/>
        <v>3.6769820473756071E-2</v>
      </c>
      <c r="G3081" s="26">
        <f t="shared" si="145"/>
        <v>4.971352156039063E-5</v>
      </c>
      <c r="H3081" s="26">
        <f t="shared" si="146"/>
        <v>1.8279572628937651E-6</v>
      </c>
    </row>
    <row r="3082" spans="1:8" x14ac:dyDescent="0.25">
      <c r="A3082" s="12">
        <f>Riesgo!C3086</f>
        <v>0</v>
      </c>
      <c r="F3082" s="76">
        <f t="shared" si="144"/>
        <v>-0.12404882503505923</v>
      </c>
      <c r="G3082" s="26">
        <f t="shared" si="145"/>
        <v>0</v>
      </c>
      <c r="H3082" s="26">
        <f t="shared" si="146"/>
        <v>0</v>
      </c>
    </row>
    <row r="3083" spans="1:8" x14ac:dyDescent="0.25">
      <c r="A3083" s="12">
        <f>Riesgo!C3087</f>
        <v>0</v>
      </c>
      <c r="F3083" s="76">
        <f t="shared" si="144"/>
        <v>-0.12404882503505923</v>
      </c>
      <c r="G3083" s="26">
        <f t="shared" si="145"/>
        <v>0</v>
      </c>
      <c r="H3083" s="26">
        <f t="shared" si="146"/>
        <v>0</v>
      </c>
    </row>
    <row r="3084" spans="1:8" x14ac:dyDescent="0.25">
      <c r="A3084" s="12">
        <f>Riesgo!C3088</f>
        <v>0</v>
      </c>
      <c r="F3084" s="76">
        <f t="shared" si="144"/>
        <v>-0.12404882503505923</v>
      </c>
      <c r="G3084" s="26">
        <f t="shared" si="145"/>
        <v>0</v>
      </c>
      <c r="H3084" s="26">
        <f t="shared" si="146"/>
        <v>0</v>
      </c>
    </row>
    <row r="3085" spans="1:8" x14ac:dyDescent="0.25">
      <c r="A3085" s="12">
        <f>Riesgo!C3089</f>
        <v>1</v>
      </c>
      <c r="F3085" s="76">
        <f t="shared" si="144"/>
        <v>0.87595117496494079</v>
      </c>
      <c r="G3085" s="26">
        <f t="shared" si="145"/>
        <v>0.67210898078442016</v>
      </c>
      <c r="H3085" s="26">
        <f t="shared" si="146"/>
        <v>0.58873465142260162</v>
      </c>
    </row>
    <row r="3086" spans="1:8" x14ac:dyDescent="0.25">
      <c r="A3086" s="12">
        <f>Riesgo!C3090</f>
        <v>0</v>
      </c>
      <c r="F3086" s="76">
        <f t="shared" si="144"/>
        <v>-0.12404882503505923</v>
      </c>
      <c r="G3086" s="26">
        <f t="shared" si="145"/>
        <v>0</v>
      </c>
      <c r="H3086" s="26">
        <f t="shared" si="146"/>
        <v>0</v>
      </c>
    </row>
    <row r="3087" spans="1:8" x14ac:dyDescent="0.25">
      <c r="A3087" s="12">
        <f>Riesgo!C3091</f>
        <v>0</v>
      </c>
      <c r="F3087" s="76">
        <f t="shared" si="144"/>
        <v>-0.12404882503505923</v>
      </c>
      <c r="G3087" s="26">
        <f t="shared" si="145"/>
        <v>0</v>
      </c>
      <c r="H3087" s="26">
        <f t="shared" si="146"/>
        <v>0</v>
      </c>
    </row>
    <row r="3088" spans="1:8" x14ac:dyDescent="0.25">
      <c r="A3088" s="12">
        <f>Riesgo!C3092</f>
        <v>2.1962922532111406E-2</v>
      </c>
      <c r="F3088" s="76">
        <f t="shared" si="144"/>
        <v>-0.10208590250294783</v>
      </c>
      <c r="G3088" s="26">
        <f t="shared" si="145"/>
        <v>-1.0638914476033467E-3</v>
      </c>
      <c r="H3088" s="26">
        <f t="shared" si="146"/>
        <v>1.0860831859375529E-4</v>
      </c>
    </row>
    <row r="3089" spans="1:8" x14ac:dyDescent="0.25">
      <c r="A3089" s="12">
        <f>Riesgo!C3093</f>
        <v>0</v>
      </c>
      <c r="F3089" s="76">
        <f t="shared" si="144"/>
        <v>-0.12404882503505923</v>
      </c>
      <c r="G3089" s="26">
        <f t="shared" si="145"/>
        <v>0</v>
      </c>
      <c r="H3089" s="26">
        <f t="shared" si="146"/>
        <v>0</v>
      </c>
    </row>
    <row r="3090" spans="1:8" x14ac:dyDescent="0.25">
      <c r="A3090" s="12">
        <f>Riesgo!C3094</f>
        <v>0.4284285543213745</v>
      </c>
      <c r="F3090" s="76">
        <f t="shared" si="144"/>
        <v>0.30437972928631529</v>
      </c>
      <c r="G3090" s="26">
        <f t="shared" si="145"/>
        <v>2.8199874745156919E-2</v>
      </c>
      <c r="H3090" s="26">
        <f t="shared" si="146"/>
        <v>8.583470240838862E-3</v>
      </c>
    </row>
    <row r="3091" spans="1:8" x14ac:dyDescent="0.25">
      <c r="A3091" s="12">
        <f>Riesgo!C3095</f>
        <v>0</v>
      </c>
      <c r="F3091" s="76">
        <f t="shared" si="144"/>
        <v>-0.12404882503505923</v>
      </c>
      <c r="G3091" s="26">
        <f t="shared" si="145"/>
        <v>0</v>
      </c>
      <c r="H3091" s="26">
        <f t="shared" si="146"/>
        <v>0</v>
      </c>
    </row>
    <row r="3092" spans="1:8" x14ac:dyDescent="0.25">
      <c r="A3092" s="12">
        <f>Riesgo!C3096</f>
        <v>0</v>
      </c>
      <c r="F3092" s="76">
        <f t="shared" si="144"/>
        <v>-0.12404882503505923</v>
      </c>
      <c r="G3092" s="26">
        <f t="shared" si="145"/>
        <v>0</v>
      </c>
      <c r="H3092" s="26">
        <f t="shared" si="146"/>
        <v>0</v>
      </c>
    </row>
    <row r="3093" spans="1:8" x14ac:dyDescent="0.25">
      <c r="A3093" s="12">
        <f>Riesgo!C3097</f>
        <v>0.44545348337311635</v>
      </c>
      <c r="F3093" s="76">
        <f t="shared" si="144"/>
        <v>0.32140465833805709</v>
      </c>
      <c r="G3093" s="26">
        <f t="shared" si="145"/>
        <v>3.3201407955378216E-2</v>
      </c>
      <c r="H3093" s="26">
        <f t="shared" si="146"/>
        <v>1.0671087180240787E-2</v>
      </c>
    </row>
    <row r="3094" spans="1:8" x14ac:dyDescent="0.25">
      <c r="A3094" s="12">
        <f>Riesgo!C3098</f>
        <v>0</v>
      </c>
      <c r="F3094" s="76">
        <f t="shared" si="144"/>
        <v>-0.12404882503505923</v>
      </c>
      <c r="G3094" s="26">
        <f t="shared" si="145"/>
        <v>0</v>
      </c>
      <c r="H3094" s="26">
        <f t="shared" si="146"/>
        <v>0</v>
      </c>
    </row>
    <row r="3095" spans="1:8" x14ac:dyDescent="0.25">
      <c r="A3095" s="12">
        <f>Riesgo!C3099</f>
        <v>0</v>
      </c>
      <c r="F3095" s="76">
        <f t="shared" si="144"/>
        <v>-0.12404882503505923</v>
      </c>
      <c r="G3095" s="26">
        <f t="shared" si="145"/>
        <v>0</v>
      </c>
      <c r="H3095" s="26">
        <f t="shared" si="146"/>
        <v>0</v>
      </c>
    </row>
    <row r="3096" spans="1:8" x14ac:dyDescent="0.25">
      <c r="A3096" s="12">
        <f>Riesgo!C3100</f>
        <v>0</v>
      </c>
      <c r="F3096" s="76">
        <f t="shared" si="144"/>
        <v>-0.12404882503505923</v>
      </c>
      <c r="G3096" s="26">
        <f t="shared" si="145"/>
        <v>0</v>
      </c>
      <c r="H3096" s="26">
        <f t="shared" si="146"/>
        <v>0</v>
      </c>
    </row>
    <row r="3097" spans="1:8" x14ac:dyDescent="0.25">
      <c r="A3097" s="12">
        <f>Riesgo!C3101</f>
        <v>0</v>
      </c>
      <c r="F3097" s="76">
        <f t="shared" si="144"/>
        <v>-0.12404882503505923</v>
      </c>
      <c r="G3097" s="26">
        <f t="shared" si="145"/>
        <v>0</v>
      </c>
      <c r="H3097" s="26">
        <f t="shared" si="146"/>
        <v>0</v>
      </c>
    </row>
    <row r="3098" spans="1:8" x14ac:dyDescent="0.25">
      <c r="A3098" s="12">
        <f>Riesgo!C3102</f>
        <v>0</v>
      </c>
      <c r="F3098" s="76">
        <f t="shared" si="144"/>
        <v>-0.12404882503505923</v>
      </c>
      <c r="G3098" s="26">
        <f t="shared" si="145"/>
        <v>0</v>
      </c>
      <c r="H3098" s="26">
        <f t="shared" si="146"/>
        <v>0</v>
      </c>
    </row>
    <row r="3099" spans="1:8" x14ac:dyDescent="0.25">
      <c r="A3099" s="12">
        <f>Riesgo!C3103</f>
        <v>0</v>
      </c>
      <c r="F3099" s="76">
        <f t="shared" si="144"/>
        <v>-0.12404882503505923</v>
      </c>
      <c r="G3099" s="26">
        <f t="shared" si="145"/>
        <v>0</v>
      </c>
      <c r="H3099" s="26">
        <f t="shared" si="146"/>
        <v>0</v>
      </c>
    </row>
    <row r="3100" spans="1:8" x14ac:dyDescent="0.25">
      <c r="A3100" s="12">
        <f>Riesgo!C3104</f>
        <v>0.7299866973053819</v>
      </c>
      <c r="F3100" s="76">
        <f t="shared" si="144"/>
        <v>0.6059378722703227</v>
      </c>
      <c r="G3100" s="26">
        <f t="shared" si="145"/>
        <v>0.22247657640016888</v>
      </c>
      <c r="H3100" s="26">
        <f t="shared" si="146"/>
        <v>0.13480698333390423</v>
      </c>
    </row>
    <row r="3101" spans="1:8" x14ac:dyDescent="0.25">
      <c r="A3101" s="12">
        <f>Riesgo!C3105</f>
        <v>0</v>
      </c>
      <c r="F3101" s="76">
        <f t="shared" si="144"/>
        <v>-0.12404882503505923</v>
      </c>
      <c r="G3101" s="26">
        <f t="shared" si="145"/>
        <v>0</v>
      </c>
      <c r="H3101" s="26">
        <f t="shared" si="146"/>
        <v>0</v>
      </c>
    </row>
    <row r="3102" spans="1:8" x14ac:dyDescent="0.25">
      <c r="A3102" s="12">
        <f>Riesgo!C3106</f>
        <v>0.39253789581374393</v>
      </c>
      <c r="F3102" s="76">
        <f t="shared" si="144"/>
        <v>0.26848907077868467</v>
      </c>
      <c r="G3102" s="26">
        <f t="shared" si="145"/>
        <v>1.9354405484747851E-2</v>
      </c>
      <c r="H3102" s="26">
        <f t="shared" si="146"/>
        <v>5.196446344073828E-3</v>
      </c>
    </row>
    <row r="3103" spans="1:8" x14ac:dyDescent="0.25">
      <c r="A3103" s="12">
        <f>Riesgo!C3107</f>
        <v>0</v>
      </c>
      <c r="F3103" s="76">
        <f t="shared" si="144"/>
        <v>-0.12404882503505923</v>
      </c>
      <c r="G3103" s="26">
        <f t="shared" si="145"/>
        <v>0</v>
      </c>
      <c r="H3103" s="26">
        <f t="shared" si="146"/>
        <v>0</v>
      </c>
    </row>
    <row r="3104" spans="1:8" x14ac:dyDescent="0.25">
      <c r="A3104" s="12">
        <f>Riesgo!C3108</f>
        <v>0</v>
      </c>
      <c r="F3104" s="76">
        <f t="shared" si="144"/>
        <v>-0.12404882503505923</v>
      </c>
      <c r="G3104" s="26">
        <f t="shared" si="145"/>
        <v>0</v>
      </c>
      <c r="H3104" s="26">
        <f t="shared" si="146"/>
        <v>0</v>
      </c>
    </row>
    <row r="3105" spans="1:8" x14ac:dyDescent="0.25">
      <c r="A3105" s="12">
        <f>Riesgo!C3109</f>
        <v>1</v>
      </c>
      <c r="F3105" s="76">
        <f t="shared" si="144"/>
        <v>0.87595117496494079</v>
      </c>
      <c r="G3105" s="26">
        <f t="shared" si="145"/>
        <v>0.67210898078442016</v>
      </c>
      <c r="H3105" s="26">
        <f t="shared" si="146"/>
        <v>0.58873465142260162</v>
      </c>
    </row>
    <row r="3106" spans="1:8" x14ac:dyDescent="0.25">
      <c r="A3106" s="12">
        <f>Riesgo!C3110</f>
        <v>0</v>
      </c>
      <c r="F3106" s="76">
        <f t="shared" si="144"/>
        <v>-0.12404882503505923</v>
      </c>
      <c r="G3106" s="26">
        <f t="shared" si="145"/>
        <v>0</v>
      </c>
      <c r="H3106" s="26">
        <f t="shared" si="146"/>
        <v>0</v>
      </c>
    </row>
    <row r="3107" spans="1:8" x14ac:dyDescent="0.25">
      <c r="A3107" s="12">
        <f>Riesgo!C3111</f>
        <v>0.61170480358569257</v>
      </c>
      <c r="F3107" s="76">
        <f t="shared" si="144"/>
        <v>0.48765597855063336</v>
      </c>
      <c r="G3107" s="26">
        <f t="shared" si="145"/>
        <v>0.11596866529268006</v>
      </c>
      <c r="H3107" s="26">
        <f t="shared" si="146"/>
        <v>5.6552812954512768E-2</v>
      </c>
    </row>
    <row r="3108" spans="1:8" x14ac:dyDescent="0.25">
      <c r="A3108" s="12">
        <f>Riesgo!C3112</f>
        <v>0</v>
      </c>
      <c r="F3108" s="76">
        <f t="shared" si="144"/>
        <v>-0.12404882503505923</v>
      </c>
      <c r="G3108" s="26">
        <f t="shared" si="145"/>
        <v>0</v>
      </c>
      <c r="H3108" s="26">
        <f t="shared" si="146"/>
        <v>0</v>
      </c>
    </row>
    <row r="3109" spans="1:8" x14ac:dyDescent="0.25">
      <c r="A3109" s="12">
        <f>Riesgo!C3113</f>
        <v>0</v>
      </c>
      <c r="F3109" s="76">
        <f t="shared" si="144"/>
        <v>-0.12404882503505923</v>
      </c>
      <c r="G3109" s="26">
        <f t="shared" si="145"/>
        <v>0</v>
      </c>
      <c r="H3109" s="26">
        <f t="shared" si="146"/>
        <v>0</v>
      </c>
    </row>
    <row r="3110" spans="1:8" x14ac:dyDescent="0.25">
      <c r="A3110" s="12">
        <f>Riesgo!C3114</f>
        <v>1</v>
      </c>
      <c r="F3110" s="76">
        <f t="shared" si="144"/>
        <v>0.87595117496494079</v>
      </c>
      <c r="G3110" s="26">
        <f t="shared" si="145"/>
        <v>0.67210898078442016</v>
      </c>
      <c r="H3110" s="26">
        <f t="shared" si="146"/>
        <v>0.58873465142260162</v>
      </c>
    </row>
    <row r="3111" spans="1:8" x14ac:dyDescent="0.25">
      <c r="A3111" s="12">
        <f>Riesgo!C3115</f>
        <v>0</v>
      </c>
      <c r="F3111" s="76">
        <f t="shared" si="144"/>
        <v>-0.12404882503505923</v>
      </c>
      <c r="G3111" s="26">
        <f t="shared" si="145"/>
        <v>0</v>
      </c>
      <c r="H3111" s="26">
        <f t="shared" si="146"/>
        <v>0</v>
      </c>
    </row>
    <row r="3112" spans="1:8" x14ac:dyDescent="0.25">
      <c r="A3112" s="12">
        <f>Riesgo!C3116</f>
        <v>0</v>
      </c>
      <c r="F3112" s="76">
        <f t="shared" si="144"/>
        <v>-0.12404882503505923</v>
      </c>
      <c r="G3112" s="26">
        <f t="shared" si="145"/>
        <v>0</v>
      </c>
      <c r="H3112" s="26">
        <f t="shared" si="146"/>
        <v>0</v>
      </c>
    </row>
    <row r="3113" spans="1:8" x14ac:dyDescent="0.25">
      <c r="A3113" s="12">
        <f>Riesgo!C3117</f>
        <v>0</v>
      </c>
      <c r="F3113" s="76">
        <f t="shared" si="144"/>
        <v>-0.12404882503505923</v>
      </c>
      <c r="G3113" s="26">
        <f t="shared" si="145"/>
        <v>0</v>
      </c>
      <c r="H3113" s="26">
        <f t="shared" si="146"/>
        <v>0</v>
      </c>
    </row>
    <row r="3114" spans="1:8" x14ac:dyDescent="0.25">
      <c r="A3114" s="12">
        <f>Riesgo!C3118</f>
        <v>0</v>
      </c>
      <c r="F3114" s="76">
        <f t="shared" si="144"/>
        <v>-0.12404882503505923</v>
      </c>
      <c r="G3114" s="26">
        <f t="shared" si="145"/>
        <v>0</v>
      </c>
      <c r="H3114" s="26">
        <f t="shared" si="146"/>
        <v>0</v>
      </c>
    </row>
    <row r="3115" spans="1:8" x14ac:dyDescent="0.25">
      <c r="A3115" s="12">
        <f>Riesgo!C3119</f>
        <v>0.2210220118426913</v>
      </c>
      <c r="F3115" s="76">
        <f t="shared" si="144"/>
        <v>9.6973186807632061E-2</v>
      </c>
      <c r="G3115" s="26">
        <f t="shared" si="145"/>
        <v>9.1191635321341287E-4</v>
      </c>
      <c r="H3115" s="26">
        <f t="shared" si="146"/>
        <v>8.8431434873098856E-5</v>
      </c>
    </row>
    <row r="3116" spans="1:8" x14ac:dyDescent="0.25">
      <c r="A3116" s="12">
        <f>Riesgo!C3120</f>
        <v>0</v>
      </c>
      <c r="F3116" s="76">
        <f t="shared" si="144"/>
        <v>-0.12404882503505923</v>
      </c>
      <c r="G3116" s="26">
        <f t="shared" si="145"/>
        <v>0</v>
      </c>
      <c r="H3116" s="26">
        <f t="shared" si="146"/>
        <v>0</v>
      </c>
    </row>
    <row r="3117" spans="1:8" x14ac:dyDescent="0.25">
      <c r="A3117" s="12">
        <f>Riesgo!C3121</f>
        <v>0.3815542623215738</v>
      </c>
      <c r="F3117" s="76">
        <f t="shared" si="144"/>
        <v>0.25750543728651454</v>
      </c>
      <c r="G3117" s="26">
        <f t="shared" si="145"/>
        <v>1.707494097607528E-2</v>
      </c>
      <c r="H3117" s="26">
        <f t="shared" si="146"/>
        <v>4.3968901426856902E-3</v>
      </c>
    </row>
    <row r="3118" spans="1:8" x14ac:dyDescent="0.25">
      <c r="A3118" s="12">
        <f>Riesgo!C3122</f>
        <v>0</v>
      </c>
      <c r="F3118" s="76">
        <f t="shared" si="144"/>
        <v>-0.12404882503505923</v>
      </c>
      <c r="G3118" s="26">
        <f t="shared" si="145"/>
        <v>0</v>
      </c>
      <c r="H3118" s="26">
        <f t="shared" si="146"/>
        <v>0</v>
      </c>
    </row>
    <row r="3119" spans="1:8" x14ac:dyDescent="0.25">
      <c r="A3119" s="12">
        <f>Riesgo!C3123</f>
        <v>0</v>
      </c>
      <c r="F3119" s="76">
        <f t="shared" si="144"/>
        <v>-0.12404882503505923</v>
      </c>
      <c r="G3119" s="26">
        <f t="shared" si="145"/>
        <v>0</v>
      </c>
      <c r="H3119" s="26">
        <f t="shared" si="146"/>
        <v>0</v>
      </c>
    </row>
    <row r="3120" spans="1:8" x14ac:dyDescent="0.25">
      <c r="A3120" s="12">
        <f>Riesgo!C3124</f>
        <v>0</v>
      </c>
      <c r="F3120" s="76">
        <f t="shared" si="144"/>
        <v>-0.12404882503505923</v>
      </c>
      <c r="G3120" s="26">
        <f t="shared" si="145"/>
        <v>0</v>
      </c>
      <c r="H3120" s="26">
        <f t="shared" si="146"/>
        <v>0</v>
      </c>
    </row>
    <row r="3121" spans="1:8" x14ac:dyDescent="0.25">
      <c r="A3121" s="12">
        <f>Riesgo!C3125</f>
        <v>0</v>
      </c>
      <c r="F3121" s="76">
        <f t="shared" si="144"/>
        <v>-0.12404882503505923</v>
      </c>
      <c r="G3121" s="26">
        <f t="shared" si="145"/>
        <v>0</v>
      </c>
      <c r="H3121" s="26">
        <f t="shared" si="146"/>
        <v>0</v>
      </c>
    </row>
    <row r="3122" spans="1:8" x14ac:dyDescent="0.25">
      <c r="A3122" s="12">
        <f>Riesgo!C3126</f>
        <v>0</v>
      </c>
      <c r="F3122" s="76">
        <f t="shared" si="144"/>
        <v>-0.12404882503505923</v>
      </c>
      <c r="G3122" s="26">
        <f t="shared" si="145"/>
        <v>0</v>
      </c>
      <c r="H3122" s="26">
        <f t="shared" si="146"/>
        <v>0</v>
      </c>
    </row>
    <row r="3123" spans="1:8" x14ac:dyDescent="0.25">
      <c r="A3123" s="12">
        <f>Riesgo!C3127</f>
        <v>0</v>
      </c>
      <c r="F3123" s="76">
        <f t="shared" si="144"/>
        <v>-0.12404882503505923</v>
      </c>
      <c r="G3123" s="26">
        <f t="shared" si="145"/>
        <v>0</v>
      </c>
      <c r="H3123" s="26">
        <f t="shared" si="146"/>
        <v>0</v>
      </c>
    </row>
    <row r="3124" spans="1:8" x14ac:dyDescent="0.25">
      <c r="A3124" s="12">
        <f>Riesgo!C3128</f>
        <v>0</v>
      </c>
      <c r="F3124" s="76">
        <f t="shared" si="144"/>
        <v>-0.12404882503505923</v>
      </c>
      <c r="G3124" s="26">
        <f t="shared" si="145"/>
        <v>0</v>
      </c>
      <c r="H3124" s="26">
        <f t="shared" si="146"/>
        <v>0</v>
      </c>
    </row>
    <row r="3125" spans="1:8" x14ac:dyDescent="0.25">
      <c r="A3125" s="12">
        <f>Riesgo!C3129</f>
        <v>1</v>
      </c>
      <c r="F3125" s="76">
        <f t="shared" si="144"/>
        <v>0.87595117496494079</v>
      </c>
      <c r="G3125" s="26">
        <f t="shared" si="145"/>
        <v>0.67210898078442016</v>
      </c>
      <c r="H3125" s="26">
        <f t="shared" si="146"/>
        <v>0.58873465142260162</v>
      </c>
    </row>
    <row r="3126" spans="1:8" x14ac:dyDescent="0.25">
      <c r="A3126" s="12">
        <f>Riesgo!C3130</f>
        <v>0</v>
      </c>
      <c r="F3126" s="76">
        <f t="shared" si="144"/>
        <v>-0.12404882503505923</v>
      </c>
      <c r="G3126" s="26">
        <f t="shared" si="145"/>
        <v>0</v>
      </c>
      <c r="H3126" s="26">
        <f t="shared" si="146"/>
        <v>0</v>
      </c>
    </row>
    <row r="3127" spans="1:8" x14ac:dyDescent="0.25">
      <c r="A3127" s="12">
        <f>Riesgo!C3131</f>
        <v>0</v>
      </c>
      <c r="F3127" s="76">
        <f t="shared" si="144"/>
        <v>-0.12404882503505923</v>
      </c>
      <c r="G3127" s="26">
        <f t="shared" si="145"/>
        <v>0</v>
      </c>
      <c r="H3127" s="26">
        <f t="shared" si="146"/>
        <v>0</v>
      </c>
    </row>
    <row r="3128" spans="1:8" x14ac:dyDescent="0.25">
      <c r="A3128" s="12">
        <f>Riesgo!C3132</f>
        <v>0</v>
      </c>
      <c r="F3128" s="76">
        <f t="shared" si="144"/>
        <v>-0.12404882503505923</v>
      </c>
      <c r="G3128" s="26">
        <f t="shared" si="145"/>
        <v>0</v>
      </c>
      <c r="H3128" s="26">
        <f t="shared" si="146"/>
        <v>0</v>
      </c>
    </row>
    <row r="3129" spans="1:8" x14ac:dyDescent="0.25">
      <c r="A3129" s="12">
        <f>Riesgo!C3133</f>
        <v>0</v>
      </c>
      <c r="F3129" s="76">
        <f t="shared" si="144"/>
        <v>-0.12404882503505923</v>
      </c>
      <c r="G3129" s="26">
        <f t="shared" si="145"/>
        <v>0</v>
      </c>
      <c r="H3129" s="26">
        <f t="shared" si="146"/>
        <v>0</v>
      </c>
    </row>
    <row r="3130" spans="1:8" x14ac:dyDescent="0.25">
      <c r="A3130" s="12">
        <f>Riesgo!C3134</f>
        <v>0</v>
      </c>
      <c r="F3130" s="76">
        <f t="shared" si="144"/>
        <v>-0.12404882503505923</v>
      </c>
      <c r="G3130" s="26">
        <f t="shared" si="145"/>
        <v>0</v>
      </c>
      <c r="H3130" s="26">
        <f t="shared" si="146"/>
        <v>0</v>
      </c>
    </row>
    <row r="3131" spans="1:8" x14ac:dyDescent="0.25">
      <c r="A3131" s="12">
        <f>Riesgo!C3135</f>
        <v>0</v>
      </c>
      <c r="F3131" s="76">
        <f t="shared" si="144"/>
        <v>-0.12404882503505923</v>
      </c>
      <c r="G3131" s="26">
        <f t="shared" si="145"/>
        <v>0</v>
      </c>
      <c r="H3131" s="26">
        <f t="shared" si="146"/>
        <v>0</v>
      </c>
    </row>
    <row r="3132" spans="1:8" x14ac:dyDescent="0.25">
      <c r="A3132" s="12">
        <f>Riesgo!C3136</f>
        <v>0</v>
      </c>
      <c r="F3132" s="76">
        <f t="shared" si="144"/>
        <v>-0.12404882503505923</v>
      </c>
      <c r="G3132" s="26">
        <f t="shared" si="145"/>
        <v>0</v>
      </c>
      <c r="H3132" s="26">
        <f t="shared" si="146"/>
        <v>0</v>
      </c>
    </row>
    <row r="3133" spans="1:8" x14ac:dyDescent="0.25">
      <c r="A3133" s="12">
        <f>Riesgo!C3137</f>
        <v>1</v>
      </c>
      <c r="F3133" s="76">
        <f t="shared" si="144"/>
        <v>0.87595117496494079</v>
      </c>
      <c r="G3133" s="26">
        <f t="shared" si="145"/>
        <v>0.67210898078442016</v>
      </c>
      <c r="H3133" s="26">
        <f t="shared" si="146"/>
        <v>0.58873465142260162</v>
      </c>
    </row>
    <row r="3134" spans="1:8" x14ac:dyDescent="0.25">
      <c r="A3134" s="12">
        <f>Riesgo!C3138</f>
        <v>0</v>
      </c>
      <c r="F3134" s="76">
        <f t="shared" si="144"/>
        <v>-0.12404882503505923</v>
      </c>
      <c r="G3134" s="26">
        <f t="shared" si="145"/>
        <v>0</v>
      </c>
      <c r="H3134" s="26">
        <f t="shared" si="146"/>
        <v>0</v>
      </c>
    </row>
    <row r="3135" spans="1:8" x14ac:dyDescent="0.25">
      <c r="A3135" s="12">
        <f>Riesgo!C3139</f>
        <v>0</v>
      </c>
      <c r="F3135" s="76">
        <f t="shared" si="144"/>
        <v>-0.12404882503505923</v>
      </c>
      <c r="G3135" s="26">
        <f t="shared" si="145"/>
        <v>0</v>
      </c>
      <c r="H3135" s="26">
        <f t="shared" si="146"/>
        <v>0</v>
      </c>
    </row>
    <row r="3136" spans="1:8" x14ac:dyDescent="0.25">
      <c r="A3136" s="12">
        <f>Riesgo!C3140</f>
        <v>0</v>
      </c>
      <c r="F3136" s="76">
        <f t="shared" si="144"/>
        <v>-0.12404882503505923</v>
      </c>
      <c r="G3136" s="26">
        <f t="shared" si="145"/>
        <v>0</v>
      </c>
      <c r="H3136" s="26">
        <f t="shared" si="146"/>
        <v>0</v>
      </c>
    </row>
    <row r="3137" spans="1:8" x14ac:dyDescent="0.25">
      <c r="A3137" s="12">
        <f>Riesgo!C3141</f>
        <v>0</v>
      </c>
      <c r="F3137" s="76">
        <f t="shared" si="144"/>
        <v>-0.12404882503505923</v>
      </c>
      <c r="G3137" s="26">
        <f t="shared" si="145"/>
        <v>0</v>
      </c>
      <c r="H3137" s="26">
        <f t="shared" si="146"/>
        <v>0</v>
      </c>
    </row>
    <row r="3138" spans="1:8" x14ac:dyDescent="0.25">
      <c r="A3138" s="12">
        <f>Riesgo!C3142</f>
        <v>0</v>
      </c>
      <c r="F3138" s="76">
        <f t="shared" si="144"/>
        <v>-0.12404882503505923</v>
      </c>
      <c r="G3138" s="26">
        <f t="shared" si="145"/>
        <v>0</v>
      </c>
      <c r="H3138" s="26">
        <f t="shared" si="146"/>
        <v>0</v>
      </c>
    </row>
    <row r="3139" spans="1:8" x14ac:dyDescent="0.25">
      <c r="A3139" s="12">
        <f>Riesgo!C3143</f>
        <v>0</v>
      </c>
      <c r="F3139" s="76">
        <f t="shared" ref="F3139:F3202" si="147">A3139-$D$4</f>
        <v>-0.12404882503505923</v>
      </c>
      <c r="G3139" s="26">
        <f t="shared" ref="G3139:G3202" si="148">IF(A3139=0,0,(A3139-D$4)^3)</f>
        <v>0</v>
      </c>
      <c r="H3139" s="26">
        <f t="shared" ref="H3139:H3202" si="149">IF(A3139=0,0,(A3139-D$4)^4)</f>
        <v>0</v>
      </c>
    </row>
    <row r="3140" spans="1:8" x14ac:dyDescent="0.25">
      <c r="A3140" s="12">
        <f>Riesgo!C3144</f>
        <v>0</v>
      </c>
      <c r="F3140" s="76">
        <f t="shared" si="147"/>
        <v>-0.12404882503505923</v>
      </c>
      <c r="G3140" s="26">
        <f t="shared" si="148"/>
        <v>0</v>
      </c>
      <c r="H3140" s="26">
        <f t="shared" si="149"/>
        <v>0</v>
      </c>
    </row>
    <row r="3141" spans="1:8" x14ac:dyDescent="0.25">
      <c r="A3141" s="12">
        <f>Riesgo!C3145</f>
        <v>0</v>
      </c>
      <c r="F3141" s="76">
        <f t="shared" si="147"/>
        <v>-0.12404882503505923</v>
      </c>
      <c r="G3141" s="26">
        <f t="shared" si="148"/>
        <v>0</v>
      </c>
      <c r="H3141" s="26">
        <f t="shared" si="149"/>
        <v>0</v>
      </c>
    </row>
    <row r="3142" spans="1:8" x14ac:dyDescent="0.25">
      <c r="A3142" s="12">
        <f>Riesgo!C3146</f>
        <v>0.27699695347206821</v>
      </c>
      <c r="F3142" s="76">
        <f t="shared" si="147"/>
        <v>0.15294812843700897</v>
      </c>
      <c r="G3142" s="26">
        <f t="shared" si="148"/>
        <v>3.5779354506187628E-3</v>
      </c>
      <c r="H3142" s="26">
        <f t="shared" si="149"/>
        <v>5.4723853084056608E-4</v>
      </c>
    </row>
    <row r="3143" spans="1:8" x14ac:dyDescent="0.25">
      <c r="A3143" s="12">
        <f>Riesgo!C3147</f>
        <v>0</v>
      </c>
      <c r="F3143" s="76">
        <f t="shared" si="147"/>
        <v>-0.12404882503505923</v>
      </c>
      <c r="G3143" s="26">
        <f t="shared" si="148"/>
        <v>0</v>
      </c>
      <c r="H3143" s="26">
        <f t="shared" si="149"/>
        <v>0</v>
      </c>
    </row>
    <row r="3144" spans="1:8" x14ac:dyDescent="0.25">
      <c r="A3144" s="12">
        <f>Riesgo!C3148</f>
        <v>0</v>
      </c>
      <c r="F3144" s="76">
        <f t="shared" si="147"/>
        <v>-0.12404882503505923</v>
      </c>
      <c r="G3144" s="26">
        <f t="shared" si="148"/>
        <v>0</v>
      </c>
      <c r="H3144" s="26">
        <f t="shared" si="149"/>
        <v>0</v>
      </c>
    </row>
    <row r="3145" spans="1:8" x14ac:dyDescent="0.25">
      <c r="A3145" s="12">
        <f>Riesgo!C3149</f>
        <v>0</v>
      </c>
      <c r="F3145" s="76">
        <f t="shared" si="147"/>
        <v>-0.12404882503505923</v>
      </c>
      <c r="G3145" s="26">
        <f t="shared" si="148"/>
        <v>0</v>
      </c>
      <c r="H3145" s="26">
        <f t="shared" si="149"/>
        <v>0</v>
      </c>
    </row>
    <row r="3146" spans="1:8" x14ac:dyDescent="0.25">
      <c r="A3146" s="12">
        <f>Riesgo!C3150</f>
        <v>0</v>
      </c>
      <c r="F3146" s="76">
        <f t="shared" si="147"/>
        <v>-0.12404882503505923</v>
      </c>
      <c r="G3146" s="26">
        <f t="shared" si="148"/>
        <v>0</v>
      </c>
      <c r="H3146" s="26">
        <f t="shared" si="149"/>
        <v>0</v>
      </c>
    </row>
    <row r="3147" spans="1:8" x14ac:dyDescent="0.25">
      <c r="A3147" s="12">
        <f>Riesgo!C3151</f>
        <v>1</v>
      </c>
      <c r="F3147" s="76">
        <f t="shared" si="147"/>
        <v>0.87595117496494079</v>
      </c>
      <c r="G3147" s="26">
        <f t="shared" si="148"/>
        <v>0.67210898078442016</v>
      </c>
      <c r="H3147" s="26">
        <f t="shared" si="149"/>
        <v>0.58873465142260162</v>
      </c>
    </row>
    <row r="3148" spans="1:8" x14ac:dyDescent="0.25">
      <c r="A3148" s="12">
        <f>Riesgo!C3152</f>
        <v>0</v>
      </c>
      <c r="F3148" s="76">
        <f t="shared" si="147"/>
        <v>-0.12404882503505923</v>
      </c>
      <c r="G3148" s="26">
        <f t="shared" si="148"/>
        <v>0</v>
      </c>
      <c r="H3148" s="26">
        <f t="shared" si="149"/>
        <v>0</v>
      </c>
    </row>
    <row r="3149" spans="1:8" x14ac:dyDescent="0.25">
      <c r="A3149" s="12">
        <f>Riesgo!C3153</f>
        <v>1</v>
      </c>
      <c r="F3149" s="76">
        <f t="shared" si="147"/>
        <v>0.87595117496494079</v>
      </c>
      <c r="G3149" s="26">
        <f t="shared" si="148"/>
        <v>0.67210898078442016</v>
      </c>
      <c r="H3149" s="26">
        <f t="shared" si="149"/>
        <v>0.58873465142260162</v>
      </c>
    </row>
    <row r="3150" spans="1:8" x14ac:dyDescent="0.25">
      <c r="A3150" s="12">
        <f>Riesgo!C3154</f>
        <v>0</v>
      </c>
      <c r="F3150" s="76">
        <f t="shared" si="147"/>
        <v>-0.12404882503505923</v>
      </c>
      <c r="G3150" s="26">
        <f t="shared" si="148"/>
        <v>0</v>
      </c>
      <c r="H3150" s="26">
        <f t="shared" si="149"/>
        <v>0</v>
      </c>
    </row>
    <row r="3151" spans="1:8" x14ac:dyDescent="0.25">
      <c r="A3151" s="12">
        <f>Riesgo!C3155</f>
        <v>0</v>
      </c>
      <c r="F3151" s="76">
        <f t="shared" si="147"/>
        <v>-0.12404882503505923</v>
      </c>
      <c r="G3151" s="26">
        <f t="shared" si="148"/>
        <v>0</v>
      </c>
      <c r="H3151" s="26">
        <f t="shared" si="149"/>
        <v>0</v>
      </c>
    </row>
    <row r="3152" spans="1:8" x14ac:dyDescent="0.25">
      <c r="A3152" s="12">
        <f>Riesgo!C3156</f>
        <v>0</v>
      </c>
      <c r="F3152" s="76">
        <f t="shared" si="147"/>
        <v>-0.12404882503505923</v>
      </c>
      <c r="G3152" s="26">
        <f t="shared" si="148"/>
        <v>0</v>
      </c>
      <c r="H3152" s="26">
        <f t="shared" si="149"/>
        <v>0</v>
      </c>
    </row>
    <row r="3153" spans="1:8" x14ac:dyDescent="0.25">
      <c r="A3153" s="12">
        <f>Riesgo!C3157</f>
        <v>0</v>
      </c>
      <c r="F3153" s="76">
        <f t="shared" si="147"/>
        <v>-0.12404882503505923</v>
      </c>
      <c r="G3153" s="26">
        <f t="shared" si="148"/>
        <v>0</v>
      </c>
      <c r="H3153" s="26">
        <f t="shared" si="149"/>
        <v>0</v>
      </c>
    </row>
    <row r="3154" spans="1:8" x14ac:dyDescent="0.25">
      <c r="A3154" s="12">
        <f>Riesgo!C3158</f>
        <v>0</v>
      </c>
      <c r="F3154" s="76">
        <f t="shared" si="147"/>
        <v>-0.12404882503505923</v>
      </c>
      <c r="G3154" s="26">
        <f t="shared" si="148"/>
        <v>0</v>
      </c>
      <c r="H3154" s="26">
        <f t="shared" si="149"/>
        <v>0</v>
      </c>
    </row>
    <row r="3155" spans="1:8" x14ac:dyDescent="0.25">
      <c r="A3155" s="12">
        <f>Riesgo!C3159</f>
        <v>0</v>
      </c>
      <c r="F3155" s="76">
        <f t="shared" si="147"/>
        <v>-0.12404882503505923</v>
      </c>
      <c r="G3155" s="26">
        <f t="shared" si="148"/>
        <v>0</v>
      </c>
      <c r="H3155" s="26">
        <f t="shared" si="149"/>
        <v>0</v>
      </c>
    </row>
    <row r="3156" spans="1:8" x14ac:dyDescent="0.25">
      <c r="A3156" s="12">
        <f>Riesgo!C3160</f>
        <v>0</v>
      </c>
      <c r="F3156" s="76">
        <f t="shared" si="147"/>
        <v>-0.12404882503505923</v>
      </c>
      <c r="G3156" s="26">
        <f t="shared" si="148"/>
        <v>0</v>
      </c>
      <c r="H3156" s="26">
        <f t="shared" si="149"/>
        <v>0</v>
      </c>
    </row>
    <row r="3157" spans="1:8" x14ac:dyDescent="0.25">
      <c r="A3157" s="12">
        <f>Riesgo!C3161</f>
        <v>0</v>
      </c>
      <c r="F3157" s="76">
        <f t="shared" si="147"/>
        <v>-0.12404882503505923</v>
      </c>
      <c r="G3157" s="26">
        <f t="shared" si="148"/>
        <v>0</v>
      </c>
      <c r="H3157" s="26">
        <f t="shared" si="149"/>
        <v>0</v>
      </c>
    </row>
    <row r="3158" spans="1:8" x14ac:dyDescent="0.25">
      <c r="A3158" s="12">
        <f>Riesgo!C3162</f>
        <v>0</v>
      </c>
      <c r="F3158" s="76">
        <f t="shared" si="147"/>
        <v>-0.12404882503505923</v>
      </c>
      <c r="G3158" s="26">
        <f t="shared" si="148"/>
        <v>0</v>
      </c>
      <c r="H3158" s="26">
        <f t="shared" si="149"/>
        <v>0</v>
      </c>
    </row>
    <row r="3159" spans="1:8" x14ac:dyDescent="0.25">
      <c r="A3159" s="12">
        <f>Riesgo!C3163</f>
        <v>0</v>
      </c>
      <c r="F3159" s="76">
        <f t="shared" si="147"/>
        <v>-0.12404882503505923</v>
      </c>
      <c r="G3159" s="26">
        <f t="shared" si="148"/>
        <v>0</v>
      </c>
      <c r="H3159" s="26">
        <f t="shared" si="149"/>
        <v>0</v>
      </c>
    </row>
    <row r="3160" spans="1:8" x14ac:dyDescent="0.25">
      <c r="A3160" s="12">
        <f>Riesgo!C3164</f>
        <v>0</v>
      </c>
      <c r="F3160" s="76">
        <f t="shared" si="147"/>
        <v>-0.12404882503505923</v>
      </c>
      <c r="G3160" s="26">
        <f t="shared" si="148"/>
        <v>0</v>
      </c>
      <c r="H3160" s="26">
        <f t="shared" si="149"/>
        <v>0</v>
      </c>
    </row>
    <row r="3161" spans="1:8" x14ac:dyDescent="0.25">
      <c r="A3161" s="12">
        <f>Riesgo!C3165</f>
        <v>0</v>
      </c>
      <c r="F3161" s="76">
        <f t="shared" si="147"/>
        <v>-0.12404882503505923</v>
      </c>
      <c r="G3161" s="26">
        <f t="shared" si="148"/>
        <v>0</v>
      </c>
      <c r="H3161" s="26">
        <f t="shared" si="149"/>
        <v>0</v>
      </c>
    </row>
    <row r="3162" spans="1:8" x14ac:dyDescent="0.25">
      <c r="A3162" s="12">
        <f>Riesgo!C3166</f>
        <v>0</v>
      </c>
      <c r="F3162" s="76">
        <f t="shared" si="147"/>
        <v>-0.12404882503505923</v>
      </c>
      <c r="G3162" s="26">
        <f t="shared" si="148"/>
        <v>0</v>
      </c>
      <c r="H3162" s="26">
        <f t="shared" si="149"/>
        <v>0</v>
      </c>
    </row>
    <row r="3163" spans="1:8" x14ac:dyDescent="0.25">
      <c r="A3163" s="12">
        <f>Riesgo!C3167</f>
        <v>0</v>
      </c>
      <c r="F3163" s="76">
        <f t="shared" si="147"/>
        <v>-0.12404882503505923</v>
      </c>
      <c r="G3163" s="26">
        <f t="shared" si="148"/>
        <v>0</v>
      </c>
      <c r="H3163" s="26">
        <f t="shared" si="149"/>
        <v>0</v>
      </c>
    </row>
    <row r="3164" spans="1:8" x14ac:dyDescent="0.25">
      <c r="A3164" s="12">
        <f>Riesgo!C3168</f>
        <v>0</v>
      </c>
      <c r="F3164" s="76">
        <f t="shared" si="147"/>
        <v>-0.12404882503505923</v>
      </c>
      <c r="G3164" s="26">
        <f t="shared" si="148"/>
        <v>0</v>
      </c>
      <c r="H3164" s="26">
        <f t="shared" si="149"/>
        <v>0</v>
      </c>
    </row>
    <row r="3165" spans="1:8" x14ac:dyDescent="0.25">
      <c r="A3165" s="12">
        <f>Riesgo!C3169</f>
        <v>0</v>
      </c>
      <c r="F3165" s="76">
        <f t="shared" si="147"/>
        <v>-0.12404882503505923</v>
      </c>
      <c r="G3165" s="26">
        <f t="shared" si="148"/>
        <v>0</v>
      </c>
      <c r="H3165" s="26">
        <f t="shared" si="149"/>
        <v>0</v>
      </c>
    </row>
    <row r="3166" spans="1:8" x14ac:dyDescent="0.25">
      <c r="A3166" s="12">
        <f>Riesgo!C3170</f>
        <v>0</v>
      </c>
      <c r="F3166" s="76">
        <f t="shared" si="147"/>
        <v>-0.12404882503505923</v>
      </c>
      <c r="G3166" s="26">
        <f t="shared" si="148"/>
        <v>0</v>
      </c>
      <c r="H3166" s="26">
        <f t="shared" si="149"/>
        <v>0</v>
      </c>
    </row>
    <row r="3167" spans="1:8" x14ac:dyDescent="0.25">
      <c r="A3167" s="12">
        <f>Riesgo!C3171</f>
        <v>0</v>
      </c>
      <c r="F3167" s="76">
        <f t="shared" si="147"/>
        <v>-0.12404882503505923</v>
      </c>
      <c r="G3167" s="26">
        <f t="shared" si="148"/>
        <v>0</v>
      </c>
      <c r="H3167" s="26">
        <f t="shared" si="149"/>
        <v>0</v>
      </c>
    </row>
    <row r="3168" spans="1:8" x14ac:dyDescent="0.25">
      <c r="A3168" s="12">
        <f>Riesgo!C3172</f>
        <v>0</v>
      </c>
      <c r="F3168" s="76">
        <f t="shared" si="147"/>
        <v>-0.12404882503505923</v>
      </c>
      <c r="G3168" s="26">
        <f t="shared" si="148"/>
        <v>0</v>
      </c>
      <c r="H3168" s="26">
        <f t="shared" si="149"/>
        <v>0</v>
      </c>
    </row>
    <row r="3169" spans="1:8" x14ac:dyDescent="0.25">
      <c r="A3169" s="12">
        <f>Riesgo!C3173</f>
        <v>0</v>
      </c>
      <c r="F3169" s="76">
        <f t="shared" si="147"/>
        <v>-0.12404882503505923</v>
      </c>
      <c r="G3169" s="26">
        <f t="shared" si="148"/>
        <v>0</v>
      </c>
      <c r="H3169" s="26">
        <f t="shared" si="149"/>
        <v>0</v>
      </c>
    </row>
    <row r="3170" spans="1:8" x14ac:dyDescent="0.25">
      <c r="A3170" s="12">
        <f>Riesgo!C3174</f>
        <v>0</v>
      </c>
      <c r="F3170" s="76">
        <f t="shared" si="147"/>
        <v>-0.12404882503505923</v>
      </c>
      <c r="G3170" s="26">
        <f t="shared" si="148"/>
        <v>0</v>
      </c>
      <c r="H3170" s="26">
        <f t="shared" si="149"/>
        <v>0</v>
      </c>
    </row>
    <row r="3171" spans="1:8" x14ac:dyDescent="0.25">
      <c r="A3171" s="12">
        <f>Riesgo!C3175</f>
        <v>0.13429291969611465</v>
      </c>
      <c r="F3171" s="76">
        <f t="shared" si="147"/>
        <v>1.0244094661055414E-2</v>
      </c>
      <c r="G3171" s="26">
        <f t="shared" si="148"/>
        <v>1.0750304081210788E-6</v>
      </c>
      <c r="H3171" s="26">
        <f t="shared" si="149"/>
        <v>1.1012713264305367E-8</v>
      </c>
    </row>
    <row r="3172" spans="1:8" x14ac:dyDescent="0.25">
      <c r="A3172" s="12">
        <f>Riesgo!C3176</f>
        <v>0</v>
      </c>
      <c r="F3172" s="76">
        <f t="shared" si="147"/>
        <v>-0.12404882503505923</v>
      </c>
      <c r="G3172" s="26">
        <f t="shared" si="148"/>
        <v>0</v>
      </c>
      <c r="H3172" s="26">
        <f t="shared" si="149"/>
        <v>0</v>
      </c>
    </row>
    <row r="3173" spans="1:8" x14ac:dyDescent="0.25">
      <c r="A3173" s="12">
        <f>Riesgo!C3177</f>
        <v>0</v>
      </c>
      <c r="F3173" s="76">
        <f t="shared" si="147"/>
        <v>-0.12404882503505923</v>
      </c>
      <c r="G3173" s="26">
        <f t="shared" si="148"/>
        <v>0</v>
      </c>
      <c r="H3173" s="26">
        <f t="shared" si="149"/>
        <v>0</v>
      </c>
    </row>
    <row r="3174" spans="1:8" x14ac:dyDescent="0.25">
      <c r="A3174" s="12">
        <f>Riesgo!C3178</f>
        <v>0</v>
      </c>
      <c r="F3174" s="76">
        <f t="shared" si="147"/>
        <v>-0.12404882503505923</v>
      </c>
      <c r="G3174" s="26">
        <f t="shared" si="148"/>
        <v>0</v>
      </c>
      <c r="H3174" s="26">
        <f t="shared" si="149"/>
        <v>0</v>
      </c>
    </row>
    <row r="3175" spans="1:8" x14ac:dyDescent="0.25">
      <c r="A3175" s="12">
        <f>Riesgo!C3179</f>
        <v>0</v>
      </c>
      <c r="F3175" s="76">
        <f t="shared" si="147"/>
        <v>-0.12404882503505923</v>
      </c>
      <c r="G3175" s="26">
        <f t="shared" si="148"/>
        <v>0</v>
      </c>
      <c r="H3175" s="26">
        <f t="shared" si="149"/>
        <v>0</v>
      </c>
    </row>
    <row r="3176" spans="1:8" x14ac:dyDescent="0.25">
      <c r="A3176" s="12">
        <f>Riesgo!C3180</f>
        <v>0</v>
      </c>
      <c r="F3176" s="76">
        <f t="shared" si="147"/>
        <v>-0.12404882503505923</v>
      </c>
      <c r="G3176" s="26">
        <f t="shared" si="148"/>
        <v>0</v>
      </c>
      <c r="H3176" s="26">
        <f t="shared" si="149"/>
        <v>0</v>
      </c>
    </row>
    <row r="3177" spans="1:8" x14ac:dyDescent="0.25">
      <c r="A3177" s="12">
        <f>Riesgo!C3181</f>
        <v>0</v>
      </c>
      <c r="F3177" s="76">
        <f t="shared" si="147"/>
        <v>-0.12404882503505923</v>
      </c>
      <c r="G3177" s="26">
        <f t="shared" si="148"/>
        <v>0</v>
      </c>
      <c r="H3177" s="26">
        <f t="shared" si="149"/>
        <v>0</v>
      </c>
    </row>
    <row r="3178" spans="1:8" x14ac:dyDescent="0.25">
      <c r="A3178" s="12">
        <f>Riesgo!C3182</f>
        <v>1</v>
      </c>
      <c r="F3178" s="76">
        <f t="shared" si="147"/>
        <v>0.87595117496494079</v>
      </c>
      <c r="G3178" s="26">
        <f t="shared" si="148"/>
        <v>0.67210898078442016</v>
      </c>
      <c r="H3178" s="26">
        <f t="shared" si="149"/>
        <v>0.58873465142260162</v>
      </c>
    </row>
    <row r="3179" spans="1:8" x14ac:dyDescent="0.25">
      <c r="A3179" s="12">
        <f>Riesgo!C3183</f>
        <v>0.90193706465652213</v>
      </c>
      <c r="F3179" s="76">
        <f t="shared" si="147"/>
        <v>0.77788823962146292</v>
      </c>
      <c r="G3179" s="26">
        <f t="shared" si="148"/>
        <v>0.47070804084426887</v>
      </c>
      <c r="H3179" s="26">
        <f t="shared" si="149"/>
        <v>0.36615824926801599</v>
      </c>
    </row>
    <row r="3180" spans="1:8" x14ac:dyDescent="0.25">
      <c r="A3180" s="12">
        <f>Riesgo!C3184</f>
        <v>0</v>
      </c>
      <c r="F3180" s="76">
        <f t="shared" si="147"/>
        <v>-0.12404882503505923</v>
      </c>
      <c r="G3180" s="26">
        <f t="shared" si="148"/>
        <v>0</v>
      </c>
      <c r="H3180" s="26">
        <f t="shared" si="149"/>
        <v>0</v>
      </c>
    </row>
    <row r="3181" spans="1:8" x14ac:dyDescent="0.25">
      <c r="A3181" s="12">
        <f>Riesgo!C3185</f>
        <v>0</v>
      </c>
      <c r="F3181" s="76">
        <f t="shared" si="147"/>
        <v>-0.12404882503505923</v>
      </c>
      <c r="G3181" s="26">
        <f t="shared" si="148"/>
        <v>0</v>
      </c>
      <c r="H3181" s="26">
        <f t="shared" si="149"/>
        <v>0</v>
      </c>
    </row>
    <row r="3182" spans="1:8" x14ac:dyDescent="0.25">
      <c r="A3182" s="12">
        <f>Riesgo!C3186</f>
        <v>0</v>
      </c>
      <c r="F3182" s="76">
        <f t="shared" si="147"/>
        <v>-0.12404882503505923</v>
      </c>
      <c r="G3182" s="26">
        <f t="shared" si="148"/>
        <v>0</v>
      </c>
      <c r="H3182" s="26">
        <f t="shared" si="149"/>
        <v>0</v>
      </c>
    </row>
    <row r="3183" spans="1:8" x14ac:dyDescent="0.25">
      <c r="A3183" s="12">
        <f>Riesgo!C3187</f>
        <v>0</v>
      </c>
      <c r="F3183" s="76">
        <f t="shared" si="147"/>
        <v>-0.12404882503505923</v>
      </c>
      <c r="G3183" s="26">
        <f t="shared" si="148"/>
        <v>0</v>
      </c>
      <c r="H3183" s="26">
        <f t="shared" si="149"/>
        <v>0</v>
      </c>
    </row>
    <row r="3184" spans="1:8" x14ac:dyDescent="0.25">
      <c r="A3184" s="12">
        <f>Riesgo!C3188</f>
        <v>0</v>
      </c>
      <c r="F3184" s="76">
        <f t="shared" si="147"/>
        <v>-0.12404882503505923</v>
      </c>
      <c r="G3184" s="26">
        <f t="shared" si="148"/>
        <v>0</v>
      </c>
      <c r="H3184" s="26">
        <f t="shared" si="149"/>
        <v>0</v>
      </c>
    </row>
    <row r="3185" spans="1:8" x14ac:dyDescent="0.25">
      <c r="A3185" s="12">
        <f>Riesgo!C3189</f>
        <v>0</v>
      </c>
      <c r="F3185" s="76">
        <f t="shared" si="147"/>
        <v>-0.12404882503505923</v>
      </c>
      <c r="G3185" s="26">
        <f t="shared" si="148"/>
        <v>0</v>
      </c>
      <c r="H3185" s="26">
        <f t="shared" si="149"/>
        <v>0</v>
      </c>
    </row>
    <row r="3186" spans="1:8" x14ac:dyDescent="0.25">
      <c r="A3186" s="12">
        <f>Riesgo!C3190</f>
        <v>8.7426365339084557E-4</v>
      </c>
      <c r="F3186" s="76">
        <f t="shared" si="147"/>
        <v>-0.12317456138166839</v>
      </c>
      <c r="G3186" s="26">
        <f t="shared" si="148"/>
        <v>-1.8688010667973942E-3</v>
      </c>
      <c r="H3186" s="26">
        <f t="shared" si="149"/>
        <v>2.3018875171236302E-4</v>
      </c>
    </row>
    <row r="3187" spans="1:8" x14ac:dyDescent="0.25">
      <c r="A3187" s="12">
        <f>Riesgo!C3191</f>
        <v>0</v>
      </c>
      <c r="F3187" s="76">
        <f t="shared" si="147"/>
        <v>-0.12404882503505923</v>
      </c>
      <c r="G3187" s="26">
        <f t="shared" si="148"/>
        <v>0</v>
      </c>
      <c r="H3187" s="26">
        <f t="shared" si="149"/>
        <v>0</v>
      </c>
    </row>
    <row r="3188" spans="1:8" x14ac:dyDescent="0.25">
      <c r="A3188" s="12">
        <f>Riesgo!C3192</f>
        <v>1</v>
      </c>
      <c r="F3188" s="76">
        <f t="shared" si="147"/>
        <v>0.87595117496494079</v>
      </c>
      <c r="G3188" s="26">
        <f t="shared" si="148"/>
        <v>0.67210898078442016</v>
      </c>
      <c r="H3188" s="26">
        <f t="shared" si="149"/>
        <v>0.58873465142260162</v>
      </c>
    </row>
    <row r="3189" spans="1:8" x14ac:dyDescent="0.25">
      <c r="A3189" s="12">
        <f>Riesgo!C3193</f>
        <v>0.39051601471302483</v>
      </c>
      <c r="F3189" s="76">
        <f t="shared" si="147"/>
        <v>0.26646718967796557</v>
      </c>
      <c r="G3189" s="26">
        <f t="shared" si="148"/>
        <v>1.8920439696957878E-2</v>
      </c>
      <c r="H3189" s="26">
        <f t="shared" si="149"/>
        <v>5.0416763935197837E-3</v>
      </c>
    </row>
    <row r="3190" spans="1:8" x14ac:dyDescent="0.25">
      <c r="A3190" s="12">
        <f>Riesgo!C3194</f>
        <v>0</v>
      </c>
      <c r="F3190" s="76">
        <f t="shared" si="147"/>
        <v>-0.12404882503505923</v>
      </c>
      <c r="G3190" s="26">
        <f t="shared" si="148"/>
        <v>0</v>
      </c>
      <c r="H3190" s="26">
        <f t="shared" si="149"/>
        <v>0</v>
      </c>
    </row>
    <row r="3191" spans="1:8" x14ac:dyDescent="0.25">
      <c r="A3191" s="12">
        <f>Riesgo!C3195</f>
        <v>0</v>
      </c>
      <c r="F3191" s="76">
        <f t="shared" si="147"/>
        <v>-0.12404882503505923</v>
      </c>
      <c r="G3191" s="26">
        <f t="shared" si="148"/>
        <v>0</v>
      </c>
      <c r="H3191" s="26">
        <f t="shared" si="149"/>
        <v>0</v>
      </c>
    </row>
    <row r="3192" spans="1:8" x14ac:dyDescent="0.25">
      <c r="A3192" s="12">
        <f>Riesgo!C3196</f>
        <v>0</v>
      </c>
      <c r="F3192" s="76">
        <f t="shared" si="147"/>
        <v>-0.12404882503505923</v>
      </c>
      <c r="G3192" s="26">
        <f t="shared" si="148"/>
        <v>0</v>
      </c>
      <c r="H3192" s="26">
        <f t="shared" si="149"/>
        <v>0</v>
      </c>
    </row>
    <row r="3193" spans="1:8" x14ac:dyDescent="0.25">
      <c r="A3193" s="12">
        <f>Riesgo!C3197</f>
        <v>0</v>
      </c>
      <c r="F3193" s="76">
        <f t="shared" si="147"/>
        <v>-0.12404882503505923</v>
      </c>
      <c r="G3193" s="26">
        <f t="shared" si="148"/>
        <v>0</v>
      </c>
      <c r="H3193" s="26">
        <f t="shared" si="149"/>
        <v>0</v>
      </c>
    </row>
    <row r="3194" spans="1:8" x14ac:dyDescent="0.25">
      <c r="A3194" s="12">
        <f>Riesgo!C3198</f>
        <v>0.2179207661404601</v>
      </c>
      <c r="F3194" s="76">
        <f t="shared" si="147"/>
        <v>9.3871941105400869E-2</v>
      </c>
      <c r="G3194" s="26">
        <f t="shared" si="148"/>
        <v>8.2719403726261515E-4</v>
      </c>
      <c r="H3194" s="26">
        <f t="shared" si="149"/>
        <v>7.7650309948654975E-5</v>
      </c>
    </row>
    <row r="3195" spans="1:8" x14ac:dyDescent="0.25">
      <c r="A3195" s="12">
        <f>Riesgo!C3199</f>
        <v>0.67728065162725304</v>
      </c>
      <c r="F3195" s="76">
        <f t="shared" si="147"/>
        <v>0.55323182659219383</v>
      </c>
      <c r="G3195" s="26">
        <f t="shared" si="148"/>
        <v>0.16932515014803651</v>
      </c>
      <c r="H3195" s="26">
        <f t="shared" si="149"/>
        <v>9.3676062104395719E-2</v>
      </c>
    </row>
    <row r="3196" spans="1:8" x14ac:dyDescent="0.25">
      <c r="A3196" s="12">
        <f>Riesgo!C3200</f>
        <v>0</v>
      </c>
      <c r="F3196" s="76">
        <f t="shared" si="147"/>
        <v>-0.12404882503505923</v>
      </c>
      <c r="G3196" s="26">
        <f t="shared" si="148"/>
        <v>0</v>
      </c>
      <c r="H3196" s="26">
        <f t="shared" si="149"/>
        <v>0</v>
      </c>
    </row>
    <row r="3197" spans="1:8" x14ac:dyDescent="0.25">
      <c r="A3197" s="12">
        <f>Riesgo!C3201</f>
        <v>0</v>
      </c>
      <c r="F3197" s="76">
        <f t="shared" si="147"/>
        <v>-0.12404882503505923</v>
      </c>
      <c r="G3197" s="26">
        <f t="shared" si="148"/>
        <v>0</v>
      </c>
      <c r="H3197" s="26">
        <f t="shared" si="149"/>
        <v>0</v>
      </c>
    </row>
    <row r="3198" spans="1:8" x14ac:dyDescent="0.25">
      <c r="A3198" s="12">
        <f>Riesgo!C3202</f>
        <v>1</v>
      </c>
      <c r="F3198" s="76">
        <f t="shared" si="147"/>
        <v>0.87595117496494079</v>
      </c>
      <c r="G3198" s="26">
        <f t="shared" si="148"/>
        <v>0.67210898078442016</v>
      </c>
      <c r="H3198" s="26">
        <f t="shared" si="149"/>
        <v>0.58873465142260162</v>
      </c>
    </row>
    <row r="3199" spans="1:8" x14ac:dyDescent="0.25">
      <c r="A3199" s="12">
        <f>Riesgo!C3203</f>
        <v>0</v>
      </c>
      <c r="F3199" s="76">
        <f t="shared" si="147"/>
        <v>-0.12404882503505923</v>
      </c>
      <c r="G3199" s="26">
        <f t="shared" si="148"/>
        <v>0</v>
      </c>
      <c r="H3199" s="26">
        <f t="shared" si="149"/>
        <v>0</v>
      </c>
    </row>
    <row r="3200" spans="1:8" x14ac:dyDescent="0.25">
      <c r="A3200" s="12">
        <f>Riesgo!C3204</f>
        <v>0.16526997029089421</v>
      </c>
      <c r="F3200" s="76">
        <f t="shared" si="147"/>
        <v>4.1221145255834979E-2</v>
      </c>
      <c r="G3200" s="26">
        <f t="shared" si="148"/>
        <v>7.004226168290804E-5</v>
      </c>
      <c r="H3200" s="26">
        <f t="shared" si="149"/>
        <v>2.8872222428783567E-6</v>
      </c>
    </row>
    <row r="3201" spans="1:8" x14ac:dyDescent="0.25">
      <c r="A3201" s="12">
        <f>Riesgo!C3205</f>
        <v>0</v>
      </c>
      <c r="F3201" s="76">
        <f t="shared" si="147"/>
        <v>-0.12404882503505923</v>
      </c>
      <c r="G3201" s="26">
        <f t="shared" si="148"/>
        <v>0</v>
      </c>
      <c r="H3201" s="26">
        <f t="shared" si="149"/>
        <v>0</v>
      </c>
    </row>
    <row r="3202" spans="1:8" x14ac:dyDescent="0.25">
      <c r="A3202" s="12">
        <f>Riesgo!C3206</f>
        <v>0</v>
      </c>
      <c r="F3202" s="76">
        <f t="shared" si="147"/>
        <v>-0.12404882503505923</v>
      </c>
      <c r="G3202" s="26">
        <f t="shared" si="148"/>
        <v>0</v>
      </c>
      <c r="H3202" s="26">
        <f t="shared" si="149"/>
        <v>0</v>
      </c>
    </row>
    <row r="3203" spans="1:8" x14ac:dyDescent="0.25">
      <c r="A3203" s="12">
        <f>Riesgo!C3207</f>
        <v>0</v>
      </c>
      <c r="F3203" s="76">
        <f t="shared" ref="F3203:F3266" si="150">A3203-$D$4</f>
        <v>-0.12404882503505923</v>
      </c>
      <c r="G3203" s="26">
        <f t="shared" ref="G3203:G3266" si="151">IF(A3203=0,0,(A3203-D$4)^3)</f>
        <v>0</v>
      </c>
      <c r="H3203" s="26">
        <f t="shared" ref="H3203:H3266" si="152">IF(A3203=0,0,(A3203-D$4)^4)</f>
        <v>0</v>
      </c>
    </row>
    <row r="3204" spans="1:8" x14ac:dyDescent="0.25">
      <c r="A3204" s="12">
        <f>Riesgo!C3208</f>
        <v>0</v>
      </c>
      <c r="F3204" s="76">
        <f t="shared" si="150"/>
        <v>-0.12404882503505923</v>
      </c>
      <c r="G3204" s="26">
        <f t="shared" si="151"/>
        <v>0</v>
      </c>
      <c r="H3204" s="26">
        <f t="shared" si="152"/>
        <v>0</v>
      </c>
    </row>
    <row r="3205" spans="1:8" x14ac:dyDescent="0.25">
      <c r="A3205" s="12">
        <f>Riesgo!C3209</f>
        <v>0.65863432700037572</v>
      </c>
      <c r="F3205" s="76">
        <f t="shared" si="150"/>
        <v>0.53458550196531651</v>
      </c>
      <c r="G3205" s="26">
        <f t="shared" si="151"/>
        <v>0.15277473158169014</v>
      </c>
      <c r="H3205" s="26">
        <f t="shared" si="152"/>
        <v>8.1671156570214315E-2</v>
      </c>
    </row>
    <row r="3206" spans="1:8" x14ac:dyDescent="0.25">
      <c r="A3206" s="12">
        <f>Riesgo!C3210</f>
        <v>0</v>
      </c>
      <c r="F3206" s="76">
        <f t="shared" si="150"/>
        <v>-0.12404882503505923</v>
      </c>
      <c r="G3206" s="26">
        <f t="shared" si="151"/>
        <v>0</v>
      </c>
      <c r="H3206" s="26">
        <f t="shared" si="152"/>
        <v>0</v>
      </c>
    </row>
    <row r="3207" spans="1:8" x14ac:dyDescent="0.25">
      <c r="A3207" s="12">
        <f>Riesgo!C3211</f>
        <v>0</v>
      </c>
      <c r="F3207" s="76">
        <f t="shared" si="150"/>
        <v>-0.12404882503505923</v>
      </c>
      <c r="G3207" s="26">
        <f t="shared" si="151"/>
        <v>0</v>
      </c>
      <c r="H3207" s="26">
        <f t="shared" si="152"/>
        <v>0</v>
      </c>
    </row>
    <row r="3208" spans="1:8" x14ac:dyDescent="0.25">
      <c r="A3208" s="12">
        <f>Riesgo!C3212</f>
        <v>0</v>
      </c>
      <c r="F3208" s="76">
        <f t="shared" si="150"/>
        <v>-0.12404882503505923</v>
      </c>
      <c r="G3208" s="26">
        <f t="shared" si="151"/>
        <v>0</v>
      </c>
      <c r="H3208" s="26">
        <f t="shared" si="152"/>
        <v>0</v>
      </c>
    </row>
    <row r="3209" spans="1:8" x14ac:dyDescent="0.25">
      <c r="A3209" s="12">
        <f>Riesgo!C3213</f>
        <v>1</v>
      </c>
      <c r="F3209" s="76">
        <f t="shared" si="150"/>
        <v>0.87595117496494079</v>
      </c>
      <c r="G3209" s="26">
        <f t="shared" si="151"/>
        <v>0.67210898078442016</v>
      </c>
      <c r="H3209" s="26">
        <f t="shared" si="152"/>
        <v>0.58873465142260162</v>
      </c>
    </row>
    <row r="3210" spans="1:8" x14ac:dyDescent="0.25">
      <c r="A3210" s="12">
        <f>Riesgo!C3214</f>
        <v>0.87484854411647373</v>
      </c>
      <c r="F3210" s="76">
        <f t="shared" si="150"/>
        <v>0.75079971908141452</v>
      </c>
      <c r="G3210" s="26">
        <f t="shared" si="151"/>
        <v>0.42322596545021851</v>
      </c>
      <c r="H3210" s="26">
        <f t="shared" si="152"/>
        <v>0.31775793596798452</v>
      </c>
    </row>
    <row r="3211" spans="1:8" x14ac:dyDescent="0.25">
      <c r="A3211" s="12">
        <f>Riesgo!C3215</f>
        <v>0</v>
      </c>
      <c r="F3211" s="76">
        <f t="shared" si="150"/>
        <v>-0.12404882503505923</v>
      </c>
      <c r="G3211" s="26">
        <f t="shared" si="151"/>
        <v>0</v>
      </c>
      <c r="H3211" s="26">
        <f t="shared" si="152"/>
        <v>0</v>
      </c>
    </row>
    <row r="3212" spans="1:8" x14ac:dyDescent="0.25">
      <c r="A3212" s="12">
        <f>Riesgo!C3216</f>
        <v>0</v>
      </c>
      <c r="F3212" s="76">
        <f t="shared" si="150"/>
        <v>-0.12404882503505923</v>
      </c>
      <c r="G3212" s="26">
        <f t="shared" si="151"/>
        <v>0</v>
      </c>
      <c r="H3212" s="26">
        <f t="shared" si="152"/>
        <v>0</v>
      </c>
    </row>
    <row r="3213" spans="1:8" x14ac:dyDescent="0.25">
      <c r="A3213" s="12">
        <f>Riesgo!C3217</f>
        <v>0</v>
      </c>
      <c r="F3213" s="76">
        <f t="shared" si="150"/>
        <v>-0.12404882503505923</v>
      </c>
      <c r="G3213" s="26">
        <f t="shared" si="151"/>
        <v>0</v>
      </c>
      <c r="H3213" s="26">
        <f t="shared" si="152"/>
        <v>0</v>
      </c>
    </row>
    <row r="3214" spans="1:8" x14ac:dyDescent="0.25">
      <c r="A3214" s="12">
        <f>Riesgo!C3218</f>
        <v>0.17838862354936633</v>
      </c>
      <c r="F3214" s="76">
        <f t="shared" si="150"/>
        <v>5.4339798514307092E-2</v>
      </c>
      <c r="G3214" s="26">
        <f t="shared" si="151"/>
        <v>1.6045530164823731E-4</v>
      </c>
      <c r="H3214" s="26">
        <f t="shared" si="152"/>
        <v>8.7191087621175804E-6</v>
      </c>
    </row>
    <row r="3215" spans="1:8" x14ac:dyDescent="0.25">
      <c r="A3215" s="12">
        <f>Riesgo!C3219</f>
        <v>0</v>
      </c>
      <c r="F3215" s="76">
        <f t="shared" si="150"/>
        <v>-0.12404882503505923</v>
      </c>
      <c r="G3215" s="26">
        <f t="shared" si="151"/>
        <v>0</v>
      </c>
      <c r="H3215" s="26">
        <f t="shared" si="152"/>
        <v>0</v>
      </c>
    </row>
    <row r="3216" spans="1:8" x14ac:dyDescent="0.25">
      <c r="A3216" s="12">
        <f>Riesgo!C3220</f>
        <v>0</v>
      </c>
      <c r="F3216" s="76">
        <f t="shared" si="150"/>
        <v>-0.12404882503505923</v>
      </c>
      <c r="G3216" s="26">
        <f t="shared" si="151"/>
        <v>0</v>
      </c>
      <c r="H3216" s="26">
        <f t="shared" si="152"/>
        <v>0</v>
      </c>
    </row>
    <row r="3217" spans="1:8" x14ac:dyDescent="0.25">
      <c r="A3217" s="12">
        <f>Riesgo!C3221</f>
        <v>0</v>
      </c>
      <c r="F3217" s="76">
        <f t="shared" si="150"/>
        <v>-0.12404882503505923</v>
      </c>
      <c r="G3217" s="26">
        <f t="shared" si="151"/>
        <v>0</v>
      </c>
      <c r="H3217" s="26">
        <f t="shared" si="152"/>
        <v>0</v>
      </c>
    </row>
    <row r="3218" spans="1:8" x14ac:dyDescent="0.25">
      <c r="A3218" s="12">
        <f>Riesgo!C3222</f>
        <v>0</v>
      </c>
      <c r="F3218" s="76">
        <f t="shared" si="150"/>
        <v>-0.12404882503505923</v>
      </c>
      <c r="G3218" s="26">
        <f t="shared" si="151"/>
        <v>0</v>
      </c>
      <c r="H3218" s="26">
        <f t="shared" si="152"/>
        <v>0</v>
      </c>
    </row>
    <row r="3219" spans="1:8" x14ac:dyDescent="0.25">
      <c r="A3219" s="12">
        <f>Riesgo!C3223</f>
        <v>1</v>
      </c>
      <c r="F3219" s="76">
        <f t="shared" si="150"/>
        <v>0.87595117496494079</v>
      </c>
      <c r="G3219" s="26">
        <f t="shared" si="151"/>
        <v>0.67210898078442016</v>
      </c>
      <c r="H3219" s="26">
        <f t="shared" si="152"/>
        <v>0.58873465142260162</v>
      </c>
    </row>
    <row r="3220" spans="1:8" x14ac:dyDescent="0.25">
      <c r="A3220" s="12">
        <f>Riesgo!C3224</f>
        <v>0.39196525967324097</v>
      </c>
      <c r="F3220" s="76">
        <f t="shared" si="150"/>
        <v>0.26791643463818171</v>
      </c>
      <c r="G3220" s="26">
        <f t="shared" si="151"/>
        <v>1.9230831618243172E-2</v>
      </c>
      <c r="H3220" s="26">
        <f t="shared" si="152"/>
        <v>5.1522558422869248E-3</v>
      </c>
    </row>
    <row r="3221" spans="1:8" x14ac:dyDescent="0.25">
      <c r="A3221" s="12">
        <f>Riesgo!C3225</f>
        <v>0</v>
      </c>
      <c r="F3221" s="76">
        <f t="shared" si="150"/>
        <v>-0.12404882503505923</v>
      </c>
      <c r="G3221" s="26">
        <f t="shared" si="151"/>
        <v>0</v>
      </c>
      <c r="H3221" s="26">
        <f t="shared" si="152"/>
        <v>0</v>
      </c>
    </row>
    <row r="3222" spans="1:8" x14ac:dyDescent="0.25">
      <c r="A3222" s="12">
        <f>Riesgo!C3226</f>
        <v>0</v>
      </c>
      <c r="F3222" s="76">
        <f t="shared" si="150"/>
        <v>-0.12404882503505923</v>
      </c>
      <c r="G3222" s="26">
        <f t="shared" si="151"/>
        <v>0</v>
      </c>
      <c r="H3222" s="26">
        <f t="shared" si="152"/>
        <v>0</v>
      </c>
    </row>
    <row r="3223" spans="1:8" x14ac:dyDescent="0.25">
      <c r="A3223" s="12">
        <f>Riesgo!C3227</f>
        <v>0</v>
      </c>
      <c r="F3223" s="76">
        <f t="shared" si="150"/>
        <v>-0.12404882503505923</v>
      </c>
      <c r="G3223" s="26">
        <f t="shared" si="151"/>
        <v>0</v>
      </c>
      <c r="H3223" s="26">
        <f t="shared" si="152"/>
        <v>0</v>
      </c>
    </row>
    <row r="3224" spans="1:8" x14ac:dyDescent="0.25">
      <c r="A3224" s="12">
        <f>Riesgo!C3228</f>
        <v>1</v>
      </c>
      <c r="F3224" s="76">
        <f t="shared" si="150"/>
        <v>0.87595117496494079</v>
      </c>
      <c r="G3224" s="26">
        <f t="shared" si="151"/>
        <v>0.67210898078442016</v>
      </c>
      <c r="H3224" s="26">
        <f t="shared" si="152"/>
        <v>0.58873465142260162</v>
      </c>
    </row>
    <row r="3225" spans="1:8" x14ac:dyDescent="0.25">
      <c r="A3225" s="12">
        <f>Riesgo!C3229</f>
        <v>0</v>
      </c>
      <c r="F3225" s="76">
        <f t="shared" si="150"/>
        <v>-0.12404882503505923</v>
      </c>
      <c r="G3225" s="26">
        <f t="shared" si="151"/>
        <v>0</v>
      </c>
      <c r="H3225" s="26">
        <f t="shared" si="152"/>
        <v>0</v>
      </c>
    </row>
    <row r="3226" spans="1:8" x14ac:dyDescent="0.25">
      <c r="A3226" s="12">
        <f>Riesgo!C3230</f>
        <v>0</v>
      </c>
      <c r="F3226" s="76">
        <f t="shared" si="150"/>
        <v>-0.12404882503505923</v>
      </c>
      <c r="G3226" s="26">
        <f t="shared" si="151"/>
        <v>0</v>
      </c>
      <c r="H3226" s="26">
        <f t="shared" si="152"/>
        <v>0</v>
      </c>
    </row>
    <row r="3227" spans="1:8" x14ac:dyDescent="0.25">
      <c r="A3227" s="12">
        <f>Riesgo!C3231</f>
        <v>0</v>
      </c>
      <c r="F3227" s="76">
        <f t="shared" si="150"/>
        <v>-0.12404882503505923</v>
      </c>
      <c r="G3227" s="26">
        <f t="shared" si="151"/>
        <v>0</v>
      </c>
      <c r="H3227" s="26">
        <f t="shared" si="152"/>
        <v>0</v>
      </c>
    </row>
    <row r="3228" spans="1:8" x14ac:dyDescent="0.25">
      <c r="A3228" s="12">
        <f>Riesgo!C3232</f>
        <v>1</v>
      </c>
      <c r="F3228" s="76">
        <f t="shared" si="150"/>
        <v>0.87595117496494079</v>
      </c>
      <c r="G3228" s="26">
        <f t="shared" si="151"/>
        <v>0.67210898078442016</v>
      </c>
      <c r="H3228" s="26">
        <f t="shared" si="152"/>
        <v>0.58873465142260162</v>
      </c>
    </row>
    <row r="3229" spans="1:8" x14ac:dyDescent="0.25">
      <c r="A3229" s="12">
        <f>Riesgo!C3233</f>
        <v>0</v>
      </c>
      <c r="F3229" s="76">
        <f t="shared" si="150"/>
        <v>-0.12404882503505923</v>
      </c>
      <c r="G3229" s="26">
        <f t="shared" si="151"/>
        <v>0</v>
      </c>
      <c r="H3229" s="26">
        <f t="shared" si="152"/>
        <v>0</v>
      </c>
    </row>
    <row r="3230" spans="1:8" x14ac:dyDescent="0.25">
      <c r="A3230" s="12">
        <f>Riesgo!C3234</f>
        <v>1</v>
      </c>
      <c r="F3230" s="76">
        <f t="shared" si="150"/>
        <v>0.87595117496494079</v>
      </c>
      <c r="G3230" s="26">
        <f t="shared" si="151"/>
        <v>0.67210898078442016</v>
      </c>
      <c r="H3230" s="26">
        <f t="shared" si="152"/>
        <v>0.58873465142260162</v>
      </c>
    </row>
    <row r="3231" spans="1:8" x14ac:dyDescent="0.25">
      <c r="A3231" s="12">
        <f>Riesgo!C3235</f>
        <v>0</v>
      </c>
      <c r="F3231" s="76">
        <f t="shared" si="150"/>
        <v>-0.12404882503505923</v>
      </c>
      <c r="G3231" s="26">
        <f t="shared" si="151"/>
        <v>0</v>
      </c>
      <c r="H3231" s="26">
        <f t="shared" si="152"/>
        <v>0</v>
      </c>
    </row>
    <row r="3232" spans="1:8" x14ac:dyDescent="0.25">
      <c r="A3232" s="12">
        <f>Riesgo!C3236</f>
        <v>0</v>
      </c>
      <c r="F3232" s="76">
        <f t="shared" si="150"/>
        <v>-0.12404882503505923</v>
      </c>
      <c r="G3232" s="26">
        <f t="shared" si="151"/>
        <v>0</v>
      </c>
      <c r="H3232" s="26">
        <f t="shared" si="152"/>
        <v>0</v>
      </c>
    </row>
    <row r="3233" spans="1:8" x14ac:dyDescent="0.25">
      <c r="A3233" s="12">
        <f>Riesgo!C3237</f>
        <v>0</v>
      </c>
      <c r="F3233" s="76">
        <f t="shared" si="150"/>
        <v>-0.12404882503505923</v>
      </c>
      <c r="G3233" s="26">
        <f t="shared" si="151"/>
        <v>0</v>
      </c>
      <c r="H3233" s="26">
        <f t="shared" si="152"/>
        <v>0</v>
      </c>
    </row>
    <row r="3234" spans="1:8" x14ac:dyDescent="0.25">
      <c r="A3234" s="12">
        <f>Riesgo!C3238</f>
        <v>0</v>
      </c>
      <c r="F3234" s="76">
        <f t="shared" si="150"/>
        <v>-0.12404882503505923</v>
      </c>
      <c r="G3234" s="26">
        <f t="shared" si="151"/>
        <v>0</v>
      </c>
      <c r="H3234" s="26">
        <f t="shared" si="152"/>
        <v>0</v>
      </c>
    </row>
    <row r="3235" spans="1:8" x14ac:dyDescent="0.25">
      <c r="A3235" s="12">
        <f>Riesgo!C3239</f>
        <v>0</v>
      </c>
      <c r="F3235" s="76">
        <f t="shared" si="150"/>
        <v>-0.12404882503505923</v>
      </c>
      <c r="G3235" s="26">
        <f t="shared" si="151"/>
        <v>0</v>
      </c>
      <c r="H3235" s="26">
        <f t="shared" si="152"/>
        <v>0</v>
      </c>
    </row>
    <row r="3236" spans="1:8" x14ac:dyDescent="0.25">
      <c r="A3236" s="12">
        <f>Riesgo!C3240</f>
        <v>0</v>
      </c>
      <c r="F3236" s="76">
        <f t="shared" si="150"/>
        <v>-0.12404882503505923</v>
      </c>
      <c r="G3236" s="26">
        <f t="shared" si="151"/>
        <v>0</v>
      </c>
      <c r="H3236" s="26">
        <f t="shared" si="152"/>
        <v>0</v>
      </c>
    </row>
    <row r="3237" spans="1:8" x14ac:dyDescent="0.25">
      <c r="A3237" s="12">
        <f>Riesgo!C3241</f>
        <v>0</v>
      </c>
      <c r="F3237" s="76">
        <f t="shared" si="150"/>
        <v>-0.12404882503505923</v>
      </c>
      <c r="G3237" s="26">
        <f t="shared" si="151"/>
        <v>0</v>
      </c>
      <c r="H3237" s="26">
        <f t="shared" si="152"/>
        <v>0</v>
      </c>
    </row>
    <row r="3238" spans="1:8" x14ac:dyDescent="0.25">
      <c r="A3238" s="12">
        <f>Riesgo!C3242</f>
        <v>0</v>
      </c>
      <c r="F3238" s="76">
        <f t="shared" si="150"/>
        <v>-0.12404882503505923</v>
      </c>
      <c r="G3238" s="26">
        <f t="shared" si="151"/>
        <v>0</v>
      </c>
      <c r="H3238" s="26">
        <f t="shared" si="152"/>
        <v>0</v>
      </c>
    </row>
    <row r="3239" spans="1:8" x14ac:dyDescent="0.25">
      <c r="A3239" s="12">
        <f>Riesgo!C3243</f>
        <v>0</v>
      </c>
      <c r="F3239" s="76">
        <f t="shared" si="150"/>
        <v>-0.12404882503505923</v>
      </c>
      <c r="G3239" s="26">
        <f t="shared" si="151"/>
        <v>0</v>
      </c>
      <c r="H3239" s="26">
        <f t="shared" si="152"/>
        <v>0</v>
      </c>
    </row>
    <row r="3240" spans="1:8" x14ac:dyDescent="0.25">
      <c r="A3240" s="12">
        <f>Riesgo!C3244</f>
        <v>0</v>
      </c>
      <c r="F3240" s="76">
        <f t="shared" si="150"/>
        <v>-0.12404882503505923</v>
      </c>
      <c r="G3240" s="26">
        <f t="shared" si="151"/>
        <v>0</v>
      </c>
      <c r="H3240" s="26">
        <f t="shared" si="152"/>
        <v>0</v>
      </c>
    </row>
    <row r="3241" spans="1:8" x14ac:dyDescent="0.25">
      <c r="A3241" s="12">
        <f>Riesgo!C3245</f>
        <v>0</v>
      </c>
      <c r="F3241" s="76">
        <f t="shared" si="150"/>
        <v>-0.12404882503505923</v>
      </c>
      <c r="G3241" s="26">
        <f t="shared" si="151"/>
        <v>0</v>
      </c>
      <c r="H3241" s="26">
        <f t="shared" si="152"/>
        <v>0</v>
      </c>
    </row>
    <row r="3242" spans="1:8" x14ac:dyDescent="0.25">
      <c r="A3242" s="12">
        <f>Riesgo!C3246</f>
        <v>0</v>
      </c>
      <c r="F3242" s="76">
        <f t="shared" si="150"/>
        <v>-0.12404882503505923</v>
      </c>
      <c r="G3242" s="26">
        <f t="shared" si="151"/>
        <v>0</v>
      </c>
      <c r="H3242" s="26">
        <f t="shared" si="152"/>
        <v>0</v>
      </c>
    </row>
    <row r="3243" spans="1:8" x14ac:dyDescent="0.25">
      <c r="A3243" s="12">
        <f>Riesgo!C3247</f>
        <v>0</v>
      </c>
      <c r="F3243" s="76">
        <f t="shared" si="150"/>
        <v>-0.12404882503505923</v>
      </c>
      <c r="G3243" s="26">
        <f t="shared" si="151"/>
        <v>0</v>
      </c>
      <c r="H3243" s="26">
        <f t="shared" si="152"/>
        <v>0</v>
      </c>
    </row>
    <row r="3244" spans="1:8" x14ac:dyDescent="0.25">
      <c r="A3244" s="12">
        <f>Riesgo!C3248</f>
        <v>0</v>
      </c>
      <c r="F3244" s="76">
        <f t="shared" si="150"/>
        <v>-0.12404882503505923</v>
      </c>
      <c r="G3244" s="26">
        <f t="shared" si="151"/>
        <v>0</v>
      </c>
      <c r="H3244" s="26">
        <f t="shared" si="152"/>
        <v>0</v>
      </c>
    </row>
    <row r="3245" spans="1:8" x14ac:dyDescent="0.25">
      <c r="A3245" s="12">
        <f>Riesgo!C3249</f>
        <v>0.2864879114481042</v>
      </c>
      <c r="F3245" s="76">
        <f t="shared" si="150"/>
        <v>0.16243908641304497</v>
      </c>
      <c r="G3245" s="26">
        <f t="shared" si="151"/>
        <v>4.286191935409113E-3</v>
      </c>
      <c r="H3245" s="26">
        <f t="shared" si="152"/>
        <v>6.9624510217881734E-4</v>
      </c>
    </row>
    <row r="3246" spans="1:8" x14ac:dyDescent="0.25">
      <c r="A3246" s="12">
        <f>Riesgo!C3250</f>
        <v>0</v>
      </c>
      <c r="F3246" s="76">
        <f t="shared" si="150"/>
        <v>-0.12404882503505923</v>
      </c>
      <c r="G3246" s="26">
        <f t="shared" si="151"/>
        <v>0</v>
      </c>
      <c r="H3246" s="26">
        <f t="shared" si="152"/>
        <v>0</v>
      </c>
    </row>
    <row r="3247" spans="1:8" x14ac:dyDescent="0.25">
      <c r="A3247" s="12">
        <f>Riesgo!C3251</f>
        <v>0</v>
      </c>
      <c r="F3247" s="76">
        <f t="shared" si="150"/>
        <v>-0.12404882503505923</v>
      </c>
      <c r="G3247" s="26">
        <f t="shared" si="151"/>
        <v>0</v>
      </c>
      <c r="H3247" s="26">
        <f t="shared" si="152"/>
        <v>0</v>
      </c>
    </row>
    <row r="3248" spans="1:8" x14ac:dyDescent="0.25">
      <c r="A3248" s="12">
        <f>Riesgo!C3252</f>
        <v>0</v>
      </c>
      <c r="F3248" s="76">
        <f t="shared" si="150"/>
        <v>-0.12404882503505923</v>
      </c>
      <c r="G3248" s="26">
        <f t="shared" si="151"/>
        <v>0</v>
      </c>
      <c r="H3248" s="26">
        <f t="shared" si="152"/>
        <v>0</v>
      </c>
    </row>
    <row r="3249" spans="1:8" x14ac:dyDescent="0.25">
      <c r="A3249" s="12">
        <f>Riesgo!C3253</f>
        <v>0</v>
      </c>
      <c r="F3249" s="76">
        <f t="shared" si="150"/>
        <v>-0.12404882503505923</v>
      </c>
      <c r="G3249" s="26">
        <f t="shared" si="151"/>
        <v>0</v>
      </c>
      <c r="H3249" s="26">
        <f t="shared" si="152"/>
        <v>0</v>
      </c>
    </row>
    <row r="3250" spans="1:8" x14ac:dyDescent="0.25">
      <c r="A3250" s="12">
        <f>Riesgo!C3254</f>
        <v>0</v>
      </c>
      <c r="F3250" s="76">
        <f t="shared" si="150"/>
        <v>-0.12404882503505923</v>
      </c>
      <c r="G3250" s="26">
        <f t="shared" si="151"/>
        <v>0</v>
      </c>
      <c r="H3250" s="26">
        <f t="shared" si="152"/>
        <v>0</v>
      </c>
    </row>
    <row r="3251" spans="1:8" x14ac:dyDescent="0.25">
      <c r="A3251" s="12">
        <f>Riesgo!C3255</f>
        <v>0</v>
      </c>
      <c r="F3251" s="76">
        <f t="shared" si="150"/>
        <v>-0.12404882503505923</v>
      </c>
      <c r="G3251" s="26">
        <f t="shared" si="151"/>
        <v>0</v>
      </c>
      <c r="H3251" s="26">
        <f t="shared" si="152"/>
        <v>0</v>
      </c>
    </row>
    <row r="3252" spans="1:8" x14ac:dyDescent="0.25">
      <c r="A3252" s="12">
        <f>Riesgo!C3256</f>
        <v>0</v>
      </c>
      <c r="F3252" s="76">
        <f t="shared" si="150"/>
        <v>-0.12404882503505923</v>
      </c>
      <c r="G3252" s="26">
        <f t="shared" si="151"/>
        <v>0</v>
      </c>
      <c r="H3252" s="26">
        <f t="shared" si="152"/>
        <v>0</v>
      </c>
    </row>
    <row r="3253" spans="1:8" x14ac:dyDescent="0.25">
      <c r="A3253" s="12">
        <f>Riesgo!C3257</f>
        <v>0</v>
      </c>
      <c r="F3253" s="76">
        <f t="shared" si="150"/>
        <v>-0.12404882503505923</v>
      </c>
      <c r="G3253" s="26">
        <f t="shared" si="151"/>
        <v>0</v>
      </c>
      <c r="H3253" s="26">
        <f t="shared" si="152"/>
        <v>0</v>
      </c>
    </row>
    <row r="3254" spans="1:8" x14ac:dyDescent="0.25">
      <c r="A3254" s="12">
        <f>Riesgo!C3258</f>
        <v>0</v>
      </c>
      <c r="F3254" s="76">
        <f t="shared" si="150"/>
        <v>-0.12404882503505923</v>
      </c>
      <c r="G3254" s="26">
        <f t="shared" si="151"/>
        <v>0</v>
      </c>
      <c r="H3254" s="26">
        <f t="shared" si="152"/>
        <v>0</v>
      </c>
    </row>
    <row r="3255" spans="1:8" x14ac:dyDescent="0.25">
      <c r="A3255" s="12">
        <f>Riesgo!C3259</f>
        <v>0</v>
      </c>
      <c r="F3255" s="76">
        <f t="shared" si="150"/>
        <v>-0.12404882503505923</v>
      </c>
      <c r="G3255" s="26">
        <f t="shared" si="151"/>
        <v>0</v>
      </c>
      <c r="H3255" s="26">
        <f t="shared" si="152"/>
        <v>0</v>
      </c>
    </row>
    <row r="3256" spans="1:8" x14ac:dyDescent="0.25">
      <c r="A3256" s="12">
        <f>Riesgo!C3260</f>
        <v>0.5650506296900154</v>
      </c>
      <c r="F3256" s="76">
        <f t="shared" si="150"/>
        <v>0.4410018046549562</v>
      </c>
      <c r="G3256" s="26">
        <f t="shared" si="151"/>
        <v>8.5767173917610337E-2</v>
      </c>
      <c r="H3256" s="26">
        <f t="shared" si="152"/>
        <v>3.7823478477821651E-2</v>
      </c>
    </row>
    <row r="3257" spans="1:8" x14ac:dyDescent="0.25">
      <c r="A3257" s="12">
        <f>Riesgo!C3261</f>
        <v>0</v>
      </c>
      <c r="F3257" s="76">
        <f t="shared" si="150"/>
        <v>-0.12404882503505923</v>
      </c>
      <c r="G3257" s="26">
        <f t="shared" si="151"/>
        <v>0</v>
      </c>
      <c r="H3257" s="26">
        <f t="shared" si="152"/>
        <v>0</v>
      </c>
    </row>
    <row r="3258" spans="1:8" x14ac:dyDescent="0.25">
      <c r="A3258" s="12">
        <f>Riesgo!C3262</f>
        <v>1</v>
      </c>
      <c r="F3258" s="76">
        <f t="shared" si="150"/>
        <v>0.87595117496494079</v>
      </c>
      <c r="G3258" s="26">
        <f t="shared" si="151"/>
        <v>0.67210898078442016</v>
      </c>
      <c r="H3258" s="26">
        <f t="shared" si="152"/>
        <v>0.58873465142260162</v>
      </c>
    </row>
    <row r="3259" spans="1:8" x14ac:dyDescent="0.25">
      <c r="A3259" s="12">
        <f>Riesgo!C3263</f>
        <v>1</v>
      </c>
      <c r="F3259" s="76">
        <f t="shared" si="150"/>
        <v>0.87595117496494079</v>
      </c>
      <c r="G3259" s="26">
        <f t="shared" si="151"/>
        <v>0.67210898078442016</v>
      </c>
      <c r="H3259" s="26">
        <f t="shared" si="152"/>
        <v>0.58873465142260162</v>
      </c>
    </row>
    <row r="3260" spans="1:8" x14ac:dyDescent="0.25">
      <c r="A3260" s="12">
        <f>Riesgo!C3264</f>
        <v>0.94506446304336766</v>
      </c>
      <c r="F3260" s="76">
        <f t="shared" si="150"/>
        <v>0.82101563800830846</v>
      </c>
      <c r="G3260" s="26">
        <f t="shared" si="151"/>
        <v>0.5534192835785986</v>
      </c>
      <c r="H3260" s="26">
        <f t="shared" si="152"/>
        <v>0.45436588619338414</v>
      </c>
    </row>
    <row r="3261" spans="1:8" x14ac:dyDescent="0.25">
      <c r="A3261" s="12">
        <f>Riesgo!C3265</f>
        <v>0</v>
      </c>
      <c r="F3261" s="76">
        <f t="shared" si="150"/>
        <v>-0.12404882503505923</v>
      </c>
      <c r="G3261" s="26">
        <f t="shared" si="151"/>
        <v>0</v>
      </c>
      <c r="H3261" s="26">
        <f t="shared" si="152"/>
        <v>0</v>
      </c>
    </row>
    <row r="3262" spans="1:8" x14ac:dyDescent="0.25">
      <c r="A3262" s="12">
        <f>Riesgo!C3266</f>
        <v>0</v>
      </c>
      <c r="F3262" s="76">
        <f t="shared" si="150"/>
        <v>-0.12404882503505923</v>
      </c>
      <c r="G3262" s="26">
        <f t="shared" si="151"/>
        <v>0</v>
      </c>
      <c r="H3262" s="26">
        <f t="shared" si="152"/>
        <v>0</v>
      </c>
    </row>
    <row r="3263" spans="1:8" x14ac:dyDescent="0.25">
      <c r="A3263" s="12">
        <f>Riesgo!C3267</f>
        <v>0</v>
      </c>
      <c r="F3263" s="76">
        <f t="shared" si="150"/>
        <v>-0.12404882503505923</v>
      </c>
      <c r="G3263" s="26">
        <f t="shared" si="151"/>
        <v>0</v>
      </c>
      <c r="H3263" s="26">
        <f t="shared" si="152"/>
        <v>0</v>
      </c>
    </row>
    <row r="3264" spans="1:8" x14ac:dyDescent="0.25">
      <c r="A3264" s="12">
        <f>Riesgo!C3268</f>
        <v>0</v>
      </c>
      <c r="F3264" s="76">
        <f t="shared" si="150"/>
        <v>-0.12404882503505923</v>
      </c>
      <c r="G3264" s="26">
        <f t="shared" si="151"/>
        <v>0</v>
      </c>
      <c r="H3264" s="26">
        <f t="shared" si="152"/>
        <v>0</v>
      </c>
    </row>
    <row r="3265" spans="1:8" x14ac:dyDescent="0.25">
      <c r="A3265" s="12">
        <f>Riesgo!C3269</f>
        <v>0</v>
      </c>
      <c r="F3265" s="76">
        <f t="shared" si="150"/>
        <v>-0.12404882503505923</v>
      </c>
      <c r="G3265" s="26">
        <f t="shared" si="151"/>
        <v>0</v>
      </c>
      <c r="H3265" s="26">
        <f t="shared" si="152"/>
        <v>0</v>
      </c>
    </row>
    <row r="3266" spans="1:8" x14ac:dyDescent="0.25">
      <c r="A3266" s="12">
        <f>Riesgo!C3270</f>
        <v>1</v>
      </c>
      <c r="F3266" s="76">
        <f t="shared" si="150"/>
        <v>0.87595117496494079</v>
      </c>
      <c r="G3266" s="26">
        <f t="shared" si="151"/>
        <v>0.67210898078442016</v>
      </c>
      <c r="H3266" s="26">
        <f t="shared" si="152"/>
        <v>0.58873465142260162</v>
      </c>
    </row>
    <row r="3267" spans="1:8" x14ac:dyDescent="0.25">
      <c r="A3267" s="12">
        <f>Riesgo!C3271</f>
        <v>0</v>
      </c>
      <c r="F3267" s="76">
        <f t="shared" ref="F3267:F3330" si="153">A3267-$D$4</f>
        <v>-0.12404882503505923</v>
      </c>
      <c r="G3267" s="26">
        <f t="shared" ref="G3267:G3330" si="154">IF(A3267=0,0,(A3267-D$4)^3)</f>
        <v>0</v>
      </c>
      <c r="H3267" s="26">
        <f t="shared" ref="H3267:H3330" si="155">IF(A3267=0,0,(A3267-D$4)^4)</f>
        <v>0</v>
      </c>
    </row>
    <row r="3268" spans="1:8" x14ac:dyDescent="0.25">
      <c r="A3268" s="12">
        <f>Riesgo!C3272</f>
        <v>0</v>
      </c>
      <c r="F3268" s="76">
        <f t="shared" si="153"/>
        <v>-0.12404882503505923</v>
      </c>
      <c r="G3268" s="26">
        <f t="shared" si="154"/>
        <v>0</v>
      </c>
      <c r="H3268" s="26">
        <f t="shared" si="155"/>
        <v>0</v>
      </c>
    </row>
    <row r="3269" spans="1:8" x14ac:dyDescent="0.25">
      <c r="A3269" s="12">
        <f>Riesgo!C3273</f>
        <v>0</v>
      </c>
      <c r="F3269" s="76">
        <f t="shared" si="153"/>
        <v>-0.12404882503505923</v>
      </c>
      <c r="G3269" s="26">
        <f t="shared" si="154"/>
        <v>0</v>
      </c>
      <c r="H3269" s="26">
        <f t="shared" si="155"/>
        <v>0</v>
      </c>
    </row>
    <row r="3270" spans="1:8" x14ac:dyDescent="0.25">
      <c r="A3270" s="12">
        <f>Riesgo!C3274</f>
        <v>0</v>
      </c>
      <c r="F3270" s="76">
        <f t="shared" si="153"/>
        <v>-0.12404882503505923</v>
      </c>
      <c r="G3270" s="26">
        <f t="shared" si="154"/>
        <v>0</v>
      </c>
      <c r="H3270" s="26">
        <f t="shared" si="155"/>
        <v>0</v>
      </c>
    </row>
    <row r="3271" spans="1:8" x14ac:dyDescent="0.25">
      <c r="A3271" s="12">
        <f>Riesgo!C3275</f>
        <v>0</v>
      </c>
      <c r="F3271" s="76">
        <f t="shared" si="153"/>
        <v>-0.12404882503505923</v>
      </c>
      <c r="G3271" s="26">
        <f t="shared" si="154"/>
        <v>0</v>
      </c>
      <c r="H3271" s="26">
        <f t="shared" si="155"/>
        <v>0</v>
      </c>
    </row>
    <row r="3272" spans="1:8" x14ac:dyDescent="0.25">
      <c r="A3272" s="12">
        <f>Riesgo!C3276</f>
        <v>0</v>
      </c>
      <c r="F3272" s="76">
        <f t="shared" si="153"/>
        <v>-0.12404882503505923</v>
      </c>
      <c r="G3272" s="26">
        <f t="shared" si="154"/>
        <v>0</v>
      </c>
      <c r="H3272" s="26">
        <f t="shared" si="155"/>
        <v>0</v>
      </c>
    </row>
    <row r="3273" spans="1:8" x14ac:dyDescent="0.25">
      <c r="A3273" s="12">
        <f>Riesgo!C3277</f>
        <v>0</v>
      </c>
      <c r="F3273" s="76">
        <f t="shared" si="153"/>
        <v>-0.12404882503505923</v>
      </c>
      <c r="G3273" s="26">
        <f t="shared" si="154"/>
        <v>0</v>
      </c>
      <c r="H3273" s="26">
        <f t="shared" si="155"/>
        <v>0</v>
      </c>
    </row>
    <row r="3274" spans="1:8" x14ac:dyDescent="0.25">
      <c r="A3274" s="12">
        <f>Riesgo!C3278</f>
        <v>0</v>
      </c>
      <c r="F3274" s="76">
        <f t="shared" si="153"/>
        <v>-0.12404882503505923</v>
      </c>
      <c r="G3274" s="26">
        <f t="shared" si="154"/>
        <v>0</v>
      </c>
      <c r="H3274" s="26">
        <f t="shared" si="155"/>
        <v>0</v>
      </c>
    </row>
    <row r="3275" spans="1:8" x14ac:dyDescent="0.25">
      <c r="A3275" s="12">
        <f>Riesgo!C3279</f>
        <v>0.17487254403174796</v>
      </c>
      <c r="F3275" s="76">
        <f t="shared" si="153"/>
        <v>5.0823718996688722E-2</v>
      </c>
      <c r="G3275" s="26">
        <f t="shared" si="154"/>
        <v>1.3128022832702697E-4</v>
      </c>
      <c r="H3275" s="26">
        <f t="shared" si="155"/>
        <v>6.6721494343139523E-6</v>
      </c>
    </row>
    <row r="3276" spans="1:8" x14ac:dyDescent="0.25">
      <c r="A3276" s="12">
        <f>Riesgo!C3280</f>
        <v>0</v>
      </c>
      <c r="F3276" s="76">
        <f t="shared" si="153"/>
        <v>-0.12404882503505923</v>
      </c>
      <c r="G3276" s="26">
        <f t="shared" si="154"/>
        <v>0</v>
      </c>
      <c r="H3276" s="26">
        <f t="shared" si="155"/>
        <v>0</v>
      </c>
    </row>
    <row r="3277" spans="1:8" x14ac:dyDescent="0.25">
      <c r="A3277" s="12">
        <f>Riesgo!C3281</f>
        <v>0</v>
      </c>
      <c r="F3277" s="76">
        <f t="shared" si="153"/>
        <v>-0.12404882503505923</v>
      </c>
      <c r="G3277" s="26">
        <f t="shared" si="154"/>
        <v>0</v>
      </c>
      <c r="H3277" s="26">
        <f t="shared" si="155"/>
        <v>0</v>
      </c>
    </row>
    <row r="3278" spans="1:8" x14ac:dyDescent="0.25">
      <c r="A3278" s="12">
        <f>Riesgo!C3282</f>
        <v>0.87871963388146646</v>
      </c>
      <c r="F3278" s="76">
        <f t="shared" si="153"/>
        <v>0.75467080884640725</v>
      </c>
      <c r="G3278" s="26">
        <f t="shared" si="154"/>
        <v>0.42980617885318384</v>
      </c>
      <c r="H3278" s="26">
        <f t="shared" si="155"/>
        <v>0.32436217664231587</v>
      </c>
    </row>
    <row r="3279" spans="1:8" x14ac:dyDescent="0.25">
      <c r="A3279" s="12">
        <f>Riesgo!C3283</f>
        <v>1</v>
      </c>
      <c r="F3279" s="76">
        <f t="shared" si="153"/>
        <v>0.87595117496494079</v>
      </c>
      <c r="G3279" s="26">
        <f t="shared" si="154"/>
        <v>0.67210898078442016</v>
      </c>
      <c r="H3279" s="26">
        <f t="shared" si="155"/>
        <v>0.58873465142260162</v>
      </c>
    </row>
    <row r="3280" spans="1:8" x14ac:dyDescent="0.25">
      <c r="A3280" s="12">
        <f>Riesgo!C3284</f>
        <v>0.54915428062983362</v>
      </c>
      <c r="F3280" s="76">
        <f t="shared" si="153"/>
        <v>0.42510545559477442</v>
      </c>
      <c r="G3280" s="26">
        <f t="shared" si="154"/>
        <v>7.6822782930716288E-2</v>
      </c>
      <c r="H3280" s="26">
        <f t="shared" si="155"/>
        <v>3.2657784137820604E-2</v>
      </c>
    </row>
    <row r="3281" spans="1:8" x14ac:dyDescent="0.25">
      <c r="A3281" s="12">
        <f>Riesgo!C3285</f>
        <v>0</v>
      </c>
      <c r="F3281" s="76">
        <f t="shared" si="153"/>
        <v>-0.12404882503505923</v>
      </c>
      <c r="G3281" s="26">
        <f t="shared" si="154"/>
        <v>0</v>
      </c>
      <c r="H3281" s="26">
        <f t="shared" si="155"/>
        <v>0</v>
      </c>
    </row>
    <row r="3282" spans="1:8" x14ac:dyDescent="0.25">
      <c r="A3282" s="12">
        <f>Riesgo!C3286</f>
        <v>0</v>
      </c>
      <c r="F3282" s="76">
        <f t="shared" si="153"/>
        <v>-0.12404882503505923</v>
      </c>
      <c r="G3282" s="26">
        <f t="shared" si="154"/>
        <v>0</v>
      </c>
      <c r="H3282" s="26">
        <f t="shared" si="155"/>
        <v>0</v>
      </c>
    </row>
    <row r="3283" spans="1:8" x14ac:dyDescent="0.25">
      <c r="A3283" s="12">
        <f>Riesgo!C3287</f>
        <v>1</v>
      </c>
      <c r="F3283" s="76">
        <f t="shared" si="153"/>
        <v>0.87595117496494079</v>
      </c>
      <c r="G3283" s="26">
        <f t="shared" si="154"/>
        <v>0.67210898078442016</v>
      </c>
      <c r="H3283" s="26">
        <f t="shared" si="155"/>
        <v>0.58873465142260162</v>
      </c>
    </row>
    <row r="3284" spans="1:8" x14ac:dyDescent="0.25">
      <c r="A3284" s="12">
        <f>Riesgo!C3288</f>
        <v>0</v>
      </c>
      <c r="F3284" s="76">
        <f t="shared" si="153"/>
        <v>-0.12404882503505923</v>
      </c>
      <c r="G3284" s="26">
        <f t="shared" si="154"/>
        <v>0</v>
      </c>
      <c r="H3284" s="26">
        <f t="shared" si="155"/>
        <v>0</v>
      </c>
    </row>
    <row r="3285" spans="1:8" x14ac:dyDescent="0.25">
      <c r="A3285" s="12">
        <f>Riesgo!C3289</f>
        <v>0</v>
      </c>
      <c r="F3285" s="76">
        <f t="shared" si="153"/>
        <v>-0.12404882503505923</v>
      </c>
      <c r="G3285" s="26">
        <f t="shared" si="154"/>
        <v>0</v>
      </c>
      <c r="H3285" s="26">
        <f t="shared" si="155"/>
        <v>0</v>
      </c>
    </row>
    <row r="3286" spans="1:8" x14ac:dyDescent="0.25">
      <c r="A3286" s="12">
        <f>Riesgo!C3290</f>
        <v>0</v>
      </c>
      <c r="F3286" s="76">
        <f t="shared" si="153"/>
        <v>-0.12404882503505923</v>
      </c>
      <c r="G3286" s="26">
        <f t="shared" si="154"/>
        <v>0</v>
      </c>
      <c r="H3286" s="26">
        <f t="shared" si="155"/>
        <v>0</v>
      </c>
    </row>
    <row r="3287" spans="1:8" x14ac:dyDescent="0.25">
      <c r="A3287" s="12">
        <f>Riesgo!C3291</f>
        <v>0</v>
      </c>
      <c r="F3287" s="76">
        <f t="shared" si="153"/>
        <v>-0.12404882503505923</v>
      </c>
      <c r="G3287" s="26">
        <f t="shared" si="154"/>
        <v>0</v>
      </c>
      <c r="H3287" s="26">
        <f t="shared" si="155"/>
        <v>0</v>
      </c>
    </row>
    <row r="3288" spans="1:8" x14ac:dyDescent="0.25">
      <c r="A3288" s="12">
        <f>Riesgo!C3292</f>
        <v>0</v>
      </c>
      <c r="F3288" s="76">
        <f t="shared" si="153"/>
        <v>-0.12404882503505923</v>
      </c>
      <c r="G3288" s="26">
        <f t="shared" si="154"/>
        <v>0</v>
      </c>
      <c r="H3288" s="26">
        <f t="shared" si="155"/>
        <v>0</v>
      </c>
    </row>
    <row r="3289" spans="1:8" x14ac:dyDescent="0.25">
      <c r="A3289" s="12">
        <f>Riesgo!C3293</f>
        <v>0</v>
      </c>
      <c r="F3289" s="76">
        <f t="shared" si="153"/>
        <v>-0.12404882503505923</v>
      </c>
      <c r="G3289" s="26">
        <f t="shared" si="154"/>
        <v>0</v>
      </c>
      <c r="H3289" s="26">
        <f t="shared" si="155"/>
        <v>0</v>
      </c>
    </row>
    <row r="3290" spans="1:8" x14ac:dyDescent="0.25">
      <c r="A3290" s="12">
        <f>Riesgo!C3294</f>
        <v>0</v>
      </c>
      <c r="F3290" s="76">
        <f t="shared" si="153"/>
        <v>-0.12404882503505923</v>
      </c>
      <c r="G3290" s="26">
        <f t="shared" si="154"/>
        <v>0</v>
      </c>
      <c r="H3290" s="26">
        <f t="shared" si="155"/>
        <v>0</v>
      </c>
    </row>
    <row r="3291" spans="1:8" x14ac:dyDescent="0.25">
      <c r="A3291" s="12">
        <f>Riesgo!C3295</f>
        <v>0</v>
      </c>
      <c r="F3291" s="76">
        <f t="shared" si="153"/>
        <v>-0.12404882503505923</v>
      </c>
      <c r="G3291" s="26">
        <f t="shared" si="154"/>
        <v>0</v>
      </c>
      <c r="H3291" s="26">
        <f t="shared" si="155"/>
        <v>0</v>
      </c>
    </row>
    <row r="3292" spans="1:8" x14ac:dyDescent="0.25">
      <c r="A3292" s="12">
        <f>Riesgo!C3296</f>
        <v>0</v>
      </c>
      <c r="F3292" s="76">
        <f t="shared" si="153"/>
        <v>-0.12404882503505923</v>
      </c>
      <c r="G3292" s="26">
        <f t="shared" si="154"/>
        <v>0</v>
      </c>
      <c r="H3292" s="26">
        <f t="shared" si="155"/>
        <v>0</v>
      </c>
    </row>
    <row r="3293" spans="1:8" x14ac:dyDescent="0.25">
      <c r="A3293" s="12">
        <f>Riesgo!C3297</f>
        <v>0</v>
      </c>
      <c r="F3293" s="76">
        <f t="shared" si="153"/>
        <v>-0.12404882503505923</v>
      </c>
      <c r="G3293" s="26">
        <f t="shared" si="154"/>
        <v>0</v>
      </c>
      <c r="H3293" s="26">
        <f t="shared" si="155"/>
        <v>0</v>
      </c>
    </row>
    <row r="3294" spans="1:8" x14ac:dyDescent="0.25">
      <c r="A3294" s="12">
        <f>Riesgo!C3298</f>
        <v>0</v>
      </c>
      <c r="F3294" s="76">
        <f t="shared" si="153"/>
        <v>-0.12404882503505923</v>
      </c>
      <c r="G3294" s="26">
        <f t="shared" si="154"/>
        <v>0</v>
      </c>
      <c r="H3294" s="26">
        <f t="shared" si="155"/>
        <v>0</v>
      </c>
    </row>
    <row r="3295" spans="1:8" x14ac:dyDescent="0.25">
      <c r="A3295" s="12">
        <f>Riesgo!C3299</f>
        <v>0</v>
      </c>
      <c r="F3295" s="76">
        <f t="shared" si="153"/>
        <v>-0.12404882503505923</v>
      </c>
      <c r="G3295" s="26">
        <f t="shared" si="154"/>
        <v>0</v>
      </c>
      <c r="H3295" s="26">
        <f t="shared" si="155"/>
        <v>0</v>
      </c>
    </row>
    <row r="3296" spans="1:8" x14ac:dyDescent="0.25">
      <c r="A3296" s="12">
        <f>Riesgo!C3300</f>
        <v>0</v>
      </c>
      <c r="F3296" s="76">
        <f t="shared" si="153"/>
        <v>-0.12404882503505923</v>
      </c>
      <c r="G3296" s="26">
        <f t="shared" si="154"/>
        <v>0</v>
      </c>
      <c r="H3296" s="26">
        <f t="shared" si="155"/>
        <v>0</v>
      </c>
    </row>
    <row r="3297" spans="1:8" x14ac:dyDescent="0.25">
      <c r="A3297" s="12">
        <f>Riesgo!C3301</f>
        <v>0</v>
      </c>
      <c r="F3297" s="76">
        <f t="shared" si="153"/>
        <v>-0.12404882503505923</v>
      </c>
      <c r="G3297" s="26">
        <f t="shared" si="154"/>
        <v>0</v>
      </c>
      <c r="H3297" s="26">
        <f t="shared" si="155"/>
        <v>0</v>
      </c>
    </row>
    <row r="3298" spans="1:8" x14ac:dyDescent="0.25">
      <c r="A3298" s="12">
        <f>Riesgo!C3302</f>
        <v>0</v>
      </c>
      <c r="F3298" s="76">
        <f t="shared" si="153"/>
        <v>-0.12404882503505923</v>
      </c>
      <c r="G3298" s="26">
        <f t="shared" si="154"/>
        <v>0</v>
      </c>
      <c r="H3298" s="26">
        <f t="shared" si="155"/>
        <v>0</v>
      </c>
    </row>
    <row r="3299" spans="1:8" x14ac:dyDescent="0.25">
      <c r="A3299" s="12">
        <f>Riesgo!C3303</f>
        <v>1</v>
      </c>
      <c r="F3299" s="76">
        <f t="shared" si="153"/>
        <v>0.87595117496494079</v>
      </c>
      <c r="G3299" s="26">
        <f t="shared" si="154"/>
        <v>0.67210898078442016</v>
      </c>
      <c r="H3299" s="26">
        <f t="shared" si="155"/>
        <v>0.58873465142260162</v>
      </c>
    </row>
    <row r="3300" spans="1:8" x14ac:dyDescent="0.25">
      <c r="A3300" s="12">
        <f>Riesgo!C3304</f>
        <v>0</v>
      </c>
      <c r="F3300" s="76">
        <f t="shared" si="153"/>
        <v>-0.12404882503505923</v>
      </c>
      <c r="G3300" s="26">
        <f t="shared" si="154"/>
        <v>0</v>
      </c>
      <c r="H3300" s="26">
        <f t="shared" si="155"/>
        <v>0</v>
      </c>
    </row>
    <row r="3301" spans="1:8" x14ac:dyDescent="0.25">
      <c r="A3301" s="12">
        <f>Riesgo!C3305</f>
        <v>0</v>
      </c>
      <c r="F3301" s="76">
        <f t="shared" si="153"/>
        <v>-0.12404882503505923</v>
      </c>
      <c r="G3301" s="26">
        <f t="shared" si="154"/>
        <v>0</v>
      </c>
      <c r="H3301" s="26">
        <f t="shared" si="155"/>
        <v>0</v>
      </c>
    </row>
    <row r="3302" spans="1:8" x14ac:dyDescent="0.25">
      <c r="A3302" s="12">
        <f>Riesgo!C3306</f>
        <v>0</v>
      </c>
      <c r="F3302" s="76">
        <f t="shared" si="153"/>
        <v>-0.12404882503505923</v>
      </c>
      <c r="G3302" s="26">
        <f t="shared" si="154"/>
        <v>0</v>
      </c>
      <c r="H3302" s="26">
        <f t="shared" si="155"/>
        <v>0</v>
      </c>
    </row>
    <row r="3303" spans="1:8" x14ac:dyDescent="0.25">
      <c r="A3303" s="12">
        <f>Riesgo!C3307</f>
        <v>0.82155312908270717</v>
      </c>
      <c r="F3303" s="76">
        <f t="shared" si="153"/>
        <v>0.69750430404764796</v>
      </c>
      <c r="G3303" s="26">
        <f t="shared" si="154"/>
        <v>0.33934439125200638</v>
      </c>
      <c r="H3303" s="26">
        <f t="shared" si="155"/>
        <v>0.23669417345270344</v>
      </c>
    </row>
    <row r="3304" spans="1:8" x14ac:dyDescent="0.25">
      <c r="A3304" s="12">
        <f>Riesgo!C3308</f>
        <v>0</v>
      </c>
      <c r="F3304" s="76">
        <f t="shared" si="153"/>
        <v>-0.12404882503505923</v>
      </c>
      <c r="G3304" s="26">
        <f t="shared" si="154"/>
        <v>0</v>
      </c>
      <c r="H3304" s="26">
        <f t="shared" si="155"/>
        <v>0</v>
      </c>
    </row>
    <row r="3305" spans="1:8" x14ac:dyDescent="0.25">
      <c r="A3305" s="12">
        <f>Riesgo!C3309</f>
        <v>0</v>
      </c>
      <c r="F3305" s="76">
        <f t="shared" si="153"/>
        <v>-0.12404882503505923</v>
      </c>
      <c r="G3305" s="26">
        <f t="shared" si="154"/>
        <v>0</v>
      </c>
      <c r="H3305" s="26">
        <f t="shared" si="155"/>
        <v>0</v>
      </c>
    </row>
    <row r="3306" spans="1:8" x14ac:dyDescent="0.25">
      <c r="A3306" s="12">
        <f>Riesgo!C3310</f>
        <v>0</v>
      </c>
      <c r="F3306" s="76">
        <f t="shared" si="153"/>
        <v>-0.12404882503505923</v>
      </c>
      <c r="G3306" s="26">
        <f t="shared" si="154"/>
        <v>0</v>
      </c>
      <c r="H3306" s="26">
        <f t="shared" si="155"/>
        <v>0</v>
      </c>
    </row>
    <row r="3307" spans="1:8" x14ac:dyDescent="0.25">
      <c r="A3307" s="12">
        <f>Riesgo!C3311</f>
        <v>0</v>
      </c>
      <c r="F3307" s="76">
        <f t="shared" si="153"/>
        <v>-0.12404882503505923</v>
      </c>
      <c r="G3307" s="26">
        <f t="shared" si="154"/>
        <v>0</v>
      </c>
      <c r="H3307" s="26">
        <f t="shared" si="155"/>
        <v>0</v>
      </c>
    </row>
    <row r="3308" spans="1:8" x14ac:dyDescent="0.25">
      <c r="A3308" s="12">
        <f>Riesgo!C3312</f>
        <v>0</v>
      </c>
      <c r="F3308" s="76">
        <f t="shared" si="153"/>
        <v>-0.12404882503505923</v>
      </c>
      <c r="G3308" s="26">
        <f t="shared" si="154"/>
        <v>0</v>
      </c>
      <c r="H3308" s="26">
        <f t="shared" si="155"/>
        <v>0</v>
      </c>
    </row>
    <row r="3309" spans="1:8" x14ac:dyDescent="0.25">
      <c r="A3309" s="12">
        <f>Riesgo!C3313</f>
        <v>0</v>
      </c>
      <c r="F3309" s="76">
        <f t="shared" si="153"/>
        <v>-0.12404882503505923</v>
      </c>
      <c r="G3309" s="26">
        <f t="shared" si="154"/>
        <v>0</v>
      </c>
      <c r="H3309" s="26">
        <f t="shared" si="155"/>
        <v>0</v>
      </c>
    </row>
    <row r="3310" spans="1:8" x14ac:dyDescent="0.25">
      <c r="A3310" s="12">
        <f>Riesgo!C3314</f>
        <v>0</v>
      </c>
      <c r="F3310" s="76">
        <f t="shared" si="153"/>
        <v>-0.12404882503505923</v>
      </c>
      <c r="G3310" s="26">
        <f t="shared" si="154"/>
        <v>0</v>
      </c>
      <c r="H3310" s="26">
        <f t="shared" si="155"/>
        <v>0</v>
      </c>
    </row>
    <row r="3311" spans="1:8" x14ac:dyDescent="0.25">
      <c r="A3311" s="12">
        <f>Riesgo!C3315</f>
        <v>0</v>
      </c>
      <c r="F3311" s="76">
        <f t="shared" si="153"/>
        <v>-0.12404882503505923</v>
      </c>
      <c r="G3311" s="26">
        <f t="shared" si="154"/>
        <v>0</v>
      </c>
      <c r="H3311" s="26">
        <f t="shared" si="155"/>
        <v>0</v>
      </c>
    </row>
    <row r="3312" spans="1:8" x14ac:dyDescent="0.25">
      <c r="A3312" s="12">
        <f>Riesgo!C3316</f>
        <v>0</v>
      </c>
      <c r="F3312" s="76">
        <f t="shared" si="153"/>
        <v>-0.12404882503505923</v>
      </c>
      <c r="G3312" s="26">
        <f t="shared" si="154"/>
        <v>0</v>
      </c>
      <c r="H3312" s="26">
        <f t="shared" si="155"/>
        <v>0</v>
      </c>
    </row>
    <row r="3313" spans="1:8" x14ac:dyDescent="0.25">
      <c r="A3313" s="12">
        <f>Riesgo!C3317</f>
        <v>0</v>
      </c>
      <c r="F3313" s="76">
        <f t="shared" si="153"/>
        <v>-0.12404882503505923</v>
      </c>
      <c r="G3313" s="26">
        <f t="shared" si="154"/>
        <v>0</v>
      </c>
      <c r="H3313" s="26">
        <f t="shared" si="155"/>
        <v>0</v>
      </c>
    </row>
    <row r="3314" spans="1:8" x14ac:dyDescent="0.25">
      <c r="A3314" s="12">
        <f>Riesgo!C3318</f>
        <v>0</v>
      </c>
      <c r="F3314" s="76">
        <f t="shared" si="153"/>
        <v>-0.12404882503505923</v>
      </c>
      <c r="G3314" s="26">
        <f t="shared" si="154"/>
        <v>0</v>
      </c>
      <c r="H3314" s="26">
        <f t="shared" si="155"/>
        <v>0</v>
      </c>
    </row>
    <row r="3315" spans="1:8" x14ac:dyDescent="0.25">
      <c r="A3315" s="12">
        <f>Riesgo!C3319</f>
        <v>0</v>
      </c>
      <c r="F3315" s="76">
        <f t="shared" si="153"/>
        <v>-0.12404882503505923</v>
      </c>
      <c r="G3315" s="26">
        <f t="shared" si="154"/>
        <v>0</v>
      </c>
      <c r="H3315" s="26">
        <f t="shared" si="155"/>
        <v>0</v>
      </c>
    </row>
    <row r="3316" spans="1:8" x14ac:dyDescent="0.25">
      <c r="A3316" s="12">
        <f>Riesgo!C3320</f>
        <v>0</v>
      </c>
      <c r="F3316" s="76">
        <f t="shared" si="153"/>
        <v>-0.12404882503505923</v>
      </c>
      <c r="G3316" s="26">
        <f t="shared" si="154"/>
        <v>0</v>
      </c>
      <c r="H3316" s="26">
        <f t="shared" si="155"/>
        <v>0</v>
      </c>
    </row>
    <row r="3317" spans="1:8" x14ac:dyDescent="0.25">
      <c r="A3317" s="12">
        <f>Riesgo!C3321</f>
        <v>0.54614807036893087</v>
      </c>
      <c r="F3317" s="76">
        <f t="shared" si="153"/>
        <v>0.42209924533387166</v>
      </c>
      <c r="G3317" s="26">
        <f t="shared" si="154"/>
        <v>7.5204482488728686E-2</v>
      </c>
      <c r="H3317" s="26">
        <f t="shared" si="155"/>
        <v>3.1743755304216748E-2</v>
      </c>
    </row>
    <row r="3318" spans="1:8" x14ac:dyDescent="0.25">
      <c r="A3318" s="12">
        <f>Riesgo!C3322</f>
        <v>0</v>
      </c>
      <c r="F3318" s="76">
        <f t="shared" si="153"/>
        <v>-0.12404882503505923</v>
      </c>
      <c r="G3318" s="26">
        <f t="shared" si="154"/>
        <v>0</v>
      </c>
      <c r="H3318" s="26">
        <f t="shared" si="155"/>
        <v>0</v>
      </c>
    </row>
    <row r="3319" spans="1:8" x14ac:dyDescent="0.25">
      <c r="A3319" s="12">
        <f>Riesgo!C3323</f>
        <v>1</v>
      </c>
      <c r="F3319" s="76">
        <f t="shared" si="153"/>
        <v>0.87595117496494079</v>
      </c>
      <c r="G3319" s="26">
        <f t="shared" si="154"/>
        <v>0.67210898078442016</v>
      </c>
      <c r="H3319" s="26">
        <f t="shared" si="155"/>
        <v>0.58873465142260162</v>
      </c>
    </row>
    <row r="3320" spans="1:8" x14ac:dyDescent="0.25">
      <c r="A3320" s="12">
        <f>Riesgo!C3324</f>
        <v>0</v>
      </c>
      <c r="F3320" s="76">
        <f t="shared" si="153"/>
        <v>-0.12404882503505923</v>
      </c>
      <c r="G3320" s="26">
        <f t="shared" si="154"/>
        <v>0</v>
      </c>
      <c r="H3320" s="26">
        <f t="shared" si="155"/>
        <v>0</v>
      </c>
    </row>
    <row r="3321" spans="1:8" x14ac:dyDescent="0.25">
      <c r="A3321" s="12">
        <f>Riesgo!C3325</f>
        <v>0</v>
      </c>
      <c r="F3321" s="76">
        <f t="shared" si="153"/>
        <v>-0.12404882503505923</v>
      </c>
      <c r="G3321" s="26">
        <f t="shared" si="154"/>
        <v>0</v>
      </c>
      <c r="H3321" s="26">
        <f t="shared" si="155"/>
        <v>0</v>
      </c>
    </row>
    <row r="3322" spans="1:8" x14ac:dyDescent="0.25">
      <c r="A3322" s="12">
        <f>Riesgo!C3326</f>
        <v>1</v>
      </c>
      <c r="F3322" s="76">
        <f t="shared" si="153"/>
        <v>0.87595117496494079</v>
      </c>
      <c r="G3322" s="26">
        <f t="shared" si="154"/>
        <v>0.67210898078442016</v>
      </c>
      <c r="H3322" s="26">
        <f t="shared" si="155"/>
        <v>0.58873465142260162</v>
      </c>
    </row>
    <row r="3323" spans="1:8" x14ac:dyDescent="0.25">
      <c r="A3323" s="12">
        <f>Riesgo!C3327</f>
        <v>0</v>
      </c>
      <c r="F3323" s="76">
        <f t="shared" si="153"/>
        <v>-0.12404882503505923</v>
      </c>
      <c r="G3323" s="26">
        <f t="shared" si="154"/>
        <v>0</v>
      </c>
      <c r="H3323" s="26">
        <f t="shared" si="155"/>
        <v>0</v>
      </c>
    </row>
    <row r="3324" spans="1:8" x14ac:dyDescent="0.25">
      <c r="A3324" s="12">
        <f>Riesgo!C3328</f>
        <v>1</v>
      </c>
      <c r="F3324" s="76">
        <f t="shared" si="153"/>
        <v>0.87595117496494079</v>
      </c>
      <c r="G3324" s="26">
        <f t="shared" si="154"/>
        <v>0.67210898078442016</v>
      </c>
      <c r="H3324" s="26">
        <f t="shared" si="155"/>
        <v>0.58873465142260162</v>
      </c>
    </row>
    <row r="3325" spans="1:8" x14ac:dyDescent="0.25">
      <c r="A3325" s="12">
        <f>Riesgo!C3329</f>
        <v>0</v>
      </c>
      <c r="F3325" s="76">
        <f t="shared" si="153"/>
        <v>-0.12404882503505923</v>
      </c>
      <c r="G3325" s="26">
        <f t="shared" si="154"/>
        <v>0</v>
      </c>
      <c r="H3325" s="26">
        <f t="shared" si="155"/>
        <v>0</v>
      </c>
    </row>
    <row r="3326" spans="1:8" x14ac:dyDescent="0.25">
      <c r="A3326" s="12">
        <f>Riesgo!C3330</f>
        <v>0</v>
      </c>
      <c r="F3326" s="76">
        <f t="shared" si="153"/>
        <v>-0.12404882503505923</v>
      </c>
      <c r="G3326" s="26">
        <f t="shared" si="154"/>
        <v>0</v>
      </c>
      <c r="H3326" s="26">
        <f t="shared" si="155"/>
        <v>0</v>
      </c>
    </row>
    <row r="3327" spans="1:8" x14ac:dyDescent="0.25">
      <c r="A3327" s="12">
        <f>Riesgo!C3331</f>
        <v>0</v>
      </c>
      <c r="F3327" s="76">
        <f t="shared" si="153"/>
        <v>-0.12404882503505923</v>
      </c>
      <c r="G3327" s="26">
        <f t="shared" si="154"/>
        <v>0</v>
      </c>
      <c r="H3327" s="26">
        <f t="shared" si="155"/>
        <v>0</v>
      </c>
    </row>
    <row r="3328" spans="1:8" x14ac:dyDescent="0.25">
      <c r="A3328" s="12">
        <f>Riesgo!C3332</f>
        <v>0</v>
      </c>
      <c r="F3328" s="76">
        <f t="shared" si="153"/>
        <v>-0.12404882503505923</v>
      </c>
      <c r="G3328" s="26">
        <f t="shared" si="154"/>
        <v>0</v>
      </c>
      <c r="H3328" s="26">
        <f t="shared" si="155"/>
        <v>0</v>
      </c>
    </row>
    <row r="3329" spans="1:8" x14ac:dyDescent="0.25">
      <c r="A3329" s="12">
        <f>Riesgo!C3333</f>
        <v>8.8219628814840689E-2</v>
      </c>
      <c r="F3329" s="76">
        <f t="shared" si="153"/>
        <v>-3.5829196220218545E-2</v>
      </c>
      <c r="G3329" s="26">
        <f t="shared" si="154"/>
        <v>-4.5995060705760252E-5</v>
      </c>
      <c r="H3329" s="26">
        <f t="shared" si="155"/>
        <v>1.6479660551875476E-6</v>
      </c>
    </row>
    <row r="3330" spans="1:8" x14ac:dyDescent="0.25">
      <c r="A3330" s="12">
        <f>Riesgo!C3334</f>
        <v>6.3944418669832109E-2</v>
      </c>
      <c r="F3330" s="76">
        <f t="shared" si="153"/>
        <v>-6.0104406365227125E-2</v>
      </c>
      <c r="G3330" s="26">
        <f t="shared" si="154"/>
        <v>-2.1712955200659225E-4</v>
      </c>
      <c r="H3330" s="26">
        <f t="shared" si="155"/>
        <v>1.3050442827703938E-5</v>
      </c>
    </row>
    <row r="3331" spans="1:8" x14ac:dyDescent="0.25">
      <c r="A3331" s="12">
        <f>Riesgo!C3335</f>
        <v>0</v>
      </c>
      <c r="F3331" s="76">
        <f t="shared" ref="F3331:F3394" si="156">A3331-$D$4</f>
        <v>-0.12404882503505923</v>
      </c>
      <c r="G3331" s="26">
        <f t="shared" ref="G3331:G3394" si="157">IF(A3331=0,0,(A3331-D$4)^3)</f>
        <v>0</v>
      </c>
      <c r="H3331" s="26">
        <f t="shared" ref="H3331:H3394" si="158">IF(A3331=0,0,(A3331-D$4)^4)</f>
        <v>0</v>
      </c>
    </row>
    <row r="3332" spans="1:8" x14ac:dyDescent="0.25">
      <c r="A3332" s="12">
        <f>Riesgo!C3336</f>
        <v>0</v>
      </c>
      <c r="F3332" s="76">
        <f t="shared" si="156"/>
        <v>-0.12404882503505923</v>
      </c>
      <c r="G3332" s="26">
        <f t="shared" si="157"/>
        <v>0</v>
      </c>
      <c r="H3332" s="26">
        <f t="shared" si="158"/>
        <v>0</v>
      </c>
    </row>
    <row r="3333" spans="1:8" x14ac:dyDescent="0.25">
      <c r="A3333" s="12">
        <f>Riesgo!C3337</f>
        <v>0</v>
      </c>
      <c r="F3333" s="76">
        <f t="shared" si="156"/>
        <v>-0.12404882503505923</v>
      </c>
      <c r="G3333" s="26">
        <f t="shared" si="157"/>
        <v>0</v>
      </c>
      <c r="H3333" s="26">
        <f t="shared" si="158"/>
        <v>0</v>
      </c>
    </row>
    <row r="3334" spans="1:8" x14ac:dyDescent="0.25">
      <c r="A3334" s="12">
        <f>Riesgo!C3338</f>
        <v>0</v>
      </c>
      <c r="F3334" s="76">
        <f t="shared" si="156"/>
        <v>-0.12404882503505923</v>
      </c>
      <c r="G3334" s="26">
        <f t="shared" si="157"/>
        <v>0</v>
      </c>
      <c r="H3334" s="26">
        <f t="shared" si="158"/>
        <v>0</v>
      </c>
    </row>
    <row r="3335" spans="1:8" x14ac:dyDescent="0.25">
      <c r="A3335" s="12">
        <f>Riesgo!C3339</f>
        <v>0</v>
      </c>
      <c r="F3335" s="76">
        <f t="shared" si="156"/>
        <v>-0.12404882503505923</v>
      </c>
      <c r="G3335" s="26">
        <f t="shared" si="157"/>
        <v>0</v>
      </c>
      <c r="H3335" s="26">
        <f t="shared" si="158"/>
        <v>0</v>
      </c>
    </row>
    <row r="3336" spans="1:8" x14ac:dyDescent="0.25">
      <c r="A3336" s="12">
        <f>Riesgo!C3340</f>
        <v>0.75670630816039774</v>
      </c>
      <c r="F3336" s="76">
        <f t="shared" si="156"/>
        <v>0.63265748312533854</v>
      </c>
      <c r="G3336" s="26">
        <f t="shared" si="157"/>
        <v>0.25322463151436309</v>
      </c>
      <c r="H3336" s="26">
        <f t="shared" si="158"/>
        <v>0.16020445803921826</v>
      </c>
    </row>
    <row r="3337" spans="1:8" x14ac:dyDescent="0.25">
      <c r="A3337" s="12">
        <f>Riesgo!C3341</f>
        <v>0</v>
      </c>
      <c r="F3337" s="76">
        <f t="shared" si="156"/>
        <v>-0.12404882503505923</v>
      </c>
      <c r="G3337" s="26">
        <f t="shared" si="157"/>
        <v>0</v>
      </c>
      <c r="H3337" s="26">
        <f t="shared" si="158"/>
        <v>0</v>
      </c>
    </row>
    <row r="3338" spans="1:8" x14ac:dyDescent="0.25">
      <c r="A3338" s="12">
        <f>Riesgo!C3342</f>
        <v>5.9559439894538595E-2</v>
      </c>
      <c r="F3338" s="76">
        <f t="shared" si="156"/>
        <v>-6.4489385140520633E-2</v>
      </c>
      <c r="G3338" s="26">
        <f t="shared" si="157"/>
        <v>-2.6820366539401615E-4</v>
      </c>
      <c r="H3338" s="26">
        <f t="shared" si="158"/>
        <v>1.7296289473694034E-5</v>
      </c>
    </row>
    <row r="3339" spans="1:8" x14ac:dyDescent="0.25">
      <c r="A3339" s="12">
        <f>Riesgo!C3343</f>
        <v>0</v>
      </c>
      <c r="F3339" s="76">
        <f t="shared" si="156"/>
        <v>-0.12404882503505923</v>
      </c>
      <c r="G3339" s="26">
        <f t="shared" si="157"/>
        <v>0</v>
      </c>
      <c r="H3339" s="26">
        <f t="shared" si="158"/>
        <v>0</v>
      </c>
    </row>
    <row r="3340" spans="1:8" x14ac:dyDescent="0.25">
      <c r="A3340" s="12">
        <f>Riesgo!C3344</f>
        <v>0</v>
      </c>
      <c r="F3340" s="76">
        <f t="shared" si="156"/>
        <v>-0.12404882503505923</v>
      </c>
      <c r="G3340" s="26">
        <f t="shared" si="157"/>
        <v>0</v>
      </c>
      <c r="H3340" s="26">
        <f t="shared" si="158"/>
        <v>0</v>
      </c>
    </row>
    <row r="3341" spans="1:8" x14ac:dyDescent="0.25">
      <c r="A3341" s="12">
        <f>Riesgo!C3345</f>
        <v>0.59728747963573925</v>
      </c>
      <c r="F3341" s="76">
        <f t="shared" si="156"/>
        <v>0.47323865460068004</v>
      </c>
      <c r="G3341" s="26">
        <f t="shared" si="157"/>
        <v>0.1059840796996496</v>
      </c>
      <c r="H3341" s="26">
        <f t="shared" si="158"/>
        <v>5.0155763286153419E-2</v>
      </c>
    </row>
    <row r="3342" spans="1:8" x14ac:dyDescent="0.25">
      <c r="A3342" s="12">
        <f>Riesgo!C3346</f>
        <v>0</v>
      </c>
      <c r="F3342" s="76">
        <f t="shared" si="156"/>
        <v>-0.12404882503505923</v>
      </c>
      <c r="G3342" s="26">
        <f t="shared" si="157"/>
        <v>0</v>
      </c>
      <c r="H3342" s="26">
        <f t="shared" si="158"/>
        <v>0</v>
      </c>
    </row>
    <row r="3343" spans="1:8" x14ac:dyDescent="0.25">
      <c r="A3343" s="12">
        <f>Riesgo!C3347</f>
        <v>0</v>
      </c>
      <c r="F3343" s="76">
        <f t="shared" si="156"/>
        <v>-0.12404882503505923</v>
      </c>
      <c r="G3343" s="26">
        <f t="shared" si="157"/>
        <v>0</v>
      </c>
      <c r="H3343" s="26">
        <f t="shared" si="158"/>
        <v>0</v>
      </c>
    </row>
    <row r="3344" spans="1:8" x14ac:dyDescent="0.25">
      <c r="A3344" s="12">
        <f>Riesgo!C3348</f>
        <v>0</v>
      </c>
      <c r="F3344" s="76">
        <f t="shared" si="156"/>
        <v>-0.12404882503505923</v>
      </c>
      <c r="G3344" s="26">
        <f t="shared" si="157"/>
        <v>0</v>
      </c>
      <c r="H3344" s="26">
        <f t="shared" si="158"/>
        <v>0</v>
      </c>
    </row>
    <row r="3345" spans="1:8" x14ac:dyDescent="0.25">
      <c r="A3345" s="12">
        <f>Riesgo!C3349</f>
        <v>0</v>
      </c>
      <c r="F3345" s="76">
        <f t="shared" si="156"/>
        <v>-0.12404882503505923</v>
      </c>
      <c r="G3345" s="26">
        <f t="shared" si="157"/>
        <v>0</v>
      </c>
      <c r="H3345" s="26">
        <f t="shared" si="158"/>
        <v>0</v>
      </c>
    </row>
    <row r="3346" spans="1:8" x14ac:dyDescent="0.25">
      <c r="A3346" s="12">
        <f>Riesgo!C3350</f>
        <v>0</v>
      </c>
      <c r="F3346" s="76">
        <f t="shared" si="156"/>
        <v>-0.12404882503505923</v>
      </c>
      <c r="G3346" s="26">
        <f t="shared" si="157"/>
        <v>0</v>
      </c>
      <c r="H3346" s="26">
        <f t="shared" si="158"/>
        <v>0</v>
      </c>
    </row>
    <row r="3347" spans="1:8" x14ac:dyDescent="0.25">
      <c r="A3347" s="12">
        <f>Riesgo!C3351</f>
        <v>0</v>
      </c>
      <c r="F3347" s="76">
        <f t="shared" si="156"/>
        <v>-0.12404882503505923</v>
      </c>
      <c r="G3347" s="26">
        <f t="shared" si="157"/>
        <v>0</v>
      </c>
      <c r="H3347" s="26">
        <f t="shared" si="158"/>
        <v>0</v>
      </c>
    </row>
    <row r="3348" spans="1:8" x14ac:dyDescent="0.25">
      <c r="A3348" s="12">
        <f>Riesgo!C3352</f>
        <v>0</v>
      </c>
      <c r="F3348" s="76">
        <f t="shared" si="156"/>
        <v>-0.12404882503505923</v>
      </c>
      <c r="G3348" s="26">
        <f t="shared" si="157"/>
        <v>0</v>
      </c>
      <c r="H3348" s="26">
        <f t="shared" si="158"/>
        <v>0</v>
      </c>
    </row>
    <row r="3349" spans="1:8" x14ac:dyDescent="0.25">
      <c r="A3349" s="12">
        <f>Riesgo!C3353</f>
        <v>0</v>
      </c>
      <c r="F3349" s="76">
        <f t="shared" si="156"/>
        <v>-0.12404882503505923</v>
      </c>
      <c r="G3349" s="26">
        <f t="shared" si="157"/>
        <v>0</v>
      </c>
      <c r="H3349" s="26">
        <f t="shared" si="158"/>
        <v>0</v>
      </c>
    </row>
    <row r="3350" spans="1:8" x14ac:dyDescent="0.25">
      <c r="A3350" s="12">
        <f>Riesgo!C3354</f>
        <v>0</v>
      </c>
      <c r="F3350" s="76">
        <f t="shared" si="156"/>
        <v>-0.12404882503505923</v>
      </c>
      <c r="G3350" s="26">
        <f t="shared" si="157"/>
        <v>0</v>
      </c>
      <c r="H3350" s="26">
        <f t="shared" si="158"/>
        <v>0</v>
      </c>
    </row>
    <row r="3351" spans="1:8" x14ac:dyDescent="0.25">
      <c r="A3351" s="12">
        <f>Riesgo!C3355</f>
        <v>0</v>
      </c>
      <c r="F3351" s="76">
        <f t="shared" si="156"/>
        <v>-0.12404882503505923</v>
      </c>
      <c r="G3351" s="26">
        <f t="shared" si="157"/>
        <v>0</v>
      </c>
      <c r="H3351" s="26">
        <f t="shared" si="158"/>
        <v>0</v>
      </c>
    </row>
    <row r="3352" spans="1:8" x14ac:dyDescent="0.25">
      <c r="A3352" s="12">
        <f>Riesgo!C3356</f>
        <v>0</v>
      </c>
      <c r="F3352" s="76">
        <f t="shared" si="156"/>
        <v>-0.12404882503505923</v>
      </c>
      <c r="G3352" s="26">
        <f t="shared" si="157"/>
        <v>0</v>
      </c>
      <c r="H3352" s="26">
        <f t="shared" si="158"/>
        <v>0</v>
      </c>
    </row>
    <row r="3353" spans="1:8" x14ac:dyDescent="0.25">
      <c r="A3353" s="12">
        <f>Riesgo!C3357</f>
        <v>0</v>
      </c>
      <c r="F3353" s="76">
        <f t="shared" si="156"/>
        <v>-0.12404882503505923</v>
      </c>
      <c r="G3353" s="26">
        <f t="shared" si="157"/>
        <v>0</v>
      </c>
      <c r="H3353" s="26">
        <f t="shared" si="158"/>
        <v>0</v>
      </c>
    </row>
    <row r="3354" spans="1:8" x14ac:dyDescent="0.25">
      <c r="A3354" s="12">
        <f>Riesgo!C3358</f>
        <v>0</v>
      </c>
      <c r="F3354" s="76">
        <f t="shared" si="156"/>
        <v>-0.12404882503505923</v>
      </c>
      <c r="G3354" s="26">
        <f t="shared" si="157"/>
        <v>0</v>
      </c>
      <c r="H3354" s="26">
        <f t="shared" si="158"/>
        <v>0</v>
      </c>
    </row>
    <row r="3355" spans="1:8" x14ac:dyDescent="0.25">
      <c r="A3355" s="12">
        <f>Riesgo!C3359</f>
        <v>0</v>
      </c>
      <c r="F3355" s="76">
        <f t="shared" si="156"/>
        <v>-0.12404882503505923</v>
      </c>
      <c r="G3355" s="26">
        <f t="shared" si="157"/>
        <v>0</v>
      </c>
      <c r="H3355" s="26">
        <f t="shared" si="158"/>
        <v>0</v>
      </c>
    </row>
    <row r="3356" spans="1:8" x14ac:dyDescent="0.25">
      <c r="A3356" s="12">
        <f>Riesgo!C3360</f>
        <v>0</v>
      </c>
      <c r="F3356" s="76">
        <f t="shared" si="156"/>
        <v>-0.12404882503505923</v>
      </c>
      <c r="G3356" s="26">
        <f t="shared" si="157"/>
        <v>0</v>
      </c>
      <c r="H3356" s="26">
        <f t="shared" si="158"/>
        <v>0</v>
      </c>
    </row>
    <row r="3357" spans="1:8" x14ac:dyDescent="0.25">
      <c r="A3357" s="12">
        <f>Riesgo!C3361</f>
        <v>0</v>
      </c>
      <c r="F3357" s="76">
        <f t="shared" si="156"/>
        <v>-0.12404882503505923</v>
      </c>
      <c r="G3357" s="26">
        <f t="shared" si="157"/>
        <v>0</v>
      </c>
      <c r="H3357" s="26">
        <f t="shared" si="158"/>
        <v>0</v>
      </c>
    </row>
    <row r="3358" spans="1:8" x14ac:dyDescent="0.25">
      <c r="A3358" s="12">
        <f>Riesgo!C3362</f>
        <v>0</v>
      </c>
      <c r="F3358" s="76">
        <f t="shared" si="156"/>
        <v>-0.12404882503505923</v>
      </c>
      <c r="G3358" s="26">
        <f t="shared" si="157"/>
        <v>0</v>
      </c>
      <c r="H3358" s="26">
        <f t="shared" si="158"/>
        <v>0</v>
      </c>
    </row>
    <row r="3359" spans="1:8" x14ac:dyDescent="0.25">
      <c r="A3359" s="12">
        <f>Riesgo!C3363</f>
        <v>0</v>
      </c>
      <c r="F3359" s="76">
        <f t="shared" si="156"/>
        <v>-0.12404882503505923</v>
      </c>
      <c r="G3359" s="26">
        <f t="shared" si="157"/>
        <v>0</v>
      </c>
      <c r="H3359" s="26">
        <f t="shared" si="158"/>
        <v>0</v>
      </c>
    </row>
    <row r="3360" spans="1:8" x14ac:dyDescent="0.25">
      <c r="A3360" s="12">
        <f>Riesgo!C3364</f>
        <v>0</v>
      </c>
      <c r="F3360" s="76">
        <f t="shared" si="156"/>
        <v>-0.12404882503505923</v>
      </c>
      <c r="G3360" s="26">
        <f t="shared" si="157"/>
        <v>0</v>
      </c>
      <c r="H3360" s="26">
        <f t="shared" si="158"/>
        <v>0</v>
      </c>
    </row>
    <row r="3361" spans="1:8" x14ac:dyDescent="0.25">
      <c r="A3361" s="12">
        <f>Riesgo!C3365</f>
        <v>0</v>
      </c>
      <c r="F3361" s="76">
        <f t="shared" si="156"/>
        <v>-0.12404882503505923</v>
      </c>
      <c r="G3361" s="26">
        <f t="shared" si="157"/>
        <v>0</v>
      </c>
      <c r="H3361" s="26">
        <f t="shared" si="158"/>
        <v>0</v>
      </c>
    </row>
    <row r="3362" spans="1:8" x14ac:dyDescent="0.25">
      <c r="A3362" s="12">
        <f>Riesgo!C3366</f>
        <v>0</v>
      </c>
      <c r="F3362" s="76">
        <f t="shared" si="156"/>
        <v>-0.12404882503505923</v>
      </c>
      <c r="G3362" s="26">
        <f t="shared" si="157"/>
        <v>0</v>
      </c>
      <c r="H3362" s="26">
        <f t="shared" si="158"/>
        <v>0</v>
      </c>
    </row>
    <row r="3363" spans="1:8" x14ac:dyDescent="0.25">
      <c r="A3363" s="12">
        <f>Riesgo!C3367</f>
        <v>0</v>
      </c>
      <c r="F3363" s="76">
        <f t="shared" si="156"/>
        <v>-0.12404882503505923</v>
      </c>
      <c r="G3363" s="26">
        <f t="shared" si="157"/>
        <v>0</v>
      </c>
      <c r="H3363" s="26">
        <f t="shared" si="158"/>
        <v>0</v>
      </c>
    </row>
    <row r="3364" spans="1:8" x14ac:dyDescent="0.25">
      <c r="A3364" s="12">
        <f>Riesgo!C3368</f>
        <v>0</v>
      </c>
      <c r="F3364" s="76">
        <f t="shared" si="156"/>
        <v>-0.12404882503505923</v>
      </c>
      <c r="G3364" s="26">
        <f t="shared" si="157"/>
        <v>0</v>
      </c>
      <c r="H3364" s="26">
        <f t="shared" si="158"/>
        <v>0</v>
      </c>
    </row>
    <row r="3365" spans="1:8" x14ac:dyDescent="0.25">
      <c r="A3365" s="12">
        <f>Riesgo!C3369</f>
        <v>0</v>
      </c>
      <c r="F3365" s="76">
        <f t="shared" si="156"/>
        <v>-0.12404882503505923</v>
      </c>
      <c r="G3365" s="26">
        <f t="shared" si="157"/>
        <v>0</v>
      </c>
      <c r="H3365" s="26">
        <f t="shared" si="158"/>
        <v>0</v>
      </c>
    </row>
    <row r="3366" spans="1:8" x14ac:dyDescent="0.25">
      <c r="A3366" s="12">
        <f>Riesgo!C3370</f>
        <v>1</v>
      </c>
      <c r="F3366" s="76">
        <f t="shared" si="156"/>
        <v>0.87595117496494079</v>
      </c>
      <c r="G3366" s="26">
        <f t="shared" si="157"/>
        <v>0.67210898078442016</v>
      </c>
      <c r="H3366" s="26">
        <f t="shared" si="158"/>
        <v>0.58873465142260162</v>
      </c>
    </row>
    <row r="3367" spans="1:8" x14ac:dyDescent="0.25">
      <c r="A3367" s="12">
        <f>Riesgo!C3371</f>
        <v>0</v>
      </c>
      <c r="F3367" s="76">
        <f t="shared" si="156"/>
        <v>-0.12404882503505923</v>
      </c>
      <c r="G3367" s="26">
        <f t="shared" si="157"/>
        <v>0</v>
      </c>
      <c r="H3367" s="26">
        <f t="shared" si="158"/>
        <v>0</v>
      </c>
    </row>
    <row r="3368" spans="1:8" x14ac:dyDescent="0.25">
      <c r="A3368" s="12">
        <f>Riesgo!C3372</f>
        <v>0.61109922123948979</v>
      </c>
      <c r="F3368" s="76">
        <f t="shared" si="156"/>
        <v>0.48705039620443058</v>
      </c>
      <c r="G3368" s="26">
        <f t="shared" si="157"/>
        <v>0.11553716396296859</v>
      </c>
      <c r="H3368" s="26">
        <f t="shared" si="158"/>
        <v>5.627242148450011E-2</v>
      </c>
    </row>
    <row r="3369" spans="1:8" x14ac:dyDescent="0.25">
      <c r="A3369" s="12">
        <f>Riesgo!C3373</f>
        <v>0</v>
      </c>
      <c r="F3369" s="76">
        <f t="shared" si="156"/>
        <v>-0.12404882503505923</v>
      </c>
      <c r="G3369" s="26">
        <f t="shared" si="157"/>
        <v>0</v>
      </c>
      <c r="H3369" s="26">
        <f t="shared" si="158"/>
        <v>0</v>
      </c>
    </row>
    <row r="3370" spans="1:8" x14ac:dyDescent="0.25">
      <c r="A3370" s="12">
        <f>Riesgo!C3374</f>
        <v>1</v>
      </c>
      <c r="F3370" s="76">
        <f t="shared" si="156"/>
        <v>0.87595117496494079</v>
      </c>
      <c r="G3370" s="26">
        <f t="shared" si="157"/>
        <v>0.67210898078442016</v>
      </c>
      <c r="H3370" s="26">
        <f t="shared" si="158"/>
        <v>0.58873465142260162</v>
      </c>
    </row>
    <row r="3371" spans="1:8" x14ac:dyDescent="0.25">
      <c r="A3371" s="12">
        <f>Riesgo!C3375</f>
        <v>0.36543034217597337</v>
      </c>
      <c r="F3371" s="76">
        <f t="shared" si="156"/>
        <v>0.24138151714091413</v>
      </c>
      <c r="G3371" s="26">
        <f t="shared" si="157"/>
        <v>1.4064102983218883E-2</v>
      </c>
      <c r="H3371" s="26">
        <f t="shared" si="158"/>
        <v>3.3948145153154304E-3</v>
      </c>
    </row>
    <row r="3372" spans="1:8" x14ac:dyDescent="0.25">
      <c r="A3372" s="12">
        <f>Riesgo!C3376</f>
        <v>0</v>
      </c>
      <c r="F3372" s="76">
        <f t="shared" si="156"/>
        <v>-0.12404882503505923</v>
      </c>
      <c r="G3372" s="26">
        <f t="shared" si="157"/>
        <v>0</v>
      </c>
      <c r="H3372" s="26">
        <f t="shared" si="158"/>
        <v>0</v>
      </c>
    </row>
    <row r="3373" spans="1:8" x14ac:dyDescent="0.25">
      <c r="A3373" s="12">
        <f>Riesgo!C3377</f>
        <v>0</v>
      </c>
      <c r="F3373" s="76">
        <f t="shared" si="156"/>
        <v>-0.12404882503505923</v>
      </c>
      <c r="G3373" s="26">
        <f t="shared" si="157"/>
        <v>0</v>
      </c>
      <c r="H3373" s="26">
        <f t="shared" si="158"/>
        <v>0</v>
      </c>
    </row>
    <row r="3374" spans="1:8" x14ac:dyDescent="0.25">
      <c r="A3374" s="12">
        <f>Riesgo!C3378</f>
        <v>0</v>
      </c>
      <c r="F3374" s="76">
        <f t="shared" si="156"/>
        <v>-0.12404882503505923</v>
      </c>
      <c r="G3374" s="26">
        <f t="shared" si="157"/>
        <v>0</v>
      </c>
      <c r="H3374" s="26">
        <f t="shared" si="158"/>
        <v>0</v>
      </c>
    </row>
    <row r="3375" spans="1:8" x14ac:dyDescent="0.25">
      <c r="A3375" s="12">
        <f>Riesgo!C3379</f>
        <v>0</v>
      </c>
      <c r="F3375" s="76">
        <f t="shared" si="156"/>
        <v>-0.12404882503505923</v>
      </c>
      <c r="G3375" s="26">
        <f t="shared" si="157"/>
        <v>0</v>
      </c>
      <c r="H3375" s="26">
        <f t="shared" si="158"/>
        <v>0</v>
      </c>
    </row>
    <row r="3376" spans="1:8" x14ac:dyDescent="0.25">
      <c r="A3376" s="12">
        <f>Riesgo!C3380</f>
        <v>0</v>
      </c>
      <c r="F3376" s="76">
        <f t="shared" si="156"/>
        <v>-0.12404882503505923</v>
      </c>
      <c r="G3376" s="26">
        <f t="shared" si="157"/>
        <v>0</v>
      </c>
      <c r="H3376" s="26">
        <f t="shared" si="158"/>
        <v>0</v>
      </c>
    </row>
    <row r="3377" spans="1:8" x14ac:dyDescent="0.25">
      <c r="A3377" s="12">
        <f>Riesgo!C3381</f>
        <v>0</v>
      </c>
      <c r="F3377" s="76">
        <f t="shared" si="156"/>
        <v>-0.12404882503505923</v>
      </c>
      <c r="G3377" s="26">
        <f t="shared" si="157"/>
        <v>0</v>
      </c>
      <c r="H3377" s="26">
        <f t="shared" si="158"/>
        <v>0</v>
      </c>
    </row>
    <row r="3378" spans="1:8" x14ac:dyDescent="0.25">
      <c r="A3378" s="12">
        <f>Riesgo!C3382</f>
        <v>0</v>
      </c>
      <c r="F3378" s="76">
        <f t="shared" si="156"/>
        <v>-0.12404882503505923</v>
      </c>
      <c r="G3378" s="26">
        <f t="shared" si="157"/>
        <v>0</v>
      </c>
      <c r="H3378" s="26">
        <f t="shared" si="158"/>
        <v>0</v>
      </c>
    </row>
    <row r="3379" spans="1:8" x14ac:dyDescent="0.25">
      <c r="A3379" s="12">
        <f>Riesgo!C3383</f>
        <v>0</v>
      </c>
      <c r="F3379" s="76">
        <f t="shared" si="156"/>
        <v>-0.12404882503505923</v>
      </c>
      <c r="G3379" s="26">
        <f t="shared" si="157"/>
        <v>0</v>
      </c>
      <c r="H3379" s="26">
        <f t="shared" si="158"/>
        <v>0</v>
      </c>
    </row>
    <row r="3380" spans="1:8" x14ac:dyDescent="0.25">
      <c r="A3380" s="12">
        <f>Riesgo!C3384</f>
        <v>0</v>
      </c>
      <c r="F3380" s="76">
        <f t="shared" si="156"/>
        <v>-0.12404882503505923</v>
      </c>
      <c r="G3380" s="26">
        <f t="shared" si="157"/>
        <v>0</v>
      </c>
      <c r="H3380" s="26">
        <f t="shared" si="158"/>
        <v>0</v>
      </c>
    </row>
    <row r="3381" spans="1:8" x14ac:dyDescent="0.25">
      <c r="A3381" s="12">
        <f>Riesgo!C3385</f>
        <v>1</v>
      </c>
      <c r="F3381" s="76">
        <f t="shared" si="156"/>
        <v>0.87595117496494079</v>
      </c>
      <c r="G3381" s="26">
        <f t="shared" si="157"/>
        <v>0.67210898078442016</v>
      </c>
      <c r="H3381" s="26">
        <f t="shared" si="158"/>
        <v>0.58873465142260162</v>
      </c>
    </row>
    <row r="3382" spans="1:8" x14ac:dyDescent="0.25">
      <c r="A3382" s="12">
        <f>Riesgo!C3386</f>
        <v>0</v>
      </c>
      <c r="F3382" s="76">
        <f t="shared" si="156"/>
        <v>-0.12404882503505923</v>
      </c>
      <c r="G3382" s="26">
        <f t="shared" si="157"/>
        <v>0</v>
      </c>
      <c r="H3382" s="26">
        <f t="shared" si="158"/>
        <v>0</v>
      </c>
    </row>
    <row r="3383" spans="1:8" x14ac:dyDescent="0.25">
      <c r="A3383" s="12">
        <f>Riesgo!C3387</f>
        <v>0</v>
      </c>
      <c r="F3383" s="76">
        <f t="shared" si="156"/>
        <v>-0.12404882503505923</v>
      </c>
      <c r="G3383" s="26">
        <f t="shared" si="157"/>
        <v>0</v>
      </c>
      <c r="H3383" s="26">
        <f t="shared" si="158"/>
        <v>0</v>
      </c>
    </row>
    <row r="3384" spans="1:8" x14ac:dyDescent="0.25">
      <c r="A3384" s="12">
        <f>Riesgo!C3388</f>
        <v>0</v>
      </c>
      <c r="F3384" s="76">
        <f t="shared" si="156"/>
        <v>-0.12404882503505923</v>
      </c>
      <c r="G3384" s="26">
        <f t="shared" si="157"/>
        <v>0</v>
      </c>
      <c r="H3384" s="26">
        <f t="shared" si="158"/>
        <v>0</v>
      </c>
    </row>
    <row r="3385" spans="1:8" x14ac:dyDescent="0.25">
      <c r="A3385" s="12">
        <f>Riesgo!C3389</f>
        <v>0</v>
      </c>
      <c r="F3385" s="76">
        <f t="shared" si="156"/>
        <v>-0.12404882503505923</v>
      </c>
      <c r="G3385" s="26">
        <f t="shared" si="157"/>
        <v>0</v>
      </c>
      <c r="H3385" s="26">
        <f t="shared" si="158"/>
        <v>0</v>
      </c>
    </row>
    <row r="3386" spans="1:8" x14ac:dyDescent="0.25">
      <c r="A3386" s="12">
        <f>Riesgo!C3390</f>
        <v>0</v>
      </c>
      <c r="F3386" s="76">
        <f t="shared" si="156"/>
        <v>-0.12404882503505923</v>
      </c>
      <c r="G3386" s="26">
        <f t="shared" si="157"/>
        <v>0</v>
      </c>
      <c r="H3386" s="26">
        <f t="shared" si="158"/>
        <v>0</v>
      </c>
    </row>
    <row r="3387" spans="1:8" x14ac:dyDescent="0.25">
      <c r="A3387" s="12">
        <f>Riesgo!C3391</f>
        <v>0</v>
      </c>
      <c r="F3387" s="76">
        <f t="shared" si="156"/>
        <v>-0.12404882503505923</v>
      </c>
      <c r="G3387" s="26">
        <f t="shared" si="157"/>
        <v>0</v>
      </c>
      <c r="H3387" s="26">
        <f t="shared" si="158"/>
        <v>0</v>
      </c>
    </row>
    <row r="3388" spans="1:8" x14ac:dyDescent="0.25">
      <c r="A3388" s="12">
        <f>Riesgo!C3392</f>
        <v>0</v>
      </c>
      <c r="F3388" s="76">
        <f t="shared" si="156"/>
        <v>-0.12404882503505923</v>
      </c>
      <c r="G3388" s="26">
        <f t="shared" si="157"/>
        <v>0</v>
      </c>
      <c r="H3388" s="26">
        <f t="shared" si="158"/>
        <v>0</v>
      </c>
    </row>
    <row r="3389" spans="1:8" x14ac:dyDescent="0.25">
      <c r="A3389" s="12">
        <f>Riesgo!C3393</f>
        <v>0.39907672453991838</v>
      </c>
      <c r="F3389" s="76">
        <f t="shared" si="156"/>
        <v>0.27502789950485917</v>
      </c>
      <c r="G3389" s="26">
        <f t="shared" si="157"/>
        <v>2.08032053423521E-2</v>
      </c>
      <c r="H3389" s="26">
        <f t="shared" si="158"/>
        <v>5.7214618682753628E-3</v>
      </c>
    </row>
    <row r="3390" spans="1:8" x14ac:dyDescent="0.25">
      <c r="A3390" s="12">
        <f>Riesgo!C3394</f>
        <v>0</v>
      </c>
      <c r="F3390" s="76">
        <f t="shared" si="156"/>
        <v>-0.12404882503505923</v>
      </c>
      <c r="G3390" s="26">
        <f t="shared" si="157"/>
        <v>0</v>
      </c>
      <c r="H3390" s="26">
        <f t="shared" si="158"/>
        <v>0</v>
      </c>
    </row>
    <row r="3391" spans="1:8" x14ac:dyDescent="0.25">
      <c r="A3391" s="12">
        <f>Riesgo!C3395</f>
        <v>2.7832860890832249E-2</v>
      </c>
      <c r="F3391" s="76">
        <f t="shared" si="156"/>
        <v>-9.6215964144226979E-2</v>
      </c>
      <c r="G3391" s="26">
        <f t="shared" si="157"/>
        <v>-8.9072041919960397E-4</v>
      </c>
      <c r="H3391" s="26">
        <f t="shared" si="158"/>
        <v>8.5701523916239912E-5</v>
      </c>
    </row>
    <row r="3392" spans="1:8" x14ac:dyDescent="0.25">
      <c r="A3392" s="12">
        <f>Riesgo!C3396</f>
        <v>0</v>
      </c>
      <c r="F3392" s="76">
        <f t="shared" si="156"/>
        <v>-0.12404882503505923</v>
      </c>
      <c r="G3392" s="26">
        <f t="shared" si="157"/>
        <v>0</v>
      </c>
      <c r="H3392" s="26">
        <f t="shared" si="158"/>
        <v>0</v>
      </c>
    </row>
    <row r="3393" spans="1:8" x14ac:dyDescent="0.25">
      <c r="A3393" s="12">
        <f>Riesgo!C3397</f>
        <v>0</v>
      </c>
      <c r="F3393" s="76">
        <f t="shared" si="156"/>
        <v>-0.12404882503505923</v>
      </c>
      <c r="G3393" s="26">
        <f t="shared" si="157"/>
        <v>0</v>
      </c>
      <c r="H3393" s="26">
        <f t="shared" si="158"/>
        <v>0</v>
      </c>
    </row>
    <row r="3394" spans="1:8" x14ac:dyDescent="0.25">
      <c r="A3394" s="12">
        <f>Riesgo!C3398</f>
        <v>0</v>
      </c>
      <c r="F3394" s="76">
        <f t="shared" si="156"/>
        <v>-0.12404882503505923</v>
      </c>
      <c r="G3394" s="26">
        <f t="shared" si="157"/>
        <v>0</v>
      </c>
      <c r="H3394" s="26">
        <f t="shared" si="158"/>
        <v>0</v>
      </c>
    </row>
    <row r="3395" spans="1:8" x14ac:dyDescent="0.25">
      <c r="A3395" s="12">
        <f>Riesgo!C3399</f>
        <v>1</v>
      </c>
      <c r="F3395" s="76">
        <f t="shared" ref="F3395:F3458" si="159">A3395-$D$4</f>
        <v>0.87595117496494079</v>
      </c>
      <c r="G3395" s="26">
        <f t="shared" ref="G3395:G3458" si="160">IF(A3395=0,0,(A3395-D$4)^3)</f>
        <v>0.67210898078442016</v>
      </c>
      <c r="H3395" s="26">
        <f t="shared" ref="H3395:H3458" si="161">IF(A3395=0,0,(A3395-D$4)^4)</f>
        <v>0.58873465142260162</v>
      </c>
    </row>
    <row r="3396" spans="1:8" x14ac:dyDescent="0.25">
      <c r="A3396" s="12">
        <f>Riesgo!C3400</f>
        <v>1</v>
      </c>
      <c r="F3396" s="76">
        <f t="shared" si="159"/>
        <v>0.87595117496494079</v>
      </c>
      <c r="G3396" s="26">
        <f t="shared" si="160"/>
        <v>0.67210898078442016</v>
      </c>
      <c r="H3396" s="26">
        <f t="shared" si="161"/>
        <v>0.58873465142260162</v>
      </c>
    </row>
    <row r="3397" spans="1:8" x14ac:dyDescent="0.25">
      <c r="A3397" s="12">
        <f>Riesgo!C3401</f>
        <v>0</v>
      </c>
      <c r="F3397" s="76">
        <f t="shared" si="159"/>
        <v>-0.12404882503505923</v>
      </c>
      <c r="G3397" s="26">
        <f t="shared" si="160"/>
        <v>0</v>
      </c>
      <c r="H3397" s="26">
        <f t="shared" si="161"/>
        <v>0</v>
      </c>
    </row>
    <row r="3398" spans="1:8" x14ac:dyDescent="0.25">
      <c r="A3398" s="12">
        <f>Riesgo!C3402</f>
        <v>0</v>
      </c>
      <c r="F3398" s="76">
        <f t="shared" si="159"/>
        <v>-0.12404882503505923</v>
      </c>
      <c r="G3398" s="26">
        <f t="shared" si="160"/>
        <v>0</v>
      </c>
      <c r="H3398" s="26">
        <f t="shared" si="161"/>
        <v>0</v>
      </c>
    </row>
    <row r="3399" spans="1:8" x14ac:dyDescent="0.25">
      <c r="A3399" s="12">
        <f>Riesgo!C3403</f>
        <v>0</v>
      </c>
      <c r="F3399" s="76">
        <f t="shared" si="159"/>
        <v>-0.12404882503505923</v>
      </c>
      <c r="G3399" s="26">
        <f t="shared" si="160"/>
        <v>0</v>
      </c>
      <c r="H3399" s="26">
        <f t="shared" si="161"/>
        <v>0</v>
      </c>
    </row>
    <row r="3400" spans="1:8" x14ac:dyDescent="0.25">
      <c r="A3400" s="12">
        <f>Riesgo!C3404</f>
        <v>0</v>
      </c>
      <c r="F3400" s="76">
        <f t="shared" si="159"/>
        <v>-0.12404882503505923</v>
      </c>
      <c r="G3400" s="26">
        <f t="shared" si="160"/>
        <v>0</v>
      </c>
      <c r="H3400" s="26">
        <f t="shared" si="161"/>
        <v>0</v>
      </c>
    </row>
    <row r="3401" spans="1:8" x14ac:dyDescent="0.25">
      <c r="A3401" s="12">
        <f>Riesgo!C3405</f>
        <v>0</v>
      </c>
      <c r="F3401" s="76">
        <f t="shared" si="159"/>
        <v>-0.12404882503505923</v>
      </c>
      <c r="G3401" s="26">
        <f t="shared" si="160"/>
        <v>0</v>
      </c>
      <c r="H3401" s="26">
        <f t="shared" si="161"/>
        <v>0</v>
      </c>
    </row>
    <row r="3402" spans="1:8" x14ac:dyDescent="0.25">
      <c r="A3402" s="12">
        <f>Riesgo!C3406</f>
        <v>0</v>
      </c>
      <c r="F3402" s="76">
        <f t="shared" si="159"/>
        <v>-0.12404882503505923</v>
      </c>
      <c r="G3402" s="26">
        <f t="shared" si="160"/>
        <v>0</v>
      </c>
      <c r="H3402" s="26">
        <f t="shared" si="161"/>
        <v>0</v>
      </c>
    </row>
    <row r="3403" spans="1:8" x14ac:dyDescent="0.25">
      <c r="A3403" s="12">
        <f>Riesgo!C3407</f>
        <v>0</v>
      </c>
      <c r="F3403" s="76">
        <f t="shared" si="159"/>
        <v>-0.12404882503505923</v>
      </c>
      <c r="G3403" s="26">
        <f t="shared" si="160"/>
        <v>0</v>
      </c>
      <c r="H3403" s="26">
        <f t="shared" si="161"/>
        <v>0</v>
      </c>
    </row>
    <row r="3404" spans="1:8" x14ac:dyDescent="0.25">
      <c r="A3404" s="12">
        <f>Riesgo!C3408</f>
        <v>0</v>
      </c>
      <c r="F3404" s="76">
        <f t="shared" si="159"/>
        <v>-0.12404882503505923</v>
      </c>
      <c r="G3404" s="26">
        <f t="shared" si="160"/>
        <v>0</v>
      </c>
      <c r="H3404" s="26">
        <f t="shared" si="161"/>
        <v>0</v>
      </c>
    </row>
    <row r="3405" spans="1:8" x14ac:dyDescent="0.25">
      <c r="A3405" s="12">
        <f>Riesgo!C3409</f>
        <v>1</v>
      </c>
      <c r="F3405" s="76">
        <f t="shared" si="159"/>
        <v>0.87595117496494079</v>
      </c>
      <c r="G3405" s="26">
        <f t="shared" si="160"/>
        <v>0.67210898078442016</v>
      </c>
      <c r="H3405" s="26">
        <f t="shared" si="161"/>
        <v>0.58873465142260162</v>
      </c>
    </row>
    <row r="3406" spans="1:8" x14ac:dyDescent="0.25">
      <c r="A3406" s="12">
        <f>Riesgo!C3410</f>
        <v>0</v>
      </c>
      <c r="F3406" s="76">
        <f t="shared" si="159"/>
        <v>-0.12404882503505923</v>
      </c>
      <c r="G3406" s="26">
        <f t="shared" si="160"/>
        <v>0</v>
      </c>
      <c r="H3406" s="26">
        <f t="shared" si="161"/>
        <v>0</v>
      </c>
    </row>
    <row r="3407" spans="1:8" x14ac:dyDescent="0.25">
      <c r="A3407" s="12">
        <f>Riesgo!C3411</f>
        <v>0</v>
      </c>
      <c r="F3407" s="76">
        <f t="shared" si="159"/>
        <v>-0.12404882503505923</v>
      </c>
      <c r="G3407" s="26">
        <f t="shared" si="160"/>
        <v>0</v>
      </c>
      <c r="H3407" s="26">
        <f t="shared" si="161"/>
        <v>0</v>
      </c>
    </row>
    <row r="3408" spans="1:8" x14ac:dyDescent="0.25">
      <c r="A3408" s="12">
        <f>Riesgo!C3412</f>
        <v>0</v>
      </c>
      <c r="F3408" s="76">
        <f t="shared" si="159"/>
        <v>-0.12404882503505923</v>
      </c>
      <c r="G3408" s="26">
        <f t="shared" si="160"/>
        <v>0</v>
      </c>
      <c r="H3408" s="26">
        <f t="shared" si="161"/>
        <v>0</v>
      </c>
    </row>
    <row r="3409" spans="1:8" x14ac:dyDescent="0.25">
      <c r="A3409" s="12">
        <f>Riesgo!C3413</f>
        <v>0</v>
      </c>
      <c r="F3409" s="76">
        <f t="shared" si="159"/>
        <v>-0.12404882503505923</v>
      </c>
      <c r="G3409" s="26">
        <f t="shared" si="160"/>
        <v>0</v>
      </c>
      <c r="H3409" s="26">
        <f t="shared" si="161"/>
        <v>0</v>
      </c>
    </row>
    <row r="3410" spans="1:8" x14ac:dyDescent="0.25">
      <c r="A3410" s="12">
        <f>Riesgo!C3414</f>
        <v>0.26876138054156457</v>
      </c>
      <c r="F3410" s="76">
        <f t="shared" si="159"/>
        <v>0.14471255550650533</v>
      </c>
      <c r="G3410" s="26">
        <f t="shared" si="160"/>
        <v>3.0305303564094384E-3</v>
      </c>
      <c r="H3410" s="26">
        <f t="shared" si="161"/>
        <v>4.3855579241605024E-4</v>
      </c>
    </row>
    <row r="3411" spans="1:8" x14ac:dyDescent="0.25">
      <c r="A3411" s="12">
        <f>Riesgo!C3415</f>
        <v>0</v>
      </c>
      <c r="F3411" s="76">
        <f t="shared" si="159"/>
        <v>-0.12404882503505923</v>
      </c>
      <c r="G3411" s="26">
        <f t="shared" si="160"/>
        <v>0</v>
      </c>
      <c r="H3411" s="26">
        <f t="shared" si="161"/>
        <v>0</v>
      </c>
    </row>
    <row r="3412" spans="1:8" x14ac:dyDescent="0.25">
      <c r="A3412" s="12">
        <f>Riesgo!C3416</f>
        <v>0</v>
      </c>
      <c r="F3412" s="76">
        <f t="shared" si="159"/>
        <v>-0.12404882503505923</v>
      </c>
      <c r="G3412" s="26">
        <f t="shared" si="160"/>
        <v>0</v>
      </c>
      <c r="H3412" s="26">
        <f t="shared" si="161"/>
        <v>0</v>
      </c>
    </row>
    <row r="3413" spans="1:8" x14ac:dyDescent="0.25">
      <c r="A3413" s="12">
        <f>Riesgo!C3417</f>
        <v>0</v>
      </c>
      <c r="F3413" s="76">
        <f t="shared" si="159"/>
        <v>-0.12404882503505923</v>
      </c>
      <c r="G3413" s="26">
        <f t="shared" si="160"/>
        <v>0</v>
      </c>
      <c r="H3413" s="26">
        <f t="shared" si="161"/>
        <v>0</v>
      </c>
    </row>
    <row r="3414" spans="1:8" x14ac:dyDescent="0.25">
      <c r="A3414" s="12">
        <f>Riesgo!C3418</f>
        <v>0</v>
      </c>
      <c r="F3414" s="76">
        <f t="shared" si="159"/>
        <v>-0.12404882503505923</v>
      </c>
      <c r="G3414" s="26">
        <f t="shared" si="160"/>
        <v>0</v>
      </c>
      <c r="H3414" s="26">
        <f t="shared" si="161"/>
        <v>0</v>
      </c>
    </row>
    <row r="3415" spans="1:8" x14ac:dyDescent="0.25">
      <c r="A3415" s="12">
        <f>Riesgo!C3419</f>
        <v>0</v>
      </c>
      <c r="F3415" s="76">
        <f t="shared" si="159"/>
        <v>-0.12404882503505923</v>
      </c>
      <c r="G3415" s="26">
        <f t="shared" si="160"/>
        <v>0</v>
      </c>
      <c r="H3415" s="26">
        <f t="shared" si="161"/>
        <v>0</v>
      </c>
    </row>
    <row r="3416" spans="1:8" x14ac:dyDescent="0.25">
      <c r="A3416" s="12">
        <f>Riesgo!C3420</f>
        <v>1</v>
      </c>
      <c r="F3416" s="76">
        <f t="shared" si="159"/>
        <v>0.87595117496494079</v>
      </c>
      <c r="G3416" s="26">
        <f t="shared" si="160"/>
        <v>0.67210898078442016</v>
      </c>
      <c r="H3416" s="26">
        <f t="shared" si="161"/>
        <v>0.58873465142260162</v>
      </c>
    </row>
    <row r="3417" spans="1:8" x14ac:dyDescent="0.25">
      <c r="A3417" s="12">
        <f>Riesgo!C3421</f>
        <v>0</v>
      </c>
      <c r="F3417" s="76">
        <f t="shared" si="159"/>
        <v>-0.12404882503505923</v>
      </c>
      <c r="G3417" s="26">
        <f t="shared" si="160"/>
        <v>0</v>
      </c>
      <c r="H3417" s="26">
        <f t="shared" si="161"/>
        <v>0</v>
      </c>
    </row>
    <row r="3418" spans="1:8" x14ac:dyDescent="0.25">
      <c r="A3418" s="12">
        <f>Riesgo!C3422</f>
        <v>0</v>
      </c>
      <c r="F3418" s="76">
        <f t="shared" si="159"/>
        <v>-0.12404882503505923</v>
      </c>
      <c r="G3418" s="26">
        <f t="shared" si="160"/>
        <v>0</v>
      </c>
      <c r="H3418" s="26">
        <f t="shared" si="161"/>
        <v>0</v>
      </c>
    </row>
    <row r="3419" spans="1:8" x14ac:dyDescent="0.25">
      <c r="A3419" s="12">
        <f>Riesgo!C3423</f>
        <v>0</v>
      </c>
      <c r="F3419" s="76">
        <f t="shared" si="159"/>
        <v>-0.12404882503505923</v>
      </c>
      <c r="G3419" s="26">
        <f t="shared" si="160"/>
        <v>0</v>
      </c>
      <c r="H3419" s="26">
        <f t="shared" si="161"/>
        <v>0</v>
      </c>
    </row>
    <row r="3420" spans="1:8" x14ac:dyDescent="0.25">
      <c r="A3420" s="12">
        <f>Riesgo!C3424</f>
        <v>0.88176456869987307</v>
      </c>
      <c r="F3420" s="76">
        <f t="shared" si="159"/>
        <v>0.75771574366481387</v>
      </c>
      <c r="G3420" s="26">
        <f t="shared" si="160"/>
        <v>0.43502972534910611</v>
      </c>
      <c r="H3420" s="26">
        <f t="shared" si="161"/>
        <v>0.32962887185919765</v>
      </c>
    </row>
    <row r="3421" spans="1:8" x14ac:dyDescent="0.25">
      <c r="A3421" s="12">
        <f>Riesgo!C3425</f>
        <v>0</v>
      </c>
      <c r="F3421" s="76">
        <f t="shared" si="159"/>
        <v>-0.12404882503505923</v>
      </c>
      <c r="G3421" s="26">
        <f t="shared" si="160"/>
        <v>0</v>
      </c>
      <c r="H3421" s="26">
        <f t="shared" si="161"/>
        <v>0</v>
      </c>
    </row>
    <row r="3422" spans="1:8" x14ac:dyDescent="0.25">
      <c r="A3422" s="12">
        <f>Riesgo!C3426</f>
        <v>0</v>
      </c>
      <c r="F3422" s="76">
        <f t="shared" si="159"/>
        <v>-0.12404882503505923</v>
      </c>
      <c r="G3422" s="26">
        <f t="shared" si="160"/>
        <v>0</v>
      </c>
      <c r="H3422" s="26">
        <f t="shared" si="161"/>
        <v>0</v>
      </c>
    </row>
    <row r="3423" spans="1:8" x14ac:dyDescent="0.25">
      <c r="A3423" s="12">
        <f>Riesgo!C3427</f>
        <v>0</v>
      </c>
      <c r="F3423" s="76">
        <f t="shared" si="159"/>
        <v>-0.12404882503505923</v>
      </c>
      <c r="G3423" s="26">
        <f t="shared" si="160"/>
        <v>0</v>
      </c>
      <c r="H3423" s="26">
        <f t="shared" si="161"/>
        <v>0</v>
      </c>
    </row>
    <row r="3424" spans="1:8" x14ac:dyDescent="0.25">
      <c r="A3424" s="12">
        <f>Riesgo!C3428</f>
        <v>0</v>
      </c>
      <c r="F3424" s="76">
        <f t="shared" si="159"/>
        <v>-0.12404882503505923</v>
      </c>
      <c r="G3424" s="26">
        <f t="shared" si="160"/>
        <v>0</v>
      </c>
      <c r="H3424" s="26">
        <f t="shared" si="161"/>
        <v>0</v>
      </c>
    </row>
    <row r="3425" spans="1:8" x14ac:dyDescent="0.25">
      <c r="A3425" s="12">
        <f>Riesgo!C3429</f>
        <v>0.14266672013529327</v>
      </c>
      <c r="F3425" s="76">
        <f t="shared" si="159"/>
        <v>1.8617895100234039E-2</v>
      </c>
      <c r="G3425" s="26">
        <f t="shared" si="160"/>
        <v>6.453446841452905E-6</v>
      </c>
      <c r="H3425" s="26">
        <f t="shared" si="161"/>
        <v>1.2014959632910686E-7</v>
      </c>
    </row>
    <row r="3426" spans="1:8" x14ac:dyDescent="0.25">
      <c r="A3426" s="12">
        <f>Riesgo!C3430</f>
        <v>1</v>
      </c>
      <c r="F3426" s="76">
        <f t="shared" si="159"/>
        <v>0.87595117496494079</v>
      </c>
      <c r="G3426" s="26">
        <f t="shared" si="160"/>
        <v>0.67210898078442016</v>
      </c>
      <c r="H3426" s="26">
        <f t="shared" si="161"/>
        <v>0.58873465142260162</v>
      </c>
    </row>
    <row r="3427" spans="1:8" x14ac:dyDescent="0.25">
      <c r="A3427" s="12">
        <f>Riesgo!C3431</f>
        <v>0</v>
      </c>
      <c r="F3427" s="76">
        <f t="shared" si="159"/>
        <v>-0.12404882503505923</v>
      </c>
      <c r="G3427" s="26">
        <f t="shared" si="160"/>
        <v>0</v>
      </c>
      <c r="H3427" s="26">
        <f t="shared" si="161"/>
        <v>0</v>
      </c>
    </row>
    <row r="3428" spans="1:8" x14ac:dyDescent="0.25">
      <c r="A3428" s="12">
        <f>Riesgo!C3432</f>
        <v>0</v>
      </c>
      <c r="F3428" s="76">
        <f t="shared" si="159"/>
        <v>-0.12404882503505923</v>
      </c>
      <c r="G3428" s="26">
        <f t="shared" si="160"/>
        <v>0</v>
      </c>
      <c r="H3428" s="26">
        <f t="shared" si="161"/>
        <v>0</v>
      </c>
    </row>
    <row r="3429" spans="1:8" x14ac:dyDescent="0.25">
      <c r="A3429" s="12">
        <f>Riesgo!C3433</f>
        <v>0</v>
      </c>
      <c r="F3429" s="76">
        <f t="shared" si="159"/>
        <v>-0.12404882503505923</v>
      </c>
      <c r="G3429" s="26">
        <f t="shared" si="160"/>
        <v>0</v>
      </c>
      <c r="H3429" s="26">
        <f t="shared" si="161"/>
        <v>0</v>
      </c>
    </row>
    <row r="3430" spans="1:8" x14ac:dyDescent="0.25">
      <c r="A3430" s="12">
        <f>Riesgo!C3434</f>
        <v>0</v>
      </c>
      <c r="F3430" s="76">
        <f t="shared" si="159"/>
        <v>-0.12404882503505923</v>
      </c>
      <c r="G3430" s="26">
        <f t="shared" si="160"/>
        <v>0</v>
      </c>
      <c r="H3430" s="26">
        <f t="shared" si="161"/>
        <v>0</v>
      </c>
    </row>
    <row r="3431" spans="1:8" x14ac:dyDescent="0.25">
      <c r="A3431" s="12">
        <f>Riesgo!C3435</f>
        <v>0</v>
      </c>
      <c r="F3431" s="76">
        <f t="shared" si="159"/>
        <v>-0.12404882503505923</v>
      </c>
      <c r="G3431" s="26">
        <f t="shared" si="160"/>
        <v>0</v>
      </c>
      <c r="H3431" s="26">
        <f t="shared" si="161"/>
        <v>0</v>
      </c>
    </row>
    <row r="3432" spans="1:8" x14ac:dyDescent="0.25">
      <c r="A3432" s="12">
        <f>Riesgo!C3436</f>
        <v>0</v>
      </c>
      <c r="F3432" s="76">
        <f t="shared" si="159"/>
        <v>-0.12404882503505923</v>
      </c>
      <c r="G3432" s="26">
        <f t="shared" si="160"/>
        <v>0</v>
      </c>
      <c r="H3432" s="26">
        <f t="shared" si="161"/>
        <v>0</v>
      </c>
    </row>
    <row r="3433" spans="1:8" x14ac:dyDescent="0.25">
      <c r="A3433" s="12">
        <f>Riesgo!C3437</f>
        <v>0.70295747027980282</v>
      </c>
      <c r="F3433" s="76">
        <f t="shared" si="159"/>
        <v>0.57890864524474361</v>
      </c>
      <c r="G3433" s="26">
        <f t="shared" si="160"/>
        <v>0.19401267591718266</v>
      </c>
      <c r="H3433" s="26">
        <f t="shared" si="161"/>
        <v>0.11231561537552372</v>
      </c>
    </row>
    <row r="3434" spans="1:8" x14ac:dyDescent="0.25">
      <c r="A3434" s="12">
        <f>Riesgo!C3438</f>
        <v>0</v>
      </c>
      <c r="F3434" s="76">
        <f t="shared" si="159"/>
        <v>-0.12404882503505923</v>
      </c>
      <c r="G3434" s="26">
        <f t="shared" si="160"/>
        <v>0</v>
      </c>
      <c r="H3434" s="26">
        <f t="shared" si="161"/>
        <v>0</v>
      </c>
    </row>
    <row r="3435" spans="1:8" x14ac:dyDescent="0.25">
      <c r="A3435" s="12">
        <f>Riesgo!C3439</f>
        <v>0</v>
      </c>
      <c r="F3435" s="76">
        <f t="shared" si="159"/>
        <v>-0.12404882503505923</v>
      </c>
      <c r="G3435" s="26">
        <f t="shared" si="160"/>
        <v>0</v>
      </c>
      <c r="H3435" s="26">
        <f t="shared" si="161"/>
        <v>0</v>
      </c>
    </row>
    <row r="3436" spans="1:8" x14ac:dyDescent="0.25">
      <c r="A3436" s="12">
        <f>Riesgo!C3440</f>
        <v>0</v>
      </c>
      <c r="F3436" s="76">
        <f t="shared" si="159"/>
        <v>-0.12404882503505923</v>
      </c>
      <c r="G3436" s="26">
        <f t="shared" si="160"/>
        <v>0</v>
      </c>
      <c r="H3436" s="26">
        <f t="shared" si="161"/>
        <v>0</v>
      </c>
    </row>
    <row r="3437" spans="1:8" x14ac:dyDescent="0.25">
      <c r="A3437" s="12">
        <f>Riesgo!C3441</f>
        <v>0</v>
      </c>
      <c r="F3437" s="76">
        <f t="shared" si="159"/>
        <v>-0.12404882503505923</v>
      </c>
      <c r="G3437" s="26">
        <f t="shared" si="160"/>
        <v>0</v>
      </c>
      <c r="H3437" s="26">
        <f t="shared" si="161"/>
        <v>0</v>
      </c>
    </row>
    <row r="3438" spans="1:8" x14ac:dyDescent="0.25">
      <c r="A3438" s="12">
        <f>Riesgo!C3442</f>
        <v>0</v>
      </c>
      <c r="F3438" s="76">
        <f t="shared" si="159"/>
        <v>-0.12404882503505923</v>
      </c>
      <c r="G3438" s="26">
        <f t="shared" si="160"/>
        <v>0</v>
      </c>
      <c r="H3438" s="26">
        <f t="shared" si="161"/>
        <v>0</v>
      </c>
    </row>
    <row r="3439" spans="1:8" x14ac:dyDescent="0.25">
      <c r="A3439" s="12">
        <f>Riesgo!C3443</f>
        <v>0</v>
      </c>
      <c r="F3439" s="76">
        <f t="shared" si="159"/>
        <v>-0.12404882503505923</v>
      </c>
      <c r="G3439" s="26">
        <f t="shared" si="160"/>
        <v>0</v>
      </c>
      <c r="H3439" s="26">
        <f t="shared" si="161"/>
        <v>0</v>
      </c>
    </row>
    <row r="3440" spans="1:8" x14ac:dyDescent="0.25">
      <c r="A3440" s="12">
        <f>Riesgo!C3444</f>
        <v>0</v>
      </c>
      <c r="F3440" s="76">
        <f t="shared" si="159"/>
        <v>-0.12404882503505923</v>
      </c>
      <c r="G3440" s="26">
        <f t="shared" si="160"/>
        <v>0</v>
      </c>
      <c r="H3440" s="26">
        <f t="shared" si="161"/>
        <v>0</v>
      </c>
    </row>
    <row r="3441" spans="1:8" x14ac:dyDescent="0.25">
      <c r="A3441" s="12">
        <f>Riesgo!C3445</f>
        <v>0</v>
      </c>
      <c r="F3441" s="76">
        <f t="shared" si="159"/>
        <v>-0.12404882503505923</v>
      </c>
      <c r="G3441" s="26">
        <f t="shared" si="160"/>
        <v>0</v>
      </c>
      <c r="H3441" s="26">
        <f t="shared" si="161"/>
        <v>0</v>
      </c>
    </row>
    <row r="3442" spans="1:8" x14ac:dyDescent="0.25">
      <c r="A3442" s="12">
        <f>Riesgo!C3446</f>
        <v>0</v>
      </c>
      <c r="F3442" s="76">
        <f t="shared" si="159"/>
        <v>-0.12404882503505923</v>
      </c>
      <c r="G3442" s="26">
        <f t="shared" si="160"/>
        <v>0</v>
      </c>
      <c r="H3442" s="26">
        <f t="shared" si="161"/>
        <v>0</v>
      </c>
    </row>
    <row r="3443" spans="1:8" x14ac:dyDescent="0.25">
      <c r="A3443" s="12">
        <f>Riesgo!C3447</f>
        <v>1</v>
      </c>
      <c r="F3443" s="76">
        <f t="shared" si="159"/>
        <v>0.87595117496494079</v>
      </c>
      <c r="G3443" s="26">
        <f t="shared" si="160"/>
        <v>0.67210898078442016</v>
      </c>
      <c r="H3443" s="26">
        <f t="shared" si="161"/>
        <v>0.58873465142260162</v>
      </c>
    </row>
    <row r="3444" spans="1:8" x14ac:dyDescent="0.25">
      <c r="A3444" s="12">
        <f>Riesgo!C3448</f>
        <v>1</v>
      </c>
      <c r="F3444" s="76">
        <f t="shared" si="159"/>
        <v>0.87595117496494079</v>
      </c>
      <c r="G3444" s="26">
        <f t="shared" si="160"/>
        <v>0.67210898078442016</v>
      </c>
      <c r="H3444" s="26">
        <f t="shared" si="161"/>
        <v>0.58873465142260162</v>
      </c>
    </row>
    <row r="3445" spans="1:8" x14ac:dyDescent="0.25">
      <c r="A3445" s="12">
        <f>Riesgo!C3449</f>
        <v>0</v>
      </c>
      <c r="F3445" s="76">
        <f t="shared" si="159"/>
        <v>-0.12404882503505923</v>
      </c>
      <c r="G3445" s="26">
        <f t="shared" si="160"/>
        <v>0</v>
      </c>
      <c r="H3445" s="26">
        <f t="shared" si="161"/>
        <v>0</v>
      </c>
    </row>
    <row r="3446" spans="1:8" x14ac:dyDescent="0.25">
      <c r="A3446" s="12">
        <f>Riesgo!C3450</f>
        <v>0</v>
      </c>
      <c r="F3446" s="76">
        <f t="shared" si="159"/>
        <v>-0.12404882503505923</v>
      </c>
      <c r="G3446" s="26">
        <f t="shared" si="160"/>
        <v>0</v>
      </c>
      <c r="H3446" s="26">
        <f t="shared" si="161"/>
        <v>0</v>
      </c>
    </row>
    <row r="3447" spans="1:8" x14ac:dyDescent="0.25">
      <c r="A3447" s="12">
        <f>Riesgo!C3451</f>
        <v>0</v>
      </c>
      <c r="F3447" s="76">
        <f t="shared" si="159"/>
        <v>-0.12404882503505923</v>
      </c>
      <c r="G3447" s="26">
        <f t="shared" si="160"/>
        <v>0</v>
      </c>
      <c r="H3447" s="26">
        <f t="shared" si="161"/>
        <v>0</v>
      </c>
    </row>
    <row r="3448" spans="1:8" x14ac:dyDescent="0.25">
      <c r="A3448" s="12">
        <f>Riesgo!C3452</f>
        <v>0</v>
      </c>
      <c r="F3448" s="76">
        <f t="shared" si="159"/>
        <v>-0.12404882503505923</v>
      </c>
      <c r="G3448" s="26">
        <f t="shared" si="160"/>
        <v>0</v>
      </c>
      <c r="H3448" s="26">
        <f t="shared" si="161"/>
        <v>0</v>
      </c>
    </row>
    <row r="3449" spans="1:8" x14ac:dyDescent="0.25">
      <c r="A3449" s="12">
        <f>Riesgo!C3453</f>
        <v>0.31223554357101452</v>
      </c>
      <c r="F3449" s="76">
        <f t="shared" si="159"/>
        <v>0.18818671853595528</v>
      </c>
      <c r="G3449" s="26">
        <f t="shared" si="160"/>
        <v>6.6644898095039127E-3</v>
      </c>
      <c r="H3449" s="26">
        <f t="shared" si="161"/>
        <v>1.2541684679668551E-3</v>
      </c>
    </row>
    <row r="3450" spans="1:8" x14ac:dyDescent="0.25">
      <c r="A3450" s="12">
        <f>Riesgo!C3454</f>
        <v>0</v>
      </c>
      <c r="F3450" s="76">
        <f t="shared" si="159"/>
        <v>-0.12404882503505923</v>
      </c>
      <c r="G3450" s="26">
        <f t="shared" si="160"/>
        <v>0</v>
      </c>
      <c r="H3450" s="26">
        <f t="shared" si="161"/>
        <v>0</v>
      </c>
    </row>
    <row r="3451" spans="1:8" x14ac:dyDescent="0.25">
      <c r="A3451" s="12">
        <f>Riesgo!C3455</f>
        <v>0</v>
      </c>
      <c r="F3451" s="76">
        <f t="shared" si="159"/>
        <v>-0.12404882503505923</v>
      </c>
      <c r="G3451" s="26">
        <f t="shared" si="160"/>
        <v>0</v>
      </c>
      <c r="H3451" s="26">
        <f t="shared" si="161"/>
        <v>0</v>
      </c>
    </row>
    <row r="3452" spans="1:8" x14ac:dyDescent="0.25">
      <c r="A3452" s="12">
        <f>Riesgo!C3456</f>
        <v>0</v>
      </c>
      <c r="F3452" s="76">
        <f t="shared" si="159"/>
        <v>-0.12404882503505923</v>
      </c>
      <c r="G3452" s="26">
        <f t="shared" si="160"/>
        <v>0</v>
      </c>
      <c r="H3452" s="26">
        <f t="shared" si="161"/>
        <v>0</v>
      </c>
    </row>
    <row r="3453" spans="1:8" x14ac:dyDescent="0.25">
      <c r="A3453" s="12">
        <f>Riesgo!C3457</f>
        <v>1</v>
      </c>
      <c r="F3453" s="76">
        <f t="shared" si="159"/>
        <v>0.87595117496494079</v>
      </c>
      <c r="G3453" s="26">
        <f t="shared" si="160"/>
        <v>0.67210898078442016</v>
      </c>
      <c r="H3453" s="26">
        <f t="shared" si="161"/>
        <v>0.58873465142260162</v>
      </c>
    </row>
    <row r="3454" spans="1:8" x14ac:dyDescent="0.25">
      <c r="A3454" s="12">
        <f>Riesgo!C3458</f>
        <v>1</v>
      </c>
      <c r="F3454" s="76">
        <f t="shared" si="159"/>
        <v>0.87595117496494079</v>
      </c>
      <c r="G3454" s="26">
        <f t="shared" si="160"/>
        <v>0.67210898078442016</v>
      </c>
      <c r="H3454" s="26">
        <f t="shared" si="161"/>
        <v>0.58873465142260162</v>
      </c>
    </row>
    <row r="3455" spans="1:8" x14ac:dyDescent="0.25">
      <c r="A3455" s="12">
        <f>Riesgo!C3459</f>
        <v>0</v>
      </c>
      <c r="F3455" s="76">
        <f t="shared" si="159"/>
        <v>-0.12404882503505923</v>
      </c>
      <c r="G3455" s="26">
        <f t="shared" si="160"/>
        <v>0</v>
      </c>
      <c r="H3455" s="26">
        <f t="shared" si="161"/>
        <v>0</v>
      </c>
    </row>
    <row r="3456" spans="1:8" x14ac:dyDescent="0.25">
      <c r="A3456" s="12">
        <f>Riesgo!C3460</f>
        <v>0</v>
      </c>
      <c r="F3456" s="76">
        <f t="shared" si="159"/>
        <v>-0.12404882503505923</v>
      </c>
      <c r="G3456" s="26">
        <f t="shared" si="160"/>
        <v>0</v>
      </c>
      <c r="H3456" s="26">
        <f t="shared" si="161"/>
        <v>0</v>
      </c>
    </row>
    <row r="3457" spans="1:8" x14ac:dyDescent="0.25">
      <c r="A3457" s="12">
        <f>Riesgo!C3461</f>
        <v>0</v>
      </c>
      <c r="F3457" s="76">
        <f t="shared" si="159"/>
        <v>-0.12404882503505923</v>
      </c>
      <c r="G3457" s="26">
        <f t="shared" si="160"/>
        <v>0</v>
      </c>
      <c r="H3457" s="26">
        <f t="shared" si="161"/>
        <v>0</v>
      </c>
    </row>
    <row r="3458" spans="1:8" x14ac:dyDescent="0.25">
      <c r="A3458" s="12">
        <f>Riesgo!C3462</f>
        <v>0</v>
      </c>
      <c r="F3458" s="76">
        <f t="shared" si="159"/>
        <v>-0.12404882503505923</v>
      </c>
      <c r="G3458" s="26">
        <f t="shared" si="160"/>
        <v>0</v>
      </c>
      <c r="H3458" s="26">
        <f t="shared" si="161"/>
        <v>0</v>
      </c>
    </row>
    <row r="3459" spans="1:8" x14ac:dyDescent="0.25">
      <c r="A3459" s="12">
        <f>Riesgo!C3463</f>
        <v>0</v>
      </c>
      <c r="F3459" s="76">
        <f t="shared" ref="F3459:F3522" si="162">A3459-$D$4</f>
        <v>-0.12404882503505923</v>
      </c>
      <c r="G3459" s="26">
        <f t="shared" ref="G3459:G3522" si="163">IF(A3459=0,0,(A3459-D$4)^3)</f>
        <v>0</v>
      </c>
      <c r="H3459" s="26">
        <f t="shared" ref="H3459:H3522" si="164">IF(A3459=0,0,(A3459-D$4)^4)</f>
        <v>0</v>
      </c>
    </row>
    <row r="3460" spans="1:8" x14ac:dyDescent="0.25">
      <c r="A3460" s="12">
        <f>Riesgo!C3464</f>
        <v>0</v>
      </c>
      <c r="F3460" s="76">
        <f t="shared" si="162"/>
        <v>-0.12404882503505923</v>
      </c>
      <c r="G3460" s="26">
        <f t="shared" si="163"/>
        <v>0</v>
      </c>
      <c r="H3460" s="26">
        <f t="shared" si="164"/>
        <v>0</v>
      </c>
    </row>
    <row r="3461" spans="1:8" x14ac:dyDescent="0.25">
      <c r="A3461" s="12">
        <f>Riesgo!C3465</f>
        <v>0</v>
      </c>
      <c r="F3461" s="76">
        <f t="shared" si="162"/>
        <v>-0.12404882503505923</v>
      </c>
      <c r="G3461" s="26">
        <f t="shared" si="163"/>
        <v>0</v>
      </c>
      <c r="H3461" s="26">
        <f t="shared" si="164"/>
        <v>0</v>
      </c>
    </row>
    <row r="3462" spans="1:8" x14ac:dyDescent="0.25">
      <c r="A3462" s="12">
        <f>Riesgo!C3466</f>
        <v>0</v>
      </c>
      <c r="F3462" s="76">
        <f t="shared" si="162"/>
        <v>-0.12404882503505923</v>
      </c>
      <c r="G3462" s="26">
        <f t="shared" si="163"/>
        <v>0</v>
      </c>
      <c r="H3462" s="26">
        <f t="shared" si="164"/>
        <v>0</v>
      </c>
    </row>
    <row r="3463" spans="1:8" x14ac:dyDescent="0.25">
      <c r="A3463" s="12">
        <f>Riesgo!C3467</f>
        <v>0</v>
      </c>
      <c r="F3463" s="76">
        <f t="shared" si="162"/>
        <v>-0.12404882503505923</v>
      </c>
      <c r="G3463" s="26">
        <f t="shared" si="163"/>
        <v>0</v>
      </c>
      <c r="H3463" s="26">
        <f t="shared" si="164"/>
        <v>0</v>
      </c>
    </row>
    <row r="3464" spans="1:8" x14ac:dyDescent="0.25">
      <c r="A3464" s="12">
        <f>Riesgo!C3468</f>
        <v>0</v>
      </c>
      <c r="F3464" s="76">
        <f t="shared" si="162"/>
        <v>-0.12404882503505923</v>
      </c>
      <c r="G3464" s="26">
        <f t="shared" si="163"/>
        <v>0</v>
      </c>
      <c r="H3464" s="26">
        <f t="shared" si="164"/>
        <v>0</v>
      </c>
    </row>
    <row r="3465" spans="1:8" x14ac:dyDescent="0.25">
      <c r="A3465" s="12">
        <f>Riesgo!C3469</f>
        <v>0</v>
      </c>
      <c r="F3465" s="76">
        <f t="shared" si="162"/>
        <v>-0.12404882503505923</v>
      </c>
      <c r="G3465" s="26">
        <f t="shared" si="163"/>
        <v>0</v>
      </c>
      <c r="H3465" s="26">
        <f t="shared" si="164"/>
        <v>0</v>
      </c>
    </row>
    <row r="3466" spans="1:8" x14ac:dyDescent="0.25">
      <c r="A3466" s="12">
        <f>Riesgo!C3470</f>
        <v>0</v>
      </c>
      <c r="F3466" s="76">
        <f t="shared" si="162"/>
        <v>-0.12404882503505923</v>
      </c>
      <c r="G3466" s="26">
        <f t="shared" si="163"/>
        <v>0</v>
      </c>
      <c r="H3466" s="26">
        <f t="shared" si="164"/>
        <v>0</v>
      </c>
    </row>
    <row r="3467" spans="1:8" x14ac:dyDescent="0.25">
      <c r="A3467" s="12">
        <f>Riesgo!C3471</f>
        <v>0</v>
      </c>
      <c r="F3467" s="76">
        <f t="shared" si="162"/>
        <v>-0.12404882503505923</v>
      </c>
      <c r="G3467" s="26">
        <f t="shared" si="163"/>
        <v>0</v>
      </c>
      <c r="H3467" s="26">
        <f t="shared" si="164"/>
        <v>0</v>
      </c>
    </row>
    <row r="3468" spans="1:8" x14ac:dyDescent="0.25">
      <c r="A3468" s="12">
        <f>Riesgo!C3472</f>
        <v>0</v>
      </c>
      <c r="F3468" s="76">
        <f t="shared" si="162"/>
        <v>-0.12404882503505923</v>
      </c>
      <c r="G3468" s="26">
        <f t="shared" si="163"/>
        <v>0</v>
      </c>
      <c r="H3468" s="26">
        <f t="shared" si="164"/>
        <v>0</v>
      </c>
    </row>
    <row r="3469" spans="1:8" x14ac:dyDescent="0.25">
      <c r="A3469" s="12">
        <f>Riesgo!C3473</f>
        <v>0</v>
      </c>
      <c r="F3469" s="76">
        <f t="shared" si="162"/>
        <v>-0.12404882503505923</v>
      </c>
      <c r="G3469" s="26">
        <f t="shared" si="163"/>
        <v>0</v>
      </c>
      <c r="H3469" s="26">
        <f t="shared" si="164"/>
        <v>0</v>
      </c>
    </row>
    <row r="3470" spans="1:8" x14ac:dyDescent="0.25">
      <c r="A3470" s="12">
        <f>Riesgo!C3474</f>
        <v>0</v>
      </c>
      <c r="F3470" s="76">
        <f t="shared" si="162"/>
        <v>-0.12404882503505923</v>
      </c>
      <c r="G3470" s="26">
        <f t="shared" si="163"/>
        <v>0</v>
      </c>
      <c r="H3470" s="26">
        <f t="shared" si="164"/>
        <v>0</v>
      </c>
    </row>
    <row r="3471" spans="1:8" x14ac:dyDescent="0.25">
      <c r="A3471" s="12">
        <f>Riesgo!C3475</f>
        <v>0</v>
      </c>
      <c r="F3471" s="76">
        <f t="shared" si="162"/>
        <v>-0.12404882503505923</v>
      </c>
      <c r="G3471" s="26">
        <f t="shared" si="163"/>
        <v>0</v>
      </c>
      <c r="H3471" s="26">
        <f t="shared" si="164"/>
        <v>0</v>
      </c>
    </row>
    <row r="3472" spans="1:8" x14ac:dyDescent="0.25">
      <c r="A3472" s="12">
        <f>Riesgo!C3476</f>
        <v>0</v>
      </c>
      <c r="F3472" s="76">
        <f t="shared" si="162"/>
        <v>-0.12404882503505923</v>
      </c>
      <c r="G3472" s="26">
        <f t="shared" si="163"/>
        <v>0</v>
      </c>
      <c r="H3472" s="26">
        <f t="shared" si="164"/>
        <v>0</v>
      </c>
    </row>
    <row r="3473" spans="1:8" x14ac:dyDescent="0.25">
      <c r="A3473" s="12">
        <f>Riesgo!C3477</f>
        <v>0</v>
      </c>
      <c r="F3473" s="76">
        <f t="shared" si="162"/>
        <v>-0.12404882503505923</v>
      </c>
      <c r="G3473" s="26">
        <f t="shared" si="163"/>
        <v>0</v>
      </c>
      <c r="H3473" s="26">
        <f t="shared" si="164"/>
        <v>0</v>
      </c>
    </row>
    <row r="3474" spans="1:8" x14ac:dyDescent="0.25">
      <c r="A3474" s="12">
        <f>Riesgo!C3478</f>
        <v>0</v>
      </c>
      <c r="F3474" s="76">
        <f t="shared" si="162"/>
        <v>-0.12404882503505923</v>
      </c>
      <c r="G3474" s="26">
        <f t="shared" si="163"/>
        <v>0</v>
      </c>
      <c r="H3474" s="26">
        <f t="shared" si="164"/>
        <v>0</v>
      </c>
    </row>
    <row r="3475" spans="1:8" x14ac:dyDescent="0.25">
      <c r="A3475" s="12">
        <f>Riesgo!C3479</f>
        <v>0</v>
      </c>
      <c r="F3475" s="76">
        <f t="shared" si="162"/>
        <v>-0.12404882503505923</v>
      </c>
      <c r="G3475" s="26">
        <f t="shared" si="163"/>
        <v>0</v>
      </c>
      <c r="H3475" s="26">
        <f t="shared" si="164"/>
        <v>0</v>
      </c>
    </row>
    <row r="3476" spans="1:8" x14ac:dyDescent="0.25">
      <c r="A3476" s="12">
        <f>Riesgo!C3480</f>
        <v>0</v>
      </c>
      <c r="F3476" s="76">
        <f t="shared" si="162"/>
        <v>-0.12404882503505923</v>
      </c>
      <c r="G3476" s="26">
        <f t="shared" si="163"/>
        <v>0</v>
      </c>
      <c r="H3476" s="26">
        <f t="shared" si="164"/>
        <v>0</v>
      </c>
    </row>
    <row r="3477" spans="1:8" x14ac:dyDescent="0.25">
      <c r="A3477" s="12">
        <f>Riesgo!C3481</f>
        <v>0</v>
      </c>
      <c r="F3477" s="76">
        <f t="shared" si="162"/>
        <v>-0.12404882503505923</v>
      </c>
      <c r="G3477" s="26">
        <f t="shared" si="163"/>
        <v>0</v>
      </c>
      <c r="H3477" s="26">
        <f t="shared" si="164"/>
        <v>0</v>
      </c>
    </row>
    <row r="3478" spans="1:8" x14ac:dyDescent="0.25">
      <c r="A3478" s="12">
        <f>Riesgo!C3482</f>
        <v>0</v>
      </c>
      <c r="F3478" s="76">
        <f t="shared" si="162"/>
        <v>-0.12404882503505923</v>
      </c>
      <c r="G3478" s="26">
        <f t="shared" si="163"/>
        <v>0</v>
      </c>
      <c r="H3478" s="26">
        <f t="shared" si="164"/>
        <v>0</v>
      </c>
    </row>
    <row r="3479" spans="1:8" x14ac:dyDescent="0.25">
      <c r="A3479" s="12">
        <f>Riesgo!C3483</f>
        <v>0</v>
      </c>
      <c r="F3479" s="76">
        <f t="shared" si="162"/>
        <v>-0.12404882503505923</v>
      </c>
      <c r="G3479" s="26">
        <f t="shared" si="163"/>
        <v>0</v>
      </c>
      <c r="H3479" s="26">
        <f t="shared" si="164"/>
        <v>0</v>
      </c>
    </row>
    <row r="3480" spans="1:8" x14ac:dyDescent="0.25">
      <c r="A3480" s="12">
        <f>Riesgo!C3484</f>
        <v>0</v>
      </c>
      <c r="F3480" s="76">
        <f t="shared" si="162"/>
        <v>-0.12404882503505923</v>
      </c>
      <c r="G3480" s="26">
        <f t="shared" si="163"/>
        <v>0</v>
      </c>
      <c r="H3480" s="26">
        <f t="shared" si="164"/>
        <v>0</v>
      </c>
    </row>
    <row r="3481" spans="1:8" x14ac:dyDescent="0.25">
      <c r="A3481" s="12">
        <f>Riesgo!C3485</f>
        <v>0</v>
      </c>
      <c r="F3481" s="76">
        <f t="shared" si="162"/>
        <v>-0.12404882503505923</v>
      </c>
      <c r="G3481" s="26">
        <f t="shared" si="163"/>
        <v>0</v>
      </c>
      <c r="H3481" s="26">
        <f t="shared" si="164"/>
        <v>0</v>
      </c>
    </row>
    <row r="3482" spans="1:8" x14ac:dyDescent="0.25">
      <c r="A3482" s="12">
        <f>Riesgo!C3486</f>
        <v>0</v>
      </c>
      <c r="F3482" s="76">
        <f t="shared" si="162"/>
        <v>-0.12404882503505923</v>
      </c>
      <c r="G3482" s="26">
        <f t="shared" si="163"/>
        <v>0</v>
      </c>
      <c r="H3482" s="26">
        <f t="shared" si="164"/>
        <v>0</v>
      </c>
    </row>
    <row r="3483" spans="1:8" x14ac:dyDescent="0.25">
      <c r="A3483" s="12">
        <f>Riesgo!C3487</f>
        <v>0</v>
      </c>
      <c r="F3483" s="76">
        <f t="shared" si="162"/>
        <v>-0.12404882503505923</v>
      </c>
      <c r="G3483" s="26">
        <f t="shared" si="163"/>
        <v>0</v>
      </c>
      <c r="H3483" s="26">
        <f t="shared" si="164"/>
        <v>0</v>
      </c>
    </row>
    <row r="3484" spans="1:8" x14ac:dyDescent="0.25">
      <c r="A3484" s="12">
        <f>Riesgo!C3488</f>
        <v>0.144851773528509</v>
      </c>
      <c r="F3484" s="76">
        <f t="shared" si="162"/>
        <v>2.0802948493449769E-2</v>
      </c>
      <c r="G3484" s="26">
        <f t="shared" si="163"/>
        <v>9.0027394511254476E-6</v>
      </c>
      <c r="H3484" s="26">
        <f t="shared" si="164"/>
        <v>1.8728352510171092E-7</v>
      </c>
    </row>
    <row r="3485" spans="1:8" x14ac:dyDescent="0.25">
      <c r="A3485" s="12">
        <f>Riesgo!C3489</f>
        <v>0</v>
      </c>
      <c r="F3485" s="76">
        <f t="shared" si="162"/>
        <v>-0.12404882503505923</v>
      </c>
      <c r="G3485" s="26">
        <f t="shared" si="163"/>
        <v>0</v>
      </c>
      <c r="H3485" s="26">
        <f t="shared" si="164"/>
        <v>0</v>
      </c>
    </row>
    <row r="3486" spans="1:8" x14ac:dyDescent="0.25">
      <c r="A3486" s="12">
        <f>Riesgo!C3490</f>
        <v>0</v>
      </c>
      <c r="F3486" s="76">
        <f t="shared" si="162"/>
        <v>-0.12404882503505923</v>
      </c>
      <c r="G3486" s="26">
        <f t="shared" si="163"/>
        <v>0</v>
      </c>
      <c r="H3486" s="26">
        <f t="shared" si="164"/>
        <v>0</v>
      </c>
    </row>
    <row r="3487" spans="1:8" x14ac:dyDescent="0.25">
      <c r="A3487" s="12">
        <f>Riesgo!C3491</f>
        <v>0</v>
      </c>
      <c r="F3487" s="76">
        <f t="shared" si="162"/>
        <v>-0.12404882503505923</v>
      </c>
      <c r="G3487" s="26">
        <f t="shared" si="163"/>
        <v>0</v>
      </c>
      <c r="H3487" s="26">
        <f t="shared" si="164"/>
        <v>0</v>
      </c>
    </row>
    <row r="3488" spans="1:8" x14ac:dyDescent="0.25">
      <c r="A3488" s="12">
        <f>Riesgo!C3492</f>
        <v>0</v>
      </c>
      <c r="F3488" s="76">
        <f t="shared" si="162"/>
        <v>-0.12404882503505923</v>
      </c>
      <c r="G3488" s="26">
        <f t="shared" si="163"/>
        <v>0</v>
      </c>
      <c r="H3488" s="26">
        <f t="shared" si="164"/>
        <v>0</v>
      </c>
    </row>
    <row r="3489" spans="1:8" x14ac:dyDescent="0.25">
      <c r="A3489" s="12">
        <f>Riesgo!C3493</f>
        <v>1</v>
      </c>
      <c r="F3489" s="76">
        <f t="shared" si="162"/>
        <v>0.87595117496494079</v>
      </c>
      <c r="G3489" s="26">
        <f t="shared" si="163"/>
        <v>0.67210898078442016</v>
      </c>
      <c r="H3489" s="26">
        <f t="shared" si="164"/>
        <v>0.58873465142260162</v>
      </c>
    </row>
    <row r="3490" spans="1:8" x14ac:dyDescent="0.25">
      <c r="A3490" s="12">
        <f>Riesgo!C3494</f>
        <v>0</v>
      </c>
      <c r="F3490" s="76">
        <f t="shared" si="162"/>
        <v>-0.12404882503505923</v>
      </c>
      <c r="G3490" s="26">
        <f t="shared" si="163"/>
        <v>0</v>
      </c>
      <c r="H3490" s="26">
        <f t="shared" si="164"/>
        <v>0</v>
      </c>
    </row>
    <row r="3491" spans="1:8" x14ac:dyDescent="0.25">
      <c r="A3491" s="12">
        <f>Riesgo!C3495</f>
        <v>0</v>
      </c>
      <c r="F3491" s="76">
        <f t="shared" si="162"/>
        <v>-0.12404882503505923</v>
      </c>
      <c r="G3491" s="26">
        <f t="shared" si="163"/>
        <v>0</v>
      </c>
      <c r="H3491" s="26">
        <f t="shared" si="164"/>
        <v>0</v>
      </c>
    </row>
    <row r="3492" spans="1:8" x14ac:dyDescent="0.25">
      <c r="A3492" s="12">
        <f>Riesgo!C3496</f>
        <v>0</v>
      </c>
      <c r="F3492" s="76">
        <f t="shared" si="162"/>
        <v>-0.12404882503505923</v>
      </c>
      <c r="G3492" s="26">
        <f t="shared" si="163"/>
        <v>0</v>
      </c>
      <c r="H3492" s="26">
        <f t="shared" si="164"/>
        <v>0</v>
      </c>
    </row>
    <row r="3493" spans="1:8" x14ac:dyDescent="0.25">
      <c r="A3493" s="12">
        <f>Riesgo!C3497</f>
        <v>0</v>
      </c>
      <c r="F3493" s="76">
        <f t="shared" si="162"/>
        <v>-0.12404882503505923</v>
      </c>
      <c r="G3493" s="26">
        <f t="shared" si="163"/>
        <v>0</v>
      </c>
      <c r="H3493" s="26">
        <f t="shared" si="164"/>
        <v>0</v>
      </c>
    </row>
    <row r="3494" spans="1:8" x14ac:dyDescent="0.25">
      <c r="A3494" s="12">
        <f>Riesgo!C3498</f>
        <v>0</v>
      </c>
      <c r="F3494" s="76">
        <f t="shared" si="162"/>
        <v>-0.12404882503505923</v>
      </c>
      <c r="G3494" s="26">
        <f t="shared" si="163"/>
        <v>0</v>
      </c>
      <c r="H3494" s="26">
        <f t="shared" si="164"/>
        <v>0</v>
      </c>
    </row>
    <row r="3495" spans="1:8" x14ac:dyDescent="0.25">
      <c r="A3495" s="12">
        <f>Riesgo!C3499</f>
        <v>0</v>
      </c>
      <c r="F3495" s="76">
        <f t="shared" si="162"/>
        <v>-0.12404882503505923</v>
      </c>
      <c r="G3495" s="26">
        <f t="shared" si="163"/>
        <v>0</v>
      </c>
      <c r="H3495" s="26">
        <f t="shared" si="164"/>
        <v>0</v>
      </c>
    </row>
    <row r="3496" spans="1:8" x14ac:dyDescent="0.25">
      <c r="A3496" s="12">
        <f>Riesgo!C3500</f>
        <v>0</v>
      </c>
      <c r="F3496" s="76">
        <f t="shared" si="162"/>
        <v>-0.12404882503505923</v>
      </c>
      <c r="G3496" s="26">
        <f t="shared" si="163"/>
        <v>0</v>
      </c>
      <c r="H3496" s="26">
        <f t="shared" si="164"/>
        <v>0</v>
      </c>
    </row>
    <row r="3497" spans="1:8" x14ac:dyDescent="0.25">
      <c r="A3497" s="12">
        <f>Riesgo!C3501</f>
        <v>1</v>
      </c>
      <c r="F3497" s="76">
        <f t="shared" si="162"/>
        <v>0.87595117496494079</v>
      </c>
      <c r="G3497" s="26">
        <f t="shared" si="163"/>
        <v>0.67210898078442016</v>
      </c>
      <c r="H3497" s="26">
        <f t="shared" si="164"/>
        <v>0.58873465142260162</v>
      </c>
    </row>
    <row r="3498" spans="1:8" x14ac:dyDescent="0.25">
      <c r="A3498" s="12">
        <f>Riesgo!C3502</f>
        <v>0</v>
      </c>
      <c r="F3498" s="76">
        <f t="shared" si="162"/>
        <v>-0.12404882503505923</v>
      </c>
      <c r="G3498" s="26">
        <f t="shared" si="163"/>
        <v>0</v>
      </c>
      <c r="H3498" s="26">
        <f t="shared" si="164"/>
        <v>0</v>
      </c>
    </row>
    <row r="3499" spans="1:8" x14ac:dyDescent="0.25">
      <c r="A3499" s="12">
        <f>Riesgo!C3503</f>
        <v>0</v>
      </c>
      <c r="F3499" s="76">
        <f t="shared" si="162"/>
        <v>-0.12404882503505923</v>
      </c>
      <c r="G3499" s="26">
        <f t="shared" si="163"/>
        <v>0</v>
      </c>
      <c r="H3499" s="26">
        <f t="shared" si="164"/>
        <v>0</v>
      </c>
    </row>
    <row r="3500" spans="1:8" x14ac:dyDescent="0.25">
      <c r="A3500" s="12">
        <f>Riesgo!C3504</f>
        <v>0</v>
      </c>
      <c r="F3500" s="76">
        <f t="shared" si="162"/>
        <v>-0.12404882503505923</v>
      </c>
      <c r="G3500" s="26">
        <f t="shared" si="163"/>
        <v>0</v>
      </c>
      <c r="H3500" s="26">
        <f t="shared" si="164"/>
        <v>0</v>
      </c>
    </row>
    <row r="3501" spans="1:8" x14ac:dyDescent="0.25">
      <c r="A3501" s="12">
        <f>Riesgo!C3505</f>
        <v>0</v>
      </c>
      <c r="F3501" s="76">
        <f t="shared" si="162"/>
        <v>-0.12404882503505923</v>
      </c>
      <c r="G3501" s="26">
        <f t="shared" si="163"/>
        <v>0</v>
      </c>
      <c r="H3501" s="26">
        <f t="shared" si="164"/>
        <v>0</v>
      </c>
    </row>
    <row r="3502" spans="1:8" x14ac:dyDescent="0.25">
      <c r="A3502" s="12">
        <f>Riesgo!C3506</f>
        <v>0</v>
      </c>
      <c r="F3502" s="76">
        <f t="shared" si="162"/>
        <v>-0.12404882503505923</v>
      </c>
      <c r="G3502" s="26">
        <f t="shared" si="163"/>
        <v>0</v>
      </c>
      <c r="H3502" s="26">
        <f t="shared" si="164"/>
        <v>0</v>
      </c>
    </row>
    <row r="3503" spans="1:8" x14ac:dyDescent="0.25">
      <c r="A3503" s="12">
        <f>Riesgo!C3507</f>
        <v>0</v>
      </c>
      <c r="F3503" s="76">
        <f t="shared" si="162"/>
        <v>-0.12404882503505923</v>
      </c>
      <c r="G3503" s="26">
        <f t="shared" si="163"/>
        <v>0</v>
      </c>
      <c r="H3503" s="26">
        <f t="shared" si="164"/>
        <v>0</v>
      </c>
    </row>
    <row r="3504" spans="1:8" x14ac:dyDescent="0.25">
      <c r="A3504" s="12">
        <f>Riesgo!C3508</f>
        <v>0</v>
      </c>
      <c r="F3504" s="76">
        <f t="shared" si="162"/>
        <v>-0.12404882503505923</v>
      </c>
      <c r="G3504" s="26">
        <f t="shared" si="163"/>
        <v>0</v>
      </c>
      <c r="H3504" s="26">
        <f t="shared" si="164"/>
        <v>0</v>
      </c>
    </row>
    <row r="3505" spans="1:8" x14ac:dyDescent="0.25">
      <c r="A3505" s="12">
        <f>Riesgo!C3509</f>
        <v>0</v>
      </c>
      <c r="F3505" s="76">
        <f t="shared" si="162"/>
        <v>-0.12404882503505923</v>
      </c>
      <c r="G3505" s="26">
        <f t="shared" si="163"/>
        <v>0</v>
      </c>
      <c r="H3505" s="26">
        <f t="shared" si="164"/>
        <v>0</v>
      </c>
    </row>
    <row r="3506" spans="1:8" x14ac:dyDescent="0.25">
      <c r="A3506" s="12">
        <f>Riesgo!C3510</f>
        <v>0</v>
      </c>
      <c r="F3506" s="76">
        <f t="shared" si="162"/>
        <v>-0.12404882503505923</v>
      </c>
      <c r="G3506" s="26">
        <f t="shared" si="163"/>
        <v>0</v>
      </c>
      <c r="H3506" s="26">
        <f t="shared" si="164"/>
        <v>0</v>
      </c>
    </row>
    <row r="3507" spans="1:8" x14ac:dyDescent="0.25">
      <c r="A3507" s="12">
        <f>Riesgo!C3511</f>
        <v>0</v>
      </c>
      <c r="F3507" s="76">
        <f t="shared" si="162"/>
        <v>-0.12404882503505923</v>
      </c>
      <c r="G3507" s="26">
        <f t="shared" si="163"/>
        <v>0</v>
      </c>
      <c r="H3507" s="26">
        <f t="shared" si="164"/>
        <v>0</v>
      </c>
    </row>
    <row r="3508" spans="1:8" x14ac:dyDescent="0.25">
      <c r="A3508" s="12">
        <f>Riesgo!C3512</f>
        <v>0.39356165061537701</v>
      </c>
      <c r="F3508" s="76">
        <f t="shared" si="162"/>
        <v>0.26951282558031775</v>
      </c>
      <c r="G3508" s="26">
        <f t="shared" si="163"/>
        <v>1.9576647083311347E-2</v>
      </c>
      <c r="H3508" s="26">
        <f t="shared" si="164"/>
        <v>5.2761574708119268E-3</v>
      </c>
    </row>
    <row r="3509" spans="1:8" x14ac:dyDescent="0.25">
      <c r="A3509" s="12">
        <f>Riesgo!C3513</f>
        <v>1</v>
      </c>
      <c r="F3509" s="76">
        <f t="shared" si="162"/>
        <v>0.87595117496494079</v>
      </c>
      <c r="G3509" s="26">
        <f t="shared" si="163"/>
        <v>0.67210898078442016</v>
      </c>
      <c r="H3509" s="26">
        <f t="shared" si="164"/>
        <v>0.58873465142260162</v>
      </c>
    </row>
    <row r="3510" spans="1:8" x14ac:dyDescent="0.25">
      <c r="A3510" s="12">
        <f>Riesgo!C3514</f>
        <v>0.56233830183801703</v>
      </c>
      <c r="F3510" s="76">
        <f t="shared" si="162"/>
        <v>0.43828947680295782</v>
      </c>
      <c r="G3510" s="26">
        <f t="shared" si="163"/>
        <v>8.4194385296637919E-2</v>
      </c>
      <c r="H3510" s="26">
        <f t="shared" si="164"/>
        <v>3.6901513081410084E-2</v>
      </c>
    </row>
    <row r="3511" spans="1:8" x14ac:dyDescent="0.25">
      <c r="A3511" s="12">
        <f>Riesgo!C3515</f>
        <v>0</v>
      </c>
      <c r="F3511" s="76">
        <f t="shared" si="162"/>
        <v>-0.12404882503505923</v>
      </c>
      <c r="G3511" s="26">
        <f t="shared" si="163"/>
        <v>0</v>
      </c>
      <c r="H3511" s="26">
        <f t="shared" si="164"/>
        <v>0</v>
      </c>
    </row>
    <row r="3512" spans="1:8" x14ac:dyDescent="0.25">
      <c r="A3512" s="12">
        <f>Riesgo!C3516</f>
        <v>0</v>
      </c>
      <c r="F3512" s="76">
        <f t="shared" si="162"/>
        <v>-0.12404882503505923</v>
      </c>
      <c r="G3512" s="26">
        <f t="shared" si="163"/>
        <v>0</v>
      </c>
      <c r="H3512" s="26">
        <f t="shared" si="164"/>
        <v>0</v>
      </c>
    </row>
    <row r="3513" spans="1:8" x14ac:dyDescent="0.25">
      <c r="A3513" s="12">
        <f>Riesgo!C3517</f>
        <v>0</v>
      </c>
      <c r="F3513" s="76">
        <f t="shared" si="162"/>
        <v>-0.12404882503505923</v>
      </c>
      <c r="G3513" s="26">
        <f t="shared" si="163"/>
        <v>0</v>
      </c>
      <c r="H3513" s="26">
        <f t="shared" si="164"/>
        <v>0</v>
      </c>
    </row>
    <row r="3514" spans="1:8" x14ac:dyDescent="0.25">
      <c r="A3514" s="12">
        <f>Riesgo!C3518</f>
        <v>0</v>
      </c>
      <c r="F3514" s="76">
        <f t="shared" si="162"/>
        <v>-0.12404882503505923</v>
      </c>
      <c r="G3514" s="26">
        <f t="shared" si="163"/>
        <v>0</v>
      </c>
      <c r="H3514" s="26">
        <f t="shared" si="164"/>
        <v>0</v>
      </c>
    </row>
    <row r="3515" spans="1:8" x14ac:dyDescent="0.25">
      <c r="A3515" s="12">
        <f>Riesgo!C3519</f>
        <v>0</v>
      </c>
      <c r="F3515" s="76">
        <f t="shared" si="162"/>
        <v>-0.12404882503505923</v>
      </c>
      <c r="G3515" s="26">
        <f t="shared" si="163"/>
        <v>0</v>
      </c>
      <c r="H3515" s="26">
        <f t="shared" si="164"/>
        <v>0</v>
      </c>
    </row>
    <row r="3516" spans="1:8" x14ac:dyDescent="0.25">
      <c r="A3516" s="12">
        <f>Riesgo!C3520</f>
        <v>0</v>
      </c>
      <c r="F3516" s="76">
        <f t="shared" si="162"/>
        <v>-0.12404882503505923</v>
      </c>
      <c r="G3516" s="26">
        <f t="shared" si="163"/>
        <v>0</v>
      </c>
      <c r="H3516" s="26">
        <f t="shared" si="164"/>
        <v>0</v>
      </c>
    </row>
    <row r="3517" spans="1:8" x14ac:dyDescent="0.25">
      <c r="A3517" s="12">
        <f>Riesgo!C3521</f>
        <v>7.9625931474325742E-2</v>
      </c>
      <c r="F3517" s="76">
        <f t="shared" si="162"/>
        <v>-4.4422893560733492E-2</v>
      </c>
      <c r="G3517" s="26">
        <f t="shared" si="163"/>
        <v>-8.7663848173795986E-5</v>
      </c>
      <c r="H3517" s="26">
        <f t="shared" si="164"/>
        <v>3.8942817965488398E-6</v>
      </c>
    </row>
    <row r="3518" spans="1:8" x14ac:dyDescent="0.25">
      <c r="A3518" s="12">
        <f>Riesgo!C3522</f>
        <v>0</v>
      </c>
      <c r="F3518" s="76">
        <f t="shared" si="162"/>
        <v>-0.12404882503505923</v>
      </c>
      <c r="G3518" s="26">
        <f t="shared" si="163"/>
        <v>0</v>
      </c>
      <c r="H3518" s="26">
        <f t="shared" si="164"/>
        <v>0</v>
      </c>
    </row>
    <row r="3519" spans="1:8" x14ac:dyDescent="0.25">
      <c r="A3519" s="12">
        <f>Riesgo!C3523</f>
        <v>0</v>
      </c>
      <c r="F3519" s="76">
        <f t="shared" si="162"/>
        <v>-0.12404882503505923</v>
      </c>
      <c r="G3519" s="26">
        <f t="shared" si="163"/>
        <v>0</v>
      </c>
      <c r="H3519" s="26">
        <f t="shared" si="164"/>
        <v>0</v>
      </c>
    </row>
    <row r="3520" spans="1:8" x14ac:dyDescent="0.25">
      <c r="A3520" s="12">
        <f>Riesgo!C3524</f>
        <v>0</v>
      </c>
      <c r="F3520" s="76">
        <f t="shared" si="162"/>
        <v>-0.12404882503505923</v>
      </c>
      <c r="G3520" s="26">
        <f t="shared" si="163"/>
        <v>0</v>
      </c>
      <c r="H3520" s="26">
        <f t="shared" si="164"/>
        <v>0</v>
      </c>
    </row>
    <row r="3521" spans="1:8" x14ac:dyDescent="0.25">
      <c r="A3521" s="12">
        <f>Riesgo!C3525</f>
        <v>0</v>
      </c>
      <c r="F3521" s="76">
        <f t="shared" si="162"/>
        <v>-0.12404882503505923</v>
      </c>
      <c r="G3521" s="26">
        <f t="shared" si="163"/>
        <v>0</v>
      </c>
      <c r="H3521" s="26">
        <f t="shared" si="164"/>
        <v>0</v>
      </c>
    </row>
    <row r="3522" spans="1:8" x14ac:dyDescent="0.25">
      <c r="A3522" s="12">
        <f>Riesgo!C3526</f>
        <v>0</v>
      </c>
      <c r="F3522" s="76">
        <f t="shared" si="162"/>
        <v>-0.12404882503505923</v>
      </c>
      <c r="G3522" s="26">
        <f t="shared" si="163"/>
        <v>0</v>
      </c>
      <c r="H3522" s="26">
        <f t="shared" si="164"/>
        <v>0</v>
      </c>
    </row>
    <row r="3523" spans="1:8" x14ac:dyDescent="0.25">
      <c r="A3523" s="12">
        <f>Riesgo!C3527</f>
        <v>0</v>
      </c>
      <c r="F3523" s="76">
        <f t="shared" ref="F3523:F3586" si="165">A3523-$D$4</f>
        <v>-0.12404882503505923</v>
      </c>
      <c r="G3523" s="26">
        <f t="shared" ref="G3523:G3586" si="166">IF(A3523=0,0,(A3523-D$4)^3)</f>
        <v>0</v>
      </c>
      <c r="H3523" s="26">
        <f t="shared" ref="H3523:H3586" si="167">IF(A3523=0,0,(A3523-D$4)^4)</f>
        <v>0</v>
      </c>
    </row>
    <row r="3524" spans="1:8" x14ac:dyDescent="0.25">
      <c r="A3524" s="12">
        <f>Riesgo!C3528</f>
        <v>0</v>
      </c>
      <c r="F3524" s="76">
        <f t="shared" si="165"/>
        <v>-0.12404882503505923</v>
      </c>
      <c r="G3524" s="26">
        <f t="shared" si="166"/>
        <v>0</v>
      </c>
      <c r="H3524" s="26">
        <f t="shared" si="167"/>
        <v>0</v>
      </c>
    </row>
    <row r="3525" spans="1:8" x14ac:dyDescent="0.25">
      <c r="A3525" s="12">
        <f>Riesgo!C3529</f>
        <v>0</v>
      </c>
      <c r="F3525" s="76">
        <f t="shared" si="165"/>
        <v>-0.12404882503505923</v>
      </c>
      <c r="G3525" s="26">
        <f t="shared" si="166"/>
        <v>0</v>
      </c>
      <c r="H3525" s="26">
        <f t="shared" si="167"/>
        <v>0</v>
      </c>
    </row>
    <row r="3526" spans="1:8" x14ac:dyDescent="0.25">
      <c r="A3526" s="12">
        <f>Riesgo!C3530</f>
        <v>0</v>
      </c>
      <c r="F3526" s="76">
        <f t="shared" si="165"/>
        <v>-0.12404882503505923</v>
      </c>
      <c r="G3526" s="26">
        <f t="shared" si="166"/>
        <v>0</v>
      </c>
      <c r="H3526" s="26">
        <f t="shared" si="167"/>
        <v>0</v>
      </c>
    </row>
    <row r="3527" spans="1:8" x14ac:dyDescent="0.25">
      <c r="A3527" s="12">
        <f>Riesgo!C3531</f>
        <v>0</v>
      </c>
      <c r="F3527" s="76">
        <f t="shared" si="165"/>
        <v>-0.12404882503505923</v>
      </c>
      <c r="G3527" s="26">
        <f t="shared" si="166"/>
        <v>0</v>
      </c>
      <c r="H3527" s="26">
        <f t="shared" si="167"/>
        <v>0</v>
      </c>
    </row>
    <row r="3528" spans="1:8" x14ac:dyDescent="0.25">
      <c r="A3528" s="12">
        <f>Riesgo!C3532</f>
        <v>0</v>
      </c>
      <c r="F3528" s="76">
        <f t="shared" si="165"/>
        <v>-0.12404882503505923</v>
      </c>
      <c r="G3528" s="26">
        <f t="shared" si="166"/>
        <v>0</v>
      </c>
      <c r="H3528" s="26">
        <f t="shared" si="167"/>
        <v>0</v>
      </c>
    </row>
    <row r="3529" spans="1:8" x14ac:dyDescent="0.25">
      <c r="A3529" s="12">
        <f>Riesgo!C3533</f>
        <v>0</v>
      </c>
      <c r="F3529" s="76">
        <f t="shared" si="165"/>
        <v>-0.12404882503505923</v>
      </c>
      <c r="G3529" s="26">
        <f t="shared" si="166"/>
        <v>0</v>
      </c>
      <c r="H3529" s="26">
        <f t="shared" si="167"/>
        <v>0</v>
      </c>
    </row>
    <row r="3530" spans="1:8" x14ac:dyDescent="0.25">
      <c r="A3530" s="12">
        <f>Riesgo!C3534</f>
        <v>6.6881407038900151E-2</v>
      </c>
      <c r="F3530" s="76">
        <f t="shared" si="165"/>
        <v>-5.7167417996159084E-2</v>
      </c>
      <c r="G3530" s="26">
        <f t="shared" si="166"/>
        <v>-1.8682962082339558E-4</v>
      </c>
      <c r="H3530" s="26">
        <f t="shared" si="167"/>
        <v>1.0680567027674961E-5</v>
      </c>
    </row>
    <row r="3531" spans="1:8" x14ac:dyDescent="0.25">
      <c r="A3531" s="12">
        <f>Riesgo!C3535</f>
        <v>0</v>
      </c>
      <c r="F3531" s="76">
        <f t="shared" si="165"/>
        <v>-0.12404882503505923</v>
      </c>
      <c r="G3531" s="26">
        <f t="shared" si="166"/>
        <v>0</v>
      </c>
      <c r="H3531" s="26">
        <f t="shared" si="167"/>
        <v>0</v>
      </c>
    </row>
    <row r="3532" spans="1:8" x14ac:dyDescent="0.25">
      <c r="A3532" s="12">
        <f>Riesgo!C3536</f>
        <v>0</v>
      </c>
      <c r="F3532" s="76">
        <f t="shared" si="165"/>
        <v>-0.12404882503505923</v>
      </c>
      <c r="G3532" s="26">
        <f t="shared" si="166"/>
        <v>0</v>
      </c>
      <c r="H3532" s="26">
        <f t="shared" si="167"/>
        <v>0</v>
      </c>
    </row>
    <row r="3533" spans="1:8" x14ac:dyDescent="0.25">
      <c r="A3533" s="12">
        <f>Riesgo!C3537</f>
        <v>0</v>
      </c>
      <c r="F3533" s="76">
        <f t="shared" si="165"/>
        <v>-0.12404882503505923</v>
      </c>
      <c r="G3533" s="26">
        <f t="shared" si="166"/>
        <v>0</v>
      </c>
      <c r="H3533" s="26">
        <f t="shared" si="167"/>
        <v>0</v>
      </c>
    </row>
    <row r="3534" spans="1:8" x14ac:dyDescent="0.25">
      <c r="A3534" s="12">
        <f>Riesgo!C3538</f>
        <v>0.59985755238472671</v>
      </c>
      <c r="F3534" s="76">
        <f t="shared" si="165"/>
        <v>0.4758087273496675</v>
      </c>
      <c r="G3534" s="26">
        <f t="shared" si="166"/>
        <v>0.10772021486064086</v>
      </c>
      <c r="H3534" s="26">
        <f t="shared" si="167"/>
        <v>5.1254218342674261E-2</v>
      </c>
    </row>
    <row r="3535" spans="1:8" x14ac:dyDescent="0.25">
      <c r="A3535" s="12">
        <f>Riesgo!C3539</f>
        <v>0</v>
      </c>
      <c r="F3535" s="76">
        <f t="shared" si="165"/>
        <v>-0.12404882503505923</v>
      </c>
      <c r="G3535" s="26">
        <f t="shared" si="166"/>
        <v>0</v>
      </c>
      <c r="H3535" s="26">
        <f t="shared" si="167"/>
        <v>0</v>
      </c>
    </row>
    <row r="3536" spans="1:8" x14ac:dyDescent="0.25">
      <c r="A3536" s="12">
        <f>Riesgo!C3540</f>
        <v>0</v>
      </c>
      <c r="F3536" s="76">
        <f t="shared" si="165"/>
        <v>-0.12404882503505923</v>
      </c>
      <c r="G3536" s="26">
        <f t="shared" si="166"/>
        <v>0</v>
      </c>
      <c r="H3536" s="26">
        <f t="shared" si="167"/>
        <v>0</v>
      </c>
    </row>
    <row r="3537" spans="1:8" x14ac:dyDescent="0.25">
      <c r="A3537" s="12">
        <f>Riesgo!C3541</f>
        <v>0</v>
      </c>
      <c r="F3537" s="76">
        <f t="shared" si="165"/>
        <v>-0.12404882503505923</v>
      </c>
      <c r="G3537" s="26">
        <f t="shared" si="166"/>
        <v>0</v>
      </c>
      <c r="H3537" s="26">
        <f t="shared" si="167"/>
        <v>0</v>
      </c>
    </row>
    <row r="3538" spans="1:8" x14ac:dyDescent="0.25">
      <c r="A3538" s="12">
        <f>Riesgo!C3542</f>
        <v>0.74416509024787603</v>
      </c>
      <c r="F3538" s="76">
        <f t="shared" si="165"/>
        <v>0.62011626521281682</v>
      </c>
      <c r="G3538" s="26">
        <f t="shared" si="166"/>
        <v>0.23846210218772745</v>
      </c>
      <c r="H3538" s="26">
        <f t="shared" si="167"/>
        <v>0.14787422820345061</v>
      </c>
    </row>
    <row r="3539" spans="1:8" x14ac:dyDescent="0.25">
      <c r="A3539" s="12">
        <f>Riesgo!C3543</f>
        <v>0</v>
      </c>
      <c r="F3539" s="76">
        <f t="shared" si="165"/>
        <v>-0.12404882503505923</v>
      </c>
      <c r="G3539" s="26">
        <f t="shared" si="166"/>
        <v>0</v>
      </c>
      <c r="H3539" s="26">
        <f t="shared" si="167"/>
        <v>0</v>
      </c>
    </row>
    <row r="3540" spans="1:8" x14ac:dyDescent="0.25">
      <c r="A3540" s="12">
        <f>Riesgo!C3544</f>
        <v>0</v>
      </c>
      <c r="F3540" s="76">
        <f t="shared" si="165"/>
        <v>-0.12404882503505923</v>
      </c>
      <c r="G3540" s="26">
        <f t="shared" si="166"/>
        <v>0</v>
      </c>
      <c r="H3540" s="26">
        <f t="shared" si="167"/>
        <v>0</v>
      </c>
    </row>
    <row r="3541" spans="1:8" x14ac:dyDescent="0.25">
      <c r="A3541" s="12">
        <f>Riesgo!C3545</f>
        <v>0</v>
      </c>
      <c r="F3541" s="76">
        <f t="shared" si="165"/>
        <v>-0.12404882503505923</v>
      </c>
      <c r="G3541" s="26">
        <f t="shared" si="166"/>
        <v>0</v>
      </c>
      <c r="H3541" s="26">
        <f t="shared" si="167"/>
        <v>0</v>
      </c>
    </row>
    <row r="3542" spans="1:8" x14ac:dyDescent="0.25">
      <c r="A3542" s="12">
        <f>Riesgo!C3546</f>
        <v>0</v>
      </c>
      <c r="F3542" s="76">
        <f t="shared" si="165"/>
        <v>-0.12404882503505923</v>
      </c>
      <c r="G3542" s="26">
        <f t="shared" si="166"/>
        <v>0</v>
      </c>
      <c r="H3542" s="26">
        <f t="shared" si="167"/>
        <v>0</v>
      </c>
    </row>
    <row r="3543" spans="1:8" x14ac:dyDescent="0.25">
      <c r="A3543" s="12">
        <f>Riesgo!C3547</f>
        <v>0</v>
      </c>
      <c r="F3543" s="76">
        <f t="shared" si="165"/>
        <v>-0.12404882503505923</v>
      </c>
      <c r="G3543" s="26">
        <f t="shared" si="166"/>
        <v>0</v>
      </c>
      <c r="H3543" s="26">
        <f t="shared" si="167"/>
        <v>0</v>
      </c>
    </row>
    <row r="3544" spans="1:8" x14ac:dyDescent="0.25">
      <c r="A3544" s="12">
        <f>Riesgo!C3548</f>
        <v>0</v>
      </c>
      <c r="F3544" s="76">
        <f t="shared" si="165"/>
        <v>-0.12404882503505923</v>
      </c>
      <c r="G3544" s="26">
        <f t="shared" si="166"/>
        <v>0</v>
      </c>
      <c r="H3544" s="26">
        <f t="shared" si="167"/>
        <v>0</v>
      </c>
    </row>
    <row r="3545" spans="1:8" x14ac:dyDescent="0.25">
      <c r="A3545" s="12">
        <f>Riesgo!C3549</f>
        <v>0.13082483755527891</v>
      </c>
      <c r="F3545" s="76">
        <f t="shared" si="165"/>
        <v>6.7760125202196708E-3</v>
      </c>
      <c r="G3545" s="26">
        <f t="shared" si="166"/>
        <v>3.1111618114589509E-7</v>
      </c>
      <c r="H3545" s="26">
        <f t="shared" si="167"/>
        <v>2.1081271386875162E-9</v>
      </c>
    </row>
    <row r="3546" spans="1:8" x14ac:dyDescent="0.25">
      <c r="A3546" s="12">
        <f>Riesgo!C3550</f>
        <v>0</v>
      </c>
      <c r="F3546" s="76">
        <f t="shared" si="165"/>
        <v>-0.12404882503505923</v>
      </c>
      <c r="G3546" s="26">
        <f t="shared" si="166"/>
        <v>0</v>
      </c>
      <c r="H3546" s="26">
        <f t="shared" si="167"/>
        <v>0</v>
      </c>
    </row>
    <row r="3547" spans="1:8" x14ac:dyDescent="0.25">
      <c r="A3547" s="12">
        <f>Riesgo!C3551</f>
        <v>1</v>
      </c>
      <c r="F3547" s="76">
        <f t="shared" si="165"/>
        <v>0.87595117496494079</v>
      </c>
      <c r="G3547" s="26">
        <f t="shared" si="166"/>
        <v>0.67210898078442016</v>
      </c>
      <c r="H3547" s="26">
        <f t="shared" si="167"/>
        <v>0.58873465142260162</v>
      </c>
    </row>
    <row r="3548" spans="1:8" x14ac:dyDescent="0.25">
      <c r="A3548" s="12">
        <f>Riesgo!C3552</f>
        <v>0</v>
      </c>
      <c r="F3548" s="76">
        <f t="shared" si="165"/>
        <v>-0.12404882503505923</v>
      </c>
      <c r="G3548" s="26">
        <f t="shared" si="166"/>
        <v>0</v>
      </c>
      <c r="H3548" s="26">
        <f t="shared" si="167"/>
        <v>0</v>
      </c>
    </row>
    <row r="3549" spans="1:8" x14ac:dyDescent="0.25">
      <c r="A3549" s="12">
        <f>Riesgo!C3553</f>
        <v>0</v>
      </c>
      <c r="F3549" s="76">
        <f t="shared" si="165"/>
        <v>-0.12404882503505923</v>
      </c>
      <c r="G3549" s="26">
        <f t="shared" si="166"/>
        <v>0</v>
      </c>
      <c r="H3549" s="26">
        <f t="shared" si="167"/>
        <v>0</v>
      </c>
    </row>
    <row r="3550" spans="1:8" x14ac:dyDescent="0.25">
      <c r="A3550" s="12">
        <f>Riesgo!C3554</f>
        <v>0</v>
      </c>
      <c r="F3550" s="76">
        <f t="shared" si="165"/>
        <v>-0.12404882503505923</v>
      </c>
      <c r="G3550" s="26">
        <f t="shared" si="166"/>
        <v>0</v>
      </c>
      <c r="H3550" s="26">
        <f t="shared" si="167"/>
        <v>0</v>
      </c>
    </row>
    <row r="3551" spans="1:8" x14ac:dyDescent="0.25">
      <c r="A3551" s="12">
        <f>Riesgo!C3555</f>
        <v>0</v>
      </c>
      <c r="F3551" s="76">
        <f t="shared" si="165"/>
        <v>-0.12404882503505923</v>
      </c>
      <c r="G3551" s="26">
        <f t="shared" si="166"/>
        <v>0</v>
      </c>
      <c r="H3551" s="26">
        <f t="shared" si="167"/>
        <v>0</v>
      </c>
    </row>
    <row r="3552" spans="1:8" x14ac:dyDescent="0.25">
      <c r="A3552" s="12">
        <f>Riesgo!C3556</f>
        <v>0</v>
      </c>
      <c r="F3552" s="76">
        <f t="shared" si="165"/>
        <v>-0.12404882503505923</v>
      </c>
      <c r="G3552" s="26">
        <f t="shared" si="166"/>
        <v>0</v>
      </c>
      <c r="H3552" s="26">
        <f t="shared" si="167"/>
        <v>0</v>
      </c>
    </row>
    <row r="3553" spans="1:8" x14ac:dyDescent="0.25">
      <c r="A3553" s="12">
        <f>Riesgo!C3557</f>
        <v>0</v>
      </c>
      <c r="F3553" s="76">
        <f t="shared" si="165"/>
        <v>-0.12404882503505923</v>
      </c>
      <c r="G3553" s="26">
        <f t="shared" si="166"/>
        <v>0</v>
      </c>
      <c r="H3553" s="26">
        <f t="shared" si="167"/>
        <v>0</v>
      </c>
    </row>
    <row r="3554" spans="1:8" x14ac:dyDescent="0.25">
      <c r="A3554" s="12">
        <f>Riesgo!C3558</f>
        <v>0</v>
      </c>
      <c r="F3554" s="76">
        <f t="shared" si="165"/>
        <v>-0.12404882503505923</v>
      </c>
      <c r="G3554" s="26">
        <f t="shared" si="166"/>
        <v>0</v>
      </c>
      <c r="H3554" s="26">
        <f t="shared" si="167"/>
        <v>0</v>
      </c>
    </row>
    <row r="3555" spans="1:8" x14ac:dyDescent="0.25">
      <c r="A3555" s="12">
        <f>Riesgo!C3559</f>
        <v>1</v>
      </c>
      <c r="F3555" s="76">
        <f t="shared" si="165"/>
        <v>0.87595117496494079</v>
      </c>
      <c r="G3555" s="26">
        <f t="shared" si="166"/>
        <v>0.67210898078442016</v>
      </c>
      <c r="H3555" s="26">
        <f t="shared" si="167"/>
        <v>0.58873465142260162</v>
      </c>
    </row>
    <row r="3556" spans="1:8" x14ac:dyDescent="0.25">
      <c r="A3556" s="12">
        <f>Riesgo!C3560</f>
        <v>0</v>
      </c>
      <c r="F3556" s="76">
        <f t="shared" si="165"/>
        <v>-0.12404882503505923</v>
      </c>
      <c r="G3556" s="26">
        <f t="shared" si="166"/>
        <v>0</v>
      </c>
      <c r="H3556" s="26">
        <f t="shared" si="167"/>
        <v>0</v>
      </c>
    </row>
    <row r="3557" spans="1:8" x14ac:dyDescent="0.25">
      <c r="A3557" s="12">
        <f>Riesgo!C3561</f>
        <v>0</v>
      </c>
      <c r="F3557" s="76">
        <f t="shared" si="165"/>
        <v>-0.12404882503505923</v>
      </c>
      <c r="G3557" s="26">
        <f t="shared" si="166"/>
        <v>0</v>
      </c>
      <c r="H3557" s="26">
        <f t="shared" si="167"/>
        <v>0</v>
      </c>
    </row>
    <row r="3558" spans="1:8" x14ac:dyDescent="0.25">
      <c r="A3558" s="12">
        <f>Riesgo!C3562</f>
        <v>0</v>
      </c>
      <c r="F3558" s="76">
        <f t="shared" si="165"/>
        <v>-0.12404882503505923</v>
      </c>
      <c r="G3558" s="26">
        <f t="shared" si="166"/>
        <v>0</v>
      </c>
      <c r="H3558" s="26">
        <f t="shared" si="167"/>
        <v>0</v>
      </c>
    </row>
    <row r="3559" spans="1:8" x14ac:dyDescent="0.25">
      <c r="A3559" s="12">
        <f>Riesgo!C3563</f>
        <v>0</v>
      </c>
      <c r="F3559" s="76">
        <f t="shared" si="165"/>
        <v>-0.12404882503505923</v>
      </c>
      <c r="G3559" s="26">
        <f t="shared" si="166"/>
        <v>0</v>
      </c>
      <c r="H3559" s="26">
        <f t="shared" si="167"/>
        <v>0</v>
      </c>
    </row>
    <row r="3560" spans="1:8" x14ac:dyDescent="0.25">
      <c r="A3560" s="12">
        <f>Riesgo!C3564</f>
        <v>0</v>
      </c>
      <c r="F3560" s="76">
        <f t="shared" si="165"/>
        <v>-0.12404882503505923</v>
      </c>
      <c r="G3560" s="26">
        <f t="shared" si="166"/>
        <v>0</v>
      </c>
      <c r="H3560" s="26">
        <f t="shared" si="167"/>
        <v>0</v>
      </c>
    </row>
    <row r="3561" spans="1:8" x14ac:dyDescent="0.25">
      <c r="A3561" s="12">
        <f>Riesgo!C3565</f>
        <v>1</v>
      </c>
      <c r="F3561" s="76">
        <f t="shared" si="165"/>
        <v>0.87595117496494079</v>
      </c>
      <c r="G3561" s="26">
        <f t="shared" si="166"/>
        <v>0.67210898078442016</v>
      </c>
      <c r="H3561" s="26">
        <f t="shared" si="167"/>
        <v>0.58873465142260162</v>
      </c>
    </row>
    <row r="3562" spans="1:8" x14ac:dyDescent="0.25">
      <c r="A3562" s="12">
        <f>Riesgo!C3566</f>
        <v>0</v>
      </c>
      <c r="F3562" s="76">
        <f t="shared" si="165"/>
        <v>-0.12404882503505923</v>
      </c>
      <c r="G3562" s="26">
        <f t="shared" si="166"/>
        <v>0</v>
      </c>
      <c r="H3562" s="26">
        <f t="shared" si="167"/>
        <v>0</v>
      </c>
    </row>
    <row r="3563" spans="1:8" x14ac:dyDescent="0.25">
      <c r="A3563" s="12">
        <f>Riesgo!C3567</f>
        <v>1</v>
      </c>
      <c r="F3563" s="76">
        <f t="shared" si="165"/>
        <v>0.87595117496494079</v>
      </c>
      <c r="G3563" s="26">
        <f t="shared" si="166"/>
        <v>0.67210898078442016</v>
      </c>
      <c r="H3563" s="26">
        <f t="shared" si="167"/>
        <v>0.58873465142260162</v>
      </c>
    </row>
    <row r="3564" spans="1:8" x14ac:dyDescent="0.25">
      <c r="A3564" s="12">
        <f>Riesgo!C3568</f>
        <v>0</v>
      </c>
      <c r="F3564" s="76">
        <f t="shared" si="165"/>
        <v>-0.12404882503505923</v>
      </c>
      <c r="G3564" s="26">
        <f t="shared" si="166"/>
        <v>0</v>
      </c>
      <c r="H3564" s="26">
        <f t="shared" si="167"/>
        <v>0</v>
      </c>
    </row>
    <row r="3565" spans="1:8" x14ac:dyDescent="0.25">
      <c r="A3565" s="12">
        <f>Riesgo!C3569</f>
        <v>0</v>
      </c>
      <c r="F3565" s="76">
        <f t="shared" si="165"/>
        <v>-0.12404882503505923</v>
      </c>
      <c r="G3565" s="26">
        <f t="shared" si="166"/>
        <v>0</v>
      </c>
      <c r="H3565" s="26">
        <f t="shared" si="167"/>
        <v>0</v>
      </c>
    </row>
    <row r="3566" spans="1:8" x14ac:dyDescent="0.25">
      <c r="A3566" s="12">
        <f>Riesgo!C3570</f>
        <v>0</v>
      </c>
      <c r="F3566" s="76">
        <f t="shared" si="165"/>
        <v>-0.12404882503505923</v>
      </c>
      <c r="G3566" s="26">
        <f t="shared" si="166"/>
        <v>0</v>
      </c>
      <c r="H3566" s="26">
        <f t="shared" si="167"/>
        <v>0</v>
      </c>
    </row>
    <row r="3567" spans="1:8" x14ac:dyDescent="0.25">
      <c r="A3567" s="12">
        <f>Riesgo!C3571</f>
        <v>0</v>
      </c>
      <c r="F3567" s="76">
        <f t="shared" si="165"/>
        <v>-0.12404882503505923</v>
      </c>
      <c r="G3567" s="26">
        <f t="shared" si="166"/>
        <v>0</v>
      </c>
      <c r="H3567" s="26">
        <f t="shared" si="167"/>
        <v>0</v>
      </c>
    </row>
    <row r="3568" spans="1:8" x14ac:dyDescent="0.25">
      <c r="A3568" s="12">
        <f>Riesgo!C3572</f>
        <v>0</v>
      </c>
      <c r="F3568" s="76">
        <f t="shared" si="165"/>
        <v>-0.12404882503505923</v>
      </c>
      <c r="G3568" s="26">
        <f t="shared" si="166"/>
        <v>0</v>
      </c>
      <c r="H3568" s="26">
        <f t="shared" si="167"/>
        <v>0</v>
      </c>
    </row>
    <row r="3569" spans="1:8" x14ac:dyDescent="0.25">
      <c r="A3569" s="12">
        <f>Riesgo!C3573</f>
        <v>0</v>
      </c>
      <c r="F3569" s="76">
        <f t="shared" si="165"/>
        <v>-0.12404882503505923</v>
      </c>
      <c r="G3569" s="26">
        <f t="shared" si="166"/>
        <v>0</v>
      </c>
      <c r="H3569" s="26">
        <f t="shared" si="167"/>
        <v>0</v>
      </c>
    </row>
    <row r="3570" spans="1:8" x14ac:dyDescent="0.25">
      <c r="A3570" s="12">
        <f>Riesgo!C3574</f>
        <v>0</v>
      </c>
      <c r="F3570" s="76">
        <f t="shared" si="165"/>
        <v>-0.12404882503505923</v>
      </c>
      <c r="G3570" s="26">
        <f t="shared" si="166"/>
        <v>0</v>
      </c>
      <c r="H3570" s="26">
        <f t="shared" si="167"/>
        <v>0</v>
      </c>
    </row>
    <row r="3571" spans="1:8" x14ac:dyDescent="0.25">
      <c r="A3571" s="12">
        <f>Riesgo!C3575</f>
        <v>0</v>
      </c>
      <c r="F3571" s="76">
        <f t="shared" si="165"/>
        <v>-0.12404882503505923</v>
      </c>
      <c r="G3571" s="26">
        <f t="shared" si="166"/>
        <v>0</v>
      </c>
      <c r="H3571" s="26">
        <f t="shared" si="167"/>
        <v>0</v>
      </c>
    </row>
    <row r="3572" spans="1:8" x14ac:dyDescent="0.25">
      <c r="A3572" s="12">
        <f>Riesgo!C3576</f>
        <v>0</v>
      </c>
      <c r="F3572" s="76">
        <f t="shared" si="165"/>
        <v>-0.12404882503505923</v>
      </c>
      <c r="G3572" s="26">
        <f t="shared" si="166"/>
        <v>0</v>
      </c>
      <c r="H3572" s="26">
        <f t="shared" si="167"/>
        <v>0</v>
      </c>
    </row>
    <row r="3573" spans="1:8" x14ac:dyDescent="0.25">
      <c r="A3573" s="12">
        <f>Riesgo!C3577</f>
        <v>0</v>
      </c>
      <c r="F3573" s="76">
        <f t="shared" si="165"/>
        <v>-0.12404882503505923</v>
      </c>
      <c r="G3573" s="26">
        <f t="shared" si="166"/>
        <v>0</v>
      </c>
      <c r="H3573" s="26">
        <f t="shared" si="167"/>
        <v>0</v>
      </c>
    </row>
    <row r="3574" spans="1:8" x14ac:dyDescent="0.25">
      <c r="A3574" s="12">
        <f>Riesgo!C3578</f>
        <v>0.94011566075537956</v>
      </c>
      <c r="F3574" s="76">
        <f t="shared" si="165"/>
        <v>0.81606683572032035</v>
      </c>
      <c r="G3574" s="26">
        <f t="shared" si="166"/>
        <v>0.54347201583171645</v>
      </c>
      <c r="H3574" s="26">
        <f t="shared" si="167"/>
        <v>0.44350948826233272</v>
      </c>
    </row>
    <row r="3575" spans="1:8" x14ac:dyDescent="0.25">
      <c r="A3575" s="12">
        <f>Riesgo!C3579</f>
        <v>0</v>
      </c>
      <c r="F3575" s="76">
        <f t="shared" si="165"/>
        <v>-0.12404882503505923</v>
      </c>
      <c r="G3575" s="26">
        <f t="shared" si="166"/>
        <v>0</v>
      </c>
      <c r="H3575" s="26">
        <f t="shared" si="167"/>
        <v>0</v>
      </c>
    </row>
    <row r="3576" spans="1:8" x14ac:dyDescent="0.25">
      <c r="A3576" s="12">
        <f>Riesgo!C3580</f>
        <v>0</v>
      </c>
      <c r="F3576" s="76">
        <f t="shared" si="165"/>
        <v>-0.12404882503505923</v>
      </c>
      <c r="G3576" s="26">
        <f t="shared" si="166"/>
        <v>0</v>
      </c>
      <c r="H3576" s="26">
        <f t="shared" si="167"/>
        <v>0</v>
      </c>
    </row>
    <row r="3577" spans="1:8" x14ac:dyDescent="0.25">
      <c r="A3577" s="12">
        <f>Riesgo!C3581</f>
        <v>0</v>
      </c>
      <c r="F3577" s="76">
        <f t="shared" si="165"/>
        <v>-0.12404882503505923</v>
      </c>
      <c r="G3577" s="26">
        <f t="shared" si="166"/>
        <v>0</v>
      </c>
      <c r="H3577" s="26">
        <f t="shared" si="167"/>
        <v>0</v>
      </c>
    </row>
    <row r="3578" spans="1:8" x14ac:dyDescent="0.25">
      <c r="A3578" s="12">
        <f>Riesgo!C3582</f>
        <v>0</v>
      </c>
      <c r="F3578" s="76">
        <f t="shared" si="165"/>
        <v>-0.12404882503505923</v>
      </c>
      <c r="G3578" s="26">
        <f t="shared" si="166"/>
        <v>0</v>
      </c>
      <c r="H3578" s="26">
        <f t="shared" si="167"/>
        <v>0</v>
      </c>
    </row>
    <row r="3579" spans="1:8" x14ac:dyDescent="0.25">
      <c r="A3579" s="12">
        <f>Riesgo!C3583</f>
        <v>0</v>
      </c>
      <c r="F3579" s="76">
        <f t="shared" si="165"/>
        <v>-0.12404882503505923</v>
      </c>
      <c r="G3579" s="26">
        <f t="shared" si="166"/>
        <v>0</v>
      </c>
      <c r="H3579" s="26">
        <f t="shared" si="167"/>
        <v>0</v>
      </c>
    </row>
    <row r="3580" spans="1:8" x14ac:dyDescent="0.25">
      <c r="A3580" s="12">
        <f>Riesgo!C3584</f>
        <v>0</v>
      </c>
      <c r="F3580" s="76">
        <f t="shared" si="165"/>
        <v>-0.12404882503505923</v>
      </c>
      <c r="G3580" s="26">
        <f t="shared" si="166"/>
        <v>0</v>
      </c>
      <c r="H3580" s="26">
        <f t="shared" si="167"/>
        <v>0</v>
      </c>
    </row>
    <row r="3581" spans="1:8" x14ac:dyDescent="0.25">
      <c r="A3581" s="12">
        <f>Riesgo!C3585</f>
        <v>0</v>
      </c>
      <c r="F3581" s="76">
        <f t="shared" si="165"/>
        <v>-0.12404882503505923</v>
      </c>
      <c r="G3581" s="26">
        <f t="shared" si="166"/>
        <v>0</v>
      </c>
      <c r="H3581" s="26">
        <f t="shared" si="167"/>
        <v>0</v>
      </c>
    </row>
    <row r="3582" spans="1:8" x14ac:dyDescent="0.25">
      <c r="A3582" s="12">
        <f>Riesgo!C3586</f>
        <v>0</v>
      </c>
      <c r="F3582" s="76">
        <f t="shared" si="165"/>
        <v>-0.12404882503505923</v>
      </c>
      <c r="G3582" s="26">
        <f t="shared" si="166"/>
        <v>0</v>
      </c>
      <c r="H3582" s="26">
        <f t="shared" si="167"/>
        <v>0</v>
      </c>
    </row>
    <row r="3583" spans="1:8" x14ac:dyDescent="0.25">
      <c r="A3583" s="12">
        <f>Riesgo!C3587</f>
        <v>0</v>
      </c>
      <c r="F3583" s="76">
        <f t="shared" si="165"/>
        <v>-0.12404882503505923</v>
      </c>
      <c r="G3583" s="26">
        <f t="shared" si="166"/>
        <v>0</v>
      </c>
      <c r="H3583" s="26">
        <f t="shared" si="167"/>
        <v>0</v>
      </c>
    </row>
    <row r="3584" spans="1:8" x14ac:dyDescent="0.25">
      <c r="A3584" s="12">
        <f>Riesgo!C3588</f>
        <v>0</v>
      </c>
      <c r="F3584" s="76">
        <f t="shared" si="165"/>
        <v>-0.12404882503505923</v>
      </c>
      <c r="G3584" s="26">
        <f t="shared" si="166"/>
        <v>0</v>
      </c>
      <c r="H3584" s="26">
        <f t="shared" si="167"/>
        <v>0</v>
      </c>
    </row>
    <row r="3585" spans="1:8" x14ac:dyDescent="0.25">
      <c r="A3585" s="12">
        <f>Riesgo!C3589</f>
        <v>0</v>
      </c>
      <c r="F3585" s="76">
        <f t="shared" si="165"/>
        <v>-0.12404882503505923</v>
      </c>
      <c r="G3585" s="26">
        <f t="shared" si="166"/>
        <v>0</v>
      </c>
      <c r="H3585" s="26">
        <f t="shared" si="167"/>
        <v>0</v>
      </c>
    </row>
    <row r="3586" spans="1:8" x14ac:dyDescent="0.25">
      <c r="A3586" s="12">
        <f>Riesgo!C3590</f>
        <v>0</v>
      </c>
      <c r="F3586" s="76">
        <f t="shared" si="165"/>
        <v>-0.12404882503505923</v>
      </c>
      <c r="G3586" s="26">
        <f t="shared" si="166"/>
        <v>0</v>
      </c>
      <c r="H3586" s="26">
        <f t="shared" si="167"/>
        <v>0</v>
      </c>
    </row>
    <row r="3587" spans="1:8" x14ac:dyDescent="0.25">
      <c r="A3587" s="12">
        <f>Riesgo!C3591</f>
        <v>0</v>
      </c>
      <c r="F3587" s="76">
        <f t="shared" ref="F3587:F3650" si="168">A3587-$D$4</f>
        <v>-0.12404882503505923</v>
      </c>
      <c r="G3587" s="26">
        <f t="shared" ref="G3587:G3650" si="169">IF(A3587=0,0,(A3587-D$4)^3)</f>
        <v>0</v>
      </c>
      <c r="H3587" s="26">
        <f t="shared" ref="H3587:H3650" si="170">IF(A3587=0,0,(A3587-D$4)^4)</f>
        <v>0</v>
      </c>
    </row>
    <row r="3588" spans="1:8" x14ac:dyDescent="0.25">
      <c r="A3588" s="12">
        <f>Riesgo!C3592</f>
        <v>0</v>
      </c>
      <c r="F3588" s="76">
        <f t="shared" si="168"/>
        <v>-0.12404882503505923</v>
      </c>
      <c r="G3588" s="26">
        <f t="shared" si="169"/>
        <v>0</v>
      </c>
      <c r="H3588" s="26">
        <f t="shared" si="170"/>
        <v>0</v>
      </c>
    </row>
    <row r="3589" spans="1:8" x14ac:dyDescent="0.25">
      <c r="A3589" s="12">
        <f>Riesgo!C3593</f>
        <v>0</v>
      </c>
      <c r="F3589" s="76">
        <f t="shared" si="168"/>
        <v>-0.12404882503505923</v>
      </c>
      <c r="G3589" s="26">
        <f t="shared" si="169"/>
        <v>0</v>
      </c>
      <c r="H3589" s="26">
        <f t="shared" si="170"/>
        <v>0</v>
      </c>
    </row>
    <row r="3590" spans="1:8" x14ac:dyDescent="0.25">
      <c r="A3590" s="12">
        <f>Riesgo!C3594</f>
        <v>0</v>
      </c>
      <c r="F3590" s="76">
        <f t="shared" si="168"/>
        <v>-0.12404882503505923</v>
      </c>
      <c r="G3590" s="26">
        <f t="shared" si="169"/>
        <v>0</v>
      </c>
      <c r="H3590" s="26">
        <f t="shared" si="170"/>
        <v>0</v>
      </c>
    </row>
    <row r="3591" spans="1:8" x14ac:dyDescent="0.25">
      <c r="A3591" s="12">
        <f>Riesgo!C3595</f>
        <v>0</v>
      </c>
      <c r="F3591" s="76">
        <f t="shared" si="168"/>
        <v>-0.12404882503505923</v>
      </c>
      <c r="G3591" s="26">
        <f t="shared" si="169"/>
        <v>0</v>
      </c>
      <c r="H3591" s="26">
        <f t="shared" si="170"/>
        <v>0</v>
      </c>
    </row>
    <row r="3592" spans="1:8" x14ac:dyDescent="0.25">
      <c r="A3592" s="12">
        <f>Riesgo!C3596</f>
        <v>0</v>
      </c>
      <c r="F3592" s="76">
        <f t="shared" si="168"/>
        <v>-0.12404882503505923</v>
      </c>
      <c r="G3592" s="26">
        <f t="shared" si="169"/>
        <v>0</v>
      </c>
      <c r="H3592" s="26">
        <f t="shared" si="170"/>
        <v>0</v>
      </c>
    </row>
    <row r="3593" spans="1:8" x14ac:dyDescent="0.25">
      <c r="A3593" s="12">
        <f>Riesgo!C3597</f>
        <v>0</v>
      </c>
      <c r="F3593" s="76">
        <f t="shared" si="168"/>
        <v>-0.12404882503505923</v>
      </c>
      <c r="G3593" s="26">
        <f t="shared" si="169"/>
        <v>0</v>
      </c>
      <c r="H3593" s="26">
        <f t="shared" si="170"/>
        <v>0</v>
      </c>
    </row>
    <row r="3594" spans="1:8" x14ac:dyDescent="0.25">
      <c r="A3594" s="12">
        <f>Riesgo!C3598</f>
        <v>1</v>
      </c>
      <c r="F3594" s="76">
        <f t="shared" si="168"/>
        <v>0.87595117496494079</v>
      </c>
      <c r="G3594" s="26">
        <f t="shared" si="169"/>
        <v>0.67210898078442016</v>
      </c>
      <c r="H3594" s="26">
        <f t="shared" si="170"/>
        <v>0.58873465142260162</v>
      </c>
    </row>
    <row r="3595" spans="1:8" x14ac:dyDescent="0.25">
      <c r="A3595" s="12">
        <f>Riesgo!C3599</f>
        <v>1</v>
      </c>
      <c r="F3595" s="76">
        <f t="shared" si="168"/>
        <v>0.87595117496494079</v>
      </c>
      <c r="G3595" s="26">
        <f t="shared" si="169"/>
        <v>0.67210898078442016</v>
      </c>
      <c r="H3595" s="26">
        <f t="shared" si="170"/>
        <v>0.58873465142260162</v>
      </c>
    </row>
    <row r="3596" spans="1:8" x14ac:dyDescent="0.25">
      <c r="A3596" s="12">
        <f>Riesgo!C3600</f>
        <v>0</v>
      </c>
      <c r="F3596" s="76">
        <f t="shared" si="168"/>
        <v>-0.12404882503505923</v>
      </c>
      <c r="G3596" s="26">
        <f t="shared" si="169"/>
        <v>0</v>
      </c>
      <c r="H3596" s="26">
        <f t="shared" si="170"/>
        <v>0</v>
      </c>
    </row>
    <row r="3597" spans="1:8" x14ac:dyDescent="0.25">
      <c r="A3597" s="12">
        <f>Riesgo!C3601</f>
        <v>0</v>
      </c>
      <c r="F3597" s="76">
        <f t="shared" si="168"/>
        <v>-0.12404882503505923</v>
      </c>
      <c r="G3597" s="26">
        <f t="shared" si="169"/>
        <v>0</v>
      </c>
      <c r="H3597" s="26">
        <f t="shared" si="170"/>
        <v>0</v>
      </c>
    </row>
    <row r="3598" spans="1:8" x14ac:dyDescent="0.25">
      <c r="A3598" s="12">
        <f>Riesgo!C3602</f>
        <v>1</v>
      </c>
      <c r="F3598" s="76">
        <f t="shared" si="168"/>
        <v>0.87595117496494079</v>
      </c>
      <c r="G3598" s="26">
        <f t="shared" si="169"/>
        <v>0.67210898078442016</v>
      </c>
      <c r="H3598" s="26">
        <f t="shared" si="170"/>
        <v>0.58873465142260162</v>
      </c>
    </row>
    <row r="3599" spans="1:8" x14ac:dyDescent="0.25">
      <c r="A3599" s="12">
        <f>Riesgo!C3603</f>
        <v>1</v>
      </c>
      <c r="F3599" s="76">
        <f t="shared" si="168"/>
        <v>0.87595117496494079</v>
      </c>
      <c r="G3599" s="26">
        <f t="shared" si="169"/>
        <v>0.67210898078442016</v>
      </c>
      <c r="H3599" s="26">
        <f t="shared" si="170"/>
        <v>0.58873465142260162</v>
      </c>
    </row>
    <row r="3600" spans="1:8" x14ac:dyDescent="0.25">
      <c r="A3600" s="12">
        <f>Riesgo!C3604</f>
        <v>0</v>
      </c>
      <c r="F3600" s="76">
        <f t="shared" si="168"/>
        <v>-0.12404882503505923</v>
      </c>
      <c r="G3600" s="26">
        <f t="shared" si="169"/>
        <v>0</v>
      </c>
      <c r="H3600" s="26">
        <f t="shared" si="170"/>
        <v>0</v>
      </c>
    </row>
    <row r="3601" spans="1:8" x14ac:dyDescent="0.25">
      <c r="A3601" s="12">
        <f>Riesgo!C3605</f>
        <v>0</v>
      </c>
      <c r="F3601" s="76">
        <f t="shared" si="168"/>
        <v>-0.12404882503505923</v>
      </c>
      <c r="G3601" s="26">
        <f t="shared" si="169"/>
        <v>0</v>
      </c>
      <c r="H3601" s="26">
        <f t="shared" si="170"/>
        <v>0</v>
      </c>
    </row>
    <row r="3602" spans="1:8" x14ac:dyDescent="0.25">
      <c r="A3602" s="12">
        <f>Riesgo!C3606</f>
        <v>1</v>
      </c>
      <c r="F3602" s="76">
        <f t="shared" si="168"/>
        <v>0.87595117496494079</v>
      </c>
      <c r="G3602" s="26">
        <f t="shared" si="169"/>
        <v>0.67210898078442016</v>
      </c>
      <c r="H3602" s="26">
        <f t="shared" si="170"/>
        <v>0.58873465142260162</v>
      </c>
    </row>
    <row r="3603" spans="1:8" x14ac:dyDescent="0.25">
      <c r="A3603" s="12">
        <f>Riesgo!C3607</f>
        <v>0</v>
      </c>
      <c r="F3603" s="76">
        <f t="shared" si="168"/>
        <v>-0.12404882503505923</v>
      </c>
      <c r="G3603" s="26">
        <f t="shared" si="169"/>
        <v>0</v>
      </c>
      <c r="H3603" s="26">
        <f t="shared" si="170"/>
        <v>0</v>
      </c>
    </row>
    <row r="3604" spans="1:8" x14ac:dyDescent="0.25">
      <c r="A3604" s="12">
        <f>Riesgo!C3608</f>
        <v>0</v>
      </c>
      <c r="F3604" s="76">
        <f t="shared" si="168"/>
        <v>-0.12404882503505923</v>
      </c>
      <c r="G3604" s="26">
        <f t="shared" si="169"/>
        <v>0</v>
      </c>
      <c r="H3604" s="26">
        <f t="shared" si="170"/>
        <v>0</v>
      </c>
    </row>
    <row r="3605" spans="1:8" x14ac:dyDescent="0.25">
      <c r="A3605" s="12">
        <f>Riesgo!C3609</f>
        <v>0</v>
      </c>
      <c r="F3605" s="76">
        <f t="shared" si="168"/>
        <v>-0.12404882503505923</v>
      </c>
      <c r="G3605" s="26">
        <f t="shared" si="169"/>
        <v>0</v>
      </c>
      <c r="H3605" s="26">
        <f t="shared" si="170"/>
        <v>0</v>
      </c>
    </row>
    <row r="3606" spans="1:8" x14ac:dyDescent="0.25">
      <c r="A3606" s="12">
        <f>Riesgo!C3610</f>
        <v>0</v>
      </c>
      <c r="F3606" s="76">
        <f t="shared" si="168"/>
        <v>-0.12404882503505923</v>
      </c>
      <c r="G3606" s="26">
        <f t="shared" si="169"/>
        <v>0</v>
      </c>
      <c r="H3606" s="26">
        <f t="shared" si="170"/>
        <v>0</v>
      </c>
    </row>
    <row r="3607" spans="1:8" x14ac:dyDescent="0.25">
      <c r="A3607" s="12">
        <f>Riesgo!C3611</f>
        <v>0</v>
      </c>
      <c r="F3607" s="76">
        <f t="shared" si="168"/>
        <v>-0.12404882503505923</v>
      </c>
      <c r="G3607" s="26">
        <f t="shared" si="169"/>
        <v>0</v>
      </c>
      <c r="H3607" s="26">
        <f t="shared" si="170"/>
        <v>0</v>
      </c>
    </row>
    <row r="3608" spans="1:8" x14ac:dyDescent="0.25">
      <c r="A3608" s="12">
        <f>Riesgo!C3612</f>
        <v>0</v>
      </c>
      <c r="F3608" s="76">
        <f t="shared" si="168"/>
        <v>-0.12404882503505923</v>
      </c>
      <c r="G3608" s="26">
        <f t="shared" si="169"/>
        <v>0</v>
      </c>
      <c r="H3608" s="26">
        <f t="shared" si="170"/>
        <v>0</v>
      </c>
    </row>
    <row r="3609" spans="1:8" x14ac:dyDescent="0.25">
      <c r="A3609" s="12">
        <f>Riesgo!C3613</f>
        <v>0</v>
      </c>
      <c r="F3609" s="76">
        <f t="shared" si="168"/>
        <v>-0.12404882503505923</v>
      </c>
      <c r="G3609" s="26">
        <f t="shared" si="169"/>
        <v>0</v>
      </c>
      <c r="H3609" s="26">
        <f t="shared" si="170"/>
        <v>0</v>
      </c>
    </row>
    <row r="3610" spans="1:8" x14ac:dyDescent="0.25">
      <c r="A3610" s="12">
        <f>Riesgo!C3614</f>
        <v>0</v>
      </c>
      <c r="F3610" s="76">
        <f t="shared" si="168"/>
        <v>-0.12404882503505923</v>
      </c>
      <c r="G3610" s="26">
        <f t="shared" si="169"/>
        <v>0</v>
      </c>
      <c r="H3610" s="26">
        <f t="shared" si="170"/>
        <v>0</v>
      </c>
    </row>
    <row r="3611" spans="1:8" x14ac:dyDescent="0.25">
      <c r="A3611" s="12">
        <f>Riesgo!C3615</f>
        <v>0</v>
      </c>
      <c r="F3611" s="76">
        <f t="shared" si="168"/>
        <v>-0.12404882503505923</v>
      </c>
      <c r="G3611" s="26">
        <f t="shared" si="169"/>
        <v>0</v>
      </c>
      <c r="H3611" s="26">
        <f t="shared" si="170"/>
        <v>0</v>
      </c>
    </row>
    <row r="3612" spans="1:8" x14ac:dyDescent="0.25">
      <c r="A3612" s="12">
        <f>Riesgo!C3616</f>
        <v>0</v>
      </c>
      <c r="F3612" s="76">
        <f t="shared" si="168"/>
        <v>-0.12404882503505923</v>
      </c>
      <c r="G3612" s="26">
        <f t="shared" si="169"/>
        <v>0</v>
      </c>
      <c r="H3612" s="26">
        <f t="shared" si="170"/>
        <v>0</v>
      </c>
    </row>
    <row r="3613" spans="1:8" x14ac:dyDescent="0.25">
      <c r="A3613" s="12">
        <f>Riesgo!C3617</f>
        <v>0</v>
      </c>
      <c r="F3613" s="76">
        <f t="shared" si="168"/>
        <v>-0.12404882503505923</v>
      </c>
      <c r="G3613" s="26">
        <f t="shared" si="169"/>
        <v>0</v>
      </c>
      <c r="H3613" s="26">
        <f t="shared" si="170"/>
        <v>0</v>
      </c>
    </row>
    <row r="3614" spans="1:8" x14ac:dyDescent="0.25">
      <c r="A3614" s="12">
        <f>Riesgo!C3618</f>
        <v>0</v>
      </c>
      <c r="F3614" s="76">
        <f t="shared" si="168"/>
        <v>-0.12404882503505923</v>
      </c>
      <c r="G3614" s="26">
        <f t="shared" si="169"/>
        <v>0</v>
      </c>
      <c r="H3614" s="26">
        <f t="shared" si="170"/>
        <v>0</v>
      </c>
    </row>
    <row r="3615" spans="1:8" x14ac:dyDescent="0.25">
      <c r="A3615" s="12">
        <f>Riesgo!C3619</f>
        <v>1</v>
      </c>
      <c r="F3615" s="76">
        <f t="shared" si="168"/>
        <v>0.87595117496494079</v>
      </c>
      <c r="G3615" s="26">
        <f t="shared" si="169"/>
        <v>0.67210898078442016</v>
      </c>
      <c r="H3615" s="26">
        <f t="shared" si="170"/>
        <v>0.58873465142260162</v>
      </c>
    </row>
    <row r="3616" spans="1:8" x14ac:dyDescent="0.25">
      <c r="A3616" s="12">
        <f>Riesgo!C3620</f>
        <v>0</v>
      </c>
      <c r="F3616" s="76">
        <f t="shared" si="168"/>
        <v>-0.12404882503505923</v>
      </c>
      <c r="G3616" s="26">
        <f t="shared" si="169"/>
        <v>0</v>
      </c>
      <c r="H3616" s="26">
        <f t="shared" si="170"/>
        <v>0</v>
      </c>
    </row>
    <row r="3617" spans="1:8" x14ac:dyDescent="0.25">
      <c r="A3617" s="12">
        <f>Riesgo!C3621</f>
        <v>1.0821217555560233E-3</v>
      </c>
      <c r="F3617" s="76">
        <f t="shared" si="168"/>
        <v>-0.12296670327950321</v>
      </c>
      <c r="G3617" s="26">
        <f t="shared" si="169"/>
        <v>-1.8593561708097159E-3</v>
      </c>
      <c r="H3617" s="26">
        <f t="shared" si="170"/>
        <v>2.2863889854687162E-4</v>
      </c>
    </row>
    <row r="3618" spans="1:8" x14ac:dyDescent="0.25">
      <c r="A3618" s="12">
        <f>Riesgo!C3622</f>
        <v>0</v>
      </c>
      <c r="F3618" s="76">
        <f t="shared" si="168"/>
        <v>-0.12404882503505923</v>
      </c>
      <c r="G3618" s="26">
        <f t="shared" si="169"/>
        <v>0</v>
      </c>
      <c r="H3618" s="26">
        <f t="shared" si="170"/>
        <v>0</v>
      </c>
    </row>
    <row r="3619" spans="1:8" x14ac:dyDescent="0.25">
      <c r="A3619" s="12">
        <f>Riesgo!C3623</f>
        <v>0</v>
      </c>
      <c r="F3619" s="76">
        <f t="shared" si="168"/>
        <v>-0.12404882503505923</v>
      </c>
      <c r="G3619" s="26">
        <f t="shared" si="169"/>
        <v>0</v>
      </c>
      <c r="H3619" s="26">
        <f t="shared" si="170"/>
        <v>0</v>
      </c>
    </row>
    <row r="3620" spans="1:8" x14ac:dyDescent="0.25">
      <c r="A3620" s="12">
        <f>Riesgo!C3624</f>
        <v>0</v>
      </c>
      <c r="F3620" s="76">
        <f t="shared" si="168"/>
        <v>-0.12404882503505923</v>
      </c>
      <c r="G3620" s="26">
        <f t="shared" si="169"/>
        <v>0</v>
      </c>
      <c r="H3620" s="26">
        <f t="shared" si="170"/>
        <v>0</v>
      </c>
    </row>
    <row r="3621" spans="1:8" x14ac:dyDescent="0.25">
      <c r="A3621" s="12">
        <f>Riesgo!C3625</f>
        <v>0</v>
      </c>
      <c r="F3621" s="76">
        <f t="shared" si="168"/>
        <v>-0.12404882503505923</v>
      </c>
      <c r="G3621" s="26">
        <f t="shared" si="169"/>
        <v>0</v>
      </c>
      <c r="H3621" s="26">
        <f t="shared" si="170"/>
        <v>0</v>
      </c>
    </row>
    <row r="3622" spans="1:8" x14ac:dyDescent="0.25">
      <c r="A3622" s="12">
        <f>Riesgo!C3626</f>
        <v>0</v>
      </c>
      <c r="F3622" s="76">
        <f t="shared" si="168"/>
        <v>-0.12404882503505923</v>
      </c>
      <c r="G3622" s="26">
        <f t="shared" si="169"/>
        <v>0</v>
      </c>
      <c r="H3622" s="26">
        <f t="shared" si="170"/>
        <v>0</v>
      </c>
    </row>
    <row r="3623" spans="1:8" x14ac:dyDescent="0.25">
      <c r="A3623" s="12">
        <f>Riesgo!C3627</f>
        <v>0</v>
      </c>
      <c r="F3623" s="76">
        <f t="shared" si="168"/>
        <v>-0.12404882503505923</v>
      </c>
      <c r="G3623" s="26">
        <f t="shared" si="169"/>
        <v>0</v>
      </c>
      <c r="H3623" s="26">
        <f t="shared" si="170"/>
        <v>0</v>
      </c>
    </row>
    <row r="3624" spans="1:8" x14ac:dyDescent="0.25">
      <c r="A3624" s="12">
        <f>Riesgo!C3628</f>
        <v>0</v>
      </c>
      <c r="F3624" s="76">
        <f t="shared" si="168"/>
        <v>-0.12404882503505923</v>
      </c>
      <c r="G3624" s="26">
        <f t="shared" si="169"/>
        <v>0</v>
      </c>
      <c r="H3624" s="26">
        <f t="shared" si="170"/>
        <v>0</v>
      </c>
    </row>
    <row r="3625" spans="1:8" x14ac:dyDescent="0.25">
      <c r="A3625" s="12">
        <f>Riesgo!C3629</f>
        <v>0</v>
      </c>
      <c r="F3625" s="76">
        <f t="shared" si="168"/>
        <v>-0.12404882503505923</v>
      </c>
      <c r="G3625" s="26">
        <f t="shared" si="169"/>
        <v>0</v>
      </c>
      <c r="H3625" s="26">
        <f t="shared" si="170"/>
        <v>0</v>
      </c>
    </row>
    <row r="3626" spans="1:8" x14ac:dyDescent="0.25">
      <c r="A3626" s="12">
        <f>Riesgo!C3630</f>
        <v>0</v>
      </c>
      <c r="F3626" s="76">
        <f t="shared" si="168"/>
        <v>-0.12404882503505923</v>
      </c>
      <c r="G3626" s="26">
        <f t="shared" si="169"/>
        <v>0</v>
      </c>
      <c r="H3626" s="26">
        <f t="shared" si="170"/>
        <v>0</v>
      </c>
    </row>
    <row r="3627" spans="1:8" x14ac:dyDescent="0.25">
      <c r="A3627" s="12">
        <f>Riesgo!C3631</f>
        <v>1</v>
      </c>
      <c r="F3627" s="76">
        <f t="shared" si="168"/>
        <v>0.87595117496494079</v>
      </c>
      <c r="G3627" s="26">
        <f t="shared" si="169"/>
        <v>0.67210898078442016</v>
      </c>
      <c r="H3627" s="26">
        <f t="shared" si="170"/>
        <v>0.58873465142260162</v>
      </c>
    </row>
    <row r="3628" spans="1:8" x14ac:dyDescent="0.25">
      <c r="A3628" s="12">
        <f>Riesgo!C3632</f>
        <v>0</v>
      </c>
      <c r="F3628" s="76">
        <f t="shared" si="168"/>
        <v>-0.12404882503505923</v>
      </c>
      <c r="G3628" s="26">
        <f t="shared" si="169"/>
        <v>0</v>
      </c>
      <c r="H3628" s="26">
        <f t="shared" si="170"/>
        <v>0</v>
      </c>
    </row>
    <row r="3629" spans="1:8" x14ac:dyDescent="0.25">
      <c r="A3629" s="12">
        <f>Riesgo!C3633</f>
        <v>0</v>
      </c>
      <c r="F3629" s="76">
        <f t="shared" si="168"/>
        <v>-0.12404882503505923</v>
      </c>
      <c r="G3629" s="26">
        <f t="shared" si="169"/>
        <v>0</v>
      </c>
      <c r="H3629" s="26">
        <f t="shared" si="170"/>
        <v>0</v>
      </c>
    </row>
    <row r="3630" spans="1:8" x14ac:dyDescent="0.25">
      <c r="A3630" s="12">
        <f>Riesgo!C3634</f>
        <v>0</v>
      </c>
      <c r="F3630" s="76">
        <f t="shared" si="168"/>
        <v>-0.12404882503505923</v>
      </c>
      <c r="G3630" s="26">
        <f t="shared" si="169"/>
        <v>0</v>
      </c>
      <c r="H3630" s="26">
        <f t="shared" si="170"/>
        <v>0</v>
      </c>
    </row>
    <row r="3631" spans="1:8" x14ac:dyDescent="0.25">
      <c r="A3631" s="12">
        <f>Riesgo!C3635</f>
        <v>0</v>
      </c>
      <c r="F3631" s="76">
        <f t="shared" si="168"/>
        <v>-0.12404882503505923</v>
      </c>
      <c r="G3631" s="26">
        <f t="shared" si="169"/>
        <v>0</v>
      </c>
      <c r="H3631" s="26">
        <f t="shared" si="170"/>
        <v>0</v>
      </c>
    </row>
    <row r="3632" spans="1:8" x14ac:dyDescent="0.25">
      <c r="A3632" s="12">
        <f>Riesgo!C3636</f>
        <v>0.75299292497032677</v>
      </c>
      <c r="F3632" s="76">
        <f t="shared" si="168"/>
        <v>0.62894409993526756</v>
      </c>
      <c r="G3632" s="26">
        <f t="shared" si="169"/>
        <v>0.24879184582382302</v>
      </c>
      <c r="H3632" s="26">
        <f t="shared" si="170"/>
        <v>0.15647616354289823</v>
      </c>
    </row>
    <row r="3633" spans="1:8" x14ac:dyDescent="0.25">
      <c r="A3633" s="12">
        <f>Riesgo!C3637</f>
        <v>0</v>
      </c>
      <c r="F3633" s="76">
        <f t="shared" si="168"/>
        <v>-0.12404882503505923</v>
      </c>
      <c r="G3633" s="26">
        <f t="shared" si="169"/>
        <v>0</v>
      </c>
      <c r="H3633" s="26">
        <f t="shared" si="170"/>
        <v>0</v>
      </c>
    </row>
    <row r="3634" spans="1:8" x14ac:dyDescent="0.25">
      <c r="A3634" s="12">
        <f>Riesgo!C3638</f>
        <v>0</v>
      </c>
      <c r="F3634" s="76">
        <f t="shared" si="168"/>
        <v>-0.12404882503505923</v>
      </c>
      <c r="G3634" s="26">
        <f t="shared" si="169"/>
        <v>0</v>
      </c>
      <c r="H3634" s="26">
        <f t="shared" si="170"/>
        <v>0</v>
      </c>
    </row>
    <row r="3635" spans="1:8" x14ac:dyDescent="0.25">
      <c r="A3635" s="12">
        <f>Riesgo!C3639</f>
        <v>0</v>
      </c>
      <c r="F3635" s="76">
        <f t="shared" si="168"/>
        <v>-0.12404882503505923</v>
      </c>
      <c r="G3635" s="26">
        <f t="shared" si="169"/>
        <v>0</v>
      </c>
      <c r="H3635" s="26">
        <f t="shared" si="170"/>
        <v>0</v>
      </c>
    </row>
    <row r="3636" spans="1:8" x14ac:dyDescent="0.25">
      <c r="A3636" s="12">
        <f>Riesgo!C3640</f>
        <v>0</v>
      </c>
      <c r="F3636" s="76">
        <f t="shared" si="168"/>
        <v>-0.12404882503505923</v>
      </c>
      <c r="G3636" s="26">
        <f t="shared" si="169"/>
        <v>0</v>
      </c>
      <c r="H3636" s="26">
        <f t="shared" si="170"/>
        <v>0</v>
      </c>
    </row>
    <row r="3637" spans="1:8" x14ac:dyDescent="0.25">
      <c r="A3637" s="12">
        <f>Riesgo!C3641</f>
        <v>0</v>
      </c>
      <c r="F3637" s="76">
        <f t="shared" si="168"/>
        <v>-0.12404882503505923</v>
      </c>
      <c r="G3637" s="26">
        <f t="shared" si="169"/>
        <v>0</v>
      </c>
      <c r="H3637" s="26">
        <f t="shared" si="170"/>
        <v>0</v>
      </c>
    </row>
    <row r="3638" spans="1:8" x14ac:dyDescent="0.25">
      <c r="A3638" s="12">
        <f>Riesgo!C3642</f>
        <v>0</v>
      </c>
      <c r="F3638" s="76">
        <f t="shared" si="168"/>
        <v>-0.12404882503505923</v>
      </c>
      <c r="G3638" s="26">
        <f t="shared" si="169"/>
        <v>0</v>
      </c>
      <c r="H3638" s="26">
        <f t="shared" si="170"/>
        <v>0</v>
      </c>
    </row>
    <row r="3639" spans="1:8" x14ac:dyDescent="0.25">
      <c r="A3639" s="12">
        <f>Riesgo!C3643</f>
        <v>0</v>
      </c>
      <c r="F3639" s="76">
        <f t="shared" si="168"/>
        <v>-0.12404882503505923</v>
      </c>
      <c r="G3639" s="26">
        <f t="shared" si="169"/>
        <v>0</v>
      </c>
      <c r="H3639" s="26">
        <f t="shared" si="170"/>
        <v>0</v>
      </c>
    </row>
    <row r="3640" spans="1:8" x14ac:dyDescent="0.25">
      <c r="A3640" s="12">
        <f>Riesgo!C3644</f>
        <v>0</v>
      </c>
      <c r="F3640" s="76">
        <f t="shared" si="168"/>
        <v>-0.12404882503505923</v>
      </c>
      <c r="G3640" s="26">
        <f t="shared" si="169"/>
        <v>0</v>
      </c>
      <c r="H3640" s="26">
        <f t="shared" si="170"/>
        <v>0</v>
      </c>
    </row>
    <row r="3641" spans="1:8" x14ac:dyDescent="0.25">
      <c r="A3641" s="12">
        <f>Riesgo!C3645</f>
        <v>0</v>
      </c>
      <c r="F3641" s="76">
        <f t="shared" si="168"/>
        <v>-0.12404882503505923</v>
      </c>
      <c r="G3641" s="26">
        <f t="shared" si="169"/>
        <v>0</v>
      </c>
      <c r="H3641" s="26">
        <f t="shared" si="170"/>
        <v>0</v>
      </c>
    </row>
    <row r="3642" spans="1:8" x14ac:dyDescent="0.25">
      <c r="A3642" s="12">
        <f>Riesgo!C3646</f>
        <v>0.11528967304747634</v>
      </c>
      <c r="F3642" s="76">
        <f t="shared" si="168"/>
        <v>-8.7591519875828971E-3</v>
      </c>
      <c r="G3642" s="26">
        <f t="shared" si="169"/>
        <v>-6.7202617158502072E-7</v>
      </c>
      <c r="H3642" s="26">
        <f t="shared" si="170"/>
        <v>5.8863793765466593E-9</v>
      </c>
    </row>
    <row r="3643" spans="1:8" x14ac:dyDescent="0.25">
      <c r="A3643" s="12">
        <f>Riesgo!C3647</f>
        <v>0</v>
      </c>
      <c r="F3643" s="76">
        <f t="shared" si="168"/>
        <v>-0.12404882503505923</v>
      </c>
      <c r="G3643" s="26">
        <f t="shared" si="169"/>
        <v>0</v>
      </c>
      <c r="H3643" s="26">
        <f t="shared" si="170"/>
        <v>0</v>
      </c>
    </row>
    <row r="3644" spans="1:8" x14ac:dyDescent="0.25">
      <c r="A3644" s="12">
        <f>Riesgo!C3648</f>
        <v>0</v>
      </c>
      <c r="F3644" s="76">
        <f t="shared" si="168"/>
        <v>-0.12404882503505923</v>
      </c>
      <c r="G3644" s="26">
        <f t="shared" si="169"/>
        <v>0</v>
      </c>
      <c r="H3644" s="26">
        <f t="shared" si="170"/>
        <v>0</v>
      </c>
    </row>
    <row r="3645" spans="1:8" x14ac:dyDescent="0.25">
      <c r="A3645" s="12">
        <f>Riesgo!C3649</f>
        <v>0</v>
      </c>
      <c r="F3645" s="76">
        <f t="shared" si="168"/>
        <v>-0.12404882503505923</v>
      </c>
      <c r="G3645" s="26">
        <f t="shared" si="169"/>
        <v>0</v>
      </c>
      <c r="H3645" s="26">
        <f t="shared" si="170"/>
        <v>0</v>
      </c>
    </row>
    <row r="3646" spans="1:8" x14ac:dyDescent="0.25">
      <c r="A3646" s="12">
        <f>Riesgo!C3650</f>
        <v>0</v>
      </c>
      <c r="F3646" s="76">
        <f t="shared" si="168"/>
        <v>-0.12404882503505923</v>
      </c>
      <c r="G3646" s="26">
        <f t="shared" si="169"/>
        <v>0</v>
      </c>
      <c r="H3646" s="26">
        <f t="shared" si="170"/>
        <v>0</v>
      </c>
    </row>
    <row r="3647" spans="1:8" x14ac:dyDescent="0.25">
      <c r="A3647" s="12">
        <f>Riesgo!C3651</f>
        <v>0</v>
      </c>
      <c r="F3647" s="76">
        <f t="shared" si="168"/>
        <v>-0.12404882503505923</v>
      </c>
      <c r="G3647" s="26">
        <f t="shared" si="169"/>
        <v>0</v>
      </c>
      <c r="H3647" s="26">
        <f t="shared" si="170"/>
        <v>0</v>
      </c>
    </row>
    <row r="3648" spans="1:8" x14ac:dyDescent="0.25">
      <c r="A3648" s="12">
        <f>Riesgo!C3652</f>
        <v>0</v>
      </c>
      <c r="F3648" s="76">
        <f t="shared" si="168"/>
        <v>-0.12404882503505923</v>
      </c>
      <c r="G3648" s="26">
        <f t="shared" si="169"/>
        <v>0</v>
      </c>
      <c r="H3648" s="26">
        <f t="shared" si="170"/>
        <v>0</v>
      </c>
    </row>
    <row r="3649" spans="1:8" x14ac:dyDescent="0.25">
      <c r="A3649" s="12">
        <f>Riesgo!C3653</f>
        <v>0</v>
      </c>
      <c r="F3649" s="76">
        <f t="shared" si="168"/>
        <v>-0.12404882503505923</v>
      </c>
      <c r="G3649" s="26">
        <f t="shared" si="169"/>
        <v>0</v>
      </c>
      <c r="H3649" s="26">
        <f t="shared" si="170"/>
        <v>0</v>
      </c>
    </row>
    <row r="3650" spans="1:8" x14ac:dyDescent="0.25">
      <c r="A3650" s="12">
        <f>Riesgo!C3654</f>
        <v>0</v>
      </c>
      <c r="F3650" s="76">
        <f t="shared" si="168"/>
        <v>-0.12404882503505923</v>
      </c>
      <c r="G3650" s="26">
        <f t="shared" si="169"/>
        <v>0</v>
      </c>
      <c r="H3650" s="26">
        <f t="shared" si="170"/>
        <v>0</v>
      </c>
    </row>
    <row r="3651" spans="1:8" x14ac:dyDescent="0.25">
      <c r="A3651" s="12">
        <f>Riesgo!C3655</f>
        <v>0</v>
      </c>
      <c r="F3651" s="76">
        <f t="shared" ref="F3651:F3714" si="171">A3651-$D$4</f>
        <v>-0.12404882503505923</v>
      </c>
      <c r="G3651" s="26">
        <f t="shared" ref="G3651:G3714" si="172">IF(A3651=0,0,(A3651-D$4)^3)</f>
        <v>0</v>
      </c>
      <c r="H3651" s="26">
        <f t="shared" ref="H3651:H3714" si="173">IF(A3651=0,0,(A3651-D$4)^4)</f>
        <v>0</v>
      </c>
    </row>
    <row r="3652" spans="1:8" x14ac:dyDescent="0.25">
      <c r="A3652" s="12">
        <f>Riesgo!C3656</f>
        <v>0</v>
      </c>
      <c r="F3652" s="76">
        <f t="shared" si="171"/>
        <v>-0.12404882503505923</v>
      </c>
      <c r="G3652" s="26">
        <f t="shared" si="172"/>
        <v>0</v>
      </c>
      <c r="H3652" s="26">
        <f t="shared" si="173"/>
        <v>0</v>
      </c>
    </row>
    <row r="3653" spans="1:8" x14ac:dyDescent="0.25">
      <c r="A3653" s="12">
        <f>Riesgo!C3657</f>
        <v>0</v>
      </c>
      <c r="F3653" s="76">
        <f t="shared" si="171"/>
        <v>-0.12404882503505923</v>
      </c>
      <c r="G3653" s="26">
        <f t="shared" si="172"/>
        <v>0</v>
      </c>
      <c r="H3653" s="26">
        <f t="shared" si="173"/>
        <v>0</v>
      </c>
    </row>
    <row r="3654" spans="1:8" x14ac:dyDescent="0.25">
      <c r="A3654" s="12">
        <f>Riesgo!C3658</f>
        <v>0</v>
      </c>
      <c r="F3654" s="76">
        <f t="shared" si="171"/>
        <v>-0.12404882503505923</v>
      </c>
      <c r="G3654" s="26">
        <f t="shared" si="172"/>
        <v>0</v>
      </c>
      <c r="H3654" s="26">
        <f t="shared" si="173"/>
        <v>0</v>
      </c>
    </row>
    <row r="3655" spans="1:8" x14ac:dyDescent="0.25">
      <c r="A3655" s="12">
        <f>Riesgo!C3659</f>
        <v>0</v>
      </c>
      <c r="F3655" s="76">
        <f t="shared" si="171"/>
        <v>-0.12404882503505923</v>
      </c>
      <c r="G3655" s="26">
        <f t="shared" si="172"/>
        <v>0</v>
      </c>
      <c r="H3655" s="26">
        <f t="shared" si="173"/>
        <v>0</v>
      </c>
    </row>
    <row r="3656" spans="1:8" x14ac:dyDescent="0.25">
      <c r="A3656" s="12">
        <f>Riesgo!C3660</f>
        <v>1</v>
      </c>
      <c r="F3656" s="76">
        <f t="shared" si="171"/>
        <v>0.87595117496494079</v>
      </c>
      <c r="G3656" s="26">
        <f t="shared" si="172"/>
        <v>0.67210898078442016</v>
      </c>
      <c r="H3656" s="26">
        <f t="shared" si="173"/>
        <v>0.58873465142260162</v>
      </c>
    </row>
    <row r="3657" spans="1:8" x14ac:dyDescent="0.25">
      <c r="A3657" s="12">
        <f>Riesgo!C3661</f>
        <v>0</v>
      </c>
      <c r="F3657" s="76">
        <f t="shared" si="171"/>
        <v>-0.12404882503505923</v>
      </c>
      <c r="G3657" s="26">
        <f t="shared" si="172"/>
        <v>0</v>
      </c>
      <c r="H3657" s="26">
        <f t="shared" si="173"/>
        <v>0</v>
      </c>
    </row>
    <row r="3658" spans="1:8" x14ac:dyDescent="0.25">
      <c r="A3658" s="12">
        <f>Riesgo!C3662</f>
        <v>0</v>
      </c>
      <c r="F3658" s="76">
        <f t="shared" si="171"/>
        <v>-0.12404882503505923</v>
      </c>
      <c r="G3658" s="26">
        <f t="shared" si="172"/>
        <v>0</v>
      </c>
      <c r="H3658" s="26">
        <f t="shared" si="173"/>
        <v>0</v>
      </c>
    </row>
    <row r="3659" spans="1:8" x14ac:dyDescent="0.25">
      <c r="A3659" s="12">
        <f>Riesgo!C3663</f>
        <v>0</v>
      </c>
      <c r="F3659" s="76">
        <f t="shared" si="171"/>
        <v>-0.12404882503505923</v>
      </c>
      <c r="G3659" s="26">
        <f t="shared" si="172"/>
        <v>0</v>
      </c>
      <c r="H3659" s="26">
        <f t="shared" si="173"/>
        <v>0</v>
      </c>
    </row>
    <row r="3660" spans="1:8" x14ac:dyDescent="0.25">
      <c r="A3660" s="12">
        <f>Riesgo!C3664</f>
        <v>0</v>
      </c>
      <c r="F3660" s="76">
        <f t="shared" si="171"/>
        <v>-0.12404882503505923</v>
      </c>
      <c r="G3660" s="26">
        <f t="shared" si="172"/>
        <v>0</v>
      </c>
      <c r="H3660" s="26">
        <f t="shared" si="173"/>
        <v>0</v>
      </c>
    </row>
    <row r="3661" spans="1:8" x14ac:dyDescent="0.25">
      <c r="A3661" s="12">
        <f>Riesgo!C3665</f>
        <v>0</v>
      </c>
      <c r="F3661" s="76">
        <f t="shared" si="171"/>
        <v>-0.12404882503505923</v>
      </c>
      <c r="G3661" s="26">
        <f t="shared" si="172"/>
        <v>0</v>
      </c>
      <c r="H3661" s="26">
        <f t="shared" si="173"/>
        <v>0</v>
      </c>
    </row>
    <row r="3662" spans="1:8" x14ac:dyDescent="0.25">
      <c r="A3662" s="12">
        <f>Riesgo!C3666</f>
        <v>0</v>
      </c>
      <c r="F3662" s="76">
        <f t="shared" si="171"/>
        <v>-0.12404882503505923</v>
      </c>
      <c r="G3662" s="26">
        <f t="shared" si="172"/>
        <v>0</v>
      </c>
      <c r="H3662" s="26">
        <f t="shared" si="173"/>
        <v>0</v>
      </c>
    </row>
    <row r="3663" spans="1:8" x14ac:dyDescent="0.25">
      <c r="A3663" s="12">
        <f>Riesgo!C3667</f>
        <v>0</v>
      </c>
      <c r="F3663" s="76">
        <f t="shared" si="171"/>
        <v>-0.12404882503505923</v>
      </c>
      <c r="G3663" s="26">
        <f t="shared" si="172"/>
        <v>0</v>
      </c>
      <c r="H3663" s="26">
        <f t="shared" si="173"/>
        <v>0</v>
      </c>
    </row>
    <row r="3664" spans="1:8" x14ac:dyDescent="0.25">
      <c r="A3664" s="12">
        <f>Riesgo!C3668</f>
        <v>0.54327333010165135</v>
      </c>
      <c r="F3664" s="76">
        <f t="shared" si="171"/>
        <v>0.41922450506659215</v>
      </c>
      <c r="G3664" s="26">
        <f t="shared" si="172"/>
        <v>7.367836536927741E-2</v>
      </c>
      <c r="H3664" s="26">
        <f t="shared" si="173"/>
        <v>3.0887776256050863E-2</v>
      </c>
    </row>
    <row r="3665" spans="1:8" x14ac:dyDescent="0.25">
      <c r="A3665" s="12">
        <f>Riesgo!C3669</f>
        <v>0</v>
      </c>
      <c r="F3665" s="76">
        <f t="shared" si="171"/>
        <v>-0.12404882503505923</v>
      </c>
      <c r="G3665" s="26">
        <f t="shared" si="172"/>
        <v>0</v>
      </c>
      <c r="H3665" s="26">
        <f t="shared" si="173"/>
        <v>0</v>
      </c>
    </row>
    <row r="3666" spans="1:8" x14ac:dyDescent="0.25">
      <c r="A3666" s="12">
        <f>Riesgo!C3670</f>
        <v>0</v>
      </c>
      <c r="F3666" s="76">
        <f t="shared" si="171"/>
        <v>-0.12404882503505923</v>
      </c>
      <c r="G3666" s="26">
        <f t="shared" si="172"/>
        <v>0</v>
      </c>
      <c r="H3666" s="26">
        <f t="shared" si="173"/>
        <v>0</v>
      </c>
    </row>
    <row r="3667" spans="1:8" x14ac:dyDescent="0.25">
      <c r="A3667" s="12">
        <f>Riesgo!C3671</f>
        <v>0</v>
      </c>
      <c r="F3667" s="76">
        <f t="shared" si="171"/>
        <v>-0.12404882503505923</v>
      </c>
      <c r="G3667" s="26">
        <f t="shared" si="172"/>
        <v>0</v>
      </c>
      <c r="H3667" s="26">
        <f t="shared" si="173"/>
        <v>0</v>
      </c>
    </row>
    <row r="3668" spans="1:8" x14ac:dyDescent="0.25">
      <c r="A3668" s="12">
        <f>Riesgo!C3672</f>
        <v>0</v>
      </c>
      <c r="F3668" s="76">
        <f t="shared" si="171"/>
        <v>-0.12404882503505923</v>
      </c>
      <c r="G3668" s="26">
        <f t="shared" si="172"/>
        <v>0</v>
      </c>
      <c r="H3668" s="26">
        <f t="shared" si="173"/>
        <v>0</v>
      </c>
    </row>
    <row r="3669" spans="1:8" x14ac:dyDescent="0.25">
      <c r="A3669" s="12">
        <f>Riesgo!C3673</f>
        <v>1</v>
      </c>
      <c r="F3669" s="76">
        <f t="shared" si="171"/>
        <v>0.87595117496494079</v>
      </c>
      <c r="G3669" s="26">
        <f t="shared" si="172"/>
        <v>0.67210898078442016</v>
      </c>
      <c r="H3669" s="26">
        <f t="shared" si="173"/>
        <v>0.58873465142260162</v>
      </c>
    </row>
    <row r="3670" spans="1:8" x14ac:dyDescent="0.25">
      <c r="A3670" s="12">
        <f>Riesgo!C3674</f>
        <v>0</v>
      </c>
      <c r="F3670" s="76">
        <f t="shared" si="171"/>
        <v>-0.12404882503505923</v>
      </c>
      <c r="G3670" s="26">
        <f t="shared" si="172"/>
        <v>0</v>
      </c>
      <c r="H3670" s="26">
        <f t="shared" si="173"/>
        <v>0</v>
      </c>
    </row>
    <row r="3671" spans="1:8" x14ac:dyDescent="0.25">
      <c r="A3671" s="12">
        <f>Riesgo!C3675</f>
        <v>0</v>
      </c>
      <c r="F3671" s="76">
        <f t="shared" si="171"/>
        <v>-0.12404882503505923</v>
      </c>
      <c r="G3671" s="26">
        <f t="shared" si="172"/>
        <v>0</v>
      </c>
      <c r="H3671" s="26">
        <f t="shared" si="173"/>
        <v>0</v>
      </c>
    </row>
    <row r="3672" spans="1:8" x14ac:dyDescent="0.25">
      <c r="A3672" s="12">
        <f>Riesgo!C3676</f>
        <v>0.28436625827259071</v>
      </c>
      <c r="F3672" s="76">
        <f t="shared" si="171"/>
        <v>0.16031743323753148</v>
      </c>
      <c r="G3672" s="26">
        <f t="shared" si="172"/>
        <v>4.1204272712811549E-3</v>
      </c>
      <c r="H3672" s="26">
        <f t="shared" si="173"/>
        <v>6.6057632397372042E-4</v>
      </c>
    </row>
    <row r="3673" spans="1:8" x14ac:dyDescent="0.25">
      <c r="A3673" s="12">
        <f>Riesgo!C3677</f>
        <v>0</v>
      </c>
      <c r="F3673" s="76">
        <f t="shared" si="171"/>
        <v>-0.12404882503505923</v>
      </c>
      <c r="G3673" s="26">
        <f t="shared" si="172"/>
        <v>0</v>
      </c>
      <c r="H3673" s="26">
        <f t="shared" si="173"/>
        <v>0</v>
      </c>
    </row>
    <row r="3674" spans="1:8" x14ac:dyDescent="0.25">
      <c r="A3674" s="12">
        <f>Riesgo!C3678</f>
        <v>0.89627901216637484</v>
      </c>
      <c r="F3674" s="76">
        <f t="shared" si="171"/>
        <v>0.77223018713131564</v>
      </c>
      <c r="G3674" s="26">
        <f t="shared" si="172"/>
        <v>0.46051133426985014</v>
      </c>
      <c r="H3674" s="26">
        <f t="shared" si="173"/>
        <v>0.35562075383929825</v>
      </c>
    </row>
    <row r="3675" spans="1:8" x14ac:dyDescent="0.25">
      <c r="A3675" s="12">
        <f>Riesgo!C3679</f>
        <v>0</v>
      </c>
      <c r="F3675" s="76">
        <f t="shared" si="171"/>
        <v>-0.12404882503505923</v>
      </c>
      <c r="G3675" s="26">
        <f t="shared" si="172"/>
        <v>0</v>
      </c>
      <c r="H3675" s="26">
        <f t="shared" si="173"/>
        <v>0</v>
      </c>
    </row>
    <row r="3676" spans="1:8" x14ac:dyDescent="0.25">
      <c r="A3676" s="12">
        <f>Riesgo!C3680</f>
        <v>0</v>
      </c>
      <c r="F3676" s="76">
        <f t="shared" si="171"/>
        <v>-0.12404882503505923</v>
      </c>
      <c r="G3676" s="26">
        <f t="shared" si="172"/>
        <v>0</v>
      </c>
      <c r="H3676" s="26">
        <f t="shared" si="173"/>
        <v>0</v>
      </c>
    </row>
    <row r="3677" spans="1:8" x14ac:dyDescent="0.25">
      <c r="A3677" s="12">
        <f>Riesgo!C3681</f>
        <v>0</v>
      </c>
      <c r="F3677" s="76">
        <f t="shared" si="171"/>
        <v>-0.12404882503505923</v>
      </c>
      <c r="G3677" s="26">
        <f t="shared" si="172"/>
        <v>0</v>
      </c>
      <c r="H3677" s="26">
        <f t="shared" si="173"/>
        <v>0</v>
      </c>
    </row>
    <row r="3678" spans="1:8" x14ac:dyDescent="0.25">
      <c r="A3678" s="12">
        <f>Riesgo!C3682</f>
        <v>0</v>
      </c>
      <c r="F3678" s="76">
        <f t="shared" si="171"/>
        <v>-0.12404882503505923</v>
      </c>
      <c r="G3678" s="26">
        <f t="shared" si="172"/>
        <v>0</v>
      </c>
      <c r="H3678" s="26">
        <f t="shared" si="173"/>
        <v>0</v>
      </c>
    </row>
    <row r="3679" spans="1:8" x14ac:dyDescent="0.25">
      <c r="A3679" s="12">
        <f>Riesgo!C3683</f>
        <v>0</v>
      </c>
      <c r="F3679" s="76">
        <f t="shared" si="171"/>
        <v>-0.12404882503505923</v>
      </c>
      <c r="G3679" s="26">
        <f t="shared" si="172"/>
        <v>0</v>
      </c>
      <c r="H3679" s="26">
        <f t="shared" si="173"/>
        <v>0</v>
      </c>
    </row>
    <row r="3680" spans="1:8" x14ac:dyDescent="0.25">
      <c r="A3680" s="12">
        <f>Riesgo!C3684</f>
        <v>0</v>
      </c>
      <c r="F3680" s="76">
        <f t="shared" si="171"/>
        <v>-0.12404882503505923</v>
      </c>
      <c r="G3680" s="26">
        <f t="shared" si="172"/>
        <v>0</v>
      </c>
      <c r="H3680" s="26">
        <f t="shared" si="173"/>
        <v>0</v>
      </c>
    </row>
    <row r="3681" spans="1:8" x14ac:dyDescent="0.25">
      <c r="A3681" s="12">
        <f>Riesgo!C3685</f>
        <v>0</v>
      </c>
      <c r="F3681" s="76">
        <f t="shared" si="171"/>
        <v>-0.12404882503505923</v>
      </c>
      <c r="G3681" s="26">
        <f t="shared" si="172"/>
        <v>0</v>
      </c>
      <c r="H3681" s="26">
        <f t="shared" si="173"/>
        <v>0</v>
      </c>
    </row>
    <row r="3682" spans="1:8" x14ac:dyDescent="0.25">
      <c r="A3682" s="12">
        <f>Riesgo!C3686</f>
        <v>0</v>
      </c>
      <c r="F3682" s="76">
        <f t="shared" si="171"/>
        <v>-0.12404882503505923</v>
      </c>
      <c r="G3682" s="26">
        <f t="shared" si="172"/>
        <v>0</v>
      </c>
      <c r="H3682" s="26">
        <f t="shared" si="173"/>
        <v>0</v>
      </c>
    </row>
    <row r="3683" spans="1:8" x14ac:dyDescent="0.25">
      <c r="A3683" s="12">
        <f>Riesgo!C3687</f>
        <v>0</v>
      </c>
      <c r="F3683" s="76">
        <f t="shared" si="171"/>
        <v>-0.12404882503505923</v>
      </c>
      <c r="G3683" s="26">
        <f t="shared" si="172"/>
        <v>0</v>
      </c>
      <c r="H3683" s="26">
        <f t="shared" si="173"/>
        <v>0</v>
      </c>
    </row>
    <row r="3684" spans="1:8" x14ac:dyDescent="0.25">
      <c r="A3684" s="12">
        <f>Riesgo!C3688</f>
        <v>0</v>
      </c>
      <c r="F3684" s="76">
        <f t="shared" si="171"/>
        <v>-0.12404882503505923</v>
      </c>
      <c r="G3684" s="26">
        <f t="shared" si="172"/>
        <v>0</v>
      </c>
      <c r="H3684" s="26">
        <f t="shared" si="173"/>
        <v>0</v>
      </c>
    </row>
    <row r="3685" spans="1:8" x14ac:dyDescent="0.25">
      <c r="A3685" s="12">
        <f>Riesgo!C3689</f>
        <v>0</v>
      </c>
      <c r="F3685" s="76">
        <f t="shared" si="171"/>
        <v>-0.12404882503505923</v>
      </c>
      <c r="G3685" s="26">
        <f t="shared" si="172"/>
        <v>0</v>
      </c>
      <c r="H3685" s="26">
        <f t="shared" si="173"/>
        <v>0</v>
      </c>
    </row>
    <row r="3686" spans="1:8" x14ac:dyDescent="0.25">
      <c r="A3686" s="12">
        <f>Riesgo!C3690</f>
        <v>0</v>
      </c>
      <c r="F3686" s="76">
        <f t="shared" si="171"/>
        <v>-0.12404882503505923</v>
      </c>
      <c r="G3686" s="26">
        <f t="shared" si="172"/>
        <v>0</v>
      </c>
      <c r="H3686" s="26">
        <f t="shared" si="173"/>
        <v>0</v>
      </c>
    </row>
    <row r="3687" spans="1:8" x14ac:dyDescent="0.25">
      <c r="A3687" s="12">
        <f>Riesgo!C3691</f>
        <v>0</v>
      </c>
      <c r="F3687" s="76">
        <f t="shared" si="171"/>
        <v>-0.12404882503505923</v>
      </c>
      <c r="G3687" s="26">
        <f t="shared" si="172"/>
        <v>0</v>
      </c>
      <c r="H3687" s="26">
        <f t="shared" si="173"/>
        <v>0</v>
      </c>
    </row>
    <row r="3688" spans="1:8" x14ac:dyDescent="0.25">
      <c r="A3688" s="12">
        <f>Riesgo!C3692</f>
        <v>0</v>
      </c>
      <c r="F3688" s="76">
        <f t="shared" si="171"/>
        <v>-0.12404882503505923</v>
      </c>
      <c r="G3688" s="26">
        <f t="shared" si="172"/>
        <v>0</v>
      </c>
      <c r="H3688" s="26">
        <f t="shared" si="173"/>
        <v>0</v>
      </c>
    </row>
    <row r="3689" spans="1:8" x14ac:dyDescent="0.25">
      <c r="A3689" s="12">
        <f>Riesgo!C3693</f>
        <v>0</v>
      </c>
      <c r="F3689" s="76">
        <f t="shared" si="171"/>
        <v>-0.12404882503505923</v>
      </c>
      <c r="G3689" s="26">
        <f t="shared" si="172"/>
        <v>0</v>
      </c>
      <c r="H3689" s="26">
        <f t="shared" si="173"/>
        <v>0</v>
      </c>
    </row>
    <row r="3690" spans="1:8" x14ac:dyDescent="0.25">
      <c r="A3690" s="12">
        <f>Riesgo!C3694</f>
        <v>0</v>
      </c>
      <c r="F3690" s="76">
        <f t="shared" si="171"/>
        <v>-0.12404882503505923</v>
      </c>
      <c r="G3690" s="26">
        <f t="shared" si="172"/>
        <v>0</v>
      </c>
      <c r="H3690" s="26">
        <f t="shared" si="173"/>
        <v>0</v>
      </c>
    </row>
    <row r="3691" spans="1:8" x14ac:dyDescent="0.25">
      <c r="A3691" s="12">
        <f>Riesgo!C3695</f>
        <v>0</v>
      </c>
      <c r="F3691" s="76">
        <f t="shared" si="171"/>
        <v>-0.12404882503505923</v>
      </c>
      <c r="G3691" s="26">
        <f t="shared" si="172"/>
        <v>0</v>
      </c>
      <c r="H3691" s="26">
        <f t="shared" si="173"/>
        <v>0</v>
      </c>
    </row>
    <row r="3692" spans="1:8" x14ac:dyDescent="0.25">
      <c r="A3692" s="12">
        <f>Riesgo!C3696</f>
        <v>0</v>
      </c>
      <c r="F3692" s="76">
        <f t="shared" si="171"/>
        <v>-0.12404882503505923</v>
      </c>
      <c r="G3692" s="26">
        <f t="shared" si="172"/>
        <v>0</v>
      </c>
      <c r="H3692" s="26">
        <f t="shared" si="173"/>
        <v>0</v>
      </c>
    </row>
    <row r="3693" spans="1:8" x14ac:dyDescent="0.25">
      <c r="A3693" s="12">
        <f>Riesgo!C3697</f>
        <v>1</v>
      </c>
      <c r="F3693" s="76">
        <f t="shared" si="171"/>
        <v>0.87595117496494079</v>
      </c>
      <c r="G3693" s="26">
        <f t="shared" si="172"/>
        <v>0.67210898078442016</v>
      </c>
      <c r="H3693" s="26">
        <f t="shared" si="173"/>
        <v>0.58873465142260162</v>
      </c>
    </row>
    <row r="3694" spans="1:8" x14ac:dyDescent="0.25">
      <c r="A3694" s="12">
        <f>Riesgo!C3698</f>
        <v>1</v>
      </c>
      <c r="F3694" s="76">
        <f t="shared" si="171"/>
        <v>0.87595117496494079</v>
      </c>
      <c r="G3694" s="26">
        <f t="shared" si="172"/>
        <v>0.67210898078442016</v>
      </c>
      <c r="H3694" s="26">
        <f t="shared" si="173"/>
        <v>0.58873465142260162</v>
      </c>
    </row>
    <row r="3695" spans="1:8" x14ac:dyDescent="0.25">
      <c r="A3695" s="12">
        <f>Riesgo!C3699</f>
        <v>0</v>
      </c>
      <c r="F3695" s="76">
        <f t="shared" si="171"/>
        <v>-0.12404882503505923</v>
      </c>
      <c r="G3695" s="26">
        <f t="shared" si="172"/>
        <v>0</v>
      </c>
      <c r="H3695" s="26">
        <f t="shared" si="173"/>
        <v>0</v>
      </c>
    </row>
    <row r="3696" spans="1:8" x14ac:dyDescent="0.25">
      <c r="A3696" s="12">
        <f>Riesgo!C3700</f>
        <v>0</v>
      </c>
      <c r="F3696" s="76">
        <f t="shared" si="171"/>
        <v>-0.12404882503505923</v>
      </c>
      <c r="G3696" s="26">
        <f t="shared" si="172"/>
        <v>0</v>
      </c>
      <c r="H3696" s="26">
        <f t="shared" si="173"/>
        <v>0</v>
      </c>
    </row>
    <row r="3697" spans="1:8" x14ac:dyDescent="0.25">
      <c r="A3697" s="12">
        <f>Riesgo!C3701</f>
        <v>1</v>
      </c>
      <c r="F3697" s="76">
        <f t="shared" si="171"/>
        <v>0.87595117496494079</v>
      </c>
      <c r="G3697" s="26">
        <f t="shared" si="172"/>
        <v>0.67210898078442016</v>
      </c>
      <c r="H3697" s="26">
        <f t="shared" si="173"/>
        <v>0.58873465142260162</v>
      </c>
    </row>
    <row r="3698" spans="1:8" x14ac:dyDescent="0.25">
      <c r="A3698" s="12">
        <f>Riesgo!C3702</f>
        <v>0</v>
      </c>
      <c r="F3698" s="76">
        <f t="shared" si="171"/>
        <v>-0.12404882503505923</v>
      </c>
      <c r="G3698" s="26">
        <f t="shared" si="172"/>
        <v>0</v>
      </c>
      <c r="H3698" s="26">
        <f t="shared" si="173"/>
        <v>0</v>
      </c>
    </row>
    <row r="3699" spans="1:8" x14ac:dyDescent="0.25">
      <c r="A3699" s="12">
        <f>Riesgo!C3703</f>
        <v>0</v>
      </c>
      <c r="F3699" s="76">
        <f t="shared" si="171"/>
        <v>-0.12404882503505923</v>
      </c>
      <c r="G3699" s="26">
        <f t="shared" si="172"/>
        <v>0</v>
      </c>
      <c r="H3699" s="26">
        <f t="shared" si="173"/>
        <v>0</v>
      </c>
    </row>
    <row r="3700" spans="1:8" x14ac:dyDescent="0.25">
      <c r="A3700" s="12">
        <f>Riesgo!C3704</f>
        <v>0</v>
      </c>
      <c r="F3700" s="76">
        <f t="shared" si="171"/>
        <v>-0.12404882503505923</v>
      </c>
      <c r="G3700" s="26">
        <f t="shared" si="172"/>
        <v>0</v>
      </c>
      <c r="H3700" s="26">
        <f t="shared" si="173"/>
        <v>0</v>
      </c>
    </row>
    <row r="3701" spans="1:8" x14ac:dyDescent="0.25">
      <c r="A3701" s="12">
        <f>Riesgo!C3705</f>
        <v>0</v>
      </c>
      <c r="F3701" s="76">
        <f t="shared" si="171"/>
        <v>-0.12404882503505923</v>
      </c>
      <c r="G3701" s="26">
        <f t="shared" si="172"/>
        <v>0</v>
      </c>
      <c r="H3701" s="26">
        <f t="shared" si="173"/>
        <v>0</v>
      </c>
    </row>
    <row r="3702" spans="1:8" x14ac:dyDescent="0.25">
      <c r="A3702" s="12">
        <f>Riesgo!C3706</f>
        <v>0</v>
      </c>
      <c r="F3702" s="76">
        <f t="shared" si="171"/>
        <v>-0.12404882503505923</v>
      </c>
      <c r="G3702" s="26">
        <f t="shared" si="172"/>
        <v>0</v>
      </c>
      <c r="H3702" s="26">
        <f t="shared" si="173"/>
        <v>0</v>
      </c>
    </row>
    <row r="3703" spans="1:8" x14ac:dyDescent="0.25">
      <c r="A3703" s="12">
        <f>Riesgo!C3707</f>
        <v>0.9740766661479332</v>
      </c>
      <c r="F3703" s="76">
        <f t="shared" si="171"/>
        <v>0.85002784111287399</v>
      </c>
      <c r="G3703" s="26">
        <f t="shared" si="172"/>
        <v>0.61418534758875132</v>
      </c>
      <c r="H3703" s="26">
        <f t="shared" si="173"/>
        <v>0.52207464505402634</v>
      </c>
    </row>
    <row r="3704" spans="1:8" x14ac:dyDescent="0.25">
      <c r="A3704" s="12">
        <f>Riesgo!C3708</f>
        <v>0</v>
      </c>
      <c r="F3704" s="76">
        <f t="shared" si="171"/>
        <v>-0.12404882503505923</v>
      </c>
      <c r="G3704" s="26">
        <f t="shared" si="172"/>
        <v>0</v>
      </c>
      <c r="H3704" s="26">
        <f t="shared" si="173"/>
        <v>0</v>
      </c>
    </row>
    <row r="3705" spans="1:8" x14ac:dyDescent="0.25">
      <c r="A3705" s="12">
        <f>Riesgo!C3709</f>
        <v>0</v>
      </c>
      <c r="F3705" s="76">
        <f t="shared" si="171"/>
        <v>-0.12404882503505923</v>
      </c>
      <c r="G3705" s="26">
        <f t="shared" si="172"/>
        <v>0</v>
      </c>
      <c r="H3705" s="26">
        <f t="shared" si="173"/>
        <v>0</v>
      </c>
    </row>
    <row r="3706" spans="1:8" x14ac:dyDescent="0.25">
      <c r="A3706" s="12">
        <f>Riesgo!C3710</f>
        <v>0</v>
      </c>
      <c r="F3706" s="76">
        <f t="shared" si="171"/>
        <v>-0.12404882503505923</v>
      </c>
      <c r="G3706" s="26">
        <f t="shared" si="172"/>
        <v>0</v>
      </c>
      <c r="H3706" s="26">
        <f t="shared" si="173"/>
        <v>0</v>
      </c>
    </row>
    <row r="3707" spans="1:8" x14ac:dyDescent="0.25">
      <c r="A3707" s="12">
        <f>Riesgo!C3711</f>
        <v>0</v>
      </c>
      <c r="F3707" s="76">
        <f t="shared" si="171"/>
        <v>-0.12404882503505923</v>
      </c>
      <c r="G3707" s="26">
        <f t="shared" si="172"/>
        <v>0</v>
      </c>
      <c r="H3707" s="26">
        <f t="shared" si="173"/>
        <v>0</v>
      </c>
    </row>
    <row r="3708" spans="1:8" x14ac:dyDescent="0.25">
      <c r="A3708" s="12">
        <f>Riesgo!C3712</f>
        <v>0.27951603723481494</v>
      </c>
      <c r="F3708" s="76">
        <f t="shared" si="171"/>
        <v>0.15546721219975571</v>
      </c>
      <c r="G3708" s="26">
        <f t="shared" si="172"/>
        <v>3.7576509248502679E-3</v>
      </c>
      <c r="H3708" s="26">
        <f t="shared" si="173"/>
        <v>5.8419151370630489E-4</v>
      </c>
    </row>
    <row r="3709" spans="1:8" x14ac:dyDescent="0.25">
      <c r="A3709" s="12">
        <f>Riesgo!C3713</f>
        <v>0</v>
      </c>
      <c r="F3709" s="76">
        <f t="shared" si="171"/>
        <v>-0.12404882503505923</v>
      </c>
      <c r="G3709" s="26">
        <f t="shared" si="172"/>
        <v>0</v>
      </c>
      <c r="H3709" s="26">
        <f t="shared" si="173"/>
        <v>0</v>
      </c>
    </row>
    <row r="3710" spans="1:8" x14ac:dyDescent="0.25">
      <c r="A3710" s="12">
        <f>Riesgo!C3714</f>
        <v>0</v>
      </c>
      <c r="F3710" s="76">
        <f t="shared" si="171"/>
        <v>-0.12404882503505923</v>
      </c>
      <c r="G3710" s="26">
        <f t="shared" si="172"/>
        <v>0</v>
      </c>
      <c r="H3710" s="26">
        <f t="shared" si="173"/>
        <v>0</v>
      </c>
    </row>
    <row r="3711" spans="1:8" x14ac:dyDescent="0.25">
      <c r="A3711" s="12">
        <f>Riesgo!C3715</f>
        <v>0</v>
      </c>
      <c r="F3711" s="76">
        <f t="shared" si="171"/>
        <v>-0.12404882503505923</v>
      </c>
      <c r="G3711" s="26">
        <f t="shared" si="172"/>
        <v>0</v>
      </c>
      <c r="H3711" s="26">
        <f t="shared" si="173"/>
        <v>0</v>
      </c>
    </row>
    <row r="3712" spans="1:8" x14ac:dyDescent="0.25">
      <c r="A3712" s="12">
        <f>Riesgo!C3716</f>
        <v>0</v>
      </c>
      <c r="F3712" s="76">
        <f t="shared" si="171"/>
        <v>-0.12404882503505923</v>
      </c>
      <c r="G3712" s="26">
        <f t="shared" si="172"/>
        <v>0</v>
      </c>
      <c r="H3712" s="26">
        <f t="shared" si="173"/>
        <v>0</v>
      </c>
    </row>
    <row r="3713" spans="1:8" x14ac:dyDescent="0.25">
      <c r="A3713" s="12">
        <f>Riesgo!C3717</f>
        <v>0</v>
      </c>
      <c r="F3713" s="76">
        <f t="shared" si="171"/>
        <v>-0.12404882503505923</v>
      </c>
      <c r="G3713" s="26">
        <f t="shared" si="172"/>
        <v>0</v>
      </c>
      <c r="H3713" s="26">
        <f t="shared" si="173"/>
        <v>0</v>
      </c>
    </row>
    <row r="3714" spans="1:8" x14ac:dyDescent="0.25">
      <c r="A3714" s="12">
        <f>Riesgo!C3718</f>
        <v>0</v>
      </c>
      <c r="F3714" s="76">
        <f t="shared" si="171"/>
        <v>-0.12404882503505923</v>
      </c>
      <c r="G3714" s="26">
        <f t="shared" si="172"/>
        <v>0</v>
      </c>
      <c r="H3714" s="26">
        <f t="shared" si="173"/>
        <v>0</v>
      </c>
    </row>
    <row r="3715" spans="1:8" x14ac:dyDescent="0.25">
      <c r="A3715" s="12">
        <f>Riesgo!C3719</f>
        <v>0</v>
      </c>
      <c r="F3715" s="76">
        <f t="shared" ref="F3715:F3778" si="174">A3715-$D$4</f>
        <v>-0.12404882503505923</v>
      </c>
      <c r="G3715" s="26">
        <f t="shared" ref="G3715:G3778" si="175">IF(A3715=0,0,(A3715-D$4)^3)</f>
        <v>0</v>
      </c>
      <c r="H3715" s="26">
        <f t="shared" ref="H3715:H3778" si="176">IF(A3715=0,0,(A3715-D$4)^4)</f>
        <v>0</v>
      </c>
    </row>
    <row r="3716" spans="1:8" x14ac:dyDescent="0.25">
      <c r="A3716" s="12">
        <f>Riesgo!C3720</f>
        <v>0.83257758168333718</v>
      </c>
      <c r="F3716" s="76">
        <f t="shared" si="174"/>
        <v>0.70852875664827797</v>
      </c>
      <c r="G3716" s="26">
        <f t="shared" si="175"/>
        <v>0.35569064600101064</v>
      </c>
      <c r="H3716" s="26">
        <f t="shared" si="176"/>
        <v>0.25201705116251882</v>
      </c>
    </row>
    <row r="3717" spans="1:8" x14ac:dyDescent="0.25">
      <c r="A3717" s="12">
        <f>Riesgo!C3721</f>
        <v>0</v>
      </c>
      <c r="F3717" s="76">
        <f t="shared" si="174"/>
        <v>-0.12404882503505923</v>
      </c>
      <c r="G3717" s="26">
        <f t="shared" si="175"/>
        <v>0</v>
      </c>
      <c r="H3717" s="26">
        <f t="shared" si="176"/>
        <v>0</v>
      </c>
    </row>
    <row r="3718" spans="1:8" x14ac:dyDescent="0.25">
      <c r="A3718" s="12">
        <f>Riesgo!C3722</f>
        <v>0</v>
      </c>
      <c r="F3718" s="76">
        <f t="shared" si="174"/>
        <v>-0.12404882503505923</v>
      </c>
      <c r="G3718" s="26">
        <f t="shared" si="175"/>
        <v>0</v>
      </c>
      <c r="H3718" s="26">
        <f t="shared" si="176"/>
        <v>0</v>
      </c>
    </row>
    <row r="3719" spans="1:8" x14ac:dyDescent="0.25">
      <c r="A3719" s="12">
        <f>Riesgo!C3723</f>
        <v>0.30797655899650345</v>
      </c>
      <c r="F3719" s="76">
        <f t="shared" si="174"/>
        <v>0.18392773396144421</v>
      </c>
      <c r="G3719" s="26">
        <f t="shared" si="175"/>
        <v>6.2221669653725071E-3</v>
      </c>
      <c r="H3719" s="26">
        <f t="shared" si="176"/>
        <v>1.1444290702707211E-3</v>
      </c>
    </row>
    <row r="3720" spans="1:8" x14ac:dyDescent="0.25">
      <c r="A3720" s="12">
        <f>Riesgo!C3724</f>
        <v>0</v>
      </c>
      <c r="F3720" s="76">
        <f t="shared" si="174"/>
        <v>-0.12404882503505923</v>
      </c>
      <c r="G3720" s="26">
        <f t="shared" si="175"/>
        <v>0</v>
      </c>
      <c r="H3720" s="26">
        <f t="shared" si="176"/>
        <v>0</v>
      </c>
    </row>
    <row r="3721" spans="1:8" x14ac:dyDescent="0.25">
      <c r="A3721" s="12">
        <f>Riesgo!C3725</f>
        <v>0</v>
      </c>
      <c r="F3721" s="76">
        <f t="shared" si="174"/>
        <v>-0.12404882503505923</v>
      </c>
      <c r="G3721" s="26">
        <f t="shared" si="175"/>
        <v>0</v>
      </c>
      <c r="H3721" s="26">
        <f t="shared" si="176"/>
        <v>0</v>
      </c>
    </row>
    <row r="3722" spans="1:8" x14ac:dyDescent="0.25">
      <c r="A3722" s="12">
        <f>Riesgo!C3726</f>
        <v>0</v>
      </c>
      <c r="F3722" s="76">
        <f t="shared" si="174"/>
        <v>-0.12404882503505923</v>
      </c>
      <c r="G3722" s="26">
        <f t="shared" si="175"/>
        <v>0</v>
      </c>
      <c r="H3722" s="26">
        <f t="shared" si="176"/>
        <v>0</v>
      </c>
    </row>
    <row r="3723" spans="1:8" x14ac:dyDescent="0.25">
      <c r="A3723" s="12">
        <f>Riesgo!C3727</f>
        <v>0</v>
      </c>
      <c r="F3723" s="76">
        <f t="shared" si="174"/>
        <v>-0.12404882503505923</v>
      </c>
      <c r="G3723" s="26">
        <f t="shared" si="175"/>
        <v>0</v>
      </c>
      <c r="H3723" s="26">
        <f t="shared" si="176"/>
        <v>0</v>
      </c>
    </row>
    <row r="3724" spans="1:8" x14ac:dyDescent="0.25">
      <c r="A3724" s="12">
        <f>Riesgo!C3728</f>
        <v>0</v>
      </c>
      <c r="F3724" s="76">
        <f t="shared" si="174"/>
        <v>-0.12404882503505923</v>
      </c>
      <c r="G3724" s="26">
        <f t="shared" si="175"/>
        <v>0</v>
      </c>
      <c r="H3724" s="26">
        <f t="shared" si="176"/>
        <v>0</v>
      </c>
    </row>
    <row r="3725" spans="1:8" x14ac:dyDescent="0.25">
      <c r="A3725" s="12">
        <f>Riesgo!C3729</f>
        <v>0</v>
      </c>
      <c r="F3725" s="76">
        <f t="shared" si="174"/>
        <v>-0.12404882503505923</v>
      </c>
      <c r="G3725" s="26">
        <f t="shared" si="175"/>
        <v>0</v>
      </c>
      <c r="H3725" s="26">
        <f t="shared" si="176"/>
        <v>0</v>
      </c>
    </row>
    <row r="3726" spans="1:8" x14ac:dyDescent="0.25">
      <c r="A3726" s="12">
        <f>Riesgo!C3730</f>
        <v>0</v>
      </c>
      <c r="F3726" s="76">
        <f t="shared" si="174"/>
        <v>-0.12404882503505923</v>
      </c>
      <c r="G3726" s="26">
        <f t="shared" si="175"/>
        <v>0</v>
      </c>
      <c r="H3726" s="26">
        <f t="shared" si="176"/>
        <v>0</v>
      </c>
    </row>
    <row r="3727" spans="1:8" x14ac:dyDescent="0.25">
      <c r="A3727" s="12">
        <f>Riesgo!C3731</f>
        <v>0</v>
      </c>
      <c r="F3727" s="76">
        <f t="shared" si="174"/>
        <v>-0.12404882503505923</v>
      </c>
      <c r="G3727" s="26">
        <f t="shared" si="175"/>
        <v>0</v>
      </c>
      <c r="H3727" s="26">
        <f t="shared" si="176"/>
        <v>0</v>
      </c>
    </row>
    <row r="3728" spans="1:8" x14ac:dyDescent="0.25">
      <c r="A3728" s="12">
        <f>Riesgo!C3732</f>
        <v>0</v>
      </c>
      <c r="F3728" s="76">
        <f t="shared" si="174"/>
        <v>-0.12404882503505923</v>
      </c>
      <c r="G3728" s="26">
        <f t="shared" si="175"/>
        <v>0</v>
      </c>
      <c r="H3728" s="26">
        <f t="shared" si="176"/>
        <v>0</v>
      </c>
    </row>
    <row r="3729" spans="1:8" x14ac:dyDescent="0.25">
      <c r="A3729" s="12">
        <f>Riesgo!C3733</f>
        <v>0</v>
      </c>
      <c r="F3729" s="76">
        <f t="shared" si="174"/>
        <v>-0.12404882503505923</v>
      </c>
      <c r="G3729" s="26">
        <f t="shared" si="175"/>
        <v>0</v>
      </c>
      <c r="H3729" s="26">
        <f t="shared" si="176"/>
        <v>0</v>
      </c>
    </row>
    <row r="3730" spans="1:8" x14ac:dyDescent="0.25">
      <c r="A3730" s="12">
        <f>Riesgo!C3734</f>
        <v>0</v>
      </c>
      <c r="F3730" s="76">
        <f t="shared" si="174"/>
        <v>-0.12404882503505923</v>
      </c>
      <c r="G3730" s="26">
        <f t="shared" si="175"/>
        <v>0</v>
      </c>
      <c r="H3730" s="26">
        <f t="shared" si="176"/>
        <v>0</v>
      </c>
    </row>
    <row r="3731" spans="1:8" x14ac:dyDescent="0.25">
      <c r="A3731" s="12">
        <f>Riesgo!C3735</f>
        <v>0</v>
      </c>
      <c r="F3731" s="76">
        <f t="shared" si="174"/>
        <v>-0.12404882503505923</v>
      </c>
      <c r="G3731" s="26">
        <f t="shared" si="175"/>
        <v>0</v>
      </c>
      <c r="H3731" s="26">
        <f t="shared" si="176"/>
        <v>0</v>
      </c>
    </row>
    <row r="3732" spans="1:8" x14ac:dyDescent="0.25">
      <c r="A3732" s="12">
        <f>Riesgo!C3736</f>
        <v>0</v>
      </c>
      <c r="F3732" s="76">
        <f t="shared" si="174"/>
        <v>-0.12404882503505923</v>
      </c>
      <c r="G3732" s="26">
        <f t="shared" si="175"/>
        <v>0</v>
      </c>
      <c r="H3732" s="26">
        <f t="shared" si="176"/>
        <v>0</v>
      </c>
    </row>
    <row r="3733" spans="1:8" x14ac:dyDescent="0.25">
      <c r="A3733" s="12">
        <f>Riesgo!C3737</f>
        <v>0</v>
      </c>
      <c r="F3733" s="76">
        <f t="shared" si="174"/>
        <v>-0.12404882503505923</v>
      </c>
      <c r="G3733" s="26">
        <f t="shared" si="175"/>
        <v>0</v>
      </c>
      <c r="H3733" s="26">
        <f t="shared" si="176"/>
        <v>0</v>
      </c>
    </row>
    <row r="3734" spans="1:8" x14ac:dyDescent="0.25">
      <c r="A3734" s="12">
        <f>Riesgo!C3738</f>
        <v>0</v>
      </c>
      <c r="F3734" s="76">
        <f t="shared" si="174"/>
        <v>-0.12404882503505923</v>
      </c>
      <c r="G3734" s="26">
        <f t="shared" si="175"/>
        <v>0</v>
      </c>
      <c r="H3734" s="26">
        <f t="shared" si="176"/>
        <v>0</v>
      </c>
    </row>
    <row r="3735" spans="1:8" x14ac:dyDescent="0.25">
      <c r="A3735" s="12">
        <f>Riesgo!C3739</f>
        <v>0</v>
      </c>
      <c r="F3735" s="76">
        <f t="shared" si="174"/>
        <v>-0.12404882503505923</v>
      </c>
      <c r="G3735" s="26">
        <f t="shared" si="175"/>
        <v>0</v>
      </c>
      <c r="H3735" s="26">
        <f t="shared" si="176"/>
        <v>0</v>
      </c>
    </row>
    <row r="3736" spans="1:8" x14ac:dyDescent="0.25">
      <c r="A3736" s="12">
        <f>Riesgo!C3740</f>
        <v>0</v>
      </c>
      <c r="F3736" s="76">
        <f t="shared" si="174"/>
        <v>-0.12404882503505923</v>
      </c>
      <c r="G3736" s="26">
        <f t="shared" si="175"/>
        <v>0</v>
      </c>
      <c r="H3736" s="26">
        <f t="shared" si="176"/>
        <v>0</v>
      </c>
    </row>
    <row r="3737" spans="1:8" x14ac:dyDescent="0.25">
      <c r="A3737" s="12">
        <f>Riesgo!C3741</f>
        <v>1</v>
      </c>
      <c r="F3737" s="76">
        <f t="shared" si="174"/>
        <v>0.87595117496494079</v>
      </c>
      <c r="G3737" s="26">
        <f t="shared" si="175"/>
        <v>0.67210898078442016</v>
      </c>
      <c r="H3737" s="26">
        <f t="shared" si="176"/>
        <v>0.58873465142260162</v>
      </c>
    </row>
    <row r="3738" spans="1:8" x14ac:dyDescent="0.25">
      <c r="A3738" s="12">
        <f>Riesgo!C3742</f>
        <v>0</v>
      </c>
      <c r="F3738" s="76">
        <f t="shared" si="174"/>
        <v>-0.12404882503505923</v>
      </c>
      <c r="G3738" s="26">
        <f t="shared" si="175"/>
        <v>0</v>
      </c>
      <c r="H3738" s="26">
        <f t="shared" si="176"/>
        <v>0</v>
      </c>
    </row>
    <row r="3739" spans="1:8" x14ac:dyDescent="0.25">
      <c r="A3739" s="12">
        <f>Riesgo!C3743</f>
        <v>0</v>
      </c>
      <c r="F3739" s="76">
        <f t="shared" si="174"/>
        <v>-0.12404882503505923</v>
      </c>
      <c r="G3739" s="26">
        <f t="shared" si="175"/>
        <v>0</v>
      </c>
      <c r="H3739" s="26">
        <f t="shared" si="176"/>
        <v>0</v>
      </c>
    </row>
    <row r="3740" spans="1:8" x14ac:dyDescent="0.25">
      <c r="A3740" s="12">
        <f>Riesgo!C3744</f>
        <v>0</v>
      </c>
      <c r="F3740" s="76">
        <f t="shared" si="174"/>
        <v>-0.12404882503505923</v>
      </c>
      <c r="G3740" s="26">
        <f t="shared" si="175"/>
        <v>0</v>
      </c>
      <c r="H3740" s="26">
        <f t="shared" si="176"/>
        <v>0</v>
      </c>
    </row>
    <row r="3741" spans="1:8" x14ac:dyDescent="0.25">
      <c r="A3741" s="12">
        <f>Riesgo!C3745</f>
        <v>0.4814663875405395</v>
      </c>
      <c r="F3741" s="76">
        <f t="shared" si="174"/>
        <v>0.35741756250548029</v>
      </c>
      <c r="G3741" s="26">
        <f t="shared" si="175"/>
        <v>4.565913358198407E-2</v>
      </c>
      <c r="H3741" s="26">
        <f t="shared" si="176"/>
        <v>1.6319376230984867E-2</v>
      </c>
    </row>
    <row r="3742" spans="1:8" x14ac:dyDescent="0.25">
      <c r="A3742" s="12">
        <f>Riesgo!C3746</f>
        <v>0</v>
      </c>
      <c r="F3742" s="76">
        <f t="shared" si="174"/>
        <v>-0.12404882503505923</v>
      </c>
      <c r="G3742" s="26">
        <f t="shared" si="175"/>
        <v>0</v>
      </c>
      <c r="H3742" s="26">
        <f t="shared" si="176"/>
        <v>0</v>
      </c>
    </row>
    <row r="3743" spans="1:8" x14ac:dyDescent="0.25">
      <c r="A3743" s="12">
        <f>Riesgo!C3747</f>
        <v>0</v>
      </c>
      <c r="F3743" s="76">
        <f t="shared" si="174"/>
        <v>-0.12404882503505923</v>
      </c>
      <c r="G3743" s="26">
        <f t="shared" si="175"/>
        <v>0</v>
      </c>
      <c r="H3743" s="26">
        <f t="shared" si="176"/>
        <v>0</v>
      </c>
    </row>
    <row r="3744" spans="1:8" x14ac:dyDescent="0.25">
      <c r="A3744" s="12">
        <f>Riesgo!C3748</f>
        <v>0</v>
      </c>
      <c r="F3744" s="76">
        <f t="shared" si="174"/>
        <v>-0.12404882503505923</v>
      </c>
      <c r="G3744" s="26">
        <f t="shared" si="175"/>
        <v>0</v>
      </c>
      <c r="H3744" s="26">
        <f t="shared" si="176"/>
        <v>0</v>
      </c>
    </row>
    <row r="3745" spans="1:8" x14ac:dyDescent="0.25">
      <c r="A3745" s="12">
        <f>Riesgo!C3749</f>
        <v>0.34065895099798404</v>
      </c>
      <c r="F3745" s="76">
        <f t="shared" si="174"/>
        <v>0.21661012596292481</v>
      </c>
      <c r="G3745" s="26">
        <f t="shared" si="175"/>
        <v>1.0163335558291834E-2</v>
      </c>
      <c r="H3745" s="26">
        <f t="shared" si="176"/>
        <v>2.2014813954850665E-3</v>
      </c>
    </row>
    <row r="3746" spans="1:8" x14ac:dyDescent="0.25">
      <c r="A3746" s="12">
        <f>Riesgo!C3750</f>
        <v>0</v>
      </c>
      <c r="F3746" s="76">
        <f t="shared" si="174"/>
        <v>-0.12404882503505923</v>
      </c>
      <c r="G3746" s="26">
        <f t="shared" si="175"/>
        <v>0</v>
      </c>
      <c r="H3746" s="26">
        <f t="shared" si="176"/>
        <v>0</v>
      </c>
    </row>
    <row r="3747" spans="1:8" x14ac:dyDescent="0.25">
      <c r="A3747" s="12">
        <f>Riesgo!C3751</f>
        <v>0</v>
      </c>
      <c r="F3747" s="76">
        <f t="shared" si="174"/>
        <v>-0.12404882503505923</v>
      </c>
      <c r="G3747" s="26">
        <f t="shared" si="175"/>
        <v>0</v>
      </c>
      <c r="H3747" s="26">
        <f t="shared" si="176"/>
        <v>0</v>
      </c>
    </row>
    <row r="3748" spans="1:8" x14ac:dyDescent="0.25">
      <c r="A3748" s="12">
        <f>Riesgo!C3752</f>
        <v>0</v>
      </c>
      <c r="F3748" s="76">
        <f t="shared" si="174"/>
        <v>-0.12404882503505923</v>
      </c>
      <c r="G3748" s="26">
        <f t="shared" si="175"/>
        <v>0</v>
      </c>
      <c r="H3748" s="26">
        <f t="shared" si="176"/>
        <v>0</v>
      </c>
    </row>
    <row r="3749" spans="1:8" x14ac:dyDescent="0.25">
      <c r="A3749" s="12">
        <f>Riesgo!C3753</f>
        <v>0</v>
      </c>
      <c r="F3749" s="76">
        <f t="shared" si="174"/>
        <v>-0.12404882503505923</v>
      </c>
      <c r="G3749" s="26">
        <f t="shared" si="175"/>
        <v>0</v>
      </c>
      <c r="H3749" s="26">
        <f t="shared" si="176"/>
        <v>0</v>
      </c>
    </row>
    <row r="3750" spans="1:8" x14ac:dyDescent="0.25">
      <c r="A3750" s="12">
        <f>Riesgo!C3754</f>
        <v>0</v>
      </c>
      <c r="F3750" s="76">
        <f t="shared" si="174"/>
        <v>-0.12404882503505923</v>
      </c>
      <c r="G3750" s="26">
        <f t="shared" si="175"/>
        <v>0</v>
      </c>
      <c r="H3750" s="26">
        <f t="shared" si="176"/>
        <v>0</v>
      </c>
    </row>
    <row r="3751" spans="1:8" x14ac:dyDescent="0.25">
      <c r="A3751" s="12">
        <f>Riesgo!C3755</f>
        <v>0</v>
      </c>
      <c r="F3751" s="76">
        <f t="shared" si="174"/>
        <v>-0.12404882503505923</v>
      </c>
      <c r="G3751" s="26">
        <f t="shared" si="175"/>
        <v>0</v>
      </c>
      <c r="H3751" s="26">
        <f t="shared" si="176"/>
        <v>0</v>
      </c>
    </row>
    <row r="3752" spans="1:8" x14ac:dyDescent="0.25">
      <c r="A3752" s="12">
        <f>Riesgo!C3756</f>
        <v>0</v>
      </c>
      <c r="F3752" s="76">
        <f t="shared" si="174"/>
        <v>-0.12404882503505923</v>
      </c>
      <c r="G3752" s="26">
        <f t="shared" si="175"/>
        <v>0</v>
      </c>
      <c r="H3752" s="26">
        <f t="shared" si="176"/>
        <v>0</v>
      </c>
    </row>
    <row r="3753" spans="1:8" x14ac:dyDescent="0.25">
      <c r="A3753" s="12">
        <f>Riesgo!C3757</f>
        <v>0.60172493003929339</v>
      </c>
      <c r="F3753" s="76">
        <f t="shared" si="174"/>
        <v>0.47767610500423419</v>
      </c>
      <c r="G3753" s="26">
        <f t="shared" si="175"/>
        <v>0.10899348793140967</v>
      </c>
      <c r="H3753" s="26">
        <f t="shared" si="176"/>
        <v>5.2063584785901777E-2</v>
      </c>
    </row>
    <row r="3754" spans="1:8" x14ac:dyDescent="0.25">
      <c r="A3754" s="12">
        <f>Riesgo!C3758</f>
        <v>0</v>
      </c>
      <c r="F3754" s="76">
        <f t="shared" si="174"/>
        <v>-0.12404882503505923</v>
      </c>
      <c r="G3754" s="26">
        <f t="shared" si="175"/>
        <v>0</v>
      </c>
      <c r="H3754" s="26">
        <f t="shared" si="176"/>
        <v>0</v>
      </c>
    </row>
    <row r="3755" spans="1:8" x14ac:dyDescent="0.25">
      <c r="A3755" s="12">
        <f>Riesgo!C3759</f>
        <v>0.23823229791601225</v>
      </c>
      <c r="F3755" s="76">
        <f t="shared" si="174"/>
        <v>0.11418347288095301</v>
      </c>
      <c r="G3755" s="26">
        <f t="shared" si="175"/>
        <v>1.4887087593646463E-3</v>
      </c>
      <c r="H3755" s="26">
        <f t="shared" si="176"/>
        <v>1.6998593625255031E-4</v>
      </c>
    </row>
    <row r="3756" spans="1:8" x14ac:dyDescent="0.25">
      <c r="A3756" s="12">
        <f>Riesgo!C3760</f>
        <v>0</v>
      </c>
      <c r="F3756" s="76">
        <f t="shared" si="174"/>
        <v>-0.12404882503505923</v>
      </c>
      <c r="G3756" s="26">
        <f t="shared" si="175"/>
        <v>0</v>
      </c>
      <c r="H3756" s="26">
        <f t="shared" si="176"/>
        <v>0</v>
      </c>
    </row>
    <row r="3757" spans="1:8" x14ac:dyDescent="0.25">
      <c r="A3757" s="12">
        <f>Riesgo!C3761</f>
        <v>0</v>
      </c>
      <c r="F3757" s="76">
        <f t="shared" si="174"/>
        <v>-0.12404882503505923</v>
      </c>
      <c r="G3757" s="26">
        <f t="shared" si="175"/>
        <v>0</v>
      </c>
      <c r="H3757" s="26">
        <f t="shared" si="176"/>
        <v>0</v>
      </c>
    </row>
    <row r="3758" spans="1:8" x14ac:dyDescent="0.25">
      <c r="A3758" s="12">
        <f>Riesgo!C3762</f>
        <v>0.68338911440796146</v>
      </c>
      <c r="F3758" s="76">
        <f t="shared" si="174"/>
        <v>0.55934028937290226</v>
      </c>
      <c r="G3758" s="26">
        <f t="shared" si="175"/>
        <v>0.17499607512133578</v>
      </c>
      <c r="H3758" s="26">
        <f t="shared" si="176"/>
        <v>9.7882355297490092E-2</v>
      </c>
    </row>
    <row r="3759" spans="1:8" x14ac:dyDescent="0.25">
      <c r="A3759" s="12">
        <f>Riesgo!C3763</f>
        <v>0</v>
      </c>
      <c r="F3759" s="76">
        <f t="shared" si="174"/>
        <v>-0.12404882503505923</v>
      </c>
      <c r="G3759" s="26">
        <f t="shared" si="175"/>
        <v>0</v>
      </c>
      <c r="H3759" s="26">
        <f t="shared" si="176"/>
        <v>0</v>
      </c>
    </row>
    <row r="3760" spans="1:8" x14ac:dyDescent="0.25">
      <c r="A3760" s="12">
        <f>Riesgo!C3764</f>
        <v>0</v>
      </c>
      <c r="F3760" s="76">
        <f t="shared" si="174"/>
        <v>-0.12404882503505923</v>
      </c>
      <c r="G3760" s="26">
        <f t="shared" si="175"/>
        <v>0</v>
      </c>
      <c r="H3760" s="26">
        <f t="shared" si="176"/>
        <v>0</v>
      </c>
    </row>
    <row r="3761" spans="1:8" x14ac:dyDescent="0.25">
      <c r="A3761" s="12">
        <f>Riesgo!C3765</f>
        <v>4.1205387289312877E-3</v>
      </c>
      <c r="F3761" s="76">
        <f t="shared" si="174"/>
        <v>-0.11992828630612795</v>
      </c>
      <c r="G3761" s="26">
        <f t="shared" si="175"/>
        <v>-1.7249038194833144E-3</v>
      </c>
      <c r="H3761" s="26">
        <f t="shared" si="176"/>
        <v>2.0686475911352859E-4</v>
      </c>
    </row>
    <row r="3762" spans="1:8" x14ac:dyDescent="0.25">
      <c r="A3762" s="12">
        <f>Riesgo!C3766</f>
        <v>0.1210526295260699</v>
      </c>
      <c r="F3762" s="76">
        <f t="shared" si="174"/>
        <v>-2.99619550898933E-3</v>
      </c>
      <c r="G3762" s="26">
        <f t="shared" si="175"/>
        <v>-2.6897408955011778E-8</v>
      </c>
      <c r="H3762" s="26">
        <f t="shared" si="176"/>
        <v>8.0589895914455677E-11</v>
      </c>
    </row>
    <row r="3763" spans="1:8" x14ac:dyDescent="0.25">
      <c r="A3763" s="12">
        <f>Riesgo!C3767</f>
        <v>0</v>
      </c>
      <c r="F3763" s="76">
        <f t="shared" si="174"/>
        <v>-0.12404882503505923</v>
      </c>
      <c r="G3763" s="26">
        <f t="shared" si="175"/>
        <v>0</v>
      </c>
      <c r="H3763" s="26">
        <f t="shared" si="176"/>
        <v>0</v>
      </c>
    </row>
    <row r="3764" spans="1:8" x14ac:dyDescent="0.25">
      <c r="A3764" s="12">
        <f>Riesgo!C3768</f>
        <v>0</v>
      </c>
      <c r="F3764" s="76">
        <f t="shared" si="174"/>
        <v>-0.12404882503505923</v>
      </c>
      <c r="G3764" s="26">
        <f t="shared" si="175"/>
        <v>0</v>
      </c>
      <c r="H3764" s="26">
        <f t="shared" si="176"/>
        <v>0</v>
      </c>
    </row>
    <row r="3765" spans="1:8" x14ac:dyDescent="0.25">
      <c r="A3765" s="12">
        <f>Riesgo!C3769</f>
        <v>0</v>
      </c>
      <c r="F3765" s="76">
        <f t="shared" si="174"/>
        <v>-0.12404882503505923</v>
      </c>
      <c r="G3765" s="26">
        <f t="shared" si="175"/>
        <v>0</v>
      </c>
      <c r="H3765" s="26">
        <f t="shared" si="176"/>
        <v>0</v>
      </c>
    </row>
    <row r="3766" spans="1:8" x14ac:dyDescent="0.25">
      <c r="A3766" s="12">
        <f>Riesgo!C3770</f>
        <v>0</v>
      </c>
      <c r="F3766" s="76">
        <f t="shared" si="174"/>
        <v>-0.12404882503505923</v>
      </c>
      <c r="G3766" s="26">
        <f t="shared" si="175"/>
        <v>0</v>
      </c>
      <c r="H3766" s="26">
        <f t="shared" si="176"/>
        <v>0</v>
      </c>
    </row>
    <row r="3767" spans="1:8" x14ac:dyDescent="0.25">
      <c r="A3767" s="12">
        <f>Riesgo!C3771</f>
        <v>0</v>
      </c>
      <c r="F3767" s="76">
        <f t="shared" si="174"/>
        <v>-0.12404882503505923</v>
      </c>
      <c r="G3767" s="26">
        <f t="shared" si="175"/>
        <v>0</v>
      </c>
      <c r="H3767" s="26">
        <f t="shared" si="176"/>
        <v>0</v>
      </c>
    </row>
    <row r="3768" spans="1:8" x14ac:dyDescent="0.25">
      <c r="A3768" s="12">
        <f>Riesgo!C3772</f>
        <v>0</v>
      </c>
      <c r="F3768" s="76">
        <f t="shared" si="174"/>
        <v>-0.12404882503505923</v>
      </c>
      <c r="G3768" s="26">
        <f t="shared" si="175"/>
        <v>0</v>
      </c>
      <c r="H3768" s="26">
        <f t="shared" si="176"/>
        <v>0</v>
      </c>
    </row>
    <row r="3769" spans="1:8" x14ac:dyDescent="0.25">
      <c r="A3769" s="12">
        <f>Riesgo!C3773</f>
        <v>1</v>
      </c>
      <c r="F3769" s="76">
        <f t="shared" si="174"/>
        <v>0.87595117496494079</v>
      </c>
      <c r="G3769" s="26">
        <f t="shared" si="175"/>
        <v>0.67210898078442016</v>
      </c>
      <c r="H3769" s="26">
        <f t="shared" si="176"/>
        <v>0.58873465142260162</v>
      </c>
    </row>
    <row r="3770" spans="1:8" x14ac:dyDescent="0.25">
      <c r="A3770" s="12">
        <f>Riesgo!C3774</f>
        <v>1</v>
      </c>
      <c r="F3770" s="76">
        <f t="shared" si="174"/>
        <v>0.87595117496494079</v>
      </c>
      <c r="G3770" s="26">
        <f t="shared" si="175"/>
        <v>0.67210898078442016</v>
      </c>
      <c r="H3770" s="26">
        <f t="shared" si="176"/>
        <v>0.58873465142260162</v>
      </c>
    </row>
    <row r="3771" spans="1:8" x14ac:dyDescent="0.25">
      <c r="A3771" s="12">
        <f>Riesgo!C3775</f>
        <v>0.19057817743094113</v>
      </c>
      <c r="F3771" s="76">
        <f t="shared" si="174"/>
        <v>6.6529352395881897E-2</v>
      </c>
      <c r="G3771" s="26">
        <f t="shared" si="175"/>
        <v>2.9446920780520236E-4</v>
      </c>
      <c r="H3771" s="26">
        <f t="shared" si="176"/>
        <v>1.9590845695808484E-5</v>
      </c>
    </row>
    <row r="3772" spans="1:8" x14ac:dyDescent="0.25">
      <c r="A3772" s="12">
        <f>Riesgo!C3776</f>
        <v>0</v>
      </c>
      <c r="F3772" s="76">
        <f t="shared" si="174"/>
        <v>-0.12404882503505923</v>
      </c>
      <c r="G3772" s="26">
        <f t="shared" si="175"/>
        <v>0</v>
      </c>
      <c r="H3772" s="26">
        <f t="shared" si="176"/>
        <v>0</v>
      </c>
    </row>
    <row r="3773" spans="1:8" x14ac:dyDescent="0.25">
      <c r="A3773" s="12">
        <f>Riesgo!C3777</f>
        <v>0</v>
      </c>
      <c r="F3773" s="76">
        <f t="shared" si="174"/>
        <v>-0.12404882503505923</v>
      </c>
      <c r="G3773" s="26">
        <f t="shared" si="175"/>
        <v>0</v>
      </c>
      <c r="H3773" s="26">
        <f t="shared" si="176"/>
        <v>0</v>
      </c>
    </row>
    <row r="3774" spans="1:8" x14ac:dyDescent="0.25">
      <c r="A3774" s="12">
        <f>Riesgo!C3778</f>
        <v>0</v>
      </c>
      <c r="F3774" s="76">
        <f t="shared" si="174"/>
        <v>-0.12404882503505923</v>
      </c>
      <c r="G3774" s="26">
        <f t="shared" si="175"/>
        <v>0</v>
      </c>
      <c r="H3774" s="26">
        <f t="shared" si="176"/>
        <v>0</v>
      </c>
    </row>
    <row r="3775" spans="1:8" x14ac:dyDescent="0.25">
      <c r="A3775" s="12">
        <f>Riesgo!C3779</f>
        <v>0.96783126105063799</v>
      </c>
      <c r="F3775" s="76">
        <f t="shared" si="174"/>
        <v>0.84378243601557879</v>
      </c>
      <c r="G3775" s="26">
        <f t="shared" si="175"/>
        <v>0.60074676786439085</v>
      </c>
      <c r="H3775" s="26">
        <f t="shared" si="176"/>
        <v>0.50689957121710116</v>
      </c>
    </row>
    <row r="3776" spans="1:8" x14ac:dyDescent="0.25">
      <c r="A3776" s="12">
        <f>Riesgo!C3780</f>
        <v>4.8287727390772722E-2</v>
      </c>
      <c r="F3776" s="76">
        <f t="shared" si="174"/>
        <v>-7.5761097644286512E-2</v>
      </c>
      <c r="G3776" s="26">
        <f t="shared" si="175"/>
        <v>-4.348492992935124E-4</v>
      </c>
      <c r="H3776" s="26">
        <f t="shared" si="176"/>
        <v>3.294466022432536E-5</v>
      </c>
    </row>
    <row r="3777" spans="1:8" x14ac:dyDescent="0.25">
      <c r="A3777" s="12">
        <f>Riesgo!C3781</f>
        <v>1</v>
      </c>
      <c r="F3777" s="76">
        <f t="shared" si="174"/>
        <v>0.87595117496494079</v>
      </c>
      <c r="G3777" s="26">
        <f t="shared" si="175"/>
        <v>0.67210898078442016</v>
      </c>
      <c r="H3777" s="26">
        <f t="shared" si="176"/>
        <v>0.58873465142260162</v>
      </c>
    </row>
    <row r="3778" spans="1:8" x14ac:dyDescent="0.25">
      <c r="A3778" s="12">
        <f>Riesgo!C3782</f>
        <v>0</v>
      </c>
      <c r="F3778" s="76">
        <f t="shared" si="174"/>
        <v>-0.12404882503505923</v>
      </c>
      <c r="G3778" s="26">
        <f t="shared" si="175"/>
        <v>0</v>
      </c>
      <c r="H3778" s="26">
        <f t="shared" si="176"/>
        <v>0</v>
      </c>
    </row>
    <row r="3779" spans="1:8" x14ac:dyDescent="0.25">
      <c r="A3779" s="12">
        <f>Riesgo!C3783</f>
        <v>0</v>
      </c>
      <c r="F3779" s="76">
        <f t="shared" ref="F3779:F3842" si="177">A3779-$D$4</f>
        <v>-0.12404882503505923</v>
      </c>
      <c r="G3779" s="26">
        <f t="shared" ref="G3779:G3842" si="178">IF(A3779=0,0,(A3779-D$4)^3)</f>
        <v>0</v>
      </c>
      <c r="H3779" s="26">
        <f t="shared" ref="H3779:H3842" si="179">IF(A3779=0,0,(A3779-D$4)^4)</f>
        <v>0</v>
      </c>
    </row>
    <row r="3780" spans="1:8" x14ac:dyDescent="0.25">
      <c r="A3780" s="12">
        <f>Riesgo!C3784</f>
        <v>0</v>
      </c>
      <c r="F3780" s="76">
        <f t="shared" si="177"/>
        <v>-0.12404882503505923</v>
      </c>
      <c r="G3780" s="26">
        <f t="shared" si="178"/>
        <v>0</v>
      </c>
      <c r="H3780" s="26">
        <f t="shared" si="179"/>
        <v>0</v>
      </c>
    </row>
    <row r="3781" spans="1:8" x14ac:dyDescent="0.25">
      <c r="A3781" s="12">
        <f>Riesgo!C3785</f>
        <v>1</v>
      </c>
      <c r="F3781" s="76">
        <f t="shared" si="177"/>
        <v>0.87595117496494079</v>
      </c>
      <c r="G3781" s="26">
        <f t="shared" si="178"/>
        <v>0.67210898078442016</v>
      </c>
      <c r="H3781" s="26">
        <f t="shared" si="179"/>
        <v>0.58873465142260162</v>
      </c>
    </row>
    <row r="3782" spans="1:8" x14ac:dyDescent="0.25">
      <c r="A3782" s="12">
        <f>Riesgo!C3786</f>
        <v>1</v>
      </c>
      <c r="F3782" s="76">
        <f t="shared" si="177"/>
        <v>0.87595117496494079</v>
      </c>
      <c r="G3782" s="26">
        <f t="shared" si="178"/>
        <v>0.67210898078442016</v>
      </c>
      <c r="H3782" s="26">
        <f t="shared" si="179"/>
        <v>0.58873465142260162</v>
      </c>
    </row>
    <row r="3783" spans="1:8" x14ac:dyDescent="0.25">
      <c r="A3783" s="12">
        <f>Riesgo!C3787</f>
        <v>0</v>
      </c>
      <c r="F3783" s="76">
        <f t="shared" si="177"/>
        <v>-0.12404882503505923</v>
      </c>
      <c r="G3783" s="26">
        <f t="shared" si="178"/>
        <v>0</v>
      </c>
      <c r="H3783" s="26">
        <f t="shared" si="179"/>
        <v>0</v>
      </c>
    </row>
    <row r="3784" spans="1:8" x14ac:dyDescent="0.25">
      <c r="A3784" s="12">
        <f>Riesgo!C3788</f>
        <v>0</v>
      </c>
      <c r="F3784" s="76">
        <f t="shared" si="177"/>
        <v>-0.12404882503505923</v>
      </c>
      <c r="G3784" s="26">
        <f t="shared" si="178"/>
        <v>0</v>
      </c>
      <c r="H3784" s="26">
        <f t="shared" si="179"/>
        <v>0</v>
      </c>
    </row>
    <row r="3785" spans="1:8" x14ac:dyDescent="0.25">
      <c r="A3785" s="12">
        <f>Riesgo!C3789</f>
        <v>0</v>
      </c>
      <c r="F3785" s="76">
        <f t="shared" si="177"/>
        <v>-0.12404882503505923</v>
      </c>
      <c r="G3785" s="26">
        <f t="shared" si="178"/>
        <v>0</v>
      </c>
      <c r="H3785" s="26">
        <f t="shared" si="179"/>
        <v>0</v>
      </c>
    </row>
    <row r="3786" spans="1:8" x14ac:dyDescent="0.25">
      <c r="A3786" s="12">
        <f>Riesgo!C3790</f>
        <v>1</v>
      </c>
      <c r="F3786" s="76">
        <f t="shared" si="177"/>
        <v>0.87595117496494079</v>
      </c>
      <c r="G3786" s="26">
        <f t="shared" si="178"/>
        <v>0.67210898078442016</v>
      </c>
      <c r="H3786" s="26">
        <f t="shared" si="179"/>
        <v>0.58873465142260162</v>
      </c>
    </row>
    <row r="3787" spans="1:8" x14ac:dyDescent="0.25">
      <c r="A3787" s="12">
        <f>Riesgo!C3791</f>
        <v>0</v>
      </c>
      <c r="F3787" s="76">
        <f t="shared" si="177"/>
        <v>-0.12404882503505923</v>
      </c>
      <c r="G3787" s="26">
        <f t="shared" si="178"/>
        <v>0</v>
      </c>
      <c r="H3787" s="26">
        <f t="shared" si="179"/>
        <v>0</v>
      </c>
    </row>
    <row r="3788" spans="1:8" x14ac:dyDescent="0.25">
      <c r="A3788" s="12">
        <f>Riesgo!C3792</f>
        <v>0</v>
      </c>
      <c r="F3788" s="76">
        <f t="shared" si="177"/>
        <v>-0.12404882503505923</v>
      </c>
      <c r="G3788" s="26">
        <f t="shared" si="178"/>
        <v>0</v>
      </c>
      <c r="H3788" s="26">
        <f t="shared" si="179"/>
        <v>0</v>
      </c>
    </row>
    <row r="3789" spans="1:8" x14ac:dyDescent="0.25">
      <c r="A3789" s="12">
        <f>Riesgo!C3793</f>
        <v>0</v>
      </c>
      <c r="F3789" s="76">
        <f t="shared" si="177"/>
        <v>-0.12404882503505923</v>
      </c>
      <c r="G3789" s="26">
        <f t="shared" si="178"/>
        <v>0</v>
      </c>
      <c r="H3789" s="26">
        <f t="shared" si="179"/>
        <v>0</v>
      </c>
    </row>
    <row r="3790" spans="1:8" x14ac:dyDescent="0.25">
      <c r="A3790" s="12">
        <f>Riesgo!C3794</f>
        <v>0</v>
      </c>
      <c r="F3790" s="76">
        <f t="shared" si="177"/>
        <v>-0.12404882503505923</v>
      </c>
      <c r="G3790" s="26">
        <f t="shared" si="178"/>
        <v>0</v>
      </c>
      <c r="H3790" s="26">
        <f t="shared" si="179"/>
        <v>0</v>
      </c>
    </row>
    <row r="3791" spans="1:8" x14ac:dyDescent="0.25">
      <c r="A3791" s="12">
        <f>Riesgo!C3795</f>
        <v>0</v>
      </c>
      <c r="F3791" s="76">
        <f t="shared" si="177"/>
        <v>-0.12404882503505923</v>
      </c>
      <c r="G3791" s="26">
        <f t="shared" si="178"/>
        <v>0</v>
      </c>
      <c r="H3791" s="26">
        <f t="shared" si="179"/>
        <v>0</v>
      </c>
    </row>
    <row r="3792" spans="1:8" x14ac:dyDescent="0.25">
      <c r="A3792" s="12">
        <f>Riesgo!C3796</f>
        <v>0.38238488843560314</v>
      </c>
      <c r="F3792" s="76">
        <f t="shared" si="177"/>
        <v>0.25833606340054394</v>
      </c>
      <c r="G3792" s="26">
        <f t="shared" si="178"/>
        <v>1.7240708625019464E-2</v>
      </c>
      <c r="H3792" s="26">
        <f t="shared" si="179"/>
        <v>4.4538967964233333E-3</v>
      </c>
    </row>
    <row r="3793" spans="1:8" x14ac:dyDescent="0.25">
      <c r="A3793" s="12">
        <f>Riesgo!C3797</f>
        <v>0</v>
      </c>
      <c r="F3793" s="76">
        <f t="shared" si="177"/>
        <v>-0.12404882503505923</v>
      </c>
      <c r="G3793" s="26">
        <f t="shared" si="178"/>
        <v>0</v>
      </c>
      <c r="H3793" s="26">
        <f t="shared" si="179"/>
        <v>0</v>
      </c>
    </row>
    <row r="3794" spans="1:8" x14ac:dyDescent="0.25">
      <c r="A3794" s="12">
        <f>Riesgo!C3798</f>
        <v>0</v>
      </c>
      <c r="F3794" s="76">
        <f t="shared" si="177"/>
        <v>-0.12404882503505923</v>
      </c>
      <c r="G3794" s="26">
        <f t="shared" si="178"/>
        <v>0</v>
      </c>
      <c r="H3794" s="26">
        <f t="shared" si="179"/>
        <v>0</v>
      </c>
    </row>
    <row r="3795" spans="1:8" x14ac:dyDescent="0.25">
      <c r="A3795" s="12">
        <f>Riesgo!C3799</f>
        <v>0</v>
      </c>
      <c r="F3795" s="76">
        <f t="shared" si="177"/>
        <v>-0.12404882503505923</v>
      </c>
      <c r="G3795" s="26">
        <f t="shared" si="178"/>
        <v>0</v>
      </c>
      <c r="H3795" s="26">
        <f t="shared" si="179"/>
        <v>0</v>
      </c>
    </row>
    <row r="3796" spans="1:8" x14ac:dyDescent="0.25">
      <c r="A3796" s="12">
        <f>Riesgo!C3800</f>
        <v>0</v>
      </c>
      <c r="F3796" s="76">
        <f t="shared" si="177"/>
        <v>-0.12404882503505923</v>
      </c>
      <c r="G3796" s="26">
        <f t="shared" si="178"/>
        <v>0</v>
      </c>
      <c r="H3796" s="26">
        <f t="shared" si="179"/>
        <v>0</v>
      </c>
    </row>
    <row r="3797" spans="1:8" x14ac:dyDescent="0.25">
      <c r="A3797" s="12">
        <f>Riesgo!C3801</f>
        <v>0</v>
      </c>
      <c r="F3797" s="76">
        <f t="shared" si="177"/>
        <v>-0.12404882503505923</v>
      </c>
      <c r="G3797" s="26">
        <f t="shared" si="178"/>
        <v>0</v>
      </c>
      <c r="H3797" s="26">
        <f t="shared" si="179"/>
        <v>0</v>
      </c>
    </row>
    <row r="3798" spans="1:8" x14ac:dyDescent="0.25">
      <c r="A3798" s="12">
        <f>Riesgo!C3802</f>
        <v>0</v>
      </c>
      <c r="F3798" s="76">
        <f t="shared" si="177"/>
        <v>-0.12404882503505923</v>
      </c>
      <c r="G3798" s="26">
        <f t="shared" si="178"/>
        <v>0</v>
      </c>
      <c r="H3798" s="26">
        <f t="shared" si="179"/>
        <v>0</v>
      </c>
    </row>
    <row r="3799" spans="1:8" x14ac:dyDescent="0.25">
      <c r="A3799" s="12">
        <f>Riesgo!C3803</f>
        <v>0</v>
      </c>
      <c r="F3799" s="76">
        <f t="shared" si="177"/>
        <v>-0.12404882503505923</v>
      </c>
      <c r="G3799" s="26">
        <f t="shared" si="178"/>
        <v>0</v>
      </c>
      <c r="H3799" s="26">
        <f t="shared" si="179"/>
        <v>0</v>
      </c>
    </row>
    <row r="3800" spans="1:8" x14ac:dyDescent="0.25">
      <c r="A3800" s="12">
        <f>Riesgo!C3804</f>
        <v>0</v>
      </c>
      <c r="F3800" s="76">
        <f t="shared" si="177"/>
        <v>-0.12404882503505923</v>
      </c>
      <c r="G3800" s="26">
        <f t="shared" si="178"/>
        <v>0</v>
      </c>
      <c r="H3800" s="26">
        <f t="shared" si="179"/>
        <v>0</v>
      </c>
    </row>
    <row r="3801" spans="1:8" x14ac:dyDescent="0.25">
      <c r="A3801" s="12">
        <f>Riesgo!C3805</f>
        <v>1</v>
      </c>
      <c r="F3801" s="76">
        <f t="shared" si="177"/>
        <v>0.87595117496494079</v>
      </c>
      <c r="G3801" s="26">
        <f t="shared" si="178"/>
        <v>0.67210898078442016</v>
      </c>
      <c r="H3801" s="26">
        <f t="shared" si="179"/>
        <v>0.58873465142260162</v>
      </c>
    </row>
    <row r="3802" spans="1:8" x14ac:dyDescent="0.25">
      <c r="A3802" s="12">
        <f>Riesgo!C3806</f>
        <v>0</v>
      </c>
      <c r="F3802" s="76">
        <f t="shared" si="177"/>
        <v>-0.12404882503505923</v>
      </c>
      <c r="G3802" s="26">
        <f t="shared" si="178"/>
        <v>0</v>
      </c>
      <c r="H3802" s="26">
        <f t="shared" si="179"/>
        <v>0</v>
      </c>
    </row>
    <row r="3803" spans="1:8" x14ac:dyDescent="0.25">
      <c r="A3803" s="12">
        <f>Riesgo!C3807</f>
        <v>0</v>
      </c>
      <c r="F3803" s="76">
        <f t="shared" si="177"/>
        <v>-0.12404882503505923</v>
      </c>
      <c r="G3803" s="26">
        <f t="shared" si="178"/>
        <v>0</v>
      </c>
      <c r="H3803" s="26">
        <f t="shared" si="179"/>
        <v>0</v>
      </c>
    </row>
    <row r="3804" spans="1:8" x14ac:dyDescent="0.25">
      <c r="A3804" s="12">
        <f>Riesgo!C3808</f>
        <v>0.62912628441864071</v>
      </c>
      <c r="F3804" s="76">
        <f t="shared" si="177"/>
        <v>0.50507745938358151</v>
      </c>
      <c r="G3804" s="26">
        <f t="shared" si="178"/>
        <v>0.12884689632829188</v>
      </c>
      <c r="H3804" s="26">
        <f t="shared" si="179"/>
        <v>6.507766304695338E-2</v>
      </c>
    </row>
    <row r="3805" spans="1:8" x14ac:dyDescent="0.25">
      <c r="A3805" s="12">
        <f>Riesgo!C3809</f>
        <v>0</v>
      </c>
      <c r="F3805" s="76">
        <f t="shared" si="177"/>
        <v>-0.12404882503505923</v>
      </c>
      <c r="G3805" s="26">
        <f t="shared" si="178"/>
        <v>0</v>
      </c>
      <c r="H3805" s="26">
        <f t="shared" si="179"/>
        <v>0</v>
      </c>
    </row>
    <row r="3806" spans="1:8" x14ac:dyDescent="0.25">
      <c r="A3806" s="12">
        <f>Riesgo!C3810</f>
        <v>0</v>
      </c>
      <c r="F3806" s="76">
        <f t="shared" si="177"/>
        <v>-0.12404882503505923</v>
      </c>
      <c r="G3806" s="26">
        <f t="shared" si="178"/>
        <v>0</v>
      </c>
      <c r="H3806" s="26">
        <f t="shared" si="179"/>
        <v>0</v>
      </c>
    </row>
    <row r="3807" spans="1:8" x14ac:dyDescent="0.25">
      <c r="A3807" s="12">
        <f>Riesgo!C3811</f>
        <v>0</v>
      </c>
      <c r="F3807" s="76">
        <f t="shared" si="177"/>
        <v>-0.12404882503505923</v>
      </c>
      <c r="G3807" s="26">
        <f t="shared" si="178"/>
        <v>0</v>
      </c>
      <c r="H3807" s="26">
        <f t="shared" si="179"/>
        <v>0</v>
      </c>
    </row>
    <row r="3808" spans="1:8" x14ac:dyDescent="0.25">
      <c r="A3808" s="12">
        <f>Riesgo!C3812</f>
        <v>0</v>
      </c>
      <c r="F3808" s="76">
        <f t="shared" si="177"/>
        <v>-0.12404882503505923</v>
      </c>
      <c r="G3808" s="26">
        <f t="shared" si="178"/>
        <v>0</v>
      </c>
      <c r="H3808" s="26">
        <f t="shared" si="179"/>
        <v>0</v>
      </c>
    </row>
    <row r="3809" spans="1:8" x14ac:dyDescent="0.25">
      <c r="A3809" s="12">
        <f>Riesgo!C3813</f>
        <v>0</v>
      </c>
      <c r="F3809" s="76">
        <f t="shared" si="177"/>
        <v>-0.12404882503505923</v>
      </c>
      <c r="G3809" s="26">
        <f t="shared" si="178"/>
        <v>0</v>
      </c>
      <c r="H3809" s="26">
        <f t="shared" si="179"/>
        <v>0</v>
      </c>
    </row>
    <row r="3810" spans="1:8" x14ac:dyDescent="0.25">
      <c r="A3810" s="12">
        <f>Riesgo!C3814</f>
        <v>0.37409565544779372</v>
      </c>
      <c r="F3810" s="76">
        <f t="shared" si="177"/>
        <v>0.25004683041273446</v>
      </c>
      <c r="G3810" s="26">
        <f t="shared" si="178"/>
        <v>1.5633782347306082E-2</v>
      </c>
      <c r="H3810" s="26">
        <f t="shared" si="179"/>
        <v>3.9091777233064458E-3</v>
      </c>
    </row>
    <row r="3811" spans="1:8" x14ac:dyDescent="0.25">
      <c r="A3811" s="12">
        <f>Riesgo!C3815</f>
        <v>0</v>
      </c>
      <c r="F3811" s="76">
        <f t="shared" si="177"/>
        <v>-0.12404882503505923</v>
      </c>
      <c r="G3811" s="26">
        <f t="shared" si="178"/>
        <v>0</v>
      </c>
      <c r="H3811" s="26">
        <f t="shared" si="179"/>
        <v>0</v>
      </c>
    </row>
    <row r="3812" spans="1:8" x14ac:dyDescent="0.25">
      <c r="A3812" s="12">
        <f>Riesgo!C3816</f>
        <v>0</v>
      </c>
      <c r="F3812" s="76">
        <f t="shared" si="177"/>
        <v>-0.12404882503505923</v>
      </c>
      <c r="G3812" s="26">
        <f t="shared" si="178"/>
        <v>0</v>
      </c>
      <c r="H3812" s="26">
        <f t="shared" si="179"/>
        <v>0</v>
      </c>
    </row>
    <row r="3813" spans="1:8" x14ac:dyDescent="0.25">
      <c r="A3813" s="12">
        <f>Riesgo!C3817</f>
        <v>0</v>
      </c>
      <c r="F3813" s="76">
        <f t="shared" si="177"/>
        <v>-0.12404882503505923</v>
      </c>
      <c r="G3813" s="26">
        <f t="shared" si="178"/>
        <v>0</v>
      </c>
      <c r="H3813" s="26">
        <f t="shared" si="179"/>
        <v>0</v>
      </c>
    </row>
    <row r="3814" spans="1:8" x14ac:dyDescent="0.25">
      <c r="A3814" s="12">
        <f>Riesgo!C3818</f>
        <v>0.67972704507748505</v>
      </c>
      <c r="F3814" s="76">
        <f t="shared" si="177"/>
        <v>0.55567822004242584</v>
      </c>
      <c r="G3814" s="26">
        <f t="shared" si="178"/>
        <v>0.17158136736841317</v>
      </c>
      <c r="H3814" s="26">
        <f t="shared" si="179"/>
        <v>9.5344028811725406E-2</v>
      </c>
    </row>
    <row r="3815" spans="1:8" x14ac:dyDescent="0.25">
      <c r="A3815" s="12">
        <f>Riesgo!C3819</f>
        <v>0.18258871547877789</v>
      </c>
      <c r="F3815" s="76">
        <f t="shared" si="177"/>
        <v>5.8539890443718656E-2</v>
      </c>
      <c r="G3815" s="26">
        <f t="shared" si="178"/>
        <v>2.0061144954046034E-4</v>
      </c>
      <c r="H3815" s="26">
        <f t="shared" si="179"/>
        <v>1.1743772277854141E-5</v>
      </c>
    </row>
    <row r="3816" spans="1:8" x14ac:dyDescent="0.25">
      <c r="A3816" s="12">
        <f>Riesgo!C3820</f>
        <v>0</v>
      </c>
      <c r="F3816" s="76">
        <f t="shared" si="177"/>
        <v>-0.12404882503505923</v>
      </c>
      <c r="G3816" s="26">
        <f t="shared" si="178"/>
        <v>0</v>
      </c>
      <c r="H3816" s="26">
        <f t="shared" si="179"/>
        <v>0</v>
      </c>
    </row>
    <row r="3817" spans="1:8" x14ac:dyDescent="0.25">
      <c r="A3817" s="12">
        <f>Riesgo!C3821</f>
        <v>0</v>
      </c>
      <c r="F3817" s="76">
        <f t="shared" si="177"/>
        <v>-0.12404882503505923</v>
      </c>
      <c r="G3817" s="26">
        <f t="shared" si="178"/>
        <v>0</v>
      </c>
      <c r="H3817" s="26">
        <f t="shared" si="179"/>
        <v>0</v>
      </c>
    </row>
    <row r="3818" spans="1:8" x14ac:dyDescent="0.25">
      <c r="A3818" s="12">
        <f>Riesgo!C3822</f>
        <v>0.10145329487521292</v>
      </c>
      <c r="F3818" s="76">
        <f t="shared" si="177"/>
        <v>-2.2595530159846319E-2</v>
      </c>
      <c r="G3818" s="26">
        <f t="shared" si="178"/>
        <v>-1.1536328307848148E-5</v>
      </c>
      <c r="H3818" s="26">
        <f t="shared" si="179"/>
        <v>2.6066945421387169E-7</v>
      </c>
    </row>
    <row r="3819" spans="1:8" x14ac:dyDescent="0.25">
      <c r="A3819" s="12">
        <f>Riesgo!C3823</f>
        <v>0</v>
      </c>
      <c r="F3819" s="76">
        <f t="shared" si="177"/>
        <v>-0.12404882503505923</v>
      </c>
      <c r="G3819" s="26">
        <f t="shared" si="178"/>
        <v>0</v>
      </c>
      <c r="H3819" s="26">
        <f t="shared" si="179"/>
        <v>0</v>
      </c>
    </row>
    <row r="3820" spans="1:8" x14ac:dyDescent="0.25">
      <c r="A3820" s="12">
        <f>Riesgo!C3824</f>
        <v>0</v>
      </c>
      <c r="F3820" s="76">
        <f t="shared" si="177"/>
        <v>-0.12404882503505923</v>
      </c>
      <c r="G3820" s="26">
        <f t="shared" si="178"/>
        <v>0</v>
      </c>
      <c r="H3820" s="26">
        <f t="shared" si="179"/>
        <v>0</v>
      </c>
    </row>
    <row r="3821" spans="1:8" x14ac:dyDescent="0.25">
      <c r="A3821" s="12">
        <f>Riesgo!C3825</f>
        <v>0</v>
      </c>
      <c r="F3821" s="76">
        <f t="shared" si="177"/>
        <v>-0.12404882503505923</v>
      </c>
      <c r="G3821" s="26">
        <f t="shared" si="178"/>
        <v>0</v>
      </c>
      <c r="H3821" s="26">
        <f t="shared" si="179"/>
        <v>0</v>
      </c>
    </row>
    <row r="3822" spans="1:8" x14ac:dyDescent="0.25">
      <c r="A3822" s="12">
        <f>Riesgo!C3826</f>
        <v>0</v>
      </c>
      <c r="F3822" s="76">
        <f t="shared" si="177"/>
        <v>-0.12404882503505923</v>
      </c>
      <c r="G3822" s="26">
        <f t="shared" si="178"/>
        <v>0</v>
      </c>
      <c r="H3822" s="26">
        <f t="shared" si="179"/>
        <v>0</v>
      </c>
    </row>
    <row r="3823" spans="1:8" x14ac:dyDescent="0.25">
      <c r="A3823" s="12">
        <f>Riesgo!C3827</f>
        <v>0</v>
      </c>
      <c r="F3823" s="76">
        <f t="shared" si="177"/>
        <v>-0.12404882503505923</v>
      </c>
      <c r="G3823" s="26">
        <f t="shared" si="178"/>
        <v>0</v>
      </c>
      <c r="H3823" s="26">
        <f t="shared" si="179"/>
        <v>0</v>
      </c>
    </row>
    <row r="3824" spans="1:8" x14ac:dyDescent="0.25">
      <c r="A3824" s="12">
        <f>Riesgo!C3828</f>
        <v>0</v>
      </c>
      <c r="F3824" s="76">
        <f t="shared" si="177"/>
        <v>-0.12404882503505923</v>
      </c>
      <c r="G3824" s="26">
        <f t="shared" si="178"/>
        <v>0</v>
      </c>
      <c r="H3824" s="26">
        <f t="shared" si="179"/>
        <v>0</v>
      </c>
    </row>
    <row r="3825" spans="1:8" x14ac:dyDescent="0.25">
      <c r="A3825" s="12">
        <f>Riesgo!C3829</f>
        <v>0</v>
      </c>
      <c r="F3825" s="76">
        <f t="shared" si="177"/>
        <v>-0.12404882503505923</v>
      </c>
      <c r="G3825" s="26">
        <f t="shared" si="178"/>
        <v>0</v>
      </c>
      <c r="H3825" s="26">
        <f t="shared" si="179"/>
        <v>0</v>
      </c>
    </row>
    <row r="3826" spans="1:8" x14ac:dyDescent="0.25">
      <c r="A3826" s="12">
        <f>Riesgo!C3830</f>
        <v>1</v>
      </c>
      <c r="F3826" s="76">
        <f t="shared" si="177"/>
        <v>0.87595117496494079</v>
      </c>
      <c r="G3826" s="26">
        <f t="shared" si="178"/>
        <v>0.67210898078442016</v>
      </c>
      <c r="H3826" s="26">
        <f t="shared" si="179"/>
        <v>0.58873465142260162</v>
      </c>
    </row>
    <row r="3827" spans="1:8" x14ac:dyDescent="0.25">
      <c r="A3827" s="12">
        <f>Riesgo!C3831</f>
        <v>0</v>
      </c>
      <c r="F3827" s="76">
        <f t="shared" si="177"/>
        <v>-0.12404882503505923</v>
      </c>
      <c r="G3827" s="26">
        <f t="shared" si="178"/>
        <v>0</v>
      </c>
      <c r="H3827" s="26">
        <f t="shared" si="179"/>
        <v>0</v>
      </c>
    </row>
    <row r="3828" spans="1:8" x14ac:dyDescent="0.25">
      <c r="A3828" s="12">
        <f>Riesgo!C3832</f>
        <v>0</v>
      </c>
      <c r="F3828" s="76">
        <f t="shared" si="177"/>
        <v>-0.12404882503505923</v>
      </c>
      <c r="G3828" s="26">
        <f t="shared" si="178"/>
        <v>0</v>
      </c>
      <c r="H3828" s="26">
        <f t="shared" si="179"/>
        <v>0</v>
      </c>
    </row>
    <row r="3829" spans="1:8" x14ac:dyDescent="0.25">
      <c r="A3829" s="12">
        <f>Riesgo!C3833</f>
        <v>0</v>
      </c>
      <c r="F3829" s="76">
        <f t="shared" si="177"/>
        <v>-0.12404882503505923</v>
      </c>
      <c r="G3829" s="26">
        <f t="shared" si="178"/>
        <v>0</v>
      </c>
      <c r="H3829" s="26">
        <f t="shared" si="179"/>
        <v>0</v>
      </c>
    </row>
    <row r="3830" spans="1:8" x14ac:dyDescent="0.25">
      <c r="A3830" s="12">
        <f>Riesgo!C3834</f>
        <v>0</v>
      </c>
      <c r="F3830" s="76">
        <f t="shared" si="177"/>
        <v>-0.12404882503505923</v>
      </c>
      <c r="G3830" s="26">
        <f t="shared" si="178"/>
        <v>0</v>
      </c>
      <c r="H3830" s="26">
        <f t="shared" si="179"/>
        <v>0</v>
      </c>
    </row>
    <row r="3831" spans="1:8" x14ac:dyDescent="0.25">
      <c r="A3831" s="12">
        <f>Riesgo!C3835</f>
        <v>0</v>
      </c>
      <c r="F3831" s="76">
        <f t="shared" si="177"/>
        <v>-0.12404882503505923</v>
      </c>
      <c r="G3831" s="26">
        <f t="shared" si="178"/>
        <v>0</v>
      </c>
      <c r="H3831" s="26">
        <f t="shared" si="179"/>
        <v>0</v>
      </c>
    </row>
    <row r="3832" spans="1:8" x14ac:dyDescent="0.25">
      <c r="A3832" s="12">
        <f>Riesgo!C3836</f>
        <v>0</v>
      </c>
      <c r="F3832" s="76">
        <f t="shared" si="177"/>
        <v>-0.12404882503505923</v>
      </c>
      <c r="G3832" s="26">
        <f t="shared" si="178"/>
        <v>0</v>
      </c>
      <c r="H3832" s="26">
        <f t="shared" si="179"/>
        <v>0</v>
      </c>
    </row>
    <row r="3833" spans="1:8" x14ac:dyDescent="0.25">
      <c r="A3833" s="12">
        <f>Riesgo!C3837</f>
        <v>0</v>
      </c>
      <c r="F3833" s="76">
        <f t="shared" si="177"/>
        <v>-0.12404882503505923</v>
      </c>
      <c r="G3833" s="26">
        <f t="shared" si="178"/>
        <v>0</v>
      </c>
      <c r="H3833" s="26">
        <f t="shared" si="179"/>
        <v>0</v>
      </c>
    </row>
    <row r="3834" spans="1:8" x14ac:dyDescent="0.25">
      <c r="A3834" s="12">
        <f>Riesgo!C3838</f>
        <v>0</v>
      </c>
      <c r="F3834" s="76">
        <f t="shared" si="177"/>
        <v>-0.12404882503505923</v>
      </c>
      <c r="G3834" s="26">
        <f t="shared" si="178"/>
        <v>0</v>
      </c>
      <c r="H3834" s="26">
        <f t="shared" si="179"/>
        <v>0</v>
      </c>
    </row>
    <row r="3835" spans="1:8" x14ac:dyDescent="0.25">
      <c r="A3835" s="12">
        <f>Riesgo!C3839</f>
        <v>0</v>
      </c>
      <c r="F3835" s="76">
        <f t="shared" si="177"/>
        <v>-0.12404882503505923</v>
      </c>
      <c r="G3835" s="26">
        <f t="shared" si="178"/>
        <v>0</v>
      </c>
      <c r="H3835" s="26">
        <f t="shared" si="179"/>
        <v>0</v>
      </c>
    </row>
    <row r="3836" spans="1:8" x14ac:dyDescent="0.25">
      <c r="A3836" s="12">
        <f>Riesgo!C3840</f>
        <v>0</v>
      </c>
      <c r="F3836" s="76">
        <f t="shared" si="177"/>
        <v>-0.12404882503505923</v>
      </c>
      <c r="G3836" s="26">
        <f t="shared" si="178"/>
        <v>0</v>
      </c>
      <c r="H3836" s="26">
        <f t="shared" si="179"/>
        <v>0</v>
      </c>
    </row>
    <row r="3837" spans="1:8" x14ac:dyDescent="0.25">
      <c r="A3837" s="12">
        <f>Riesgo!C3841</f>
        <v>0</v>
      </c>
      <c r="F3837" s="76">
        <f t="shared" si="177"/>
        <v>-0.12404882503505923</v>
      </c>
      <c r="G3837" s="26">
        <f t="shared" si="178"/>
        <v>0</v>
      </c>
      <c r="H3837" s="26">
        <f t="shared" si="179"/>
        <v>0</v>
      </c>
    </row>
    <row r="3838" spans="1:8" x14ac:dyDescent="0.25">
      <c r="A3838" s="12">
        <f>Riesgo!C3842</f>
        <v>0</v>
      </c>
      <c r="F3838" s="76">
        <f t="shared" si="177"/>
        <v>-0.12404882503505923</v>
      </c>
      <c r="G3838" s="26">
        <f t="shared" si="178"/>
        <v>0</v>
      </c>
      <c r="H3838" s="26">
        <f t="shared" si="179"/>
        <v>0</v>
      </c>
    </row>
    <row r="3839" spans="1:8" x14ac:dyDescent="0.25">
      <c r="A3839" s="12">
        <f>Riesgo!C3843</f>
        <v>0</v>
      </c>
      <c r="F3839" s="76">
        <f t="shared" si="177"/>
        <v>-0.12404882503505923</v>
      </c>
      <c r="G3839" s="26">
        <f t="shared" si="178"/>
        <v>0</v>
      </c>
      <c r="H3839" s="26">
        <f t="shared" si="179"/>
        <v>0</v>
      </c>
    </row>
    <row r="3840" spans="1:8" x14ac:dyDescent="0.25">
      <c r="A3840" s="12">
        <f>Riesgo!C3844</f>
        <v>0</v>
      </c>
      <c r="F3840" s="76">
        <f t="shared" si="177"/>
        <v>-0.12404882503505923</v>
      </c>
      <c r="G3840" s="26">
        <f t="shared" si="178"/>
        <v>0</v>
      </c>
      <c r="H3840" s="26">
        <f t="shared" si="179"/>
        <v>0</v>
      </c>
    </row>
    <row r="3841" spans="1:8" x14ac:dyDescent="0.25">
      <c r="A3841" s="12">
        <f>Riesgo!C3845</f>
        <v>0</v>
      </c>
      <c r="F3841" s="76">
        <f t="shared" si="177"/>
        <v>-0.12404882503505923</v>
      </c>
      <c r="G3841" s="26">
        <f t="shared" si="178"/>
        <v>0</v>
      </c>
      <c r="H3841" s="26">
        <f t="shared" si="179"/>
        <v>0</v>
      </c>
    </row>
    <row r="3842" spans="1:8" x14ac:dyDescent="0.25">
      <c r="A3842" s="12">
        <f>Riesgo!C3846</f>
        <v>0</v>
      </c>
      <c r="F3842" s="76">
        <f t="shared" si="177"/>
        <v>-0.12404882503505923</v>
      </c>
      <c r="G3842" s="26">
        <f t="shared" si="178"/>
        <v>0</v>
      </c>
      <c r="H3842" s="26">
        <f t="shared" si="179"/>
        <v>0</v>
      </c>
    </row>
    <row r="3843" spans="1:8" x14ac:dyDescent="0.25">
      <c r="A3843" s="12">
        <f>Riesgo!C3847</f>
        <v>0</v>
      </c>
      <c r="F3843" s="76">
        <f t="shared" ref="F3843:F3906" si="180">A3843-$D$4</f>
        <v>-0.12404882503505923</v>
      </c>
      <c r="G3843" s="26">
        <f t="shared" ref="G3843:G3906" si="181">IF(A3843=0,0,(A3843-D$4)^3)</f>
        <v>0</v>
      </c>
      <c r="H3843" s="26">
        <f t="shared" ref="H3843:H3906" si="182">IF(A3843=0,0,(A3843-D$4)^4)</f>
        <v>0</v>
      </c>
    </row>
    <row r="3844" spans="1:8" x14ac:dyDescent="0.25">
      <c r="A3844" s="12">
        <f>Riesgo!C3848</f>
        <v>0.89777840100718853</v>
      </c>
      <c r="F3844" s="76">
        <f t="shared" si="180"/>
        <v>0.77372957597212932</v>
      </c>
      <c r="G3844" s="26">
        <f t="shared" si="181"/>
        <v>0.46319898015135974</v>
      </c>
      <c r="H3844" s="26">
        <f t="shared" si="182"/>
        <v>0.35839075050323432</v>
      </c>
    </row>
    <row r="3845" spans="1:8" x14ac:dyDescent="0.25">
      <c r="A3845" s="12">
        <f>Riesgo!C3849</f>
        <v>0</v>
      </c>
      <c r="F3845" s="76">
        <f t="shared" si="180"/>
        <v>-0.12404882503505923</v>
      </c>
      <c r="G3845" s="26">
        <f t="shared" si="181"/>
        <v>0</v>
      </c>
      <c r="H3845" s="26">
        <f t="shared" si="182"/>
        <v>0</v>
      </c>
    </row>
    <row r="3846" spans="1:8" x14ac:dyDescent="0.25">
      <c r="A3846" s="12">
        <f>Riesgo!C3850</f>
        <v>0</v>
      </c>
      <c r="F3846" s="76">
        <f t="shared" si="180"/>
        <v>-0.12404882503505923</v>
      </c>
      <c r="G3846" s="26">
        <f t="shared" si="181"/>
        <v>0</v>
      </c>
      <c r="H3846" s="26">
        <f t="shared" si="182"/>
        <v>0</v>
      </c>
    </row>
    <row r="3847" spans="1:8" x14ac:dyDescent="0.25">
      <c r="A3847" s="12">
        <f>Riesgo!C3851</f>
        <v>0</v>
      </c>
      <c r="F3847" s="76">
        <f t="shared" si="180"/>
        <v>-0.12404882503505923</v>
      </c>
      <c r="G3847" s="26">
        <f t="shared" si="181"/>
        <v>0</v>
      </c>
      <c r="H3847" s="26">
        <f t="shared" si="182"/>
        <v>0</v>
      </c>
    </row>
    <row r="3848" spans="1:8" x14ac:dyDescent="0.25">
      <c r="A3848" s="12">
        <f>Riesgo!C3852</f>
        <v>0</v>
      </c>
      <c r="F3848" s="76">
        <f t="shared" si="180"/>
        <v>-0.12404882503505923</v>
      </c>
      <c r="G3848" s="26">
        <f t="shared" si="181"/>
        <v>0</v>
      </c>
      <c r="H3848" s="26">
        <f t="shared" si="182"/>
        <v>0</v>
      </c>
    </row>
    <row r="3849" spans="1:8" x14ac:dyDescent="0.25">
      <c r="A3849" s="12">
        <f>Riesgo!C3853</f>
        <v>0</v>
      </c>
      <c r="F3849" s="76">
        <f t="shared" si="180"/>
        <v>-0.12404882503505923</v>
      </c>
      <c r="G3849" s="26">
        <f t="shared" si="181"/>
        <v>0</v>
      </c>
      <c r="H3849" s="26">
        <f t="shared" si="182"/>
        <v>0</v>
      </c>
    </row>
    <row r="3850" spans="1:8" x14ac:dyDescent="0.25">
      <c r="A3850" s="12">
        <f>Riesgo!C3854</f>
        <v>0</v>
      </c>
      <c r="F3850" s="76">
        <f t="shared" si="180"/>
        <v>-0.12404882503505923</v>
      </c>
      <c r="G3850" s="26">
        <f t="shared" si="181"/>
        <v>0</v>
      </c>
      <c r="H3850" s="26">
        <f t="shared" si="182"/>
        <v>0</v>
      </c>
    </row>
    <row r="3851" spans="1:8" x14ac:dyDescent="0.25">
      <c r="A3851" s="12">
        <f>Riesgo!C3855</f>
        <v>0</v>
      </c>
      <c r="F3851" s="76">
        <f t="shared" si="180"/>
        <v>-0.12404882503505923</v>
      </c>
      <c r="G3851" s="26">
        <f t="shared" si="181"/>
        <v>0</v>
      </c>
      <c r="H3851" s="26">
        <f t="shared" si="182"/>
        <v>0</v>
      </c>
    </row>
    <row r="3852" spans="1:8" x14ac:dyDescent="0.25">
      <c r="A3852" s="12">
        <f>Riesgo!C3856</f>
        <v>0</v>
      </c>
      <c r="F3852" s="76">
        <f t="shared" si="180"/>
        <v>-0.12404882503505923</v>
      </c>
      <c r="G3852" s="26">
        <f t="shared" si="181"/>
        <v>0</v>
      </c>
      <c r="H3852" s="26">
        <f t="shared" si="182"/>
        <v>0</v>
      </c>
    </row>
    <row r="3853" spans="1:8" x14ac:dyDescent="0.25">
      <c r="A3853" s="12">
        <f>Riesgo!C3857</f>
        <v>0</v>
      </c>
      <c r="F3853" s="76">
        <f t="shared" si="180"/>
        <v>-0.12404882503505923</v>
      </c>
      <c r="G3853" s="26">
        <f t="shared" si="181"/>
        <v>0</v>
      </c>
      <c r="H3853" s="26">
        <f t="shared" si="182"/>
        <v>0</v>
      </c>
    </row>
    <row r="3854" spans="1:8" x14ac:dyDescent="0.25">
      <c r="A3854" s="12">
        <f>Riesgo!C3858</f>
        <v>0</v>
      </c>
      <c r="F3854" s="76">
        <f t="shared" si="180"/>
        <v>-0.12404882503505923</v>
      </c>
      <c r="G3854" s="26">
        <f t="shared" si="181"/>
        <v>0</v>
      </c>
      <c r="H3854" s="26">
        <f t="shared" si="182"/>
        <v>0</v>
      </c>
    </row>
    <row r="3855" spans="1:8" x14ac:dyDescent="0.25">
      <c r="A3855" s="12">
        <f>Riesgo!C3859</f>
        <v>0</v>
      </c>
      <c r="F3855" s="76">
        <f t="shared" si="180"/>
        <v>-0.12404882503505923</v>
      </c>
      <c r="G3855" s="26">
        <f t="shared" si="181"/>
        <v>0</v>
      </c>
      <c r="H3855" s="26">
        <f t="shared" si="182"/>
        <v>0</v>
      </c>
    </row>
    <row r="3856" spans="1:8" x14ac:dyDescent="0.25">
      <c r="A3856" s="12">
        <f>Riesgo!C3860</f>
        <v>0</v>
      </c>
      <c r="F3856" s="76">
        <f t="shared" si="180"/>
        <v>-0.12404882503505923</v>
      </c>
      <c r="G3856" s="26">
        <f t="shared" si="181"/>
        <v>0</v>
      </c>
      <c r="H3856" s="26">
        <f t="shared" si="182"/>
        <v>0</v>
      </c>
    </row>
    <row r="3857" spans="1:8" x14ac:dyDescent="0.25">
      <c r="A3857" s="12">
        <f>Riesgo!C3861</f>
        <v>0</v>
      </c>
      <c r="F3857" s="76">
        <f t="shared" si="180"/>
        <v>-0.12404882503505923</v>
      </c>
      <c r="G3857" s="26">
        <f t="shared" si="181"/>
        <v>0</v>
      </c>
      <c r="H3857" s="26">
        <f t="shared" si="182"/>
        <v>0</v>
      </c>
    </row>
    <row r="3858" spans="1:8" x14ac:dyDescent="0.25">
      <c r="A3858" s="12">
        <f>Riesgo!C3862</f>
        <v>0</v>
      </c>
      <c r="F3858" s="76">
        <f t="shared" si="180"/>
        <v>-0.12404882503505923</v>
      </c>
      <c r="G3858" s="26">
        <f t="shared" si="181"/>
        <v>0</v>
      </c>
      <c r="H3858" s="26">
        <f t="shared" si="182"/>
        <v>0</v>
      </c>
    </row>
    <row r="3859" spans="1:8" x14ac:dyDescent="0.25">
      <c r="A3859" s="12">
        <f>Riesgo!C3863</f>
        <v>0</v>
      </c>
      <c r="F3859" s="76">
        <f t="shared" si="180"/>
        <v>-0.12404882503505923</v>
      </c>
      <c r="G3859" s="26">
        <f t="shared" si="181"/>
        <v>0</v>
      </c>
      <c r="H3859" s="26">
        <f t="shared" si="182"/>
        <v>0</v>
      </c>
    </row>
    <row r="3860" spans="1:8" x14ac:dyDescent="0.25">
      <c r="A3860" s="12">
        <f>Riesgo!C3864</f>
        <v>0</v>
      </c>
      <c r="F3860" s="76">
        <f t="shared" si="180"/>
        <v>-0.12404882503505923</v>
      </c>
      <c r="G3860" s="26">
        <f t="shared" si="181"/>
        <v>0</v>
      </c>
      <c r="H3860" s="26">
        <f t="shared" si="182"/>
        <v>0</v>
      </c>
    </row>
    <row r="3861" spans="1:8" x14ac:dyDescent="0.25">
      <c r="A3861" s="12">
        <f>Riesgo!C3865</f>
        <v>0</v>
      </c>
      <c r="F3861" s="76">
        <f t="shared" si="180"/>
        <v>-0.12404882503505923</v>
      </c>
      <c r="G3861" s="26">
        <f t="shared" si="181"/>
        <v>0</v>
      </c>
      <c r="H3861" s="26">
        <f t="shared" si="182"/>
        <v>0</v>
      </c>
    </row>
    <row r="3862" spans="1:8" x14ac:dyDescent="0.25">
      <c r="A3862" s="12">
        <f>Riesgo!C3866</f>
        <v>0</v>
      </c>
      <c r="F3862" s="76">
        <f t="shared" si="180"/>
        <v>-0.12404882503505923</v>
      </c>
      <c r="G3862" s="26">
        <f t="shared" si="181"/>
        <v>0</v>
      </c>
      <c r="H3862" s="26">
        <f t="shared" si="182"/>
        <v>0</v>
      </c>
    </row>
    <row r="3863" spans="1:8" x14ac:dyDescent="0.25">
      <c r="A3863" s="12">
        <f>Riesgo!C3867</f>
        <v>0</v>
      </c>
      <c r="F3863" s="76">
        <f t="shared" si="180"/>
        <v>-0.12404882503505923</v>
      </c>
      <c r="G3863" s="26">
        <f t="shared" si="181"/>
        <v>0</v>
      </c>
      <c r="H3863" s="26">
        <f t="shared" si="182"/>
        <v>0</v>
      </c>
    </row>
    <row r="3864" spans="1:8" x14ac:dyDescent="0.25">
      <c r="A3864" s="12">
        <f>Riesgo!C3868</f>
        <v>0</v>
      </c>
      <c r="F3864" s="76">
        <f t="shared" si="180"/>
        <v>-0.12404882503505923</v>
      </c>
      <c r="G3864" s="26">
        <f t="shared" si="181"/>
        <v>0</v>
      </c>
      <c r="H3864" s="26">
        <f t="shared" si="182"/>
        <v>0</v>
      </c>
    </row>
    <row r="3865" spans="1:8" x14ac:dyDescent="0.25">
      <c r="A3865" s="12">
        <f>Riesgo!C3869</f>
        <v>0</v>
      </c>
      <c r="F3865" s="76">
        <f t="shared" si="180"/>
        <v>-0.12404882503505923</v>
      </c>
      <c r="G3865" s="26">
        <f t="shared" si="181"/>
        <v>0</v>
      </c>
      <c r="H3865" s="26">
        <f t="shared" si="182"/>
        <v>0</v>
      </c>
    </row>
    <row r="3866" spans="1:8" x14ac:dyDescent="0.25">
      <c r="A3866" s="12">
        <f>Riesgo!C3870</f>
        <v>7.7878548361331928E-2</v>
      </c>
      <c r="F3866" s="76">
        <f t="shared" si="180"/>
        <v>-4.6170276673727306E-2</v>
      </c>
      <c r="G3866" s="26">
        <f t="shared" si="181"/>
        <v>-9.8420922453942573E-5</v>
      </c>
      <c r="H3866" s="26">
        <f t="shared" si="182"/>
        <v>4.5441212201819881E-6</v>
      </c>
    </row>
    <row r="3867" spans="1:8" x14ac:dyDescent="0.25">
      <c r="A3867" s="12">
        <f>Riesgo!C3871</f>
        <v>0</v>
      </c>
      <c r="F3867" s="76">
        <f t="shared" si="180"/>
        <v>-0.12404882503505923</v>
      </c>
      <c r="G3867" s="26">
        <f t="shared" si="181"/>
        <v>0</v>
      </c>
      <c r="H3867" s="26">
        <f t="shared" si="182"/>
        <v>0</v>
      </c>
    </row>
    <row r="3868" spans="1:8" x14ac:dyDescent="0.25">
      <c r="A3868" s="12">
        <f>Riesgo!C3872</f>
        <v>0</v>
      </c>
      <c r="F3868" s="76">
        <f t="shared" si="180"/>
        <v>-0.12404882503505923</v>
      </c>
      <c r="G3868" s="26">
        <f t="shared" si="181"/>
        <v>0</v>
      </c>
      <c r="H3868" s="26">
        <f t="shared" si="182"/>
        <v>0</v>
      </c>
    </row>
    <row r="3869" spans="1:8" x14ac:dyDescent="0.25">
      <c r="A3869" s="12">
        <f>Riesgo!C3873</f>
        <v>0</v>
      </c>
      <c r="F3869" s="76">
        <f t="shared" si="180"/>
        <v>-0.12404882503505923</v>
      </c>
      <c r="G3869" s="26">
        <f t="shared" si="181"/>
        <v>0</v>
      </c>
      <c r="H3869" s="26">
        <f t="shared" si="182"/>
        <v>0</v>
      </c>
    </row>
    <row r="3870" spans="1:8" x14ac:dyDescent="0.25">
      <c r="A3870" s="12">
        <f>Riesgo!C3874</f>
        <v>0.52113124241722908</v>
      </c>
      <c r="F3870" s="76">
        <f t="shared" si="180"/>
        <v>0.39708241738216987</v>
      </c>
      <c r="G3870" s="26">
        <f t="shared" si="181"/>
        <v>6.2609750254135302E-2</v>
      </c>
      <c r="H3870" s="26">
        <f t="shared" si="182"/>
        <v>2.4861230982605967E-2</v>
      </c>
    </row>
    <row r="3871" spans="1:8" x14ac:dyDescent="0.25">
      <c r="A3871" s="12">
        <f>Riesgo!C3875</f>
        <v>1</v>
      </c>
      <c r="F3871" s="76">
        <f t="shared" si="180"/>
        <v>0.87595117496494079</v>
      </c>
      <c r="G3871" s="26">
        <f t="shared" si="181"/>
        <v>0.67210898078442016</v>
      </c>
      <c r="H3871" s="26">
        <f t="shared" si="182"/>
        <v>0.58873465142260162</v>
      </c>
    </row>
    <row r="3872" spans="1:8" x14ac:dyDescent="0.25">
      <c r="A3872" s="12">
        <f>Riesgo!C3876</f>
        <v>0</v>
      </c>
      <c r="F3872" s="76">
        <f t="shared" si="180"/>
        <v>-0.12404882503505923</v>
      </c>
      <c r="G3872" s="26">
        <f t="shared" si="181"/>
        <v>0</v>
      </c>
      <c r="H3872" s="26">
        <f t="shared" si="182"/>
        <v>0</v>
      </c>
    </row>
    <row r="3873" spans="1:8" x14ac:dyDescent="0.25">
      <c r="A3873" s="12">
        <f>Riesgo!C3877</f>
        <v>0</v>
      </c>
      <c r="F3873" s="76">
        <f t="shared" si="180"/>
        <v>-0.12404882503505923</v>
      </c>
      <c r="G3873" s="26">
        <f t="shared" si="181"/>
        <v>0</v>
      </c>
      <c r="H3873" s="26">
        <f t="shared" si="182"/>
        <v>0</v>
      </c>
    </row>
    <row r="3874" spans="1:8" x14ac:dyDescent="0.25">
      <c r="A3874" s="12">
        <f>Riesgo!C3878</f>
        <v>0</v>
      </c>
      <c r="F3874" s="76">
        <f t="shared" si="180"/>
        <v>-0.12404882503505923</v>
      </c>
      <c r="G3874" s="26">
        <f t="shared" si="181"/>
        <v>0</v>
      </c>
      <c r="H3874" s="26">
        <f t="shared" si="182"/>
        <v>0</v>
      </c>
    </row>
    <row r="3875" spans="1:8" x14ac:dyDescent="0.25">
      <c r="A3875" s="12">
        <f>Riesgo!C3879</f>
        <v>0</v>
      </c>
      <c r="F3875" s="76">
        <f t="shared" si="180"/>
        <v>-0.12404882503505923</v>
      </c>
      <c r="G3875" s="26">
        <f t="shared" si="181"/>
        <v>0</v>
      </c>
      <c r="H3875" s="26">
        <f t="shared" si="182"/>
        <v>0</v>
      </c>
    </row>
    <row r="3876" spans="1:8" x14ac:dyDescent="0.25">
      <c r="A3876" s="12">
        <f>Riesgo!C3880</f>
        <v>0</v>
      </c>
      <c r="F3876" s="76">
        <f t="shared" si="180"/>
        <v>-0.12404882503505923</v>
      </c>
      <c r="G3876" s="26">
        <f t="shared" si="181"/>
        <v>0</v>
      </c>
      <c r="H3876" s="26">
        <f t="shared" si="182"/>
        <v>0</v>
      </c>
    </row>
    <row r="3877" spans="1:8" x14ac:dyDescent="0.25">
      <c r="A3877" s="12">
        <f>Riesgo!C3881</f>
        <v>0</v>
      </c>
      <c r="F3877" s="76">
        <f t="shared" si="180"/>
        <v>-0.12404882503505923</v>
      </c>
      <c r="G3877" s="26">
        <f t="shared" si="181"/>
        <v>0</v>
      </c>
      <c r="H3877" s="26">
        <f t="shared" si="182"/>
        <v>0</v>
      </c>
    </row>
    <row r="3878" spans="1:8" x14ac:dyDescent="0.25">
      <c r="A3878" s="12">
        <f>Riesgo!C3882</f>
        <v>0.17227495400466949</v>
      </c>
      <c r="F3878" s="76">
        <f t="shared" si="180"/>
        <v>4.822612896961026E-2</v>
      </c>
      <c r="G3878" s="26">
        <f t="shared" si="181"/>
        <v>1.1216237834166431E-4</v>
      </c>
      <c r="H3878" s="26">
        <f t="shared" si="182"/>
        <v>5.4091573234433245E-6</v>
      </c>
    </row>
    <row r="3879" spans="1:8" x14ac:dyDescent="0.25">
      <c r="A3879" s="12">
        <f>Riesgo!C3883</f>
        <v>0</v>
      </c>
      <c r="F3879" s="76">
        <f t="shared" si="180"/>
        <v>-0.12404882503505923</v>
      </c>
      <c r="G3879" s="26">
        <f t="shared" si="181"/>
        <v>0</v>
      </c>
      <c r="H3879" s="26">
        <f t="shared" si="182"/>
        <v>0</v>
      </c>
    </row>
    <row r="3880" spans="1:8" x14ac:dyDescent="0.25">
      <c r="A3880" s="12">
        <f>Riesgo!C3884</f>
        <v>0</v>
      </c>
      <c r="F3880" s="76">
        <f t="shared" si="180"/>
        <v>-0.12404882503505923</v>
      </c>
      <c r="G3880" s="26">
        <f t="shared" si="181"/>
        <v>0</v>
      </c>
      <c r="H3880" s="26">
        <f t="shared" si="182"/>
        <v>0</v>
      </c>
    </row>
    <row r="3881" spans="1:8" x14ac:dyDescent="0.25">
      <c r="A3881" s="12">
        <f>Riesgo!C3885</f>
        <v>0.58042329334913967</v>
      </c>
      <c r="F3881" s="76">
        <f t="shared" si="180"/>
        <v>0.45637446831408046</v>
      </c>
      <c r="G3881" s="26">
        <f t="shared" si="181"/>
        <v>9.5052604212457259E-2</v>
      </c>
      <c r="H3881" s="26">
        <f t="shared" si="182"/>
        <v>4.3379581709328909E-2</v>
      </c>
    </row>
    <row r="3882" spans="1:8" x14ac:dyDescent="0.25">
      <c r="A3882" s="12">
        <f>Riesgo!C3886</f>
        <v>0</v>
      </c>
      <c r="F3882" s="76">
        <f t="shared" si="180"/>
        <v>-0.12404882503505923</v>
      </c>
      <c r="G3882" s="26">
        <f t="shared" si="181"/>
        <v>0</v>
      </c>
      <c r="H3882" s="26">
        <f t="shared" si="182"/>
        <v>0</v>
      </c>
    </row>
    <row r="3883" spans="1:8" x14ac:dyDescent="0.25">
      <c r="A3883" s="12">
        <f>Riesgo!C3887</f>
        <v>0</v>
      </c>
      <c r="F3883" s="76">
        <f t="shared" si="180"/>
        <v>-0.12404882503505923</v>
      </c>
      <c r="G3883" s="26">
        <f t="shared" si="181"/>
        <v>0</v>
      </c>
      <c r="H3883" s="26">
        <f t="shared" si="182"/>
        <v>0</v>
      </c>
    </row>
    <row r="3884" spans="1:8" x14ac:dyDescent="0.25">
      <c r="A3884" s="12">
        <f>Riesgo!C3888</f>
        <v>0</v>
      </c>
      <c r="F3884" s="76">
        <f t="shared" si="180"/>
        <v>-0.12404882503505923</v>
      </c>
      <c r="G3884" s="26">
        <f t="shared" si="181"/>
        <v>0</v>
      </c>
      <c r="H3884" s="26">
        <f t="shared" si="182"/>
        <v>0</v>
      </c>
    </row>
    <row r="3885" spans="1:8" x14ac:dyDescent="0.25">
      <c r="A3885" s="12">
        <f>Riesgo!C3889</f>
        <v>1</v>
      </c>
      <c r="F3885" s="76">
        <f t="shared" si="180"/>
        <v>0.87595117496494079</v>
      </c>
      <c r="G3885" s="26">
        <f t="shared" si="181"/>
        <v>0.67210898078442016</v>
      </c>
      <c r="H3885" s="26">
        <f t="shared" si="182"/>
        <v>0.58873465142260162</v>
      </c>
    </row>
    <row r="3886" spans="1:8" x14ac:dyDescent="0.25">
      <c r="A3886" s="12">
        <f>Riesgo!C3890</f>
        <v>0</v>
      </c>
      <c r="F3886" s="76">
        <f t="shared" si="180"/>
        <v>-0.12404882503505923</v>
      </c>
      <c r="G3886" s="26">
        <f t="shared" si="181"/>
        <v>0</v>
      </c>
      <c r="H3886" s="26">
        <f t="shared" si="182"/>
        <v>0</v>
      </c>
    </row>
    <row r="3887" spans="1:8" x14ac:dyDescent="0.25">
      <c r="A3887" s="12">
        <f>Riesgo!C3891</f>
        <v>0.82313450677902433</v>
      </c>
      <c r="F3887" s="76">
        <f t="shared" si="180"/>
        <v>0.69908568174396513</v>
      </c>
      <c r="G3887" s="26">
        <f t="shared" si="181"/>
        <v>0.34165770695281289</v>
      </c>
      <c r="H3887" s="26">
        <f t="shared" si="182"/>
        <v>0.23884801098818706</v>
      </c>
    </row>
    <row r="3888" spans="1:8" x14ac:dyDescent="0.25">
      <c r="A3888" s="12">
        <f>Riesgo!C3892</f>
        <v>0</v>
      </c>
      <c r="F3888" s="76">
        <f t="shared" si="180"/>
        <v>-0.12404882503505923</v>
      </c>
      <c r="G3888" s="26">
        <f t="shared" si="181"/>
        <v>0</v>
      </c>
      <c r="H3888" s="26">
        <f t="shared" si="182"/>
        <v>0</v>
      </c>
    </row>
    <row r="3889" spans="1:8" x14ac:dyDescent="0.25">
      <c r="A3889" s="12">
        <f>Riesgo!C3893</f>
        <v>0</v>
      </c>
      <c r="F3889" s="76">
        <f t="shared" si="180"/>
        <v>-0.12404882503505923</v>
      </c>
      <c r="G3889" s="26">
        <f t="shared" si="181"/>
        <v>0</v>
      </c>
      <c r="H3889" s="26">
        <f t="shared" si="182"/>
        <v>0</v>
      </c>
    </row>
    <row r="3890" spans="1:8" x14ac:dyDescent="0.25">
      <c r="A3890" s="12">
        <f>Riesgo!C3894</f>
        <v>0</v>
      </c>
      <c r="F3890" s="76">
        <f t="shared" si="180"/>
        <v>-0.12404882503505923</v>
      </c>
      <c r="G3890" s="26">
        <f t="shared" si="181"/>
        <v>0</v>
      </c>
      <c r="H3890" s="26">
        <f t="shared" si="182"/>
        <v>0</v>
      </c>
    </row>
    <row r="3891" spans="1:8" x14ac:dyDescent="0.25">
      <c r="A3891" s="12">
        <f>Riesgo!C3895</f>
        <v>1</v>
      </c>
      <c r="F3891" s="76">
        <f t="shared" si="180"/>
        <v>0.87595117496494079</v>
      </c>
      <c r="G3891" s="26">
        <f t="shared" si="181"/>
        <v>0.67210898078442016</v>
      </c>
      <c r="H3891" s="26">
        <f t="shared" si="182"/>
        <v>0.58873465142260162</v>
      </c>
    </row>
    <row r="3892" spans="1:8" x14ac:dyDescent="0.25">
      <c r="A3892" s="12">
        <f>Riesgo!C3896</f>
        <v>0</v>
      </c>
      <c r="F3892" s="76">
        <f t="shared" si="180"/>
        <v>-0.12404882503505923</v>
      </c>
      <c r="G3892" s="26">
        <f t="shared" si="181"/>
        <v>0</v>
      </c>
      <c r="H3892" s="26">
        <f t="shared" si="182"/>
        <v>0</v>
      </c>
    </row>
    <row r="3893" spans="1:8" x14ac:dyDescent="0.25">
      <c r="A3893" s="12">
        <f>Riesgo!C3897</f>
        <v>0</v>
      </c>
      <c r="F3893" s="76">
        <f t="shared" si="180"/>
        <v>-0.12404882503505923</v>
      </c>
      <c r="G3893" s="26">
        <f t="shared" si="181"/>
        <v>0</v>
      </c>
      <c r="H3893" s="26">
        <f t="shared" si="182"/>
        <v>0</v>
      </c>
    </row>
    <row r="3894" spans="1:8" x14ac:dyDescent="0.25">
      <c r="A3894" s="12">
        <f>Riesgo!C3898</f>
        <v>0</v>
      </c>
      <c r="F3894" s="76">
        <f t="shared" si="180"/>
        <v>-0.12404882503505923</v>
      </c>
      <c r="G3894" s="26">
        <f t="shared" si="181"/>
        <v>0</v>
      </c>
      <c r="H3894" s="26">
        <f t="shared" si="182"/>
        <v>0</v>
      </c>
    </row>
    <row r="3895" spans="1:8" x14ac:dyDescent="0.25">
      <c r="A3895" s="12">
        <f>Riesgo!C3899</f>
        <v>0</v>
      </c>
      <c r="F3895" s="76">
        <f t="shared" si="180"/>
        <v>-0.12404882503505923</v>
      </c>
      <c r="G3895" s="26">
        <f t="shared" si="181"/>
        <v>0</v>
      </c>
      <c r="H3895" s="26">
        <f t="shared" si="182"/>
        <v>0</v>
      </c>
    </row>
    <row r="3896" spans="1:8" x14ac:dyDescent="0.25">
      <c r="A3896" s="12">
        <f>Riesgo!C3900</f>
        <v>0</v>
      </c>
      <c r="F3896" s="76">
        <f t="shared" si="180"/>
        <v>-0.12404882503505923</v>
      </c>
      <c r="G3896" s="26">
        <f t="shared" si="181"/>
        <v>0</v>
      </c>
      <c r="H3896" s="26">
        <f t="shared" si="182"/>
        <v>0</v>
      </c>
    </row>
    <row r="3897" spans="1:8" x14ac:dyDescent="0.25">
      <c r="A3897" s="12">
        <f>Riesgo!C3901</f>
        <v>0</v>
      </c>
      <c r="F3897" s="76">
        <f t="shared" si="180"/>
        <v>-0.12404882503505923</v>
      </c>
      <c r="G3897" s="26">
        <f t="shared" si="181"/>
        <v>0</v>
      </c>
      <c r="H3897" s="26">
        <f t="shared" si="182"/>
        <v>0</v>
      </c>
    </row>
    <row r="3898" spans="1:8" x14ac:dyDescent="0.25">
      <c r="A3898" s="12">
        <f>Riesgo!C3902</f>
        <v>0</v>
      </c>
      <c r="F3898" s="76">
        <f t="shared" si="180"/>
        <v>-0.12404882503505923</v>
      </c>
      <c r="G3898" s="26">
        <f t="shared" si="181"/>
        <v>0</v>
      </c>
      <c r="H3898" s="26">
        <f t="shared" si="182"/>
        <v>0</v>
      </c>
    </row>
    <row r="3899" spans="1:8" x14ac:dyDescent="0.25">
      <c r="A3899" s="12">
        <f>Riesgo!C3903</f>
        <v>1</v>
      </c>
      <c r="F3899" s="76">
        <f t="shared" si="180"/>
        <v>0.87595117496494079</v>
      </c>
      <c r="G3899" s="26">
        <f t="shared" si="181"/>
        <v>0.67210898078442016</v>
      </c>
      <c r="H3899" s="26">
        <f t="shared" si="182"/>
        <v>0.58873465142260162</v>
      </c>
    </row>
    <row r="3900" spans="1:8" x14ac:dyDescent="0.25">
      <c r="A3900" s="12">
        <f>Riesgo!C3904</f>
        <v>0</v>
      </c>
      <c r="F3900" s="76">
        <f t="shared" si="180"/>
        <v>-0.12404882503505923</v>
      </c>
      <c r="G3900" s="26">
        <f t="shared" si="181"/>
        <v>0</v>
      </c>
      <c r="H3900" s="26">
        <f t="shared" si="182"/>
        <v>0</v>
      </c>
    </row>
    <row r="3901" spans="1:8" x14ac:dyDescent="0.25">
      <c r="A3901" s="12">
        <f>Riesgo!C3905</f>
        <v>0.1374587417531368</v>
      </c>
      <c r="F3901" s="76">
        <f t="shared" si="180"/>
        <v>1.3409916718077564E-2</v>
      </c>
      <c r="G3901" s="26">
        <f t="shared" si="181"/>
        <v>2.4114498919894015E-6</v>
      </c>
      <c r="H3901" s="26">
        <f t="shared" si="182"/>
        <v>3.2337342221395007E-8</v>
      </c>
    </row>
    <row r="3902" spans="1:8" x14ac:dyDescent="0.25">
      <c r="A3902" s="12">
        <f>Riesgo!C3906</f>
        <v>0</v>
      </c>
      <c r="F3902" s="76">
        <f t="shared" si="180"/>
        <v>-0.12404882503505923</v>
      </c>
      <c r="G3902" s="26">
        <f t="shared" si="181"/>
        <v>0</v>
      </c>
      <c r="H3902" s="26">
        <f t="shared" si="182"/>
        <v>0</v>
      </c>
    </row>
    <row r="3903" spans="1:8" x14ac:dyDescent="0.25">
      <c r="A3903" s="12">
        <f>Riesgo!C3907</f>
        <v>0</v>
      </c>
      <c r="F3903" s="76">
        <f t="shared" si="180"/>
        <v>-0.12404882503505923</v>
      </c>
      <c r="G3903" s="26">
        <f t="shared" si="181"/>
        <v>0</v>
      </c>
      <c r="H3903" s="26">
        <f t="shared" si="182"/>
        <v>0</v>
      </c>
    </row>
    <row r="3904" spans="1:8" x14ac:dyDescent="0.25">
      <c r="A3904" s="12">
        <f>Riesgo!C3908</f>
        <v>0.61898887209874021</v>
      </c>
      <c r="F3904" s="76">
        <f t="shared" si="180"/>
        <v>0.494940047063681</v>
      </c>
      <c r="G3904" s="26">
        <f t="shared" si="181"/>
        <v>0.12124331043273637</v>
      </c>
      <c r="H3904" s="26">
        <f t="shared" si="182"/>
        <v>6.0008169771735023E-2</v>
      </c>
    </row>
    <row r="3905" spans="1:8" x14ac:dyDescent="0.25">
      <c r="A3905" s="12">
        <f>Riesgo!C3909</f>
        <v>0.65359339346914858</v>
      </c>
      <c r="F3905" s="76">
        <f t="shared" si="180"/>
        <v>0.52954456843408937</v>
      </c>
      <c r="G3905" s="26">
        <f t="shared" si="181"/>
        <v>0.14849353751942129</v>
      </c>
      <c r="H3905" s="26">
        <f t="shared" si="182"/>
        <v>7.863394624097321E-2</v>
      </c>
    </row>
    <row r="3906" spans="1:8" x14ac:dyDescent="0.25">
      <c r="A3906" s="12">
        <f>Riesgo!C3910</f>
        <v>0.84683509244472766</v>
      </c>
      <c r="F3906" s="76">
        <f t="shared" si="180"/>
        <v>0.72278626740966845</v>
      </c>
      <c r="G3906" s="26">
        <f t="shared" si="181"/>
        <v>0.37759799340403627</v>
      </c>
      <c r="H3906" s="26">
        <f t="shared" si="182"/>
        <v>0.27292264423388402</v>
      </c>
    </row>
    <row r="3907" spans="1:8" x14ac:dyDescent="0.25">
      <c r="A3907" s="12">
        <f>Riesgo!C3911</f>
        <v>0</v>
      </c>
      <c r="F3907" s="76">
        <f t="shared" ref="F3907:F3970" si="183">A3907-$D$4</f>
        <v>-0.12404882503505923</v>
      </c>
      <c r="G3907" s="26">
        <f t="shared" ref="G3907:G3970" si="184">IF(A3907=0,0,(A3907-D$4)^3)</f>
        <v>0</v>
      </c>
      <c r="H3907" s="26">
        <f t="shared" ref="H3907:H3970" si="185">IF(A3907=0,0,(A3907-D$4)^4)</f>
        <v>0</v>
      </c>
    </row>
    <row r="3908" spans="1:8" x14ac:dyDescent="0.25">
      <c r="A3908" s="12">
        <f>Riesgo!C3912</f>
        <v>0</v>
      </c>
      <c r="F3908" s="76">
        <f t="shared" si="183"/>
        <v>-0.12404882503505923</v>
      </c>
      <c r="G3908" s="26">
        <f t="shared" si="184"/>
        <v>0</v>
      </c>
      <c r="H3908" s="26">
        <f t="shared" si="185"/>
        <v>0</v>
      </c>
    </row>
    <row r="3909" spans="1:8" x14ac:dyDescent="0.25">
      <c r="A3909" s="12">
        <f>Riesgo!C3913</f>
        <v>0.65266609252003327</v>
      </c>
      <c r="F3909" s="76">
        <f t="shared" si="183"/>
        <v>0.52861726748497406</v>
      </c>
      <c r="G3909" s="26">
        <f t="shared" si="184"/>
        <v>0.14771480866511422</v>
      </c>
      <c r="H3909" s="26">
        <f t="shared" si="185"/>
        <v>7.8084598523618445E-2</v>
      </c>
    </row>
    <row r="3910" spans="1:8" x14ac:dyDescent="0.25">
      <c r="A3910" s="12">
        <f>Riesgo!C3914</f>
        <v>0.36230064625382391</v>
      </c>
      <c r="F3910" s="76">
        <f t="shared" si="183"/>
        <v>0.23825182121876468</v>
      </c>
      <c r="G3910" s="26">
        <f t="shared" si="184"/>
        <v>1.3524109776859413E-2</v>
      </c>
      <c r="H3910" s="26">
        <f t="shared" si="185"/>
        <v>3.2221437846992563E-3</v>
      </c>
    </row>
    <row r="3911" spans="1:8" x14ac:dyDescent="0.25">
      <c r="A3911" s="12">
        <f>Riesgo!C3915</f>
        <v>0</v>
      </c>
      <c r="F3911" s="76">
        <f t="shared" si="183"/>
        <v>-0.12404882503505923</v>
      </c>
      <c r="G3911" s="26">
        <f t="shared" si="184"/>
        <v>0</v>
      </c>
      <c r="H3911" s="26">
        <f t="shared" si="185"/>
        <v>0</v>
      </c>
    </row>
    <row r="3912" spans="1:8" x14ac:dyDescent="0.25">
      <c r="A3912" s="12">
        <f>Riesgo!C3916</f>
        <v>0</v>
      </c>
      <c r="F3912" s="76">
        <f t="shared" si="183"/>
        <v>-0.12404882503505923</v>
      </c>
      <c r="G3912" s="26">
        <f t="shared" si="184"/>
        <v>0</v>
      </c>
      <c r="H3912" s="26">
        <f t="shared" si="185"/>
        <v>0</v>
      </c>
    </row>
    <row r="3913" spans="1:8" x14ac:dyDescent="0.25">
      <c r="A3913" s="12">
        <f>Riesgo!C3917</f>
        <v>0</v>
      </c>
      <c r="F3913" s="76">
        <f t="shared" si="183"/>
        <v>-0.12404882503505923</v>
      </c>
      <c r="G3913" s="26">
        <f t="shared" si="184"/>
        <v>0</v>
      </c>
      <c r="H3913" s="26">
        <f t="shared" si="185"/>
        <v>0</v>
      </c>
    </row>
    <row r="3914" spans="1:8" x14ac:dyDescent="0.25">
      <c r="A3914" s="12">
        <f>Riesgo!C3918</f>
        <v>0</v>
      </c>
      <c r="F3914" s="76">
        <f t="shared" si="183"/>
        <v>-0.12404882503505923</v>
      </c>
      <c r="G3914" s="26">
        <f t="shared" si="184"/>
        <v>0</v>
      </c>
      <c r="H3914" s="26">
        <f t="shared" si="185"/>
        <v>0</v>
      </c>
    </row>
    <row r="3915" spans="1:8" x14ac:dyDescent="0.25">
      <c r="A3915" s="12">
        <f>Riesgo!C3919</f>
        <v>0</v>
      </c>
      <c r="F3915" s="76">
        <f t="shared" si="183"/>
        <v>-0.12404882503505923</v>
      </c>
      <c r="G3915" s="26">
        <f t="shared" si="184"/>
        <v>0</v>
      </c>
      <c r="H3915" s="26">
        <f t="shared" si="185"/>
        <v>0</v>
      </c>
    </row>
    <row r="3916" spans="1:8" x14ac:dyDescent="0.25">
      <c r="A3916" s="12">
        <f>Riesgo!C3920</f>
        <v>0</v>
      </c>
      <c r="F3916" s="76">
        <f t="shared" si="183"/>
        <v>-0.12404882503505923</v>
      </c>
      <c r="G3916" s="26">
        <f t="shared" si="184"/>
        <v>0</v>
      </c>
      <c r="H3916" s="26">
        <f t="shared" si="185"/>
        <v>0</v>
      </c>
    </row>
    <row r="3917" spans="1:8" x14ac:dyDescent="0.25">
      <c r="A3917" s="12">
        <f>Riesgo!C3921</f>
        <v>0</v>
      </c>
      <c r="F3917" s="76">
        <f t="shared" si="183"/>
        <v>-0.12404882503505923</v>
      </c>
      <c r="G3917" s="26">
        <f t="shared" si="184"/>
        <v>0</v>
      </c>
      <c r="H3917" s="26">
        <f t="shared" si="185"/>
        <v>0</v>
      </c>
    </row>
    <row r="3918" spans="1:8" x14ac:dyDescent="0.25">
      <c r="A3918" s="12">
        <f>Riesgo!C3922</f>
        <v>0.7958587194647877</v>
      </c>
      <c r="F3918" s="76">
        <f t="shared" si="183"/>
        <v>0.67180989442972849</v>
      </c>
      <c r="G3918" s="26">
        <f t="shared" si="184"/>
        <v>0.30320697495009086</v>
      </c>
      <c r="H3918" s="26">
        <f t="shared" si="185"/>
        <v>0.20369744583157787</v>
      </c>
    </row>
    <row r="3919" spans="1:8" x14ac:dyDescent="0.25">
      <c r="A3919" s="12">
        <f>Riesgo!C3923</f>
        <v>0</v>
      </c>
      <c r="F3919" s="76">
        <f t="shared" si="183"/>
        <v>-0.12404882503505923</v>
      </c>
      <c r="G3919" s="26">
        <f t="shared" si="184"/>
        <v>0</v>
      </c>
      <c r="H3919" s="26">
        <f t="shared" si="185"/>
        <v>0</v>
      </c>
    </row>
    <row r="3920" spans="1:8" x14ac:dyDescent="0.25">
      <c r="A3920" s="12">
        <f>Riesgo!C3924</f>
        <v>0</v>
      </c>
      <c r="F3920" s="76">
        <f t="shared" si="183"/>
        <v>-0.12404882503505923</v>
      </c>
      <c r="G3920" s="26">
        <f t="shared" si="184"/>
        <v>0</v>
      </c>
      <c r="H3920" s="26">
        <f t="shared" si="185"/>
        <v>0</v>
      </c>
    </row>
    <row r="3921" spans="1:8" x14ac:dyDescent="0.25">
      <c r="A3921" s="12">
        <f>Riesgo!C3925</f>
        <v>0</v>
      </c>
      <c r="F3921" s="76">
        <f t="shared" si="183"/>
        <v>-0.12404882503505923</v>
      </c>
      <c r="G3921" s="26">
        <f t="shared" si="184"/>
        <v>0</v>
      </c>
      <c r="H3921" s="26">
        <f t="shared" si="185"/>
        <v>0</v>
      </c>
    </row>
    <row r="3922" spans="1:8" x14ac:dyDescent="0.25">
      <c r="A3922" s="12">
        <f>Riesgo!C3926</f>
        <v>0</v>
      </c>
      <c r="F3922" s="76">
        <f t="shared" si="183"/>
        <v>-0.12404882503505923</v>
      </c>
      <c r="G3922" s="26">
        <f t="shared" si="184"/>
        <v>0</v>
      </c>
      <c r="H3922" s="26">
        <f t="shared" si="185"/>
        <v>0</v>
      </c>
    </row>
    <row r="3923" spans="1:8" x14ac:dyDescent="0.25">
      <c r="A3923" s="12">
        <f>Riesgo!C3927</f>
        <v>0.55967924284026771</v>
      </c>
      <c r="F3923" s="76">
        <f t="shared" si="183"/>
        <v>0.4356304178052085</v>
      </c>
      <c r="G3923" s="26">
        <f t="shared" si="184"/>
        <v>8.2671266319841452E-2</v>
      </c>
      <c r="H3923" s="26">
        <f t="shared" si="185"/>
        <v>3.6014118287398193E-2</v>
      </c>
    </row>
    <row r="3924" spans="1:8" x14ac:dyDescent="0.25">
      <c r="A3924" s="12">
        <f>Riesgo!C3928</f>
        <v>0</v>
      </c>
      <c r="F3924" s="76">
        <f t="shared" si="183"/>
        <v>-0.12404882503505923</v>
      </c>
      <c r="G3924" s="26">
        <f t="shared" si="184"/>
        <v>0</v>
      </c>
      <c r="H3924" s="26">
        <f t="shared" si="185"/>
        <v>0</v>
      </c>
    </row>
    <row r="3925" spans="1:8" x14ac:dyDescent="0.25">
      <c r="A3925" s="12">
        <f>Riesgo!C3929</f>
        <v>0</v>
      </c>
      <c r="F3925" s="76">
        <f t="shared" si="183"/>
        <v>-0.12404882503505923</v>
      </c>
      <c r="G3925" s="26">
        <f t="shared" si="184"/>
        <v>0</v>
      </c>
      <c r="H3925" s="26">
        <f t="shared" si="185"/>
        <v>0</v>
      </c>
    </row>
    <row r="3926" spans="1:8" x14ac:dyDescent="0.25">
      <c r="A3926" s="12">
        <f>Riesgo!C3930</f>
        <v>0</v>
      </c>
      <c r="F3926" s="76">
        <f t="shared" si="183"/>
        <v>-0.12404882503505923</v>
      </c>
      <c r="G3926" s="26">
        <f t="shared" si="184"/>
        <v>0</v>
      </c>
      <c r="H3926" s="26">
        <f t="shared" si="185"/>
        <v>0</v>
      </c>
    </row>
    <row r="3927" spans="1:8" x14ac:dyDescent="0.25">
      <c r="A3927" s="12">
        <f>Riesgo!C3931</f>
        <v>0</v>
      </c>
      <c r="F3927" s="76">
        <f t="shared" si="183"/>
        <v>-0.12404882503505923</v>
      </c>
      <c r="G3927" s="26">
        <f t="shared" si="184"/>
        <v>0</v>
      </c>
      <c r="H3927" s="26">
        <f t="shared" si="185"/>
        <v>0</v>
      </c>
    </row>
    <row r="3928" spans="1:8" x14ac:dyDescent="0.25">
      <c r="A3928" s="12">
        <f>Riesgo!C3932</f>
        <v>0</v>
      </c>
      <c r="F3928" s="76">
        <f t="shared" si="183"/>
        <v>-0.12404882503505923</v>
      </c>
      <c r="G3928" s="26">
        <f t="shared" si="184"/>
        <v>0</v>
      </c>
      <c r="H3928" s="26">
        <f t="shared" si="185"/>
        <v>0</v>
      </c>
    </row>
    <row r="3929" spans="1:8" x14ac:dyDescent="0.25">
      <c r="A3929" s="12">
        <f>Riesgo!C3933</f>
        <v>0</v>
      </c>
      <c r="F3929" s="76">
        <f t="shared" si="183"/>
        <v>-0.12404882503505923</v>
      </c>
      <c r="G3929" s="26">
        <f t="shared" si="184"/>
        <v>0</v>
      </c>
      <c r="H3929" s="26">
        <f t="shared" si="185"/>
        <v>0</v>
      </c>
    </row>
    <row r="3930" spans="1:8" x14ac:dyDescent="0.25">
      <c r="A3930" s="12">
        <f>Riesgo!C3934</f>
        <v>0</v>
      </c>
      <c r="F3930" s="76">
        <f t="shared" si="183"/>
        <v>-0.12404882503505923</v>
      </c>
      <c r="G3930" s="26">
        <f t="shared" si="184"/>
        <v>0</v>
      </c>
      <c r="H3930" s="26">
        <f t="shared" si="185"/>
        <v>0</v>
      </c>
    </row>
    <row r="3931" spans="1:8" x14ac:dyDescent="0.25">
      <c r="A3931" s="12">
        <f>Riesgo!C3935</f>
        <v>0</v>
      </c>
      <c r="F3931" s="76">
        <f t="shared" si="183"/>
        <v>-0.12404882503505923</v>
      </c>
      <c r="G3931" s="26">
        <f t="shared" si="184"/>
        <v>0</v>
      </c>
      <c r="H3931" s="26">
        <f t="shared" si="185"/>
        <v>0</v>
      </c>
    </row>
    <row r="3932" spans="1:8" x14ac:dyDescent="0.25">
      <c r="A3932" s="12">
        <f>Riesgo!C3936</f>
        <v>0</v>
      </c>
      <c r="F3932" s="76">
        <f t="shared" si="183"/>
        <v>-0.12404882503505923</v>
      </c>
      <c r="G3932" s="26">
        <f t="shared" si="184"/>
        <v>0</v>
      </c>
      <c r="H3932" s="26">
        <f t="shared" si="185"/>
        <v>0</v>
      </c>
    </row>
    <row r="3933" spans="1:8" x14ac:dyDescent="0.25">
      <c r="A3933" s="12">
        <f>Riesgo!C3937</f>
        <v>1</v>
      </c>
      <c r="F3933" s="76">
        <f t="shared" si="183"/>
        <v>0.87595117496494079</v>
      </c>
      <c r="G3933" s="26">
        <f t="shared" si="184"/>
        <v>0.67210898078442016</v>
      </c>
      <c r="H3933" s="26">
        <f t="shared" si="185"/>
        <v>0.58873465142260162</v>
      </c>
    </row>
    <row r="3934" spans="1:8" x14ac:dyDescent="0.25">
      <c r="A3934" s="12">
        <f>Riesgo!C3938</f>
        <v>0</v>
      </c>
      <c r="F3934" s="76">
        <f t="shared" si="183"/>
        <v>-0.12404882503505923</v>
      </c>
      <c r="G3934" s="26">
        <f t="shared" si="184"/>
        <v>0</v>
      </c>
      <c r="H3934" s="26">
        <f t="shared" si="185"/>
        <v>0</v>
      </c>
    </row>
    <row r="3935" spans="1:8" x14ac:dyDescent="0.25">
      <c r="A3935" s="12">
        <f>Riesgo!C3939</f>
        <v>0</v>
      </c>
      <c r="F3935" s="76">
        <f t="shared" si="183"/>
        <v>-0.12404882503505923</v>
      </c>
      <c r="G3935" s="26">
        <f t="shared" si="184"/>
        <v>0</v>
      </c>
      <c r="H3935" s="26">
        <f t="shared" si="185"/>
        <v>0</v>
      </c>
    </row>
    <row r="3936" spans="1:8" x14ac:dyDescent="0.25">
      <c r="A3936" s="12">
        <f>Riesgo!C3940</f>
        <v>0</v>
      </c>
      <c r="F3936" s="76">
        <f t="shared" si="183"/>
        <v>-0.12404882503505923</v>
      </c>
      <c r="G3936" s="26">
        <f t="shared" si="184"/>
        <v>0</v>
      </c>
      <c r="H3936" s="26">
        <f t="shared" si="185"/>
        <v>0</v>
      </c>
    </row>
    <row r="3937" spans="1:8" x14ac:dyDescent="0.25">
      <c r="A3937" s="12">
        <f>Riesgo!C3941</f>
        <v>0</v>
      </c>
      <c r="F3937" s="76">
        <f t="shared" si="183"/>
        <v>-0.12404882503505923</v>
      </c>
      <c r="G3937" s="26">
        <f t="shared" si="184"/>
        <v>0</v>
      </c>
      <c r="H3937" s="26">
        <f t="shared" si="185"/>
        <v>0</v>
      </c>
    </row>
    <row r="3938" spans="1:8" x14ac:dyDescent="0.25">
      <c r="A3938" s="12">
        <f>Riesgo!C3942</f>
        <v>0</v>
      </c>
      <c r="F3938" s="76">
        <f t="shared" si="183"/>
        <v>-0.12404882503505923</v>
      </c>
      <c r="G3938" s="26">
        <f t="shared" si="184"/>
        <v>0</v>
      </c>
      <c r="H3938" s="26">
        <f t="shared" si="185"/>
        <v>0</v>
      </c>
    </row>
    <row r="3939" spans="1:8" x14ac:dyDescent="0.25">
      <c r="A3939" s="12">
        <f>Riesgo!C3943</f>
        <v>7.3990363528390585E-2</v>
      </c>
      <c r="F3939" s="76">
        <f t="shared" si="183"/>
        <v>-5.005846150666865E-2</v>
      </c>
      <c r="G3939" s="26">
        <f t="shared" si="184"/>
        <v>-1.2543897416198585E-4</v>
      </c>
      <c r="H3939" s="26">
        <f t="shared" si="185"/>
        <v>6.2792820595237726E-6</v>
      </c>
    </row>
    <row r="3940" spans="1:8" x14ac:dyDescent="0.25">
      <c r="A3940" s="12">
        <f>Riesgo!C3944</f>
        <v>0</v>
      </c>
      <c r="F3940" s="76">
        <f t="shared" si="183"/>
        <v>-0.12404882503505923</v>
      </c>
      <c r="G3940" s="26">
        <f t="shared" si="184"/>
        <v>0</v>
      </c>
      <c r="H3940" s="26">
        <f t="shared" si="185"/>
        <v>0</v>
      </c>
    </row>
    <row r="3941" spans="1:8" x14ac:dyDescent="0.25">
      <c r="A3941" s="12">
        <f>Riesgo!C3945</f>
        <v>0</v>
      </c>
      <c r="F3941" s="76">
        <f t="shared" si="183"/>
        <v>-0.12404882503505923</v>
      </c>
      <c r="G3941" s="26">
        <f t="shared" si="184"/>
        <v>0</v>
      </c>
      <c r="H3941" s="26">
        <f t="shared" si="185"/>
        <v>0</v>
      </c>
    </row>
    <row r="3942" spans="1:8" x14ac:dyDescent="0.25">
      <c r="A3942" s="12">
        <f>Riesgo!C3946</f>
        <v>0</v>
      </c>
      <c r="F3942" s="76">
        <f t="shared" si="183"/>
        <v>-0.12404882503505923</v>
      </c>
      <c r="G3942" s="26">
        <f t="shared" si="184"/>
        <v>0</v>
      </c>
      <c r="H3942" s="26">
        <f t="shared" si="185"/>
        <v>0</v>
      </c>
    </row>
    <row r="3943" spans="1:8" x14ac:dyDescent="0.25">
      <c r="A3943" s="12">
        <f>Riesgo!C3947</f>
        <v>0</v>
      </c>
      <c r="F3943" s="76">
        <f t="shared" si="183"/>
        <v>-0.12404882503505923</v>
      </c>
      <c r="G3943" s="26">
        <f t="shared" si="184"/>
        <v>0</v>
      </c>
      <c r="H3943" s="26">
        <f t="shared" si="185"/>
        <v>0</v>
      </c>
    </row>
    <row r="3944" spans="1:8" x14ac:dyDescent="0.25">
      <c r="A3944" s="12">
        <f>Riesgo!C3948</f>
        <v>1</v>
      </c>
      <c r="F3944" s="76">
        <f t="shared" si="183"/>
        <v>0.87595117496494079</v>
      </c>
      <c r="G3944" s="26">
        <f t="shared" si="184"/>
        <v>0.67210898078442016</v>
      </c>
      <c r="H3944" s="26">
        <f t="shared" si="185"/>
        <v>0.58873465142260162</v>
      </c>
    </row>
    <row r="3945" spans="1:8" x14ac:dyDescent="0.25">
      <c r="A3945" s="12">
        <f>Riesgo!C3949</f>
        <v>0</v>
      </c>
      <c r="F3945" s="76">
        <f t="shared" si="183"/>
        <v>-0.12404882503505923</v>
      </c>
      <c r="G3945" s="26">
        <f t="shared" si="184"/>
        <v>0</v>
      </c>
      <c r="H3945" s="26">
        <f t="shared" si="185"/>
        <v>0</v>
      </c>
    </row>
    <row r="3946" spans="1:8" x14ac:dyDescent="0.25">
      <c r="A3946" s="12">
        <f>Riesgo!C3950</f>
        <v>1</v>
      </c>
      <c r="F3946" s="76">
        <f t="shared" si="183"/>
        <v>0.87595117496494079</v>
      </c>
      <c r="G3946" s="26">
        <f t="shared" si="184"/>
        <v>0.67210898078442016</v>
      </c>
      <c r="H3946" s="26">
        <f t="shared" si="185"/>
        <v>0.58873465142260162</v>
      </c>
    </row>
    <row r="3947" spans="1:8" x14ac:dyDescent="0.25">
      <c r="A3947" s="12">
        <f>Riesgo!C3951</f>
        <v>0</v>
      </c>
      <c r="F3947" s="76">
        <f t="shared" si="183"/>
        <v>-0.12404882503505923</v>
      </c>
      <c r="G3947" s="26">
        <f t="shared" si="184"/>
        <v>0</v>
      </c>
      <c r="H3947" s="26">
        <f t="shared" si="185"/>
        <v>0</v>
      </c>
    </row>
    <row r="3948" spans="1:8" x14ac:dyDescent="0.25">
      <c r="A3948" s="12">
        <f>Riesgo!C3952</f>
        <v>0</v>
      </c>
      <c r="F3948" s="76">
        <f t="shared" si="183"/>
        <v>-0.12404882503505923</v>
      </c>
      <c r="G3948" s="26">
        <f t="shared" si="184"/>
        <v>0</v>
      </c>
      <c r="H3948" s="26">
        <f t="shared" si="185"/>
        <v>0</v>
      </c>
    </row>
    <row r="3949" spans="1:8" x14ac:dyDescent="0.25">
      <c r="A3949" s="12">
        <f>Riesgo!C3953</f>
        <v>0</v>
      </c>
      <c r="F3949" s="76">
        <f t="shared" si="183"/>
        <v>-0.12404882503505923</v>
      </c>
      <c r="G3949" s="26">
        <f t="shared" si="184"/>
        <v>0</v>
      </c>
      <c r="H3949" s="26">
        <f t="shared" si="185"/>
        <v>0</v>
      </c>
    </row>
    <row r="3950" spans="1:8" x14ac:dyDescent="0.25">
      <c r="A3950" s="12">
        <f>Riesgo!C3954</f>
        <v>1</v>
      </c>
      <c r="F3950" s="76">
        <f t="shared" si="183"/>
        <v>0.87595117496494079</v>
      </c>
      <c r="G3950" s="26">
        <f t="shared" si="184"/>
        <v>0.67210898078442016</v>
      </c>
      <c r="H3950" s="26">
        <f t="shared" si="185"/>
        <v>0.58873465142260162</v>
      </c>
    </row>
    <row r="3951" spans="1:8" x14ac:dyDescent="0.25">
      <c r="A3951" s="12">
        <f>Riesgo!C3955</f>
        <v>0</v>
      </c>
      <c r="F3951" s="76">
        <f t="shared" si="183"/>
        <v>-0.12404882503505923</v>
      </c>
      <c r="G3951" s="26">
        <f t="shared" si="184"/>
        <v>0</v>
      </c>
      <c r="H3951" s="26">
        <f t="shared" si="185"/>
        <v>0</v>
      </c>
    </row>
    <row r="3952" spans="1:8" x14ac:dyDescent="0.25">
      <c r="A3952" s="12">
        <f>Riesgo!C3956</f>
        <v>0</v>
      </c>
      <c r="F3952" s="76">
        <f t="shared" si="183"/>
        <v>-0.12404882503505923</v>
      </c>
      <c r="G3952" s="26">
        <f t="shared" si="184"/>
        <v>0</v>
      </c>
      <c r="H3952" s="26">
        <f t="shared" si="185"/>
        <v>0</v>
      </c>
    </row>
    <row r="3953" spans="1:8" x14ac:dyDescent="0.25">
      <c r="A3953" s="12">
        <f>Riesgo!C3957</f>
        <v>0</v>
      </c>
      <c r="F3953" s="76">
        <f t="shared" si="183"/>
        <v>-0.12404882503505923</v>
      </c>
      <c r="G3953" s="26">
        <f t="shared" si="184"/>
        <v>0</v>
      </c>
      <c r="H3953" s="26">
        <f t="shared" si="185"/>
        <v>0</v>
      </c>
    </row>
    <row r="3954" spans="1:8" x14ac:dyDescent="0.25">
      <c r="A3954" s="12">
        <f>Riesgo!C3958</f>
        <v>1</v>
      </c>
      <c r="F3954" s="76">
        <f t="shared" si="183"/>
        <v>0.87595117496494079</v>
      </c>
      <c r="G3954" s="26">
        <f t="shared" si="184"/>
        <v>0.67210898078442016</v>
      </c>
      <c r="H3954" s="26">
        <f t="shared" si="185"/>
        <v>0.58873465142260162</v>
      </c>
    </row>
    <row r="3955" spans="1:8" x14ac:dyDescent="0.25">
      <c r="A3955" s="12">
        <f>Riesgo!C3959</f>
        <v>0</v>
      </c>
      <c r="F3955" s="76">
        <f t="shared" si="183"/>
        <v>-0.12404882503505923</v>
      </c>
      <c r="G3955" s="26">
        <f t="shared" si="184"/>
        <v>0</v>
      </c>
      <c r="H3955" s="26">
        <f t="shared" si="185"/>
        <v>0</v>
      </c>
    </row>
    <row r="3956" spans="1:8" x14ac:dyDescent="0.25">
      <c r="A3956" s="12">
        <f>Riesgo!C3960</f>
        <v>0</v>
      </c>
      <c r="F3956" s="76">
        <f t="shared" si="183"/>
        <v>-0.12404882503505923</v>
      </c>
      <c r="G3956" s="26">
        <f t="shared" si="184"/>
        <v>0</v>
      </c>
      <c r="H3956" s="26">
        <f t="shared" si="185"/>
        <v>0</v>
      </c>
    </row>
    <row r="3957" spans="1:8" x14ac:dyDescent="0.25">
      <c r="A3957" s="12">
        <f>Riesgo!C3961</f>
        <v>0</v>
      </c>
      <c r="F3957" s="76">
        <f t="shared" si="183"/>
        <v>-0.12404882503505923</v>
      </c>
      <c r="G3957" s="26">
        <f t="shared" si="184"/>
        <v>0</v>
      </c>
      <c r="H3957" s="26">
        <f t="shared" si="185"/>
        <v>0</v>
      </c>
    </row>
    <row r="3958" spans="1:8" x14ac:dyDescent="0.25">
      <c r="A3958" s="12">
        <f>Riesgo!C3962</f>
        <v>7.1684158892943134E-2</v>
      </c>
      <c r="F3958" s="76">
        <f t="shared" si="183"/>
        <v>-5.2364666142116101E-2</v>
      </c>
      <c r="G3958" s="26">
        <f t="shared" si="184"/>
        <v>-1.4358696533631028E-4</v>
      </c>
      <c r="H3958" s="26">
        <f t="shared" si="185"/>
        <v>7.5188835021954865E-6</v>
      </c>
    </row>
    <row r="3959" spans="1:8" x14ac:dyDescent="0.25">
      <c r="A3959" s="12">
        <f>Riesgo!C3963</f>
        <v>0</v>
      </c>
      <c r="F3959" s="76">
        <f t="shared" si="183"/>
        <v>-0.12404882503505923</v>
      </c>
      <c r="G3959" s="26">
        <f t="shared" si="184"/>
        <v>0</v>
      </c>
      <c r="H3959" s="26">
        <f t="shared" si="185"/>
        <v>0</v>
      </c>
    </row>
    <row r="3960" spans="1:8" x14ac:dyDescent="0.25">
      <c r="A3960" s="12">
        <f>Riesgo!C3964</f>
        <v>0</v>
      </c>
      <c r="F3960" s="76">
        <f t="shared" si="183"/>
        <v>-0.12404882503505923</v>
      </c>
      <c r="G3960" s="26">
        <f t="shared" si="184"/>
        <v>0</v>
      </c>
      <c r="H3960" s="26">
        <f t="shared" si="185"/>
        <v>0</v>
      </c>
    </row>
    <row r="3961" spans="1:8" x14ac:dyDescent="0.25">
      <c r="A3961" s="12">
        <f>Riesgo!C3965</f>
        <v>0</v>
      </c>
      <c r="F3961" s="76">
        <f t="shared" si="183"/>
        <v>-0.12404882503505923</v>
      </c>
      <c r="G3961" s="26">
        <f t="shared" si="184"/>
        <v>0</v>
      </c>
      <c r="H3961" s="26">
        <f t="shared" si="185"/>
        <v>0</v>
      </c>
    </row>
    <row r="3962" spans="1:8" x14ac:dyDescent="0.25">
      <c r="A3962" s="12">
        <f>Riesgo!C3966</f>
        <v>0</v>
      </c>
      <c r="F3962" s="76">
        <f t="shared" si="183"/>
        <v>-0.12404882503505923</v>
      </c>
      <c r="G3962" s="26">
        <f t="shared" si="184"/>
        <v>0</v>
      </c>
      <c r="H3962" s="26">
        <f t="shared" si="185"/>
        <v>0</v>
      </c>
    </row>
    <row r="3963" spans="1:8" x14ac:dyDescent="0.25">
      <c r="A3963" s="12">
        <f>Riesgo!C3967</f>
        <v>0</v>
      </c>
      <c r="F3963" s="76">
        <f t="shared" si="183"/>
        <v>-0.12404882503505923</v>
      </c>
      <c r="G3963" s="26">
        <f t="shared" si="184"/>
        <v>0</v>
      </c>
      <c r="H3963" s="26">
        <f t="shared" si="185"/>
        <v>0</v>
      </c>
    </row>
    <row r="3964" spans="1:8" x14ac:dyDescent="0.25">
      <c r="A3964" s="12">
        <f>Riesgo!C3968</f>
        <v>0.14989810334580916</v>
      </c>
      <c r="F3964" s="76">
        <f t="shared" si="183"/>
        <v>2.5849278310749929E-2</v>
      </c>
      <c r="G3964" s="26">
        <f t="shared" si="184"/>
        <v>1.7272104918405689E-5</v>
      </c>
      <c r="H3964" s="26">
        <f t="shared" si="185"/>
        <v>4.4647144704834134E-7</v>
      </c>
    </row>
    <row r="3965" spans="1:8" x14ac:dyDescent="0.25">
      <c r="A3965" s="12">
        <f>Riesgo!C3969</f>
        <v>0</v>
      </c>
      <c r="F3965" s="76">
        <f t="shared" si="183"/>
        <v>-0.12404882503505923</v>
      </c>
      <c r="G3965" s="26">
        <f t="shared" si="184"/>
        <v>0</v>
      </c>
      <c r="H3965" s="26">
        <f t="shared" si="185"/>
        <v>0</v>
      </c>
    </row>
    <row r="3966" spans="1:8" x14ac:dyDescent="0.25">
      <c r="A3966" s="12">
        <f>Riesgo!C3970</f>
        <v>1</v>
      </c>
      <c r="F3966" s="76">
        <f t="shared" si="183"/>
        <v>0.87595117496494079</v>
      </c>
      <c r="G3966" s="26">
        <f t="shared" si="184"/>
        <v>0.67210898078442016</v>
      </c>
      <c r="H3966" s="26">
        <f t="shared" si="185"/>
        <v>0.58873465142260162</v>
      </c>
    </row>
    <row r="3967" spans="1:8" x14ac:dyDescent="0.25">
      <c r="A3967" s="12">
        <f>Riesgo!C3971</f>
        <v>0</v>
      </c>
      <c r="F3967" s="76">
        <f t="shared" si="183"/>
        <v>-0.12404882503505923</v>
      </c>
      <c r="G3967" s="26">
        <f t="shared" si="184"/>
        <v>0</v>
      </c>
      <c r="H3967" s="26">
        <f t="shared" si="185"/>
        <v>0</v>
      </c>
    </row>
    <row r="3968" spans="1:8" x14ac:dyDescent="0.25">
      <c r="A3968" s="12">
        <f>Riesgo!C3972</f>
        <v>0</v>
      </c>
      <c r="F3968" s="76">
        <f t="shared" si="183"/>
        <v>-0.12404882503505923</v>
      </c>
      <c r="G3968" s="26">
        <f t="shared" si="184"/>
        <v>0</v>
      </c>
      <c r="H3968" s="26">
        <f t="shared" si="185"/>
        <v>0</v>
      </c>
    </row>
    <row r="3969" spans="1:8" x14ac:dyDescent="0.25">
      <c r="A3969" s="12">
        <f>Riesgo!C3973</f>
        <v>0.21809039026031254</v>
      </c>
      <c r="F3969" s="76">
        <f t="shared" si="183"/>
        <v>9.404156522525331E-2</v>
      </c>
      <c r="G3969" s="26">
        <f t="shared" si="184"/>
        <v>8.3168629826518761E-4</v>
      </c>
      <c r="H3969" s="26">
        <f t="shared" si="185"/>
        <v>7.8213081265255123E-5</v>
      </c>
    </row>
    <row r="3970" spans="1:8" x14ac:dyDescent="0.25">
      <c r="A3970" s="12">
        <f>Riesgo!C3974</f>
        <v>0</v>
      </c>
      <c r="F3970" s="76">
        <f t="shared" si="183"/>
        <v>-0.12404882503505923</v>
      </c>
      <c r="G3970" s="26">
        <f t="shared" si="184"/>
        <v>0</v>
      </c>
      <c r="H3970" s="26">
        <f t="shared" si="185"/>
        <v>0</v>
      </c>
    </row>
    <row r="3971" spans="1:8" x14ac:dyDescent="0.25">
      <c r="A3971" s="12">
        <f>Riesgo!C3975</f>
        <v>0</v>
      </c>
      <c r="F3971" s="76">
        <f t="shared" ref="F3971:F4034" si="186">A3971-$D$4</f>
        <v>-0.12404882503505923</v>
      </c>
      <c r="G3971" s="26">
        <f t="shared" ref="G3971:G4034" si="187">IF(A3971=0,0,(A3971-D$4)^3)</f>
        <v>0</v>
      </c>
      <c r="H3971" s="26">
        <f t="shared" ref="H3971:H4034" si="188">IF(A3971=0,0,(A3971-D$4)^4)</f>
        <v>0</v>
      </c>
    </row>
    <row r="3972" spans="1:8" x14ac:dyDescent="0.25">
      <c r="A3972" s="12">
        <f>Riesgo!C3976</f>
        <v>0</v>
      </c>
      <c r="F3972" s="76">
        <f t="shared" si="186"/>
        <v>-0.12404882503505923</v>
      </c>
      <c r="G3972" s="26">
        <f t="shared" si="187"/>
        <v>0</v>
      </c>
      <c r="H3972" s="26">
        <f t="shared" si="188"/>
        <v>0</v>
      </c>
    </row>
    <row r="3973" spans="1:8" x14ac:dyDescent="0.25">
      <c r="A3973" s="12">
        <f>Riesgo!C3977</f>
        <v>0</v>
      </c>
      <c r="F3973" s="76">
        <f t="shared" si="186"/>
        <v>-0.12404882503505923</v>
      </c>
      <c r="G3973" s="26">
        <f t="shared" si="187"/>
        <v>0</v>
      </c>
      <c r="H3973" s="26">
        <f t="shared" si="188"/>
        <v>0</v>
      </c>
    </row>
    <row r="3974" spans="1:8" x14ac:dyDescent="0.25">
      <c r="A3974" s="12">
        <f>Riesgo!C3978</f>
        <v>0</v>
      </c>
      <c r="F3974" s="76">
        <f t="shared" si="186"/>
        <v>-0.12404882503505923</v>
      </c>
      <c r="G3974" s="26">
        <f t="shared" si="187"/>
        <v>0</v>
      </c>
      <c r="H3974" s="26">
        <f t="shared" si="188"/>
        <v>0</v>
      </c>
    </row>
    <row r="3975" spans="1:8" x14ac:dyDescent="0.25">
      <c r="A3975" s="12">
        <f>Riesgo!C3979</f>
        <v>0</v>
      </c>
      <c r="F3975" s="76">
        <f t="shared" si="186"/>
        <v>-0.12404882503505923</v>
      </c>
      <c r="G3975" s="26">
        <f t="shared" si="187"/>
        <v>0</v>
      </c>
      <c r="H3975" s="26">
        <f t="shared" si="188"/>
        <v>0</v>
      </c>
    </row>
    <row r="3976" spans="1:8" x14ac:dyDescent="0.25">
      <c r="A3976" s="12">
        <f>Riesgo!C3980</f>
        <v>0</v>
      </c>
      <c r="F3976" s="76">
        <f t="shared" si="186"/>
        <v>-0.12404882503505923</v>
      </c>
      <c r="G3976" s="26">
        <f t="shared" si="187"/>
        <v>0</v>
      </c>
      <c r="H3976" s="26">
        <f t="shared" si="188"/>
        <v>0</v>
      </c>
    </row>
    <row r="3977" spans="1:8" x14ac:dyDescent="0.25">
      <c r="A3977" s="12">
        <f>Riesgo!C3981</f>
        <v>0</v>
      </c>
      <c r="F3977" s="76">
        <f t="shared" si="186"/>
        <v>-0.12404882503505923</v>
      </c>
      <c r="G3977" s="26">
        <f t="shared" si="187"/>
        <v>0</v>
      </c>
      <c r="H3977" s="26">
        <f t="shared" si="188"/>
        <v>0</v>
      </c>
    </row>
    <row r="3978" spans="1:8" x14ac:dyDescent="0.25">
      <c r="A3978" s="12">
        <f>Riesgo!C3982</f>
        <v>0</v>
      </c>
      <c r="F3978" s="76">
        <f t="shared" si="186"/>
        <v>-0.12404882503505923</v>
      </c>
      <c r="G3978" s="26">
        <f t="shared" si="187"/>
        <v>0</v>
      </c>
      <c r="H3978" s="26">
        <f t="shared" si="188"/>
        <v>0</v>
      </c>
    </row>
    <row r="3979" spans="1:8" x14ac:dyDescent="0.25">
      <c r="A3979" s="12">
        <f>Riesgo!C3983</f>
        <v>0</v>
      </c>
      <c r="F3979" s="76">
        <f t="shared" si="186"/>
        <v>-0.12404882503505923</v>
      </c>
      <c r="G3979" s="26">
        <f t="shared" si="187"/>
        <v>0</v>
      </c>
      <c r="H3979" s="26">
        <f t="shared" si="188"/>
        <v>0</v>
      </c>
    </row>
    <row r="3980" spans="1:8" x14ac:dyDescent="0.25">
      <c r="A3980" s="12">
        <f>Riesgo!C3984</f>
        <v>0</v>
      </c>
      <c r="F3980" s="76">
        <f t="shared" si="186"/>
        <v>-0.12404882503505923</v>
      </c>
      <c r="G3980" s="26">
        <f t="shared" si="187"/>
        <v>0</v>
      </c>
      <c r="H3980" s="26">
        <f t="shared" si="188"/>
        <v>0</v>
      </c>
    </row>
    <row r="3981" spans="1:8" x14ac:dyDescent="0.25">
      <c r="A3981" s="12">
        <f>Riesgo!C3985</f>
        <v>0.17712531260223197</v>
      </c>
      <c r="F3981" s="76">
        <f t="shared" si="186"/>
        <v>5.3076487567172731E-2</v>
      </c>
      <c r="G3981" s="26">
        <f t="shared" si="187"/>
        <v>1.4952249138136466E-4</v>
      </c>
      <c r="H3981" s="26">
        <f t="shared" si="188"/>
        <v>7.9361286548156928E-6</v>
      </c>
    </row>
    <row r="3982" spans="1:8" x14ac:dyDescent="0.25">
      <c r="A3982" s="12">
        <f>Riesgo!C3986</f>
        <v>0.93958227876939948</v>
      </c>
      <c r="F3982" s="76">
        <f t="shared" si="186"/>
        <v>0.81553345373434027</v>
      </c>
      <c r="G3982" s="26">
        <f t="shared" si="187"/>
        <v>0.54240707085259099</v>
      </c>
      <c r="H3982" s="26">
        <f t="shared" si="188"/>
        <v>0.44235111182234055</v>
      </c>
    </row>
    <row r="3983" spans="1:8" x14ac:dyDescent="0.25">
      <c r="A3983" s="12">
        <f>Riesgo!C3987</f>
        <v>0</v>
      </c>
      <c r="F3983" s="76">
        <f t="shared" si="186"/>
        <v>-0.12404882503505923</v>
      </c>
      <c r="G3983" s="26">
        <f t="shared" si="187"/>
        <v>0</v>
      </c>
      <c r="H3983" s="26">
        <f t="shared" si="188"/>
        <v>0</v>
      </c>
    </row>
    <row r="3984" spans="1:8" x14ac:dyDescent="0.25">
      <c r="A3984" s="12">
        <f>Riesgo!C3988</f>
        <v>0</v>
      </c>
      <c r="F3984" s="76">
        <f t="shared" si="186"/>
        <v>-0.12404882503505923</v>
      </c>
      <c r="G3984" s="26">
        <f t="shared" si="187"/>
        <v>0</v>
      </c>
      <c r="H3984" s="26">
        <f t="shared" si="188"/>
        <v>0</v>
      </c>
    </row>
    <row r="3985" spans="1:8" x14ac:dyDescent="0.25">
      <c r="A3985" s="12">
        <f>Riesgo!C3989</f>
        <v>0</v>
      </c>
      <c r="F3985" s="76">
        <f t="shared" si="186"/>
        <v>-0.12404882503505923</v>
      </c>
      <c r="G3985" s="26">
        <f t="shared" si="187"/>
        <v>0</v>
      </c>
      <c r="H3985" s="26">
        <f t="shared" si="188"/>
        <v>0</v>
      </c>
    </row>
    <row r="3986" spans="1:8" x14ac:dyDescent="0.25">
      <c r="A3986" s="12">
        <f>Riesgo!C3990</f>
        <v>0</v>
      </c>
      <c r="F3986" s="76">
        <f t="shared" si="186"/>
        <v>-0.12404882503505923</v>
      </c>
      <c r="G3986" s="26">
        <f t="shared" si="187"/>
        <v>0</v>
      </c>
      <c r="H3986" s="26">
        <f t="shared" si="188"/>
        <v>0</v>
      </c>
    </row>
    <row r="3987" spans="1:8" x14ac:dyDescent="0.25">
      <c r="A3987" s="12">
        <f>Riesgo!C3991</f>
        <v>0.93239960477051986</v>
      </c>
      <c r="F3987" s="76">
        <f t="shared" si="186"/>
        <v>0.80835077973546066</v>
      </c>
      <c r="G3987" s="26">
        <f t="shared" si="187"/>
        <v>0.52820144469132646</v>
      </c>
      <c r="H3987" s="26">
        <f t="shared" si="188"/>
        <v>0.4269720496736305</v>
      </c>
    </row>
    <row r="3988" spans="1:8" x14ac:dyDescent="0.25">
      <c r="A3988" s="12">
        <f>Riesgo!C3992</f>
        <v>0</v>
      </c>
      <c r="F3988" s="76">
        <f t="shared" si="186"/>
        <v>-0.12404882503505923</v>
      </c>
      <c r="G3988" s="26">
        <f t="shared" si="187"/>
        <v>0</v>
      </c>
      <c r="H3988" s="26">
        <f t="shared" si="188"/>
        <v>0</v>
      </c>
    </row>
    <row r="3989" spans="1:8" x14ac:dyDescent="0.25">
      <c r="A3989" s="12">
        <f>Riesgo!C3993</f>
        <v>0</v>
      </c>
      <c r="F3989" s="76">
        <f t="shared" si="186"/>
        <v>-0.12404882503505923</v>
      </c>
      <c r="G3989" s="26">
        <f t="shared" si="187"/>
        <v>0</v>
      </c>
      <c r="H3989" s="26">
        <f t="shared" si="188"/>
        <v>0</v>
      </c>
    </row>
    <row r="3990" spans="1:8" x14ac:dyDescent="0.25">
      <c r="A3990" s="12">
        <f>Riesgo!C3994</f>
        <v>0</v>
      </c>
      <c r="F3990" s="76">
        <f t="shared" si="186"/>
        <v>-0.12404882503505923</v>
      </c>
      <c r="G3990" s="26">
        <f t="shared" si="187"/>
        <v>0</v>
      </c>
      <c r="H3990" s="26">
        <f t="shared" si="188"/>
        <v>0</v>
      </c>
    </row>
    <row r="3991" spans="1:8" x14ac:dyDescent="0.25">
      <c r="A3991" s="12">
        <f>Riesgo!C3995</f>
        <v>0</v>
      </c>
      <c r="F3991" s="76">
        <f t="shared" si="186"/>
        <v>-0.12404882503505923</v>
      </c>
      <c r="G3991" s="26">
        <f t="shared" si="187"/>
        <v>0</v>
      </c>
      <c r="H3991" s="26">
        <f t="shared" si="188"/>
        <v>0</v>
      </c>
    </row>
    <row r="3992" spans="1:8" x14ac:dyDescent="0.25">
      <c r="A3992" s="12">
        <f>Riesgo!C3996</f>
        <v>0</v>
      </c>
      <c r="F3992" s="76">
        <f t="shared" si="186"/>
        <v>-0.12404882503505923</v>
      </c>
      <c r="G3992" s="26">
        <f t="shared" si="187"/>
        <v>0</v>
      </c>
      <c r="H3992" s="26">
        <f t="shared" si="188"/>
        <v>0</v>
      </c>
    </row>
    <row r="3993" spans="1:8" x14ac:dyDescent="0.25">
      <c r="A3993" s="12">
        <f>Riesgo!C3997</f>
        <v>0</v>
      </c>
      <c r="F3993" s="76">
        <f t="shared" si="186"/>
        <v>-0.12404882503505923</v>
      </c>
      <c r="G3993" s="26">
        <f t="shared" si="187"/>
        <v>0</v>
      </c>
      <c r="H3993" s="26">
        <f t="shared" si="188"/>
        <v>0</v>
      </c>
    </row>
    <row r="3994" spans="1:8" x14ac:dyDescent="0.25">
      <c r="A3994" s="12">
        <f>Riesgo!C3998</f>
        <v>0</v>
      </c>
      <c r="F3994" s="76">
        <f t="shared" si="186"/>
        <v>-0.12404882503505923</v>
      </c>
      <c r="G3994" s="26">
        <f t="shared" si="187"/>
        <v>0</v>
      </c>
      <c r="H3994" s="26">
        <f t="shared" si="188"/>
        <v>0</v>
      </c>
    </row>
    <row r="3995" spans="1:8" x14ac:dyDescent="0.25">
      <c r="A3995" s="12">
        <f>Riesgo!C3999</f>
        <v>0.31599492911069926</v>
      </c>
      <c r="F3995" s="76">
        <f t="shared" si="186"/>
        <v>0.19194610407564003</v>
      </c>
      <c r="G3995" s="26">
        <f t="shared" si="187"/>
        <v>7.0719292149245281E-3</v>
      </c>
      <c r="H3995" s="26">
        <f t="shared" si="188"/>
        <v>1.3574292611034627E-3</v>
      </c>
    </row>
    <row r="3996" spans="1:8" x14ac:dyDescent="0.25">
      <c r="A3996" s="12">
        <f>Riesgo!C4000</f>
        <v>0</v>
      </c>
      <c r="F3996" s="76">
        <f t="shared" si="186"/>
        <v>-0.12404882503505923</v>
      </c>
      <c r="G3996" s="26">
        <f t="shared" si="187"/>
        <v>0</v>
      </c>
      <c r="H3996" s="26">
        <f t="shared" si="188"/>
        <v>0</v>
      </c>
    </row>
    <row r="3997" spans="1:8" x14ac:dyDescent="0.25">
      <c r="A3997" s="12">
        <f>Riesgo!C4001</f>
        <v>0</v>
      </c>
      <c r="F3997" s="76">
        <f t="shared" si="186"/>
        <v>-0.12404882503505923</v>
      </c>
      <c r="G3997" s="26">
        <f t="shared" si="187"/>
        <v>0</v>
      </c>
      <c r="H3997" s="26">
        <f t="shared" si="188"/>
        <v>0</v>
      </c>
    </row>
    <row r="3998" spans="1:8" x14ac:dyDescent="0.25">
      <c r="A3998" s="12">
        <f>Riesgo!C4002</f>
        <v>0</v>
      </c>
      <c r="F3998" s="76">
        <f t="shared" si="186"/>
        <v>-0.12404882503505923</v>
      </c>
      <c r="G3998" s="26">
        <f t="shared" si="187"/>
        <v>0</v>
      </c>
      <c r="H3998" s="26">
        <f t="shared" si="188"/>
        <v>0</v>
      </c>
    </row>
    <row r="3999" spans="1:8" x14ac:dyDescent="0.25">
      <c r="A3999" s="12">
        <f>Riesgo!C4003</f>
        <v>0</v>
      </c>
      <c r="F3999" s="76">
        <f t="shared" si="186"/>
        <v>-0.12404882503505923</v>
      </c>
      <c r="G3999" s="26">
        <f t="shared" si="187"/>
        <v>0</v>
      </c>
      <c r="H3999" s="26">
        <f t="shared" si="188"/>
        <v>0</v>
      </c>
    </row>
    <row r="4000" spans="1:8" x14ac:dyDescent="0.25">
      <c r="A4000" s="12">
        <f>Riesgo!C4004</f>
        <v>0.20011197277660056</v>
      </c>
      <c r="F4000" s="76">
        <f t="shared" si="186"/>
        <v>7.6063147741541326E-2</v>
      </c>
      <c r="G4000" s="26">
        <f t="shared" si="187"/>
        <v>4.4007113349853405E-4</v>
      </c>
      <c r="H4000" s="26">
        <f t="shared" si="188"/>
        <v>3.3473195644086553E-5</v>
      </c>
    </row>
    <row r="4001" spans="1:8" x14ac:dyDescent="0.25">
      <c r="A4001" s="12">
        <f>Riesgo!C4005</f>
        <v>0</v>
      </c>
      <c r="F4001" s="76">
        <f t="shared" si="186"/>
        <v>-0.12404882503505923</v>
      </c>
      <c r="G4001" s="26">
        <f t="shared" si="187"/>
        <v>0</v>
      </c>
      <c r="H4001" s="26">
        <f t="shared" si="188"/>
        <v>0</v>
      </c>
    </row>
    <row r="4002" spans="1:8" x14ac:dyDescent="0.25">
      <c r="A4002" s="12">
        <f>Riesgo!C4006</f>
        <v>1</v>
      </c>
      <c r="F4002" s="76">
        <f t="shared" si="186"/>
        <v>0.87595117496494079</v>
      </c>
      <c r="G4002" s="26">
        <f t="shared" si="187"/>
        <v>0.67210898078442016</v>
      </c>
      <c r="H4002" s="26">
        <f t="shared" si="188"/>
        <v>0.58873465142260162</v>
      </c>
    </row>
    <row r="4003" spans="1:8" x14ac:dyDescent="0.25">
      <c r="A4003" s="12">
        <f>Riesgo!C4007</f>
        <v>0.4921645613309617</v>
      </c>
      <c r="F4003" s="76">
        <f t="shared" si="186"/>
        <v>0.36811573629590244</v>
      </c>
      <c r="G4003" s="26">
        <f t="shared" si="187"/>
        <v>4.9883067205917925E-2</v>
      </c>
      <c r="H4003" s="26">
        <f t="shared" si="188"/>
        <v>1.8362742013204463E-2</v>
      </c>
    </row>
    <row r="4004" spans="1:8" x14ac:dyDescent="0.25">
      <c r="A4004" s="12">
        <f>Riesgo!C4008</f>
        <v>0</v>
      </c>
      <c r="F4004" s="76">
        <f t="shared" si="186"/>
        <v>-0.12404882503505923</v>
      </c>
      <c r="G4004" s="26">
        <f t="shared" si="187"/>
        <v>0</v>
      </c>
      <c r="H4004" s="26">
        <f t="shared" si="188"/>
        <v>0</v>
      </c>
    </row>
    <row r="4005" spans="1:8" x14ac:dyDescent="0.25">
      <c r="A4005" s="12">
        <f>Riesgo!C4009</f>
        <v>0</v>
      </c>
      <c r="F4005" s="76">
        <f t="shared" si="186"/>
        <v>-0.12404882503505923</v>
      </c>
      <c r="G4005" s="26">
        <f t="shared" si="187"/>
        <v>0</v>
      </c>
      <c r="H4005" s="26">
        <f t="shared" si="188"/>
        <v>0</v>
      </c>
    </row>
    <row r="4006" spans="1:8" x14ac:dyDescent="0.25">
      <c r="A4006" s="12">
        <f>Riesgo!C4010</f>
        <v>0</v>
      </c>
      <c r="F4006" s="76">
        <f t="shared" si="186"/>
        <v>-0.12404882503505923</v>
      </c>
      <c r="G4006" s="26">
        <f t="shared" si="187"/>
        <v>0</v>
      </c>
      <c r="H4006" s="26">
        <f t="shared" si="188"/>
        <v>0</v>
      </c>
    </row>
    <row r="4007" spans="1:8" x14ac:dyDescent="0.25">
      <c r="A4007" s="12">
        <f>Riesgo!C4011</f>
        <v>0</v>
      </c>
      <c r="F4007" s="76">
        <f t="shared" si="186"/>
        <v>-0.12404882503505923</v>
      </c>
      <c r="G4007" s="26">
        <f t="shared" si="187"/>
        <v>0</v>
      </c>
      <c r="H4007" s="26">
        <f t="shared" si="188"/>
        <v>0</v>
      </c>
    </row>
    <row r="4008" spans="1:8" x14ac:dyDescent="0.25">
      <c r="A4008" s="12">
        <f>Riesgo!C4012</f>
        <v>0</v>
      </c>
      <c r="F4008" s="76">
        <f t="shared" si="186"/>
        <v>-0.12404882503505923</v>
      </c>
      <c r="G4008" s="26">
        <f t="shared" si="187"/>
        <v>0</v>
      </c>
      <c r="H4008" s="26">
        <f t="shared" si="188"/>
        <v>0</v>
      </c>
    </row>
    <row r="4009" spans="1:8" x14ac:dyDescent="0.25">
      <c r="A4009" s="12">
        <f>Riesgo!C4013</f>
        <v>0</v>
      </c>
      <c r="F4009" s="76">
        <f t="shared" si="186"/>
        <v>-0.12404882503505923</v>
      </c>
      <c r="G4009" s="26">
        <f t="shared" si="187"/>
        <v>0</v>
      </c>
      <c r="H4009" s="26">
        <f t="shared" si="188"/>
        <v>0</v>
      </c>
    </row>
    <row r="4010" spans="1:8" x14ac:dyDescent="0.25">
      <c r="A4010" s="12">
        <f>Riesgo!C4014</f>
        <v>0</v>
      </c>
      <c r="F4010" s="76">
        <f t="shared" si="186"/>
        <v>-0.12404882503505923</v>
      </c>
      <c r="G4010" s="26">
        <f t="shared" si="187"/>
        <v>0</v>
      </c>
      <c r="H4010" s="26">
        <f t="shared" si="188"/>
        <v>0</v>
      </c>
    </row>
    <row r="4011" spans="1:8" x14ac:dyDescent="0.25">
      <c r="A4011" s="12">
        <f>Riesgo!C4015</f>
        <v>0</v>
      </c>
      <c r="F4011" s="76">
        <f t="shared" si="186"/>
        <v>-0.12404882503505923</v>
      </c>
      <c r="G4011" s="26">
        <f t="shared" si="187"/>
        <v>0</v>
      </c>
      <c r="H4011" s="26">
        <f t="shared" si="188"/>
        <v>0</v>
      </c>
    </row>
    <row r="4012" spans="1:8" x14ac:dyDescent="0.25">
      <c r="A4012" s="12">
        <f>Riesgo!C4016</f>
        <v>0</v>
      </c>
      <c r="F4012" s="76">
        <f t="shared" si="186"/>
        <v>-0.12404882503505923</v>
      </c>
      <c r="G4012" s="26">
        <f t="shared" si="187"/>
        <v>0</v>
      </c>
      <c r="H4012" s="26">
        <f t="shared" si="188"/>
        <v>0</v>
      </c>
    </row>
    <row r="4013" spans="1:8" x14ac:dyDescent="0.25">
      <c r="A4013" s="12">
        <f>Riesgo!C4017</f>
        <v>0</v>
      </c>
      <c r="F4013" s="76">
        <f t="shared" si="186"/>
        <v>-0.12404882503505923</v>
      </c>
      <c r="G4013" s="26">
        <f t="shared" si="187"/>
        <v>0</v>
      </c>
      <c r="H4013" s="26">
        <f t="shared" si="188"/>
        <v>0</v>
      </c>
    </row>
    <row r="4014" spans="1:8" x14ac:dyDescent="0.25">
      <c r="A4014" s="12">
        <f>Riesgo!C4018</f>
        <v>0</v>
      </c>
      <c r="F4014" s="76">
        <f t="shared" si="186"/>
        <v>-0.12404882503505923</v>
      </c>
      <c r="G4014" s="26">
        <f t="shared" si="187"/>
        <v>0</v>
      </c>
      <c r="H4014" s="26">
        <f t="shared" si="188"/>
        <v>0</v>
      </c>
    </row>
    <row r="4015" spans="1:8" x14ac:dyDescent="0.25">
      <c r="A4015" s="12">
        <f>Riesgo!C4019</f>
        <v>0</v>
      </c>
      <c r="F4015" s="76">
        <f t="shared" si="186"/>
        <v>-0.12404882503505923</v>
      </c>
      <c r="G4015" s="26">
        <f t="shared" si="187"/>
        <v>0</v>
      </c>
      <c r="H4015" s="26">
        <f t="shared" si="188"/>
        <v>0</v>
      </c>
    </row>
    <row r="4016" spans="1:8" x14ac:dyDescent="0.25">
      <c r="A4016" s="12">
        <f>Riesgo!C4020</f>
        <v>0</v>
      </c>
      <c r="F4016" s="76">
        <f t="shared" si="186"/>
        <v>-0.12404882503505923</v>
      </c>
      <c r="G4016" s="26">
        <f t="shared" si="187"/>
        <v>0</v>
      </c>
      <c r="H4016" s="26">
        <f t="shared" si="188"/>
        <v>0</v>
      </c>
    </row>
    <row r="4017" spans="1:8" x14ac:dyDescent="0.25">
      <c r="A4017" s="12">
        <f>Riesgo!C4021</f>
        <v>0</v>
      </c>
      <c r="F4017" s="76">
        <f t="shared" si="186"/>
        <v>-0.12404882503505923</v>
      </c>
      <c r="G4017" s="26">
        <f t="shared" si="187"/>
        <v>0</v>
      </c>
      <c r="H4017" s="26">
        <f t="shared" si="188"/>
        <v>0</v>
      </c>
    </row>
    <row r="4018" spans="1:8" x14ac:dyDescent="0.25">
      <c r="A4018" s="12">
        <f>Riesgo!C4022</f>
        <v>0</v>
      </c>
      <c r="F4018" s="76">
        <f t="shared" si="186"/>
        <v>-0.12404882503505923</v>
      </c>
      <c r="G4018" s="26">
        <f t="shared" si="187"/>
        <v>0</v>
      </c>
      <c r="H4018" s="26">
        <f t="shared" si="188"/>
        <v>0</v>
      </c>
    </row>
    <row r="4019" spans="1:8" x14ac:dyDescent="0.25">
      <c r="A4019" s="12">
        <f>Riesgo!C4023</f>
        <v>0</v>
      </c>
      <c r="F4019" s="76">
        <f t="shared" si="186"/>
        <v>-0.12404882503505923</v>
      </c>
      <c r="G4019" s="26">
        <f t="shared" si="187"/>
        <v>0</v>
      </c>
      <c r="H4019" s="26">
        <f t="shared" si="188"/>
        <v>0</v>
      </c>
    </row>
    <row r="4020" spans="1:8" x14ac:dyDescent="0.25">
      <c r="A4020" s="12">
        <f>Riesgo!C4024</f>
        <v>1</v>
      </c>
      <c r="F4020" s="76">
        <f t="shared" si="186"/>
        <v>0.87595117496494079</v>
      </c>
      <c r="G4020" s="26">
        <f t="shared" si="187"/>
        <v>0.67210898078442016</v>
      </c>
      <c r="H4020" s="26">
        <f t="shared" si="188"/>
        <v>0.58873465142260162</v>
      </c>
    </row>
    <row r="4021" spans="1:8" x14ac:dyDescent="0.25">
      <c r="A4021" s="12">
        <f>Riesgo!C4025</f>
        <v>0</v>
      </c>
      <c r="F4021" s="76">
        <f t="shared" si="186"/>
        <v>-0.12404882503505923</v>
      </c>
      <c r="G4021" s="26">
        <f t="shared" si="187"/>
        <v>0</v>
      </c>
      <c r="H4021" s="26">
        <f t="shared" si="188"/>
        <v>0</v>
      </c>
    </row>
    <row r="4022" spans="1:8" x14ac:dyDescent="0.25">
      <c r="A4022" s="12">
        <f>Riesgo!C4026</f>
        <v>0</v>
      </c>
      <c r="F4022" s="76">
        <f t="shared" si="186"/>
        <v>-0.12404882503505923</v>
      </c>
      <c r="G4022" s="26">
        <f t="shared" si="187"/>
        <v>0</v>
      </c>
      <c r="H4022" s="26">
        <f t="shared" si="188"/>
        <v>0</v>
      </c>
    </row>
    <row r="4023" spans="1:8" x14ac:dyDescent="0.25">
      <c r="A4023" s="12">
        <f>Riesgo!C4027</f>
        <v>0</v>
      </c>
      <c r="F4023" s="76">
        <f t="shared" si="186"/>
        <v>-0.12404882503505923</v>
      </c>
      <c r="G4023" s="26">
        <f t="shared" si="187"/>
        <v>0</v>
      </c>
      <c r="H4023" s="26">
        <f t="shared" si="188"/>
        <v>0</v>
      </c>
    </row>
    <row r="4024" spans="1:8" x14ac:dyDescent="0.25">
      <c r="A4024" s="12">
        <f>Riesgo!C4028</f>
        <v>0</v>
      </c>
      <c r="F4024" s="76">
        <f t="shared" si="186"/>
        <v>-0.12404882503505923</v>
      </c>
      <c r="G4024" s="26">
        <f t="shared" si="187"/>
        <v>0</v>
      </c>
      <c r="H4024" s="26">
        <f t="shared" si="188"/>
        <v>0</v>
      </c>
    </row>
    <row r="4025" spans="1:8" x14ac:dyDescent="0.25">
      <c r="A4025" s="12">
        <f>Riesgo!C4029</f>
        <v>0</v>
      </c>
      <c r="F4025" s="76">
        <f t="shared" si="186"/>
        <v>-0.12404882503505923</v>
      </c>
      <c r="G4025" s="26">
        <f t="shared" si="187"/>
        <v>0</v>
      </c>
      <c r="H4025" s="26">
        <f t="shared" si="188"/>
        <v>0</v>
      </c>
    </row>
    <row r="4026" spans="1:8" x14ac:dyDescent="0.25">
      <c r="A4026" s="12">
        <f>Riesgo!C4030</f>
        <v>0</v>
      </c>
      <c r="F4026" s="76">
        <f t="shared" si="186"/>
        <v>-0.12404882503505923</v>
      </c>
      <c r="G4026" s="26">
        <f t="shared" si="187"/>
        <v>0</v>
      </c>
      <c r="H4026" s="26">
        <f t="shared" si="188"/>
        <v>0</v>
      </c>
    </row>
    <row r="4027" spans="1:8" x14ac:dyDescent="0.25">
      <c r="A4027" s="12">
        <f>Riesgo!C4031</f>
        <v>0</v>
      </c>
      <c r="F4027" s="76">
        <f t="shared" si="186"/>
        <v>-0.12404882503505923</v>
      </c>
      <c r="G4027" s="26">
        <f t="shared" si="187"/>
        <v>0</v>
      </c>
      <c r="H4027" s="26">
        <f t="shared" si="188"/>
        <v>0</v>
      </c>
    </row>
    <row r="4028" spans="1:8" x14ac:dyDescent="0.25">
      <c r="A4028" s="12">
        <f>Riesgo!C4032</f>
        <v>0</v>
      </c>
      <c r="F4028" s="76">
        <f t="shared" si="186"/>
        <v>-0.12404882503505923</v>
      </c>
      <c r="G4028" s="26">
        <f t="shared" si="187"/>
        <v>0</v>
      </c>
      <c r="H4028" s="26">
        <f t="shared" si="188"/>
        <v>0</v>
      </c>
    </row>
    <row r="4029" spans="1:8" x14ac:dyDescent="0.25">
      <c r="A4029" s="12">
        <f>Riesgo!C4033</f>
        <v>0</v>
      </c>
      <c r="F4029" s="76">
        <f t="shared" si="186"/>
        <v>-0.12404882503505923</v>
      </c>
      <c r="G4029" s="26">
        <f t="shared" si="187"/>
        <v>0</v>
      </c>
      <c r="H4029" s="26">
        <f t="shared" si="188"/>
        <v>0</v>
      </c>
    </row>
    <row r="4030" spans="1:8" x14ac:dyDescent="0.25">
      <c r="A4030" s="12">
        <f>Riesgo!C4034</f>
        <v>0</v>
      </c>
      <c r="F4030" s="76">
        <f t="shared" si="186"/>
        <v>-0.12404882503505923</v>
      </c>
      <c r="G4030" s="26">
        <f t="shared" si="187"/>
        <v>0</v>
      </c>
      <c r="H4030" s="26">
        <f t="shared" si="188"/>
        <v>0</v>
      </c>
    </row>
    <row r="4031" spans="1:8" x14ac:dyDescent="0.25">
      <c r="A4031" s="12">
        <f>Riesgo!C4035</f>
        <v>1</v>
      </c>
      <c r="F4031" s="76">
        <f t="shared" si="186"/>
        <v>0.87595117496494079</v>
      </c>
      <c r="G4031" s="26">
        <f t="shared" si="187"/>
        <v>0.67210898078442016</v>
      </c>
      <c r="H4031" s="26">
        <f t="shared" si="188"/>
        <v>0.58873465142260162</v>
      </c>
    </row>
    <row r="4032" spans="1:8" x14ac:dyDescent="0.25">
      <c r="A4032" s="12">
        <f>Riesgo!C4036</f>
        <v>0</v>
      </c>
      <c r="F4032" s="76">
        <f t="shared" si="186"/>
        <v>-0.12404882503505923</v>
      </c>
      <c r="G4032" s="26">
        <f t="shared" si="187"/>
        <v>0</v>
      </c>
      <c r="H4032" s="26">
        <f t="shared" si="188"/>
        <v>0</v>
      </c>
    </row>
    <row r="4033" spans="1:8" x14ac:dyDescent="0.25">
      <c r="A4033" s="12">
        <f>Riesgo!C4037</f>
        <v>0</v>
      </c>
      <c r="F4033" s="76">
        <f t="shared" si="186"/>
        <v>-0.12404882503505923</v>
      </c>
      <c r="G4033" s="26">
        <f t="shared" si="187"/>
        <v>0</v>
      </c>
      <c r="H4033" s="26">
        <f t="shared" si="188"/>
        <v>0</v>
      </c>
    </row>
    <row r="4034" spans="1:8" x14ac:dyDescent="0.25">
      <c r="A4034" s="12">
        <f>Riesgo!C4038</f>
        <v>0.58146803559429827</v>
      </c>
      <c r="F4034" s="76">
        <f t="shared" si="186"/>
        <v>0.45741921055923906</v>
      </c>
      <c r="G4034" s="26">
        <f t="shared" si="187"/>
        <v>9.5706889128033448E-2</v>
      </c>
      <c r="H4034" s="26">
        <f t="shared" si="188"/>
        <v>4.3778169670025679E-2</v>
      </c>
    </row>
    <row r="4035" spans="1:8" x14ac:dyDescent="0.25">
      <c r="A4035" s="12">
        <f>Riesgo!C4039</f>
        <v>0</v>
      </c>
      <c r="F4035" s="76">
        <f t="shared" ref="F4035:F4098" si="189">A4035-$D$4</f>
        <v>-0.12404882503505923</v>
      </c>
      <c r="G4035" s="26">
        <f t="shared" ref="G4035:G4098" si="190">IF(A4035=0,0,(A4035-D$4)^3)</f>
        <v>0</v>
      </c>
      <c r="H4035" s="26">
        <f t="shared" ref="H4035:H4098" si="191">IF(A4035=0,0,(A4035-D$4)^4)</f>
        <v>0</v>
      </c>
    </row>
    <row r="4036" spans="1:8" x14ac:dyDescent="0.25">
      <c r="A4036" s="12">
        <f>Riesgo!C4040</f>
        <v>0</v>
      </c>
      <c r="F4036" s="76">
        <f t="shared" si="189"/>
        <v>-0.12404882503505923</v>
      </c>
      <c r="G4036" s="26">
        <f t="shared" si="190"/>
        <v>0</v>
      </c>
      <c r="H4036" s="26">
        <f t="shared" si="191"/>
        <v>0</v>
      </c>
    </row>
    <row r="4037" spans="1:8" x14ac:dyDescent="0.25">
      <c r="A4037" s="12">
        <f>Riesgo!C4041</f>
        <v>0</v>
      </c>
      <c r="F4037" s="76">
        <f t="shared" si="189"/>
        <v>-0.12404882503505923</v>
      </c>
      <c r="G4037" s="26">
        <f t="shared" si="190"/>
        <v>0</v>
      </c>
      <c r="H4037" s="26">
        <f t="shared" si="191"/>
        <v>0</v>
      </c>
    </row>
    <row r="4038" spans="1:8" x14ac:dyDescent="0.25">
      <c r="A4038" s="12">
        <f>Riesgo!C4042</f>
        <v>1</v>
      </c>
      <c r="F4038" s="76">
        <f t="shared" si="189"/>
        <v>0.87595117496494079</v>
      </c>
      <c r="G4038" s="26">
        <f t="shared" si="190"/>
        <v>0.67210898078442016</v>
      </c>
      <c r="H4038" s="26">
        <f t="shared" si="191"/>
        <v>0.58873465142260162</v>
      </c>
    </row>
    <row r="4039" spans="1:8" x14ac:dyDescent="0.25">
      <c r="A4039" s="12">
        <f>Riesgo!C4043</f>
        <v>0</v>
      </c>
      <c r="F4039" s="76">
        <f t="shared" si="189"/>
        <v>-0.12404882503505923</v>
      </c>
      <c r="G4039" s="26">
        <f t="shared" si="190"/>
        <v>0</v>
      </c>
      <c r="H4039" s="26">
        <f t="shared" si="191"/>
        <v>0</v>
      </c>
    </row>
    <row r="4040" spans="1:8" x14ac:dyDescent="0.25">
      <c r="A4040" s="12">
        <f>Riesgo!C4044</f>
        <v>0</v>
      </c>
      <c r="F4040" s="76">
        <f t="shared" si="189"/>
        <v>-0.12404882503505923</v>
      </c>
      <c r="G4040" s="26">
        <f t="shared" si="190"/>
        <v>0</v>
      </c>
      <c r="H4040" s="26">
        <f t="shared" si="191"/>
        <v>0</v>
      </c>
    </row>
    <row r="4041" spans="1:8" x14ac:dyDescent="0.25">
      <c r="A4041" s="12">
        <f>Riesgo!C4045</f>
        <v>0</v>
      </c>
      <c r="F4041" s="76">
        <f t="shared" si="189"/>
        <v>-0.12404882503505923</v>
      </c>
      <c r="G4041" s="26">
        <f t="shared" si="190"/>
        <v>0</v>
      </c>
      <c r="H4041" s="26">
        <f t="shared" si="191"/>
        <v>0</v>
      </c>
    </row>
    <row r="4042" spans="1:8" x14ac:dyDescent="0.25">
      <c r="A4042" s="12">
        <f>Riesgo!C4046</f>
        <v>0</v>
      </c>
      <c r="F4042" s="76">
        <f t="shared" si="189"/>
        <v>-0.12404882503505923</v>
      </c>
      <c r="G4042" s="26">
        <f t="shared" si="190"/>
        <v>0</v>
      </c>
      <c r="H4042" s="26">
        <f t="shared" si="191"/>
        <v>0</v>
      </c>
    </row>
    <row r="4043" spans="1:8" x14ac:dyDescent="0.25">
      <c r="A4043" s="12">
        <f>Riesgo!C4047</f>
        <v>0.28248384675844723</v>
      </c>
      <c r="F4043" s="76">
        <f t="shared" si="189"/>
        <v>0.158435021723388</v>
      </c>
      <c r="G4043" s="26">
        <f t="shared" si="190"/>
        <v>3.9769814308416957E-3</v>
      </c>
      <c r="H4043" s="26">
        <f t="shared" si="191"/>
        <v>6.3009313938891488E-4</v>
      </c>
    </row>
    <row r="4044" spans="1:8" x14ac:dyDescent="0.25">
      <c r="A4044" s="12">
        <f>Riesgo!C4048</f>
        <v>0</v>
      </c>
      <c r="F4044" s="76">
        <f t="shared" si="189"/>
        <v>-0.12404882503505923</v>
      </c>
      <c r="G4044" s="26">
        <f t="shared" si="190"/>
        <v>0</v>
      </c>
      <c r="H4044" s="26">
        <f t="shared" si="191"/>
        <v>0</v>
      </c>
    </row>
    <row r="4045" spans="1:8" x14ac:dyDescent="0.25">
      <c r="A4045" s="12">
        <f>Riesgo!C4049</f>
        <v>0</v>
      </c>
      <c r="F4045" s="76">
        <f t="shared" si="189"/>
        <v>-0.12404882503505923</v>
      </c>
      <c r="G4045" s="26">
        <f t="shared" si="190"/>
        <v>0</v>
      </c>
      <c r="H4045" s="26">
        <f t="shared" si="191"/>
        <v>0</v>
      </c>
    </row>
    <row r="4046" spans="1:8" x14ac:dyDescent="0.25">
      <c r="A4046" s="12">
        <f>Riesgo!C4050</f>
        <v>0</v>
      </c>
      <c r="F4046" s="76">
        <f t="shared" si="189"/>
        <v>-0.12404882503505923</v>
      </c>
      <c r="G4046" s="26">
        <f t="shared" si="190"/>
        <v>0</v>
      </c>
      <c r="H4046" s="26">
        <f t="shared" si="191"/>
        <v>0</v>
      </c>
    </row>
    <row r="4047" spans="1:8" x14ac:dyDescent="0.25">
      <c r="A4047" s="12">
        <f>Riesgo!C4051</f>
        <v>0</v>
      </c>
      <c r="F4047" s="76">
        <f t="shared" si="189"/>
        <v>-0.12404882503505923</v>
      </c>
      <c r="G4047" s="26">
        <f t="shared" si="190"/>
        <v>0</v>
      </c>
      <c r="H4047" s="26">
        <f t="shared" si="191"/>
        <v>0</v>
      </c>
    </row>
    <row r="4048" spans="1:8" x14ac:dyDescent="0.25">
      <c r="A4048" s="12">
        <f>Riesgo!C4052</f>
        <v>0</v>
      </c>
      <c r="F4048" s="76">
        <f t="shared" si="189"/>
        <v>-0.12404882503505923</v>
      </c>
      <c r="G4048" s="26">
        <f t="shared" si="190"/>
        <v>0</v>
      </c>
      <c r="H4048" s="26">
        <f t="shared" si="191"/>
        <v>0</v>
      </c>
    </row>
    <row r="4049" spans="1:8" x14ac:dyDescent="0.25">
      <c r="A4049" s="12">
        <f>Riesgo!C4053</f>
        <v>0</v>
      </c>
      <c r="F4049" s="76">
        <f t="shared" si="189"/>
        <v>-0.12404882503505923</v>
      </c>
      <c r="G4049" s="26">
        <f t="shared" si="190"/>
        <v>0</v>
      </c>
      <c r="H4049" s="26">
        <f t="shared" si="191"/>
        <v>0</v>
      </c>
    </row>
    <row r="4050" spans="1:8" x14ac:dyDescent="0.25">
      <c r="A4050" s="12">
        <f>Riesgo!C4054</f>
        <v>0</v>
      </c>
      <c r="F4050" s="76">
        <f t="shared" si="189"/>
        <v>-0.12404882503505923</v>
      </c>
      <c r="G4050" s="26">
        <f t="shared" si="190"/>
        <v>0</v>
      </c>
      <c r="H4050" s="26">
        <f t="shared" si="191"/>
        <v>0</v>
      </c>
    </row>
    <row r="4051" spans="1:8" x14ac:dyDescent="0.25">
      <c r="A4051" s="12">
        <f>Riesgo!C4055</f>
        <v>0</v>
      </c>
      <c r="F4051" s="76">
        <f t="shared" si="189"/>
        <v>-0.12404882503505923</v>
      </c>
      <c r="G4051" s="26">
        <f t="shared" si="190"/>
        <v>0</v>
      </c>
      <c r="H4051" s="26">
        <f t="shared" si="191"/>
        <v>0</v>
      </c>
    </row>
    <row r="4052" spans="1:8" x14ac:dyDescent="0.25">
      <c r="A4052" s="12">
        <f>Riesgo!C4056</f>
        <v>0</v>
      </c>
      <c r="F4052" s="76">
        <f t="shared" si="189"/>
        <v>-0.12404882503505923</v>
      </c>
      <c r="G4052" s="26">
        <f t="shared" si="190"/>
        <v>0</v>
      </c>
      <c r="H4052" s="26">
        <f t="shared" si="191"/>
        <v>0</v>
      </c>
    </row>
    <row r="4053" spans="1:8" x14ac:dyDescent="0.25">
      <c r="A4053" s="12">
        <f>Riesgo!C4057</f>
        <v>0</v>
      </c>
      <c r="F4053" s="76">
        <f t="shared" si="189"/>
        <v>-0.12404882503505923</v>
      </c>
      <c r="G4053" s="26">
        <f t="shared" si="190"/>
        <v>0</v>
      </c>
      <c r="H4053" s="26">
        <f t="shared" si="191"/>
        <v>0</v>
      </c>
    </row>
    <row r="4054" spans="1:8" x14ac:dyDescent="0.25">
      <c r="A4054" s="12">
        <f>Riesgo!C4058</f>
        <v>0</v>
      </c>
      <c r="F4054" s="76">
        <f t="shared" si="189"/>
        <v>-0.12404882503505923</v>
      </c>
      <c r="G4054" s="26">
        <f t="shared" si="190"/>
        <v>0</v>
      </c>
      <c r="H4054" s="26">
        <f t="shared" si="191"/>
        <v>0</v>
      </c>
    </row>
    <row r="4055" spans="1:8" x14ac:dyDescent="0.25">
      <c r="A4055" s="12">
        <f>Riesgo!C4059</f>
        <v>0</v>
      </c>
      <c r="F4055" s="76">
        <f t="shared" si="189"/>
        <v>-0.12404882503505923</v>
      </c>
      <c r="G4055" s="26">
        <f t="shared" si="190"/>
        <v>0</v>
      </c>
      <c r="H4055" s="26">
        <f t="shared" si="191"/>
        <v>0</v>
      </c>
    </row>
    <row r="4056" spans="1:8" x14ac:dyDescent="0.25">
      <c r="A4056" s="12">
        <f>Riesgo!C4060</f>
        <v>0</v>
      </c>
      <c r="F4056" s="76">
        <f t="shared" si="189"/>
        <v>-0.12404882503505923</v>
      </c>
      <c r="G4056" s="26">
        <f t="shared" si="190"/>
        <v>0</v>
      </c>
      <c r="H4056" s="26">
        <f t="shared" si="191"/>
        <v>0</v>
      </c>
    </row>
    <row r="4057" spans="1:8" x14ac:dyDescent="0.25">
      <c r="A4057" s="12">
        <f>Riesgo!C4061</f>
        <v>0</v>
      </c>
      <c r="F4057" s="76">
        <f t="shared" si="189"/>
        <v>-0.12404882503505923</v>
      </c>
      <c r="G4057" s="26">
        <f t="shared" si="190"/>
        <v>0</v>
      </c>
      <c r="H4057" s="26">
        <f t="shared" si="191"/>
        <v>0</v>
      </c>
    </row>
    <row r="4058" spans="1:8" x14ac:dyDescent="0.25">
      <c r="A4058" s="12">
        <f>Riesgo!C4062</f>
        <v>1</v>
      </c>
      <c r="F4058" s="76">
        <f t="shared" si="189"/>
        <v>0.87595117496494079</v>
      </c>
      <c r="G4058" s="26">
        <f t="shared" si="190"/>
        <v>0.67210898078442016</v>
      </c>
      <c r="H4058" s="26">
        <f t="shared" si="191"/>
        <v>0.58873465142260162</v>
      </c>
    </row>
    <row r="4059" spans="1:8" x14ac:dyDescent="0.25">
      <c r="A4059" s="12">
        <f>Riesgo!C4063</f>
        <v>0</v>
      </c>
      <c r="F4059" s="76">
        <f t="shared" si="189"/>
        <v>-0.12404882503505923</v>
      </c>
      <c r="G4059" s="26">
        <f t="shared" si="190"/>
        <v>0</v>
      </c>
      <c r="H4059" s="26">
        <f t="shared" si="191"/>
        <v>0</v>
      </c>
    </row>
    <row r="4060" spans="1:8" x14ac:dyDescent="0.25">
      <c r="A4060" s="12">
        <f>Riesgo!C4064</f>
        <v>0.965976101579614</v>
      </c>
      <c r="F4060" s="76">
        <f t="shared" si="189"/>
        <v>0.84192727654455479</v>
      </c>
      <c r="G4060" s="26">
        <f t="shared" si="190"/>
        <v>0.59679302642327525</v>
      </c>
      <c r="H4060" s="26">
        <f t="shared" si="191"/>
        <v>0.5024563273973307</v>
      </c>
    </row>
    <row r="4061" spans="1:8" x14ac:dyDescent="0.25">
      <c r="A4061" s="12">
        <f>Riesgo!C4065</f>
        <v>0</v>
      </c>
      <c r="F4061" s="76">
        <f t="shared" si="189"/>
        <v>-0.12404882503505923</v>
      </c>
      <c r="G4061" s="26">
        <f t="shared" si="190"/>
        <v>0</v>
      </c>
      <c r="H4061" s="26">
        <f t="shared" si="191"/>
        <v>0</v>
      </c>
    </row>
    <row r="4062" spans="1:8" x14ac:dyDescent="0.25">
      <c r="A4062" s="12">
        <f>Riesgo!C4066</f>
        <v>1</v>
      </c>
      <c r="F4062" s="76">
        <f t="shared" si="189"/>
        <v>0.87595117496494079</v>
      </c>
      <c r="G4062" s="26">
        <f t="shared" si="190"/>
        <v>0.67210898078442016</v>
      </c>
      <c r="H4062" s="26">
        <f t="shared" si="191"/>
        <v>0.58873465142260162</v>
      </c>
    </row>
    <row r="4063" spans="1:8" x14ac:dyDescent="0.25">
      <c r="A4063" s="12">
        <f>Riesgo!C4067</f>
        <v>0</v>
      </c>
      <c r="F4063" s="76">
        <f t="shared" si="189"/>
        <v>-0.12404882503505923</v>
      </c>
      <c r="G4063" s="26">
        <f t="shared" si="190"/>
        <v>0</v>
      </c>
      <c r="H4063" s="26">
        <f t="shared" si="191"/>
        <v>0</v>
      </c>
    </row>
    <row r="4064" spans="1:8" x14ac:dyDescent="0.25">
      <c r="A4064" s="12">
        <f>Riesgo!C4068</f>
        <v>0</v>
      </c>
      <c r="F4064" s="76">
        <f t="shared" si="189"/>
        <v>-0.12404882503505923</v>
      </c>
      <c r="G4064" s="26">
        <f t="shared" si="190"/>
        <v>0</v>
      </c>
      <c r="H4064" s="26">
        <f t="shared" si="191"/>
        <v>0</v>
      </c>
    </row>
    <row r="4065" spans="1:8" x14ac:dyDescent="0.25">
      <c r="A4065" s="12">
        <f>Riesgo!C4069</f>
        <v>0</v>
      </c>
      <c r="F4065" s="76">
        <f t="shared" si="189"/>
        <v>-0.12404882503505923</v>
      </c>
      <c r="G4065" s="26">
        <f t="shared" si="190"/>
        <v>0</v>
      </c>
      <c r="H4065" s="26">
        <f t="shared" si="191"/>
        <v>0</v>
      </c>
    </row>
    <row r="4066" spans="1:8" x14ac:dyDescent="0.25">
      <c r="A4066" s="12">
        <f>Riesgo!C4070</f>
        <v>0</v>
      </c>
      <c r="F4066" s="76">
        <f t="shared" si="189"/>
        <v>-0.12404882503505923</v>
      </c>
      <c r="G4066" s="26">
        <f t="shared" si="190"/>
        <v>0</v>
      </c>
      <c r="H4066" s="26">
        <f t="shared" si="191"/>
        <v>0</v>
      </c>
    </row>
    <row r="4067" spans="1:8" x14ac:dyDescent="0.25">
      <c r="A4067" s="12">
        <f>Riesgo!C4071</f>
        <v>0</v>
      </c>
      <c r="F4067" s="76">
        <f t="shared" si="189"/>
        <v>-0.12404882503505923</v>
      </c>
      <c r="G4067" s="26">
        <f t="shared" si="190"/>
        <v>0</v>
      </c>
      <c r="H4067" s="26">
        <f t="shared" si="191"/>
        <v>0</v>
      </c>
    </row>
    <row r="4068" spans="1:8" x14ac:dyDescent="0.25">
      <c r="A4068" s="12">
        <f>Riesgo!C4072</f>
        <v>0</v>
      </c>
      <c r="F4068" s="76">
        <f t="shared" si="189"/>
        <v>-0.12404882503505923</v>
      </c>
      <c r="G4068" s="26">
        <f t="shared" si="190"/>
        <v>0</v>
      </c>
      <c r="H4068" s="26">
        <f t="shared" si="191"/>
        <v>0</v>
      </c>
    </row>
    <row r="4069" spans="1:8" x14ac:dyDescent="0.25">
      <c r="A4069" s="12">
        <f>Riesgo!C4073</f>
        <v>0</v>
      </c>
      <c r="F4069" s="76">
        <f t="shared" si="189"/>
        <v>-0.12404882503505923</v>
      </c>
      <c r="G4069" s="26">
        <f t="shared" si="190"/>
        <v>0</v>
      </c>
      <c r="H4069" s="26">
        <f t="shared" si="191"/>
        <v>0</v>
      </c>
    </row>
    <row r="4070" spans="1:8" x14ac:dyDescent="0.25">
      <c r="A4070" s="12">
        <f>Riesgo!C4074</f>
        <v>0</v>
      </c>
      <c r="F4070" s="76">
        <f t="shared" si="189"/>
        <v>-0.12404882503505923</v>
      </c>
      <c r="G4070" s="26">
        <f t="shared" si="190"/>
        <v>0</v>
      </c>
      <c r="H4070" s="26">
        <f t="shared" si="191"/>
        <v>0</v>
      </c>
    </row>
    <row r="4071" spans="1:8" x14ac:dyDescent="0.25">
      <c r="A4071" s="12">
        <f>Riesgo!C4075</f>
        <v>0</v>
      </c>
      <c r="F4071" s="76">
        <f t="shared" si="189"/>
        <v>-0.12404882503505923</v>
      </c>
      <c r="G4071" s="26">
        <f t="shared" si="190"/>
        <v>0</v>
      </c>
      <c r="H4071" s="26">
        <f t="shared" si="191"/>
        <v>0</v>
      </c>
    </row>
    <row r="4072" spans="1:8" x14ac:dyDescent="0.25">
      <c r="A4072" s="12">
        <f>Riesgo!C4076</f>
        <v>0</v>
      </c>
      <c r="F4072" s="76">
        <f t="shared" si="189"/>
        <v>-0.12404882503505923</v>
      </c>
      <c r="G4072" s="26">
        <f t="shared" si="190"/>
        <v>0</v>
      </c>
      <c r="H4072" s="26">
        <f t="shared" si="191"/>
        <v>0</v>
      </c>
    </row>
    <row r="4073" spans="1:8" x14ac:dyDescent="0.25">
      <c r="A4073" s="12">
        <f>Riesgo!C4077</f>
        <v>0</v>
      </c>
      <c r="F4073" s="76">
        <f t="shared" si="189"/>
        <v>-0.12404882503505923</v>
      </c>
      <c r="G4073" s="26">
        <f t="shared" si="190"/>
        <v>0</v>
      </c>
      <c r="H4073" s="26">
        <f t="shared" si="191"/>
        <v>0</v>
      </c>
    </row>
    <row r="4074" spans="1:8" x14ac:dyDescent="0.25">
      <c r="A4074" s="12">
        <f>Riesgo!C4078</f>
        <v>0.74906709581175102</v>
      </c>
      <c r="F4074" s="76">
        <f t="shared" si="189"/>
        <v>0.62501827077669181</v>
      </c>
      <c r="G4074" s="26">
        <f t="shared" si="190"/>
        <v>0.24416203669235673</v>
      </c>
      <c r="H4074" s="26">
        <f t="shared" si="191"/>
        <v>0.15260573396277199</v>
      </c>
    </row>
    <row r="4075" spans="1:8" x14ac:dyDescent="0.25">
      <c r="A4075" s="12">
        <f>Riesgo!C4079</f>
        <v>3.9108339377760003E-2</v>
      </c>
      <c r="F4075" s="76">
        <f t="shared" si="189"/>
        <v>-8.4940485657299225E-2</v>
      </c>
      <c r="G4075" s="26">
        <f t="shared" si="190"/>
        <v>-6.1283592961019519E-4</v>
      </c>
      <c r="H4075" s="26">
        <f t="shared" si="191"/>
        <v>5.205458148933242E-5</v>
      </c>
    </row>
    <row r="4076" spans="1:8" x14ac:dyDescent="0.25">
      <c r="A4076" s="12">
        <f>Riesgo!C4080</f>
        <v>1</v>
      </c>
      <c r="F4076" s="76">
        <f t="shared" si="189"/>
        <v>0.87595117496494079</v>
      </c>
      <c r="G4076" s="26">
        <f t="shared" si="190"/>
        <v>0.67210898078442016</v>
      </c>
      <c r="H4076" s="26">
        <f t="shared" si="191"/>
        <v>0.58873465142260162</v>
      </c>
    </row>
    <row r="4077" spans="1:8" x14ac:dyDescent="0.25">
      <c r="A4077" s="12">
        <f>Riesgo!C4081</f>
        <v>0</v>
      </c>
      <c r="F4077" s="76">
        <f t="shared" si="189"/>
        <v>-0.12404882503505923</v>
      </c>
      <c r="G4077" s="26">
        <f t="shared" si="190"/>
        <v>0</v>
      </c>
      <c r="H4077" s="26">
        <f t="shared" si="191"/>
        <v>0</v>
      </c>
    </row>
    <row r="4078" spans="1:8" x14ac:dyDescent="0.25">
      <c r="A4078" s="12">
        <f>Riesgo!C4082</f>
        <v>0</v>
      </c>
      <c r="F4078" s="76">
        <f t="shared" si="189"/>
        <v>-0.12404882503505923</v>
      </c>
      <c r="G4078" s="26">
        <f t="shared" si="190"/>
        <v>0</v>
      </c>
      <c r="H4078" s="26">
        <f t="shared" si="191"/>
        <v>0</v>
      </c>
    </row>
    <row r="4079" spans="1:8" x14ac:dyDescent="0.25">
      <c r="A4079" s="12">
        <f>Riesgo!C4083</f>
        <v>1</v>
      </c>
      <c r="F4079" s="76">
        <f t="shared" si="189"/>
        <v>0.87595117496494079</v>
      </c>
      <c r="G4079" s="26">
        <f t="shared" si="190"/>
        <v>0.67210898078442016</v>
      </c>
      <c r="H4079" s="26">
        <f t="shared" si="191"/>
        <v>0.58873465142260162</v>
      </c>
    </row>
    <row r="4080" spans="1:8" x14ac:dyDescent="0.25">
      <c r="A4080" s="12">
        <f>Riesgo!C4084</f>
        <v>0</v>
      </c>
      <c r="F4080" s="76">
        <f t="shared" si="189"/>
        <v>-0.12404882503505923</v>
      </c>
      <c r="G4080" s="26">
        <f t="shared" si="190"/>
        <v>0</v>
      </c>
      <c r="H4080" s="26">
        <f t="shared" si="191"/>
        <v>0</v>
      </c>
    </row>
    <row r="4081" spans="1:8" x14ac:dyDescent="0.25">
      <c r="A4081" s="12">
        <f>Riesgo!C4085</f>
        <v>1</v>
      </c>
      <c r="F4081" s="76">
        <f t="shared" si="189"/>
        <v>0.87595117496494079</v>
      </c>
      <c r="G4081" s="26">
        <f t="shared" si="190"/>
        <v>0.67210898078442016</v>
      </c>
      <c r="H4081" s="26">
        <f t="shared" si="191"/>
        <v>0.58873465142260162</v>
      </c>
    </row>
    <row r="4082" spans="1:8" x14ac:dyDescent="0.25">
      <c r="A4082" s="12">
        <f>Riesgo!C4086</f>
        <v>0</v>
      </c>
      <c r="F4082" s="76">
        <f t="shared" si="189"/>
        <v>-0.12404882503505923</v>
      </c>
      <c r="G4082" s="26">
        <f t="shared" si="190"/>
        <v>0</v>
      </c>
      <c r="H4082" s="26">
        <f t="shared" si="191"/>
        <v>0</v>
      </c>
    </row>
    <row r="4083" spans="1:8" x14ac:dyDescent="0.25">
      <c r="A4083" s="12">
        <f>Riesgo!C4087</f>
        <v>0</v>
      </c>
      <c r="F4083" s="76">
        <f t="shared" si="189"/>
        <v>-0.12404882503505923</v>
      </c>
      <c r="G4083" s="26">
        <f t="shared" si="190"/>
        <v>0</v>
      </c>
      <c r="H4083" s="26">
        <f t="shared" si="191"/>
        <v>0</v>
      </c>
    </row>
    <row r="4084" spans="1:8" x14ac:dyDescent="0.25">
      <c r="A4084" s="12">
        <f>Riesgo!C4088</f>
        <v>0</v>
      </c>
      <c r="F4084" s="76">
        <f t="shared" si="189"/>
        <v>-0.12404882503505923</v>
      </c>
      <c r="G4084" s="26">
        <f t="shared" si="190"/>
        <v>0</v>
      </c>
      <c r="H4084" s="26">
        <f t="shared" si="191"/>
        <v>0</v>
      </c>
    </row>
    <row r="4085" spans="1:8" x14ac:dyDescent="0.25">
      <c r="A4085" s="12">
        <f>Riesgo!C4089</f>
        <v>0</v>
      </c>
      <c r="F4085" s="76">
        <f t="shared" si="189"/>
        <v>-0.12404882503505923</v>
      </c>
      <c r="G4085" s="26">
        <f t="shared" si="190"/>
        <v>0</v>
      </c>
      <c r="H4085" s="26">
        <f t="shared" si="191"/>
        <v>0</v>
      </c>
    </row>
    <row r="4086" spans="1:8" x14ac:dyDescent="0.25">
      <c r="A4086" s="12">
        <f>Riesgo!C4090</f>
        <v>0</v>
      </c>
      <c r="F4086" s="76">
        <f t="shared" si="189"/>
        <v>-0.12404882503505923</v>
      </c>
      <c r="G4086" s="26">
        <f t="shared" si="190"/>
        <v>0</v>
      </c>
      <c r="H4086" s="26">
        <f t="shared" si="191"/>
        <v>0</v>
      </c>
    </row>
    <row r="4087" spans="1:8" x14ac:dyDescent="0.25">
      <c r="A4087" s="12">
        <f>Riesgo!C4091</f>
        <v>1</v>
      </c>
      <c r="F4087" s="76">
        <f t="shared" si="189"/>
        <v>0.87595117496494079</v>
      </c>
      <c r="G4087" s="26">
        <f t="shared" si="190"/>
        <v>0.67210898078442016</v>
      </c>
      <c r="H4087" s="26">
        <f t="shared" si="191"/>
        <v>0.58873465142260162</v>
      </c>
    </row>
    <row r="4088" spans="1:8" x14ac:dyDescent="0.25">
      <c r="A4088" s="12">
        <f>Riesgo!C4092</f>
        <v>0</v>
      </c>
      <c r="F4088" s="76">
        <f t="shared" si="189"/>
        <v>-0.12404882503505923</v>
      </c>
      <c r="G4088" s="26">
        <f t="shared" si="190"/>
        <v>0</v>
      </c>
      <c r="H4088" s="26">
        <f t="shared" si="191"/>
        <v>0</v>
      </c>
    </row>
    <row r="4089" spans="1:8" x14ac:dyDescent="0.25">
      <c r="A4089" s="12">
        <f>Riesgo!C4093</f>
        <v>0</v>
      </c>
      <c r="F4089" s="76">
        <f t="shared" si="189"/>
        <v>-0.12404882503505923</v>
      </c>
      <c r="G4089" s="26">
        <f t="shared" si="190"/>
        <v>0</v>
      </c>
      <c r="H4089" s="26">
        <f t="shared" si="191"/>
        <v>0</v>
      </c>
    </row>
    <row r="4090" spans="1:8" x14ac:dyDescent="0.25">
      <c r="A4090" s="12">
        <f>Riesgo!C4094</f>
        <v>0</v>
      </c>
      <c r="F4090" s="76">
        <f t="shared" si="189"/>
        <v>-0.12404882503505923</v>
      </c>
      <c r="G4090" s="26">
        <f t="shared" si="190"/>
        <v>0</v>
      </c>
      <c r="H4090" s="26">
        <f t="shared" si="191"/>
        <v>0</v>
      </c>
    </row>
    <row r="4091" spans="1:8" x14ac:dyDescent="0.25">
      <c r="A4091" s="12">
        <f>Riesgo!C4095</f>
        <v>0</v>
      </c>
      <c r="F4091" s="76">
        <f t="shared" si="189"/>
        <v>-0.12404882503505923</v>
      </c>
      <c r="G4091" s="26">
        <f t="shared" si="190"/>
        <v>0</v>
      </c>
      <c r="H4091" s="26">
        <f t="shared" si="191"/>
        <v>0</v>
      </c>
    </row>
    <row r="4092" spans="1:8" x14ac:dyDescent="0.25">
      <c r="A4092" s="12">
        <f>Riesgo!C4096</f>
        <v>0</v>
      </c>
      <c r="F4092" s="76">
        <f t="shared" si="189"/>
        <v>-0.12404882503505923</v>
      </c>
      <c r="G4092" s="26">
        <f t="shared" si="190"/>
        <v>0</v>
      </c>
      <c r="H4092" s="26">
        <f t="shared" si="191"/>
        <v>0</v>
      </c>
    </row>
    <row r="4093" spans="1:8" x14ac:dyDescent="0.25">
      <c r="A4093" s="12">
        <f>Riesgo!C4097</f>
        <v>0</v>
      </c>
      <c r="F4093" s="76">
        <f t="shared" si="189"/>
        <v>-0.12404882503505923</v>
      </c>
      <c r="G4093" s="26">
        <f t="shared" si="190"/>
        <v>0</v>
      </c>
      <c r="H4093" s="26">
        <f t="shared" si="191"/>
        <v>0</v>
      </c>
    </row>
    <row r="4094" spans="1:8" x14ac:dyDescent="0.25">
      <c r="A4094" s="12">
        <f>Riesgo!C4098</f>
        <v>0</v>
      </c>
      <c r="F4094" s="76">
        <f t="shared" si="189"/>
        <v>-0.12404882503505923</v>
      </c>
      <c r="G4094" s="26">
        <f t="shared" si="190"/>
        <v>0</v>
      </c>
      <c r="H4094" s="26">
        <f t="shared" si="191"/>
        <v>0</v>
      </c>
    </row>
    <row r="4095" spans="1:8" x14ac:dyDescent="0.25">
      <c r="A4095" s="12">
        <f>Riesgo!C4099</f>
        <v>0.13918520860076364</v>
      </c>
      <c r="F4095" s="76">
        <f t="shared" si="189"/>
        <v>1.5136383565704403E-2</v>
      </c>
      <c r="G4095" s="26">
        <f t="shared" si="190"/>
        <v>3.4678984651145893E-6</v>
      </c>
      <c r="H4095" s="26">
        <f t="shared" si="191"/>
        <v>5.2491441334891994E-8</v>
      </c>
    </row>
    <row r="4096" spans="1:8" x14ac:dyDescent="0.25">
      <c r="A4096" s="12">
        <f>Riesgo!C4100</f>
        <v>0</v>
      </c>
      <c r="F4096" s="76">
        <f t="shared" si="189"/>
        <v>-0.12404882503505923</v>
      </c>
      <c r="G4096" s="26">
        <f t="shared" si="190"/>
        <v>0</v>
      </c>
      <c r="H4096" s="26">
        <f t="shared" si="191"/>
        <v>0</v>
      </c>
    </row>
    <row r="4097" spans="1:8" x14ac:dyDescent="0.25">
      <c r="A4097" s="12">
        <f>Riesgo!C4101</f>
        <v>1</v>
      </c>
      <c r="F4097" s="76">
        <f t="shared" si="189"/>
        <v>0.87595117496494079</v>
      </c>
      <c r="G4097" s="26">
        <f t="shared" si="190"/>
        <v>0.67210898078442016</v>
      </c>
      <c r="H4097" s="26">
        <f t="shared" si="191"/>
        <v>0.58873465142260162</v>
      </c>
    </row>
    <row r="4098" spans="1:8" x14ac:dyDescent="0.25">
      <c r="A4098" s="12">
        <f>Riesgo!C4102</f>
        <v>0</v>
      </c>
      <c r="F4098" s="76">
        <f t="shared" si="189"/>
        <v>-0.12404882503505923</v>
      </c>
      <c r="G4098" s="26">
        <f t="shared" si="190"/>
        <v>0</v>
      </c>
      <c r="H4098" s="26">
        <f t="shared" si="191"/>
        <v>0</v>
      </c>
    </row>
    <row r="4099" spans="1:8" x14ac:dyDescent="0.25">
      <c r="A4099" s="12">
        <f>Riesgo!C4103</f>
        <v>0</v>
      </c>
      <c r="F4099" s="76">
        <f t="shared" ref="F4099:F4162" si="192">A4099-$D$4</f>
        <v>-0.12404882503505923</v>
      </c>
      <c r="G4099" s="26">
        <f t="shared" ref="G4099:G4162" si="193">IF(A4099=0,0,(A4099-D$4)^3)</f>
        <v>0</v>
      </c>
      <c r="H4099" s="26">
        <f t="shared" ref="H4099:H4162" si="194">IF(A4099=0,0,(A4099-D$4)^4)</f>
        <v>0</v>
      </c>
    </row>
    <row r="4100" spans="1:8" x14ac:dyDescent="0.25">
      <c r="A4100" s="12">
        <f>Riesgo!C4104</f>
        <v>0</v>
      </c>
      <c r="F4100" s="76">
        <f t="shared" si="192"/>
        <v>-0.12404882503505923</v>
      </c>
      <c r="G4100" s="26">
        <f t="shared" si="193"/>
        <v>0</v>
      </c>
      <c r="H4100" s="26">
        <f t="shared" si="194"/>
        <v>0</v>
      </c>
    </row>
    <row r="4101" spans="1:8" x14ac:dyDescent="0.25">
      <c r="A4101" s="12">
        <f>Riesgo!C4105</f>
        <v>0</v>
      </c>
      <c r="F4101" s="76">
        <f t="shared" si="192"/>
        <v>-0.12404882503505923</v>
      </c>
      <c r="G4101" s="26">
        <f t="shared" si="193"/>
        <v>0</v>
      </c>
      <c r="H4101" s="26">
        <f t="shared" si="194"/>
        <v>0</v>
      </c>
    </row>
    <row r="4102" spans="1:8" x14ac:dyDescent="0.25">
      <c r="A4102" s="12">
        <f>Riesgo!C4106</f>
        <v>0</v>
      </c>
      <c r="F4102" s="76">
        <f t="shared" si="192"/>
        <v>-0.12404882503505923</v>
      </c>
      <c r="G4102" s="26">
        <f t="shared" si="193"/>
        <v>0</v>
      </c>
      <c r="H4102" s="26">
        <f t="shared" si="194"/>
        <v>0</v>
      </c>
    </row>
    <row r="4103" spans="1:8" x14ac:dyDescent="0.25">
      <c r="A4103" s="12">
        <f>Riesgo!C4107</f>
        <v>0</v>
      </c>
      <c r="F4103" s="76">
        <f t="shared" si="192"/>
        <v>-0.12404882503505923</v>
      </c>
      <c r="G4103" s="26">
        <f t="shared" si="193"/>
        <v>0</v>
      </c>
      <c r="H4103" s="26">
        <f t="shared" si="194"/>
        <v>0</v>
      </c>
    </row>
    <row r="4104" spans="1:8" x14ac:dyDescent="0.25">
      <c r="A4104" s="12">
        <f>Riesgo!C4108</f>
        <v>0</v>
      </c>
      <c r="F4104" s="76">
        <f t="shared" si="192"/>
        <v>-0.12404882503505923</v>
      </c>
      <c r="G4104" s="26">
        <f t="shared" si="193"/>
        <v>0</v>
      </c>
      <c r="H4104" s="26">
        <f t="shared" si="194"/>
        <v>0</v>
      </c>
    </row>
    <row r="4105" spans="1:8" x14ac:dyDescent="0.25">
      <c r="A4105" s="12">
        <f>Riesgo!C4109</f>
        <v>0</v>
      </c>
      <c r="F4105" s="76">
        <f t="shared" si="192"/>
        <v>-0.12404882503505923</v>
      </c>
      <c r="G4105" s="26">
        <f t="shared" si="193"/>
        <v>0</v>
      </c>
      <c r="H4105" s="26">
        <f t="shared" si="194"/>
        <v>0</v>
      </c>
    </row>
    <row r="4106" spans="1:8" x14ac:dyDescent="0.25">
      <c r="A4106" s="12">
        <f>Riesgo!C4110</f>
        <v>0</v>
      </c>
      <c r="F4106" s="76">
        <f t="shared" si="192"/>
        <v>-0.12404882503505923</v>
      </c>
      <c r="G4106" s="26">
        <f t="shared" si="193"/>
        <v>0</v>
      </c>
      <c r="H4106" s="26">
        <f t="shared" si="194"/>
        <v>0</v>
      </c>
    </row>
    <row r="4107" spans="1:8" x14ac:dyDescent="0.25">
      <c r="A4107" s="12">
        <f>Riesgo!C4111</f>
        <v>1</v>
      </c>
      <c r="F4107" s="76">
        <f t="shared" si="192"/>
        <v>0.87595117496494079</v>
      </c>
      <c r="G4107" s="26">
        <f t="shared" si="193"/>
        <v>0.67210898078442016</v>
      </c>
      <c r="H4107" s="26">
        <f t="shared" si="194"/>
        <v>0.58873465142260162</v>
      </c>
    </row>
    <row r="4108" spans="1:8" x14ac:dyDescent="0.25">
      <c r="A4108" s="12">
        <f>Riesgo!C4112</f>
        <v>0</v>
      </c>
      <c r="F4108" s="76">
        <f t="shared" si="192"/>
        <v>-0.12404882503505923</v>
      </c>
      <c r="G4108" s="26">
        <f t="shared" si="193"/>
        <v>0</v>
      </c>
      <c r="H4108" s="26">
        <f t="shared" si="194"/>
        <v>0</v>
      </c>
    </row>
    <row r="4109" spans="1:8" x14ac:dyDescent="0.25">
      <c r="A4109" s="12">
        <f>Riesgo!C4113</f>
        <v>1</v>
      </c>
      <c r="F4109" s="76">
        <f t="shared" si="192"/>
        <v>0.87595117496494079</v>
      </c>
      <c r="G4109" s="26">
        <f t="shared" si="193"/>
        <v>0.67210898078442016</v>
      </c>
      <c r="H4109" s="26">
        <f t="shared" si="194"/>
        <v>0.58873465142260162</v>
      </c>
    </row>
    <row r="4110" spans="1:8" x14ac:dyDescent="0.25">
      <c r="A4110" s="12">
        <f>Riesgo!C4114</f>
        <v>0</v>
      </c>
      <c r="F4110" s="76">
        <f t="shared" si="192"/>
        <v>-0.12404882503505923</v>
      </c>
      <c r="G4110" s="26">
        <f t="shared" si="193"/>
        <v>0</v>
      </c>
      <c r="H4110" s="26">
        <f t="shared" si="194"/>
        <v>0</v>
      </c>
    </row>
    <row r="4111" spans="1:8" x14ac:dyDescent="0.25">
      <c r="A4111" s="12">
        <f>Riesgo!C4115</f>
        <v>0</v>
      </c>
      <c r="F4111" s="76">
        <f t="shared" si="192"/>
        <v>-0.12404882503505923</v>
      </c>
      <c r="G4111" s="26">
        <f t="shared" si="193"/>
        <v>0</v>
      </c>
      <c r="H4111" s="26">
        <f t="shared" si="194"/>
        <v>0</v>
      </c>
    </row>
    <row r="4112" spans="1:8" x14ac:dyDescent="0.25">
      <c r="A4112" s="12">
        <f>Riesgo!C4116</f>
        <v>0</v>
      </c>
      <c r="F4112" s="76">
        <f t="shared" si="192"/>
        <v>-0.12404882503505923</v>
      </c>
      <c r="G4112" s="26">
        <f t="shared" si="193"/>
        <v>0</v>
      </c>
      <c r="H4112" s="26">
        <f t="shared" si="194"/>
        <v>0</v>
      </c>
    </row>
    <row r="4113" spans="1:8" x14ac:dyDescent="0.25">
      <c r="A4113" s="12">
        <f>Riesgo!C4117</f>
        <v>0.13146803045795727</v>
      </c>
      <c r="F4113" s="76">
        <f t="shared" si="192"/>
        <v>7.4192054228980342E-3</v>
      </c>
      <c r="G4113" s="26">
        <f t="shared" si="193"/>
        <v>4.08387262389141E-7</v>
      </c>
      <c r="H4113" s="26">
        <f t="shared" si="194"/>
        <v>3.0299089917599973E-9</v>
      </c>
    </row>
    <row r="4114" spans="1:8" x14ac:dyDescent="0.25">
      <c r="A4114" s="12">
        <f>Riesgo!C4118</f>
        <v>0</v>
      </c>
      <c r="F4114" s="76">
        <f t="shared" si="192"/>
        <v>-0.12404882503505923</v>
      </c>
      <c r="G4114" s="26">
        <f t="shared" si="193"/>
        <v>0</v>
      </c>
      <c r="H4114" s="26">
        <f t="shared" si="194"/>
        <v>0</v>
      </c>
    </row>
    <row r="4115" spans="1:8" x14ac:dyDescent="0.25">
      <c r="A4115" s="12">
        <f>Riesgo!C4119</f>
        <v>0</v>
      </c>
      <c r="F4115" s="76">
        <f t="shared" si="192"/>
        <v>-0.12404882503505923</v>
      </c>
      <c r="G4115" s="26">
        <f t="shared" si="193"/>
        <v>0</v>
      </c>
      <c r="H4115" s="26">
        <f t="shared" si="194"/>
        <v>0</v>
      </c>
    </row>
    <row r="4116" spans="1:8" x14ac:dyDescent="0.25">
      <c r="A4116" s="12">
        <f>Riesgo!C4120</f>
        <v>0</v>
      </c>
      <c r="F4116" s="76">
        <f t="shared" si="192"/>
        <v>-0.12404882503505923</v>
      </c>
      <c r="G4116" s="26">
        <f t="shared" si="193"/>
        <v>0</v>
      </c>
      <c r="H4116" s="26">
        <f t="shared" si="194"/>
        <v>0</v>
      </c>
    </row>
    <row r="4117" spans="1:8" x14ac:dyDescent="0.25">
      <c r="A4117" s="12">
        <f>Riesgo!C4121</f>
        <v>0</v>
      </c>
      <c r="F4117" s="76">
        <f t="shared" si="192"/>
        <v>-0.12404882503505923</v>
      </c>
      <c r="G4117" s="26">
        <f t="shared" si="193"/>
        <v>0</v>
      </c>
      <c r="H4117" s="26">
        <f t="shared" si="194"/>
        <v>0</v>
      </c>
    </row>
    <row r="4118" spans="1:8" x14ac:dyDescent="0.25">
      <c r="A4118" s="12">
        <f>Riesgo!C4122</f>
        <v>0</v>
      </c>
      <c r="F4118" s="76">
        <f t="shared" si="192"/>
        <v>-0.12404882503505923</v>
      </c>
      <c r="G4118" s="26">
        <f t="shared" si="193"/>
        <v>0</v>
      </c>
      <c r="H4118" s="26">
        <f t="shared" si="194"/>
        <v>0</v>
      </c>
    </row>
    <row r="4119" spans="1:8" x14ac:dyDescent="0.25">
      <c r="A4119" s="12">
        <f>Riesgo!C4123</f>
        <v>0</v>
      </c>
      <c r="F4119" s="76">
        <f t="shared" si="192"/>
        <v>-0.12404882503505923</v>
      </c>
      <c r="G4119" s="26">
        <f t="shared" si="193"/>
        <v>0</v>
      </c>
      <c r="H4119" s="26">
        <f t="shared" si="194"/>
        <v>0</v>
      </c>
    </row>
    <row r="4120" spans="1:8" x14ac:dyDescent="0.25">
      <c r="A4120" s="12">
        <f>Riesgo!C4124</f>
        <v>0</v>
      </c>
      <c r="F4120" s="76">
        <f t="shared" si="192"/>
        <v>-0.12404882503505923</v>
      </c>
      <c r="G4120" s="26">
        <f t="shared" si="193"/>
        <v>0</v>
      </c>
      <c r="H4120" s="26">
        <f t="shared" si="194"/>
        <v>0</v>
      </c>
    </row>
    <row r="4121" spans="1:8" x14ac:dyDescent="0.25">
      <c r="A4121" s="12">
        <f>Riesgo!C4125</f>
        <v>0</v>
      </c>
      <c r="F4121" s="76">
        <f t="shared" si="192"/>
        <v>-0.12404882503505923</v>
      </c>
      <c r="G4121" s="26">
        <f t="shared" si="193"/>
        <v>0</v>
      </c>
      <c r="H4121" s="26">
        <f t="shared" si="194"/>
        <v>0</v>
      </c>
    </row>
    <row r="4122" spans="1:8" x14ac:dyDescent="0.25">
      <c r="A4122" s="12">
        <f>Riesgo!C4126</f>
        <v>0</v>
      </c>
      <c r="F4122" s="76">
        <f t="shared" si="192"/>
        <v>-0.12404882503505923</v>
      </c>
      <c r="G4122" s="26">
        <f t="shared" si="193"/>
        <v>0</v>
      </c>
      <c r="H4122" s="26">
        <f t="shared" si="194"/>
        <v>0</v>
      </c>
    </row>
    <row r="4123" spans="1:8" x14ac:dyDescent="0.25">
      <c r="A4123" s="12">
        <f>Riesgo!C4127</f>
        <v>1</v>
      </c>
      <c r="F4123" s="76">
        <f t="shared" si="192"/>
        <v>0.87595117496494079</v>
      </c>
      <c r="G4123" s="26">
        <f t="shared" si="193"/>
        <v>0.67210898078442016</v>
      </c>
      <c r="H4123" s="26">
        <f t="shared" si="194"/>
        <v>0.58873465142260162</v>
      </c>
    </row>
    <row r="4124" spans="1:8" x14ac:dyDescent="0.25">
      <c r="A4124" s="12">
        <f>Riesgo!C4128</f>
        <v>0</v>
      </c>
      <c r="F4124" s="76">
        <f t="shared" si="192"/>
        <v>-0.12404882503505923</v>
      </c>
      <c r="G4124" s="26">
        <f t="shared" si="193"/>
        <v>0</v>
      </c>
      <c r="H4124" s="26">
        <f t="shared" si="194"/>
        <v>0</v>
      </c>
    </row>
    <row r="4125" spans="1:8" x14ac:dyDescent="0.25">
      <c r="A4125" s="12">
        <f>Riesgo!C4129</f>
        <v>0</v>
      </c>
      <c r="F4125" s="76">
        <f t="shared" si="192"/>
        <v>-0.12404882503505923</v>
      </c>
      <c r="G4125" s="26">
        <f t="shared" si="193"/>
        <v>0</v>
      </c>
      <c r="H4125" s="26">
        <f t="shared" si="194"/>
        <v>0</v>
      </c>
    </row>
    <row r="4126" spans="1:8" x14ac:dyDescent="0.25">
      <c r="A4126" s="12">
        <f>Riesgo!C4130</f>
        <v>1</v>
      </c>
      <c r="F4126" s="76">
        <f t="shared" si="192"/>
        <v>0.87595117496494079</v>
      </c>
      <c r="G4126" s="26">
        <f t="shared" si="193"/>
        <v>0.67210898078442016</v>
      </c>
      <c r="H4126" s="26">
        <f t="shared" si="194"/>
        <v>0.58873465142260162</v>
      </c>
    </row>
    <row r="4127" spans="1:8" x14ac:dyDescent="0.25">
      <c r="A4127" s="12">
        <f>Riesgo!C4131</f>
        <v>0</v>
      </c>
      <c r="F4127" s="76">
        <f t="shared" si="192"/>
        <v>-0.12404882503505923</v>
      </c>
      <c r="G4127" s="26">
        <f t="shared" si="193"/>
        <v>0</v>
      </c>
      <c r="H4127" s="26">
        <f t="shared" si="194"/>
        <v>0</v>
      </c>
    </row>
    <row r="4128" spans="1:8" x14ac:dyDescent="0.25">
      <c r="A4128" s="12">
        <f>Riesgo!C4132</f>
        <v>0</v>
      </c>
      <c r="F4128" s="76">
        <f t="shared" si="192"/>
        <v>-0.12404882503505923</v>
      </c>
      <c r="G4128" s="26">
        <f t="shared" si="193"/>
        <v>0</v>
      </c>
      <c r="H4128" s="26">
        <f t="shared" si="194"/>
        <v>0</v>
      </c>
    </row>
    <row r="4129" spans="1:8" x14ac:dyDescent="0.25">
      <c r="A4129" s="12">
        <f>Riesgo!C4133</f>
        <v>0.4984009885191617</v>
      </c>
      <c r="F4129" s="76">
        <f t="shared" si="192"/>
        <v>0.3743521634841025</v>
      </c>
      <c r="G4129" s="26">
        <f t="shared" si="193"/>
        <v>5.2461540851634091E-2</v>
      </c>
      <c r="H4129" s="26">
        <f t="shared" si="194"/>
        <v>1.9639091317518845E-2</v>
      </c>
    </row>
    <row r="4130" spans="1:8" x14ac:dyDescent="0.25">
      <c r="A4130" s="12">
        <f>Riesgo!C4134</f>
        <v>0</v>
      </c>
      <c r="F4130" s="76">
        <f t="shared" si="192"/>
        <v>-0.12404882503505923</v>
      </c>
      <c r="G4130" s="26">
        <f t="shared" si="193"/>
        <v>0</v>
      </c>
      <c r="H4130" s="26">
        <f t="shared" si="194"/>
        <v>0</v>
      </c>
    </row>
    <row r="4131" spans="1:8" x14ac:dyDescent="0.25">
      <c r="A4131" s="12">
        <f>Riesgo!C4135</f>
        <v>0</v>
      </c>
      <c r="F4131" s="76">
        <f t="shared" si="192"/>
        <v>-0.12404882503505923</v>
      </c>
      <c r="G4131" s="26">
        <f t="shared" si="193"/>
        <v>0</v>
      </c>
      <c r="H4131" s="26">
        <f t="shared" si="194"/>
        <v>0</v>
      </c>
    </row>
    <row r="4132" spans="1:8" x14ac:dyDescent="0.25">
      <c r="A4132" s="12">
        <f>Riesgo!C4136</f>
        <v>0</v>
      </c>
      <c r="F4132" s="76">
        <f t="shared" si="192"/>
        <v>-0.12404882503505923</v>
      </c>
      <c r="G4132" s="26">
        <f t="shared" si="193"/>
        <v>0</v>
      </c>
      <c r="H4132" s="26">
        <f t="shared" si="194"/>
        <v>0</v>
      </c>
    </row>
    <row r="4133" spans="1:8" x14ac:dyDescent="0.25">
      <c r="A4133" s="12">
        <f>Riesgo!C4137</f>
        <v>0</v>
      </c>
      <c r="F4133" s="76">
        <f t="shared" si="192"/>
        <v>-0.12404882503505923</v>
      </c>
      <c r="G4133" s="26">
        <f t="shared" si="193"/>
        <v>0</v>
      </c>
      <c r="H4133" s="26">
        <f t="shared" si="194"/>
        <v>0</v>
      </c>
    </row>
    <row r="4134" spans="1:8" x14ac:dyDescent="0.25">
      <c r="A4134" s="12">
        <f>Riesgo!C4138</f>
        <v>0</v>
      </c>
      <c r="F4134" s="76">
        <f t="shared" si="192"/>
        <v>-0.12404882503505923</v>
      </c>
      <c r="G4134" s="26">
        <f t="shared" si="193"/>
        <v>0</v>
      </c>
      <c r="H4134" s="26">
        <f t="shared" si="194"/>
        <v>0</v>
      </c>
    </row>
    <row r="4135" spans="1:8" x14ac:dyDescent="0.25">
      <c r="A4135" s="12">
        <f>Riesgo!C4139</f>
        <v>0</v>
      </c>
      <c r="F4135" s="76">
        <f t="shared" si="192"/>
        <v>-0.12404882503505923</v>
      </c>
      <c r="G4135" s="26">
        <f t="shared" si="193"/>
        <v>0</v>
      </c>
      <c r="H4135" s="26">
        <f t="shared" si="194"/>
        <v>0</v>
      </c>
    </row>
    <row r="4136" spans="1:8" x14ac:dyDescent="0.25">
      <c r="A4136" s="12">
        <f>Riesgo!C4140</f>
        <v>0</v>
      </c>
      <c r="F4136" s="76">
        <f t="shared" si="192"/>
        <v>-0.12404882503505923</v>
      </c>
      <c r="G4136" s="26">
        <f t="shared" si="193"/>
        <v>0</v>
      </c>
      <c r="H4136" s="26">
        <f t="shared" si="194"/>
        <v>0</v>
      </c>
    </row>
    <row r="4137" spans="1:8" x14ac:dyDescent="0.25">
      <c r="A4137" s="12">
        <f>Riesgo!C4141</f>
        <v>0</v>
      </c>
      <c r="F4137" s="76">
        <f t="shared" si="192"/>
        <v>-0.12404882503505923</v>
      </c>
      <c r="G4137" s="26">
        <f t="shared" si="193"/>
        <v>0</v>
      </c>
      <c r="H4137" s="26">
        <f t="shared" si="194"/>
        <v>0</v>
      </c>
    </row>
    <row r="4138" spans="1:8" x14ac:dyDescent="0.25">
      <c r="A4138" s="12">
        <f>Riesgo!C4142</f>
        <v>0</v>
      </c>
      <c r="F4138" s="76">
        <f t="shared" si="192"/>
        <v>-0.12404882503505923</v>
      </c>
      <c r="G4138" s="26">
        <f t="shared" si="193"/>
        <v>0</v>
      </c>
      <c r="H4138" s="26">
        <f t="shared" si="194"/>
        <v>0</v>
      </c>
    </row>
    <row r="4139" spans="1:8" x14ac:dyDescent="0.25">
      <c r="A4139" s="12">
        <f>Riesgo!C4143</f>
        <v>0</v>
      </c>
      <c r="F4139" s="76">
        <f t="shared" si="192"/>
        <v>-0.12404882503505923</v>
      </c>
      <c r="G4139" s="26">
        <f t="shared" si="193"/>
        <v>0</v>
      </c>
      <c r="H4139" s="26">
        <f t="shared" si="194"/>
        <v>0</v>
      </c>
    </row>
    <row r="4140" spans="1:8" x14ac:dyDescent="0.25">
      <c r="A4140" s="12">
        <f>Riesgo!C4144</f>
        <v>1</v>
      </c>
      <c r="F4140" s="76">
        <f t="shared" si="192"/>
        <v>0.87595117496494079</v>
      </c>
      <c r="G4140" s="26">
        <f t="shared" si="193"/>
        <v>0.67210898078442016</v>
      </c>
      <c r="H4140" s="26">
        <f t="shared" si="194"/>
        <v>0.58873465142260162</v>
      </c>
    </row>
    <row r="4141" spans="1:8" x14ac:dyDescent="0.25">
      <c r="A4141" s="12">
        <f>Riesgo!C4145</f>
        <v>0.75475414532223606</v>
      </c>
      <c r="F4141" s="76">
        <f t="shared" si="192"/>
        <v>0.63070532028717685</v>
      </c>
      <c r="G4141" s="26">
        <f t="shared" si="193"/>
        <v>0.25088776544779906</v>
      </c>
      <c r="H4141" s="26">
        <f t="shared" si="194"/>
        <v>0.1582362484628882</v>
      </c>
    </row>
    <row r="4142" spans="1:8" x14ac:dyDescent="0.25">
      <c r="A4142" s="12">
        <f>Riesgo!C4146</f>
        <v>0</v>
      </c>
      <c r="F4142" s="76">
        <f t="shared" si="192"/>
        <v>-0.12404882503505923</v>
      </c>
      <c r="G4142" s="26">
        <f t="shared" si="193"/>
        <v>0</v>
      </c>
      <c r="H4142" s="26">
        <f t="shared" si="194"/>
        <v>0</v>
      </c>
    </row>
    <row r="4143" spans="1:8" x14ac:dyDescent="0.25">
      <c r="A4143" s="12">
        <f>Riesgo!C4147</f>
        <v>0.18723938084651542</v>
      </c>
      <c r="F4143" s="76">
        <f t="shared" si="192"/>
        <v>6.3190555811456189E-2</v>
      </c>
      <c r="G4143" s="26">
        <f t="shared" si="193"/>
        <v>2.5232281784314534E-4</v>
      </c>
      <c r="H4143" s="26">
        <f t="shared" si="194"/>
        <v>1.5944419103421169E-5</v>
      </c>
    </row>
    <row r="4144" spans="1:8" x14ac:dyDescent="0.25">
      <c r="A4144" s="12">
        <f>Riesgo!C4148</f>
        <v>0</v>
      </c>
      <c r="F4144" s="76">
        <f t="shared" si="192"/>
        <v>-0.12404882503505923</v>
      </c>
      <c r="G4144" s="26">
        <f t="shared" si="193"/>
        <v>0</v>
      </c>
      <c r="H4144" s="26">
        <f t="shared" si="194"/>
        <v>0</v>
      </c>
    </row>
    <row r="4145" spans="1:8" x14ac:dyDescent="0.25">
      <c r="A4145" s="12">
        <f>Riesgo!C4149</f>
        <v>0</v>
      </c>
      <c r="F4145" s="76">
        <f t="shared" si="192"/>
        <v>-0.12404882503505923</v>
      </c>
      <c r="G4145" s="26">
        <f t="shared" si="193"/>
        <v>0</v>
      </c>
      <c r="H4145" s="26">
        <f t="shared" si="194"/>
        <v>0</v>
      </c>
    </row>
    <row r="4146" spans="1:8" x14ac:dyDescent="0.25">
      <c r="A4146" s="12">
        <f>Riesgo!C4150</f>
        <v>0</v>
      </c>
      <c r="F4146" s="76">
        <f t="shared" si="192"/>
        <v>-0.12404882503505923</v>
      </c>
      <c r="G4146" s="26">
        <f t="shared" si="193"/>
        <v>0</v>
      </c>
      <c r="H4146" s="26">
        <f t="shared" si="194"/>
        <v>0</v>
      </c>
    </row>
    <row r="4147" spans="1:8" x14ac:dyDescent="0.25">
      <c r="A4147" s="12">
        <f>Riesgo!C4151</f>
        <v>0</v>
      </c>
      <c r="F4147" s="76">
        <f t="shared" si="192"/>
        <v>-0.12404882503505923</v>
      </c>
      <c r="G4147" s="26">
        <f t="shared" si="193"/>
        <v>0</v>
      </c>
      <c r="H4147" s="26">
        <f t="shared" si="194"/>
        <v>0</v>
      </c>
    </row>
    <row r="4148" spans="1:8" x14ac:dyDescent="0.25">
      <c r="A4148" s="12">
        <f>Riesgo!C4152</f>
        <v>0</v>
      </c>
      <c r="F4148" s="76">
        <f t="shared" si="192"/>
        <v>-0.12404882503505923</v>
      </c>
      <c r="G4148" s="26">
        <f t="shared" si="193"/>
        <v>0</v>
      </c>
      <c r="H4148" s="26">
        <f t="shared" si="194"/>
        <v>0</v>
      </c>
    </row>
    <row r="4149" spans="1:8" x14ac:dyDescent="0.25">
      <c r="A4149" s="12">
        <f>Riesgo!C4153</f>
        <v>1</v>
      </c>
      <c r="F4149" s="76">
        <f t="shared" si="192"/>
        <v>0.87595117496494079</v>
      </c>
      <c r="G4149" s="26">
        <f t="shared" si="193"/>
        <v>0.67210898078442016</v>
      </c>
      <c r="H4149" s="26">
        <f t="shared" si="194"/>
        <v>0.58873465142260162</v>
      </c>
    </row>
    <row r="4150" spans="1:8" x14ac:dyDescent="0.25">
      <c r="A4150" s="12">
        <f>Riesgo!C4154</f>
        <v>0</v>
      </c>
      <c r="F4150" s="76">
        <f t="shared" si="192"/>
        <v>-0.12404882503505923</v>
      </c>
      <c r="G4150" s="26">
        <f t="shared" si="193"/>
        <v>0</v>
      </c>
      <c r="H4150" s="26">
        <f t="shared" si="194"/>
        <v>0</v>
      </c>
    </row>
    <row r="4151" spans="1:8" x14ac:dyDescent="0.25">
      <c r="A4151" s="12">
        <f>Riesgo!C4155</f>
        <v>0</v>
      </c>
      <c r="F4151" s="76">
        <f t="shared" si="192"/>
        <v>-0.12404882503505923</v>
      </c>
      <c r="G4151" s="26">
        <f t="shared" si="193"/>
        <v>0</v>
      </c>
      <c r="H4151" s="26">
        <f t="shared" si="194"/>
        <v>0</v>
      </c>
    </row>
    <row r="4152" spans="1:8" x14ac:dyDescent="0.25">
      <c r="A4152" s="12">
        <f>Riesgo!C4156</f>
        <v>0</v>
      </c>
      <c r="F4152" s="76">
        <f t="shared" si="192"/>
        <v>-0.12404882503505923</v>
      </c>
      <c r="G4152" s="26">
        <f t="shared" si="193"/>
        <v>0</v>
      </c>
      <c r="H4152" s="26">
        <f t="shared" si="194"/>
        <v>0</v>
      </c>
    </row>
    <row r="4153" spans="1:8" x14ac:dyDescent="0.25">
      <c r="A4153" s="12">
        <f>Riesgo!C4157</f>
        <v>0</v>
      </c>
      <c r="F4153" s="76">
        <f t="shared" si="192"/>
        <v>-0.12404882503505923</v>
      </c>
      <c r="G4153" s="26">
        <f t="shared" si="193"/>
        <v>0</v>
      </c>
      <c r="H4153" s="26">
        <f t="shared" si="194"/>
        <v>0</v>
      </c>
    </row>
    <row r="4154" spans="1:8" x14ac:dyDescent="0.25">
      <c r="A4154" s="12">
        <f>Riesgo!C4158</f>
        <v>1</v>
      </c>
      <c r="F4154" s="76">
        <f t="shared" si="192"/>
        <v>0.87595117496494079</v>
      </c>
      <c r="G4154" s="26">
        <f t="shared" si="193"/>
        <v>0.67210898078442016</v>
      </c>
      <c r="H4154" s="26">
        <f t="shared" si="194"/>
        <v>0.58873465142260162</v>
      </c>
    </row>
    <row r="4155" spans="1:8" x14ac:dyDescent="0.25">
      <c r="A4155" s="12">
        <f>Riesgo!C4159</f>
        <v>0</v>
      </c>
      <c r="F4155" s="76">
        <f t="shared" si="192"/>
        <v>-0.12404882503505923</v>
      </c>
      <c r="G4155" s="26">
        <f t="shared" si="193"/>
        <v>0</v>
      </c>
      <c r="H4155" s="26">
        <f t="shared" si="194"/>
        <v>0</v>
      </c>
    </row>
    <row r="4156" spans="1:8" x14ac:dyDescent="0.25">
      <c r="A4156" s="12">
        <f>Riesgo!C4160</f>
        <v>0</v>
      </c>
      <c r="F4156" s="76">
        <f t="shared" si="192"/>
        <v>-0.12404882503505923</v>
      </c>
      <c r="G4156" s="26">
        <f t="shared" si="193"/>
        <v>0</v>
      </c>
      <c r="H4156" s="26">
        <f t="shared" si="194"/>
        <v>0</v>
      </c>
    </row>
    <row r="4157" spans="1:8" x14ac:dyDescent="0.25">
      <c r="A4157" s="12">
        <f>Riesgo!C4161</f>
        <v>0</v>
      </c>
      <c r="F4157" s="76">
        <f t="shared" si="192"/>
        <v>-0.12404882503505923</v>
      </c>
      <c r="G4157" s="26">
        <f t="shared" si="193"/>
        <v>0</v>
      </c>
      <c r="H4157" s="26">
        <f t="shared" si="194"/>
        <v>0</v>
      </c>
    </row>
    <row r="4158" spans="1:8" x14ac:dyDescent="0.25">
      <c r="A4158" s="12">
        <f>Riesgo!C4162</f>
        <v>0</v>
      </c>
      <c r="F4158" s="76">
        <f t="shared" si="192"/>
        <v>-0.12404882503505923</v>
      </c>
      <c r="G4158" s="26">
        <f t="shared" si="193"/>
        <v>0</v>
      </c>
      <c r="H4158" s="26">
        <f t="shared" si="194"/>
        <v>0</v>
      </c>
    </row>
    <row r="4159" spans="1:8" x14ac:dyDescent="0.25">
      <c r="A4159" s="12">
        <f>Riesgo!C4163</f>
        <v>0</v>
      </c>
      <c r="F4159" s="76">
        <f t="shared" si="192"/>
        <v>-0.12404882503505923</v>
      </c>
      <c r="G4159" s="26">
        <f t="shared" si="193"/>
        <v>0</v>
      </c>
      <c r="H4159" s="26">
        <f t="shared" si="194"/>
        <v>0</v>
      </c>
    </row>
    <row r="4160" spans="1:8" x14ac:dyDescent="0.25">
      <c r="A4160" s="12">
        <f>Riesgo!C4164</f>
        <v>0.65776833233928</v>
      </c>
      <c r="F4160" s="76">
        <f t="shared" si="192"/>
        <v>0.5337195073042208</v>
      </c>
      <c r="G4160" s="26">
        <f t="shared" si="193"/>
        <v>0.15203347749165519</v>
      </c>
      <c r="H4160" s="26">
        <f t="shared" si="194"/>
        <v>8.1143232700593537E-2</v>
      </c>
    </row>
    <row r="4161" spans="1:8" x14ac:dyDescent="0.25">
      <c r="A4161" s="12">
        <f>Riesgo!C4165</f>
        <v>1</v>
      </c>
      <c r="F4161" s="76">
        <f t="shared" si="192"/>
        <v>0.87595117496494079</v>
      </c>
      <c r="G4161" s="26">
        <f t="shared" si="193"/>
        <v>0.67210898078442016</v>
      </c>
      <c r="H4161" s="26">
        <f t="shared" si="194"/>
        <v>0.58873465142260162</v>
      </c>
    </row>
    <row r="4162" spans="1:8" x14ac:dyDescent="0.25">
      <c r="A4162" s="12">
        <f>Riesgo!C4166</f>
        <v>0</v>
      </c>
      <c r="F4162" s="76">
        <f t="shared" si="192"/>
        <v>-0.12404882503505923</v>
      </c>
      <c r="G4162" s="26">
        <f t="shared" si="193"/>
        <v>0</v>
      </c>
      <c r="H4162" s="26">
        <f t="shared" si="194"/>
        <v>0</v>
      </c>
    </row>
    <row r="4163" spans="1:8" x14ac:dyDescent="0.25">
      <c r="A4163" s="12">
        <f>Riesgo!C4167</f>
        <v>0</v>
      </c>
      <c r="F4163" s="76">
        <f t="shared" ref="F4163:F4226" si="195">A4163-$D$4</f>
        <v>-0.12404882503505923</v>
      </c>
      <c r="G4163" s="26">
        <f t="shared" ref="G4163:G4226" si="196">IF(A4163=0,0,(A4163-D$4)^3)</f>
        <v>0</v>
      </c>
      <c r="H4163" s="26">
        <f t="shared" ref="H4163:H4226" si="197">IF(A4163=0,0,(A4163-D$4)^4)</f>
        <v>0</v>
      </c>
    </row>
    <row r="4164" spans="1:8" x14ac:dyDescent="0.25">
      <c r="A4164" s="12">
        <f>Riesgo!C4168</f>
        <v>0</v>
      </c>
      <c r="F4164" s="76">
        <f t="shared" si="195"/>
        <v>-0.12404882503505923</v>
      </c>
      <c r="G4164" s="26">
        <f t="shared" si="196"/>
        <v>0</v>
      </c>
      <c r="H4164" s="26">
        <f t="shared" si="197"/>
        <v>0</v>
      </c>
    </row>
    <row r="4165" spans="1:8" x14ac:dyDescent="0.25">
      <c r="A4165" s="12">
        <f>Riesgo!C4169</f>
        <v>0</v>
      </c>
      <c r="F4165" s="76">
        <f t="shared" si="195"/>
        <v>-0.12404882503505923</v>
      </c>
      <c r="G4165" s="26">
        <f t="shared" si="196"/>
        <v>0</v>
      </c>
      <c r="H4165" s="26">
        <f t="shared" si="197"/>
        <v>0</v>
      </c>
    </row>
    <row r="4166" spans="1:8" x14ac:dyDescent="0.25">
      <c r="A4166" s="12">
        <f>Riesgo!C4170</f>
        <v>0</v>
      </c>
      <c r="F4166" s="76">
        <f t="shared" si="195"/>
        <v>-0.12404882503505923</v>
      </c>
      <c r="G4166" s="26">
        <f t="shared" si="196"/>
        <v>0</v>
      </c>
      <c r="H4166" s="26">
        <f t="shared" si="197"/>
        <v>0</v>
      </c>
    </row>
    <row r="4167" spans="1:8" x14ac:dyDescent="0.25">
      <c r="A4167" s="12">
        <f>Riesgo!C4171</f>
        <v>0</v>
      </c>
      <c r="F4167" s="76">
        <f t="shared" si="195"/>
        <v>-0.12404882503505923</v>
      </c>
      <c r="G4167" s="26">
        <f t="shared" si="196"/>
        <v>0</v>
      </c>
      <c r="H4167" s="26">
        <f t="shared" si="197"/>
        <v>0</v>
      </c>
    </row>
    <row r="4168" spans="1:8" x14ac:dyDescent="0.25">
      <c r="A4168" s="12">
        <f>Riesgo!C4172</f>
        <v>1</v>
      </c>
      <c r="F4168" s="76">
        <f t="shared" si="195"/>
        <v>0.87595117496494079</v>
      </c>
      <c r="G4168" s="26">
        <f t="shared" si="196"/>
        <v>0.67210898078442016</v>
      </c>
      <c r="H4168" s="26">
        <f t="shared" si="197"/>
        <v>0.58873465142260162</v>
      </c>
    </row>
    <row r="4169" spans="1:8" x14ac:dyDescent="0.25">
      <c r="A4169" s="12">
        <f>Riesgo!C4173</f>
        <v>1</v>
      </c>
      <c r="F4169" s="76">
        <f t="shared" si="195"/>
        <v>0.87595117496494079</v>
      </c>
      <c r="G4169" s="26">
        <f t="shared" si="196"/>
        <v>0.67210898078442016</v>
      </c>
      <c r="H4169" s="26">
        <f t="shared" si="197"/>
        <v>0.58873465142260162</v>
      </c>
    </row>
    <row r="4170" spans="1:8" x14ac:dyDescent="0.25">
      <c r="A4170" s="12">
        <f>Riesgo!C4174</f>
        <v>0</v>
      </c>
      <c r="F4170" s="76">
        <f t="shared" si="195"/>
        <v>-0.12404882503505923</v>
      </c>
      <c r="G4170" s="26">
        <f t="shared" si="196"/>
        <v>0</v>
      </c>
      <c r="H4170" s="26">
        <f t="shared" si="197"/>
        <v>0</v>
      </c>
    </row>
    <row r="4171" spans="1:8" x14ac:dyDescent="0.25">
      <c r="A4171" s="12">
        <f>Riesgo!C4175</f>
        <v>0</v>
      </c>
      <c r="F4171" s="76">
        <f t="shared" si="195"/>
        <v>-0.12404882503505923</v>
      </c>
      <c r="G4171" s="26">
        <f t="shared" si="196"/>
        <v>0</v>
      </c>
      <c r="H4171" s="26">
        <f t="shared" si="197"/>
        <v>0</v>
      </c>
    </row>
    <row r="4172" spans="1:8" x14ac:dyDescent="0.25">
      <c r="A4172" s="12">
        <f>Riesgo!C4176</f>
        <v>0.29664401207217805</v>
      </c>
      <c r="F4172" s="76">
        <f t="shared" si="195"/>
        <v>0.17259518703711882</v>
      </c>
      <c r="G4172" s="26">
        <f t="shared" si="196"/>
        <v>5.1414550425282774E-3</v>
      </c>
      <c r="H4172" s="26">
        <f t="shared" si="197"/>
        <v>8.8739039470810577E-4</v>
      </c>
    </row>
    <row r="4173" spans="1:8" x14ac:dyDescent="0.25">
      <c r="A4173" s="12">
        <f>Riesgo!C4177</f>
        <v>0</v>
      </c>
      <c r="F4173" s="76">
        <f t="shared" si="195"/>
        <v>-0.12404882503505923</v>
      </c>
      <c r="G4173" s="26">
        <f t="shared" si="196"/>
        <v>0</v>
      </c>
      <c r="H4173" s="26">
        <f t="shared" si="197"/>
        <v>0</v>
      </c>
    </row>
    <row r="4174" spans="1:8" x14ac:dyDescent="0.25">
      <c r="A4174" s="12">
        <f>Riesgo!C4178</f>
        <v>0</v>
      </c>
      <c r="F4174" s="76">
        <f t="shared" si="195"/>
        <v>-0.12404882503505923</v>
      </c>
      <c r="G4174" s="26">
        <f t="shared" si="196"/>
        <v>0</v>
      </c>
      <c r="H4174" s="26">
        <f t="shared" si="197"/>
        <v>0</v>
      </c>
    </row>
    <row r="4175" spans="1:8" x14ac:dyDescent="0.25">
      <c r="A4175" s="12">
        <f>Riesgo!C4179</f>
        <v>0</v>
      </c>
      <c r="F4175" s="76">
        <f t="shared" si="195"/>
        <v>-0.12404882503505923</v>
      </c>
      <c r="G4175" s="26">
        <f t="shared" si="196"/>
        <v>0</v>
      </c>
      <c r="H4175" s="26">
        <f t="shared" si="197"/>
        <v>0</v>
      </c>
    </row>
    <row r="4176" spans="1:8" x14ac:dyDescent="0.25">
      <c r="A4176" s="12">
        <f>Riesgo!C4180</f>
        <v>0</v>
      </c>
      <c r="F4176" s="76">
        <f t="shared" si="195"/>
        <v>-0.12404882503505923</v>
      </c>
      <c r="G4176" s="26">
        <f t="shared" si="196"/>
        <v>0</v>
      </c>
      <c r="H4176" s="26">
        <f t="shared" si="197"/>
        <v>0</v>
      </c>
    </row>
    <row r="4177" spans="1:8" x14ac:dyDescent="0.25">
      <c r="A4177" s="12">
        <f>Riesgo!C4181</f>
        <v>0.67072816919056588</v>
      </c>
      <c r="F4177" s="76">
        <f t="shared" si="195"/>
        <v>0.54667934415550667</v>
      </c>
      <c r="G4177" s="26">
        <f t="shared" si="196"/>
        <v>0.16337966235120507</v>
      </c>
      <c r="H4177" s="26">
        <f t="shared" si="197"/>
        <v>8.9316286662504921E-2</v>
      </c>
    </row>
    <row r="4178" spans="1:8" x14ac:dyDescent="0.25">
      <c r="A4178" s="12">
        <f>Riesgo!C4182</f>
        <v>0</v>
      </c>
      <c r="F4178" s="76">
        <f t="shared" si="195"/>
        <v>-0.12404882503505923</v>
      </c>
      <c r="G4178" s="26">
        <f t="shared" si="196"/>
        <v>0</v>
      </c>
      <c r="H4178" s="26">
        <f t="shared" si="197"/>
        <v>0</v>
      </c>
    </row>
    <row r="4179" spans="1:8" x14ac:dyDescent="0.25">
      <c r="A4179" s="12">
        <f>Riesgo!C4183</f>
        <v>0</v>
      </c>
      <c r="F4179" s="76">
        <f t="shared" si="195"/>
        <v>-0.12404882503505923</v>
      </c>
      <c r="G4179" s="26">
        <f t="shared" si="196"/>
        <v>0</v>
      </c>
      <c r="H4179" s="26">
        <f t="shared" si="197"/>
        <v>0</v>
      </c>
    </row>
    <row r="4180" spans="1:8" x14ac:dyDescent="0.25">
      <c r="A4180" s="12">
        <f>Riesgo!C4184</f>
        <v>0</v>
      </c>
      <c r="F4180" s="76">
        <f t="shared" si="195"/>
        <v>-0.12404882503505923</v>
      </c>
      <c r="G4180" s="26">
        <f t="shared" si="196"/>
        <v>0</v>
      </c>
      <c r="H4180" s="26">
        <f t="shared" si="197"/>
        <v>0</v>
      </c>
    </row>
    <row r="4181" spans="1:8" x14ac:dyDescent="0.25">
      <c r="A4181" s="12">
        <f>Riesgo!C4185</f>
        <v>0</v>
      </c>
      <c r="F4181" s="76">
        <f t="shared" si="195"/>
        <v>-0.12404882503505923</v>
      </c>
      <c r="G4181" s="26">
        <f t="shared" si="196"/>
        <v>0</v>
      </c>
      <c r="H4181" s="26">
        <f t="shared" si="197"/>
        <v>0</v>
      </c>
    </row>
    <row r="4182" spans="1:8" x14ac:dyDescent="0.25">
      <c r="A4182" s="12">
        <f>Riesgo!C4186</f>
        <v>1</v>
      </c>
      <c r="F4182" s="76">
        <f t="shared" si="195"/>
        <v>0.87595117496494079</v>
      </c>
      <c r="G4182" s="26">
        <f t="shared" si="196"/>
        <v>0.67210898078442016</v>
      </c>
      <c r="H4182" s="26">
        <f t="shared" si="197"/>
        <v>0.58873465142260162</v>
      </c>
    </row>
    <row r="4183" spans="1:8" x14ac:dyDescent="0.25">
      <c r="A4183" s="12">
        <f>Riesgo!C4187</f>
        <v>1</v>
      </c>
      <c r="F4183" s="76">
        <f t="shared" si="195"/>
        <v>0.87595117496494079</v>
      </c>
      <c r="G4183" s="26">
        <f t="shared" si="196"/>
        <v>0.67210898078442016</v>
      </c>
      <c r="H4183" s="26">
        <f t="shared" si="197"/>
        <v>0.58873465142260162</v>
      </c>
    </row>
    <row r="4184" spans="1:8" x14ac:dyDescent="0.25">
      <c r="A4184" s="12">
        <f>Riesgo!C4188</f>
        <v>0</v>
      </c>
      <c r="F4184" s="76">
        <f t="shared" si="195"/>
        <v>-0.12404882503505923</v>
      </c>
      <c r="G4184" s="26">
        <f t="shared" si="196"/>
        <v>0</v>
      </c>
      <c r="H4184" s="26">
        <f t="shared" si="197"/>
        <v>0</v>
      </c>
    </row>
    <row r="4185" spans="1:8" x14ac:dyDescent="0.25">
      <c r="A4185" s="12">
        <f>Riesgo!C4189</f>
        <v>0</v>
      </c>
      <c r="F4185" s="76">
        <f t="shared" si="195"/>
        <v>-0.12404882503505923</v>
      </c>
      <c r="G4185" s="26">
        <f t="shared" si="196"/>
        <v>0</v>
      </c>
      <c r="H4185" s="26">
        <f t="shared" si="197"/>
        <v>0</v>
      </c>
    </row>
    <row r="4186" spans="1:8" x14ac:dyDescent="0.25">
      <c r="A4186" s="12">
        <f>Riesgo!C4190</f>
        <v>0</v>
      </c>
      <c r="F4186" s="76">
        <f t="shared" si="195"/>
        <v>-0.12404882503505923</v>
      </c>
      <c r="G4186" s="26">
        <f t="shared" si="196"/>
        <v>0</v>
      </c>
      <c r="H4186" s="26">
        <f t="shared" si="197"/>
        <v>0</v>
      </c>
    </row>
    <row r="4187" spans="1:8" x14ac:dyDescent="0.25">
      <c r="A4187" s="12">
        <f>Riesgo!C4191</f>
        <v>0</v>
      </c>
      <c r="F4187" s="76">
        <f t="shared" si="195"/>
        <v>-0.12404882503505923</v>
      </c>
      <c r="G4187" s="26">
        <f t="shared" si="196"/>
        <v>0</v>
      </c>
      <c r="H4187" s="26">
        <f t="shared" si="197"/>
        <v>0</v>
      </c>
    </row>
    <row r="4188" spans="1:8" x14ac:dyDescent="0.25">
      <c r="A4188" s="12">
        <f>Riesgo!C4192</f>
        <v>0</v>
      </c>
      <c r="F4188" s="76">
        <f t="shared" si="195"/>
        <v>-0.12404882503505923</v>
      </c>
      <c r="G4188" s="26">
        <f t="shared" si="196"/>
        <v>0</v>
      </c>
      <c r="H4188" s="26">
        <f t="shared" si="197"/>
        <v>0</v>
      </c>
    </row>
    <row r="4189" spans="1:8" x14ac:dyDescent="0.25">
      <c r="A4189" s="12">
        <f>Riesgo!C4193</f>
        <v>0</v>
      </c>
      <c r="F4189" s="76">
        <f t="shared" si="195"/>
        <v>-0.12404882503505923</v>
      </c>
      <c r="G4189" s="26">
        <f t="shared" si="196"/>
        <v>0</v>
      </c>
      <c r="H4189" s="26">
        <f t="shared" si="197"/>
        <v>0</v>
      </c>
    </row>
    <row r="4190" spans="1:8" x14ac:dyDescent="0.25">
      <c r="A4190" s="12">
        <f>Riesgo!C4194</f>
        <v>0</v>
      </c>
      <c r="F4190" s="76">
        <f t="shared" si="195"/>
        <v>-0.12404882503505923</v>
      </c>
      <c r="G4190" s="26">
        <f t="shared" si="196"/>
        <v>0</v>
      </c>
      <c r="H4190" s="26">
        <f t="shared" si="197"/>
        <v>0</v>
      </c>
    </row>
    <row r="4191" spans="1:8" x14ac:dyDescent="0.25">
      <c r="A4191" s="12">
        <f>Riesgo!C4195</f>
        <v>0</v>
      </c>
      <c r="F4191" s="76">
        <f t="shared" si="195"/>
        <v>-0.12404882503505923</v>
      </c>
      <c r="G4191" s="26">
        <f t="shared" si="196"/>
        <v>0</v>
      </c>
      <c r="H4191" s="26">
        <f t="shared" si="197"/>
        <v>0</v>
      </c>
    </row>
    <row r="4192" spans="1:8" x14ac:dyDescent="0.25">
      <c r="A4192" s="12">
        <f>Riesgo!C4196</f>
        <v>0</v>
      </c>
      <c r="F4192" s="76">
        <f t="shared" si="195"/>
        <v>-0.12404882503505923</v>
      </c>
      <c r="G4192" s="26">
        <f t="shared" si="196"/>
        <v>0</v>
      </c>
      <c r="H4192" s="26">
        <f t="shared" si="197"/>
        <v>0</v>
      </c>
    </row>
    <row r="4193" spans="1:8" x14ac:dyDescent="0.25">
      <c r="A4193" s="12">
        <f>Riesgo!C4197</f>
        <v>0</v>
      </c>
      <c r="F4193" s="76">
        <f t="shared" si="195"/>
        <v>-0.12404882503505923</v>
      </c>
      <c r="G4193" s="26">
        <f t="shared" si="196"/>
        <v>0</v>
      </c>
      <c r="H4193" s="26">
        <f t="shared" si="197"/>
        <v>0</v>
      </c>
    </row>
    <row r="4194" spans="1:8" x14ac:dyDescent="0.25">
      <c r="A4194" s="12">
        <f>Riesgo!C4198</f>
        <v>0</v>
      </c>
      <c r="F4194" s="76">
        <f t="shared" si="195"/>
        <v>-0.12404882503505923</v>
      </c>
      <c r="G4194" s="26">
        <f t="shared" si="196"/>
        <v>0</v>
      </c>
      <c r="H4194" s="26">
        <f t="shared" si="197"/>
        <v>0</v>
      </c>
    </row>
    <row r="4195" spans="1:8" x14ac:dyDescent="0.25">
      <c r="A4195" s="12">
        <f>Riesgo!C4199</f>
        <v>1</v>
      </c>
      <c r="F4195" s="76">
        <f t="shared" si="195"/>
        <v>0.87595117496494079</v>
      </c>
      <c r="G4195" s="26">
        <f t="shared" si="196"/>
        <v>0.67210898078442016</v>
      </c>
      <c r="H4195" s="26">
        <f t="shared" si="197"/>
        <v>0.58873465142260162</v>
      </c>
    </row>
    <row r="4196" spans="1:8" x14ac:dyDescent="0.25">
      <c r="A4196" s="12">
        <f>Riesgo!C4200</f>
        <v>0</v>
      </c>
      <c r="F4196" s="76">
        <f t="shared" si="195"/>
        <v>-0.12404882503505923</v>
      </c>
      <c r="G4196" s="26">
        <f t="shared" si="196"/>
        <v>0</v>
      </c>
      <c r="H4196" s="26">
        <f t="shared" si="197"/>
        <v>0</v>
      </c>
    </row>
    <row r="4197" spans="1:8" x14ac:dyDescent="0.25">
      <c r="A4197" s="12">
        <f>Riesgo!C4201</f>
        <v>0</v>
      </c>
      <c r="F4197" s="76">
        <f t="shared" si="195"/>
        <v>-0.12404882503505923</v>
      </c>
      <c r="G4197" s="26">
        <f t="shared" si="196"/>
        <v>0</v>
      </c>
      <c r="H4197" s="26">
        <f t="shared" si="197"/>
        <v>0</v>
      </c>
    </row>
    <row r="4198" spans="1:8" x14ac:dyDescent="0.25">
      <c r="A4198" s="12">
        <f>Riesgo!C4202</f>
        <v>1</v>
      </c>
      <c r="F4198" s="76">
        <f t="shared" si="195"/>
        <v>0.87595117496494079</v>
      </c>
      <c r="G4198" s="26">
        <f t="shared" si="196"/>
        <v>0.67210898078442016</v>
      </c>
      <c r="H4198" s="26">
        <f t="shared" si="197"/>
        <v>0.58873465142260162</v>
      </c>
    </row>
    <row r="4199" spans="1:8" x14ac:dyDescent="0.25">
      <c r="A4199" s="12">
        <f>Riesgo!C4203</f>
        <v>0</v>
      </c>
      <c r="F4199" s="76">
        <f t="shared" si="195"/>
        <v>-0.12404882503505923</v>
      </c>
      <c r="G4199" s="26">
        <f t="shared" si="196"/>
        <v>0</v>
      </c>
      <c r="H4199" s="26">
        <f t="shared" si="197"/>
        <v>0</v>
      </c>
    </row>
    <row r="4200" spans="1:8" x14ac:dyDescent="0.25">
      <c r="A4200" s="12">
        <f>Riesgo!C4204</f>
        <v>7.2241842768797207E-2</v>
      </c>
      <c r="F4200" s="76">
        <f t="shared" si="195"/>
        <v>-5.1806982266262028E-2</v>
      </c>
      <c r="G4200" s="26">
        <f t="shared" si="196"/>
        <v>-1.3904804486478253E-4</v>
      </c>
      <c r="H4200" s="26">
        <f t="shared" si="197"/>
        <v>7.2036595944681948E-6</v>
      </c>
    </row>
    <row r="4201" spans="1:8" x14ac:dyDescent="0.25">
      <c r="A4201" s="12">
        <f>Riesgo!C4205</f>
        <v>0.60102350174808328</v>
      </c>
      <c r="F4201" s="76">
        <f t="shared" si="195"/>
        <v>0.47697467671302407</v>
      </c>
      <c r="G4201" s="26">
        <f t="shared" si="196"/>
        <v>0.10851404857115247</v>
      </c>
      <c r="H4201" s="26">
        <f t="shared" si="197"/>
        <v>5.1758453236046838E-2</v>
      </c>
    </row>
    <row r="4202" spans="1:8" x14ac:dyDescent="0.25">
      <c r="A4202" s="12">
        <f>Riesgo!C4206</f>
        <v>0</v>
      </c>
      <c r="F4202" s="76">
        <f t="shared" si="195"/>
        <v>-0.12404882503505923</v>
      </c>
      <c r="G4202" s="26">
        <f t="shared" si="196"/>
        <v>0</v>
      </c>
      <c r="H4202" s="26">
        <f t="shared" si="197"/>
        <v>0</v>
      </c>
    </row>
    <row r="4203" spans="1:8" x14ac:dyDescent="0.25">
      <c r="A4203" s="12">
        <f>Riesgo!C4207</f>
        <v>0</v>
      </c>
      <c r="F4203" s="76">
        <f t="shared" si="195"/>
        <v>-0.12404882503505923</v>
      </c>
      <c r="G4203" s="26">
        <f t="shared" si="196"/>
        <v>0</v>
      </c>
      <c r="H4203" s="26">
        <f t="shared" si="197"/>
        <v>0</v>
      </c>
    </row>
    <row r="4204" spans="1:8" x14ac:dyDescent="0.25">
      <c r="A4204" s="12">
        <f>Riesgo!C4208</f>
        <v>0</v>
      </c>
      <c r="F4204" s="76">
        <f t="shared" si="195"/>
        <v>-0.12404882503505923</v>
      </c>
      <c r="G4204" s="26">
        <f t="shared" si="196"/>
        <v>0</v>
      </c>
      <c r="H4204" s="26">
        <f t="shared" si="197"/>
        <v>0</v>
      </c>
    </row>
    <row r="4205" spans="1:8" x14ac:dyDescent="0.25">
      <c r="A4205" s="12">
        <f>Riesgo!C4209</f>
        <v>0</v>
      </c>
      <c r="F4205" s="76">
        <f t="shared" si="195"/>
        <v>-0.12404882503505923</v>
      </c>
      <c r="G4205" s="26">
        <f t="shared" si="196"/>
        <v>0</v>
      </c>
      <c r="H4205" s="26">
        <f t="shared" si="197"/>
        <v>0</v>
      </c>
    </row>
    <row r="4206" spans="1:8" x14ac:dyDescent="0.25">
      <c r="A4206" s="12">
        <f>Riesgo!C4210</f>
        <v>0</v>
      </c>
      <c r="F4206" s="76">
        <f t="shared" si="195"/>
        <v>-0.12404882503505923</v>
      </c>
      <c r="G4206" s="26">
        <f t="shared" si="196"/>
        <v>0</v>
      </c>
      <c r="H4206" s="26">
        <f t="shared" si="197"/>
        <v>0</v>
      </c>
    </row>
    <row r="4207" spans="1:8" x14ac:dyDescent="0.25">
      <c r="A4207" s="12">
        <f>Riesgo!C4211</f>
        <v>0</v>
      </c>
      <c r="F4207" s="76">
        <f t="shared" si="195"/>
        <v>-0.12404882503505923</v>
      </c>
      <c r="G4207" s="26">
        <f t="shared" si="196"/>
        <v>0</v>
      </c>
      <c r="H4207" s="26">
        <f t="shared" si="197"/>
        <v>0</v>
      </c>
    </row>
    <row r="4208" spans="1:8" x14ac:dyDescent="0.25">
      <c r="A4208" s="12">
        <f>Riesgo!C4212</f>
        <v>0</v>
      </c>
      <c r="F4208" s="76">
        <f t="shared" si="195"/>
        <v>-0.12404882503505923</v>
      </c>
      <c r="G4208" s="26">
        <f t="shared" si="196"/>
        <v>0</v>
      </c>
      <c r="H4208" s="26">
        <f t="shared" si="197"/>
        <v>0</v>
      </c>
    </row>
    <row r="4209" spans="1:8" x14ac:dyDescent="0.25">
      <c r="A4209" s="12">
        <f>Riesgo!C4213</f>
        <v>0</v>
      </c>
      <c r="F4209" s="76">
        <f t="shared" si="195"/>
        <v>-0.12404882503505923</v>
      </c>
      <c r="G4209" s="26">
        <f t="shared" si="196"/>
        <v>0</v>
      </c>
      <c r="H4209" s="26">
        <f t="shared" si="197"/>
        <v>0</v>
      </c>
    </row>
    <row r="4210" spans="1:8" x14ac:dyDescent="0.25">
      <c r="A4210" s="12">
        <f>Riesgo!C4214</f>
        <v>0</v>
      </c>
      <c r="F4210" s="76">
        <f t="shared" si="195"/>
        <v>-0.12404882503505923</v>
      </c>
      <c r="G4210" s="26">
        <f t="shared" si="196"/>
        <v>0</v>
      </c>
      <c r="H4210" s="26">
        <f t="shared" si="197"/>
        <v>0</v>
      </c>
    </row>
    <row r="4211" spans="1:8" x14ac:dyDescent="0.25">
      <c r="A4211" s="12">
        <f>Riesgo!C4215</f>
        <v>1</v>
      </c>
      <c r="F4211" s="76">
        <f t="shared" si="195"/>
        <v>0.87595117496494079</v>
      </c>
      <c r="G4211" s="26">
        <f t="shared" si="196"/>
        <v>0.67210898078442016</v>
      </c>
      <c r="H4211" s="26">
        <f t="shared" si="197"/>
        <v>0.58873465142260162</v>
      </c>
    </row>
    <row r="4212" spans="1:8" x14ac:dyDescent="0.25">
      <c r="A4212" s="12">
        <f>Riesgo!C4216</f>
        <v>0</v>
      </c>
      <c r="F4212" s="76">
        <f t="shared" si="195"/>
        <v>-0.12404882503505923</v>
      </c>
      <c r="G4212" s="26">
        <f t="shared" si="196"/>
        <v>0</v>
      </c>
      <c r="H4212" s="26">
        <f t="shared" si="197"/>
        <v>0</v>
      </c>
    </row>
    <row r="4213" spans="1:8" x14ac:dyDescent="0.25">
      <c r="A4213" s="12">
        <f>Riesgo!C4217</f>
        <v>0.49378672741529173</v>
      </c>
      <c r="F4213" s="76">
        <f t="shared" si="195"/>
        <v>0.36973790238023252</v>
      </c>
      <c r="G4213" s="26">
        <f t="shared" si="196"/>
        <v>5.0545432741186801E-2</v>
      </c>
      <c r="H4213" s="26">
        <f t="shared" si="197"/>
        <v>1.8688562276627532E-2</v>
      </c>
    </row>
    <row r="4214" spans="1:8" x14ac:dyDescent="0.25">
      <c r="A4214" s="12">
        <f>Riesgo!C4218</f>
        <v>0</v>
      </c>
      <c r="F4214" s="76">
        <f t="shared" si="195"/>
        <v>-0.12404882503505923</v>
      </c>
      <c r="G4214" s="26">
        <f t="shared" si="196"/>
        <v>0</v>
      </c>
      <c r="H4214" s="26">
        <f t="shared" si="197"/>
        <v>0</v>
      </c>
    </row>
    <row r="4215" spans="1:8" x14ac:dyDescent="0.25">
      <c r="A4215" s="12">
        <f>Riesgo!C4219</f>
        <v>0</v>
      </c>
      <c r="F4215" s="76">
        <f t="shared" si="195"/>
        <v>-0.12404882503505923</v>
      </c>
      <c r="G4215" s="26">
        <f t="shared" si="196"/>
        <v>0</v>
      </c>
      <c r="H4215" s="26">
        <f t="shared" si="197"/>
        <v>0</v>
      </c>
    </row>
    <row r="4216" spans="1:8" x14ac:dyDescent="0.25">
      <c r="A4216" s="12">
        <f>Riesgo!C4220</f>
        <v>0</v>
      </c>
      <c r="F4216" s="76">
        <f t="shared" si="195"/>
        <v>-0.12404882503505923</v>
      </c>
      <c r="G4216" s="26">
        <f t="shared" si="196"/>
        <v>0</v>
      </c>
      <c r="H4216" s="26">
        <f t="shared" si="197"/>
        <v>0</v>
      </c>
    </row>
    <row r="4217" spans="1:8" x14ac:dyDescent="0.25">
      <c r="A4217" s="12">
        <f>Riesgo!C4221</f>
        <v>0</v>
      </c>
      <c r="F4217" s="76">
        <f t="shared" si="195"/>
        <v>-0.12404882503505923</v>
      </c>
      <c r="G4217" s="26">
        <f t="shared" si="196"/>
        <v>0</v>
      </c>
      <c r="H4217" s="26">
        <f t="shared" si="197"/>
        <v>0</v>
      </c>
    </row>
    <row r="4218" spans="1:8" x14ac:dyDescent="0.25">
      <c r="A4218" s="12">
        <f>Riesgo!C4222</f>
        <v>0</v>
      </c>
      <c r="F4218" s="76">
        <f t="shared" si="195"/>
        <v>-0.12404882503505923</v>
      </c>
      <c r="G4218" s="26">
        <f t="shared" si="196"/>
        <v>0</v>
      </c>
      <c r="H4218" s="26">
        <f t="shared" si="197"/>
        <v>0</v>
      </c>
    </row>
    <row r="4219" spans="1:8" x14ac:dyDescent="0.25">
      <c r="A4219" s="12">
        <f>Riesgo!C4223</f>
        <v>0</v>
      </c>
      <c r="F4219" s="76">
        <f t="shared" si="195"/>
        <v>-0.12404882503505923</v>
      </c>
      <c r="G4219" s="26">
        <f t="shared" si="196"/>
        <v>0</v>
      </c>
      <c r="H4219" s="26">
        <f t="shared" si="197"/>
        <v>0</v>
      </c>
    </row>
    <row r="4220" spans="1:8" x14ac:dyDescent="0.25">
      <c r="A4220" s="12">
        <f>Riesgo!C4224</f>
        <v>0</v>
      </c>
      <c r="F4220" s="76">
        <f t="shared" si="195"/>
        <v>-0.12404882503505923</v>
      </c>
      <c r="G4220" s="26">
        <f t="shared" si="196"/>
        <v>0</v>
      </c>
      <c r="H4220" s="26">
        <f t="shared" si="197"/>
        <v>0</v>
      </c>
    </row>
    <row r="4221" spans="1:8" x14ac:dyDescent="0.25">
      <c r="A4221" s="12">
        <f>Riesgo!C4225</f>
        <v>0</v>
      </c>
      <c r="F4221" s="76">
        <f t="shared" si="195"/>
        <v>-0.12404882503505923</v>
      </c>
      <c r="G4221" s="26">
        <f t="shared" si="196"/>
        <v>0</v>
      </c>
      <c r="H4221" s="26">
        <f t="shared" si="197"/>
        <v>0</v>
      </c>
    </row>
    <row r="4222" spans="1:8" x14ac:dyDescent="0.25">
      <c r="A4222" s="12">
        <f>Riesgo!C4226</f>
        <v>0</v>
      </c>
      <c r="F4222" s="76">
        <f t="shared" si="195"/>
        <v>-0.12404882503505923</v>
      </c>
      <c r="G4222" s="26">
        <f t="shared" si="196"/>
        <v>0</v>
      </c>
      <c r="H4222" s="26">
        <f t="shared" si="197"/>
        <v>0</v>
      </c>
    </row>
    <row r="4223" spans="1:8" x14ac:dyDescent="0.25">
      <c r="A4223" s="12">
        <f>Riesgo!C4227</f>
        <v>0</v>
      </c>
      <c r="F4223" s="76">
        <f t="shared" si="195"/>
        <v>-0.12404882503505923</v>
      </c>
      <c r="G4223" s="26">
        <f t="shared" si="196"/>
        <v>0</v>
      </c>
      <c r="H4223" s="26">
        <f t="shared" si="197"/>
        <v>0</v>
      </c>
    </row>
    <row r="4224" spans="1:8" x14ac:dyDescent="0.25">
      <c r="A4224" s="12">
        <f>Riesgo!C4228</f>
        <v>0</v>
      </c>
      <c r="F4224" s="76">
        <f t="shared" si="195"/>
        <v>-0.12404882503505923</v>
      </c>
      <c r="G4224" s="26">
        <f t="shared" si="196"/>
        <v>0</v>
      </c>
      <c r="H4224" s="26">
        <f t="shared" si="197"/>
        <v>0</v>
      </c>
    </row>
    <row r="4225" spans="1:8" x14ac:dyDescent="0.25">
      <c r="A4225" s="12">
        <f>Riesgo!C4229</f>
        <v>0</v>
      </c>
      <c r="F4225" s="76">
        <f t="shared" si="195"/>
        <v>-0.12404882503505923</v>
      </c>
      <c r="G4225" s="26">
        <f t="shared" si="196"/>
        <v>0</v>
      </c>
      <c r="H4225" s="26">
        <f t="shared" si="197"/>
        <v>0</v>
      </c>
    </row>
    <row r="4226" spans="1:8" x14ac:dyDescent="0.25">
      <c r="A4226" s="12">
        <f>Riesgo!C4230</f>
        <v>0</v>
      </c>
      <c r="F4226" s="76">
        <f t="shared" si="195"/>
        <v>-0.12404882503505923</v>
      </c>
      <c r="G4226" s="26">
        <f t="shared" si="196"/>
        <v>0</v>
      </c>
      <c r="H4226" s="26">
        <f t="shared" si="197"/>
        <v>0</v>
      </c>
    </row>
    <row r="4227" spans="1:8" x14ac:dyDescent="0.25">
      <c r="A4227" s="12">
        <f>Riesgo!C4231</f>
        <v>0</v>
      </c>
      <c r="F4227" s="76">
        <f t="shared" ref="F4227:F4290" si="198">A4227-$D$4</f>
        <v>-0.12404882503505923</v>
      </c>
      <c r="G4227" s="26">
        <f t="shared" ref="G4227:G4290" si="199">IF(A4227=0,0,(A4227-D$4)^3)</f>
        <v>0</v>
      </c>
      <c r="H4227" s="26">
        <f t="shared" ref="H4227:H4290" si="200">IF(A4227=0,0,(A4227-D$4)^4)</f>
        <v>0</v>
      </c>
    </row>
    <row r="4228" spans="1:8" x14ac:dyDescent="0.25">
      <c r="A4228" s="12">
        <f>Riesgo!C4232</f>
        <v>0.52340335545910244</v>
      </c>
      <c r="F4228" s="76">
        <f t="shared" si="198"/>
        <v>0.39935453042404323</v>
      </c>
      <c r="G4228" s="26">
        <f t="shared" si="199"/>
        <v>6.369067429178632E-2</v>
      </c>
      <c r="H4228" s="26">
        <f t="shared" si="200"/>
        <v>2.5435159324187006E-2</v>
      </c>
    </row>
    <row r="4229" spans="1:8" x14ac:dyDescent="0.25">
      <c r="A4229" s="12">
        <f>Riesgo!C4233</f>
        <v>0</v>
      </c>
      <c r="F4229" s="76">
        <f t="shared" si="198"/>
        <v>-0.12404882503505923</v>
      </c>
      <c r="G4229" s="26">
        <f t="shared" si="199"/>
        <v>0</v>
      </c>
      <c r="H4229" s="26">
        <f t="shared" si="200"/>
        <v>0</v>
      </c>
    </row>
    <row r="4230" spans="1:8" x14ac:dyDescent="0.25">
      <c r="A4230" s="12">
        <f>Riesgo!C4234</f>
        <v>0</v>
      </c>
      <c r="F4230" s="76">
        <f t="shared" si="198"/>
        <v>-0.12404882503505923</v>
      </c>
      <c r="G4230" s="26">
        <f t="shared" si="199"/>
        <v>0</v>
      </c>
      <c r="H4230" s="26">
        <f t="shared" si="200"/>
        <v>0</v>
      </c>
    </row>
    <row r="4231" spans="1:8" x14ac:dyDescent="0.25">
      <c r="A4231" s="12">
        <f>Riesgo!C4235</f>
        <v>0</v>
      </c>
      <c r="F4231" s="76">
        <f t="shared" si="198"/>
        <v>-0.12404882503505923</v>
      </c>
      <c r="G4231" s="26">
        <f t="shared" si="199"/>
        <v>0</v>
      </c>
      <c r="H4231" s="26">
        <f t="shared" si="200"/>
        <v>0</v>
      </c>
    </row>
    <row r="4232" spans="1:8" x14ac:dyDescent="0.25">
      <c r="A4232" s="12">
        <f>Riesgo!C4236</f>
        <v>0</v>
      </c>
      <c r="F4232" s="76">
        <f t="shared" si="198"/>
        <v>-0.12404882503505923</v>
      </c>
      <c r="G4232" s="26">
        <f t="shared" si="199"/>
        <v>0</v>
      </c>
      <c r="H4232" s="26">
        <f t="shared" si="200"/>
        <v>0</v>
      </c>
    </row>
    <row r="4233" spans="1:8" x14ac:dyDescent="0.25">
      <c r="A4233" s="12">
        <f>Riesgo!C4237</f>
        <v>0</v>
      </c>
      <c r="F4233" s="76">
        <f t="shared" si="198"/>
        <v>-0.12404882503505923</v>
      </c>
      <c r="G4233" s="26">
        <f t="shared" si="199"/>
        <v>0</v>
      </c>
      <c r="H4233" s="26">
        <f t="shared" si="200"/>
        <v>0</v>
      </c>
    </row>
    <row r="4234" spans="1:8" x14ac:dyDescent="0.25">
      <c r="A4234" s="12">
        <f>Riesgo!C4238</f>
        <v>0.49007826816055705</v>
      </c>
      <c r="F4234" s="76">
        <f t="shared" si="198"/>
        <v>0.36602944312549779</v>
      </c>
      <c r="G4234" s="26">
        <f t="shared" si="199"/>
        <v>4.9039729201836676E-2</v>
      </c>
      <c r="H4234" s="26">
        <f t="shared" si="200"/>
        <v>1.7949984770773489E-2</v>
      </c>
    </row>
    <row r="4235" spans="1:8" x14ac:dyDescent="0.25">
      <c r="A4235" s="12">
        <f>Riesgo!C4239</f>
        <v>1</v>
      </c>
      <c r="F4235" s="76">
        <f t="shared" si="198"/>
        <v>0.87595117496494079</v>
      </c>
      <c r="G4235" s="26">
        <f t="shared" si="199"/>
        <v>0.67210898078442016</v>
      </c>
      <c r="H4235" s="26">
        <f t="shared" si="200"/>
        <v>0.58873465142260162</v>
      </c>
    </row>
    <row r="4236" spans="1:8" x14ac:dyDescent="0.25">
      <c r="A4236" s="12">
        <f>Riesgo!C4240</f>
        <v>1</v>
      </c>
      <c r="F4236" s="76">
        <f t="shared" si="198"/>
        <v>0.87595117496494079</v>
      </c>
      <c r="G4236" s="26">
        <f t="shared" si="199"/>
        <v>0.67210898078442016</v>
      </c>
      <c r="H4236" s="26">
        <f t="shared" si="200"/>
        <v>0.58873465142260162</v>
      </c>
    </row>
    <row r="4237" spans="1:8" x14ac:dyDescent="0.25">
      <c r="A4237" s="12">
        <f>Riesgo!C4241</f>
        <v>0.22617422388915051</v>
      </c>
      <c r="F4237" s="76">
        <f t="shared" si="198"/>
        <v>0.10212539885409128</v>
      </c>
      <c r="G4237" s="26">
        <f t="shared" si="199"/>
        <v>1.0651267628167958E-3</v>
      </c>
      <c r="H4237" s="26">
        <f t="shared" si="200"/>
        <v>1.0877649548283235E-4</v>
      </c>
    </row>
    <row r="4238" spans="1:8" x14ac:dyDescent="0.25">
      <c r="A4238" s="12">
        <f>Riesgo!C4242</f>
        <v>0</v>
      </c>
      <c r="F4238" s="76">
        <f t="shared" si="198"/>
        <v>-0.12404882503505923</v>
      </c>
      <c r="G4238" s="26">
        <f t="shared" si="199"/>
        <v>0</v>
      </c>
      <c r="H4238" s="26">
        <f t="shared" si="200"/>
        <v>0</v>
      </c>
    </row>
    <row r="4239" spans="1:8" x14ac:dyDescent="0.25">
      <c r="A4239" s="12">
        <f>Riesgo!C4243</f>
        <v>0</v>
      </c>
      <c r="F4239" s="76">
        <f t="shared" si="198"/>
        <v>-0.12404882503505923</v>
      </c>
      <c r="G4239" s="26">
        <f t="shared" si="199"/>
        <v>0</v>
      </c>
      <c r="H4239" s="26">
        <f t="shared" si="200"/>
        <v>0</v>
      </c>
    </row>
    <row r="4240" spans="1:8" x14ac:dyDescent="0.25">
      <c r="A4240" s="12">
        <f>Riesgo!C4244</f>
        <v>0.40265270558654354</v>
      </c>
      <c r="F4240" s="76">
        <f t="shared" si="198"/>
        <v>0.27860388055148433</v>
      </c>
      <c r="G4240" s="26">
        <f t="shared" si="199"/>
        <v>2.162526727005577E-2</v>
      </c>
      <c r="H4240" s="26">
        <f t="shared" si="200"/>
        <v>6.0248833794005413E-3</v>
      </c>
    </row>
    <row r="4241" spans="1:8" x14ac:dyDescent="0.25">
      <c r="A4241" s="12">
        <f>Riesgo!C4245</f>
        <v>0</v>
      </c>
      <c r="F4241" s="76">
        <f t="shared" si="198"/>
        <v>-0.12404882503505923</v>
      </c>
      <c r="G4241" s="26">
        <f t="shared" si="199"/>
        <v>0</v>
      </c>
      <c r="H4241" s="26">
        <f t="shared" si="200"/>
        <v>0</v>
      </c>
    </row>
    <row r="4242" spans="1:8" x14ac:dyDescent="0.25">
      <c r="A4242" s="12">
        <f>Riesgo!C4246</f>
        <v>0</v>
      </c>
      <c r="F4242" s="76">
        <f t="shared" si="198"/>
        <v>-0.12404882503505923</v>
      </c>
      <c r="G4242" s="26">
        <f t="shared" si="199"/>
        <v>0</v>
      </c>
      <c r="H4242" s="26">
        <f t="shared" si="200"/>
        <v>0</v>
      </c>
    </row>
    <row r="4243" spans="1:8" x14ac:dyDescent="0.25">
      <c r="A4243" s="12">
        <f>Riesgo!C4247</f>
        <v>0</v>
      </c>
      <c r="F4243" s="76">
        <f t="shared" si="198"/>
        <v>-0.12404882503505923</v>
      </c>
      <c r="G4243" s="26">
        <f t="shared" si="199"/>
        <v>0</v>
      </c>
      <c r="H4243" s="26">
        <f t="shared" si="200"/>
        <v>0</v>
      </c>
    </row>
    <row r="4244" spans="1:8" x14ac:dyDescent="0.25">
      <c r="A4244" s="12">
        <f>Riesgo!C4248</f>
        <v>0</v>
      </c>
      <c r="F4244" s="76">
        <f t="shared" si="198"/>
        <v>-0.12404882503505923</v>
      </c>
      <c r="G4244" s="26">
        <f t="shared" si="199"/>
        <v>0</v>
      </c>
      <c r="H4244" s="26">
        <f t="shared" si="200"/>
        <v>0</v>
      </c>
    </row>
    <row r="4245" spans="1:8" x14ac:dyDescent="0.25">
      <c r="A4245" s="12">
        <f>Riesgo!C4249</f>
        <v>2.544993844428738E-2</v>
      </c>
      <c r="F4245" s="76">
        <f t="shared" si="198"/>
        <v>-9.8598886590771859E-2</v>
      </c>
      <c r="G4245" s="26">
        <f t="shared" si="199"/>
        <v>-9.5855278280675713E-4</v>
      </c>
      <c r="H4245" s="26">
        <f t="shared" si="200"/>
        <v>9.4512237123232202E-5</v>
      </c>
    </row>
    <row r="4246" spans="1:8" x14ac:dyDescent="0.25">
      <c r="A4246" s="12">
        <f>Riesgo!C4250</f>
        <v>0</v>
      </c>
      <c r="F4246" s="76">
        <f t="shared" si="198"/>
        <v>-0.12404882503505923</v>
      </c>
      <c r="G4246" s="26">
        <f t="shared" si="199"/>
        <v>0</v>
      </c>
      <c r="H4246" s="26">
        <f t="shared" si="200"/>
        <v>0</v>
      </c>
    </row>
    <row r="4247" spans="1:8" x14ac:dyDescent="0.25">
      <c r="A4247" s="12">
        <f>Riesgo!C4251</f>
        <v>0</v>
      </c>
      <c r="F4247" s="76">
        <f t="shared" si="198"/>
        <v>-0.12404882503505923</v>
      </c>
      <c r="G4247" s="26">
        <f t="shared" si="199"/>
        <v>0</v>
      </c>
      <c r="H4247" s="26">
        <f t="shared" si="200"/>
        <v>0</v>
      </c>
    </row>
    <row r="4248" spans="1:8" x14ac:dyDescent="0.25">
      <c r="A4248" s="12">
        <f>Riesgo!C4252</f>
        <v>0</v>
      </c>
      <c r="F4248" s="76">
        <f t="shared" si="198"/>
        <v>-0.12404882503505923</v>
      </c>
      <c r="G4248" s="26">
        <f t="shared" si="199"/>
        <v>0</v>
      </c>
      <c r="H4248" s="26">
        <f t="shared" si="200"/>
        <v>0</v>
      </c>
    </row>
    <row r="4249" spans="1:8" x14ac:dyDescent="0.25">
      <c r="A4249" s="12">
        <f>Riesgo!C4253</f>
        <v>0</v>
      </c>
      <c r="F4249" s="76">
        <f t="shared" si="198"/>
        <v>-0.12404882503505923</v>
      </c>
      <c r="G4249" s="26">
        <f t="shared" si="199"/>
        <v>0</v>
      </c>
      <c r="H4249" s="26">
        <f t="shared" si="200"/>
        <v>0</v>
      </c>
    </row>
    <row r="4250" spans="1:8" x14ac:dyDescent="0.25">
      <c r="A4250" s="12">
        <f>Riesgo!C4254</f>
        <v>0.34768944055770501</v>
      </c>
      <c r="F4250" s="76">
        <f t="shared" si="198"/>
        <v>0.22364061552264577</v>
      </c>
      <c r="G4250" s="26">
        <f t="shared" si="199"/>
        <v>1.1185413320615853E-2</v>
      </c>
      <c r="H4250" s="26">
        <f t="shared" si="200"/>
        <v>2.5015127198977304E-3</v>
      </c>
    </row>
    <row r="4251" spans="1:8" x14ac:dyDescent="0.25">
      <c r="A4251" s="12">
        <f>Riesgo!C4255</f>
        <v>0</v>
      </c>
      <c r="F4251" s="76">
        <f t="shared" si="198"/>
        <v>-0.12404882503505923</v>
      </c>
      <c r="G4251" s="26">
        <f t="shared" si="199"/>
        <v>0</v>
      </c>
      <c r="H4251" s="26">
        <f t="shared" si="200"/>
        <v>0</v>
      </c>
    </row>
    <row r="4252" spans="1:8" x14ac:dyDescent="0.25">
      <c r="A4252" s="12">
        <f>Riesgo!C4256</f>
        <v>0</v>
      </c>
      <c r="F4252" s="76">
        <f t="shared" si="198"/>
        <v>-0.12404882503505923</v>
      </c>
      <c r="G4252" s="26">
        <f t="shared" si="199"/>
        <v>0</v>
      </c>
      <c r="H4252" s="26">
        <f t="shared" si="200"/>
        <v>0</v>
      </c>
    </row>
    <row r="4253" spans="1:8" x14ac:dyDescent="0.25">
      <c r="A4253" s="12">
        <f>Riesgo!C4257</f>
        <v>0</v>
      </c>
      <c r="F4253" s="76">
        <f t="shared" si="198"/>
        <v>-0.12404882503505923</v>
      </c>
      <c r="G4253" s="26">
        <f t="shared" si="199"/>
        <v>0</v>
      </c>
      <c r="H4253" s="26">
        <f t="shared" si="200"/>
        <v>0</v>
      </c>
    </row>
    <row r="4254" spans="1:8" x14ac:dyDescent="0.25">
      <c r="A4254" s="12">
        <f>Riesgo!C4258</f>
        <v>0</v>
      </c>
      <c r="F4254" s="76">
        <f t="shared" si="198"/>
        <v>-0.12404882503505923</v>
      </c>
      <c r="G4254" s="26">
        <f t="shared" si="199"/>
        <v>0</v>
      </c>
      <c r="H4254" s="26">
        <f t="shared" si="200"/>
        <v>0</v>
      </c>
    </row>
    <row r="4255" spans="1:8" x14ac:dyDescent="0.25">
      <c r="A4255" s="12">
        <f>Riesgo!C4259</f>
        <v>0</v>
      </c>
      <c r="F4255" s="76">
        <f t="shared" si="198"/>
        <v>-0.12404882503505923</v>
      </c>
      <c r="G4255" s="26">
        <f t="shared" si="199"/>
        <v>0</v>
      </c>
      <c r="H4255" s="26">
        <f t="shared" si="200"/>
        <v>0</v>
      </c>
    </row>
    <row r="4256" spans="1:8" x14ac:dyDescent="0.25">
      <c r="A4256" s="12">
        <f>Riesgo!C4260</f>
        <v>0</v>
      </c>
      <c r="F4256" s="76">
        <f t="shared" si="198"/>
        <v>-0.12404882503505923</v>
      </c>
      <c r="G4256" s="26">
        <f t="shared" si="199"/>
        <v>0</v>
      </c>
      <c r="H4256" s="26">
        <f t="shared" si="200"/>
        <v>0</v>
      </c>
    </row>
    <row r="4257" spans="1:8" x14ac:dyDescent="0.25">
      <c r="A4257" s="12">
        <f>Riesgo!C4261</f>
        <v>0</v>
      </c>
      <c r="F4257" s="76">
        <f t="shared" si="198"/>
        <v>-0.12404882503505923</v>
      </c>
      <c r="G4257" s="26">
        <f t="shared" si="199"/>
        <v>0</v>
      </c>
      <c r="H4257" s="26">
        <f t="shared" si="200"/>
        <v>0</v>
      </c>
    </row>
    <row r="4258" spans="1:8" x14ac:dyDescent="0.25">
      <c r="A4258" s="12">
        <f>Riesgo!C4262</f>
        <v>0</v>
      </c>
      <c r="F4258" s="76">
        <f t="shared" si="198"/>
        <v>-0.12404882503505923</v>
      </c>
      <c r="G4258" s="26">
        <f t="shared" si="199"/>
        <v>0</v>
      </c>
      <c r="H4258" s="26">
        <f t="shared" si="200"/>
        <v>0</v>
      </c>
    </row>
    <row r="4259" spans="1:8" x14ac:dyDescent="0.25">
      <c r="A4259" s="12">
        <f>Riesgo!C4263</f>
        <v>0</v>
      </c>
      <c r="F4259" s="76">
        <f t="shared" si="198"/>
        <v>-0.12404882503505923</v>
      </c>
      <c r="G4259" s="26">
        <f t="shared" si="199"/>
        <v>0</v>
      </c>
      <c r="H4259" s="26">
        <f t="shared" si="200"/>
        <v>0</v>
      </c>
    </row>
    <row r="4260" spans="1:8" x14ac:dyDescent="0.25">
      <c r="A4260" s="12">
        <f>Riesgo!C4264</f>
        <v>0</v>
      </c>
      <c r="F4260" s="76">
        <f t="shared" si="198"/>
        <v>-0.12404882503505923</v>
      </c>
      <c r="G4260" s="26">
        <f t="shared" si="199"/>
        <v>0</v>
      </c>
      <c r="H4260" s="26">
        <f t="shared" si="200"/>
        <v>0</v>
      </c>
    </row>
    <row r="4261" spans="1:8" x14ac:dyDescent="0.25">
      <c r="A4261" s="12">
        <f>Riesgo!C4265</f>
        <v>0</v>
      </c>
      <c r="F4261" s="76">
        <f t="shared" si="198"/>
        <v>-0.12404882503505923</v>
      </c>
      <c r="G4261" s="26">
        <f t="shared" si="199"/>
        <v>0</v>
      </c>
      <c r="H4261" s="26">
        <f t="shared" si="200"/>
        <v>0</v>
      </c>
    </row>
    <row r="4262" spans="1:8" x14ac:dyDescent="0.25">
      <c r="A4262" s="12">
        <f>Riesgo!C4266</f>
        <v>1</v>
      </c>
      <c r="F4262" s="76">
        <f t="shared" si="198"/>
        <v>0.87595117496494079</v>
      </c>
      <c r="G4262" s="26">
        <f t="shared" si="199"/>
        <v>0.67210898078442016</v>
      </c>
      <c r="H4262" s="26">
        <f t="shared" si="200"/>
        <v>0.58873465142260162</v>
      </c>
    </row>
    <row r="4263" spans="1:8" x14ac:dyDescent="0.25">
      <c r="A4263" s="12">
        <f>Riesgo!C4267</f>
        <v>0</v>
      </c>
      <c r="F4263" s="76">
        <f t="shared" si="198"/>
        <v>-0.12404882503505923</v>
      </c>
      <c r="G4263" s="26">
        <f t="shared" si="199"/>
        <v>0</v>
      </c>
      <c r="H4263" s="26">
        <f t="shared" si="200"/>
        <v>0</v>
      </c>
    </row>
    <row r="4264" spans="1:8" x14ac:dyDescent="0.25">
      <c r="A4264" s="12">
        <f>Riesgo!C4268</f>
        <v>0</v>
      </c>
      <c r="F4264" s="76">
        <f t="shared" si="198"/>
        <v>-0.12404882503505923</v>
      </c>
      <c r="G4264" s="26">
        <f t="shared" si="199"/>
        <v>0</v>
      </c>
      <c r="H4264" s="26">
        <f t="shared" si="200"/>
        <v>0</v>
      </c>
    </row>
    <row r="4265" spans="1:8" x14ac:dyDescent="0.25">
      <c r="A4265" s="12">
        <f>Riesgo!C4269</f>
        <v>0</v>
      </c>
      <c r="F4265" s="76">
        <f t="shared" si="198"/>
        <v>-0.12404882503505923</v>
      </c>
      <c r="G4265" s="26">
        <f t="shared" si="199"/>
        <v>0</v>
      </c>
      <c r="H4265" s="26">
        <f t="shared" si="200"/>
        <v>0</v>
      </c>
    </row>
    <row r="4266" spans="1:8" x14ac:dyDescent="0.25">
      <c r="A4266" s="12">
        <f>Riesgo!C4270</f>
        <v>0</v>
      </c>
      <c r="F4266" s="76">
        <f t="shared" si="198"/>
        <v>-0.12404882503505923</v>
      </c>
      <c r="G4266" s="26">
        <f t="shared" si="199"/>
        <v>0</v>
      </c>
      <c r="H4266" s="26">
        <f t="shared" si="200"/>
        <v>0</v>
      </c>
    </row>
    <row r="4267" spans="1:8" x14ac:dyDescent="0.25">
      <c r="A4267" s="12">
        <f>Riesgo!C4271</f>
        <v>0</v>
      </c>
      <c r="F4267" s="76">
        <f t="shared" si="198"/>
        <v>-0.12404882503505923</v>
      </c>
      <c r="G4267" s="26">
        <f t="shared" si="199"/>
        <v>0</v>
      </c>
      <c r="H4267" s="26">
        <f t="shared" si="200"/>
        <v>0</v>
      </c>
    </row>
    <row r="4268" spans="1:8" x14ac:dyDescent="0.25">
      <c r="A4268" s="12">
        <f>Riesgo!C4272</f>
        <v>0</v>
      </c>
      <c r="F4268" s="76">
        <f t="shared" si="198"/>
        <v>-0.12404882503505923</v>
      </c>
      <c r="G4268" s="26">
        <f t="shared" si="199"/>
        <v>0</v>
      </c>
      <c r="H4268" s="26">
        <f t="shared" si="200"/>
        <v>0</v>
      </c>
    </row>
    <row r="4269" spans="1:8" x14ac:dyDescent="0.25">
      <c r="A4269" s="12">
        <f>Riesgo!C4273</f>
        <v>0</v>
      </c>
      <c r="F4269" s="76">
        <f t="shared" si="198"/>
        <v>-0.12404882503505923</v>
      </c>
      <c r="G4269" s="26">
        <f t="shared" si="199"/>
        <v>0</v>
      </c>
      <c r="H4269" s="26">
        <f t="shared" si="200"/>
        <v>0</v>
      </c>
    </row>
    <row r="4270" spans="1:8" x14ac:dyDescent="0.25">
      <c r="A4270" s="12">
        <f>Riesgo!C4274</f>
        <v>0</v>
      </c>
      <c r="F4270" s="76">
        <f t="shared" si="198"/>
        <v>-0.12404882503505923</v>
      </c>
      <c r="G4270" s="26">
        <f t="shared" si="199"/>
        <v>0</v>
      </c>
      <c r="H4270" s="26">
        <f t="shared" si="200"/>
        <v>0</v>
      </c>
    </row>
    <row r="4271" spans="1:8" x14ac:dyDescent="0.25">
      <c r="A4271" s="12">
        <f>Riesgo!C4275</f>
        <v>0</v>
      </c>
      <c r="F4271" s="76">
        <f t="shared" si="198"/>
        <v>-0.12404882503505923</v>
      </c>
      <c r="G4271" s="26">
        <f t="shared" si="199"/>
        <v>0</v>
      </c>
      <c r="H4271" s="26">
        <f t="shared" si="200"/>
        <v>0</v>
      </c>
    </row>
    <row r="4272" spans="1:8" x14ac:dyDescent="0.25">
      <c r="A4272" s="12">
        <f>Riesgo!C4276</f>
        <v>0</v>
      </c>
      <c r="F4272" s="76">
        <f t="shared" si="198"/>
        <v>-0.12404882503505923</v>
      </c>
      <c r="G4272" s="26">
        <f t="shared" si="199"/>
        <v>0</v>
      </c>
      <c r="H4272" s="26">
        <f t="shared" si="200"/>
        <v>0</v>
      </c>
    </row>
    <row r="4273" spans="1:8" x14ac:dyDescent="0.25">
      <c r="A4273" s="12">
        <f>Riesgo!C4277</f>
        <v>0</v>
      </c>
      <c r="F4273" s="76">
        <f t="shared" si="198"/>
        <v>-0.12404882503505923</v>
      </c>
      <c r="G4273" s="26">
        <f t="shared" si="199"/>
        <v>0</v>
      </c>
      <c r="H4273" s="26">
        <f t="shared" si="200"/>
        <v>0</v>
      </c>
    </row>
    <row r="4274" spans="1:8" x14ac:dyDescent="0.25">
      <c r="A4274" s="12">
        <f>Riesgo!C4278</f>
        <v>0</v>
      </c>
      <c r="F4274" s="76">
        <f t="shared" si="198"/>
        <v>-0.12404882503505923</v>
      </c>
      <c r="G4274" s="26">
        <f t="shared" si="199"/>
        <v>0</v>
      </c>
      <c r="H4274" s="26">
        <f t="shared" si="200"/>
        <v>0</v>
      </c>
    </row>
    <row r="4275" spans="1:8" x14ac:dyDescent="0.25">
      <c r="A4275" s="12">
        <f>Riesgo!C4279</f>
        <v>0</v>
      </c>
      <c r="F4275" s="76">
        <f t="shared" si="198"/>
        <v>-0.12404882503505923</v>
      </c>
      <c r="G4275" s="26">
        <f t="shared" si="199"/>
        <v>0</v>
      </c>
      <c r="H4275" s="26">
        <f t="shared" si="200"/>
        <v>0</v>
      </c>
    </row>
    <row r="4276" spans="1:8" x14ac:dyDescent="0.25">
      <c r="A4276" s="12">
        <f>Riesgo!C4280</f>
        <v>1</v>
      </c>
      <c r="F4276" s="76">
        <f t="shared" si="198"/>
        <v>0.87595117496494079</v>
      </c>
      <c r="G4276" s="26">
        <f t="shared" si="199"/>
        <v>0.67210898078442016</v>
      </c>
      <c r="H4276" s="26">
        <f t="shared" si="200"/>
        <v>0.58873465142260162</v>
      </c>
    </row>
    <row r="4277" spans="1:8" x14ac:dyDescent="0.25">
      <c r="A4277" s="12">
        <f>Riesgo!C4281</f>
        <v>0</v>
      </c>
      <c r="F4277" s="76">
        <f t="shared" si="198"/>
        <v>-0.12404882503505923</v>
      </c>
      <c r="G4277" s="26">
        <f t="shared" si="199"/>
        <v>0</v>
      </c>
      <c r="H4277" s="26">
        <f t="shared" si="200"/>
        <v>0</v>
      </c>
    </row>
    <row r="4278" spans="1:8" x14ac:dyDescent="0.25">
      <c r="A4278" s="12">
        <f>Riesgo!C4282</f>
        <v>0</v>
      </c>
      <c r="F4278" s="76">
        <f t="shared" si="198"/>
        <v>-0.12404882503505923</v>
      </c>
      <c r="G4278" s="26">
        <f t="shared" si="199"/>
        <v>0</v>
      </c>
      <c r="H4278" s="26">
        <f t="shared" si="200"/>
        <v>0</v>
      </c>
    </row>
    <row r="4279" spans="1:8" x14ac:dyDescent="0.25">
      <c r="A4279" s="12">
        <f>Riesgo!C4283</f>
        <v>0.50172208417716324</v>
      </c>
      <c r="F4279" s="76">
        <f t="shared" si="198"/>
        <v>0.37767325914210403</v>
      </c>
      <c r="G4279" s="26">
        <f t="shared" si="199"/>
        <v>5.3870214908271499E-2</v>
      </c>
      <c r="H4279" s="26">
        <f t="shared" si="200"/>
        <v>2.0345339635092458E-2</v>
      </c>
    </row>
    <row r="4280" spans="1:8" x14ac:dyDescent="0.25">
      <c r="A4280" s="12">
        <f>Riesgo!C4284</f>
        <v>1</v>
      </c>
      <c r="F4280" s="76">
        <f t="shared" si="198"/>
        <v>0.87595117496494079</v>
      </c>
      <c r="G4280" s="26">
        <f t="shared" si="199"/>
        <v>0.67210898078442016</v>
      </c>
      <c r="H4280" s="26">
        <f t="shared" si="200"/>
        <v>0.58873465142260162</v>
      </c>
    </row>
    <row r="4281" spans="1:8" x14ac:dyDescent="0.25">
      <c r="A4281" s="12">
        <f>Riesgo!C4285</f>
        <v>0</v>
      </c>
      <c r="F4281" s="76">
        <f t="shared" si="198"/>
        <v>-0.12404882503505923</v>
      </c>
      <c r="G4281" s="26">
        <f t="shared" si="199"/>
        <v>0</v>
      </c>
      <c r="H4281" s="26">
        <f t="shared" si="200"/>
        <v>0</v>
      </c>
    </row>
    <row r="4282" spans="1:8" x14ac:dyDescent="0.25">
      <c r="A4282" s="12">
        <f>Riesgo!C4286</f>
        <v>9.844227523256753E-2</v>
      </c>
      <c r="F4282" s="76">
        <f t="shared" si="198"/>
        <v>-2.5606549802491704E-2</v>
      </c>
      <c r="G4282" s="26">
        <f t="shared" si="199"/>
        <v>-1.6790096730677169E-5</v>
      </c>
      <c r="H4282" s="26">
        <f t="shared" si="200"/>
        <v>4.2993644812273812E-7</v>
      </c>
    </row>
    <row r="4283" spans="1:8" x14ac:dyDescent="0.25">
      <c r="A4283" s="12">
        <f>Riesgo!C4287</f>
        <v>0</v>
      </c>
      <c r="F4283" s="76">
        <f t="shared" si="198"/>
        <v>-0.12404882503505923</v>
      </c>
      <c r="G4283" s="26">
        <f t="shared" si="199"/>
        <v>0</v>
      </c>
      <c r="H4283" s="26">
        <f t="shared" si="200"/>
        <v>0</v>
      </c>
    </row>
    <row r="4284" spans="1:8" x14ac:dyDescent="0.25">
      <c r="A4284" s="12">
        <f>Riesgo!C4288</f>
        <v>0</v>
      </c>
      <c r="F4284" s="76">
        <f t="shared" si="198"/>
        <v>-0.12404882503505923</v>
      </c>
      <c r="G4284" s="26">
        <f t="shared" si="199"/>
        <v>0</v>
      </c>
      <c r="H4284" s="26">
        <f t="shared" si="200"/>
        <v>0</v>
      </c>
    </row>
    <row r="4285" spans="1:8" x14ac:dyDescent="0.25">
      <c r="A4285" s="12">
        <f>Riesgo!C4289</f>
        <v>0</v>
      </c>
      <c r="F4285" s="76">
        <f t="shared" si="198"/>
        <v>-0.12404882503505923</v>
      </c>
      <c r="G4285" s="26">
        <f t="shared" si="199"/>
        <v>0</v>
      </c>
      <c r="H4285" s="26">
        <f t="shared" si="200"/>
        <v>0</v>
      </c>
    </row>
    <row r="4286" spans="1:8" x14ac:dyDescent="0.25">
      <c r="A4286" s="12">
        <f>Riesgo!C4290</f>
        <v>1</v>
      </c>
      <c r="F4286" s="76">
        <f t="shared" si="198"/>
        <v>0.87595117496494079</v>
      </c>
      <c r="G4286" s="26">
        <f t="shared" si="199"/>
        <v>0.67210898078442016</v>
      </c>
      <c r="H4286" s="26">
        <f t="shared" si="200"/>
        <v>0.58873465142260162</v>
      </c>
    </row>
    <row r="4287" spans="1:8" x14ac:dyDescent="0.25">
      <c r="A4287" s="12">
        <f>Riesgo!C4291</f>
        <v>0</v>
      </c>
      <c r="F4287" s="76">
        <f t="shared" si="198"/>
        <v>-0.12404882503505923</v>
      </c>
      <c r="G4287" s="26">
        <f t="shared" si="199"/>
        <v>0</v>
      </c>
      <c r="H4287" s="26">
        <f t="shared" si="200"/>
        <v>0</v>
      </c>
    </row>
    <row r="4288" spans="1:8" x14ac:dyDescent="0.25">
      <c r="A4288" s="12">
        <f>Riesgo!C4292</f>
        <v>0</v>
      </c>
      <c r="F4288" s="76">
        <f t="shared" si="198"/>
        <v>-0.12404882503505923</v>
      </c>
      <c r="G4288" s="26">
        <f t="shared" si="199"/>
        <v>0</v>
      </c>
      <c r="H4288" s="26">
        <f t="shared" si="200"/>
        <v>0</v>
      </c>
    </row>
    <row r="4289" spans="1:8" x14ac:dyDescent="0.25">
      <c r="A4289" s="12">
        <f>Riesgo!C4293</f>
        <v>0</v>
      </c>
      <c r="F4289" s="76">
        <f t="shared" si="198"/>
        <v>-0.12404882503505923</v>
      </c>
      <c r="G4289" s="26">
        <f t="shared" si="199"/>
        <v>0</v>
      </c>
      <c r="H4289" s="26">
        <f t="shared" si="200"/>
        <v>0</v>
      </c>
    </row>
    <row r="4290" spans="1:8" x14ac:dyDescent="0.25">
      <c r="A4290" s="12">
        <f>Riesgo!C4294</f>
        <v>0</v>
      </c>
      <c r="F4290" s="76">
        <f t="shared" si="198"/>
        <v>-0.12404882503505923</v>
      </c>
      <c r="G4290" s="26">
        <f t="shared" si="199"/>
        <v>0</v>
      </c>
      <c r="H4290" s="26">
        <f t="shared" si="200"/>
        <v>0</v>
      </c>
    </row>
    <row r="4291" spans="1:8" x14ac:dyDescent="0.25">
      <c r="A4291" s="12">
        <f>Riesgo!C4295</f>
        <v>0</v>
      </c>
      <c r="F4291" s="76">
        <f t="shared" ref="F4291:F4354" si="201">A4291-$D$4</f>
        <v>-0.12404882503505923</v>
      </c>
      <c r="G4291" s="26">
        <f t="shared" ref="G4291:G4354" si="202">IF(A4291=0,0,(A4291-D$4)^3)</f>
        <v>0</v>
      </c>
      <c r="H4291" s="26">
        <f t="shared" ref="H4291:H4354" si="203">IF(A4291=0,0,(A4291-D$4)^4)</f>
        <v>0</v>
      </c>
    </row>
    <row r="4292" spans="1:8" x14ac:dyDescent="0.25">
      <c r="A4292" s="12">
        <f>Riesgo!C4296</f>
        <v>0</v>
      </c>
      <c r="F4292" s="76">
        <f t="shared" si="201"/>
        <v>-0.12404882503505923</v>
      </c>
      <c r="G4292" s="26">
        <f t="shared" si="202"/>
        <v>0</v>
      </c>
      <c r="H4292" s="26">
        <f t="shared" si="203"/>
        <v>0</v>
      </c>
    </row>
    <row r="4293" spans="1:8" x14ac:dyDescent="0.25">
      <c r="A4293" s="12">
        <f>Riesgo!C4297</f>
        <v>0</v>
      </c>
      <c r="F4293" s="76">
        <f t="shared" si="201"/>
        <v>-0.12404882503505923</v>
      </c>
      <c r="G4293" s="26">
        <f t="shared" si="202"/>
        <v>0</v>
      </c>
      <c r="H4293" s="26">
        <f t="shared" si="203"/>
        <v>0</v>
      </c>
    </row>
    <row r="4294" spans="1:8" x14ac:dyDescent="0.25">
      <c r="A4294" s="12">
        <f>Riesgo!C4298</f>
        <v>1</v>
      </c>
      <c r="F4294" s="76">
        <f t="shared" si="201"/>
        <v>0.87595117496494079</v>
      </c>
      <c r="G4294" s="26">
        <f t="shared" si="202"/>
        <v>0.67210898078442016</v>
      </c>
      <c r="H4294" s="26">
        <f t="shared" si="203"/>
        <v>0.58873465142260162</v>
      </c>
    </row>
    <row r="4295" spans="1:8" x14ac:dyDescent="0.25">
      <c r="A4295" s="12">
        <f>Riesgo!C4299</f>
        <v>0</v>
      </c>
      <c r="F4295" s="76">
        <f t="shared" si="201"/>
        <v>-0.12404882503505923</v>
      </c>
      <c r="G4295" s="26">
        <f t="shared" si="202"/>
        <v>0</v>
      </c>
      <c r="H4295" s="26">
        <f t="shared" si="203"/>
        <v>0</v>
      </c>
    </row>
    <row r="4296" spans="1:8" x14ac:dyDescent="0.25">
      <c r="A4296" s="12">
        <f>Riesgo!C4300</f>
        <v>0</v>
      </c>
      <c r="F4296" s="76">
        <f t="shared" si="201"/>
        <v>-0.12404882503505923</v>
      </c>
      <c r="G4296" s="26">
        <f t="shared" si="202"/>
        <v>0</v>
      </c>
      <c r="H4296" s="26">
        <f t="shared" si="203"/>
        <v>0</v>
      </c>
    </row>
    <row r="4297" spans="1:8" x14ac:dyDescent="0.25">
      <c r="A4297" s="12">
        <f>Riesgo!C4301</f>
        <v>0</v>
      </c>
      <c r="F4297" s="76">
        <f t="shared" si="201"/>
        <v>-0.12404882503505923</v>
      </c>
      <c r="G4297" s="26">
        <f t="shared" si="202"/>
        <v>0</v>
      </c>
      <c r="H4297" s="26">
        <f t="shared" si="203"/>
        <v>0</v>
      </c>
    </row>
    <row r="4298" spans="1:8" x14ac:dyDescent="0.25">
      <c r="A4298" s="12">
        <f>Riesgo!C4302</f>
        <v>0</v>
      </c>
      <c r="F4298" s="76">
        <f t="shared" si="201"/>
        <v>-0.12404882503505923</v>
      </c>
      <c r="G4298" s="26">
        <f t="shared" si="202"/>
        <v>0</v>
      </c>
      <c r="H4298" s="26">
        <f t="shared" si="203"/>
        <v>0</v>
      </c>
    </row>
    <row r="4299" spans="1:8" x14ac:dyDescent="0.25">
      <c r="A4299" s="12">
        <f>Riesgo!C4303</f>
        <v>0</v>
      </c>
      <c r="F4299" s="76">
        <f t="shared" si="201"/>
        <v>-0.12404882503505923</v>
      </c>
      <c r="G4299" s="26">
        <f t="shared" si="202"/>
        <v>0</v>
      </c>
      <c r="H4299" s="26">
        <f t="shared" si="203"/>
        <v>0</v>
      </c>
    </row>
    <row r="4300" spans="1:8" x14ac:dyDescent="0.25">
      <c r="A4300" s="12">
        <f>Riesgo!C4304</f>
        <v>1</v>
      </c>
      <c r="F4300" s="76">
        <f t="shared" si="201"/>
        <v>0.87595117496494079</v>
      </c>
      <c r="G4300" s="26">
        <f t="shared" si="202"/>
        <v>0.67210898078442016</v>
      </c>
      <c r="H4300" s="26">
        <f t="shared" si="203"/>
        <v>0.58873465142260162</v>
      </c>
    </row>
    <row r="4301" spans="1:8" x14ac:dyDescent="0.25">
      <c r="A4301" s="12">
        <f>Riesgo!C4305</f>
        <v>0</v>
      </c>
      <c r="F4301" s="76">
        <f t="shared" si="201"/>
        <v>-0.12404882503505923</v>
      </c>
      <c r="G4301" s="26">
        <f t="shared" si="202"/>
        <v>0</v>
      </c>
      <c r="H4301" s="26">
        <f t="shared" si="203"/>
        <v>0</v>
      </c>
    </row>
    <row r="4302" spans="1:8" x14ac:dyDescent="0.25">
      <c r="A4302" s="12">
        <f>Riesgo!C4306</f>
        <v>0</v>
      </c>
      <c r="F4302" s="76">
        <f t="shared" si="201"/>
        <v>-0.12404882503505923</v>
      </c>
      <c r="G4302" s="26">
        <f t="shared" si="202"/>
        <v>0</v>
      </c>
      <c r="H4302" s="26">
        <f t="shared" si="203"/>
        <v>0</v>
      </c>
    </row>
    <row r="4303" spans="1:8" x14ac:dyDescent="0.25">
      <c r="A4303" s="12">
        <f>Riesgo!C4307</f>
        <v>0.24866148010821029</v>
      </c>
      <c r="F4303" s="76">
        <f t="shared" si="201"/>
        <v>0.12461265507315106</v>
      </c>
      <c r="G4303" s="26">
        <f t="shared" si="202"/>
        <v>1.9350244119728699E-3</v>
      </c>
      <c r="H4303" s="26">
        <f t="shared" si="203"/>
        <v>2.411285296073022E-4</v>
      </c>
    </row>
    <row r="4304" spans="1:8" x14ac:dyDescent="0.25">
      <c r="A4304" s="12">
        <f>Riesgo!C4308</f>
        <v>0</v>
      </c>
      <c r="F4304" s="76">
        <f t="shared" si="201"/>
        <v>-0.12404882503505923</v>
      </c>
      <c r="G4304" s="26">
        <f t="shared" si="202"/>
        <v>0</v>
      </c>
      <c r="H4304" s="26">
        <f t="shared" si="203"/>
        <v>0</v>
      </c>
    </row>
    <row r="4305" spans="1:8" x14ac:dyDescent="0.25">
      <c r="A4305" s="12">
        <f>Riesgo!C4309</f>
        <v>0</v>
      </c>
      <c r="F4305" s="76">
        <f t="shared" si="201"/>
        <v>-0.12404882503505923</v>
      </c>
      <c r="G4305" s="26">
        <f t="shared" si="202"/>
        <v>0</v>
      </c>
      <c r="H4305" s="26">
        <f t="shared" si="203"/>
        <v>0</v>
      </c>
    </row>
    <row r="4306" spans="1:8" x14ac:dyDescent="0.25">
      <c r="A4306" s="12">
        <f>Riesgo!C4310</f>
        <v>0</v>
      </c>
      <c r="F4306" s="76">
        <f t="shared" si="201"/>
        <v>-0.12404882503505923</v>
      </c>
      <c r="G4306" s="26">
        <f t="shared" si="202"/>
        <v>0</v>
      </c>
      <c r="H4306" s="26">
        <f t="shared" si="203"/>
        <v>0</v>
      </c>
    </row>
    <row r="4307" spans="1:8" x14ac:dyDescent="0.25">
      <c r="A4307" s="12">
        <f>Riesgo!C4311</f>
        <v>0</v>
      </c>
      <c r="F4307" s="76">
        <f t="shared" si="201"/>
        <v>-0.12404882503505923</v>
      </c>
      <c r="G4307" s="26">
        <f t="shared" si="202"/>
        <v>0</v>
      </c>
      <c r="H4307" s="26">
        <f t="shared" si="203"/>
        <v>0</v>
      </c>
    </row>
    <row r="4308" spans="1:8" x14ac:dyDescent="0.25">
      <c r="A4308" s="12">
        <f>Riesgo!C4312</f>
        <v>0</v>
      </c>
      <c r="F4308" s="76">
        <f t="shared" si="201"/>
        <v>-0.12404882503505923</v>
      </c>
      <c r="G4308" s="26">
        <f t="shared" si="202"/>
        <v>0</v>
      </c>
      <c r="H4308" s="26">
        <f t="shared" si="203"/>
        <v>0</v>
      </c>
    </row>
    <row r="4309" spans="1:8" x14ac:dyDescent="0.25">
      <c r="A4309" s="12">
        <f>Riesgo!C4313</f>
        <v>0</v>
      </c>
      <c r="F4309" s="76">
        <f t="shared" si="201"/>
        <v>-0.12404882503505923</v>
      </c>
      <c r="G4309" s="26">
        <f t="shared" si="202"/>
        <v>0</v>
      </c>
      <c r="H4309" s="26">
        <f t="shared" si="203"/>
        <v>0</v>
      </c>
    </row>
    <row r="4310" spans="1:8" x14ac:dyDescent="0.25">
      <c r="A4310" s="12">
        <f>Riesgo!C4314</f>
        <v>0</v>
      </c>
      <c r="F4310" s="76">
        <f t="shared" si="201"/>
        <v>-0.12404882503505923</v>
      </c>
      <c r="G4310" s="26">
        <f t="shared" si="202"/>
        <v>0</v>
      </c>
      <c r="H4310" s="26">
        <f t="shared" si="203"/>
        <v>0</v>
      </c>
    </row>
    <row r="4311" spans="1:8" x14ac:dyDescent="0.25">
      <c r="A4311" s="12">
        <f>Riesgo!C4315</f>
        <v>0</v>
      </c>
      <c r="F4311" s="76">
        <f t="shared" si="201"/>
        <v>-0.12404882503505923</v>
      </c>
      <c r="G4311" s="26">
        <f t="shared" si="202"/>
        <v>0</v>
      </c>
      <c r="H4311" s="26">
        <f t="shared" si="203"/>
        <v>0</v>
      </c>
    </row>
    <row r="4312" spans="1:8" x14ac:dyDescent="0.25">
      <c r="A4312" s="12">
        <f>Riesgo!C4316</f>
        <v>0</v>
      </c>
      <c r="F4312" s="76">
        <f t="shared" si="201"/>
        <v>-0.12404882503505923</v>
      </c>
      <c r="G4312" s="26">
        <f t="shared" si="202"/>
        <v>0</v>
      </c>
      <c r="H4312" s="26">
        <f t="shared" si="203"/>
        <v>0</v>
      </c>
    </row>
    <row r="4313" spans="1:8" x14ac:dyDescent="0.25">
      <c r="A4313" s="12">
        <f>Riesgo!C4317</f>
        <v>0</v>
      </c>
      <c r="F4313" s="76">
        <f t="shared" si="201"/>
        <v>-0.12404882503505923</v>
      </c>
      <c r="G4313" s="26">
        <f t="shared" si="202"/>
        <v>0</v>
      </c>
      <c r="H4313" s="26">
        <f t="shared" si="203"/>
        <v>0</v>
      </c>
    </row>
    <row r="4314" spans="1:8" x14ac:dyDescent="0.25">
      <c r="A4314" s="12">
        <f>Riesgo!C4318</f>
        <v>0.63693018846970517</v>
      </c>
      <c r="F4314" s="76">
        <f t="shared" si="201"/>
        <v>0.51288136343464596</v>
      </c>
      <c r="G4314" s="26">
        <f t="shared" si="202"/>
        <v>0.13491205426038999</v>
      </c>
      <c r="H4314" s="26">
        <f t="shared" si="203"/>
        <v>6.9193878332837758E-2</v>
      </c>
    </row>
    <row r="4315" spans="1:8" x14ac:dyDescent="0.25">
      <c r="A4315" s="12">
        <f>Riesgo!C4319</f>
        <v>0</v>
      </c>
      <c r="F4315" s="76">
        <f t="shared" si="201"/>
        <v>-0.12404882503505923</v>
      </c>
      <c r="G4315" s="26">
        <f t="shared" si="202"/>
        <v>0</v>
      </c>
      <c r="H4315" s="26">
        <f t="shared" si="203"/>
        <v>0</v>
      </c>
    </row>
    <row r="4316" spans="1:8" x14ac:dyDescent="0.25">
      <c r="A4316" s="12">
        <f>Riesgo!C4320</f>
        <v>2.8021162854612716E-2</v>
      </c>
      <c r="F4316" s="76">
        <f t="shared" si="201"/>
        <v>-9.6027662180446519E-2</v>
      </c>
      <c r="G4316" s="26">
        <f t="shared" si="202"/>
        <v>-8.8550102436266577E-4</v>
      </c>
      <c r="H4316" s="26">
        <f t="shared" si="203"/>
        <v>8.5032593227937417E-5</v>
      </c>
    </row>
    <row r="4317" spans="1:8" x14ac:dyDescent="0.25">
      <c r="A4317" s="12">
        <f>Riesgo!C4321</f>
        <v>0</v>
      </c>
      <c r="F4317" s="76">
        <f t="shared" si="201"/>
        <v>-0.12404882503505923</v>
      </c>
      <c r="G4317" s="26">
        <f t="shared" si="202"/>
        <v>0</v>
      </c>
      <c r="H4317" s="26">
        <f t="shared" si="203"/>
        <v>0</v>
      </c>
    </row>
    <row r="4318" spans="1:8" x14ac:dyDescent="0.25">
      <c r="A4318" s="12">
        <f>Riesgo!C4322</f>
        <v>0</v>
      </c>
      <c r="F4318" s="76">
        <f t="shared" si="201"/>
        <v>-0.12404882503505923</v>
      </c>
      <c r="G4318" s="26">
        <f t="shared" si="202"/>
        <v>0</v>
      </c>
      <c r="H4318" s="26">
        <f t="shared" si="203"/>
        <v>0</v>
      </c>
    </row>
    <row r="4319" spans="1:8" x14ac:dyDescent="0.25">
      <c r="A4319" s="12">
        <f>Riesgo!C4323</f>
        <v>0</v>
      </c>
      <c r="F4319" s="76">
        <f t="shared" si="201"/>
        <v>-0.12404882503505923</v>
      </c>
      <c r="G4319" s="26">
        <f t="shared" si="202"/>
        <v>0</v>
      </c>
      <c r="H4319" s="26">
        <f t="shared" si="203"/>
        <v>0</v>
      </c>
    </row>
    <row r="4320" spans="1:8" x14ac:dyDescent="0.25">
      <c r="A4320" s="12">
        <f>Riesgo!C4324</f>
        <v>0</v>
      </c>
      <c r="F4320" s="76">
        <f t="shared" si="201"/>
        <v>-0.12404882503505923</v>
      </c>
      <c r="G4320" s="26">
        <f t="shared" si="202"/>
        <v>0</v>
      </c>
      <c r="H4320" s="26">
        <f t="shared" si="203"/>
        <v>0</v>
      </c>
    </row>
    <row r="4321" spans="1:8" x14ac:dyDescent="0.25">
      <c r="A4321" s="12">
        <f>Riesgo!C4325</f>
        <v>0</v>
      </c>
      <c r="F4321" s="76">
        <f t="shared" si="201"/>
        <v>-0.12404882503505923</v>
      </c>
      <c r="G4321" s="26">
        <f t="shared" si="202"/>
        <v>0</v>
      </c>
      <c r="H4321" s="26">
        <f t="shared" si="203"/>
        <v>0</v>
      </c>
    </row>
    <row r="4322" spans="1:8" x14ac:dyDescent="0.25">
      <c r="A4322" s="12">
        <f>Riesgo!C4326</f>
        <v>0</v>
      </c>
      <c r="F4322" s="76">
        <f t="shared" si="201"/>
        <v>-0.12404882503505923</v>
      </c>
      <c r="G4322" s="26">
        <f t="shared" si="202"/>
        <v>0</v>
      </c>
      <c r="H4322" s="26">
        <f t="shared" si="203"/>
        <v>0</v>
      </c>
    </row>
    <row r="4323" spans="1:8" x14ac:dyDescent="0.25">
      <c r="A4323" s="12">
        <f>Riesgo!C4327</f>
        <v>0</v>
      </c>
      <c r="F4323" s="76">
        <f t="shared" si="201"/>
        <v>-0.12404882503505923</v>
      </c>
      <c r="G4323" s="26">
        <f t="shared" si="202"/>
        <v>0</v>
      </c>
      <c r="H4323" s="26">
        <f t="shared" si="203"/>
        <v>0</v>
      </c>
    </row>
    <row r="4324" spans="1:8" x14ac:dyDescent="0.25">
      <c r="A4324" s="12">
        <f>Riesgo!C4328</f>
        <v>0</v>
      </c>
      <c r="F4324" s="76">
        <f t="shared" si="201"/>
        <v>-0.12404882503505923</v>
      </c>
      <c r="G4324" s="26">
        <f t="shared" si="202"/>
        <v>0</v>
      </c>
      <c r="H4324" s="26">
        <f t="shared" si="203"/>
        <v>0</v>
      </c>
    </row>
    <row r="4325" spans="1:8" x14ac:dyDescent="0.25">
      <c r="A4325" s="12">
        <f>Riesgo!C4329</f>
        <v>0</v>
      </c>
      <c r="F4325" s="76">
        <f t="shared" si="201"/>
        <v>-0.12404882503505923</v>
      </c>
      <c r="G4325" s="26">
        <f t="shared" si="202"/>
        <v>0</v>
      </c>
      <c r="H4325" s="26">
        <f t="shared" si="203"/>
        <v>0</v>
      </c>
    </row>
    <row r="4326" spans="1:8" x14ac:dyDescent="0.25">
      <c r="A4326" s="12">
        <f>Riesgo!C4330</f>
        <v>0</v>
      </c>
      <c r="F4326" s="76">
        <f t="shared" si="201"/>
        <v>-0.12404882503505923</v>
      </c>
      <c r="G4326" s="26">
        <f t="shared" si="202"/>
        <v>0</v>
      </c>
      <c r="H4326" s="26">
        <f t="shared" si="203"/>
        <v>0</v>
      </c>
    </row>
    <row r="4327" spans="1:8" x14ac:dyDescent="0.25">
      <c r="A4327" s="12">
        <f>Riesgo!C4331</f>
        <v>0</v>
      </c>
      <c r="F4327" s="76">
        <f t="shared" si="201"/>
        <v>-0.12404882503505923</v>
      </c>
      <c r="G4327" s="26">
        <f t="shared" si="202"/>
        <v>0</v>
      </c>
      <c r="H4327" s="26">
        <f t="shared" si="203"/>
        <v>0</v>
      </c>
    </row>
    <row r="4328" spans="1:8" x14ac:dyDescent="0.25">
      <c r="A4328" s="12">
        <f>Riesgo!C4332</f>
        <v>0</v>
      </c>
      <c r="F4328" s="76">
        <f t="shared" si="201"/>
        <v>-0.12404882503505923</v>
      </c>
      <c r="G4328" s="26">
        <f t="shared" si="202"/>
        <v>0</v>
      </c>
      <c r="H4328" s="26">
        <f t="shared" si="203"/>
        <v>0</v>
      </c>
    </row>
    <row r="4329" spans="1:8" x14ac:dyDescent="0.25">
      <c r="A4329" s="12">
        <f>Riesgo!C4333</f>
        <v>0</v>
      </c>
      <c r="F4329" s="76">
        <f t="shared" si="201"/>
        <v>-0.12404882503505923</v>
      </c>
      <c r="G4329" s="26">
        <f t="shared" si="202"/>
        <v>0</v>
      </c>
      <c r="H4329" s="26">
        <f t="shared" si="203"/>
        <v>0</v>
      </c>
    </row>
    <row r="4330" spans="1:8" x14ac:dyDescent="0.25">
      <c r="A4330" s="12">
        <f>Riesgo!C4334</f>
        <v>0</v>
      </c>
      <c r="F4330" s="76">
        <f t="shared" si="201"/>
        <v>-0.12404882503505923</v>
      </c>
      <c r="G4330" s="26">
        <f t="shared" si="202"/>
        <v>0</v>
      </c>
      <c r="H4330" s="26">
        <f t="shared" si="203"/>
        <v>0</v>
      </c>
    </row>
    <row r="4331" spans="1:8" x14ac:dyDescent="0.25">
      <c r="A4331" s="12">
        <f>Riesgo!C4335</f>
        <v>1</v>
      </c>
      <c r="F4331" s="76">
        <f t="shared" si="201"/>
        <v>0.87595117496494079</v>
      </c>
      <c r="G4331" s="26">
        <f t="shared" si="202"/>
        <v>0.67210898078442016</v>
      </c>
      <c r="H4331" s="26">
        <f t="shared" si="203"/>
        <v>0.58873465142260162</v>
      </c>
    </row>
    <row r="4332" spans="1:8" x14ac:dyDescent="0.25">
      <c r="A4332" s="12">
        <f>Riesgo!C4336</f>
        <v>0</v>
      </c>
      <c r="F4332" s="76">
        <f t="shared" si="201"/>
        <v>-0.12404882503505923</v>
      </c>
      <c r="G4332" s="26">
        <f t="shared" si="202"/>
        <v>0</v>
      </c>
      <c r="H4332" s="26">
        <f t="shared" si="203"/>
        <v>0</v>
      </c>
    </row>
    <row r="4333" spans="1:8" x14ac:dyDescent="0.25">
      <c r="A4333" s="12">
        <f>Riesgo!C4337</f>
        <v>0</v>
      </c>
      <c r="F4333" s="76">
        <f t="shared" si="201"/>
        <v>-0.12404882503505923</v>
      </c>
      <c r="G4333" s="26">
        <f t="shared" si="202"/>
        <v>0</v>
      </c>
      <c r="H4333" s="26">
        <f t="shared" si="203"/>
        <v>0</v>
      </c>
    </row>
    <row r="4334" spans="1:8" x14ac:dyDescent="0.25">
      <c r="A4334" s="12">
        <f>Riesgo!C4338</f>
        <v>0</v>
      </c>
      <c r="F4334" s="76">
        <f t="shared" si="201"/>
        <v>-0.12404882503505923</v>
      </c>
      <c r="G4334" s="26">
        <f t="shared" si="202"/>
        <v>0</v>
      </c>
      <c r="H4334" s="26">
        <f t="shared" si="203"/>
        <v>0</v>
      </c>
    </row>
    <row r="4335" spans="1:8" x14ac:dyDescent="0.25">
      <c r="A4335" s="12">
        <f>Riesgo!C4339</f>
        <v>0</v>
      </c>
      <c r="F4335" s="76">
        <f t="shared" si="201"/>
        <v>-0.12404882503505923</v>
      </c>
      <c r="G4335" s="26">
        <f t="shared" si="202"/>
        <v>0</v>
      </c>
      <c r="H4335" s="26">
        <f t="shared" si="203"/>
        <v>0</v>
      </c>
    </row>
    <row r="4336" spans="1:8" x14ac:dyDescent="0.25">
      <c r="A4336" s="12">
        <f>Riesgo!C4340</f>
        <v>0</v>
      </c>
      <c r="F4336" s="76">
        <f t="shared" si="201"/>
        <v>-0.12404882503505923</v>
      </c>
      <c r="G4336" s="26">
        <f t="shared" si="202"/>
        <v>0</v>
      </c>
      <c r="H4336" s="26">
        <f t="shared" si="203"/>
        <v>0</v>
      </c>
    </row>
    <row r="4337" spans="1:8" x14ac:dyDescent="0.25">
      <c r="A4337" s="12">
        <f>Riesgo!C4341</f>
        <v>0</v>
      </c>
      <c r="F4337" s="76">
        <f t="shared" si="201"/>
        <v>-0.12404882503505923</v>
      </c>
      <c r="G4337" s="26">
        <f t="shared" si="202"/>
        <v>0</v>
      </c>
      <c r="H4337" s="26">
        <f t="shared" si="203"/>
        <v>0</v>
      </c>
    </row>
    <row r="4338" spans="1:8" x14ac:dyDescent="0.25">
      <c r="A4338" s="12">
        <f>Riesgo!C4342</f>
        <v>0</v>
      </c>
      <c r="F4338" s="76">
        <f t="shared" si="201"/>
        <v>-0.12404882503505923</v>
      </c>
      <c r="G4338" s="26">
        <f t="shared" si="202"/>
        <v>0</v>
      </c>
      <c r="H4338" s="26">
        <f t="shared" si="203"/>
        <v>0</v>
      </c>
    </row>
    <row r="4339" spans="1:8" x14ac:dyDescent="0.25">
      <c r="A4339" s="12">
        <f>Riesgo!C4343</f>
        <v>0</v>
      </c>
      <c r="F4339" s="76">
        <f t="shared" si="201"/>
        <v>-0.12404882503505923</v>
      </c>
      <c r="G4339" s="26">
        <f t="shared" si="202"/>
        <v>0</v>
      </c>
      <c r="H4339" s="26">
        <f t="shared" si="203"/>
        <v>0</v>
      </c>
    </row>
    <row r="4340" spans="1:8" x14ac:dyDescent="0.25">
      <c r="A4340" s="12">
        <f>Riesgo!C4344</f>
        <v>0</v>
      </c>
      <c r="F4340" s="76">
        <f t="shared" si="201"/>
        <v>-0.12404882503505923</v>
      </c>
      <c r="G4340" s="26">
        <f t="shared" si="202"/>
        <v>0</v>
      </c>
      <c r="H4340" s="26">
        <f t="shared" si="203"/>
        <v>0</v>
      </c>
    </row>
    <row r="4341" spans="1:8" x14ac:dyDescent="0.25">
      <c r="A4341" s="12">
        <f>Riesgo!C4345</f>
        <v>0</v>
      </c>
      <c r="F4341" s="76">
        <f t="shared" si="201"/>
        <v>-0.12404882503505923</v>
      </c>
      <c r="G4341" s="26">
        <f t="shared" si="202"/>
        <v>0</v>
      </c>
      <c r="H4341" s="26">
        <f t="shared" si="203"/>
        <v>0</v>
      </c>
    </row>
    <row r="4342" spans="1:8" x14ac:dyDescent="0.25">
      <c r="A4342" s="12">
        <f>Riesgo!C4346</f>
        <v>0</v>
      </c>
      <c r="F4342" s="76">
        <f t="shared" si="201"/>
        <v>-0.12404882503505923</v>
      </c>
      <c r="G4342" s="26">
        <f t="shared" si="202"/>
        <v>0</v>
      </c>
      <c r="H4342" s="26">
        <f t="shared" si="203"/>
        <v>0</v>
      </c>
    </row>
    <row r="4343" spans="1:8" x14ac:dyDescent="0.25">
      <c r="A4343" s="12">
        <f>Riesgo!C4347</f>
        <v>0</v>
      </c>
      <c r="F4343" s="76">
        <f t="shared" si="201"/>
        <v>-0.12404882503505923</v>
      </c>
      <c r="G4343" s="26">
        <f t="shared" si="202"/>
        <v>0</v>
      </c>
      <c r="H4343" s="26">
        <f t="shared" si="203"/>
        <v>0</v>
      </c>
    </row>
    <row r="4344" spans="1:8" x14ac:dyDescent="0.25">
      <c r="A4344" s="12">
        <f>Riesgo!C4348</f>
        <v>1</v>
      </c>
      <c r="F4344" s="76">
        <f t="shared" si="201"/>
        <v>0.87595117496494079</v>
      </c>
      <c r="G4344" s="26">
        <f t="shared" si="202"/>
        <v>0.67210898078442016</v>
      </c>
      <c r="H4344" s="26">
        <f t="shared" si="203"/>
        <v>0.58873465142260162</v>
      </c>
    </row>
    <row r="4345" spans="1:8" x14ac:dyDescent="0.25">
      <c r="A4345" s="12">
        <f>Riesgo!C4349</f>
        <v>0</v>
      </c>
      <c r="F4345" s="76">
        <f t="shared" si="201"/>
        <v>-0.12404882503505923</v>
      </c>
      <c r="G4345" s="26">
        <f t="shared" si="202"/>
        <v>0</v>
      </c>
      <c r="H4345" s="26">
        <f t="shared" si="203"/>
        <v>0</v>
      </c>
    </row>
    <row r="4346" spans="1:8" x14ac:dyDescent="0.25">
      <c r="A4346" s="12">
        <f>Riesgo!C4350</f>
        <v>0</v>
      </c>
      <c r="F4346" s="76">
        <f t="shared" si="201"/>
        <v>-0.12404882503505923</v>
      </c>
      <c r="G4346" s="26">
        <f t="shared" si="202"/>
        <v>0</v>
      </c>
      <c r="H4346" s="26">
        <f t="shared" si="203"/>
        <v>0</v>
      </c>
    </row>
    <row r="4347" spans="1:8" x14ac:dyDescent="0.25">
      <c r="A4347" s="12">
        <f>Riesgo!C4351</f>
        <v>0</v>
      </c>
      <c r="F4347" s="76">
        <f t="shared" si="201"/>
        <v>-0.12404882503505923</v>
      </c>
      <c r="G4347" s="26">
        <f t="shared" si="202"/>
        <v>0</v>
      </c>
      <c r="H4347" s="26">
        <f t="shared" si="203"/>
        <v>0</v>
      </c>
    </row>
    <row r="4348" spans="1:8" x14ac:dyDescent="0.25">
      <c r="A4348" s="12">
        <f>Riesgo!C4352</f>
        <v>0</v>
      </c>
      <c r="F4348" s="76">
        <f t="shared" si="201"/>
        <v>-0.12404882503505923</v>
      </c>
      <c r="G4348" s="26">
        <f t="shared" si="202"/>
        <v>0</v>
      </c>
      <c r="H4348" s="26">
        <f t="shared" si="203"/>
        <v>0</v>
      </c>
    </row>
    <row r="4349" spans="1:8" x14ac:dyDescent="0.25">
      <c r="A4349" s="12">
        <f>Riesgo!C4353</f>
        <v>0</v>
      </c>
      <c r="F4349" s="76">
        <f t="shared" si="201"/>
        <v>-0.12404882503505923</v>
      </c>
      <c r="G4349" s="26">
        <f t="shared" si="202"/>
        <v>0</v>
      </c>
      <c r="H4349" s="26">
        <f t="shared" si="203"/>
        <v>0</v>
      </c>
    </row>
    <row r="4350" spans="1:8" x14ac:dyDescent="0.25">
      <c r="A4350" s="12">
        <f>Riesgo!C4354</f>
        <v>0</v>
      </c>
      <c r="F4350" s="76">
        <f t="shared" si="201"/>
        <v>-0.12404882503505923</v>
      </c>
      <c r="G4350" s="26">
        <f t="shared" si="202"/>
        <v>0</v>
      </c>
      <c r="H4350" s="26">
        <f t="shared" si="203"/>
        <v>0</v>
      </c>
    </row>
    <row r="4351" spans="1:8" x14ac:dyDescent="0.25">
      <c r="A4351" s="12">
        <f>Riesgo!C4355</f>
        <v>0</v>
      </c>
      <c r="F4351" s="76">
        <f t="shared" si="201"/>
        <v>-0.12404882503505923</v>
      </c>
      <c r="G4351" s="26">
        <f t="shared" si="202"/>
        <v>0</v>
      </c>
      <c r="H4351" s="26">
        <f t="shared" si="203"/>
        <v>0</v>
      </c>
    </row>
    <row r="4352" spans="1:8" x14ac:dyDescent="0.25">
      <c r="A4352" s="12">
        <f>Riesgo!C4356</f>
        <v>4.6517317791914405E-2</v>
      </c>
      <c r="F4352" s="76">
        <f t="shared" si="201"/>
        <v>-7.7531507243144837E-2</v>
      </c>
      <c r="G4352" s="26">
        <f t="shared" si="202"/>
        <v>-4.6605232697292465E-4</v>
      </c>
      <c r="H4352" s="26">
        <f t="shared" si="203"/>
        <v>3.6133739364385818E-5</v>
      </c>
    </row>
    <row r="4353" spans="1:8" x14ac:dyDescent="0.25">
      <c r="A4353" s="12">
        <f>Riesgo!C4357</f>
        <v>0</v>
      </c>
      <c r="F4353" s="76">
        <f t="shared" si="201"/>
        <v>-0.12404882503505923</v>
      </c>
      <c r="G4353" s="26">
        <f t="shared" si="202"/>
        <v>0</v>
      </c>
      <c r="H4353" s="26">
        <f t="shared" si="203"/>
        <v>0</v>
      </c>
    </row>
    <row r="4354" spans="1:8" x14ac:dyDescent="0.25">
      <c r="A4354" s="12">
        <f>Riesgo!C4358</f>
        <v>0</v>
      </c>
      <c r="F4354" s="76">
        <f t="shared" si="201"/>
        <v>-0.12404882503505923</v>
      </c>
      <c r="G4354" s="26">
        <f t="shared" si="202"/>
        <v>0</v>
      </c>
      <c r="H4354" s="26">
        <f t="shared" si="203"/>
        <v>0</v>
      </c>
    </row>
    <row r="4355" spans="1:8" x14ac:dyDescent="0.25">
      <c r="A4355" s="12">
        <f>Riesgo!C4359</f>
        <v>0</v>
      </c>
      <c r="F4355" s="76">
        <f t="shared" ref="F4355:F4418" si="204">A4355-$D$4</f>
        <v>-0.12404882503505923</v>
      </c>
      <c r="G4355" s="26">
        <f t="shared" ref="G4355:G4418" si="205">IF(A4355=0,0,(A4355-D$4)^3)</f>
        <v>0</v>
      </c>
      <c r="H4355" s="26">
        <f t="shared" ref="H4355:H4418" si="206">IF(A4355=0,0,(A4355-D$4)^4)</f>
        <v>0</v>
      </c>
    </row>
    <row r="4356" spans="1:8" x14ac:dyDescent="0.25">
      <c r="A4356" s="12">
        <f>Riesgo!C4360</f>
        <v>0</v>
      </c>
      <c r="F4356" s="76">
        <f t="shared" si="204"/>
        <v>-0.12404882503505923</v>
      </c>
      <c r="G4356" s="26">
        <f t="shared" si="205"/>
        <v>0</v>
      </c>
      <c r="H4356" s="26">
        <f t="shared" si="206"/>
        <v>0</v>
      </c>
    </row>
    <row r="4357" spans="1:8" x14ac:dyDescent="0.25">
      <c r="A4357" s="12">
        <f>Riesgo!C4361</f>
        <v>0</v>
      </c>
      <c r="F4357" s="76">
        <f t="shared" si="204"/>
        <v>-0.12404882503505923</v>
      </c>
      <c r="G4357" s="26">
        <f t="shared" si="205"/>
        <v>0</v>
      </c>
      <c r="H4357" s="26">
        <f t="shared" si="206"/>
        <v>0</v>
      </c>
    </row>
    <row r="4358" spans="1:8" x14ac:dyDescent="0.25">
      <c r="A4358" s="12">
        <f>Riesgo!C4362</f>
        <v>0</v>
      </c>
      <c r="F4358" s="76">
        <f t="shared" si="204"/>
        <v>-0.12404882503505923</v>
      </c>
      <c r="G4358" s="26">
        <f t="shared" si="205"/>
        <v>0</v>
      </c>
      <c r="H4358" s="26">
        <f t="shared" si="206"/>
        <v>0</v>
      </c>
    </row>
    <row r="4359" spans="1:8" x14ac:dyDescent="0.25">
      <c r="A4359" s="12">
        <f>Riesgo!C4363</f>
        <v>0</v>
      </c>
      <c r="F4359" s="76">
        <f t="shared" si="204"/>
        <v>-0.12404882503505923</v>
      </c>
      <c r="G4359" s="26">
        <f t="shared" si="205"/>
        <v>0</v>
      </c>
      <c r="H4359" s="26">
        <f t="shared" si="206"/>
        <v>0</v>
      </c>
    </row>
    <row r="4360" spans="1:8" x14ac:dyDescent="0.25">
      <c r="A4360" s="12">
        <f>Riesgo!C4364</f>
        <v>0</v>
      </c>
      <c r="F4360" s="76">
        <f t="shared" si="204"/>
        <v>-0.12404882503505923</v>
      </c>
      <c r="G4360" s="26">
        <f t="shared" si="205"/>
        <v>0</v>
      </c>
      <c r="H4360" s="26">
        <f t="shared" si="206"/>
        <v>0</v>
      </c>
    </row>
    <row r="4361" spans="1:8" x14ac:dyDescent="0.25">
      <c r="A4361" s="12">
        <f>Riesgo!C4365</f>
        <v>0.56399612105005581</v>
      </c>
      <c r="F4361" s="76">
        <f t="shared" si="204"/>
        <v>0.4399472960149966</v>
      </c>
      <c r="G4361" s="26">
        <f t="shared" si="205"/>
        <v>8.5153393191940888E-2</v>
      </c>
      <c r="H4361" s="26">
        <f t="shared" si="206"/>
        <v>3.7463005081296213E-2</v>
      </c>
    </row>
    <row r="4362" spans="1:8" x14ac:dyDescent="0.25">
      <c r="A4362" s="12">
        <f>Riesgo!C4366</f>
        <v>0</v>
      </c>
      <c r="F4362" s="76">
        <f t="shared" si="204"/>
        <v>-0.12404882503505923</v>
      </c>
      <c r="G4362" s="26">
        <f t="shared" si="205"/>
        <v>0</v>
      </c>
      <c r="H4362" s="26">
        <f t="shared" si="206"/>
        <v>0</v>
      </c>
    </row>
    <row r="4363" spans="1:8" x14ac:dyDescent="0.25">
      <c r="A4363" s="12">
        <f>Riesgo!C4367</f>
        <v>0.29528270477303231</v>
      </c>
      <c r="F4363" s="76">
        <f t="shared" si="204"/>
        <v>0.17123387973797308</v>
      </c>
      <c r="G4363" s="26">
        <f t="shared" si="205"/>
        <v>5.0207557060098018E-3</v>
      </c>
      <c r="H4363" s="26">
        <f t="shared" si="206"/>
        <v>8.5972347875662447E-4</v>
      </c>
    </row>
    <row r="4364" spans="1:8" x14ac:dyDescent="0.25">
      <c r="A4364" s="12">
        <f>Riesgo!C4368</f>
        <v>0</v>
      </c>
      <c r="F4364" s="76">
        <f t="shared" si="204"/>
        <v>-0.12404882503505923</v>
      </c>
      <c r="G4364" s="26">
        <f t="shared" si="205"/>
        <v>0</v>
      </c>
      <c r="H4364" s="26">
        <f t="shared" si="206"/>
        <v>0</v>
      </c>
    </row>
    <row r="4365" spans="1:8" x14ac:dyDescent="0.25">
      <c r="A4365" s="12">
        <f>Riesgo!C4369</f>
        <v>0</v>
      </c>
      <c r="F4365" s="76">
        <f t="shared" si="204"/>
        <v>-0.12404882503505923</v>
      </c>
      <c r="G4365" s="26">
        <f t="shared" si="205"/>
        <v>0</v>
      </c>
      <c r="H4365" s="26">
        <f t="shared" si="206"/>
        <v>0</v>
      </c>
    </row>
    <row r="4366" spans="1:8" x14ac:dyDescent="0.25">
      <c r="A4366" s="12">
        <f>Riesgo!C4370</f>
        <v>0.78798061064064251</v>
      </c>
      <c r="F4366" s="76">
        <f t="shared" si="204"/>
        <v>0.6639317856055833</v>
      </c>
      <c r="G4366" s="26">
        <f t="shared" si="205"/>
        <v>0.29266472690794193</v>
      </c>
      <c r="H4366" s="26">
        <f t="shared" si="206"/>
        <v>0.19430941471976029</v>
      </c>
    </row>
    <row r="4367" spans="1:8" x14ac:dyDescent="0.25">
      <c r="A4367" s="12">
        <f>Riesgo!C4371</f>
        <v>0</v>
      </c>
      <c r="F4367" s="76">
        <f t="shared" si="204"/>
        <v>-0.12404882503505923</v>
      </c>
      <c r="G4367" s="26">
        <f t="shared" si="205"/>
        <v>0</v>
      </c>
      <c r="H4367" s="26">
        <f t="shared" si="206"/>
        <v>0</v>
      </c>
    </row>
    <row r="4368" spans="1:8" x14ac:dyDescent="0.25">
      <c r="A4368" s="12">
        <f>Riesgo!C4372</f>
        <v>0</v>
      </c>
      <c r="F4368" s="76">
        <f t="shared" si="204"/>
        <v>-0.12404882503505923</v>
      </c>
      <c r="G4368" s="26">
        <f t="shared" si="205"/>
        <v>0</v>
      </c>
      <c r="H4368" s="26">
        <f t="shared" si="206"/>
        <v>0</v>
      </c>
    </row>
    <row r="4369" spans="1:8" x14ac:dyDescent="0.25">
      <c r="A4369" s="12">
        <f>Riesgo!C4373</f>
        <v>0</v>
      </c>
      <c r="F4369" s="76">
        <f t="shared" si="204"/>
        <v>-0.12404882503505923</v>
      </c>
      <c r="G4369" s="26">
        <f t="shared" si="205"/>
        <v>0</v>
      </c>
      <c r="H4369" s="26">
        <f t="shared" si="206"/>
        <v>0</v>
      </c>
    </row>
    <row r="4370" spans="1:8" x14ac:dyDescent="0.25">
      <c r="A4370" s="12">
        <f>Riesgo!C4374</f>
        <v>0</v>
      </c>
      <c r="F4370" s="76">
        <f t="shared" si="204"/>
        <v>-0.12404882503505923</v>
      </c>
      <c r="G4370" s="26">
        <f t="shared" si="205"/>
        <v>0</v>
      </c>
      <c r="H4370" s="26">
        <f t="shared" si="206"/>
        <v>0</v>
      </c>
    </row>
    <row r="4371" spans="1:8" x14ac:dyDescent="0.25">
      <c r="A4371" s="12">
        <f>Riesgo!C4375</f>
        <v>0</v>
      </c>
      <c r="F4371" s="76">
        <f t="shared" si="204"/>
        <v>-0.12404882503505923</v>
      </c>
      <c r="G4371" s="26">
        <f t="shared" si="205"/>
        <v>0</v>
      </c>
      <c r="H4371" s="26">
        <f t="shared" si="206"/>
        <v>0</v>
      </c>
    </row>
    <row r="4372" spans="1:8" x14ac:dyDescent="0.25">
      <c r="A4372" s="12">
        <f>Riesgo!C4376</f>
        <v>0</v>
      </c>
      <c r="F4372" s="76">
        <f t="shared" si="204"/>
        <v>-0.12404882503505923</v>
      </c>
      <c r="G4372" s="26">
        <f t="shared" si="205"/>
        <v>0</v>
      </c>
      <c r="H4372" s="26">
        <f t="shared" si="206"/>
        <v>0</v>
      </c>
    </row>
    <row r="4373" spans="1:8" x14ac:dyDescent="0.25">
      <c r="A4373" s="12">
        <f>Riesgo!C4377</f>
        <v>0</v>
      </c>
      <c r="F4373" s="76">
        <f t="shared" si="204"/>
        <v>-0.12404882503505923</v>
      </c>
      <c r="G4373" s="26">
        <f t="shared" si="205"/>
        <v>0</v>
      </c>
      <c r="H4373" s="26">
        <f t="shared" si="206"/>
        <v>0</v>
      </c>
    </row>
    <row r="4374" spans="1:8" x14ac:dyDescent="0.25">
      <c r="A4374" s="12">
        <f>Riesgo!C4378</f>
        <v>1</v>
      </c>
      <c r="F4374" s="76">
        <f t="shared" si="204"/>
        <v>0.87595117496494079</v>
      </c>
      <c r="G4374" s="26">
        <f t="shared" si="205"/>
        <v>0.67210898078442016</v>
      </c>
      <c r="H4374" s="26">
        <f t="shared" si="206"/>
        <v>0.58873465142260162</v>
      </c>
    </row>
    <row r="4375" spans="1:8" x14ac:dyDescent="0.25">
      <c r="A4375" s="12">
        <f>Riesgo!C4379</f>
        <v>0</v>
      </c>
      <c r="F4375" s="76">
        <f t="shared" si="204"/>
        <v>-0.12404882503505923</v>
      </c>
      <c r="G4375" s="26">
        <f t="shared" si="205"/>
        <v>0</v>
      </c>
      <c r="H4375" s="26">
        <f t="shared" si="206"/>
        <v>0</v>
      </c>
    </row>
    <row r="4376" spans="1:8" x14ac:dyDescent="0.25">
      <c r="A4376" s="12">
        <f>Riesgo!C4380</f>
        <v>0.65535160784835877</v>
      </c>
      <c r="F4376" s="76">
        <f t="shared" si="204"/>
        <v>0.53130278281329957</v>
      </c>
      <c r="G4376" s="26">
        <f t="shared" si="205"/>
        <v>0.14997755590436984</v>
      </c>
      <c r="H4376" s="26">
        <f t="shared" si="206"/>
        <v>7.9683492811528894E-2</v>
      </c>
    </row>
    <row r="4377" spans="1:8" x14ac:dyDescent="0.25">
      <c r="A4377" s="12">
        <f>Riesgo!C4381</f>
        <v>0</v>
      </c>
      <c r="F4377" s="76">
        <f t="shared" si="204"/>
        <v>-0.12404882503505923</v>
      </c>
      <c r="G4377" s="26">
        <f t="shared" si="205"/>
        <v>0</v>
      </c>
      <c r="H4377" s="26">
        <f t="shared" si="206"/>
        <v>0</v>
      </c>
    </row>
    <row r="4378" spans="1:8" x14ac:dyDescent="0.25">
      <c r="A4378" s="12">
        <f>Riesgo!C4382</f>
        <v>0</v>
      </c>
      <c r="F4378" s="76">
        <f t="shared" si="204"/>
        <v>-0.12404882503505923</v>
      </c>
      <c r="G4378" s="26">
        <f t="shared" si="205"/>
        <v>0</v>
      </c>
      <c r="H4378" s="26">
        <f t="shared" si="206"/>
        <v>0</v>
      </c>
    </row>
    <row r="4379" spans="1:8" x14ac:dyDescent="0.25">
      <c r="A4379" s="12">
        <f>Riesgo!C4383</f>
        <v>0</v>
      </c>
      <c r="F4379" s="76">
        <f t="shared" si="204"/>
        <v>-0.12404882503505923</v>
      </c>
      <c r="G4379" s="26">
        <f t="shared" si="205"/>
        <v>0</v>
      </c>
      <c r="H4379" s="26">
        <f t="shared" si="206"/>
        <v>0</v>
      </c>
    </row>
    <row r="4380" spans="1:8" x14ac:dyDescent="0.25">
      <c r="A4380" s="12">
        <f>Riesgo!C4384</f>
        <v>0</v>
      </c>
      <c r="F4380" s="76">
        <f t="shared" si="204"/>
        <v>-0.12404882503505923</v>
      </c>
      <c r="G4380" s="26">
        <f t="shared" si="205"/>
        <v>0</v>
      </c>
      <c r="H4380" s="26">
        <f t="shared" si="206"/>
        <v>0</v>
      </c>
    </row>
    <row r="4381" spans="1:8" x14ac:dyDescent="0.25">
      <c r="A4381" s="12">
        <f>Riesgo!C4385</f>
        <v>0</v>
      </c>
      <c r="F4381" s="76">
        <f t="shared" si="204"/>
        <v>-0.12404882503505923</v>
      </c>
      <c r="G4381" s="26">
        <f t="shared" si="205"/>
        <v>0</v>
      </c>
      <c r="H4381" s="26">
        <f t="shared" si="206"/>
        <v>0</v>
      </c>
    </row>
    <row r="4382" spans="1:8" x14ac:dyDescent="0.25">
      <c r="A4382" s="12">
        <f>Riesgo!C4386</f>
        <v>1</v>
      </c>
      <c r="F4382" s="76">
        <f t="shared" si="204"/>
        <v>0.87595117496494079</v>
      </c>
      <c r="G4382" s="26">
        <f t="shared" si="205"/>
        <v>0.67210898078442016</v>
      </c>
      <c r="H4382" s="26">
        <f t="shared" si="206"/>
        <v>0.58873465142260162</v>
      </c>
    </row>
    <row r="4383" spans="1:8" x14ac:dyDescent="0.25">
      <c r="A4383" s="12">
        <f>Riesgo!C4387</f>
        <v>0.19245023132680217</v>
      </c>
      <c r="F4383" s="76">
        <f t="shared" si="204"/>
        <v>6.8401406291742933E-2</v>
      </c>
      <c r="G4383" s="26">
        <f t="shared" si="205"/>
        <v>3.2003324266670835E-4</v>
      </c>
      <c r="H4383" s="26">
        <f t="shared" si="206"/>
        <v>2.1890723858509478E-5</v>
      </c>
    </row>
    <row r="4384" spans="1:8" x14ac:dyDescent="0.25">
      <c r="A4384" s="12">
        <f>Riesgo!C4388</f>
        <v>0</v>
      </c>
      <c r="F4384" s="76">
        <f t="shared" si="204"/>
        <v>-0.12404882503505923</v>
      </c>
      <c r="G4384" s="26">
        <f t="shared" si="205"/>
        <v>0</v>
      </c>
      <c r="H4384" s="26">
        <f t="shared" si="206"/>
        <v>0</v>
      </c>
    </row>
    <row r="4385" spans="1:8" x14ac:dyDescent="0.25">
      <c r="A4385" s="12">
        <f>Riesgo!C4389</f>
        <v>0</v>
      </c>
      <c r="F4385" s="76">
        <f t="shared" si="204"/>
        <v>-0.12404882503505923</v>
      </c>
      <c r="G4385" s="26">
        <f t="shared" si="205"/>
        <v>0</v>
      </c>
      <c r="H4385" s="26">
        <f t="shared" si="206"/>
        <v>0</v>
      </c>
    </row>
    <row r="4386" spans="1:8" x14ac:dyDescent="0.25">
      <c r="A4386" s="12">
        <f>Riesgo!C4390</f>
        <v>0</v>
      </c>
      <c r="F4386" s="76">
        <f t="shared" si="204"/>
        <v>-0.12404882503505923</v>
      </c>
      <c r="G4386" s="26">
        <f t="shared" si="205"/>
        <v>0</v>
      </c>
      <c r="H4386" s="26">
        <f t="shared" si="206"/>
        <v>0</v>
      </c>
    </row>
    <row r="4387" spans="1:8" x14ac:dyDescent="0.25">
      <c r="A4387" s="12">
        <f>Riesgo!C4391</f>
        <v>0.52775252743571577</v>
      </c>
      <c r="F4387" s="76">
        <f t="shared" si="204"/>
        <v>0.40370370240065656</v>
      </c>
      <c r="G4387" s="26">
        <f t="shared" si="205"/>
        <v>6.5794288851292113E-2</v>
      </c>
      <c r="H4387" s="26">
        <f t="shared" si="206"/>
        <v>2.6561398006084869E-2</v>
      </c>
    </row>
    <row r="4388" spans="1:8" x14ac:dyDescent="0.25">
      <c r="A4388" s="12">
        <f>Riesgo!C4392</f>
        <v>0</v>
      </c>
      <c r="F4388" s="76">
        <f t="shared" si="204"/>
        <v>-0.12404882503505923</v>
      </c>
      <c r="G4388" s="26">
        <f t="shared" si="205"/>
        <v>0</v>
      </c>
      <c r="H4388" s="26">
        <f t="shared" si="206"/>
        <v>0</v>
      </c>
    </row>
    <row r="4389" spans="1:8" x14ac:dyDescent="0.25">
      <c r="A4389" s="12">
        <f>Riesgo!C4393</f>
        <v>1</v>
      </c>
      <c r="F4389" s="76">
        <f t="shared" si="204"/>
        <v>0.87595117496494079</v>
      </c>
      <c r="G4389" s="26">
        <f t="shared" si="205"/>
        <v>0.67210898078442016</v>
      </c>
      <c r="H4389" s="26">
        <f t="shared" si="206"/>
        <v>0.58873465142260162</v>
      </c>
    </row>
    <row r="4390" spans="1:8" x14ac:dyDescent="0.25">
      <c r="A4390" s="12">
        <f>Riesgo!C4394</f>
        <v>0</v>
      </c>
      <c r="F4390" s="76">
        <f t="shared" si="204"/>
        <v>-0.12404882503505923</v>
      </c>
      <c r="G4390" s="26">
        <f t="shared" si="205"/>
        <v>0</v>
      </c>
      <c r="H4390" s="26">
        <f t="shared" si="206"/>
        <v>0</v>
      </c>
    </row>
    <row r="4391" spans="1:8" x14ac:dyDescent="0.25">
      <c r="A4391" s="12">
        <f>Riesgo!C4395</f>
        <v>0.4992264569837942</v>
      </c>
      <c r="F4391" s="76">
        <f t="shared" si="204"/>
        <v>0.37517763194873499</v>
      </c>
      <c r="G4391" s="26">
        <f t="shared" si="205"/>
        <v>5.2809348981225274E-2</v>
      </c>
      <c r="H4391" s="26">
        <f t="shared" si="206"/>
        <v>1.9812886495530438E-2</v>
      </c>
    </row>
    <row r="4392" spans="1:8" x14ac:dyDescent="0.25">
      <c r="A4392" s="12">
        <f>Riesgo!C4396</f>
        <v>0</v>
      </c>
      <c r="F4392" s="76">
        <f t="shared" si="204"/>
        <v>-0.12404882503505923</v>
      </c>
      <c r="G4392" s="26">
        <f t="shared" si="205"/>
        <v>0</v>
      </c>
      <c r="H4392" s="26">
        <f t="shared" si="206"/>
        <v>0</v>
      </c>
    </row>
    <row r="4393" spans="1:8" x14ac:dyDescent="0.25">
      <c r="A4393" s="12">
        <f>Riesgo!C4397</f>
        <v>0.50929537395319546</v>
      </c>
      <c r="F4393" s="76">
        <f t="shared" si="204"/>
        <v>0.38524654891813626</v>
      </c>
      <c r="G4393" s="26">
        <f t="shared" si="205"/>
        <v>5.7176329363415282E-2</v>
      </c>
      <c r="H4393" s="26">
        <f t="shared" si="206"/>
        <v>2.2026983567062435E-2</v>
      </c>
    </row>
    <row r="4394" spans="1:8" x14ac:dyDescent="0.25">
      <c r="A4394" s="12">
        <f>Riesgo!C4398</f>
        <v>0</v>
      </c>
      <c r="F4394" s="76">
        <f t="shared" si="204"/>
        <v>-0.12404882503505923</v>
      </c>
      <c r="G4394" s="26">
        <f t="shared" si="205"/>
        <v>0</v>
      </c>
      <c r="H4394" s="26">
        <f t="shared" si="206"/>
        <v>0</v>
      </c>
    </row>
    <row r="4395" spans="1:8" x14ac:dyDescent="0.25">
      <c r="A4395" s="12">
        <f>Riesgo!C4399</f>
        <v>0</v>
      </c>
      <c r="F4395" s="76">
        <f t="shared" si="204"/>
        <v>-0.12404882503505923</v>
      </c>
      <c r="G4395" s="26">
        <f t="shared" si="205"/>
        <v>0</v>
      </c>
      <c r="H4395" s="26">
        <f t="shared" si="206"/>
        <v>0</v>
      </c>
    </row>
    <row r="4396" spans="1:8" x14ac:dyDescent="0.25">
      <c r="A4396" s="12">
        <f>Riesgo!C4400</f>
        <v>0</v>
      </c>
      <c r="F4396" s="76">
        <f t="shared" si="204"/>
        <v>-0.12404882503505923</v>
      </c>
      <c r="G4396" s="26">
        <f t="shared" si="205"/>
        <v>0</v>
      </c>
      <c r="H4396" s="26">
        <f t="shared" si="206"/>
        <v>0</v>
      </c>
    </row>
    <row r="4397" spans="1:8" x14ac:dyDescent="0.25">
      <c r="A4397" s="12">
        <f>Riesgo!C4401</f>
        <v>0</v>
      </c>
      <c r="F4397" s="76">
        <f t="shared" si="204"/>
        <v>-0.12404882503505923</v>
      </c>
      <c r="G4397" s="26">
        <f t="shared" si="205"/>
        <v>0</v>
      </c>
      <c r="H4397" s="26">
        <f t="shared" si="206"/>
        <v>0</v>
      </c>
    </row>
    <row r="4398" spans="1:8" x14ac:dyDescent="0.25">
      <c r="A4398" s="12">
        <f>Riesgo!C4402</f>
        <v>0</v>
      </c>
      <c r="F4398" s="76">
        <f t="shared" si="204"/>
        <v>-0.12404882503505923</v>
      </c>
      <c r="G4398" s="26">
        <f t="shared" si="205"/>
        <v>0</v>
      </c>
      <c r="H4398" s="26">
        <f t="shared" si="206"/>
        <v>0</v>
      </c>
    </row>
    <row r="4399" spans="1:8" x14ac:dyDescent="0.25">
      <c r="A4399" s="12">
        <f>Riesgo!C4403</f>
        <v>0</v>
      </c>
      <c r="F4399" s="76">
        <f t="shared" si="204"/>
        <v>-0.12404882503505923</v>
      </c>
      <c r="G4399" s="26">
        <f t="shared" si="205"/>
        <v>0</v>
      </c>
      <c r="H4399" s="26">
        <f t="shared" si="206"/>
        <v>0</v>
      </c>
    </row>
    <row r="4400" spans="1:8" x14ac:dyDescent="0.25">
      <c r="A4400" s="12">
        <f>Riesgo!C4404</f>
        <v>0</v>
      </c>
      <c r="F4400" s="76">
        <f t="shared" si="204"/>
        <v>-0.12404882503505923</v>
      </c>
      <c r="G4400" s="26">
        <f t="shared" si="205"/>
        <v>0</v>
      </c>
      <c r="H4400" s="26">
        <f t="shared" si="206"/>
        <v>0</v>
      </c>
    </row>
    <row r="4401" spans="1:8" x14ac:dyDescent="0.25">
      <c r="A4401" s="12">
        <f>Riesgo!C4405</f>
        <v>0</v>
      </c>
      <c r="F4401" s="76">
        <f t="shared" si="204"/>
        <v>-0.12404882503505923</v>
      </c>
      <c r="G4401" s="26">
        <f t="shared" si="205"/>
        <v>0</v>
      </c>
      <c r="H4401" s="26">
        <f t="shared" si="206"/>
        <v>0</v>
      </c>
    </row>
    <row r="4402" spans="1:8" x14ac:dyDescent="0.25">
      <c r="A4402" s="12">
        <f>Riesgo!C4406</f>
        <v>0</v>
      </c>
      <c r="F4402" s="76">
        <f t="shared" si="204"/>
        <v>-0.12404882503505923</v>
      </c>
      <c r="G4402" s="26">
        <f t="shared" si="205"/>
        <v>0</v>
      </c>
      <c r="H4402" s="26">
        <f t="shared" si="206"/>
        <v>0</v>
      </c>
    </row>
    <row r="4403" spans="1:8" x14ac:dyDescent="0.25">
      <c r="A4403" s="12">
        <f>Riesgo!C4407</f>
        <v>0</v>
      </c>
      <c r="F4403" s="76">
        <f t="shared" si="204"/>
        <v>-0.12404882503505923</v>
      </c>
      <c r="G4403" s="26">
        <f t="shared" si="205"/>
        <v>0</v>
      </c>
      <c r="H4403" s="26">
        <f t="shared" si="206"/>
        <v>0</v>
      </c>
    </row>
    <row r="4404" spans="1:8" x14ac:dyDescent="0.25">
      <c r="A4404" s="12">
        <f>Riesgo!C4408</f>
        <v>0</v>
      </c>
      <c r="F4404" s="76">
        <f t="shared" si="204"/>
        <v>-0.12404882503505923</v>
      </c>
      <c r="G4404" s="26">
        <f t="shared" si="205"/>
        <v>0</v>
      </c>
      <c r="H4404" s="26">
        <f t="shared" si="206"/>
        <v>0</v>
      </c>
    </row>
    <row r="4405" spans="1:8" x14ac:dyDescent="0.25">
      <c r="A4405" s="12">
        <f>Riesgo!C4409</f>
        <v>0</v>
      </c>
      <c r="F4405" s="76">
        <f t="shared" si="204"/>
        <v>-0.12404882503505923</v>
      </c>
      <c r="G4405" s="26">
        <f t="shared" si="205"/>
        <v>0</v>
      </c>
      <c r="H4405" s="26">
        <f t="shared" si="206"/>
        <v>0</v>
      </c>
    </row>
    <row r="4406" spans="1:8" x14ac:dyDescent="0.25">
      <c r="A4406" s="12">
        <f>Riesgo!C4410</f>
        <v>0</v>
      </c>
      <c r="F4406" s="76">
        <f t="shared" si="204"/>
        <v>-0.12404882503505923</v>
      </c>
      <c r="G4406" s="26">
        <f t="shared" si="205"/>
        <v>0</v>
      </c>
      <c r="H4406" s="26">
        <f t="shared" si="206"/>
        <v>0</v>
      </c>
    </row>
    <row r="4407" spans="1:8" x14ac:dyDescent="0.25">
      <c r="A4407" s="12">
        <f>Riesgo!C4411</f>
        <v>0.11642902936897978</v>
      </c>
      <c r="F4407" s="76">
        <f t="shared" si="204"/>
        <v>-7.6197956660794541E-3</v>
      </c>
      <c r="G4407" s="26">
        <f t="shared" si="205"/>
        <v>-4.4241513537496179E-7</v>
      </c>
      <c r="H4407" s="26">
        <f t="shared" si="206"/>
        <v>3.3711129311380884E-9</v>
      </c>
    </row>
    <row r="4408" spans="1:8" x14ac:dyDescent="0.25">
      <c r="A4408" s="12">
        <f>Riesgo!C4412</f>
        <v>1</v>
      </c>
      <c r="F4408" s="76">
        <f t="shared" si="204"/>
        <v>0.87595117496494079</v>
      </c>
      <c r="G4408" s="26">
        <f t="shared" si="205"/>
        <v>0.67210898078442016</v>
      </c>
      <c r="H4408" s="26">
        <f t="shared" si="206"/>
        <v>0.58873465142260162</v>
      </c>
    </row>
    <row r="4409" spans="1:8" x14ac:dyDescent="0.25">
      <c r="A4409" s="12">
        <f>Riesgo!C4413</f>
        <v>0</v>
      </c>
      <c r="F4409" s="76">
        <f t="shared" si="204"/>
        <v>-0.12404882503505923</v>
      </c>
      <c r="G4409" s="26">
        <f t="shared" si="205"/>
        <v>0</v>
      </c>
      <c r="H4409" s="26">
        <f t="shared" si="206"/>
        <v>0</v>
      </c>
    </row>
    <row r="4410" spans="1:8" x14ac:dyDescent="0.25">
      <c r="A4410" s="12">
        <f>Riesgo!C4414</f>
        <v>0</v>
      </c>
      <c r="F4410" s="76">
        <f t="shared" si="204"/>
        <v>-0.12404882503505923</v>
      </c>
      <c r="G4410" s="26">
        <f t="shared" si="205"/>
        <v>0</v>
      </c>
      <c r="H4410" s="26">
        <f t="shared" si="206"/>
        <v>0</v>
      </c>
    </row>
    <row r="4411" spans="1:8" x14ac:dyDescent="0.25">
      <c r="A4411" s="12">
        <f>Riesgo!C4415</f>
        <v>0</v>
      </c>
      <c r="F4411" s="76">
        <f t="shared" si="204"/>
        <v>-0.12404882503505923</v>
      </c>
      <c r="G4411" s="26">
        <f t="shared" si="205"/>
        <v>0</v>
      </c>
      <c r="H4411" s="26">
        <f t="shared" si="206"/>
        <v>0</v>
      </c>
    </row>
    <row r="4412" spans="1:8" x14ac:dyDescent="0.25">
      <c r="A4412" s="12">
        <f>Riesgo!C4416</f>
        <v>0</v>
      </c>
      <c r="F4412" s="76">
        <f t="shared" si="204"/>
        <v>-0.12404882503505923</v>
      </c>
      <c r="G4412" s="26">
        <f t="shared" si="205"/>
        <v>0</v>
      </c>
      <c r="H4412" s="26">
        <f t="shared" si="206"/>
        <v>0</v>
      </c>
    </row>
    <row r="4413" spans="1:8" x14ac:dyDescent="0.25">
      <c r="A4413" s="12">
        <f>Riesgo!C4417</f>
        <v>0</v>
      </c>
      <c r="F4413" s="76">
        <f t="shared" si="204"/>
        <v>-0.12404882503505923</v>
      </c>
      <c r="G4413" s="26">
        <f t="shared" si="205"/>
        <v>0</v>
      </c>
      <c r="H4413" s="26">
        <f t="shared" si="206"/>
        <v>0</v>
      </c>
    </row>
    <row r="4414" spans="1:8" x14ac:dyDescent="0.25">
      <c r="A4414" s="12">
        <f>Riesgo!C4418</f>
        <v>0</v>
      </c>
      <c r="F4414" s="76">
        <f t="shared" si="204"/>
        <v>-0.12404882503505923</v>
      </c>
      <c r="G4414" s="26">
        <f t="shared" si="205"/>
        <v>0</v>
      </c>
      <c r="H4414" s="26">
        <f t="shared" si="206"/>
        <v>0</v>
      </c>
    </row>
    <row r="4415" spans="1:8" x14ac:dyDescent="0.25">
      <c r="A4415" s="12">
        <f>Riesgo!C4419</f>
        <v>0</v>
      </c>
      <c r="F4415" s="76">
        <f t="shared" si="204"/>
        <v>-0.12404882503505923</v>
      </c>
      <c r="G4415" s="26">
        <f t="shared" si="205"/>
        <v>0</v>
      </c>
      <c r="H4415" s="26">
        <f t="shared" si="206"/>
        <v>0</v>
      </c>
    </row>
    <row r="4416" spans="1:8" x14ac:dyDescent="0.25">
      <c r="A4416" s="12">
        <f>Riesgo!C4420</f>
        <v>0.39865954275662641</v>
      </c>
      <c r="F4416" s="76">
        <f t="shared" si="204"/>
        <v>0.2746107177215672</v>
      </c>
      <c r="G4416" s="26">
        <f t="shared" si="205"/>
        <v>2.0708681545159605E-2</v>
      </c>
      <c r="H4416" s="26">
        <f t="shared" si="206"/>
        <v>5.686825902183652E-3</v>
      </c>
    </row>
    <row r="4417" spans="1:8" x14ac:dyDescent="0.25">
      <c r="A4417" s="12">
        <f>Riesgo!C4421</f>
        <v>0</v>
      </c>
      <c r="F4417" s="76">
        <f t="shared" si="204"/>
        <v>-0.12404882503505923</v>
      </c>
      <c r="G4417" s="26">
        <f t="shared" si="205"/>
        <v>0</v>
      </c>
      <c r="H4417" s="26">
        <f t="shared" si="206"/>
        <v>0</v>
      </c>
    </row>
    <row r="4418" spans="1:8" x14ac:dyDescent="0.25">
      <c r="A4418" s="12">
        <f>Riesgo!C4422</f>
        <v>0</v>
      </c>
      <c r="F4418" s="76">
        <f t="shared" si="204"/>
        <v>-0.12404882503505923</v>
      </c>
      <c r="G4418" s="26">
        <f t="shared" si="205"/>
        <v>0</v>
      </c>
      <c r="H4418" s="26">
        <f t="shared" si="206"/>
        <v>0</v>
      </c>
    </row>
    <row r="4419" spans="1:8" x14ac:dyDescent="0.25">
      <c r="A4419" s="12">
        <f>Riesgo!C4423</f>
        <v>0</v>
      </c>
      <c r="F4419" s="76">
        <f t="shared" ref="F4419:F4482" si="207">A4419-$D$4</f>
        <v>-0.12404882503505923</v>
      </c>
      <c r="G4419" s="26">
        <f t="shared" ref="G4419:G4482" si="208">IF(A4419=0,0,(A4419-D$4)^3)</f>
        <v>0</v>
      </c>
      <c r="H4419" s="26">
        <f t="shared" ref="H4419:H4482" si="209">IF(A4419=0,0,(A4419-D$4)^4)</f>
        <v>0</v>
      </c>
    </row>
    <row r="4420" spans="1:8" x14ac:dyDescent="0.25">
      <c r="A4420" s="12">
        <f>Riesgo!C4424</f>
        <v>0.47160435351331892</v>
      </c>
      <c r="F4420" s="76">
        <f t="shared" si="207"/>
        <v>0.34755552847825966</v>
      </c>
      <c r="G4420" s="26">
        <f t="shared" si="208"/>
        <v>4.1982916322036649E-2</v>
      </c>
      <c r="H4420" s="26">
        <f t="shared" si="209"/>
        <v>1.4591394669364001E-2</v>
      </c>
    </row>
    <row r="4421" spans="1:8" x14ac:dyDescent="0.25">
      <c r="A4421" s="12">
        <f>Riesgo!C4425</f>
        <v>0</v>
      </c>
      <c r="F4421" s="76">
        <f t="shared" si="207"/>
        <v>-0.12404882503505923</v>
      </c>
      <c r="G4421" s="26">
        <f t="shared" si="208"/>
        <v>0</v>
      </c>
      <c r="H4421" s="26">
        <f t="shared" si="209"/>
        <v>0</v>
      </c>
    </row>
    <row r="4422" spans="1:8" x14ac:dyDescent="0.25">
      <c r="A4422" s="12">
        <f>Riesgo!C4426</f>
        <v>1</v>
      </c>
      <c r="F4422" s="76">
        <f t="shared" si="207"/>
        <v>0.87595117496494079</v>
      </c>
      <c r="G4422" s="26">
        <f t="shared" si="208"/>
        <v>0.67210898078442016</v>
      </c>
      <c r="H4422" s="26">
        <f t="shared" si="209"/>
        <v>0.58873465142260162</v>
      </c>
    </row>
    <row r="4423" spans="1:8" x14ac:dyDescent="0.25">
      <c r="A4423" s="12">
        <f>Riesgo!C4427</f>
        <v>0</v>
      </c>
      <c r="F4423" s="76">
        <f t="shared" si="207"/>
        <v>-0.12404882503505923</v>
      </c>
      <c r="G4423" s="26">
        <f t="shared" si="208"/>
        <v>0</v>
      </c>
      <c r="H4423" s="26">
        <f t="shared" si="209"/>
        <v>0</v>
      </c>
    </row>
    <row r="4424" spans="1:8" x14ac:dyDescent="0.25">
      <c r="A4424" s="12">
        <f>Riesgo!C4428</f>
        <v>0</v>
      </c>
      <c r="F4424" s="76">
        <f t="shared" si="207"/>
        <v>-0.12404882503505923</v>
      </c>
      <c r="G4424" s="26">
        <f t="shared" si="208"/>
        <v>0</v>
      </c>
      <c r="H4424" s="26">
        <f t="shared" si="209"/>
        <v>0</v>
      </c>
    </row>
    <row r="4425" spans="1:8" x14ac:dyDescent="0.25">
      <c r="A4425" s="12">
        <f>Riesgo!C4429</f>
        <v>0</v>
      </c>
      <c r="F4425" s="76">
        <f t="shared" si="207"/>
        <v>-0.12404882503505923</v>
      </c>
      <c r="G4425" s="26">
        <f t="shared" si="208"/>
        <v>0</v>
      </c>
      <c r="H4425" s="26">
        <f t="shared" si="209"/>
        <v>0</v>
      </c>
    </row>
    <row r="4426" spans="1:8" x14ac:dyDescent="0.25">
      <c r="A4426" s="12">
        <f>Riesgo!C4430</f>
        <v>0</v>
      </c>
      <c r="F4426" s="76">
        <f t="shared" si="207"/>
        <v>-0.12404882503505923</v>
      </c>
      <c r="G4426" s="26">
        <f t="shared" si="208"/>
        <v>0</v>
      </c>
      <c r="H4426" s="26">
        <f t="shared" si="209"/>
        <v>0</v>
      </c>
    </row>
    <row r="4427" spans="1:8" x14ac:dyDescent="0.25">
      <c r="A4427" s="12">
        <f>Riesgo!C4431</f>
        <v>0</v>
      </c>
      <c r="F4427" s="76">
        <f t="shared" si="207"/>
        <v>-0.12404882503505923</v>
      </c>
      <c r="G4427" s="26">
        <f t="shared" si="208"/>
        <v>0</v>
      </c>
      <c r="H4427" s="26">
        <f t="shared" si="209"/>
        <v>0</v>
      </c>
    </row>
    <row r="4428" spans="1:8" x14ac:dyDescent="0.25">
      <c r="A4428" s="12">
        <f>Riesgo!C4432</f>
        <v>0</v>
      </c>
      <c r="F4428" s="76">
        <f t="shared" si="207"/>
        <v>-0.12404882503505923</v>
      </c>
      <c r="G4428" s="26">
        <f t="shared" si="208"/>
        <v>0</v>
      </c>
      <c r="H4428" s="26">
        <f t="shared" si="209"/>
        <v>0</v>
      </c>
    </row>
    <row r="4429" spans="1:8" x14ac:dyDescent="0.25">
      <c r="A4429" s="12">
        <f>Riesgo!C4433</f>
        <v>0</v>
      </c>
      <c r="F4429" s="76">
        <f t="shared" si="207"/>
        <v>-0.12404882503505923</v>
      </c>
      <c r="G4429" s="26">
        <f t="shared" si="208"/>
        <v>0</v>
      </c>
      <c r="H4429" s="26">
        <f t="shared" si="209"/>
        <v>0</v>
      </c>
    </row>
    <row r="4430" spans="1:8" x14ac:dyDescent="0.25">
      <c r="A4430" s="12">
        <f>Riesgo!C4434</f>
        <v>0</v>
      </c>
      <c r="F4430" s="76">
        <f t="shared" si="207"/>
        <v>-0.12404882503505923</v>
      </c>
      <c r="G4430" s="26">
        <f t="shared" si="208"/>
        <v>0</v>
      </c>
      <c r="H4430" s="26">
        <f t="shared" si="209"/>
        <v>0</v>
      </c>
    </row>
    <row r="4431" spans="1:8" x14ac:dyDescent="0.25">
      <c r="A4431" s="12">
        <f>Riesgo!C4435</f>
        <v>0</v>
      </c>
      <c r="F4431" s="76">
        <f t="shared" si="207"/>
        <v>-0.12404882503505923</v>
      </c>
      <c r="G4431" s="26">
        <f t="shared" si="208"/>
        <v>0</v>
      </c>
      <c r="H4431" s="26">
        <f t="shared" si="209"/>
        <v>0</v>
      </c>
    </row>
    <row r="4432" spans="1:8" x14ac:dyDescent="0.25">
      <c r="A4432" s="12">
        <f>Riesgo!C4436</f>
        <v>1</v>
      </c>
      <c r="F4432" s="76">
        <f t="shared" si="207"/>
        <v>0.87595117496494079</v>
      </c>
      <c r="G4432" s="26">
        <f t="shared" si="208"/>
        <v>0.67210898078442016</v>
      </c>
      <c r="H4432" s="26">
        <f t="shared" si="209"/>
        <v>0.58873465142260162</v>
      </c>
    </row>
    <row r="4433" spans="1:8" x14ac:dyDescent="0.25">
      <c r="A4433" s="12">
        <f>Riesgo!C4437</f>
        <v>0</v>
      </c>
      <c r="F4433" s="76">
        <f t="shared" si="207"/>
        <v>-0.12404882503505923</v>
      </c>
      <c r="G4433" s="26">
        <f t="shared" si="208"/>
        <v>0</v>
      </c>
      <c r="H4433" s="26">
        <f t="shared" si="209"/>
        <v>0</v>
      </c>
    </row>
    <row r="4434" spans="1:8" x14ac:dyDescent="0.25">
      <c r="A4434" s="12">
        <f>Riesgo!C4438</f>
        <v>1</v>
      </c>
      <c r="F4434" s="76">
        <f t="shared" si="207"/>
        <v>0.87595117496494079</v>
      </c>
      <c r="G4434" s="26">
        <f t="shared" si="208"/>
        <v>0.67210898078442016</v>
      </c>
      <c r="H4434" s="26">
        <f t="shared" si="209"/>
        <v>0.58873465142260162</v>
      </c>
    </row>
    <row r="4435" spans="1:8" x14ac:dyDescent="0.25">
      <c r="A4435" s="12">
        <f>Riesgo!C4439</f>
        <v>8.7683296465735521E-4</v>
      </c>
      <c r="F4435" s="76">
        <f t="shared" si="207"/>
        <v>-0.12317199207040187</v>
      </c>
      <c r="G4435" s="26">
        <f t="shared" si="208"/>
        <v>-1.8686841246765458E-3</v>
      </c>
      <c r="H4435" s="26">
        <f t="shared" si="209"/>
        <v>2.3016954618674539E-4</v>
      </c>
    </row>
    <row r="4436" spans="1:8" x14ac:dyDescent="0.25">
      <c r="A4436" s="12">
        <f>Riesgo!C4440</f>
        <v>0</v>
      </c>
      <c r="F4436" s="76">
        <f t="shared" si="207"/>
        <v>-0.12404882503505923</v>
      </c>
      <c r="G4436" s="26">
        <f t="shared" si="208"/>
        <v>0</v>
      </c>
      <c r="H4436" s="26">
        <f t="shared" si="209"/>
        <v>0</v>
      </c>
    </row>
    <row r="4437" spans="1:8" x14ac:dyDescent="0.25">
      <c r="A4437" s="12">
        <f>Riesgo!C4441</f>
        <v>0</v>
      </c>
      <c r="F4437" s="76">
        <f t="shared" si="207"/>
        <v>-0.12404882503505923</v>
      </c>
      <c r="G4437" s="26">
        <f t="shared" si="208"/>
        <v>0</v>
      </c>
      <c r="H4437" s="26">
        <f t="shared" si="209"/>
        <v>0</v>
      </c>
    </row>
    <row r="4438" spans="1:8" x14ac:dyDescent="0.25">
      <c r="A4438" s="12">
        <f>Riesgo!C4442</f>
        <v>1</v>
      </c>
      <c r="F4438" s="76">
        <f t="shared" si="207"/>
        <v>0.87595117496494079</v>
      </c>
      <c r="G4438" s="26">
        <f t="shared" si="208"/>
        <v>0.67210898078442016</v>
      </c>
      <c r="H4438" s="26">
        <f t="shared" si="209"/>
        <v>0.58873465142260162</v>
      </c>
    </row>
    <row r="4439" spans="1:8" x14ac:dyDescent="0.25">
      <c r="A4439" s="12">
        <f>Riesgo!C4443</f>
        <v>0</v>
      </c>
      <c r="F4439" s="76">
        <f t="shared" si="207"/>
        <v>-0.12404882503505923</v>
      </c>
      <c r="G4439" s="26">
        <f t="shared" si="208"/>
        <v>0</v>
      </c>
      <c r="H4439" s="26">
        <f t="shared" si="209"/>
        <v>0</v>
      </c>
    </row>
    <row r="4440" spans="1:8" x14ac:dyDescent="0.25">
      <c r="A4440" s="12">
        <f>Riesgo!C4444</f>
        <v>0</v>
      </c>
      <c r="F4440" s="76">
        <f t="shared" si="207"/>
        <v>-0.12404882503505923</v>
      </c>
      <c r="G4440" s="26">
        <f t="shared" si="208"/>
        <v>0</v>
      </c>
      <c r="H4440" s="26">
        <f t="shared" si="209"/>
        <v>0</v>
      </c>
    </row>
    <row r="4441" spans="1:8" x14ac:dyDescent="0.25">
      <c r="A4441" s="12">
        <f>Riesgo!C4445</f>
        <v>0</v>
      </c>
      <c r="F4441" s="76">
        <f t="shared" si="207"/>
        <v>-0.12404882503505923</v>
      </c>
      <c r="G4441" s="26">
        <f t="shared" si="208"/>
        <v>0</v>
      </c>
      <c r="H4441" s="26">
        <f t="shared" si="209"/>
        <v>0</v>
      </c>
    </row>
    <row r="4442" spans="1:8" x14ac:dyDescent="0.25">
      <c r="A4442" s="12">
        <f>Riesgo!C4446</f>
        <v>0</v>
      </c>
      <c r="F4442" s="76">
        <f t="shared" si="207"/>
        <v>-0.12404882503505923</v>
      </c>
      <c r="G4442" s="26">
        <f t="shared" si="208"/>
        <v>0</v>
      </c>
      <c r="H4442" s="26">
        <f t="shared" si="209"/>
        <v>0</v>
      </c>
    </row>
    <row r="4443" spans="1:8" x14ac:dyDescent="0.25">
      <c r="A4443" s="12">
        <f>Riesgo!C4447</f>
        <v>0.43186411820740128</v>
      </c>
      <c r="F4443" s="76">
        <f t="shared" si="207"/>
        <v>0.30781529317234202</v>
      </c>
      <c r="G4443" s="26">
        <f t="shared" si="208"/>
        <v>2.9165577431951244E-2</v>
      </c>
      <c r="H4443" s="26">
        <f t="shared" si="209"/>
        <v>8.9776107677567146E-3</v>
      </c>
    </row>
    <row r="4444" spans="1:8" x14ac:dyDescent="0.25">
      <c r="A4444" s="12">
        <f>Riesgo!C4448</f>
        <v>0</v>
      </c>
      <c r="F4444" s="76">
        <f t="shared" si="207"/>
        <v>-0.12404882503505923</v>
      </c>
      <c r="G4444" s="26">
        <f t="shared" si="208"/>
        <v>0</v>
      </c>
      <c r="H4444" s="26">
        <f t="shared" si="209"/>
        <v>0</v>
      </c>
    </row>
    <row r="4445" spans="1:8" x14ac:dyDescent="0.25">
      <c r="A4445" s="12">
        <f>Riesgo!C4449</f>
        <v>0.74320976735931077</v>
      </c>
      <c r="F4445" s="76">
        <f t="shared" si="207"/>
        <v>0.61916094232425156</v>
      </c>
      <c r="G4445" s="26">
        <f t="shared" si="208"/>
        <v>0.23736170757069219</v>
      </c>
      <c r="H4445" s="26">
        <f t="shared" si="209"/>
        <v>0.14696509853116321</v>
      </c>
    </row>
    <row r="4446" spans="1:8" x14ac:dyDescent="0.25">
      <c r="A4446" s="12">
        <f>Riesgo!C4450</f>
        <v>0</v>
      </c>
      <c r="F4446" s="76">
        <f t="shared" si="207"/>
        <v>-0.12404882503505923</v>
      </c>
      <c r="G4446" s="26">
        <f t="shared" si="208"/>
        <v>0</v>
      </c>
      <c r="H4446" s="26">
        <f t="shared" si="209"/>
        <v>0</v>
      </c>
    </row>
    <row r="4447" spans="1:8" x14ac:dyDescent="0.25">
      <c r="A4447" s="12">
        <f>Riesgo!C4451</f>
        <v>0</v>
      </c>
      <c r="F4447" s="76">
        <f t="shared" si="207"/>
        <v>-0.12404882503505923</v>
      </c>
      <c r="G4447" s="26">
        <f t="shared" si="208"/>
        <v>0</v>
      </c>
      <c r="H4447" s="26">
        <f t="shared" si="209"/>
        <v>0</v>
      </c>
    </row>
    <row r="4448" spans="1:8" x14ac:dyDescent="0.25">
      <c r="A4448" s="12">
        <f>Riesgo!C4452</f>
        <v>0</v>
      </c>
      <c r="F4448" s="76">
        <f t="shared" si="207"/>
        <v>-0.12404882503505923</v>
      </c>
      <c r="G4448" s="26">
        <f t="shared" si="208"/>
        <v>0</v>
      </c>
      <c r="H4448" s="26">
        <f t="shared" si="209"/>
        <v>0</v>
      </c>
    </row>
    <row r="4449" spans="1:8" x14ac:dyDescent="0.25">
      <c r="A4449" s="12">
        <f>Riesgo!C4453</f>
        <v>0</v>
      </c>
      <c r="F4449" s="76">
        <f t="shared" si="207"/>
        <v>-0.12404882503505923</v>
      </c>
      <c r="G4449" s="26">
        <f t="shared" si="208"/>
        <v>0</v>
      </c>
      <c r="H4449" s="26">
        <f t="shared" si="209"/>
        <v>0</v>
      </c>
    </row>
    <row r="4450" spans="1:8" x14ac:dyDescent="0.25">
      <c r="A4450" s="12">
        <f>Riesgo!C4454</f>
        <v>0</v>
      </c>
      <c r="F4450" s="76">
        <f t="shared" si="207"/>
        <v>-0.12404882503505923</v>
      </c>
      <c r="G4450" s="26">
        <f t="shared" si="208"/>
        <v>0</v>
      </c>
      <c r="H4450" s="26">
        <f t="shared" si="209"/>
        <v>0</v>
      </c>
    </row>
    <row r="4451" spans="1:8" x14ac:dyDescent="0.25">
      <c r="A4451" s="12">
        <f>Riesgo!C4455</f>
        <v>0</v>
      </c>
      <c r="F4451" s="76">
        <f t="shared" si="207"/>
        <v>-0.12404882503505923</v>
      </c>
      <c r="G4451" s="26">
        <f t="shared" si="208"/>
        <v>0</v>
      </c>
      <c r="H4451" s="26">
        <f t="shared" si="209"/>
        <v>0</v>
      </c>
    </row>
    <row r="4452" spans="1:8" x14ac:dyDescent="0.25">
      <c r="A4452" s="12">
        <f>Riesgo!C4456</f>
        <v>0</v>
      </c>
      <c r="F4452" s="76">
        <f t="shared" si="207"/>
        <v>-0.12404882503505923</v>
      </c>
      <c r="G4452" s="26">
        <f t="shared" si="208"/>
        <v>0</v>
      </c>
      <c r="H4452" s="26">
        <f t="shared" si="209"/>
        <v>0</v>
      </c>
    </row>
    <row r="4453" spans="1:8" x14ac:dyDescent="0.25">
      <c r="A4453" s="12">
        <f>Riesgo!C4457</f>
        <v>0</v>
      </c>
      <c r="F4453" s="76">
        <f t="shared" si="207"/>
        <v>-0.12404882503505923</v>
      </c>
      <c r="G4453" s="26">
        <f t="shared" si="208"/>
        <v>0</v>
      </c>
      <c r="H4453" s="26">
        <f t="shared" si="209"/>
        <v>0</v>
      </c>
    </row>
    <row r="4454" spans="1:8" x14ac:dyDescent="0.25">
      <c r="A4454" s="12">
        <f>Riesgo!C4458</f>
        <v>0</v>
      </c>
      <c r="F4454" s="76">
        <f t="shared" si="207"/>
        <v>-0.12404882503505923</v>
      </c>
      <c r="G4454" s="26">
        <f t="shared" si="208"/>
        <v>0</v>
      </c>
      <c r="H4454" s="26">
        <f t="shared" si="209"/>
        <v>0</v>
      </c>
    </row>
    <row r="4455" spans="1:8" x14ac:dyDescent="0.25">
      <c r="A4455" s="12">
        <f>Riesgo!C4459</f>
        <v>0</v>
      </c>
      <c r="F4455" s="76">
        <f t="shared" si="207"/>
        <v>-0.12404882503505923</v>
      </c>
      <c r="G4455" s="26">
        <f t="shared" si="208"/>
        <v>0</v>
      </c>
      <c r="H4455" s="26">
        <f t="shared" si="209"/>
        <v>0</v>
      </c>
    </row>
    <row r="4456" spans="1:8" x14ac:dyDescent="0.25">
      <c r="A4456" s="12">
        <f>Riesgo!C4460</f>
        <v>0</v>
      </c>
      <c r="F4456" s="76">
        <f t="shared" si="207"/>
        <v>-0.12404882503505923</v>
      </c>
      <c r="G4456" s="26">
        <f t="shared" si="208"/>
        <v>0</v>
      </c>
      <c r="H4456" s="26">
        <f t="shared" si="209"/>
        <v>0</v>
      </c>
    </row>
    <row r="4457" spans="1:8" x14ac:dyDescent="0.25">
      <c r="A4457" s="12">
        <f>Riesgo!C4461</f>
        <v>0.59726114541380437</v>
      </c>
      <c r="F4457" s="76">
        <f t="shared" si="207"/>
        <v>0.47321232037874517</v>
      </c>
      <c r="G4457" s="26">
        <f t="shared" si="208"/>
        <v>0.10596638765605967</v>
      </c>
      <c r="H4457" s="26">
        <f t="shared" si="209"/>
        <v>5.0144600184877618E-2</v>
      </c>
    </row>
    <row r="4458" spans="1:8" x14ac:dyDescent="0.25">
      <c r="A4458" s="12">
        <f>Riesgo!C4462</f>
        <v>0</v>
      </c>
      <c r="F4458" s="76">
        <f t="shared" si="207"/>
        <v>-0.12404882503505923</v>
      </c>
      <c r="G4458" s="26">
        <f t="shared" si="208"/>
        <v>0</v>
      </c>
      <c r="H4458" s="26">
        <f t="shared" si="209"/>
        <v>0</v>
      </c>
    </row>
    <row r="4459" spans="1:8" x14ac:dyDescent="0.25">
      <c r="A4459" s="12">
        <f>Riesgo!C4463</f>
        <v>0</v>
      </c>
      <c r="F4459" s="76">
        <f t="shared" si="207"/>
        <v>-0.12404882503505923</v>
      </c>
      <c r="G4459" s="26">
        <f t="shared" si="208"/>
        <v>0</v>
      </c>
      <c r="H4459" s="26">
        <f t="shared" si="209"/>
        <v>0</v>
      </c>
    </row>
    <row r="4460" spans="1:8" x14ac:dyDescent="0.25">
      <c r="A4460" s="12">
        <f>Riesgo!C4464</f>
        <v>0</v>
      </c>
      <c r="F4460" s="76">
        <f t="shared" si="207"/>
        <v>-0.12404882503505923</v>
      </c>
      <c r="G4460" s="26">
        <f t="shared" si="208"/>
        <v>0</v>
      </c>
      <c r="H4460" s="26">
        <f t="shared" si="209"/>
        <v>0</v>
      </c>
    </row>
    <row r="4461" spans="1:8" x14ac:dyDescent="0.25">
      <c r="A4461" s="12">
        <f>Riesgo!C4465</f>
        <v>0</v>
      </c>
      <c r="F4461" s="76">
        <f t="shared" si="207"/>
        <v>-0.12404882503505923</v>
      </c>
      <c r="G4461" s="26">
        <f t="shared" si="208"/>
        <v>0</v>
      </c>
      <c r="H4461" s="26">
        <f t="shared" si="209"/>
        <v>0</v>
      </c>
    </row>
    <row r="4462" spans="1:8" x14ac:dyDescent="0.25">
      <c r="A4462" s="12">
        <f>Riesgo!C4466</f>
        <v>0</v>
      </c>
      <c r="F4462" s="76">
        <f t="shared" si="207"/>
        <v>-0.12404882503505923</v>
      </c>
      <c r="G4462" s="26">
        <f t="shared" si="208"/>
        <v>0</v>
      </c>
      <c r="H4462" s="26">
        <f t="shared" si="209"/>
        <v>0</v>
      </c>
    </row>
    <row r="4463" spans="1:8" x14ac:dyDescent="0.25">
      <c r="A4463" s="12">
        <f>Riesgo!C4467</f>
        <v>0</v>
      </c>
      <c r="F4463" s="76">
        <f t="shared" si="207"/>
        <v>-0.12404882503505923</v>
      </c>
      <c r="G4463" s="26">
        <f t="shared" si="208"/>
        <v>0</v>
      </c>
      <c r="H4463" s="26">
        <f t="shared" si="209"/>
        <v>0</v>
      </c>
    </row>
    <row r="4464" spans="1:8" x14ac:dyDescent="0.25">
      <c r="A4464" s="12">
        <f>Riesgo!C4468</f>
        <v>0</v>
      </c>
      <c r="F4464" s="76">
        <f t="shared" si="207"/>
        <v>-0.12404882503505923</v>
      </c>
      <c r="G4464" s="26">
        <f t="shared" si="208"/>
        <v>0</v>
      </c>
      <c r="H4464" s="26">
        <f t="shared" si="209"/>
        <v>0</v>
      </c>
    </row>
    <row r="4465" spans="1:8" x14ac:dyDescent="0.25">
      <c r="A4465" s="12">
        <f>Riesgo!C4469</f>
        <v>1</v>
      </c>
      <c r="F4465" s="76">
        <f t="shared" si="207"/>
        <v>0.87595117496494079</v>
      </c>
      <c r="G4465" s="26">
        <f t="shared" si="208"/>
        <v>0.67210898078442016</v>
      </c>
      <c r="H4465" s="26">
        <f t="shared" si="209"/>
        <v>0.58873465142260162</v>
      </c>
    </row>
    <row r="4466" spans="1:8" x14ac:dyDescent="0.25">
      <c r="A4466" s="12">
        <f>Riesgo!C4470</f>
        <v>0</v>
      </c>
      <c r="F4466" s="76">
        <f t="shared" si="207"/>
        <v>-0.12404882503505923</v>
      </c>
      <c r="G4466" s="26">
        <f t="shared" si="208"/>
        <v>0</v>
      </c>
      <c r="H4466" s="26">
        <f t="shared" si="209"/>
        <v>0</v>
      </c>
    </row>
    <row r="4467" spans="1:8" x14ac:dyDescent="0.25">
      <c r="A4467" s="12">
        <f>Riesgo!C4471</f>
        <v>0</v>
      </c>
      <c r="F4467" s="76">
        <f t="shared" si="207"/>
        <v>-0.12404882503505923</v>
      </c>
      <c r="G4467" s="26">
        <f t="shared" si="208"/>
        <v>0</v>
      </c>
      <c r="H4467" s="26">
        <f t="shared" si="209"/>
        <v>0</v>
      </c>
    </row>
    <row r="4468" spans="1:8" x14ac:dyDescent="0.25">
      <c r="A4468" s="12">
        <f>Riesgo!C4472</f>
        <v>1</v>
      </c>
      <c r="F4468" s="76">
        <f t="shared" si="207"/>
        <v>0.87595117496494079</v>
      </c>
      <c r="G4468" s="26">
        <f t="shared" si="208"/>
        <v>0.67210898078442016</v>
      </c>
      <c r="H4468" s="26">
        <f t="shared" si="209"/>
        <v>0.58873465142260162</v>
      </c>
    </row>
    <row r="4469" spans="1:8" x14ac:dyDescent="0.25">
      <c r="A4469" s="12">
        <f>Riesgo!C4473</f>
        <v>0</v>
      </c>
      <c r="F4469" s="76">
        <f t="shared" si="207"/>
        <v>-0.12404882503505923</v>
      </c>
      <c r="G4469" s="26">
        <f t="shared" si="208"/>
        <v>0</v>
      </c>
      <c r="H4469" s="26">
        <f t="shared" si="209"/>
        <v>0</v>
      </c>
    </row>
    <row r="4470" spans="1:8" x14ac:dyDescent="0.25">
      <c r="A4470" s="12">
        <f>Riesgo!C4474</f>
        <v>0</v>
      </c>
      <c r="F4470" s="76">
        <f t="shared" si="207"/>
        <v>-0.12404882503505923</v>
      </c>
      <c r="G4470" s="26">
        <f t="shared" si="208"/>
        <v>0</v>
      </c>
      <c r="H4470" s="26">
        <f t="shared" si="209"/>
        <v>0</v>
      </c>
    </row>
    <row r="4471" spans="1:8" x14ac:dyDescent="0.25">
      <c r="A4471" s="12">
        <f>Riesgo!C4475</f>
        <v>0</v>
      </c>
      <c r="F4471" s="76">
        <f t="shared" si="207"/>
        <v>-0.12404882503505923</v>
      </c>
      <c r="G4471" s="26">
        <f t="shared" si="208"/>
        <v>0</v>
      </c>
      <c r="H4471" s="26">
        <f t="shared" si="209"/>
        <v>0</v>
      </c>
    </row>
    <row r="4472" spans="1:8" x14ac:dyDescent="0.25">
      <c r="A4472" s="12">
        <f>Riesgo!C4476</f>
        <v>0</v>
      </c>
      <c r="F4472" s="76">
        <f t="shared" si="207"/>
        <v>-0.12404882503505923</v>
      </c>
      <c r="G4472" s="26">
        <f t="shared" si="208"/>
        <v>0</v>
      </c>
      <c r="H4472" s="26">
        <f t="shared" si="209"/>
        <v>0</v>
      </c>
    </row>
    <row r="4473" spans="1:8" x14ac:dyDescent="0.25">
      <c r="A4473" s="12">
        <f>Riesgo!C4477</f>
        <v>0</v>
      </c>
      <c r="F4473" s="76">
        <f t="shared" si="207"/>
        <v>-0.12404882503505923</v>
      </c>
      <c r="G4473" s="26">
        <f t="shared" si="208"/>
        <v>0</v>
      </c>
      <c r="H4473" s="26">
        <f t="shared" si="209"/>
        <v>0</v>
      </c>
    </row>
    <row r="4474" spans="1:8" x14ac:dyDescent="0.25">
      <c r="A4474" s="12">
        <f>Riesgo!C4478</f>
        <v>0</v>
      </c>
      <c r="F4474" s="76">
        <f t="shared" si="207"/>
        <v>-0.12404882503505923</v>
      </c>
      <c r="G4474" s="26">
        <f t="shared" si="208"/>
        <v>0</v>
      </c>
      <c r="H4474" s="26">
        <f t="shared" si="209"/>
        <v>0</v>
      </c>
    </row>
    <row r="4475" spans="1:8" x14ac:dyDescent="0.25">
      <c r="A4475" s="12">
        <f>Riesgo!C4479</f>
        <v>0</v>
      </c>
      <c r="F4475" s="76">
        <f t="shared" si="207"/>
        <v>-0.12404882503505923</v>
      </c>
      <c r="G4475" s="26">
        <f t="shared" si="208"/>
        <v>0</v>
      </c>
      <c r="H4475" s="26">
        <f t="shared" si="209"/>
        <v>0</v>
      </c>
    </row>
    <row r="4476" spans="1:8" x14ac:dyDescent="0.25">
      <c r="A4476" s="12">
        <f>Riesgo!C4480</f>
        <v>0</v>
      </c>
      <c r="F4476" s="76">
        <f t="shared" si="207"/>
        <v>-0.12404882503505923</v>
      </c>
      <c r="G4476" s="26">
        <f t="shared" si="208"/>
        <v>0</v>
      </c>
      <c r="H4476" s="26">
        <f t="shared" si="209"/>
        <v>0</v>
      </c>
    </row>
    <row r="4477" spans="1:8" x14ac:dyDescent="0.25">
      <c r="A4477" s="12">
        <f>Riesgo!C4481</f>
        <v>0</v>
      </c>
      <c r="F4477" s="76">
        <f t="shared" si="207"/>
        <v>-0.12404882503505923</v>
      </c>
      <c r="G4477" s="26">
        <f t="shared" si="208"/>
        <v>0</v>
      </c>
      <c r="H4477" s="26">
        <f t="shared" si="209"/>
        <v>0</v>
      </c>
    </row>
    <row r="4478" spans="1:8" x14ac:dyDescent="0.25">
      <c r="A4478" s="12">
        <f>Riesgo!C4482</f>
        <v>0</v>
      </c>
      <c r="F4478" s="76">
        <f t="shared" si="207"/>
        <v>-0.12404882503505923</v>
      </c>
      <c r="G4478" s="26">
        <f t="shared" si="208"/>
        <v>0</v>
      </c>
      <c r="H4478" s="26">
        <f t="shared" si="209"/>
        <v>0</v>
      </c>
    </row>
    <row r="4479" spans="1:8" x14ac:dyDescent="0.25">
      <c r="A4479" s="12">
        <f>Riesgo!C4483</f>
        <v>0</v>
      </c>
      <c r="F4479" s="76">
        <f t="shared" si="207"/>
        <v>-0.12404882503505923</v>
      </c>
      <c r="G4479" s="26">
        <f t="shared" si="208"/>
        <v>0</v>
      </c>
      <c r="H4479" s="26">
        <f t="shared" si="209"/>
        <v>0</v>
      </c>
    </row>
    <row r="4480" spans="1:8" x14ac:dyDescent="0.25">
      <c r="A4480" s="12">
        <f>Riesgo!C4484</f>
        <v>0</v>
      </c>
      <c r="F4480" s="76">
        <f t="shared" si="207"/>
        <v>-0.12404882503505923</v>
      </c>
      <c r="G4480" s="26">
        <f t="shared" si="208"/>
        <v>0</v>
      </c>
      <c r="H4480" s="26">
        <f t="shared" si="209"/>
        <v>0</v>
      </c>
    </row>
    <row r="4481" spans="1:8" x14ac:dyDescent="0.25">
      <c r="A4481" s="12">
        <f>Riesgo!C4485</f>
        <v>1</v>
      </c>
      <c r="F4481" s="76">
        <f t="shared" si="207"/>
        <v>0.87595117496494079</v>
      </c>
      <c r="G4481" s="26">
        <f t="shared" si="208"/>
        <v>0.67210898078442016</v>
      </c>
      <c r="H4481" s="26">
        <f t="shared" si="209"/>
        <v>0.58873465142260162</v>
      </c>
    </row>
    <row r="4482" spans="1:8" x14ac:dyDescent="0.25">
      <c r="A4482" s="12">
        <f>Riesgo!C4486</f>
        <v>0</v>
      </c>
      <c r="F4482" s="76">
        <f t="shared" si="207"/>
        <v>-0.12404882503505923</v>
      </c>
      <c r="G4482" s="26">
        <f t="shared" si="208"/>
        <v>0</v>
      </c>
      <c r="H4482" s="26">
        <f t="shared" si="209"/>
        <v>0</v>
      </c>
    </row>
    <row r="4483" spans="1:8" x14ac:dyDescent="0.25">
      <c r="A4483" s="12">
        <f>Riesgo!C4487</f>
        <v>0</v>
      </c>
      <c r="F4483" s="76">
        <f t="shared" ref="F4483:F4546" si="210">A4483-$D$4</f>
        <v>-0.12404882503505923</v>
      </c>
      <c r="G4483" s="26">
        <f t="shared" ref="G4483:G4546" si="211">IF(A4483=0,0,(A4483-D$4)^3)</f>
        <v>0</v>
      </c>
      <c r="H4483" s="26">
        <f t="shared" ref="H4483:H4546" si="212">IF(A4483=0,0,(A4483-D$4)^4)</f>
        <v>0</v>
      </c>
    </row>
    <row r="4484" spans="1:8" x14ac:dyDescent="0.25">
      <c r="A4484" s="12">
        <f>Riesgo!C4488</f>
        <v>0</v>
      </c>
      <c r="F4484" s="76">
        <f t="shared" si="210"/>
        <v>-0.12404882503505923</v>
      </c>
      <c r="G4484" s="26">
        <f t="shared" si="211"/>
        <v>0</v>
      </c>
      <c r="H4484" s="26">
        <f t="shared" si="212"/>
        <v>0</v>
      </c>
    </row>
    <row r="4485" spans="1:8" x14ac:dyDescent="0.25">
      <c r="A4485" s="12">
        <f>Riesgo!C4489</f>
        <v>0</v>
      </c>
      <c r="F4485" s="76">
        <f t="shared" si="210"/>
        <v>-0.12404882503505923</v>
      </c>
      <c r="G4485" s="26">
        <f t="shared" si="211"/>
        <v>0</v>
      </c>
      <c r="H4485" s="26">
        <f t="shared" si="212"/>
        <v>0</v>
      </c>
    </row>
    <row r="4486" spans="1:8" x14ac:dyDescent="0.25">
      <c r="A4486" s="12">
        <f>Riesgo!C4490</f>
        <v>0</v>
      </c>
      <c r="F4486" s="76">
        <f t="shared" si="210"/>
        <v>-0.12404882503505923</v>
      </c>
      <c r="G4486" s="26">
        <f t="shared" si="211"/>
        <v>0</v>
      </c>
      <c r="H4486" s="26">
        <f t="shared" si="212"/>
        <v>0</v>
      </c>
    </row>
    <row r="4487" spans="1:8" x14ac:dyDescent="0.25">
      <c r="A4487" s="12">
        <f>Riesgo!C4491</f>
        <v>0</v>
      </c>
      <c r="F4487" s="76">
        <f t="shared" si="210"/>
        <v>-0.12404882503505923</v>
      </c>
      <c r="G4487" s="26">
        <f t="shared" si="211"/>
        <v>0</v>
      </c>
      <c r="H4487" s="26">
        <f t="shared" si="212"/>
        <v>0</v>
      </c>
    </row>
    <row r="4488" spans="1:8" x14ac:dyDescent="0.25">
      <c r="A4488" s="12">
        <f>Riesgo!C4492</f>
        <v>0</v>
      </c>
      <c r="F4488" s="76">
        <f t="shared" si="210"/>
        <v>-0.12404882503505923</v>
      </c>
      <c r="G4488" s="26">
        <f t="shared" si="211"/>
        <v>0</v>
      </c>
      <c r="H4488" s="26">
        <f t="shared" si="212"/>
        <v>0</v>
      </c>
    </row>
    <row r="4489" spans="1:8" x14ac:dyDescent="0.25">
      <c r="A4489" s="12">
        <f>Riesgo!C4493</f>
        <v>0</v>
      </c>
      <c r="F4489" s="76">
        <f t="shared" si="210"/>
        <v>-0.12404882503505923</v>
      </c>
      <c r="G4489" s="26">
        <f t="shared" si="211"/>
        <v>0</v>
      </c>
      <c r="H4489" s="26">
        <f t="shared" si="212"/>
        <v>0</v>
      </c>
    </row>
    <row r="4490" spans="1:8" x14ac:dyDescent="0.25">
      <c r="A4490" s="12">
        <f>Riesgo!C4494</f>
        <v>0</v>
      </c>
      <c r="F4490" s="76">
        <f t="shared" si="210"/>
        <v>-0.12404882503505923</v>
      </c>
      <c r="G4490" s="26">
        <f t="shared" si="211"/>
        <v>0</v>
      </c>
      <c r="H4490" s="26">
        <f t="shared" si="212"/>
        <v>0</v>
      </c>
    </row>
    <row r="4491" spans="1:8" x14ac:dyDescent="0.25">
      <c r="A4491" s="12">
        <f>Riesgo!C4495</f>
        <v>0</v>
      </c>
      <c r="F4491" s="76">
        <f t="shared" si="210"/>
        <v>-0.12404882503505923</v>
      </c>
      <c r="G4491" s="26">
        <f t="shared" si="211"/>
        <v>0</v>
      </c>
      <c r="H4491" s="26">
        <f t="shared" si="212"/>
        <v>0</v>
      </c>
    </row>
    <row r="4492" spans="1:8" x14ac:dyDescent="0.25">
      <c r="A4492" s="12">
        <f>Riesgo!C4496</f>
        <v>0</v>
      </c>
      <c r="F4492" s="76">
        <f t="shared" si="210"/>
        <v>-0.12404882503505923</v>
      </c>
      <c r="G4492" s="26">
        <f t="shared" si="211"/>
        <v>0</v>
      </c>
      <c r="H4492" s="26">
        <f t="shared" si="212"/>
        <v>0</v>
      </c>
    </row>
    <row r="4493" spans="1:8" x14ac:dyDescent="0.25">
      <c r="A4493" s="12">
        <f>Riesgo!C4497</f>
        <v>0</v>
      </c>
      <c r="F4493" s="76">
        <f t="shared" si="210"/>
        <v>-0.12404882503505923</v>
      </c>
      <c r="G4493" s="26">
        <f t="shared" si="211"/>
        <v>0</v>
      </c>
      <c r="H4493" s="26">
        <f t="shared" si="212"/>
        <v>0</v>
      </c>
    </row>
    <row r="4494" spans="1:8" x14ac:dyDescent="0.25">
      <c r="A4494" s="12">
        <f>Riesgo!C4498</f>
        <v>0</v>
      </c>
      <c r="F4494" s="76">
        <f t="shared" si="210"/>
        <v>-0.12404882503505923</v>
      </c>
      <c r="G4494" s="26">
        <f t="shared" si="211"/>
        <v>0</v>
      </c>
      <c r="H4494" s="26">
        <f t="shared" si="212"/>
        <v>0</v>
      </c>
    </row>
    <row r="4495" spans="1:8" x14ac:dyDescent="0.25">
      <c r="A4495" s="12">
        <f>Riesgo!C4499</f>
        <v>0</v>
      </c>
      <c r="F4495" s="76">
        <f t="shared" si="210"/>
        <v>-0.12404882503505923</v>
      </c>
      <c r="G4495" s="26">
        <f t="shared" si="211"/>
        <v>0</v>
      </c>
      <c r="H4495" s="26">
        <f t="shared" si="212"/>
        <v>0</v>
      </c>
    </row>
    <row r="4496" spans="1:8" x14ac:dyDescent="0.25">
      <c r="A4496" s="12">
        <f>Riesgo!C4500</f>
        <v>1</v>
      </c>
      <c r="F4496" s="76">
        <f t="shared" si="210"/>
        <v>0.87595117496494079</v>
      </c>
      <c r="G4496" s="26">
        <f t="shared" si="211"/>
        <v>0.67210898078442016</v>
      </c>
      <c r="H4496" s="26">
        <f t="shared" si="212"/>
        <v>0.58873465142260162</v>
      </c>
    </row>
    <row r="4497" spans="1:8" x14ac:dyDescent="0.25">
      <c r="A4497" s="12">
        <f>Riesgo!C4501</f>
        <v>0</v>
      </c>
      <c r="F4497" s="76">
        <f t="shared" si="210"/>
        <v>-0.12404882503505923</v>
      </c>
      <c r="G4497" s="26">
        <f t="shared" si="211"/>
        <v>0</v>
      </c>
      <c r="H4497" s="26">
        <f t="shared" si="212"/>
        <v>0</v>
      </c>
    </row>
    <row r="4498" spans="1:8" x14ac:dyDescent="0.25">
      <c r="A4498" s="12">
        <f>Riesgo!C4502</f>
        <v>0</v>
      </c>
      <c r="F4498" s="76">
        <f t="shared" si="210"/>
        <v>-0.12404882503505923</v>
      </c>
      <c r="G4498" s="26">
        <f t="shared" si="211"/>
        <v>0</v>
      </c>
      <c r="H4498" s="26">
        <f t="shared" si="212"/>
        <v>0</v>
      </c>
    </row>
    <row r="4499" spans="1:8" x14ac:dyDescent="0.25">
      <c r="A4499" s="12">
        <f>Riesgo!C4503</f>
        <v>0</v>
      </c>
      <c r="F4499" s="76">
        <f t="shared" si="210"/>
        <v>-0.12404882503505923</v>
      </c>
      <c r="G4499" s="26">
        <f t="shared" si="211"/>
        <v>0</v>
      </c>
      <c r="H4499" s="26">
        <f t="shared" si="212"/>
        <v>0</v>
      </c>
    </row>
    <row r="4500" spans="1:8" x14ac:dyDescent="0.25">
      <c r="A4500" s="12">
        <f>Riesgo!C4504</f>
        <v>0</v>
      </c>
      <c r="F4500" s="76">
        <f t="shared" si="210"/>
        <v>-0.12404882503505923</v>
      </c>
      <c r="G4500" s="26">
        <f t="shared" si="211"/>
        <v>0</v>
      </c>
      <c r="H4500" s="26">
        <f t="shared" si="212"/>
        <v>0</v>
      </c>
    </row>
    <row r="4501" spans="1:8" x14ac:dyDescent="0.25">
      <c r="A4501" s="12">
        <f>Riesgo!C4505</f>
        <v>0</v>
      </c>
      <c r="F4501" s="76">
        <f t="shared" si="210"/>
        <v>-0.12404882503505923</v>
      </c>
      <c r="G4501" s="26">
        <f t="shared" si="211"/>
        <v>0</v>
      </c>
      <c r="H4501" s="26">
        <f t="shared" si="212"/>
        <v>0</v>
      </c>
    </row>
    <row r="4502" spans="1:8" x14ac:dyDescent="0.25">
      <c r="A4502" s="12">
        <f>Riesgo!C4506</f>
        <v>0.86639786441998201</v>
      </c>
      <c r="F4502" s="76">
        <f t="shared" si="210"/>
        <v>0.7423490393849228</v>
      </c>
      <c r="G4502" s="26">
        <f t="shared" si="211"/>
        <v>0.40909526479250857</v>
      </c>
      <c r="H4502" s="26">
        <f t="shared" si="212"/>
        <v>0.30369147683563941</v>
      </c>
    </row>
    <row r="4503" spans="1:8" x14ac:dyDescent="0.25">
      <c r="A4503" s="12">
        <f>Riesgo!C4507</f>
        <v>0</v>
      </c>
      <c r="F4503" s="76">
        <f t="shared" si="210"/>
        <v>-0.12404882503505923</v>
      </c>
      <c r="G4503" s="26">
        <f t="shared" si="211"/>
        <v>0</v>
      </c>
      <c r="H4503" s="26">
        <f t="shared" si="212"/>
        <v>0</v>
      </c>
    </row>
    <row r="4504" spans="1:8" x14ac:dyDescent="0.25">
      <c r="A4504" s="12">
        <f>Riesgo!C4508</f>
        <v>0</v>
      </c>
      <c r="F4504" s="76">
        <f t="shared" si="210"/>
        <v>-0.12404882503505923</v>
      </c>
      <c r="G4504" s="26">
        <f t="shared" si="211"/>
        <v>0</v>
      </c>
      <c r="H4504" s="26">
        <f t="shared" si="212"/>
        <v>0</v>
      </c>
    </row>
    <row r="4505" spans="1:8" x14ac:dyDescent="0.25">
      <c r="A4505" s="12">
        <f>Riesgo!C4509</f>
        <v>0</v>
      </c>
      <c r="F4505" s="76">
        <f t="shared" si="210"/>
        <v>-0.12404882503505923</v>
      </c>
      <c r="G4505" s="26">
        <f t="shared" si="211"/>
        <v>0</v>
      </c>
      <c r="H4505" s="26">
        <f t="shared" si="212"/>
        <v>0</v>
      </c>
    </row>
    <row r="4506" spans="1:8" x14ac:dyDescent="0.25">
      <c r="A4506" s="12">
        <f>Riesgo!C4510</f>
        <v>8.9132383422345876E-2</v>
      </c>
      <c r="F4506" s="76">
        <f t="shared" si="210"/>
        <v>-3.4916441612713359E-2</v>
      </c>
      <c r="G4506" s="26">
        <f t="shared" si="211"/>
        <v>-4.2568655453745617E-5</v>
      </c>
      <c r="H4506" s="26">
        <f t="shared" si="212"/>
        <v>1.486345972682421E-6</v>
      </c>
    </row>
    <row r="4507" spans="1:8" x14ac:dyDescent="0.25">
      <c r="A4507" s="12">
        <f>Riesgo!C4511</f>
        <v>0</v>
      </c>
      <c r="F4507" s="76">
        <f t="shared" si="210"/>
        <v>-0.12404882503505923</v>
      </c>
      <c r="G4507" s="26">
        <f t="shared" si="211"/>
        <v>0</v>
      </c>
      <c r="H4507" s="26">
        <f t="shared" si="212"/>
        <v>0</v>
      </c>
    </row>
    <row r="4508" spans="1:8" x14ac:dyDescent="0.25">
      <c r="A4508" s="12">
        <f>Riesgo!C4512</f>
        <v>0</v>
      </c>
      <c r="F4508" s="76">
        <f t="shared" si="210"/>
        <v>-0.12404882503505923</v>
      </c>
      <c r="G4508" s="26">
        <f t="shared" si="211"/>
        <v>0</v>
      </c>
      <c r="H4508" s="26">
        <f t="shared" si="212"/>
        <v>0</v>
      </c>
    </row>
    <row r="4509" spans="1:8" x14ac:dyDescent="0.25">
      <c r="A4509" s="12">
        <f>Riesgo!C4513</f>
        <v>0</v>
      </c>
      <c r="F4509" s="76">
        <f t="shared" si="210"/>
        <v>-0.12404882503505923</v>
      </c>
      <c r="G4509" s="26">
        <f t="shared" si="211"/>
        <v>0</v>
      </c>
      <c r="H4509" s="26">
        <f t="shared" si="212"/>
        <v>0</v>
      </c>
    </row>
    <row r="4510" spans="1:8" x14ac:dyDescent="0.25">
      <c r="A4510" s="12">
        <f>Riesgo!C4514</f>
        <v>0</v>
      </c>
      <c r="F4510" s="76">
        <f t="shared" si="210"/>
        <v>-0.12404882503505923</v>
      </c>
      <c r="G4510" s="26">
        <f t="shared" si="211"/>
        <v>0</v>
      </c>
      <c r="H4510" s="26">
        <f t="shared" si="212"/>
        <v>0</v>
      </c>
    </row>
    <row r="4511" spans="1:8" x14ac:dyDescent="0.25">
      <c r="A4511" s="12">
        <f>Riesgo!C4515</f>
        <v>1</v>
      </c>
      <c r="F4511" s="76">
        <f t="shared" si="210"/>
        <v>0.87595117496494079</v>
      </c>
      <c r="G4511" s="26">
        <f t="shared" si="211"/>
        <v>0.67210898078442016</v>
      </c>
      <c r="H4511" s="26">
        <f t="shared" si="212"/>
        <v>0.58873465142260162</v>
      </c>
    </row>
    <row r="4512" spans="1:8" x14ac:dyDescent="0.25">
      <c r="A4512" s="12">
        <f>Riesgo!C4516</f>
        <v>0</v>
      </c>
      <c r="F4512" s="76">
        <f t="shared" si="210"/>
        <v>-0.12404882503505923</v>
      </c>
      <c r="G4512" s="26">
        <f t="shared" si="211"/>
        <v>0</v>
      </c>
      <c r="H4512" s="26">
        <f t="shared" si="212"/>
        <v>0</v>
      </c>
    </row>
    <row r="4513" spans="1:8" x14ac:dyDescent="0.25">
      <c r="A4513" s="12">
        <f>Riesgo!C4517</f>
        <v>0</v>
      </c>
      <c r="F4513" s="76">
        <f t="shared" si="210"/>
        <v>-0.12404882503505923</v>
      </c>
      <c r="G4513" s="26">
        <f t="shared" si="211"/>
        <v>0</v>
      </c>
      <c r="H4513" s="26">
        <f t="shared" si="212"/>
        <v>0</v>
      </c>
    </row>
    <row r="4514" spans="1:8" x14ac:dyDescent="0.25">
      <c r="A4514" s="12">
        <f>Riesgo!C4518</f>
        <v>0</v>
      </c>
      <c r="F4514" s="76">
        <f t="shared" si="210"/>
        <v>-0.12404882503505923</v>
      </c>
      <c r="G4514" s="26">
        <f t="shared" si="211"/>
        <v>0</v>
      </c>
      <c r="H4514" s="26">
        <f t="shared" si="212"/>
        <v>0</v>
      </c>
    </row>
    <row r="4515" spans="1:8" x14ac:dyDescent="0.25">
      <c r="A4515" s="12">
        <f>Riesgo!C4519</f>
        <v>0</v>
      </c>
      <c r="F4515" s="76">
        <f t="shared" si="210"/>
        <v>-0.12404882503505923</v>
      </c>
      <c r="G4515" s="26">
        <f t="shared" si="211"/>
        <v>0</v>
      </c>
      <c r="H4515" s="26">
        <f t="shared" si="212"/>
        <v>0</v>
      </c>
    </row>
    <row r="4516" spans="1:8" x14ac:dyDescent="0.25">
      <c r="A4516" s="12">
        <f>Riesgo!C4520</f>
        <v>0</v>
      </c>
      <c r="F4516" s="76">
        <f t="shared" si="210"/>
        <v>-0.12404882503505923</v>
      </c>
      <c r="G4516" s="26">
        <f t="shared" si="211"/>
        <v>0</v>
      </c>
      <c r="H4516" s="26">
        <f t="shared" si="212"/>
        <v>0</v>
      </c>
    </row>
    <row r="4517" spans="1:8" x14ac:dyDescent="0.25">
      <c r="A4517" s="12">
        <f>Riesgo!C4521</f>
        <v>0</v>
      </c>
      <c r="F4517" s="76">
        <f t="shared" si="210"/>
        <v>-0.12404882503505923</v>
      </c>
      <c r="G4517" s="26">
        <f t="shared" si="211"/>
        <v>0</v>
      </c>
      <c r="H4517" s="26">
        <f t="shared" si="212"/>
        <v>0</v>
      </c>
    </row>
    <row r="4518" spans="1:8" x14ac:dyDescent="0.25">
      <c r="A4518" s="12">
        <f>Riesgo!C4522</f>
        <v>0</v>
      </c>
      <c r="F4518" s="76">
        <f t="shared" si="210"/>
        <v>-0.12404882503505923</v>
      </c>
      <c r="G4518" s="26">
        <f t="shared" si="211"/>
        <v>0</v>
      </c>
      <c r="H4518" s="26">
        <f t="shared" si="212"/>
        <v>0</v>
      </c>
    </row>
    <row r="4519" spans="1:8" x14ac:dyDescent="0.25">
      <c r="A4519" s="12">
        <f>Riesgo!C4523</f>
        <v>1</v>
      </c>
      <c r="F4519" s="76">
        <f t="shared" si="210"/>
        <v>0.87595117496494079</v>
      </c>
      <c r="G4519" s="26">
        <f t="shared" si="211"/>
        <v>0.67210898078442016</v>
      </c>
      <c r="H4519" s="26">
        <f t="shared" si="212"/>
        <v>0.58873465142260162</v>
      </c>
    </row>
    <row r="4520" spans="1:8" x14ac:dyDescent="0.25">
      <c r="A4520" s="12">
        <f>Riesgo!C4524</f>
        <v>0.16015843243897712</v>
      </c>
      <c r="F4520" s="76">
        <f t="shared" si="210"/>
        <v>3.6109607403917887E-2</v>
      </c>
      <c r="G4520" s="26">
        <f t="shared" si="211"/>
        <v>4.7083452391795618E-5</v>
      </c>
      <c r="H4520" s="26">
        <f t="shared" si="212"/>
        <v>1.7001649810887982E-6</v>
      </c>
    </row>
    <row r="4521" spans="1:8" x14ac:dyDescent="0.25">
      <c r="A4521" s="12">
        <f>Riesgo!C4525</f>
        <v>0</v>
      </c>
      <c r="F4521" s="76">
        <f t="shared" si="210"/>
        <v>-0.12404882503505923</v>
      </c>
      <c r="G4521" s="26">
        <f t="shared" si="211"/>
        <v>0</v>
      </c>
      <c r="H4521" s="26">
        <f t="shared" si="212"/>
        <v>0</v>
      </c>
    </row>
    <row r="4522" spans="1:8" x14ac:dyDescent="0.25">
      <c r="A4522" s="12">
        <f>Riesgo!C4526</f>
        <v>0</v>
      </c>
      <c r="F4522" s="76">
        <f t="shared" si="210"/>
        <v>-0.12404882503505923</v>
      </c>
      <c r="G4522" s="26">
        <f t="shared" si="211"/>
        <v>0</v>
      </c>
      <c r="H4522" s="26">
        <f t="shared" si="212"/>
        <v>0</v>
      </c>
    </row>
    <row r="4523" spans="1:8" x14ac:dyDescent="0.25">
      <c r="A4523" s="12">
        <f>Riesgo!C4527</f>
        <v>0</v>
      </c>
      <c r="F4523" s="76">
        <f t="shared" si="210"/>
        <v>-0.12404882503505923</v>
      </c>
      <c r="G4523" s="26">
        <f t="shared" si="211"/>
        <v>0</v>
      </c>
      <c r="H4523" s="26">
        <f t="shared" si="212"/>
        <v>0</v>
      </c>
    </row>
    <row r="4524" spans="1:8" x14ac:dyDescent="0.25">
      <c r="A4524" s="12">
        <f>Riesgo!C4528</f>
        <v>0</v>
      </c>
      <c r="F4524" s="76">
        <f t="shared" si="210"/>
        <v>-0.12404882503505923</v>
      </c>
      <c r="G4524" s="26">
        <f t="shared" si="211"/>
        <v>0</v>
      </c>
      <c r="H4524" s="26">
        <f t="shared" si="212"/>
        <v>0</v>
      </c>
    </row>
    <row r="4525" spans="1:8" x14ac:dyDescent="0.25">
      <c r="A4525" s="12">
        <f>Riesgo!C4529</f>
        <v>0</v>
      </c>
      <c r="F4525" s="76">
        <f t="shared" si="210"/>
        <v>-0.12404882503505923</v>
      </c>
      <c r="G4525" s="26">
        <f t="shared" si="211"/>
        <v>0</v>
      </c>
      <c r="H4525" s="26">
        <f t="shared" si="212"/>
        <v>0</v>
      </c>
    </row>
    <row r="4526" spans="1:8" x14ac:dyDescent="0.25">
      <c r="A4526" s="12">
        <f>Riesgo!C4530</f>
        <v>0</v>
      </c>
      <c r="F4526" s="76">
        <f t="shared" si="210"/>
        <v>-0.12404882503505923</v>
      </c>
      <c r="G4526" s="26">
        <f t="shared" si="211"/>
        <v>0</v>
      </c>
      <c r="H4526" s="26">
        <f t="shared" si="212"/>
        <v>0</v>
      </c>
    </row>
    <row r="4527" spans="1:8" x14ac:dyDescent="0.25">
      <c r="A4527" s="12">
        <f>Riesgo!C4531</f>
        <v>0</v>
      </c>
      <c r="F4527" s="76">
        <f t="shared" si="210"/>
        <v>-0.12404882503505923</v>
      </c>
      <c r="G4527" s="26">
        <f t="shared" si="211"/>
        <v>0</v>
      </c>
      <c r="H4527" s="26">
        <f t="shared" si="212"/>
        <v>0</v>
      </c>
    </row>
    <row r="4528" spans="1:8" x14ac:dyDescent="0.25">
      <c r="A4528" s="12">
        <f>Riesgo!C4532</f>
        <v>6.6432444213733691E-2</v>
      </c>
      <c r="F4528" s="76">
        <f t="shared" si="210"/>
        <v>-5.7616380821325544E-2</v>
      </c>
      <c r="G4528" s="26">
        <f t="shared" si="211"/>
        <v>-1.9126606527332851E-4</v>
      </c>
      <c r="H4528" s="26">
        <f t="shared" si="212"/>
        <v>1.1020058454984605E-5</v>
      </c>
    </row>
    <row r="4529" spans="1:8" x14ac:dyDescent="0.25">
      <c r="A4529" s="12">
        <f>Riesgo!C4533</f>
        <v>0</v>
      </c>
      <c r="F4529" s="76">
        <f t="shared" si="210"/>
        <v>-0.12404882503505923</v>
      </c>
      <c r="G4529" s="26">
        <f t="shared" si="211"/>
        <v>0</v>
      </c>
      <c r="H4529" s="26">
        <f t="shared" si="212"/>
        <v>0</v>
      </c>
    </row>
    <row r="4530" spans="1:8" x14ac:dyDescent="0.25">
      <c r="A4530" s="12">
        <f>Riesgo!C4534</f>
        <v>0</v>
      </c>
      <c r="F4530" s="76">
        <f t="shared" si="210"/>
        <v>-0.12404882503505923</v>
      </c>
      <c r="G4530" s="26">
        <f t="shared" si="211"/>
        <v>0</v>
      </c>
      <c r="H4530" s="26">
        <f t="shared" si="212"/>
        <v>0</v>
      </c>
    </row>
    <row r="4531" spans="1:8" x14ac:dyDescent="0.25">
      <c r="A4531" s="12">
        <f>Riesgo!C4535</f>
        <v>1</v>
      </c>
      <c r="F4531" s="76">
        <f t="shared" si="210"/>
        <v>0.87595117496494079</v>
      </c>
      <c r="G4531" s="26">
        <f t="shared" si="211"/>
        <v>0.67210898078442016</v>
      </c>
      <c r="H4531" s="26">
        <f t="shared" si="212"/>
        <v>0.58873465142260162</v>
      </c>
    </row>
    <row r="4532" spans="1:8" x14ac:dyDescent="0.25">
      <c r="A4532" s="12">
        <f>Riesgo!C4536</f>
        <v>0</v>
      </c>
      <c r="F4532" s="76">
        <f t="shared" si="210"/>
        <v>-0.12404882503505923</v>
      </c>
      <c r="G4532" s="26">
        <f t="shared" si="211"/>
        <v>0</v>
      </c>
      <c r="H4532" s="26">
        <f t="shared" si="212"/>
        <v>0</v>
      </c>
    </row>
    <row r="4533" spans="1:8" x14ac:dyDescent="0.25">
      <c r="A4533" s="12">
        <f>Riesgo!C4537</f>
        <v>0</v>
      </c>
      <c r="F4533" s="76">
        <f t="shared" si="210"/>
        <v>-0.12404882503505923</v>
      </c>
      <c r="G4533" s="26">
        <f t="shared" si="211"/>
        <v>0</v>
      </c>
      <c r="H4533" s="26">
        <f t="shared" si="212"/>
        <v>0</v>
      </c>
    </row>
    <row r="4534" spans="1:8" x14ac:dyDescent="0.25">
      <c r="A4534" s="12">
        <f>Riesgo!C4538</f>
        <v>6.7804650799746832E-2</v>
      </c>
      <c r="F4534" s="76">
        <f t="shared" si="210"/>
        <v>-5.6244174235312402E-2</v>
      </c>
      <c r="G4534" s="26">
        <f t="shared" si="211"/>
        <v>-1.7792322210135312E-4</v>
      </c>
      <c r="H4534" s="26">
        <f t="shared" si="212"/>
        <v>1.000714470437669E-5</v>
      </c>
    </row>
    <row r="4535" spans="1:8" x14ac:dyDescent="0.25">
      <c r="A4535" s="12">
        <f>Riesgo!C4539</f>
        <v>0</v>
      </c>
      <c r="F4535" s="76">
        <f t="shared" si="210"/>
        <v>-0.12404882503505923</v>
      </c>
      <c r="G4535" s="26">
        <f t="shared" si="211"/>
        <v>0</v>
      </c>
      <c r="H4535" s="26">
        <f t="shared" si="212"/>
        <v>0</v>
      </c>
    </row>
    <row r="4536" spans="1:8" x14ac:dyDescent="0.25">
      <c r="A4536" s="12">
        <f>Riesgo!C4540</f>
        <v>0</v>
      </c>
      <c r="F4536" s="76">
        <f t="shared" si="210"/>
        <v>-0.12404882503505923</v>
      </c>
      <c r="G4536" s="26">
        <f t="shared" si="211"/>
        <v>0</v>
      </c>
      <c r="H4536" s="26">
        <f t="shared" si="212"/>
        <v>0</v>
      </c>
    </row>
    <row r="4537" spans="1:8" x14ac:dyDescent="0.25">
      <c r="A4537" s="12">
        <f>Riesgo!C4541</f>
        <v>0</v>
      </c>
      <c r="F4537" s="76">
        <f t="shared" si="210"/>
        <v>-0.12404882503505923</v>
      </c>
      <c r="G4537" s="26">
        <f t="shared" si="211"/>
        <v>0</v>
      </c>
      <c r="H4537" s="26">
        <f t="shared" si="212"/>
        <v>0</v>
      </c>
    </row>
    <row r="4538" spans="1:8" x14ac:dyDescent="0.25">
      <c r="A4538" s="12">
        <f>Riesgo!C4542</f>
        <v>0</v>
      </c>
      <c r="F4538" s="76">
        <f t="shared" si="210"/>
        <v>-0.12404882503505923</v>
      </c>
      <c r="G4538" s="26">
        <f t="shared" si="211"/>
        <v>0</v>
      </c>
      <c r="H4538" s="26">
        <f t="shared" si="212"/>
        <v>0</v>
      </c>
    </row>
    <row r="4539" spans="1:8" x14ac:dyDescent="0.25">
      <c r="A4539" s="12">
        <f>Riesgo!C4543</f>
        <v>0</v>
      </c>
      <c r="F4539" s="76">
        <f t="shared" si="210"/>
        <v>-0.12404882503505923</v>
      </c>
      <c r="G4539" s="26">
        <f t="shared" si="211"/>
        <v>0</v>
      </c>
      <c r="H4539" s="26">
        <f t="shared" si="212"/>
        <v>0</v>
      </c>
    </row>
    <row r="4540" spans="1:8" x14ac:dyDescent="0.25">
      <c r="A4540" s="12">
        <f>Riesgo!C4544</f>
        <v>0</v>
      </c>
      <c r="F4540" s="76">
        <f t="shared" si="210"/>
        <v>-0.12404882503505923</v>
      </c>
      <c r="G4540" s="26">
        <f t="shared" si="211"/>
        <v>0</v>
      </c>
      <c r="H4540" s="26">
        <f t="shared" si="212"/>
        <v>0</v>
      </c>
    </row>
    <row r="4541" spans="1:8" x14ac:dyDescent="0.25">
      <c r="A4541" s="12">
        <f>Riesgo!C4545</f>
        <v>0</v>
      </c>
      <c r="F4541" s="76">
        <f t="shared" si="210"/>
        <v>-0.12404882503505923</v>
      </c>
      <c r="G4541" s="26">
        <f t="shared" si="211"/>
        <v>0</v>
      </c>
      <c r="H4541" s="26">
        <f t="shared" si="212"/>
        <v>0</v>
      </c>
    </row>
    <row r="4542" spans="1:8" x14ac:dyDescent="0.25">
      <c r="A4542" s="12">
        <f>Riesgo!C4546</f>
        <v>0</v>
      </c>
      <c r="F4542" s="76">
        <f t="shared" si="210"/>
        <v>-0.12404882503505923</v>
      </c>
      <c r="G4542" s="26">
        <f t="shared" si="211"/>
        <v>0</v>
      </c>
      <c r="H4542" s="26">
        <f t="shared" si="212"/>
        <v>0</v>
      </c>
    </row>
    <row r="4543" spans="1:8" x14ac:dyDescent="0.25">
      <c r="A4543" s="12">
        <f>Riesgo!C4547</f>
        <v>0</v>
      </c>
      <c r="F4543" s="76">
        <f t="shared" si="210"/>
        <v>-0.12404882503505923</v>
      </c>
      <c r="G4543" s="26">
        <f t="shared" si="211"/>
        <v>0</v>
      </c>
      <c r="H4543" s="26">
        <f t="shared" si="212"/>
        <v>0</v>
      </c>
    </row>
    <row r="4544" spans="1:8" x14ac:dyDescent="0.25">
      <c r="A4544" s="12">
        <f>Riesgo!C4548</f>
        <v>0</v>
      </c>
      <c r="F4544" s="76">
        <f t="shared" si="210"/>
        <v>-0.12404882503505923</v>
      </c>
      <c r="G4544" s="26">
        <f t="shared" si="211"/>
        <v>0</v>
      </c>
      <c r="H4544" s="26">
        <f t="shared" si="212"/>
        <v>0</v>
      </c>
    </row>
    <row r="4545" spans="1:8" x14ac:dyDescent="0.25">
      <c r="A4545" s="12">
        <f>Riesgo!C4549</f>
        <v>0</v>
      </c>
      <c r="F4545" s="76">
        <f t="shared" si="210"/>
        <v>-0.12404882503505923</v>
      </c>
      <c r="G4545" s="26">
        <f t="shared" si="211"/>
        <v>0</v>
      </c>
      <c r="H4545" s="26">
        <f t="shared" si="212"/>
        <v>0</v>
      </c>
    </row>
    <row r="4546" spans="1:8" x14ac:dyDescent="0.25">
      <c r="A4546" s="12">
        <f>Riesgo!C4550</f>
        <v>0</v>
      </c>
      <c r="F4546" s="76">
        <f t="shared" si="210"/>
        <v>-0.12404882503505923</v>
      </c>
      <c r="G4546" s="26">
        <f t="shared" si="211"/>
        <v>0</v>
      </c>
      <c r="H4546" s="26">
        <f t="shared" si="212"/>
        <v>0</v>
      </c>
    </row>
    <row r="4547" spans="1:8" x14ac:dyDescent="0.25">
      <c r="A4547" s="12">
        <f>Riesgo!C4551</f>
        <v>0</v>
      </c>
      <c r="F4547" s="76">
        <f t="shared" ref="F4547:F4610" si="213">A4547-$D$4</f>
        <v>-0.12404882503505923</v>
      </c>
      <c r="G4547" s="26">
        <f t="shared" ref="G4547:G4610" si="214">IF(A4547=0,0,(A4547-D$4)^3)</f>
        <v>0</v>
      </c>
      <c r="H4547" s="26">
        <f t="shared" ref="H4547:H4610" si="215">IF(A4547=0,0,(A4547-D$4)^4)</f>
        <v>0</v>
      </c>
    </row>
    <row r="4548" spans="1:8" x14ac:dyDescent="0.25">
      <c r="A4548" s="12">
        <f>Riesgo!C4552</f>
        <v>1</v>
      </c>
      <c r="F4548" s="76">
        <f t="shared" si="213"/>
        <v>0.87595117496494079</v>
      </c>
      <c r="G4548" s="26">
        <f t="shared" si="214"/>
        <v>0.67210898078442016</v>
      </c>
      <c r="H4548" s="26">
        <f t="shared" si="215"/>
        <v>0.58873465142260162</v>
      </c>
    </row>
    <row r="4549" spans="1:8" x14ac:dyDescent="0.25">
      <c r="A4549" s="12">
        <f>Riesgo!C4553</f>
        <v>0</v>
      </c>
      <c r="F4549" s="76">
        <f t="shared" si="213"/>
        <v>-0.12404882503505923</v>
      </c>
      <c r="G4549" s="26">
        <f t="shared" si="214"/>
        <v>0</v>
      </c>
      <c r="H4549" s="26">
        <f t="shared" si="215"/>
        <v>0</v>
      </c>
    </row>
    <row r="4550" spans="1:8" x14ac:dyDescent="0.25">
      <c r="A4550" s="12">
        <f>Riesgo!C4554</f>
        <v>0</v>
      </c>
      <c r="F4550" s="76">
        <f t="shared" si="213"/>
        <v>-0.12404882503505923</v>
      </c>
      <c r="G4550" s="26">
        <f t="shared" si="214"/>
        <v>0</v>
      </c>
      <c r="H4550" s="26">
        <f t="shared" si="215"/>
        <v>0</v>
      </c>
    </row>
    <row r="4551" spans="1:8" x14ac:dyDescent="0.25">
      <c r="A4551" s="12">
        <f>Riesgo!C4555</f>
        <v>0</v>
      </c>
      <c r="F4551" s="76">
        <f t="shared" si="213"/>
        <v>-0.12404882503505923</v>
      </c>
      <c r="G4551" s="26">
        <f t="shared" si="214"/>
        <v>0</v>
      </c>
      <c r="H4551" s="26">
        <f t="shared" si="215"/>
        <v>0</v>
      </c>
    </row>
    <row r="4552" spans="1:8" x14ac:dyDescent="0.25">
      <c r="A4552" s="12">
        <f>Riesgo!C4556</f>
        <v>0</v>
      </c>
      <c r="F4552" s="76">
        <f t="shared" si="213"/>
        <v>-0.12404882503505923</v>
      </c>
      <c r="G4552" s="26">
        <f t="shared" si="214"/>
        <v>0</v>
      </c>
      <c r="H4552" s="26">
        <f t="shared" si="215"/>
        <v>0</v>
      </c>
    </row>
    <row r="4553" spans="1:8" x14ac:dyDescent="0.25">
      <c r="A4553" s="12">
        <f>Riesgo!C4557</f>
        <v>0</v>
      </c>
      <c r="F4553" s="76">
        <f t="shared" si="213"/>
        <v>-0.12404882503505923</v>
      </c>
      <c r="G4553" s="26">
        <f t="shared" si="214"/>
        <v>0</v>
      </c>
      <c r="H4553" s="26">
        <f t="shared" si="215"/>
        <v>0</v>
      </c>
    </row>
    <row r="4554" spans="1:8" x14ac:dyDescent="0.25">
      <c r="A4554" s="12">
        <f>Riesgo!C4558</f>
        <v>8.8662903428250436E-2</v>
      </c>
      <c r="F4554" s="76">
        <f t="shared" si="213"/>
        <v>-3.5385921606808798E-2</v>
      </c>
      <c r="G4554" s="26">
        <f t="shared" si="214"/>
        <v>-4.4308957608537825E-5</v>
      </c>
      <c r="H4554" s="26">
        <f t="shared" si="215"/>
        <v>1.5679133004151336E-6</v>
      </c>
    </row>
    <row r="4555" spans="1:8" x14ac:dyDescent="0.25">
      <c r="A4555" s="12">
        <f>Riesgo!C4559</f>
        <v>0.439116331113309</v>
      </c>
      <c r="F4555" s="76">
        <f t="shared" si="213"/>
        <v>0.31506750607824974</v>
      </c>
      <c r="G4555" s="26">
        <f t="shared" si="214"/>
        <v>3.1275974178582334E-2</v>
      </c>
      <c r="H4555" s="26">
        <f t="shared" si="215"/>
        <v>9.8540431846136714E-3</v>
      </c>
    </row>
    <row r="4556" spans="1:8" x14ac:dyDescent="0.25">
      <c r="A4556" s="12">
        <f>Riesgo!C4560</f>
        <v>0.24807557793927468</v>
      </c>
      <c r="F4556" s="76">
        <f t="shared" si="213"/>
        <v>0.12402675290421544</v>
      </c>
      <c r="G4556" s="26">
        <f t="shared" si="214"/>
        <v>1.9078583242318505E-3</v>
      </c>
      <c r="H4556" s="26">
        <f t="shared" si="215"/>
        <v>2.3662547295575428E-4</v>
      </c>
    </row>
    <row r="4557" spans="1:8" x14ac:dyDescent="0.25">
      <c r="A4557" s="12">
        <f>Riesgo!C4561</f>
        <v>0.61166544206888274</v>
      </c>
      <c r="F4557" s="76">
        <f t="shared" si="213"/>
        <v>0.48761661703382353</v>
      </c>
      <c r="G4557" s="26">
        <f t="shared" si="214"/>
        <v>0.1159405860667362</v>
      </c>
      <c r="H4557" s="26">
        <f t="shared" si="215"/>
        <v>5.653455635478076E-2</v>
      </c>
    </row>
    <row r="4558" spans="1:8" x14ac:dyDescent="0.25">
      <c r="A4558" s="12">
        <f>Riesgo!C4562</f>
        <v>0</v>
      </c>
      <c r="F4558" s="76">
        <f t="shared" si="213"/>
        <v>-0.12404882503505923</v>
      </c>
      <c r="G4558" s="26">
        <f t="shared" si="214"/>
        <v>0</v>
      </c>
      <c r="H4558" s="26">
        <f t="shared" si="215"/>
        <v>0</v>
      </c>
    </row>
    <row r="4559" spans="1:8" x14ac:dyDescent="0.25">
      <c r="A4559" s="12">
        <f>Riesgo!C4563</f>
        <v>0</v>
      </c>
      <c r="F4559" s="76">
        <f t="shared" si="213"/>
        <v>-0.12404882503505923</v>
      </c>
      <c r="G4559" s="26">
        <f t="shared" si="214"/>
        <v>0</v>
      </c>
      <c r="H4559" s="26">
        <f t="shared" si="215"/>
        <v>0</v>
      </c>
    </row>
    <row r="4560" spans="1:8" x14ac:dyDescent="0.25">
      <c r="A4560" s="12">
        <f>Riesgo!C4564</f>
        <v>0</v>
      </c>
      <c r="F4560" s="76">
        <f t="shared" si="213"/>
        <v>-0.12404882503505923</v>
      </c>
      <c r="G4560" s="26">
        <f t="shared" si="214"/>
        <v>0</v>
      </c>
      <c r="H4560" s="26">
        <f t="shared" si="215"/>
        <v>0</v>
      </c>
    </row>
    <row r="4561" spans="1:8" x14ac:dyDescent="0.25">
      <c r="A4561" s="12">
        <f>Riesgo!C4565</f>
        <v>0</v>
      </c>
      <c r="F4561" s="76">
        <f t="shared" si="213"/>
        <v>-0.12404882503505923</v>
      </c>
      <c r="G4561" s="26">
        <f t="shared" si="214"/>
        <v>0</v>
      </c>
      <c r="H4561" s="26">
        <f t="shared" si="215"/>
        <v>0</v>
      </c>
    </row>
    <row r="4562" spans="1:8" x14ac:dyDescent="0.25">
      <c r="A4562" s="12">
        <f>Riesgo!C4566</f>
        <v>0</v>
      </c>
      <c r="F4562" s="76">
        <f t="shared" si="213"/>
        <v>-0.12404882503505923</v>
      </c>
      <c r="G4562" s="26">
        <f t="shared" si="214"/>
        <v>0</v>
      </c>
      <c r="H4562" s="26">
        <f t="shared" si="215"/>
        <v>0</v>
      </c>
    </row>
    <row r="4563" spans="1:8" x14ac:dyDescent="0.25">
      <c r="A4563" s="12">
        <f>Riesgo!C4567</f>
        <v>0</v>
      </c>
      <c r="F4563" s="76">
        <f t="shared" si="213"/>
        <v>-0.12404882503505923</v>
      </c>
      <c r="G4563" s="26">
        <f t="shared" si="214"/>
        <v>0</v>
      </c>
      <c r="H4563" s="26">
        <f t="shared" si="215"/>
        <v>0</v>
      </c>
    </row>
    <row r="4564" spans="1:8" x14ac:dyDescent="0.25">
      <c r="A4564" s="12">
        <f>Riesgo!C4568</f>
        <v>0</v>
      </c>
      <c r="F4564" s="76">
        <f t="shared" si="213"/>
        <v>-0.12404882503505923</v>
      </c>
      <c r="G4564" s="26">
        <f t="shared" si="214"/>
        <v>0</v>
      </c>
      <c r="H4564" s="26">
        <f t="shared" si="215"/>
        <v>0</v>
      </c>
    </row>
    <row r="4565" spans="1:8" x14ac:dyDescent="0.25">
      <c r="A4565" s="12">
        <f>Riesgo!C4569</f>
        <v>0</v>
      </c>
      <c r="F4565" s="76">
        <f t="shared" si="213"/>
        <v>-0.12404882503505923</v>
      </c>
      <c r="G4565" s="26">
        <f t="shared" si="214"/>
        <v>0</v>
      </c>
      <c r="H4565" s="26">
        <f t="shared" si="215"/>
        <v>0</v>
      </c>
    </row>
    <row r="4566" spans="1:8" x14ac:dyDescent="0.25">
      <c r="A4566" s="12">
        <f>Riesgo!C4570</f>
        <v>0</v>
      </c>
      <c r="F4566" s="76">
        <f t="shared" si="213"/>
        <v>-0.12404882503505923</v>
      </c>
      <c r="G4566" s="26">
        <f t="shared" si="214"/>
        <v>0</v>
      </c>
      <c r="H4566" s="26">
        <f t="shared" si="215"/>
        <v>0</v>
      </c>
    </row>
    <row r="4567" spans="1:8" x14ac:dyDescent="0.25">
      <c r="A4567" s="12">
        <f>Riesgo!C4571</f>
        <v>0</v>
      </c>
      <c r="F4567" s="76">
        <f t="shared" si="213"/>
        <v>-0.12404882503505923</v>
      </c>
      <c r="G4567" s="26">
        <f t="shared" si="214"/>
        <v>0</v>
      </c>
      <c r="H4567" s="26">
        <f t="shared" si="215"/>
        <v>0</v>
      </c>
    </row>
    <row r="4568" spans="1:8" x14ac:dyDescent="0.25">
      <c r="A4568" s="12">
        <f>Riesgo!C4572</f>
        <v>0</v>
      </c>
      <c r="F4568" s="76">
        <f t="shared" si="213"/>
        <v>-0.12404882503505923</v>
      </c>
      <c r="G4568" s="26">
        <f t="shared" si="214"/>
        <v>0</v>
      </c>
      <c r="H4568" s="26">
        <f t="shared" si="215"/>
        <v>0</v>
      </c>
    </row>
    <row r="4569" spans="1:8" x14ac:dyDescent="0.25">
      <c r="A4569" s="12">
        <f>Riesgo!C4573</f>
        <v>0.30568497404202655</v>
      </c>
      <c r="F4569" s="76">
        <f t="shared" si="213"/>
        <v>0.18163614900696731</v>
      </c>
      <c r="G4569" s="26">
        <f t="shared" si="214"/>
        <v>5.9924836345506575E-3</v>
      </c>
      <c r="H4569" s="26">
        <f t="shared" si="215"/>
        <v>1.0884516503670563E-3</v>
      </c>
    </row>
    <row r="4570" spans="1:8" x14ac:dyDescent="0.25">
      <c r="A4570" s="12">
        <f>Riesgo!C4574</f>
        <v>0</v>
      </c>
      <c r="F4570" s="76">
        <f t="shared" si="213"/>
        <v>-0.12404882503505923</v>
      </c>
      <c r="G4570" s="26">
        <f t="shared" si="214"/>
        <v>0</v>
      </c>
      <c r="H4570" s="26">
        <f t="shared" si="215"/>
        <v>0</v>
      </c>
    </row>
    <row r="4571" spans="1:8" x14ac:dyDescent="0.25">
      <c r="A4571" s="12">
        <f>Riesgo!C4575</f>
        <v>1</v>
      </c>
      <c r="F4571" s="76">
        <f t="shared" si="213"/>
        <v>0.87595117496494079</v>
      </c>
      <c r="G4571" s="26">
        <f t="shared" si="214"/>
        <v>0.67210898078442016</v>
      </c>
      <c r="H4571" s="26">
        <f t="shared" si="215"/>
        <v>0.58873465142260162</v>
      </c>
    </row>
    <row r="4572" spans="1:8" x14ac:dyDescent="0.25">
      <c r="A4572" s="12">
        <f>Riesgo!C4576</f>
        <v>0</v>
      </c>
      <c r="F4572" s="76">
        <f t="shared" si="213"/>
        <v>-0.12404882503505923</v>
      </c>
      <c r="G4572" s="26">
        <f t="shared" si="214"/>
        <v>0</v>
      </c>
      <c r="H4572" s="26">
        <f t="shared" si="215"/>
        <v>0</v>
      </c>
    </row>
    <row r="4573" spans="1:8" x14ac:dyDescent="0.25">
      <c r="A4573" s="12">
        <f>Riesgo!C4577</f>
        <v>0</v>
      </c>
      <c r="F4573" s="76">
        <f t="shared" si="213"/>
        <v>-0.12404882503505923</v>
      </c>
      <c r="G4573" s="26">
        <f t="shared" si="214"/>
        <v>0</v>
      </c>
      <c r="H4573" s="26">
        <f t="shared" si="215"/>
        <v>0</v>
      </c>
    </row>
    <row r="4574" spans="1:8" x14ac:dyDescent="0.25">
      <c r="A4574" s="12">
        <f>Riesgo!C4578</f>
        <v>0</v>
      </c>
      <c r="F4574" s="76">
        <f t="shared" si="213"/>
        <v>-0.12404882503505923</v>
      </c>
      <c r="G4574" s="26">
        <f t="shared" si="214"/>
        <v>0</v>
      </c>
      <c r="H4574" s="26">
        <f t="shared" si="215"/>
        <v>0</v>
      </c>
    </row>
    <row r="4575" spans="1:8" x14ac:dyDescent="0.25">
      <c r="A4575" s="12">
        <f>Riesgo!C4579</f>
        <v>0.98040984833689082</v>
      </c>
      <c r="F4575" s="76">
        <f t="shared" si="213"/>
        <v>0.85636102330183161</v>
      </c>
      <c r="G4575" s="26">
        <f t="shared" si="214"/>
        <v>0.62801595506486085</v>
      </c>
      <c r="H4575" s="26">
        <f t="shared" si="215"/>
        <v>0.53780838592922131</v>
      </c>
    </row>
    <row r="4576" spans="1:8" x14ac:dyDescent="0.25">
      <c r="A4576" s="12">
        <f>Riesgo!C4580</f>
        <v>0</v>
      </c>
      <c r="F4576" s="76">
        <f t="shared" si="213"/>
        <v>-0.12404882503505923</v>
      </c>
      <c r="G4576" s="26">
        <f t="shared" si="214"/>
        <v>0</v>
      </c>
      <c r="H4576" s="26">
        <f t="shared" si="215"/>
        <v>0</v>
      </c>
    </row>
    <row r="4577" spans="1:8" x14ac:dyDescent="0.25">
      <c r="A4577" s="12">
        <f>Riesgo!C4581</f>
        <v>0</v>
      </c>
      <c r="F4577" s="76">
        <f t="shared" si="213"/>
        <v>-0.12404882503505923</v>
      </c>
      <c r="G4577" s="26">
        <f t="shared" si="214"/>
        <v>0</v>
      </c>
      <c r="H4577" s="26">
        <f t="shared" si="215"/>
        <v>0</v>
      </c>
    </row>
    <row r="4578" spans="1:8" x14ac:dyDescent="0.25">
      <c r="A4578" s="12">
        <f>Riesgo!C4582</f>
        <v>0</v>
      </c>
      <c r="F4578" s="76">
        <f t="shared" si="213"/>
        <v>-0.12404882503505923</v>
      </c>
      <c r="G4578" s="26">
        <f t="shared" si="214"/>
        <v>0</v>
      </c>
      <c r="H4578" s="26">
        <f t="shared" si="215"/>
        <v>0</v>
      </c>
    </row>
    <row r="4579" spans="1:8" x14ac:dyDescent="0.25">
      <c r="A4579" s="12">
        <f>Riesgo!C4583</f>
        <v>0</v>
      </c>
      <c r="F4579" s="76">
        <f t="shared" si="213"/>
        <v>-0.12404882503505923</v>
      </c>
      <c r="G4579" s="26">
        <f t="shared" si="214"/>
        <v>0</v>
      </c>
      <c r="H4579" s="26">
        <f t="shared" si="215"/>
        <v>0</v>
      </c>
    </row>
    <row r="4580" spans="1:8" x14ac:dyDescent="0.25">
      <c r="A4580" s="12">
        <f>Riesgo!C4584</f>
        <v>0</v>
      </c>
      <c r="F4580" s="76">
        <f t="shared" si="213"/>
        <v>-0.12404882503505923</v>
      </c>
      <c r="G4580" s="26">
        <f t="shared" si="214"/>
        <v>0</v>
      </c>
      <c r="H4580" s="26">
        <f t="shared" si="215"/>
        <v>0</v>
      </c>
    </row>
    <row r="4581" spans="1:8" x14ac:dyDescent="0.25">
      <c r="A4581" s="12">
        <f>Riesgo!C4585</f>
        <v>0</v>
      </c>
      <c r="F4581" s="76">
        <f t="shared" si="213"/>
        <v>-0.12404882503505923</v>
      </c>
      <c r="G4581" s="26">
        <f t="shared" si="214"/>
        <v>0</v>
      </c>
      <c r="H4581" s="26">
        <f t="shared" si="215"/>
        <v>0</v>
      </c>
    </row>
    <row r="4582" spans="1:8" x14ac:dyDescent="0.25">
      <c r="A4582" s="12">
        <f>Riesgo!C4586</f>
        <v>0</v>
      </c>
      <c r="F4582" s="76">
        <f t="shared" si="213"/>
        <v>-0.12404882503505923</v>
      </c>
      <c r="G4582" s="26">
        <f t="shared" si="214"/>
        <v>0</v>
      </c>
      <c r="H4582" s="26">
        <f t="shared" si="215"/>
        <v>0</v>
      </c>
    </row>
    <row r="4583" spans="1:8" x14ac:dyDescent="0.25">
      <c r="A4583" s="12">
        <f>Riesgo!C4587</f>
        <v>0</v>
      </c>
      <c r="F4583" s="76">
        <f t="shared" si="213"/>
        <v>-0.12404882503505923</v>
      </c>
      <c r="G4583" s="26">
        <f t="shared" si="214"/>
        <v>0</v>
      </c>
      <c r="H4583" s="26">
        <f t="shared" si="215"/>
        <v>0</v>
      </c>
    </row>
    <row r="4584" spans="1:8" x14ac:dyDescent="0.25">
      <c r="A4584" s="12">
        <f>Riesgo!C4588</f>
        <v>0</v>
      </c>
      <c r="F4584" s="76">
        <f t="shared" si="213"/>
        <v>-0.12404882503505923</v>
      </c>
      <c r="G4584" s="26">
        <f t="shared" si="214"/>
        <v>0</v>
      </c>
      <c r="H4584" s="26">
        <f t="shared" si="215"/>
        <v>0</v>
      </c>
    </row>
    <row r="4585" spans="1:8" x14ac:dyDescent="0.25">
      <c r="A4585" s="12">
        <f>Riesgo!C4589</f>
        <v>0</v>
      </c>
      <c r="F4585" s="76">
        <f t="shared" si="213"/>
        <v>-0.12404882503505923</v>
      </c>
      <c r="G4585" s="26">
        <f t="shared" si="214"/>
        <v>0</v>
      </c>
      <c r="H4585" s="26">
        <f t="shared" si="215"/>
        <v>0</v>
      </c>
    </row>
    <row r="4586" spans="1:8" x14ac:dyDescent="0.25">
      <c r="A4586" s="12">
        <f>Riesgo!C4590</f>
        <v>0</v>
      </c>
      <c r="F4586" s="76">
        <f t="shared" si="213"/>
        <v>-0.12404882503505923</v>
      </c>
      <c r="G4586" s="26">
        <f t="shared" si="214"/>
        <v>0</v>
      </c>
      <c r="H4586" s="26">
        <f t="shared" si="215"/>
        <v>0</v>
      </c>
    </row>
    <row r="4587" spans="1:8" x14ac:dyDescent="0.25">
      <c r="A4587" s="12">
        <f>Riesgo!C4591</f>
        <v>0</v>
      </c>
      <c r="F4587" s="76">
        <f t="shared" si="213"/>
        <v>-0.12404882503505923</v>
      </c>
      <c r="G4587" s="26">
        <f t="shared" si="214"/>
        <v>0</v>
      </c>
      <c r="H4587" s="26">
        <f t="shared" si="215"/>
        <v>0</v>
      </c>
    </row>
    <row r="4588" spans="1:8" x14ac:dyDescent="0.25">
      <c r="A4588" s="12">
        <f>Riesgo!C4592</f>
        <v>0</v>
      </c>
      <c r="F4588" s="76">
        <f t="shared" si="213"/>
        <v>-0.12404882503505923</v>
      </c>
      <c r="G4588" s="26">
        <f t="shared" si="214"/>
        <v>0</v>
      </c>
      <c r="H4588" s="26">
        <f t="shared" si="215"/>
        <v>0</v>
      </c>
    </row>
    <row r="4589" spans="1:8" x14ac:dyDescent="0.25">
      <c r="A4589" s="12">
        <f>Riesgo!C4593</f>
        <v>0</v>
      </c>
      <c r="F4589" s="76">
        <f t="shared" si="213"/>
        <v>-0.12404882503505923</v>
      </c>
      <c r="G4589" s="26">
        <f t="shared" si="214"/>
        <v>0</v>
      </c>
      <c r="H4589" s="26">
        <f t="shared" si="215"/>
        <v>0</v>
      </c>
    </row>
    <row r="4590" spans="1:8" x14ac:dyDescent="0.25">
      <c r="A4590" s="12">
        <f>Riesgo!C4594</f>
        <v>0</v>
      </c>
      <c r="F4590" s="76">
        <f t="shared" si="213"/>
        <v>-0.12404882503505923</v>
      </c>
      <c r="G4590" s="26">
        <f t="shared" si="214"/>
        <v>0</v>
      </c>
      <c r="H4590" s="26">
        <f t="shared" si="215"/>
        <v>0</v>
      </c>
    </row>
    <row r="4591" spans="1:8" x14ac:dyDescent="0.25">
      <c r="A4591" s="12">
        <f>Riesgo!C4595</f>
        <v>0</v>
      </c>
      <c r="F4591" s="76">
        <f t="shared" si="213"/>
        <v>-0.12404882503505923</v>
      </c>
      <c r="G4591" s="26">
        <f t="shared" si="214"/>
        <v>0</v>
      </c>
      <c r="H4591" s="26">
        <f t="shared" si="215"/>
        <v>0</v>
      </c>
    </row>
    <row r="4592" spans="1:8" x14ac:dyDescent="0.25">
      <c r="A4592" s="12">
        <f>Riesgo!C4596</f>
        <v>0</v>
      </c>
      <c r="F4592" s="76">
        <f t="shared" si="213"/>
        <v>-0.12404882503505923</v>
      </c>
      <c r="G4592" s="26">
        <f t="shared" si="214"/>
        <v>0</v>
      </c>
      <c r="H4592" s="26">
        <f t="shared" si="215"/>
        <v>0</v>
      </c>
    </row>
    <row r="4593" spans="1:8" x14ac:dyDescent="0.25">
      <c r="A4593" s="12">
        <f>Riesgo!C4597</f>
        <v>1</v>
      </c>
      <c r="F4593" s="76">
        <f t="shared" si="213"/>
        <v>0.87595117496494079</v>
      </c>
      <c r="G4593" s="26">
        <f t="shared" si="214"/>
        <v>0.67210898078442016</v>
      </c>
      <c r="H4593" s="26">
        <f t="shared" si="215"/>
        <v>0.58873465142260162</v>
      </c>
    </row>
    <row r="4594" spans="1:8" x14ac:dyDescent="0.25">
      <c r="A4594" s="12">
        <f>Riesgo!C4598</f>
        <v>0</v>
      </c>
      <c r="F4594" s="76">
        <f t="shared" si="213"/>
        <v>-0.12404882503505923</v>
      </c>
      <c r="G4594" s="26">
        <f t="shared" si="214"/>
        <v>0</v>
      </c>
      <c r="H4594" s="26">
        <f t="shared" si="215"/>
        <v>0</v>
      </c>
    </row>
    <row r="4595" spans="1:8" x14ac:dyDescent="0.25">
      <c r="A4595" s="12">
        <f>Riesgo!C4599</f>
        <v>0</v>
      </c>
      <c r="F4595" s="76">
        <f t="shared" si="213"/>
        <v>-0.12404882503505923</v>
      </c>
      <c r="G4595" s="26">
        <f t="shared" si="214"/>
        <v>0</v>
      </c>
      <c r="H4595" s="26">
        <f t="shared" si="215"/>
        <v>0</v>
      </c>
    </row>
    <row r="4596" spans="1:8" x14ac:dyDescent="0.25">
      <c r="A4596" s="12">
        <f>Riesgo!C4600</f>
        <v>0.17834659762374941</v>
      </c>
      <c r="F4596" s="76">
        <f t="shared" si="213"/>
        <v>5.4297772588690174E-2</v>
      </c>
      <c r="G4596" s="26">
        <f t="shared" si="214"/>
        <v>1.6008330530827594E-4</v>
      </c>
      <c r="H4596" s="26">
        <f t="shared" si="215"/>
        <v>8.6921669068746255E-6</v>
      </c>
    </row>
    <row r="4597" spans="1:8" x14ac:dyDescent="0.25">
      <c r="A4597" s="12">
        <f>Riesgo!C4601</f>
        <v>0</v>
      </c>
      <c r="F4597" s="76">
        <f t="shared" si="213"/>
        <v>-0.12404882503505923</v>
      </c>
      <c r="G4597" s="26">
        <f t="shared" si="214"/>
        <v>0</v>
      </c>
      <c r="H4597" s="26">
        <f t="shared" si="215"/>
        <v>0</v>
      </c>
    </row>
    <row r="4598" spans="1:8" x14ac:dyDescent="0.25">
      <c r="A4598" s="12">
        <f>Riesgo!C4602</f>
        <v>0</v>
      </c>
      <c r="F4598" s="76">
        <f t="shared" si="213"/>
        <v>-0.12404882503505923</v>
      </c>
      <c r="G4598" s="26">
        <f t="shared" si="214"/>
        <v>0</v>
      </c>
      <c r="H4598" s="26">
        <f t="shared" si="215"/>
        <v>0</v>
      </c>
    </row>
    <row r="4599" spans="1:8" x14ac:dyDescent="0.25">
      <c r="A4599" s="12">
        <f>Riesgo!C4603</f>
        <v>0</v>
      </c>
      <c r="F4599" s="76">
        <f t="shared" si="213"/>
        <v>-0.12404882503505923</v>
      </c>
      <c r="G4599" s="26">
        <f t="shared" si="214"/>
        <v>0</v>
      </c>
      <c r="H4599" s="26">
        <f t="shared" si="215"/>
        <v>0</v>
      </c>
    </row>
    <row r="4600" spans="1:8" x14ac:dyDescent="0.25">
      <c r="A4600" s="12">
        <f>Riesgo!C4604</f>
        <v>1</v>
      </c>
      <c r="F4600" s="76">
        <f t="shared" si="213"/>
        <v>0.87595117496494079</v>
      </c>
      <c r="G4600" s="26">
        <f t="shared" si="214"/>
        <v>0.67210898078442016</v>
      </c>
      <c r="H4600" s="26">
        <f t="shared" si="215"/>
        <v>0.58873465142260162</v>
      </c>
    </row>
    <row r="4601" spans="1:8" x14ac:dyDescent="0.25">
      <c r="A4601" s="12">
        <f>Riesgo!C4605</f>
        <v>0</v>
      </c>
      <c r="F4601" s="76">
        <f t="shared" si="213"/>
        <v>-0.12404882503505923</v>
      </c>
      <c r="G4601" s="26">
        <f t="shared" si="214"/>
        <v>0</v>
      </c>
      <c r="H4601" s="26">
        <f t="shared" si="215"/>
        <v>0</v>
      </c>
    </row>
    <row r="4602" spans="1:8" x14ac:dyDescent="0.25">
      <c r="A4602" s="12">
        <f>Riesgo!C4606</f>
        <v>1</v>
      </c>
      <c r="F4602" s="76">
        <f t="shared" si="213"/>
        <v>0.87595117496494079</v>
      </c>
      <c r="G4602" s="26">
        <f t="shared" si="214"/>
        <v>0.67210898078442016</v>
      </c>
      <c r="H4602" s="26">
        <f t="shared" si="215"/>
        <v>0.58873465142260162</v>
      </c>
    </row>
    <row r="4603" spans="1:8" x14ac:dyDescent="0.25">
      <c r="A4603" s="12">
        <f>Riesgo!C4607</f>
        <v>0</v>
      </c>
      <c r="F4603" s="76">
        <f t="shared" si="213"/>
        <v>-0.12404882503505923</v>
      </c>
      <c r="G4603" s="26">
        <f t="shared" si="214"/>
        <v>0</v>
      </c>
      <c r="H4603" s="26">
        <f t="shared" si="215"/>
        <v>0</v>
      </c>
    </row>
    <row r="4604" spans="1:8" x14ac:dyDescent="0.25">
      <c r="A4604" s="12">
        <f>Riesgo!C4608</f>
        <v>0.64895804383042799</v>
      </c>
      <c r="F4604" s="76">
        <f t="shared" si="213"/>
        <v>0.52490921879536878</v>
      </c>
      <c r="G4604" s="26">
        <f t="shared" si="214"/>
        <v>0.14462807327060512</v>
      </c>
      <c r="H4604" s="26">
        <f t="shared" si="215"/>
        <v>7.5916608956352702E-2</v>
      </c>
    </row>
    <row r="4605" spans="1:8" x14ac:dyDescent="0.25">
      <c r="A4605" s="12">
        <f>Riesgo!C4609</f>
        <v>0</v>
      </c>
      <c r="F4605" s="76">
        <f t="shared" si="213"/>
        <v>-0.12404882503505923</v>
      </c>
      <c r="G4605" s="26">
        <f t="shared" si="214"/>
        <v>0</v>
      </c>
      <c r="H4605" s="26">
        <f t="shared" si="215"/>
        <v>0</v>
      </c>
    </row>
    <row r="4606" spans="1:8" x14ac:dyDescent="0.25">
      <c r="A4606" s="12">
        <f>Riesgo!C4610</f>
        <v>0</v>
      </c>
      <c r="F4606" s="76">
        <f t="shared" si="213"/>
        <v>-0.12404882503505923</v>
      </c>
      <c r="G4606" s="26">
        <f t="shared" si="214"/>
        <v>0</v>
      </c>
      <c r="H4606" s="26">
        <f t="shared" si="215"/>
        <v>0</v>
      </c>
    </row>
    <row r="4607" spans="1:8" x14ac:dyDescent="0.25">
      <c r="A4607" s="12">
        <f>Riesgo!C4611</f>
        <v>0</v>
      </c>
      <c r="F4607" s="76">
        <f t="shared" si="213"/>
        <v>-0.12404882503505923</v>
      </c>
      <c r="G4607" s="26">
        <f t="shared" si="214"/>
        <v>0</v>
      </c>
      <c r="H4607" s="26">
        <f t="shared" si="215"/>
        <v>0</v>
      </c>
    </row>
    <row r="4608" spans="1:8" x14ac:dyDescent="0.25">
      <c r="A4608" s="12">
        <f>Riesgo!C4612</f>
        <v>1</v>
      </c>
      <c r="F4608" s="76">
        <f t="shared" si="213"/>
        <v>0.87595117496494079</v>
      </c>
      <c r="G4608" s="26">
        <f t="shared" si="214"/>
        <v>0.67210898078442016</v>
      </c>
      <c r="H4608" s="26">
        <f t="shared" si="215"/>
        <v>0.58873465142260162</v>
      </c>
    </row>
    <row r="4609" spans="1:8" x14ac:dyDescent="0.25">
      <c r="A4609" s="12">
        <f>Riesgo!C4613</f>
        <v>0</v>
      </c>
      <c r="F4609" s="76">
        <f t="shared" si="213"/>
        <v>-0.12404882503505923</v>
      </c>
      <c r="G4609" s="26">
        <f t="shared" si="214"/>
        <v>0</v>
      </c>
      <c r="H4609" s="26">
        <f t="shared" si="215"/>
        <v>0</v>
      </c>
    </row>
    <row r="4610" spans="1:8" x14ac:dyDescent="0.25">
      <c r="A4610" s="12">
        <f>Riesgo!C4614</f>
        <v>0</v>
      </c>
      <c r="F4610" s="76">
        <f t="shared" si="213"/>
        <v>-0.12404882503505923</v>
      </c>
      <c r="G4610" s="26">
        <f t="shared" si="214"/>
        <v>0</v>
      </c>
      <c r="H4610" s="26">
        <f t="shared" si="215"/>
        <v>0</v>
      </c>
    </row>
    <row r="4611" spans="1:8" x14ac:dyDescent="0.25">
      <c r="A4611" s="12">
        <f>Riesgo!C4615</f>
        <v>0</v>
      </c>
      <c r="F4611" s="76">
        <f t="shared" ref="F4611:F4674" si="216">A4611-$D$4</f>
        <v>-0.12404882503505923</v>
      </c>
      <c r="G4611" s="26">
        <f t="shared" ref="G4611:G4674" si="217">IF(A4611=0,0,(A4611-D$4)^3)</f>
        <v>0</v>
      </c>
      <c r="H4611" s="26">
        <f t="shared" ref="H4611:H4674" si="218">IF(A4611=0,0,(A4611-D$4)^4)</f>
        <v>0</v>
      </c>
    </row>
    <row r="4612" spans="1:8" x14ac:dyDescent="0.25">
      <c r="A4612" s="12">
        <f>Riesgo!C4616</f>
        <v>0</v>
      </c>
      <c r="F4612" s="76">
        <f t="shared" si="216"/>
        <v>-0.12404882503505923</v>
      </c>
      <c r="G4612" s="26">
        <f t="shared" si="217"/>
        <v>0</v>
      </c>
      <c r="H4612" s="26">
        <f t="shared" si="218"/>
        <v>0</v>
      </c>
    </row>
    <row r="4613" spans="1:8" x14ac:dyDescent="0.25">
      <c r="A4613" s="12">
        <f>Riesgo!C4617</f>
        <v>0</v>
      </c>
      <c r="F4613" s="76">
        <f t="shared" si="216"/>
        <v>-0.12404882503505923</v>
      </c>
      <c r="G4613" s="26">
        <f t="shared" si="217"/>
        <v>0</v>
      </c>
      <c r="H4613" s="26">
        <f t="shared" si="218"/>
        <v>0</v>
      </c>
    </row>
    <row r="4614" spans="1:8" x14ac:dyDescent="0.25">
      <c r="A4614" s="12">
        <f>Riesgo!C4618</f>
        <v>0</v>
      </c>
      <c r="F4614" s="76">
        <f t="shared" si="216"/>
        <v>-0.12404882503505923</v>
      </c>
      <c r="G4614" s="26">
        <f t="shared" si="217"/>
        <v>0</v>
      </c>
      <c r="H4614" s="26">
        <f t="shared" si="218"/>
        <v>0</v>
      </c>
    </row>
    <row r="4615" spans="1:8" x14ac:dyDescent="0.25">
      <c r="A4615" s="12">
        <f>Riesgo!C4619</f>
        <v>0</v>
      </c>
      <c r="F4615" s="76">
        <f t="shared" si="216"/>
        <v>-0.12404882503505923</v>
      </c>
      <c r="G4615" s="26">
        <f t="shared" si="217"/>
        <v>0</v>
      </c>
      <c r="H4615" s="26">
        <f t="shared" si="218"/>
        <v>0</v>
      </c>
    </row>
    <row r="4616" spans="1:8" x14ac:dyDescent="0.25">
      <c r="A4616" s="12">
        <f>Riesgo!C4620</f>
        <v>0</v>
      </c>
      <c r="F4616" s="76">
        <f t="shared" si="216"/>
        <v>-0.12404882503505923</v>
      </c>
      <c r="G4616" s="26">
        <f t="shared" si="217"/>
        <v>0</v>
      </c>
      <c r="H4616" s="26">
        <f t="shared" si="218"/>
        <v>0</v>
      </c>
    </row>
    <row r="4617" spans="1:8" x14ac:dyDescent="0.25">
      <c r="A4617" s="12">
        <f>Riesgo!C4621</f>
        <v>0</v>
      </c>
      <c r="F4617" s="76">
        <f t="shared" si="216"/>
        <v>-0.12404882503505923</v>
      </c>
      <c r="G4617" s="26">
        <f t="shared" si="217"/>
        <v>0</v>
      </c>
      <c r="H4617" s="26">
        <f t="shared" si="218"/>
        <v>0</v>
      </c>
    </row>
    <row r="4618" spans="1:8" x14ac:dyDescent="0.25">
      <c r="A4618" s="12">
        <f>Riesgo!C4622</f>
        <v>0</v>
      </c>
      <c r="F4618" s="76">
        <f t="shared" si="216"/>
        <v>-0.12404882503505923</v>
      </c>
      <c r="G4618" s="26">
        <f t="shared" si="217"/>
        <v>0</v>
      </c>
      <c r="H4618" s="26">
        <f t="shared" si="218"/>
        <v>0</v>
      </c>
    </row>
    <row r="4619" spans="1:8" x14ac:dyDescent="0.25">
      <c r="A4619" s="12">
        <f>Riesgo!C4623</f>
        <v>0.27303115925878368</v>
      </c>
      <c r="F4619" s="76">
        <f t="shared" si="216"/>
        <v>0.14898233422372445</v>
      </c>
      <c r="G4619" s="26">
        <f t="shared" si="217"/>
        <v>3.3067725457968104E-3</v>
      </c>
      <c r="H4619" s="26">
        <f t="shared" si="218"/>
        <v>4.9265069261973649E-4</v>
      </c>
    </row>
    <row r="4620" spans="1:8" x14ac:dyDescent="0.25">
      <c r="A4620" s="12">
        <f>Riesgo!C4624</f>
        <v>0</v>
      </c>
      <c r="F4620" s="76">
        <f t="shared" si="216"/>
        <v>-0.12404882503505923</v>
      </c>
      <c r="G4620" s="26">
        <f t="shared" si="217"/>
        <v>0</v>
      </c>
      <c r="H4620" s="26">
        <f t="shared" si="218"/>
        <v>0</v>
      </c>
    </row>
    <row r="4621" spans="1:8" x14ac:dyDescent="0.25">
      <c r="A4621" s="12">
        <f>Riesgo!C4625</f>
        <v>0</v>
      </c>
      <c r="F4621" s="76">
        <f t="shared" si="216"/>
        <v>-0.12404882503505923</v>
      </c>
      <c r="G4621" s="26">
        <f t="shared" si="217"/>
        <v>0</v>
      </c>
      <c r="H4621" s="26">
        <f t="shared" si="218"/>
        <v>0</v>
      </c>
    </row>
    <row r="4622" spans="1:8" x14ac:dyDescent="0.25">
      <c r="A4622" s="12">
        <f>Riesgo!C4626</f>
        <v>0</v>
      </c>
      <c r="F4622" s="76">
        <f t="shared" si="216"/>
        <v>-0.12404882503505923</v>
      </c>
      <c r="G4622" s="26">
        <f t="shared" si="217"/>
        <v>0</v>
      </c>
      <c r="H4622" s="26">
        <f t="shared" si="218"/>
        <v>0</v>
      </c>
    </row>
    <row r="4623" spans="1:8" x14ac:dyDescent="0.25">
      <c r="A4623" s="12">
        <f>Riesgo!C4627</f>
        <v>1</v>
      </c>
      <c r="F4623" s="76">
        <f t="shared" si="216"/>
        <v>0.87595117496494079</v>
      </c>
      <c r="G4623" s="26">
        <f t="shared" si="217"/>
        <v>0.67210898078442016</v>
      </c>
      <c r="H4623" s="26">
        <f t="shared" si="218"/>
        <v>0.58873465142260162</v>
      </c>
    </row>
    <row r="4624" spans="1:8" x14ac:dyDescent="0.25">
      <c r="A4624" s="12">
        <f>Riesgo!C4628</f>
        <v>0</v>
      </c>
      <c r="F4624" s="76">
        <f t="shared" si="216"/>
        <v>-0.12404882503505923</v>
      </c>
      <c r="G4624" s="26">
        <f t="shared" si="217"/>
        <v>0</v>
      </c>
      <c r="H4624" s="26">
        <f t="shared" si="218"/>
        <v>0</v>
      </c>
    </row>
    <row r="4625" spans="1:8" x14ac:dyDescent="0.25">
      <c r="A4625" s="12">
        <f>Riesgo!C4629</f>
        <v>0</v>
      </c>
      <c r="F4625" s="76">
        <f t="shared" si="216"/>
        <v>-0.12404882503505923</v>
      </c>
      <c r="G4625" s="26">
        <f t="shared" si="217"/>
        <v>0</v>
      </c>
      <c r="H4625" s="26">
        <f t="shared" si="218"/>
        <v>0</v>
      </c>
    </row>
    <row r="4626" spans="1:8" x14ac:dyDescent="0.25">
      <c r="A4626" s="12">
        <f>Riesgo!C4630</f>
        <v>1</v>
      </c>
      <c r="F4626" s="76">
        <f t="shared" si="216"/>
        <v>0.87595117496494079</v>
      </c>
      <c r="G4626" s="26">
        <f t="shared" si="217"/>
        <v>0.67210898078442016</v>
      </c>
      <c r="H4626" s="26">
        <f t="shared" si="218"/>
        <v>0.58873465142260162</v>
      </c>
    </row>
    <row r="4627" spans="1:8" x14ac:dyDescent="0.25">
      <c r="A4627" s="12">
        <f>Riesgo!C4631</f>
        <v>0</v>
      </c>
      <c r="F4627" s="76">
        <f t="shared" si="216"/>
        <v>-0.12404882503505923</v>
      </c>
      <c r="G4627" s="26">
        <f t="shared" si="217"/>
        <v>0</v>
      </c>
      <c r="H4627" s="26">
        <f t="shared" si="218"/>
        <v>0</v>
      </c>
    </row>
    <row r="4628" spans="1:8" x14ac:dyDescent="0.25">
      <c r="A4628" s="12">
        <f>Riesgo!C4632</f>
        <v>1</v>
      </c>
      <c r="F4628" s="76">
        <f t="shared" si="216"/>
        <v>0.87595117496494079</v>
      </c>
      <c r="G4628" s="26">
        <f t="shared" si="217"/>
        <v>0.67210898078442016</v>
      </c>
      <c r="H4628" s="26">
        <f t="shared" si="218"/>
        <v>0.58873465142260162</v>
      </c>
    </row>
    <row r="4629" spans="1:8" x14ac:dyDescent="0.25">
      <c r="A4629" s="12">
        <f>Riesgo!C4633</f>
        <v>0</v>
      </c>
      <c r="F4629" s="76">
        <f t="shared" si="216"/>
        <v>-0.12404882503505923</v>
      </c>
      <c r="G4629" s="26">
        <f t="shared" si="217"/>
        <v>0</v>
      </c>
      <c r="H4629" s="26">
        <f t="shared" si="218"/>
        <v>0</v>
      </c>
    </row>
    <row r="4630" spans="1:8" x14ac:dyDescent="0.25">
      <c r="A4630" s="12">
        <f>Riesgo!C4634</f>
        <v>0</v>
      </c>
      <c r="F4630" s="76">
        <f t="shared" si="216"/>
        <v>-0.12404882503505923</v>
      </c>
      <c r="G4630" s="26">
        <f t="shared" si="217"/>
        <v>0</v>
      </c>
      <c r="H4630" s="26">
        <f t="shared" si="218"/>
        <v>0</v>
      </c>
    </row>
    <row r="4631" spans="1:8" x14ac:dyDescent="0.25">
      <c r="A4631" s="12">
        <f>Riesgo!C4635</f>
        <v>0.11111659877309238</v>
      </c>
      <c r="F4631" s="76">
        <f t="shared" si="216"/>
        <v>-1.2932226261966856E-2</v>
      </c>
      <c r="G4631" s="26">
        <f t="shared" si="217"/>
        <v>-2.1628175414165825E-6</v>
      </c>
      <c r="H4631" s="26">
        <f t="shared" si="218"/>
        <v>2.7970045808950117E-8</v>
      </c>
    </row>
    <row r="4632" spans="1:8" x14ac:dyDescent="0.25">
      <c r="A4632" s="12">
        <f>Riesgo!C4636</f>
        <v>2.3956892158528188E-2</v>
      </c>
      <c r="F4632" s="76">
        <f t="shared" si="216"/>
        <v>-0.10009193287653105</v>
      </c>
      <c r="G4632" s="26">
        <f t="shared" si="217"/>
        <v>-1.0027605225690526E-3</v>
      </c>
      <c r="H4632" s="26">
        <f t="shared" si="218"/>
        <v>1.0036823891621682E-4</v>
      </c>
    </row>
    <row r="4633" spans="1:8" x14ac:dyDescent="0.25">
      <c r="A4633" s="12">
        <f>Riesgo!C4637</f>
        <v>0</v>
      </c>
      <c r="F4633" s="76">
        <f t="shared" si="216"/>
        <v>-0.12404882503505923</v>
      </c>
      <c r="G4633" s="26">
        <f t="shared" si="217"/>
        <v>0</v>
      </c>
      <c r="H4633" s="26">
        <f t="shared" si="218"/>
        <v>0</v>
      </c>
    </row>
    <row r="4634" spans="1:8" x14ac:dyDescent="0.25">
      <c r="A4634" s="12">
        <f>Riesgo!C4638</f>
        <v>1</v>
      </c>
      <c r="F4634" s="76">
        <f t="shared" si="216"/>
        <v>0.87595117496494079</v>
      </c>
      <c r="G4634" s="26">
        <f t="shared" si="217"/>
        <v>0.67210898078442016</v>
      </c>
      <c r="H4634" s="26">
        <f t="shared" si="218"/>
        <v>0.58873465142260162</v>
      </c>
    </row>
    <row r="4635" spans="1:8" x14ac:dyDescent="0.25">
      <c r="A4635" s="12">
        <f>Riesgo!C4639</f>
        <v>0</v>
      </c>
      <c r="F4635" s="76">
        <f t="shared" si="216"/>
        <v>-0.12404882503505923</v>
      </c>
      <c r="G4635" s="26">
        <f t="shared" si="217"/>
        <v>0</v>
      </c>
      <c r="H4635" s="26">
        <f t="shared" si="218"/>
        <v>0</v>
      </c>
    </row>
    <row r="4636" spans="1:8" x14ac:dyDescent="0.25">
      <c r="A4636" s="12">
        <f>Riesgo!C4640</f>
        <v>0.10825366293143053</v>
      </c>
      <c r="F4636" s="76">
        <f t="shared" si="216"/>
        <v>-1.5795162103628704E-2</v>
      </c>
      <c r="G4636" s="26">
        <f t="shared" si="217"/>
        <v>-3.940689911944815E-6</v>
      </c>
      <c r="H4636" s="26">
        <f t="shared" si="218"/>
        <v>6.2243835959302673E-8</v>
      </c>
    </row>
    <row r="4637" spans="1:8" x14ac:dyDescent="0.25">
      <c r="A4637" s="12">
        <f>Riesgo!C4641</f>
        <v>2.6173099651108107E-2</v>
      </c>
      <c r="F4637" s="76">
        <f t="shared" si="216"/>
        <v>-9.7875725383951132E-2</v>
      </c>
      <c r="G4637" s="26">
        <f t="shared" si="217"/>
        <v>-9.3761593843205758E-4</v>
      </c>
      <c r="H4637" s="26">
        <f t="shared" si="218"/>
        <v>9.176984010559171E-5</v>
      </c>
    </row>
    <row r="4638" spans="1:8" x14ac:dyDescent="0.25">
      <c r="A4638" s="12">
        <f>Riesgo!C4642</f>
        <v>0</v>
      </c>
      <c r="F4638" s="76">
        <f t="shared" si="216"/>
        <v>-0.12404882503505923</v>
      </c>
      <c r="G4638" s="26">
        <f t="shared" si="217"/>
        <v>0</v>
      </c>
      <c r="H4638" s="26">
        <f t="shared" si="218"/>
        <v>0</v>
      </c>
    </row>
    <row r="4639" spans="1:8" x14ac:dyDescent="0.25">
      <c r="A4639" s="12">
        <f>Riesgo!C4643</f>
        <v>0</v>
      </c>
      <c r="F4639" s="76">
        <f t="shared" si="216"/>
        <v>-0.12404882503505923</v>
      </c>
      <c r="G4639" s="26">
        <f t="shared" si="217"/>
        <v>0</v>
      </c>
      <c r="H4639" s="26">
        <f t="shared" si="218"/>
        <v>0</v>
      </c>
    </row>
    <row r="4640" spans="1:8" x14ac:dyDescent="0.25">
      <c r="A4640" s="12">
        <f>Riesgo!C4644</f>
        <v>0</v>
      </c>
      <c r="F4640" s="76">
        <f t="shared" si="216"/>
        <v>-0.12404882503505923</v>
      </c>
      <c r="G4640" s="26">
        <f t="shared" si="217"/>
        <v>0</v>
      </c>
      <c r="H4640" s="26">
        <f t="shared" si="218"/>
        <v>0</v>
      </c>
    </row>
    <row r="4641" spans="1:8" x14ac:dyDescent="0.25">
      <c r="A4641" s="12">
        <f>Riesgo!C4645</f>
        <v>0</v>
      </c>
      <c r="F4641" s="76">
        <f t="shared" si="216"/>
        <v>-0.12404882503505923</v>
      </c>
      <c r="G4641" s="26">
        <f t="shared" si="217"/>
        <v>0</v>
      </c>
      <c r="H4641" s="26">
        <f t="shared" si="218"/>
        <v>0</v>
      </c>
    </row>
    <row r="4642" spans="1:8" x14ac:dyDescent="0.25">
      <c r="A4642" s="12">
        <f>Riesgo!C4646</f>
        <v>0</v>
      </c>
      <c r="F4642" s="76">
        <f t="shared" si="216"/>
        <v>-0.12404882503505923</v>
      </c>
      <c r="G4642" s="26">
        <f t="shared" si="217"/>
        <v>0</v>
      </c>
      <c r="H4642" s="26">
        <f t="shared" si="218"/>
        <v>0</v>
      </c>
    </row>
    <row r="4643" spans="1:8" x14ac:dyDescent="0.25">
      <c r="A4643" s="12">
        <f>Riesgo!C4647</f>
        <v>0</v>
      </c>
      <c r="F4643" s="76">
        <f t="shared" si="216"/>
        <v>-0.12404882503505923</v>
      </c>
      <c r="G4643" s="26">
        <f t="shared" si="217"/>
        <v>0</v>
      </c>
      <c r="H4643" s="26">
        <f t="shared" si="218"/>
        <v>0</v>
      </c>
    </row>
    <row r="4644" spans="1:8" x14ac:dyDescent="0.25">
      <c r="A4644" s="12">
        <f>Riesgo!C4648</f>
        <v>0</v>
      </c>
      <c r="F4644" s="76">
        <f t="shared" si="216"/>
        <v>-0.12404882503505923</v>
      </c>
      <c r="G4644" s="26">
        <f t="shared" si="217"/>
        <v>0</v>
      </c>
      <c r="H4644" s="26">
        <f t="shared" si="218"/>
        <v>0</v>
      </c>
    </row>
    <row r="4645" spans="1:8" x14ac:dyDescent="0.25">
      <c r="A4645" s="12">
        <f>Riesgo!C4649</f>
        <v>0.2601406092766293</v>
      </c>
      <c r="F4645" s="76">
        <f t="shared" si="216"/>
        <v>0.13609178424157006</v>
      </c>
      <c r="G4645" s="26">
        <f t="shared" si="217"/>
        <v>2.5205523619030385E-3</v>
      </c>
      <c r="H4645" s="26">
        <f t="shared" si="218"/>
        <v>3.4302646820568811E-4</v>
      </c>
    </row>
    <row r="4646" spans="1:8" x14ac:dyDescent="0.25">
      <c r="A4646" s="12">
        <f>Riesgo!C4650</f>
        <v>0</v>
      </c>
      <c r="F4646" s="76">
        <f t="shared" si="216"/>
        <v>-0.12404882503505923</v>
      </c>
      <c r="G4646" s="26">
        <f t="shared" si="217"/>
        <v>0</v>
      </c>
      <c r="H4646" s="26">
        <f t="shared" si="218"/>
        <v>0</v>
      </c>
    </row>
    <row r="4647" spans="1:8" x14ac:dyDescent="0.25">
      <c r="A4647" s="12">
        <f>Riesgo!C4651</f>
        <v>0</v>
      </c>
      <c r="F4647" s="76">
        <f t="shared" si="216"/>
        <v>-0.12404882503505923</v>
      </c>
      <c r="G4647" s="26">
        <f t="shared" si="217"/>
        <v>0</v>
      </c>
      <c r="H4647" s="26">
        <f t="shared" si="218"/>
        <v>0</v>
      </c>
    </row>
    <row r="4648" spans="1:8" x14ac:dyDescent="0.25">
      <c r="A4648" s="12">
        <f>Riesgo!C4652</f>
        <v>0</v>
      </c>
      <c r="F4648" s="76">
        <f t="shared" si="216"/>
        <v>-0.12404882503505923</v>
      </c>
      <c r="G4648" s="26">
        <f t="shared" si="217"/>
        <v>0</v>
      </c>
      <c r="H4648" s="26">
        <f t="shared" si="218"/>
        <v>0</v>
      </c>
    </row>
    <row r="4649" spans="1:8" x14ac:dyDescent="0.25">
      <c r="A4649" s="12">
        <f>Riesgo!C4653</f>
        <v>0.74786928135525221</v>
      </c>
      <c r="F4649" s="76">
        <f t="shared" si="216"/>
        <v>0.62382045632019301</v>
      </c>
      <c r="G4649" s="26">
        <f t="shared" si="217"/>
        <v>0.24276095434027317</v>
      </c>
      <c r="H4649" s="26">
        <f t="shared" si="218"/>
        <v>0.15143924931327474</v>
      </c>
    </row>
    <row r="4650" spans="1:8" x14ac:dyDescent="0.25">
      <c r="A4650" s="12">
        <f>Riesgo!C4654</f>
        <v>0</v>
      </c>
      <c r="F4650" s="76">
        <f t="shared" si="216"/>
        <v>-0.12404882503505923</v>
      </c>
      <c r="G4650" s="26">
        <f t="shared" si="217"/>
        <v>0</v>
      </c>
      <c r="H4650" s="26">
        <f t="shared" si="218"/>
        <v>0</v>
      </c>
    </row>
    <row r="4651" spans="1:8" x14ac:dyDescent="0.25">
      <c r="A4651" s="12">
        <f>Riesgo!C4655</f>
        <v>1</v>
      </c>
      <c r="F4651" s="76">
        <f t="shared" si="216"/>
        <v>0.87595117496494079</v>
      </c>
      <c r="G4651" s="26">
        <f t="shared" si="217"/>
        <v>0.67210898078442016</v>
      </c>
      <c r="H4651" s="26">
        <f t="shared" si="218"/>
        <v>0.58873465142260162</v>
      </c>
    </row>
    <row r="4652" spans="1:8" x14ac:dyDescent="0.25">
      <c r="A4652" s="12">
        <f>Riesgo!C4656</f>
        <v>0</v>
      </c>
      <c r="F4652" s="76">
        <f t="shared" si="216"/>
        <v>-0.12404882503505923</v>
      </c>
      <c r="G4652" s="26">
        <f t="shared" si="217"/>
        <v>0</v>
      </c>
      <c r="H4652" s="26">
        <f t="shared" si="218"/>
        <v>0</v>
      </c>
    </row>
    <row r="4653" spans="1:8" x14ac:dyDescent="0.25">
      <c r="A4653" s="12">
        <f>Riesgo!C4657</f>
        <v>1</v>
      </c>
      <c r="F4653" s="76">
        <f t="shared" si="216"/>
        <v>0.87595117496494079</v>
      </c>
      <c r="G4653" s="26">
        <f t="shared" si="217"/>
        <v>0.67210898078442016</v>
      </c>
      <c r="H4653" s="26">
        <f t="shared" si="218"/>
        <v>0.58873465142260162</v>
      </c>
    </row>
    <row r="4654" spans="1:8" x14ac:dyDescent="0.25">
      <c r="A4654" s="12">
        <f>Riesgo!C4658</f>
        <v>0</v>
      </c>
      <c r="F4654" s="76">
        <f t="shared" si="216"/>
        <v>-0.12404882503505923</v>
      </c>
      <c r="G4654" s="26">
        <f t="shared" si="217"/>
        <v>0</v>
      </c>
      <c r="H4654" s="26">
        <f t="shared" si="218"/>
        <v>0</v>
      </c>
    </row>
    <row r="4655" spans="1:8" x14ac:dyDescent="0.25">
      <c r="A4655" s="12">
        <f>Riesgo!C4659</f>
        <v>0</v>
      </c>
      <c r="F4655" s="76">
        <f t="shared" si="216"/>
        <v>-0.12404882503505923</v>
      </c>
      <c r="G4655" s="26">
        <f t="shared" si="217"/>
        <v>0</v>
      </c>
      <c r="H4655" s="26">
        <f t="shared" si="218"/>
        <v>0</v>
      </c>
    </row>
    <row r="4656" spans="1:8" x14ac:dyDescent="0.25">
      <c r="A4656" s="12">
        <f>Riesgo!C4660</f>
        <v>0</v>
      </c>
      <c r="F4656" s="76">
        <f t="shared" si="216"/>
        <v>-0.12404882503505923</v>
      </c>
      <c r="G4656" s="26">
        <f t="shared" si="217"/>
        <v>0</v>
      </c>
      <c r="H4656" s="26">
        <f t="shared" si="218"/>
        <v>0</v>
      </c>
    </row>
    <row r="4657" spans="1:8" x14ac:dyDescent="0.25">
      <c r="A4657" s="12">
        <f>Riesgo!C4661</f>
        <v>0</v>
      </c>
      <c r="F4657" s="76">
        <f t="shared" si="216"/>
        <v>-0.12404882503505923</v>
      </c>
      <c r="G4657" s="26">
        <f t="shared" si="217"/>
        <v>0</v>
      </c>
      <c r="H4657" s="26">
        <f t="shared" si="218"/>
        <v>0</v>
      </c>
    </row>
    <row r="4658" spans="1:8" x14ac:dyDescent="0.25">
      <c r="A4658" s="12">
        <f>Riesgo!C4662</f>
        <v>0</v>
      </c>
      <c r="F4658" s="76">
        <f t="shared" si="216"/>
        <v>-0.12404882503505923</v>
      </c>
      <c r="G4658" s="26">
        <f t="shared" si="217"/>
        <v>0</v>
      </c>
      <c r="H4658" s="26">
        <f t="shared" si="218"/>
        <v>0</v>
      </c>
    </row>
    <row r="4659" spans="1:8" x14ac:dyDescent="0.25">
      <c r="A4659" s="12">
        <f>Riesgo!C4663</f>
        <v>0</v>
      </c>
      <c r="F4659" s="76">
        <f t="shared" si="216"/>
        <v>-0.12404882503505923</v>
      </c>
      <c r="G4659" s="26">
        <f t="shared" si="217"/>
        <v>0</v>
      </c>
      <c r="H4659" s="26">
        <f t="shared" si="218"/>
        <v>0</v>
      </c>
    </row>
    <row r="4660" spans="1:8" x14ac:dyDescent="0.25">
      <c r="A4660" s="12">
        <f>Riesgo!C4664</f>
        <v>0</v>
      </c>
      <c r="F4660" s="76">
        <f t="shared" si="216"/>
        <v>-0.12404882503505923</v>
      </c>
      <c r="G4660" s="26">
        <f t="shared" si="217"/>
        <v>0</v>
      </c>
      <c r="H4660" s="26">
        <f t="shared" si="218"/>
        <v>0</v>
      </c>
    </row>
    <row r="4661" spans="1:8" x14ac:dyDescent="0.25">
      <c r="A4661" s="12">
        <f>Riesgo!C4665</f>
        <v>0</v>
      </c>
      <c r="F4661" s="76">
        <f t="shared" si="216"/>
        <v>-0.12404882503505923</v>
      </c>
      <c r="G4661" s="26">
        <f t="shared" si="217"/>
        <v>0</v>
      </c>
      <c r="H4661" s="26">
        <f t="shared" si="218"/>
        <v>0</v>
      </c>
    </row>
    <row r="4662" spans="1:8" x14ac:dyDescent="0.25">
      <c r="A4662" s="12">
        <f>Riesgo!C4666</f>
        <v>0</v>
      </c>
      <c r="F4662" s="76">
        <f t="shared" si="216"/>
        <v>-0.12404882503505923</v>
      </c>
      <c r="G4662" s="26">
        <f t="shared" si="217"/>
        <v>0</v>
      </c>
      <c r="H4662" s="26">
        <f t="shared" si="218"/>
        <v>0</v>
      </c>
    </row>
    <row r="4663" spans="1:8" x14ac:dyDescent="0.25">
      <c r="A4663" s="12">
        <f>Riesgo!C4667</f>
        <v>0</v>
      </c>
      <c r="F4663" s="76">
        <f t="shared" si="216"/>
        <v>-0.12404882503505923</v>
      </c>
      <c r="G4663" s="26">
        <f t="shared" si="217"/>
        <v>0</v>
      </c>
      <c r="H4663" s="26">
        <f t="shared" si="218"/>
        <v>0</v>
      </c>
    </row>
    <row r="4664" spans="1:8" x14ac:dyDescent="0.25">
      <c r="A4664" s="12">
        <f>Riesgo!C4668</f>
        <v>0</v>
      </c>
      <c r="F4664" s="76">
        <f t="shared" si="216"/>
        <v>-0.12404882503505923</v>
      </c>
      <c r="G4664" s="26">
        <f t="shared" si="217"/>
        <v>0</v>
      </c>
      <c r="H4664" s="26">
        <f t="shared" si="218"/>
        <v>0</v>
      </c>
    </row>
    <row r="4665" spans="1:8" x14ac:dyDescent="0.25">
      <c r="A4665" s="12">
        <f>Riesgo!C4669</f>
        <v>0</v>
      </c>
      <c r="F4665" s="76">
        <f t="shared" si="216"/>
        <v>-0.12404882503505923</v>
      </c>
      <c r="G4665" s="26">
        <f t="shared" si="217"/>
        <v>0</v>
      </c>
      <c r="H4665" s="26">
        <f t="shared" si="218"/>
        <v>0</v>
      </c>
    </row>
    <row r="4666" spans="1:8" x14ac:dyDescent="0.25">
      <c r="A4666" s="12">
        <f>Riesgo!C4670</f>
        <v>0</v>
      </c>
      <c r="F4666" s="76">
        <f t="shared" si="216"/>
        <v>-0.12404882503505923</v>
      </c>
      <c r="G4666" s="26">
        <f t="shared" si="217"/>
        <v>0</v>
      </c>
      <c r="H4666" s="26">
        <f t="shared" si="218"/>
        <v>0</v>
      </c>
    </row>
    <row r="4667" spans="1:8" x14ac:dyDescent="0.25">
      <c r="A4667" s="12">
        <f>Riesgo!C4671</f>
        <v>0</v>
      </c>
      <c r="F4667" s="76">
        <f t="shared" si="216"/>
        <v>-0.12404882503505923</v>
      </c>
      <c r="G4667" s="26">
        <f t="shared" si="217"/>
        <v>0</v>
      </c>
      <c r="H4667" s="26">
        <f t="shared" si="218"/>
        <v>0</v>
      </c>
    </row>
    <row r="4668" spans="1:8" x14ac:dyDescent="0.25">
      <c r="A4668" s="12">
        <f>Riesgo!C4672</f>
        <v>0</v>
      </c>
      <c r="F4668" s="76">
        <f t="shared" si="216"/>
        <v>-0.12404882503505923</v>
      </c>
      <c r="G4668" s="26">
        <f t="shared" si="217"/>
        <v>0</v>
      </c>
      <c r="H4668" s="26">
        <f t="shared" si="218"/>
        <v>0</v>
      </c>
    </row>
    <row r="4669" spans="1:8" x14ac:dyDescent="0.25">
      <c r="A4669" s="12">
        <f>Riesgo!C4673</f>
        <v>0</v>
      </c>
      <c r="F4669" s="76">
        <f t="shared" si="216"/>
        <v>-0.12404882503505923</v>
      </c>
      <c r="G4669" s="26">
        <f t="shared" si="217"/>
        <v>0</v>
      </c>
      <c r="H4669" s="26">
        <f t="shared" si="218"/>
        <v>0</v>
      </c>
    </row>
    <row r="4670" spans="1:8" x14ac:dyDescent="0.25">
      <c r="A4670" s="12">
        <f>Riesgo!C4674</f>
        <v>0</v>
      </c>
      <c r="F4670" s="76">
        <f t="shared" si="216"/>
        <v>-0.12404882503505923</v>
      </c>
      <c r="G4670" s="26">
        <f t="shared" si="217"/>
        <v>0</v>
      </c>
      <c r="H4670" s="26">
        <f t="shared" si="218"/>
        <v>0</v>
      </c>
    </row>
    <row r="4671" spans="1:8" x14ac:dyDescent="0.25">
      <c r="A4671" s="12">
        <f>Riesgo!C4675</f>
        <v>0</v>
      </c>
      <c r="F4671" s="76">
        <f t="shared" si="216"/>
        <v>-0.12404882503505923</v>
      </c>
      <c r="G4671" s="26">
        <f t="shared" si="217"/>
        <v>0</v>
      </c>
      <c r="H4671" s="26">
        <f t="shared" si="218"/>
        <v>0</v>
      </c>
    </row>
    <row r="4672" spans="1:8" x14ac:dyDescent="0.25">
      <c r="A4672" s="12">
        <f>Riesgo!C4676</f>
        <v>0</v>
      </c>
      <c r="F4672" s="76">
        <f t="shared" si="216"/>
        <v>-0.12404882503505923</v>
      </c>
      <c r="G4672" s="26">
        <f t="shared" si="217"/>
        <v>0</v>
      </c>
      <c r="H4672" s="26">
        <f t="shared" si="218"/>
        <v>0</v>
      </c>
    </row>
    <row r="4673" spans="1:8" x14ac:dyDescent="0.25">
      <c r="A4673" s="12">
        <f>Riesgo!C4677</f>
        <v>0</v>
      </c>
      <c r="F4673" s="76">
        <f t="shared" si="216"/>
        <v>-0.12404882503505923</v>
      </c>
      <c r="G4673" s="26">
        <f t="shared" si="217"/>
        <v>0</v>
      </c>
      <c r="H4673" s="26">
        <f t="shared" si="218"/>
        <v>0</v>
      </c>
    </row>
    <row r="4674" spans="1:8" x14ac:dyDescent="0.25">
      <c r="A4674" s="12">
        <f>Riesgo!C4678</f>
        <v>1</v>
      </c>
      <c r="F4674" s="76">
        <f t="shared" si="216"/>
        <v>0.87595117496494079</v>
      </c>
      <c r="G4674" s="26">
        <f t="shared" si="217"/>
        <v>0.67210898078442016</v>
      </c>
      <c r="H4674" s="26">
        <f t="shared" si="218"/>
        <v>0.58873465142260162</v>
      </c>
    </row>
    <row r="4675" spans="1:8" x14ac:dyDescent="0.25">
      <c r="A4675" s="12">
        <f>Riesgo!C4679</f>
        <v>0</v>
      </c>
      <c r="F4675" s="76">
        <f t="shared" ref="F4675:F4738" si="219">A4675-$D$4</f>
        <v>-0.12404882503505923</v>
      </c>
      <c r="G4675" s="26">
        <f t="shared" ref="G4675:G4738" si="220">IF(A4675=0,0,(A4675-D$4)^3)</f>
        <v>0</v>
      </c>
      <c r="H4675" s="26">
        <f t="shared" ref="H4675:H4738" si="221">IF(A4675=0,0,(A4675-D$4)^4)</f>
        <v>0</v>
      </c>
    </row>
    <row r="4676" spans="1:8" x14ac:dyDescent="0.25">
      <c r="A4676" s="12">
        <f>Riesgo!C4680</f>
        <v>0</v>
      </c>
      <c r="F4676" s="76">
        <f t="shared" si="219"/>
        <v>-0.12404882503505923</v>
      </c>
      <c r="G4676" s="26">
        <f t="shared" si="220"/>
        <v>0</v>
      </c>
      <c r="H4676" s="26">
        <f t="shared" si="221"/>
        <v>0</v>
      </c>
    </row>
    <row r="4677" spans="1:8" x14ac:dyDescent="0.25">
      <c r="A4677" s="12">
        <f>Riesgo!C4681</f>
        <v>0</v>
      </c>
      <c r="F4677" s="76">
        <f t="shared" si="219"/>
        <v>-0.12404882503505923</v>
      </c>
      <c r="G4677" s="26">
        <f t="shared" si="220"/>
        <v>0</v>
      </c>
      <c r="H4677" s="26">
        <f t="shared" si="221"/>
        <v>0</v>
      </c>
    </row>
    <row r="4678" spans="1:8" x14ac:dyDescent="0.25">
      <c r="A4678" s="12">
        <f>Riesgo!C4682</f>
        <v>0</v>
      </c>
      <c r="F4678" s="76">
        <f t="shared" si="219"/>
        <v>-0.12404882503505923</v>
      </c>
      <c r="G4678" s="26">
        <f t="shared" si="220"/>
        <v>0</v>
      </c>
      <c r="H4678" s="26">
        <f t="shared" si="221"/>
        <v>0</v>
      </c>
    </row>
    <row r="4679" spans="1:8" x14ac:dyDescent="0.25">
      <c r="A4679" s="12">
        <f>Riesgo!C4683</f>
        <v>0</v>
      </c>
      <c r="F4679" s="76">
        <f t="shared" si="219"/>
        <v>-0.12404882503505923</v>
      </c>
      <c r="G4679" s="26">
        <f t="shared" si="220"/>
        <v>0</v>
      </c>
      <c r="H4679" s="26">
        <f t="shared" si="221"/>
        <v>0</v>
      </c>
    </row>
    <row r="4680" spans="1:8" x14ac:dyDescent="0.25">
      <c r="A4680" s="12">
        <f>Riesgo!C4684</f>
        <v>0</v>
      </c>
      <c r="F4680" s="76">
        <f t="shared" si="219"/>
        <v>-0.12404882503505923</v>
      </c>
      <c r="G4680" s="26">
        <f t="shared" si="220"/>
        <v>0</v>
      </c>
      <c r="H4680" s="26">
        <f t="shared" si="221"/>
        <v>0</v>
      </c>
    </row>
    <row r="4681" spans="1:8" x14ac:dyDescent="0.25">
      <c r="A4681" s="12">
        <f>Riesgo!C4685</f>
        <v>0</v>
      </c>
      <c r="F4681" s="76">
        <f t="shared" si="219"/>
        <v>-0.12404882503505923</v>
      </c>
      <c r="G4681" s="26">
        <f t="shared" si="220"/>
        <v>0</v>
      </c>
      <c r="H4681" s="26">
        <f t="shared" si="221"/>
        <v>0</v>
      </c>
    </row>
    <row r="4682" spans="1:8" x14ac:dyDescent="0.25">
      <c r="A4682" s="12">
        <f>Riesgo!C4686</f>
        <v>0.13990908713153219</v>
      </c>
      <c r="F4682" s="76">
        <f t="shared" si="219"/>
        <v>1.5860262096472955E-2</v>
      </c>
      <c r="G4682" s="26">
        <f t="shared" si="220"/>
        <v>3.9896158421944097E-6</v>
      </c>
      <c r="H4682" s="26">
        <f t="shared" si="221"/>
        <v>6.3276352921444021E-8</v>
      </c>
    </row>
    <row r="4683" spans="1:8" x14ac:dyDescent="0.25">
      <c r="A4683" s="12">
        <f>Riesgo!C4687</f>
        <v>0</v>
      </c>
      <c r="F4683" s="76">
        <f t="shared" si="219"/>
        <v>-0.12404882503505923</v>
      </c>
      <c r="G4683" s="26">
        <f t="shared" si="220"/>
        <v>0</v>
      </c>
      <c r="H4683" s="26">
        <f t="shared" si="221"/>
        <v>0</v>
      </c>
    </row>
    <row r="4684" spans="1:8" x14ac:dyDescent="0.25">
      <c r="A4684" s="12">
        <f>Riesgo!C4688</f>
        <v>0</v>
      </c>
      <c r="F4684" s="76">
        <f t="shared" si="219"/>
        <v>-0.12404882503505923</v>
      </c>
      <c r="G4684" s="26">
        <f t="shared" si="220"/>
        <v>0</v>
      </c>
      <c r="H4684" s="26">
        <f t="shared" si="221"/>
        <v>0</v>
      </c>
    </row>
    <row r="4685" spans="1:8" x14ac:dyDescent="0.25">
      <c r="A4685" s="12">
        <f>Riesgo!C4689</f>
        <v>0</v>
      </c>
      <c r="F4685" s="76">
        <f t="shared" si="219"/>
        <v>-0.12404882503505923</v>
      </c>
      <c r="G4685" s="26">
        <f t="shared" si="220"/>
        <v>0</v>
      </c>
      <c r="H4685" s="26">
        <f t="shared" si="221"/>
        <v>0</v>
      </c>
    </row>
    <row r="4686" spans="1:8" x14ac:dyDescent="0.25">
      <c r="A4686" s="12">
        <f>Riesgo!C4690</f>
        <v>0</v>
      </c>
      <c r="F4686" s="76">
        <f t="shared" si="219"/>
        <v>-0.12404882503505923</v>
      </c>
      <c r="G4686" s="26">
        <f t="shared" si="220"/>
        <v>0</v>
      </c>
      <c r="H4686" s="26">
        <f t="shared" si="221"/>
        <v>0</v>
      </c>
    </row>
    <row r="4687" spans="1:8" x14ac:dyDescent="0.25">
      <c r="A4687" s="12">
        <f>Riesgo!C4691</f>
        <v>0</v>
      </c>
      <c r="F4687" s="76">
        <f t="shared" si="219"/>
        <v>-0.12404882503505923</v>
      </c>
      <c r="G4687" s="26">
        <f t="shared" si="220"/>
        <v>0</v>
      </c>
      <c r="H4687" s="26">
        <f t="shared" si="221"/>
        <v>0</v>
      </c>
    </row>
    <row r="4688" spans="1:8" x14ac:dyDescent="0.25">
      <c r="A4688" s="12">
        <f>Riesgo!C4692</f>
        <v>0</v>
      </c>
      <c r="F4688" s="76">
        <f t="shared" si="219"/>
        <v>-0.12404882503505923</v>
      </c>
      <c r="G4688" s="26">
        <f t="shared" si="220"/>
        <v>0</v>
      </c>
      <c r="H4688" s="26">
        <f t="shared" si="221"/>
        <v>0</v>
      </c>
    </row>
    <row r="4689" spans="1:8" x14ac:dyDescent="0.25">
      <c r="A4689" s="12">
        <f>Riesgo!C4693</f>
        <v>0</v>
      </c>
      <c r="F4689" s="76">
        <f t="shared" si="219"/>
        <v>-0.12404882503505923</v>
      </c>
      <c r="G4689" s="26">
        <f t="shared" si="220"/>
        <v>0</v>
      </c>
      <c r="H4689" s="26">
        <f t="shared" si="221"/>
        <v>0</v>
      </c>
    </row>
    <row r="4690" spans="1:8" x14ac:dyDescent="0.25">
      <c r="A4690" s="12">
        <f>Riesgo!C4694</f>
        <v>0</v>
      </c>
      <c r="F4690" s="76">
        <f t="shared" si="219"/>
        <v>-0.12404882503505923</v>
      </c>
      <c r="G4690" s="26">
        <f t="shared" si="220"/>
        <v>0</v>
      </c>
      <c r="H4690" s="26">
        <f t="shared" si="221"/>
        <v>0</v>
      </c>
    </row>
    <row r="4691" spans="1:8" x14ac:dyDescent="0.25">
      <c r="A4691" s="12">
        <f>Riesgo!C4695</f>
        <v>0</v>
      </c>
      <c r="F4691" s="76">
        <f t="shared" si="219"/>
        <v>-0.12404882503505923</v>
      </c>
      <c r="G4691" s="26">
        <f t="shared" si="220"/>
        <v>0</v>
      </c>
      <c r="H4691" s="26">
        <f t="shared" si="221"/>
        <v>0</v>
      </c>
    </row>
    <row r="4692" spans="1:8" x14ac:dyDescent="0.25">
      <c r="A4692" s="12">
        <f>Riesgo!C4696</f>
        <v>0</v>
      </c>
      <c r="F4692" s="76">
        <f t="shared" si="219"/>
        <v>-0.12404882503505923</v>
      </c>
      <c r="G4692" s="26">
        <f t="shared" si="220"/>
        <v>0</v>
      </c>
      <c r="H4692" s="26">
        <f t="shared" si="221"/>
        <v>0</v>
      </c>
    </row>
    <row r="4693" spans="1:8" x14ac:dyDescent="0.25">
      <c r="A4693" s="12">
        <f>Riesgo!C4697</f>
        <v>0</v>
      </c>
      <c r="F4693" s="76">
        <f t="shared" si="219"/>
        <v>-0.12404882503505923</v>
      </c>
      <c r="G4693" s="26">
        <f t="shared" si="220"/>
        <v>0</v>
      </c>
      <c r="H4693" s="26">
        <f t="shared" si="221"/>
        <v>0</v>
      </c>
    </row>
    <row r="4694" spans="1:8" x14ac:dyDescent="0.25">
      <c r="A4694" s="12">
        <f>Riesgo!C4698</f>
        <v>1</v>
      </c>
      <c r="F4694" s="76">
        <f t="shared" si="219"/>
        <v>0.87595117496494079</v>
      </c>
      <c r="G4694" s="26">
        <f t="shared" si="220"/>
        <v>0.67210898078442016</v>
      </c>
      <c r="H4694" s="26">
        <f t="shared" si="221"/>
        <v>0.58873465142260162</v>
      </c>
    </row>
    <row r="4695" spans="1:8" x14ac:dyDescent="0.25">
      <c r="A4695" s="12">
        <f>Riesgo!C4699</f>
        <v>0</v>
      </c>
      <c r="F4695" s="76">
        <f t="shared" si="219"/>
        <v>-0.12404882503505923</v>
      </c>
      <c r="G4695" s="26">
        <f t="shared" si="220"/>
        <v>0</v>
      </c>
      <c r="H4695" s="26">
        <f t="shared" si="221"/>
        <v>0</v>
      </c>
    </row>
    <row r="4696" spans="1:8" x14ac:dyDescent="0.25">
      <c r="A4696" s="12">
        <f>Riesgo!C4700</f>
        <v>0</v>
      </c>
      <c r="F4696" s="76">
        <f t="shared" si="219"/>
        <v>-0.12404882503505923</v>
      </c>
      <c r="G4696" s="26">
        <f t="shared" si="220"/>
        <v>0</v>
      </c>
      <c r="H4696" s="26">
        <f t="shared" si="221"/>
        <v>0</v>
      </c>
    </row>
    <row r="4697" spans="1:8" x14ac:dyDescent="0.25">
      <c r="A4697" s="12">
        <f>Riesgo!C4701</f>
        <v>0</v>
      </c>
      <c r="F4697" s="76">
        <f t="shared" si="219"/>
        <v>-0.12404882503505923</v>
      </c>
      <c r="G4697" s="26">
        <f t="shared" si="220"/>
        <v>0</v>
      </c>
      <c r="H4697" s="26">
        <f t="shared" si="221"/>
        <v>0</v>
      </c>
    </row>
    <row r="4698" spans="1:8" x14ac:dyDescent="0.25">
      <c r="A4698" s="12">
        <f>Riesgo!C4702</f>
        <v>1</v>
      </c>
      <c r="F4698" s="76">
        <f t="shared" si="219"/>
        <v>0.87595117496494079</v>
      </c>
      <c r="G4698" s="26">
        <f t="shared" si="220"/>
        <v>0.67210898078442016</v>
      </c>
      <c r="H4698" s="26">
        <f t="shared" si="221"/>
        <v>0.58873465142260162</v>
      </c>
    </row>
    <row r="4699" spans="1:8" x14ac:dyDescent="0.25">
      <c r="A4699" s="12">
        <f>Riesgo!C4703</f>
        <v>0</v>
      </c>
      <c r="F4699" s="76">
        <f t="shared" si="219"/>
        <v>-0.12404882503505923</v>
      </c>
      <c r="G4699" s="26">
        <f t="shared" si="220"/>
        <v>0</v>
      </c>
      <c r="H4699" s="26">
        <f t="shared" si="221"/>
        <v>0</v>
      </c>
    </row>
    <row r="4700" spans="1:8" x14ac:dyDescent="0.25">
      <c r="A4700" s="12">
        <f>Riesgo!C4704</f>
        <v>0</v>
      </c>
      <c r="F4700" s="76">
        <f t="shared" si="219"/>
        <v>-0.12404882503505923</v>
      </c>
      <c r="G4700" s="26">
        <f t="shared" si="220"/>
        <v>0</v>
      </c>
      <c r="H4700" s="26">
        <f t="shared" si="221"/>
        <v>0</v>
      </c>
    </row>
    <row r="4701" spans="1:8" x14ac:dyDescent="0.25">
      <c r="A4701" s="12">
        <f>Riesgo!C4705</f>
        <v>0</v>
      </c>
      <c r="F4701" s="76">
        <f t="shared" si="219"/>
        <v>-0.12404882503505923</v>
      </c>
      <c r="G4701" s="26">
        <f t="shared" si="220"/>
        <v>0</v>
      </c>
      <c r="H4701" s="26">
        <f t="shared" si="221"/>
        <v>0</v>
      </c>
    </row>
    <row r="4702" spans="1:8" x14ac:dyDescent="0.25">
      <c r="A4702" s="12">
        <f>Riesgo!C4706</f>
        <v>0</v>
      </c>
      <c r="F4702" s="76">
        <f t="shared" si="219"/>
        <v>-0.12404882503505923</v>
      </c>
      <c r="G4702" s="26">
        <f t="shared" si="220"/>
        <v>0</v>
      </c>
      <c r="H4702" s="26">
        <f t="shared" si="221"/>
        <v>0</v>
      </c>
    </row>
    <row r="4703" spans="1:8" x14ac:dyDescent="0.25">
      <c r="A4703" s="12">
        <f>Riesgo!C4707</f>
        <v>0.3183296931618374</v>
      </c>
      <c r="F4703" s="76">
        <f t="shared" si="219"/>
        <v>0.19428086812677817</v>
      </c>
      <c r="G4703" s="26">
        <f t="shared" si="220"/>
        <v>7.3331421927935866E-3</v>
      </c>
      <c r="H4703" s="26">
        <f t="shared" si="221"/>
        <v>1.4246892313130436E-3</v>
      </c>
    </row>
    <row r="4704" spans="1:8" x14ac:dyDescent="0.25">
      <c r="A4704" s="12">
        <f>Riesgo!C4708</f>
        <v>0</v>
      </c>
      <c r="F4704" s="76">
        <f t="shared" si="219"/>
        <v>-0.12404882503505923</v>
      </c>
      <c r="G4704" s="26">
        <f t="shared" si="220"/>
        <v>0</v>
      </c>
      <c r="H4704" s="26">
        <f t="shared" si="221"/>
        <v>0</v>
      </c>
    </row>
    <row r="4705" spans="1:8" x14ac:dyDescent="0.25">
      <c r="A4705" s="12">
        <f>Riesgo!C4709</f>
        <v>0</v>
      </c>
      <c r="F4705" s="76">
        <f t="shared" si="219"/>
        <v>-0.12404882503505923</v>
      </c>
      <c r="G4705" s="26">
        <f t="shared" si="220"/>
        <v>0</v>
      </c>
      <c r="H4705" s="26">
        <f t="shared" si="221"/>
        <v>0</v>
      </c>
    </row>
    <row r="4706" spans="1:8" x14ac:dyDescent="0.25">
      <c r="A4706" s="12">
        <f>Riesgo!C4710</f>
        <v>0</v>
      </c>
      <c r="F4706" s="76">
        <f t="shared" si="219"/>
        <v>-0.12404882503505923</v>
      </c>
      <c r="G4706" s="26">
        <f t="shared" si="220"/>
        <v>0</v>
      </c>
      <c r="H4706" s="26">
        <f t="shared" si="221"/>
        <v>0</v>
      </c>
    </row>
    <row r="4707" spans="1:8" x14ac:dyDescent="0.25">
      <c r="A4707" s="12">
        <f>Riesgo!C4711</f>
        <v>0</v>
      </c>
      <c r="F4707" s="76">
        <f t="shared" si="219"/>
        <v>-0.12404882503505923</v>
      </c>
      <c r="G4707" s="26">
        <f t="shared" si="220"/>
        <v>0</v>
      </c>
      <c r="H4707" s="26">
        <f t="shared" si="221"/>
        <v>0</v>
      </c>
    </row>
    <row r="4708" spans="1:8" x14ac:dyDescent="0.25">
      <c r="A4708" s="12">
        <f>Riesgo!C4712</f>
        <v>0</v>
      </c>
      <c r="F4708" s="76">
        <f t="shared" si="219"/>
        <v>-0.12404882503505923</v>
      </c>
      <c r="G4708" s="26">
        <f t="shared" si="220"/>
        <v>0</v>
      </c>
      <c r="H4708" s="26">
        <f t="shared" si="221"/>
        <v>0</v>
      </c>
    </row>
    <row r="4709" spans="1:8" x14ac:dyDescent="0.25">
      <c r="A4709" s="12">
        <f>Riesgo!C4713</f>
        <v>1</v>
      </c>
      <c r="F4709" s="76">
        <f t="shared" si="219"/>
        <v>0.87595117496494079</v>
      </c>
      <c r="G4709" s="26">
        <f t="shared" si="220"/>
        <v>0.67210898078442016</v>
      </c>
      <c r="H4709" s="26">
        <f t="shared" si="221"/>
        <v>0.58873465142260162</v>
      </c>
    </row>
    <row r="4710" spans="1:8" x14ac:dyDescent="0.25">
      <c r="A4710" s="12">
        <f>Riesgo!C4714</f>
        <v>0.19269864943893364</v>
      </c>
      <c r="F4710" s="76">
        <f t="shared" si="219"/>
        <v>6.8649824403874404E-2</v>
      </c>
      <c r="G4710" s="26">
        <f t="shared" si="220"/>
        <v>3.235327819712354E-4</v>
      </c>
      <c r="H4710" s="26">
        <f t="shared" si="221"/>
        <v>2.2210468671222293E-5</v>
      </c>
    </row>
    <row r="4711" spans="1:8" x14ac:dyDescent="0.25">
      <c r="A4711" s="12">
        <f>Riesgo!C4715</f>
        <v>0</v>
      </c>
      <c r="F4711" s="76">
        <f t="shared" si="219"/>
        <v>-0.12404882503505923</v>
      </c>
      <c r="G4711" s="26">
        <f t="shared" si="220"/>
        <v>0</v>
      </c>
      <c r="H4711" s="26">
        <f t="shared" si="221"/>
        <v>0</v>
      </c>
    </row>
    <row r="4712" spans="1:8" x14ac:dyDescent="0.25">
      <c r="A4712" s="12">
        <f>Riesgo!C4716</f>
        <v>0</v>
      </c>
      <c r="F4712" s="76">
        <f t="shared" si="219"/>
        <v>-0.12404882503505923</v>
      </c>
      <c r="G4712" s="26">
        <f t="shared" si="220"/>
        <v>0</v>
      </c>
      <c r="H4712" s="26">
        <f t="shared" si="221"/>
        <v>0</v>
      </c>
    </row>
    <row r="4713" spans="1:8" x14ac:dyDescent="0.25">
      <c r="A4713" s="12">
        <f>Riesgo!C4717</f>
        <v>0</v>
      </c>
      <c r="F4713" s="76">
        <f t="shared" si="219"/>
        <v>-0.12404882503505923</v>
      </c>
      <c r="G4713" s="26">
        <f t="shared" si="220"/>
        <v>0</v>
      </c>
      <c r="H4713" s="26">
        <f t="shared" si="221"/>
        <v>0</v>
      </c>
    </row>
    <row r="4714" spans="1:8" x14ac:dyDescent="0.25">
      <c r="A4714" s="12">
        <f>Riesgo!C4718</f>
        <v>0</v>
      </c>
      <c r="F4714" s="76">
        <f t="shared" si="219"/>
        <v>-0.12404882503505923</v>
      </c>
      <c r="G4714" s="26">
        <f t="shared" si="220"/>
        <v>0</v>
      </c>
      <c r="H4714" s="26">
        <f t="shared" si="221"/>
        <v>0</v>
      </c>
    </row>
    <row r="4715" spans="1:8" x14ac:dyDescent="0.25">
      <c r="A4715" s="12">
        <f>Riesgo!C4719</f>
        <v>0</v>
      </c>
      <c r="F4715" s="76">
        <f t="shared" si="219"/>
        <v>-0.12404882503505923</v>
      </c>
      <c r="G4715" s="26">
        <f t="shared" si="220"/>
        <v>0</v>
      </c>
      <c r="H4715" s="26">
        <f t="shared" si="221"/>
        <v>0</v>
      </c>
    </row>
    <row r="4716" spans="1:8" x14ac:dyDescent="0.25">
      <c r="A4716" s="12">
        <f>Riesgo!C4720</f>
        <v>0</v>
      </c>
      <c r="F4716" s="76">
        <f t="shared" si="219"/>
        <v>-0.12404882503505923</v>
      </c>
      <c r="G4716" s="26">
        <f t="shared" si="220"/>
        <v>0</v>
      </c>
      <c r="H4716" s="26">
        <f t="shared" si="221"/>
        <v>0</v>
      </c>
    </row>
    <row r="4717" spans="1:8" x14ac:dyDescent="0.25">
      <c r="A4717" s="12">
        <f>Riesgo!C4721</f>
        <v>0</v>
      </c>
      <c r="F4717" s="76">
        <f t="shared" si="219"/>
        <v>-0.12404882503505923</v>
      </c>
      <c r="G4717" s="26">
        <f t="shared" si="220"/>
        <v>0</v>
      </c>
      <c r="H4717" s="26">
        <f t="shared" si="221"/>
        <v>0</v>
      </c>
    </row>
    <row r="4718" spans="1:8" x14ac:dyDescent="0.25">
      <c r="A4718" s="12">
        <f>Riesgo!C4722</f>
        <v>0</v>
      </c>
      <c r="F4718" s="76">
        <f t="shared" si="219"/>
        <v>-0.12404882503505923</v>
      </c>
      <c r="G4718" s="26">
        <f t="shared" si="220"/>
        <v>0</v>
      </c>
      <c r="H4718" s="26">
        <f t="shared" si="221"/>
        <v>0</v>
      </c>
    </row>
    <row r="4719" spans="1:8" x14ac:dyDescent="0.25">
      <c r="A4719" s="12">
        <f>Riesgo!C4723</f>
        <v>0</v>
      </c>
      <c r="F4719" s="76">
        <f t="shared" si="219"/>
        <v>-0.12404882503505923</v>
      </c>
      <c r="G4719" s="26">
        <f t="shared" si="220"/>
        <v>0</v>
      </c>
      <c r="H4719" s="26">
        <f t="shared" si="221"/>
        <v>0</v>
      </c>
    </row>
    <row r="4720" spans="1:8" x14ac:dyDescent="0.25">
      <c r="A4720" s="12">
        <f>Riesgo!C4724</f>
        <v>0</v>
      </c>
      <c r="F4720" s="76">
        <f t="shared" si="219"/>
        <v>-0.12404882503505923</v>
      </c>
      <c r="G4720" s="26">
        <f t="shared" si="220"/>
        <v>0</v>
      </c>
      <c r="H4720" s="26">
        <f t="shared" si="221"/>
        <v>0</v>
      </c>
    </row>
    <row r="4721" spans="1:8" x14ac:dyDescent="0.25">
      <c r="A4721" s="12">
        <f>Riesgo!C4725</f>
        <v>0</v>
      </c>
      <c r="F4721" s="76">
        <f t="shared" si="219"/>
        <v>-0.12404882503505923</v>
      </c>
      <c r="G4721" s="26">
        <f t="shared" si="220"/>
        <v>0</v>
      </c>
      <c r="H4721" s="26">
        <f t="shared" si="221"/>
        <v>0</v>
      </c>
    </row>
    <row r="4722" spans="1:8" x14ac:dyDescent="0.25">
      <c r="A4722" s="12">
        <f>Riesgo!C4726</f>
        <v>0</v>
      </c>
      <c r="F4722" s="76">
        <f t="shared" si="219"/>
        <v>-0.12404882503505923</v>
      </c>
      <c r="G4722" s="26">
        <f t="shared" si="220"/>
        <v>0</v>
      </c>
      <c r="H4722" s="26">
        <f t="shared" si="221"/>
        <v>0</v>
      </c>
    </row>
    <row r="4723" spans="1:8" x14ac:dyDescent="0.25">
      <c r="A4723" s="12">
        <f>Riesgo!C4727</f>
        <v>0</v>
      </c>
      <c r="F4723" s="76">
        <f t="shared" si="219"/>
        <v>-0.12404882503505923</v>
      </c>
      <c r="G4723" s="26">
        <f t="shared" si="220"/>
        <v>0</v>
      </c>
      <c r="H4723" s="26">
        <f t="shared" si="221"/>
        <v>0</v>
      </c>
    </row>
    <row r="4724" spans="1:8" x14ac:dyDescent="0.25">
      <c r="A4724" s="12">
        <f>Riesgo!C4728</f>
        <v>0</v>
      </c>
      <c r="F4724" s="76">
        <f t="shared" si="219"/>
        <v>-0.12404882503505923</v>
      </c>
      <c r="G4724" s="26">
        <f t="shared" si="220"/>
        <v>0</v>
      </c>
      <c r="H4724" s="26">
        <f t="shared" si="221"/>
        <v>0</v>
      </c>
    </row>
    <row r="4725" spans="1:8" x14ac:dyDescent="0.25">
      <c r="A4725" s="12">
        <f>Riesgo!C4729</f>
        <v>0</v>
      </c>
      <c r="F4725" s="76">
        <f t="shared" si="219"/>
        <v>-0.12404882503505923</v>
      </c>
      <c r="G4725" s="26">
        <f t="shared" si="220"/>
        <v>0</v>
      </c>
      <c r="H4725" s="26">
        <f t="shared" si="221"/>
        <v>0</v>
      </c>
    </row>
    <row r="4726" spans="1:8" x14ac:dyDescent="0.25">
      <c r="A4726" s="12">
        <f>Riesgo!C4730</f>
        <v>0</v>
      </c>
      <c r="F4726" s="76">
        <f t="shared" si="219"/>
        <v>-0.12404882503505923</v>
      </c>
      <c r="G4726" s="26">
        <f t="shared" si="220"/>
        <v>0</v>
      </c>
      <c r="H4726" s="26">
        <f t="shared" si="221"/>
        <v>0</v>
      </c>
    </row>
    <row r="4727" spans="1:8" x14ac:dyDescent="0.25">
      <c r="A4727" s="12">
        <f>Riesgo!C4731</f>
        <v>0.45537582026060719</v>
      </c>
      <c r="F4727" s="76">
        <f t="shared" si="219"/>
        <v>0.33132699522554798</v>
      </c>
      <c r="G4727" s="26">
        <f t="shared" si="220"/>
        <v>3.6372274984079432E-2</v>
      </c>
      <c r="H4727" s="26">
        <f t="shared" si="221"/>
        <v>1.2051116579992404E-2</v>
      </c>
    </row>
    <row r="4728" spans="1:8" x14ac:dyDescent="0.25">
      <c r="A4728" s="12">
        <f>Riesgo!C4732</f>
        <v>0</v>
      </c>
      <c r="F4728" s="76">
        <f t="shared" si="219"/>
        <v>-0.12404882503505923</v>
      </c>
      <c r="G4728" s="26">
        <f t="shared" si="220"/>
        <v>0</v>
      </c>
      <c r="H4728" s="26">
        <f t="shared" si="221"/>
        <v>0</v>
      </c>
    </row>
    <row r="4729" spans="1:8" x14ac:dyDescent="0.25">
      <c r="A4729" s="12">
        <f>Riesgo!C4733</f>
        <v>0</v>
      </c>
      <c r="F4729" s="76">
        <f t="shared" si="219"/>
        <v>-0.12404882503505923</v>
      </c>
      <c r="G4729" s="26">
        <f t="shared" si="220"/>
        <v>0</v>
      </c>
      <c r="H4729" s="26">
        <f t="shared" si="221"/>
        <v>0</v>
      </c>
    </row>
    <row r="4730" spans="1:8" x14ac:dyDescent="0.25">
      <c r="A4730" s="12">
        <f>Riesgo!C4734</f>
        <v>1</v>
      </c>
      <c r="F4730" s="76">
        <f t="shared" si="219"/>
        <v>0.87595117496494079</v>
      </c>
      <c r="G4730" s="26">
        <f t="shared" si="220"/>
        <v>0.67210898078442016</v>
      </c>
      <c r="H4730" s="26">
        <f t="shared" si="221"/>
        <v>0.58873465142260162</v>
      </c>
    </row>
    <row r="4731" spans="1:8" x14ac:dyDescent="0.25">
      <c r="A4731" s="12">
        <f>Riesgo!C4735</f>
        <v>0</v>
      </c>
      <c r="F4731" s="76">
        <f t="shared" si="219"/>
        <v>-0.12404882503505923</v>
      </c>
      <c r="G4731" s="26">
        <f t="shared" si="220"/>
        <v>0</v>
      </c>
      <c r="H4731" s="26">
        <f t="shared" si="221"/>
        <v>0</v>
      </c>
    </row>
    <row r="4732" spans="1:8" x14ac:dyDescent="0.25">
      <c r="A4732" s="12">
        <f>Riesgo!C4736</f>
        <v>0.36681016385667925</v>
      </c>
      <c r="F4732" s="76">
        <f t="shared" si="219"/>
        <v>0.24276133882162002</v>
      </c>
      <c r="G4732" s="26">
        <f t="shared" si="220"/>
        <v>1.430667039786581E-2</v>
      </c>
      <c r="H4732" s="26">
        <f t="shared" si="221"/>
        <v>3.4731064598655433E-3</v>
      </c>
    </row>
    <row r="4733" spans="1:8" x14ac:dyDescent="0.25">
      <c r="A4733" s="12">
        <f>Riesgo!C4737</f>
        <v>0</v>
      </c>
      <c r="F4733" s="76">
        <f t="shared" si="219"/>
        <v>-0.12404882503505923</v>
      </c>
      <c r="G4733" s="26">
        <f t="shared" si="220"/>
        <v>0</v>
      </c>
      <c r="H4733" s="26">
        <f t="shared" si="221"/>
        <v>0</v>
      </c>
    </row>
    <row r="4734" spans="1:8" x14ac:dyDescent="0.25">
      <c r="A4734" s="12">
        <f>Riesgo!C4738</f>
        <v>0</v>
      </c>
      <c r="F4734" s="76">
        <f t="shared" si="219"/>
        <v>-0.12404882503505923</v>
      </c>
      <c r="G4734" s="26">
        <f t="shared" si="220"/>
        <v>0</v>
      </c>
      <c r="H4734" s="26">
        <f t="shared" si="221"/>
        <v>0</v>
      </c>
    </row>
    <row r="4735" spans="1:8" x14ac:dyDescent="0.25">
      <c r="A4735" s="12">
        <f>Riesgo!C4739</f>
        <v>0</v>
      </c>
      <c r="F4735" s="76">
        <f t="shared" si="219"/>
        <v>-0.12404882503505923</v>
      </c>
      <c r="G4735" s="26">
        <f t="shared" si="220"/>
        <v>0</v>
      </c>
      <c r="H4735" s="26">
        <f t="shared" si="221"/>
        <v>0</v>
      </c>
    </row>
    <row r="4736" spans="1:8" x14ac:dyDescent="0.25">
      <c r="A4736" s="12">
        <f>Riesgo!C4740</f>
        <v>0</v>
      </c>
      <c r="F4736" s="76">
        <f t="shared" si="219"/>
        <v>-0.12404882503505923</v>
      </c>
      <c r="G4736" s="26">
        <f t="shared" si="220"/>
        <v>0</v>
      </c>
      <c r="H4736" s="26">
        <f t="shared" si="221"/>
        <v>0</v>
      </c>
    </row>
    <row r="4737" spans="1:8" x14ac:dyDescent="0.25">
      <c r="A4737" s="12">
        <f>Riesgo!C4741</f>
        <v>1</v>
      </c>
      <c r="F4737" s="76">
        <f t="shared" si="219"/>
        <v>0.87595117496494079</v>
      </c>
      <c r="G4737" s="26">
        <f t="shared" si="220"/>
        <v>0.67210898078442016</v>
      </c>
      <c r="H4737" s="26">
        <f t="shared" si="221"/>
        <v>0.58873465142260162</v>
      </c>
    </row>
    <row r="4738" spans="1:8" x14ac:dyDescent="0.25">
      <c r="A4738" s="12">
        <f>Riesgo!C4742</f>
        <v>0</v>
      </c>
      <c r="F4738" s="76">
        <f t="shared" si="219"/>
        <v>-0.12404882503505923</v>
      </c>
      <c r="G4738" s="26">
        <f t="shared" si="220"/>
        <v>0</v>
      </c>
      <c r="H4738" s="26">
        <f t="shared" si="221"/>
        <v>0</v>
      </c>
    </row>
    <row r="4739" spans="1:8" x14ac:dyDescent="0.25">
      <c r="A4739" s="12">
        <f>Riesgo!C4743</f>
        <v>0</v>
      </c>
      <c r="F4739" s="76">
        <f t="shared" ref="F4739:F4802" si="222">A4739-$D$4</f>
        <v>-0.12404882503505923</v>
      </c>
      <c r="G4739" s="26">
        <f t="shared" ref="G4739:G4802" si="223">IF(A4739=0,0,(A4739-D$4)^3)</f>
        <v>0</v>
      </c>
      <c r="H4739" s="26">
        <f t="shared" ref="H4739:H4802" si="224">IF(A4739=0,0,(A4739-D$4)^4)</f>
        <v>0</v>
      </c>
    </row>
    <row r="4740" spans="1:8" x14ac:dyDescent="0.25">
      <c r="A4740" s="12">
        <f>Riesgo!C4744</f>
        <v>0</v>
      </c>
      <c r="F4740" s="76">
        <f t="shared" si="222"/>
        <v>-0.12404882503505923</v>
      </c>
      <c r="G4740" s="26">
        <f t="shared" si="223"/>
        <v>0</v>
      </c>
      <c r="H4740" s="26">
        <f t="shared" si="224"/>
        <v>0</v>
      </c>
    </row>
    <row r="4741" spans="1:8" x14ac:dyDescent="0.25">
      <c r="A4741" s="12">
        <f>Riesgo!C4745</f>
        <v>1</v>
      </c>
      <c r="F4741" s="76">
        <f t="shared" si="222"/>
        <v>0.87595117496494079</v>
      </c>
      <c r="G4741" s="26">
        <f t="shared" si="223"/>
        <v>0.67210898078442016</v>
      </c>
      <c r="H4741" s="26">
        <f t="shared" si="224"/>
        <v>0.58873465142260162</v>
      </c>
    </row>
    <row r="4742" spans="1:8" x14ac:dyDescent="0.25">
      <c r="A4742" s="12">
        <f>Riesgo!C4746</f>
        <v>0</v>
      </c>
      <c r="F4742" s="76">
        <f t="shared" si="222"/>
        <v>-0.12404882503505923</v>
      </c>
      <c r="G4742" s="26">
        <f t="shared" si="223"/>
        <v>0</v>
      </c>
      <c r="H4742" s="26">
        <f t="shared" si="224"/>
        <v>0</v>
      </c>
    </row>
    <row r="4743" spans="1:8" x14ac:dyDescent="0.25">
      <c r="A4743" s="12">
        <f>Riesgo!C4747</f>
        <v>0</v>
      </c>
      <c r="F4743" s="76">
        <f t="shared" si="222"/>
        <v>-0.12404882503505923</v>
      </c>
      <c r="G4743" s="26">
        <f t="shared" si="223"/>
        <v>0</v>
      </c>
      <c r="H4743" s="26">
        <f t="shared" si="224"/>
        <v>0</v>
      </c>
    </row>
    <row r="4744" spans="1:8" x14ac:dyDescent="0.25">
      <c r="A4744" s="12">
        <f>Riesgo!C4748</f>
        <v>0</v>
      </c>
      <c r="F4744" s="76">
        <f t="shared" si="222"/>
        <v>-0.12404882503505923</v>
      </c>
      <c r="G4744" s="26">
        <f t="shared" si="223"/>
        <v>0</v>
      </c>
      <c r="H4744" s="26">
        <f t="shared" si="224"/>
        <v>0</v>
      </c>
    </row>
    <row r="4745" spans="1:8" x14ac:dyDescent="0.25">
      <c r="A4745" s="12">
        <f>Riesgo!C4749</f>
        <v>0</v>
      </c>
      <c r="F4745" s="76">
        <f t="shared" si="222"/>
        <v>-0.12404882503505923</v>
      </c>
      <c r="G4745" s="26">
        <f t="shared" si="223"/>
        <v>0</v>
      </c>
      <c r="H4745" s="26">
        <f t="shared" si="224"/>
        <v>0</v>
      </c>
    </row>
    <row r="4746" spans="1:8" x14ac:dyDescent="0.25">
      <c r="A4746" s="12">
        <f>Riesgo!C4750</f>
        <v>0</v>
      </c>
      <c r="F4746" s="76">
        <f t="shared" si="222"/>
        <v>-0.12404882503505923</v>
      </c>
      <c r="G4746" s="26">
        <f t="shared" si="223"/>
        <v>0</v>
      </c>
      <c r="H4746" s="26">
        <f t="shared" si="224"/>
        <v>0</v>
      </c>
    </row>
    <row r="4747" spans="1:8" x14ac:dyDescent="0.25">
      <c r="A4747" s="12">
        <f>Riesgo!C4751</f>
        <v>0</v>
      </c>
      <c r="F4747" s="76">
        <f t="shared" si="222"/>
        <v>-0.12404882503505923</v>
      </c>
      <c r="G4747" s="26">
        <f t="shared" si="223"/>
        <v>0</v>
      </c>
      <c r="H4747" s="26">
        <f t="shared" si="224"/>
        <v>0</v>
      </c>
    </row>
    <row r="4748" spans="1:8" x14ac:dyDescent="0.25">
      <c r="A4748" s="12">
        <f>Riesgo!C4752</f>
        <v>0</v>
      </c>
      <c r="F4748" s="76">
        <f t="shared" si="222"/>
        <v>-0.12404882503505923</v>
      </c>
      <c r="G4748" s="26">
        <f t="shared" si="223"/>
        <v>0</v>
      </c>
      <c r="H4748" s="26">
        <f t="shared" si="224"/>
        <v>0</v>
      </c>
    </row>
    <row r="4749" spans="1:8" x14ac:dyDescent="0.25">
      <c r="A4749" s="12">
        <f>Riesgo!C4753</f>
        <v>0</v>
      </c>
      <c r="F4749" s="76">
        <f t="shared" si="222"/>
        <v>-0.12404882503505923</v>
      </c>
      <c r="G4749" s="26">
        <f t="shared" si="223"/>
        <v>0</v>
      </c>
      <c r="H4749" s="26">
        <f t="shared" si="224"/>
        <v>0</v>
      </c>
    </row>
    <row r="4750" spans="1:8" x14ac:dyDescent="0.25">
      <c r="A4750" s="12">
        <f>Riesgo!C4754</f>
        <v>0</v>
      </c>
      <c r="F4750" s="76">
        <f t="shared" si="222"/>
        <v>-0.12404882503505923</v>
      </c>
      <c r="G4750" s="26">
        <f t="shared" si="223"/>
        <v>0</v>
      </c>
      <c r="H4750" s="26">
        <f t="shared" si="224"/>
        <v>0</v>
      </c>
    </row>
    <row r="4751" spans="1:8" x14ac:dyDescent="0.25">
      <c r="A4751" s="12">
        <f>Riesgo!C4755</f>
        <v>0</v>
      </c>
      <c r="F4751" s="76">
        <f t="shared" si="222"/>
        <v>-0.12404882503505923</v>
      </c>
      <c r="G4751" s="26">
        <f t="shared" si="223"/>
        <v>0</v>
      </c>
      <c r="H4751" s="26">
        <f t="shared" si="224"/>
        <v>0</v>
      </c>
    </row>
    <row r="4752" spans="1:8" x14ac:dyDescent="0.25">
      <c r="A4752" s="12">
        <f>Riesgo!C4756</f>
        <v>0</v>
      </c>
      <c r="F4752" s="76">
        <f t="shared" si="222"/>
        <v>-0.12404882503505923</v>
      </c>
      <c r="G4752" s="26">
        <f t="shared" si="223"/>
        <v>0</v>
      </c>
      <c r="H4752" s="26">
        <f t="shared" si="224"/>
        <v>0</v>
      </c>
    </row>
    <row r="4753" spans="1:8" x14ac:dyDescent="0.25">
      <c r="A4753" s="12">
        <f>Riesgo!C4757</f>
        <v>0</v>
      </c>
      <c r="F4753" s="76">
        <f t="shared" si="222"/>
        <v>-0.12404882503505923</v>
      </c>
      <c r="G4753" s="26">
        <f t="shared" si="223"/>
        <v>0</v>
      </c>
      <c r="H4753" s="26">
        <f t="shared" si="224"/>
        <v>0</v>
      </c>
    </row>
    <row r="4754" spans="1:8" x14ac:dyDescent="0.25">
      <c r="A4754" s="12">
        <f>Riesgo!C4758</f>
        <v>0</v>
      </c>
      <c r="F4754" s="76">
        <f t="shared" si="222"/>
        <v>-0.12404882503505923</v>
      </c>
      <c r="G4754" s="26">
        <f t="shared" si="223"/>
        <v>0</v>
      </c>
      <c r="H4754" s="26">
        <f t="shared" si="224"/>
        <v>0</v>
      </c>
    </row>
    <row r="4755" spans="1:8" x14ac:dyDescent="0.25">
      <c r="A4755" s="12">
        <f>Riesgo!C4759</f>
        <v>1</v>
      </c>
      <c r="F4755" s="76">
        <f t="shared" si="222"/>
        <v>0.87595117496494079</v>
      </c>
      <c r="G4755" s="26">
        <f t="shared" si="223"/>
        <v>0.67210898078442016</v>
      </c>
      <c r="H4755" s="26">
        <f t="shared" si="224"/>
        <v>0.58873465142260162</v>
      </c>
    </row>
    <row r="4756" spans="1:8" x14ac:dyDescent="0.25">
      <c r="A4756" s="12">
        <f>Riesgo!C4760</f>
        <v>0</v>
      </c>
      <c r="F4756" s="76">
        <f t="shared" si="222"/>
        <v>-0.12404882503505923</v>
      </c>
      <c r="G4756" s="26">
        <f t="shared" si="223"/>
        <v>0</v>
      </c>
      <c r="H4756" s="26">
        <f t="shared" si="224"/>
        <v>0</v>
      </c>
    </row>
    <row r="4757" spans="1:8" x14ac:dyDescent="0.25">
      <c r="A4757" s="12">
        <f>Riesgo!C4761</f>
        <v>1</v>
      </c>
      <c r="F4757" s="76">
        <f t="shared" si="222"/>
        <v>0.87595117496494079</v>
      </c>
      <c r="G4757" s="26">
        <f t="shared" si="223"/>
        <v>0.67210898078442016</v>
      </c>
      <c r="H4757" s="26">
        <f t="shared" si="224"/>
        <v>0.58873465142260162</v>
      </c>
    </row>
    <row r="4758" spans="1:8" x14ac:dyDescent="0.25">
      <c r="A4758" s="12">
        <f>Riesgo!C4762</f>
        <v>0</v>
      </c>
      <c r="F4758" s="76">
        <f t="shared" si="222"/>
        <v>-0.12404882503505923</v>
      </c>
      <c r="G4758" s="26">
        <f t="shared" si="223"/>
        <v>0</v>
      </c>
      <c r="H4758" s="26">
        <f t="shared" si="224"/>
        <v>0</v>
      </c>
    </row>
    <row r="4759" spans="1:8" x14ac:dyDescent="0.25">
      <c r="A4759" s="12">
        <f>Riesgo!C4763</f>
        <v>0.17429656329383555</v>
      </c>
      <c r="F4759" s="76">
        <f t="shared" si="222"/>
        <v>5.024773825877632E-2</v>
      </c>
      <c r="G4759" s="26">
        <f t="shared" si="223"/>
        <v>1.2686725828230019E-4</v>
      </c>
      <c r="H4759" s="26">
        <f t="shared" si="224"/>
        <v>6.3747927877775929E-6</v>
      </c>
    </row>
    <row r="4760" spans="1:8" x14ac:dyDescent="0.25">
      <c r="A4760" s="12">
        <f>Riesgo!C4764</f>
        <v>0</v>
      </c>
      <c r="F4760" s="76">
        <f t="shared" si="222"/>
        <v>-0.12404882503505923</v>
      </c>
      <c r="G4760" s="26">
        <f t="shared" si="223"/>
        <v>0</v>
      </c>
      <c r="H4760" s="26">
        <f t="shared" si="224"/>
        <v>0</v>
      </c>
    </row>
    <row r="4761" spans="1:8" x14ac:dyDescent="0.25">
      <c r="A4761" s="12">
        <f>Riesgo!C4765</f>
        <v>1</v>
      </c>
      <c r="F4761" s="76">
        <f t="shared" si="222"/>
        <v>0.87595117496494079</v>
      </c>
      <c r="G4761" s="26">
        <f t="shared" si="223"/>
        <v>0.67210898078442016</v>
      </c>
      <c r="H4761" s="26">
        <f t="shared" si="224"/>
        <v>0.58873465142260162</v>
      </c>
    </row>
    <row r="4762" spans="1:8" x14ac:dyDescent="0.25">
      <c r="A4762" s="12">
        <f>Riesgo!C4766</f>
        <v>0</v>
      </c>
      <c r="F4762" s="76">
        <f t="shared" si="222"/>
        <v>-0.12404882503505923</v>
      </c>
      <c r="G4762" s="26">
        <f t="shared" si="223"/>
        <v>0</v>
      </c>
      <c r="H4762" s="26">
        <f t="shared" si="224"/>
        <v>0</v>
      </c>
    </row>
    <row r="4763" spans="1:8" x14ac:dyDescent="0.25">
      <c r="A4763" s="12">
        <f>Riesgo!C4767</f>
        <v>0</v>
      </c>
      <c r="F4763" s="76">
        <f t="shared" si="222"/>
        <v>-0.12404882503505923</v>
      </c>
      <c r="G4763" s="26">
        <f t="shared" si="223"/>
        <v>0</v>
      </c>
      <c r="H4763" s="26">
        <f t="shared" si="224"/>
        <v>0</v>
      </c>
    </row>
    <row r="4764" spans="1:8" x14ac:dyDescent="0.25">
      <c r="A4764" s="12">
        <f>Riesgo!C4768</f>
        <v>1</v>
      </c>
      <c r="F4764" s="76">
        <f t="shared" si="222"/>
        <v>0.87595117496494079</v>
      </c>
      <c r="G4764" s="26">
        <f t="shared" si="223"/>
        <v>0.67210898078442016</v>
      </c>
      <c r="H4764" s="26">
        <f t="shared" si="224"/>
        <v>0.58873465142260162</v>
      </c>
    </row>
    <row r="4765" spans="1:8" x14ac:dyDescent="0.25">
      <c r="A4765" s="12">
        <f>Riesgo!C4769</f>
        <v>0</v>
      </c>
      <c r="F4765" s="76">
        <f t="shared" si="222"/>
        <v>-0.12404882503505923</v>
      </c>
      <c r="G4765" s="26">
        <f t="shared" si="223"/>
        <v>0</v>
      </c>
      <c r="H4765" s="26">
        <f t="shared" si="224"/>
        <v>0</v>
      </c>
    </row>
    <row r="4766" spans="1:8" x14ac:dyDescent="0.25">
      <c r="A4766" s="12">
        <f>Riesgo!C4770</f>
        <v>0</v>
      </c>
      <c r="F4766" s="76">
        <f t="shared" si="222"/>
        <v>-0.12404882503505923</v>
      </c>
      <c r="G4766" s="26">
        <f t="shared" si="223"/>
        <v>0</v>
      </c>
      <c r="H4766" s="26">
        <f t="shared" si="224"/>
        <v>0</v>
      </c>
    </row>
    <row r="4767" spans="1:8" x14ac:dyDescent="0.25">
      <c r="A4767" s="12">
        <f>Riesgo!C4771</f>
        <v>0</v>
      </c>
      <c r="F4767" s="76">
        <f t="shared" si="222"/>
        <v>-0.12404882503505923</v>
      </c>
      <c r="G4767" s="26">
        <f t="shared" si="223"/>
        <v>0</v>
      </c>
      <c r="H4767" s="26">
        <f t="shared" si="224"/>
        <v>0</v>
      </c>
    </row>
    <row r="4768" spans="1:8" x14ac:dyDescent="0.25">
      <c r="A4768" s="12">
        <f>Riesgo!C4772</f>
        <v>0.40728010024547751</v>
      </c>
      <c r="F4768" s="76">
        <f t="shared" si="222"/>
        <v>0.28323127521041824</v>
      </c>
      <c r="G4768" s="26">
        <f t="shared" si="223"/>
        <v>2.2720800224853347E-2</v>
      </c>
      <c r="H4768" s="26">
        <f t="shared" si="224"/>
        <v>6.4352412214863704E-3</v>
      </c>
    </row>
    <row r="4769" spans="1:8" x14ac:dyDescent="0.25">
      <c r="A4769" s="12">
        <f>Riesgo!C4773</f>
        <v>0</v>
      </c>
      <c r="F4769" s="76">
        <f t="shared" si="222"/>
        <v>-0.12404882503505923</v>
      </c>
      <c r="G4769" s="26">
        <f t="shared" si="223"/>
        <v>0</v>
      </c>
      <c r="H4769" s="26">
        <f t="shared" si="224"/>
        <v>0</v>
      </c>
    </row>
    <row r="4770" spans="1:8" x14ac:dyDescent="0.25">
      <c r="A4770" s="12">
        <f>Riesgo!C4774</f>
        <v>0</v>
      </c>
      <c r="F4770" s="76">
        <f t="shared" si="222"/>
        <v>-0.12404882503505923</v>
      </c>
      <c r="G4770" s="26">
        <f t="shared" si="223"/>
        <v>0</v>
      </c>
      <c r="H4770" s="26">
        <f t="shared" si="224"/>
        <v>0</v>
      </c>
    </row>
    <row r="4771" spans="1:8" x14ac:dyDescent="0.25">
      <c r="A4771" s="12">
        <f>Riesgo!C4775</f>
        <v>0</v>
      </c>
      <c r="F4771" s="76">
        <f t="shared" si="222"/>
        <v>-0.12404882503505923</v>
      </c>
      <c r="G4771" s="26">
        <f t="shared" si="223"/>
        <v>0</v>
      </c>
      <c r="H4771" s="26">
        <f t="shared" si="224"/>
        <v>0</v>
      </c>
    </row>
    <row r="4772" spans="1:8" x14ac:dyDescent="0.25">
      <c r="A4772" s="12">
        <f>Riesgo!C4776</f>
        <v>0</v>
      </c>
      <c r="F4772" s="76">
        <f t="shared" si="222"/>
        <v>-0.12404882503505923</v>
      </c>
      <c r="G4772" s="26">
        <f t="shared" si="223"/>
        <v>0</v>
      </c>
      <c r="H4772" s="26">
        <f t="shared" si="224"/>
        <v>0</v>
      </c>
    </row>
    <row r="4773" spans="1:8" x14ac:dyDescent="0.25">
      <c r="A4773" s="12">
        <f>Riesgo!C4777</f>
        <v>0</v>
      </c>
      <c r="F4773" s="76">
        <f t="shared" si="222"/>
        <v>-0.12404882503505923</v>
      </c>
      <c r="G4773" s="26">
        <f t="shared" si="223"/>
        <v>0</v>
      </c>
      <c r="H4773" s="26">
        <f t="shared" si="224"/>
        <v>0</v>
      </c>
    </row>
    <row r="4774" spans="1:8" x14ac:dyDescent="0.25">
      <c r="A4774" s="12">
        <f>Riesgo!C4778</f>
        <v>0</v>
      </c>
      <c r="F4774" s="76">
        <f t="shared" si="222"/>
        <v>-0.12404882503505923</v>
      </c>
      <c r="G4774" s="26">
        <f t="shared" si="223"/>
        <v>0</v>
      </c>
      <c r="H4774" s="26">
        <f t="shared" si="224"/>
        <v>0</v>
      </c>
    </row>
    <row r="4775" spans="1:8" x14ac:dyDescent="0.25">
      <c r="A4775" s="12">
        <f>Riesgo!C4779</f>
        <v>0</v>
      </c>
      <c r="F4775" s="76">
        <f t="shared" si="222"/>
        <v>-0.12404882503505923</v>
      </c>
      <c r="G4775" s="26">
        <f t="shared" si="223"/>
        <v>0</v>
      </c>
      <c r="H4775" s="26">
        <f t="shared" si="224"/>
        <v>0</v>
      </c>
    </row>
    <row r="4776" spans="1:8" x14ac:dyDescent="0.25">
      <c r="A4776" s="12">
        <f>Riesgo!C4780</f>
        <v>0.79502446814367433</v>
      </c>
      <c r="F4776" s="76">
        <f t="shared" si="222"/>
        <v>0.67097564310861513</v>
      </c>
      <c r="G4776" s="26">
        <f t="shared" si="223"/>
        <v>0.30207881278081217</v>
      </c>
      <c r="H4776" s="26">
        <f t="shared" si="224"/>
        <v>0.20268752567509241</v>
      </c>
    </row>
    <row r="4777" spans="1:8" x14ac:dyDescent="0.25">
      <c r="A4777" s="12">
        <f>Riesgo!C4781</f>
        <v>0</v>
      </c>
      <c r="F4777" s="76">
        <f t="shared" si="222"/>
        <v>-0.12404882503505923</v>
      </c>
      <c r="G4777" s="26">
        <f t="shared" si="223"/>
        <v>0</v>
      </c>
      <c r="H4777" s="26">
        <f t="shared" si="224"/>
        <v>0</v>
      </c>
    </row>
    <row r="4778" spans="1:8" x14ac:dyDescent="0.25">
      <c r="A4778" s="12">
        <f>Riesgo!C4782</f>
        <v>0.31823676380947524</v>
      </c>
      <c r="F4778" s="76">
        <f t="shared" si="222"/>
        <v>0.19418793877441601</v>
      </c>
      <c r="G4778" s="26">
        <f t="shared" si="223"/>
        <v>7.3226243545920092E-3</v>
      </c>
      <c r="H4778" s="26">
        <f t="shared" si="224"/>
        <v>1.4219653298375603E-3</v>
      </c>
    </row>
    <row r="4779" spans="1:8" x14ac:dyDescent="0.25">
      <c r="A4779" s="12">
        <f>Riesgo!C4783</f>
        <v>0</v>
      </c>
      <c r="F4779" s="76">
        <f t="shared" si="222"/>
        <v>-0.12404882503505923</v>
      </c>
      <c r="G4779" s="26">
        <f t="shared" si="223"/>
        <v>0</v>
      </c>
      <c r="H4779" s="26">
        <f t="shared" si="224"/>
        <v>0</v>
      </c>
    </row>
    <row r="4780" spans="1:8" x14ac:dyDescent="0.25">
      <c r="A4780" s="12">
        <f>Riesgo!C4784</f>
        <v>0</v>
      </c>
      <c r="F4780" s="76">
        <f t="shared" si="222"/>
        <v>-0.12404882503505923</v>
      </c>
      <c r="G4780" s="26">
        <f t="shared" si="223"/>
        <v>0</v>
      </c>
      <c r="H4780" s="26">
        <f t="shared" si="224"/>
        <v>0</v>
      </c>
    </row>
    <row r="4781" spans="1:8" x14ac:dyDescent="0.25">
      <c r="A4781" s="12">
        <f>Riesgo!C4785</f>
        <v>0</v>
      </c>
      <c r="F4781" s="76">
        <f t="shared" si="222"/>
        <v>-0.12404882503505923</v>
      </c>
      <c r="G4781" s="26">
        <f t="shared" si="223"/>
        <v>0</v>
      </c>
      <c r="H4781" s="26">
        <f t="shared" si="224"/>
        <v>0</v>
      </c>
    </row>
    <row r="4782" spans="1:8" x14ac:dyDescent="0.25">
      <c r="A4782" s="12">
        <f>Riesgo!C4786</f>
        <v>0</v>
      </c>
      <c r="F4782" s="76">
        <f t="shared" si="222"/>
        <v>-0.12404882503505923</v>
      </c>
      <c r="G4782" s="26">
        <f t="shared" si="223"/>
        <v>0</v>
      </c>
      <c r="H4782" s="26">
        <f t="shared" si="224"/>
        <v>0</v>
      </c>
    </row>
    <row r="4783" spans="1:8" x14ac:dyDescent="0.25">
      <c r="A4783" s="12">
        <f>Riesgo!C4787</f>
        <v>0</v>
      </c>
      <c r="F4783" s="76">
        <f t="shared" si="222"/>
        <v>-0.12404882503505923</v>
      </c>
      <c r="G4783" s="26">
        <f t="shared" si="223"/>
        <v>0</v>
      </c>
      <c r="H4783" s="26">
        <f t="shared" si="224"/>
        <v>0</v>
      </c>
    </row>
    <row r="4784" spans="1:8" x14ac:dyDescent="0.25">
      <c r="A4784" s="12">
        <f>Riesgo!C4788</f>
        <v>0</v>
      </c>
      <c r="F4784" s="76">
        <f t="shared" si="222"/>
        <v>-0.12404882503505923</v>
      </c>
      <c r="G4784" s="26">
        <f t="shared" si="223"/>
        <v>0</v>
      </c>
      <c r="H4784" s="26">
        <f t="shared" si="224"/>
        <v>0</v>
      </c>
    </row>
    <row r="4785" spans="1:8" x14ac:dyDescent="0.25">
      <c r="A4785" s="12">
        <f>Riesgo!C4789</f>
        <v>0</v>
      </c>
      <c r="F4785" s="76">
        <f t="shared" si="222"/>
        <v>-0.12404882503505923</v>
      </c>
      <c r="G4785" s="26">
        <f t="shared" si="223"/>
        <v>0</v>
      </c>
      <c r="H4785" s="26">
        <f t="shared" si="224"/>
        <v>0</v>
      </c>
    </row>
    <row r="4786" spans="1:8" x14ac:dyDescent="0.25">
      <c r="A4786" s="12">
        <f>Riesgo!C4790</f>
        <v>0</v>
      </c>
      <c r="F4786" s="76">
        <f t="shared" si="222"/>
        <v>-0.12404882503505923</v>
      </c>
      <c r="G4786" s="26">
        <f t="shared" si="223"/>
        <v>0</v>
      </c>
      <c r="H4786" s="26">
        <f t="shared" si="224"/>
        <v>0</v>
      </c>
    </row>
    <row r="4787" spans="1:8" x14ac:dyDescent="0.25">
      <c r="A4787" s="12">
        <f>Riesgo!C4791</f>
        <v>0.76282568541266238</v>
      </c>
      <c r="F4787" s="76">
        <f t="shared" si="222"/>
        <v>0.63877686037760317</v>
      </c>
      <c r="G4787" s="26">
        <f t="shared" si="223"/>
        <v>0.26064387665752453</v>
      </c>
      <c r="H4787" s="26">
        <f t="shared" si="224"/>
        <v>0.16649327720794074</v>
      </c>
    </row>
    <row r="4788" spans="1:8" x14ac:dyDescent="0.25">
      <c r="A4788" s="12">
        <f>Riesgo!C4792</f>
        <v>1</v>
      </c>
      <c r="F4788" s="76">
        <f t="shared" si="222"/>
        <v>0.87595117496494079</v>
      </c>
      <c r="G4788" s="26">
        <f t="shared" si="223"/>
        <v>0.67210898078442016</v>
      </c>
      <c r="H4788" s="26">
        <f t="shared" si="224"/>
        <v>0.58873465142260162</v>
      </c>
    </row>
    <row r="4789" spans="1:8" x14ac:dyDescent="0.25">
      <c r="A4789" s="12">
        <f>Riesgo!C4793</f>
        <v>0</v>
      </c>
      <c r="F4789" s="76">
        <f t="shared" si="222"/>
        <v>-0.12404882503505923</v>
      </c>
      <c r="G4789" s="26">
        <f t="shared" si="223"/>
        <v>0</v>
      </c>
      <c r="H4789" s="26">
        <f t="shared" si="224"/>
        <v>0</v>
      </c>
    </row>
    <row r="4790" spans="1:8" x14ac:dyDescent="0.25">
      <c r="A4790" s="12">
        <f>Riesgo!C4794</f>
        <v>0</v>
      </c>
      <c r="F4790" s="76">
        <f t="shared" si="222"/>
        <v>-0.12404882503505923</v>
      </c>
      <c r="G4790" s="26">
        <f t="shared" si="223"/>
        <v>0</v>
      </c>
      <c r="H4790" s="26">
        <f t="shared" si="224"/>
        <v>0</v>
      </c>
    </row>
    <row r="4791" spans="1:8" x14ac:dyDescent="0.25">
      <c r="A4791" s="12">
        <f>Riesgo!C4795</f>
        <v>0</v>
      </c>
      <c r="F4791" s="76">
        <f t="shared" si="222"/>
        <v>-0.12404882503505923</v>
      </c>
      <c r="G4791" s="26">
        <f t="shared" si="223"/>
        <v>0</v>
      </c>
      <c r="H4791" s="26">
        <f t="shared" si="224"/>
        <v>0</v>
      </c>
    </row>
    <row r="4792" spans="1:8" x14ac:dyDescent="0.25">
      <c r="A4792" s="12">
        <f>Riesgo!C4796</f>
        <v>0</v>
      </c>
      <c r="F4792" s="76">
        <f t="shared" si="222"/>
        <v>-0.12404882503505923</v>
      </c>
      <c r="G4792" s="26">
        <f t="shared" si="223"/>
        <v>0</v>
      </c>
      <c r="H4792" s="26">
        <f t="shared" si="224"/>
        <v>0</v>
      </c>
    </row>
    <row r="4793" spans="1:8" x14ac:dyDescent="0.25">
      <c r="A4793" s="12">
        <f>Riesgo!C4797</f>
        <v>0</v>
      </c>
      <c r="F4793" s="76">
        <f t="shared" si="222"/>
        <v>-0.12404882503505923</v>
      </c>
      <c r="G4793" s="26">
        <f t="shared" si="223"/>
        <v>0</v>
      </c>
      <c r="H4793" s="26">
        <f t="shared" si="224"/>
        <v>0</v>
      </c>
    </row>
    <row r="4794" spans="1:8" x14ac:dyDescent="0.25">
      <c r="A4794" s="12">
        <f>Riesgo!C4798</f>
        <v>0</v>
      </c>
      <c r="F4794" s="76">
        <f t="shared" si="222"/>
        <v>-0.12404882503505923</v>
      </c>
      <c r="G4794" s="26">
        <f t="shared" si="223"/>
        <v>0</v>
      </c>
      <c r="H4794" s="26">
        <f t="shared" si="224"/>
        <v>0</v>
      </c>
    </row>
    <row r="4795" spans="1:8" x14ac:dyDescent="0.25">
      <c r="A4795" s="12">
        <f>Riesgo!C4799</f>
        <v>0</v>
      </c>
      <c r="F4795" s="76">
        <f t="shared" si="222"/>
        <v>-0.12404882503505923</v>
      </c>
      <c r="G4795" s="26">
        <f t="shared" si="223"/>
        <v>0</v>
      </c>
      <c r="H4795" s="26">
        <f t="shared" si="224"/>
        <v>0</v>
      </c>
    </row>
    <row r="4796" spans="1:8" x14ac:dyDescent="0.25">
      <c r="A4796" s="12">
        <f>Riesgo!C4800</f>
        <v>0</v>
      </c>
      <c r="F4796" s="76">
        <f t="shared" si="222"/>
        <v>-0.12404882503505923</v>
      </c>
      <c r="G4796" s="26">
        <f t="shared" si="223"/>
        <v>0</v>
      </c>
      <c r="H4796" s="26">
        <f t="shared" si="224"/>
        <v>0</v>
      </c>
    </row>
    <row r="4797" spans="1:8" x14ac:dyDescent="0.25">
      <c r="A4797" s="12">
        <f>Riesgo!C4801</f>
        <v>0</v>
      </c>
      <c r="F4797" s="76">
        <f t="shared" si="222"/>
        <v>-0.12404882503505923</v>
      </c>
      <c r="G4797" s="26">
        <f t="shared" si="223"/>
        <v>0</v>
      </c>
      <c r="H4797" s="26">
        <f t="shared" si="224"/>
        <v>0</v>
      </c>
    </row>
    <row r="4798" spans="1:8" x14ac:dyDescent="0.25">
      <c r="A4798" s="12">
        <f>Riesgo!C4802</f>
        <v>0</v>
      </c>
      <c r="F4798" s="76">
        <f t="shared" si="222"/>
        <v>-0.12404882503505923</v>
      </c>
      <c r="G4798" s="26">
        <f t="shared" si="223"/>
        <v>0</v>
      </c>
      <c r="H4798" s="26">
        <f t="shared" si="224"/>
        <v>0</v>
      </c>
    </row>
    <row r="4799" spans="1:8" x14ac:dyDescent="0.25">
      <c r="A4799" s="12">
        <f>Riesgo!C4803</f>
        <v>0</v>
      </c>
      <c r="F4799" s="76">
        <f t="shared" si="222"/>
        <v>-0.12404882503505923</v>
      </c>
      <c r="G4799" s="26">
        <f t="shared" si="223"/>
        <v>0</v>
      </c>
      <c r="H4799" s="26">
        <f t="shared" si="224"/>
        <v>0</v>
      </c>
    </row>
    <row r="4800" spans="1:8" x14ac:dyDescent="0.25">
      <c r="A4800" s="12">
        <f>Riesgo!C4804</f>
        <v>0</v>
      </c>
      <c r="F4800" s="76">
        <f t="shared" si="222"/>
        <v>-0.12404882503505923</v>
      </c>
      <c r="G4800" s="26">
        <f t="shared" si="223"/>
        <v>0</v>
      </c>
      <c r="H4800" s="26">
        <f t="shared" si="224"/>
        <v>0</v>
      </c>
    </row>
    <row r="4801" spans="1:8" x14ac:dyDescent="0.25">
      <c r="A4801" s="12">
        <f>Riesgo!C4805</f>
        <v>1.3890903353118727E-2</v>
      </c>
      <c r="F4801" s="76">
        <f t="shared" si="222"/>
        <v>-0.11015792168194051</v>
      </c>
      <c r="G4801" s="26">
        <f t="shared" si="223"/>
        <v>-1.3367407909479069E-3</v>
      </c>
      <c r="H4801" s="26">
        <f t="shared" si="224"/>
        <v>1.4725258735829474E-4</v>
      </c>
    </row>
    <row r="4802" spans="1:8" x14ac:dyDescent="0.25">
      <c r="A4802" s="12">
        <f>Riesgo!C4806</f>
        <v>0.58958430987578114</v>
      </c>
      <c r="F4802" s="76">
        <f t="shared" si="222"/>
        <v>0.46553548484072194</v>
      </c>
      <c r="G4802" s="26">
        <f t="shared" si="223"/>
        <v>0.10089238079050281</v>
      </c>
      <c r="H4802" s="26">
        <f t="shared" si="224"/>
        <v>4.6968983408041468E-2</v>
      </c>
    </row>
    <row r="4803" spans="1:8" x14ac:dyDescent="0.25">
      <c r="A4803" s="12">
        <f>Riesgo!C4807</f>
        <v>0</v>
      </c>
      <c r="F4803" s="76">
        <f t="shared" ref="F4803:F4866" si="225">A4803-$D$4</f>
        <v>-0.12404882503505923</v>
      </c>
      <c r="G4803" s="26">
        <f t="shared" ref="G4803:G4866" si="226">IF(A4803=0,0,(A4803-D$4)^3)</f>
        <v>0</v>
      </c>
      <c r="H4803" s="26">
        <f t="shared" ref="H4803:H4866" si="227">IF(A4803=0,0,(A4803-D$4)^4)</f>
        <v>0</v>
      </c>
    </row>
    <row r="4804" spans="1:8" x14ac:dyDescent="0.25">
      <c r="A4804" s="12">
        <f>Riesgo!C4808</f>
        <v>0</v>
      </c>
      <c r="F4804" s="76">
        <f t="shared" si="225"/>
        <v>-0.12404882503505923</v>
      </c>
      <c r="G4804" s="26">
        <f t="shared" si="226"/>
        <v>0</v>
      </c>
      <c r="H4804" s="26">
        <f t="shared" si="227"/>
        <v>0</v>
      </c>
    </row>
    <row r="4805" spans="1:8" x14ac:dyDescent="0.25">
      <c r="A4805" s="12">
        <f>Riesgo!C4809</f>
        <v>0</v>
      </c>
      <c r="F4805" s="76">
        <f t="shared" si="225"/>
        <v>-0.12404882503505923</v>
      </c>
      <c r="G4805" s="26">
        <f t="shared" si="226"/>
        <v>0</v>
      </c>
      <c r="H4805" s="26">
        <f t="shared" si="227"/>
        <v>0</v>
      </c>
    </row>
    <row r="4806" spans="1:8" x14ac:dyDescent="0.25">
      <c r="A4806" s="12">
        <f>Riesgo!C4810</f>
        <v>0</v>
      </c>
      <c r="F4806" s="76">
        <f t="shared" si="225"/>
        <v>-0.12404882503505923</v>
      </c>
      <c r="G4806" s="26">
        <f t="shared" si="226"/>
        <v>0</v>
      </c>
      <c r="H4806" s="26">
        <f t="shared" si="227"/>
        <v>0</v>
      </c>
    </row>
    <row r="4807" spans="1:8" x14ac:dyDescent="0.25">
      <c r="A4807" s="12">
        <f>Riesgo!C4811</f>
        <v>0</v>
      </c>
      <c r="F4807" s="76">
        <f t="shared" si="225"/>
        <v>-0.12404882503505923</v>
      </c>
      <c r="G4807" s="26">
        <f t="shared" si="226"/>
        <v>0</v>
      </c>
      <c r="H4807" s="26">
        <f t="shared" si="227"/>
        <v>0</v>
      </c>
    </row>
    <row r="4808" spans="1:8" x14ac:dyDescent="0.25">
      <c r="A4808" s="12">
        <f>Riesgo!C4812</f>
        <v>0</v>
      </c>
      <c r="F4808" s="76">
        <f t="shared" si="225"/>
        <v>-0.12404882503505923</v>
      </c>
      <c r="G4808" s="26">
        <f t="shared" si="226"/>
        <v>0</v>
      </c>
      <c r="H4808" s="26">
        <f t="shared" si="227"/>
        <v>0</v>
      </c>
    </row>
    <row r="4809" spans="1:8" x14ac:dyDescent="0.25">
      <c r="A4809" s="12">
        <f>Riesgo!C4813</f>
        <v>0</v>
      </c>
      <c r="F4809" s="76">
        <f t="shared" si="225"/>
        <v>-0.12404882503505923</v>
      </c>
      <c r="G4809" s="26">
        <f t="shared" si="226"/>
        <v>0</v>
      </c>
      <c r="H4809" s="26">
        <f t="shared" si="227"/>
        <v>0</v>
      </c>
    </row>
    <row r="4810" spans="1:8" x14ac:dyDescent="0.25">
      <c r="A4810" s="12">
        <f>Riesgo!C4814</f>
        <v>0.19030063390309807</v>
      </c>
      <c r="F4810" s="76">
        <f t="shared" si="225"/>
        <v>6.6251808868038831E-2</v>
      </c>
      <c r="G4810" s="26">
        <f t="shared" si="226"/>
        <v>2.9079920897994663E-4</v>
      </c>
      <c r="H4810" s="26">
        <f t="shared" si="227"/>
        <v>1.9265973612316307E-5</v>
      </c>
    </row>
    <row r="4811" spans="1:8" x14ac:dyDescent="0.25">
      <c r="A4811" s="12">
        <f>Riesgo!C4815</f>
        <v>1</v>
      </c>
      <c r="F4811" s="76">
        <f t="shared" si="225"/>
        <v>0.87595117496494079</v>
      </c>
      <c r="G4811" s="26">
        <f t="shared" si="226"/>
        <v>0.67210898078442016</v>
      </c>
      <c r="H4811" s="26">
        <f t="shared" si="227"/>
        <v>0.58873465142260162</v>
      </c>
    </row>
    <row r="4812" spans="1:8" x14ac:dyDescent="0.25">
      <c r="A4812" s="12">
        <f>Riesgo!C4816</f>
        <v>0</v>
      </c>
      <c r="F4812" s="76">
        <f t="shared" si="225"/>
        <v>-0.12404882503505923</v>
      </c>
      <c r="G4812" s="26">
        <f t="shared" si="226"/>
        <v>0</v>
      </c>
      <c r="H4812" s="26">
        <f t="shared" si="227"/>
        <v>0</v>
      </c>
    </row>
    <row r="4813" spans="1:8" x14ac:dyDescent="0.25">
      <c r="A4813" s="12">
        <f>Riesgo!C4817</f>
        <v>0</v>
      </c>
      <c r="F4813" s="76">
        <f t="shared" si="225"/>
        <v>-0.12404882503505923</v>
      </c>
      <c r="G4813" s="26">
        <f t="shared" si="226"/>
        <v>0</v>
      </c>
      <c r="H4813" s="26">
        <f t="shared" si="227"/>
        <v>0</v>
      </c>
    </row>
    <row r="4814" spans="1:8" x14ac:dyDescent="0.25">
      <c r="A4814" s="12">
        <f>Riesgo!C4818</f>
        <v>0.71981221422781039</v>
      </c>
      <c r="F4814" s="76">
        <f t="shared" si="225"/>
        <v>0.59576338919275118</v>
      </c>
      <c r="G4814" s="26">
        <f t="shared" si="226"/>
        <v>0.21145669225382763</v>
      </c>
      <c r="H4814" s="26">
        <f t="shared" si="227"/>
        <v>0.12597815564462891</v>
      </c>
    </row>
    <row r="4815" spans="1:8" x14ac:dyDescent="0.25">
      <c r="A4815" s="12">
        <f>Riesgo!C4819</f>
        <v>0</v>
      </c>
      <c r="F4815" s="76">
        <f t="shared" si="225"/>
        <v>-0.12404882503505923</v>
      </c>
      <c r="G4815" s="26">
        <f t="shared" si="226"/>
        <v>0</v>
      </c>
      <c r="H4815" s="26">
        <f t="shared" si="227"/>
        <v>0</v>
      </c>
    </row>
    <row r="4816" spans="1:8" x14ac:dyDescent="0.25">
      <c r="A4816" s="12">
        <f>Riesgo!C4820</f>
        <v>0</v>
      </c>
      <c r="F4816" s="76">
        <f t="shared" si="225"/>
        <v>-0.12404882503505923</v>
      </c>
      <c r="G4816" s="26">
        <f t="shared" si="226"/>
        <v>0</v>
      </c>
      <c r="H4816" s="26">
        <f t="shared" si="227"/>
        <v>0</v>
      </c>
    </row>
    <row r="4817" spans="1:8" x14ac:dyDescent="0.25">
      <c r="A4817" s="12">
        <f>Riesgo!C4821</f>
        <v>0</v>
      </c>
      <c r="F4817" s="76">
        <f t="shared" si="225"/>
        <v>-0.12404882503505923</v>
      </c>
      <c r="G4817" s="26">
        <f t="shared" si="226"/>
        <v>0</v>
      </c>
      <c r="H4817" s="26">
        <f t="shared" si="227"/>
        <v>0</v>
      </c>
    </row>
    <row r="4818" spans="1:8" x14ac:dyDescent="0.25">
      <c r="A4818" s="12">
        <f>Riesgo!C4822</f>
        <v>0</v>
      </c>
      <c r="F4818" s="76">
        <f t="shared" si="225"/>
        <v>-0.12404882503505923</v>
      </c>
      <c r="G4818" s="26">
        <f t="shared" si="226"/>
        <v>0</v>
      </c>
      <c r="H4818" s="26">
        <f t="shared" si="227"/>
        <v>0</v>
      </c>
    </row>
    <row r="4819" spans="1:8" x14ac:dyDescent="0.25">
      <c r="A4819" s="12">
        <f>Riesgo!C4823</f>
        <v>0</v>
      </c>
      <c r="F4819" s="76">
        <f t="shared" si="225"/>
        <v>-0.12404882503505923</v>
      </c>
      <c r="G4819" s="26">
        <f t="shared" si="226"/>
        <v>0</v>
      </c>
      <c r="H4819" s="26">
        <f t="shared" si="227"/>
        <v>0</v>
      </c>
    </row>
    <row r="4820" spans="1:8" x14ac:dyDescent="0.25">
      <c r="A4820" s="12">
        <f>Riesgo!C4824</f>
        <v>1</v>
      </c>
      <c r="F4820" s="76">
        <f t="shared" si="225"/>
        <v>0.87595117496494079</v>
      </c>
      <c r="G4820" s="26">
        <f t="shared" si="226"/>
        <v>0.67210898078442016</v>
      </c>
      <c r="H4820" s="26">
        <f t="shared" si="227"/>
        <v>0.58873465142260162</v>
      </c>
    </row>
    <row r="4821" spans="1:8" x14ac:dyDescent="0.25">
      <c r="A4821" s="12">
        <f>Riesgo!C4825</f>
        <v>1</v>
      </c>
      <c r="F4821" s="76">
        <f t="shared" si="225"/>
        <v>0.87595117496494079</v>
      </c>
      <c r="G4821" s="26">
        <f t="shared" si="226"/>
        <v>0.67210898078442016</v>
      </c>
      <c r="H4821" s="26">
        <f t="shared" si="227"/>
        <v>0.58873465142260162</v>
      </c>
    </row>
    <row r="4822" spans="1:8" x14ac:dyDescent="0.25">
      <c r="A4822" s="12">
        <f>Riesgo!C4826</f>
        <v>0</v>
      </c>
      <c r="F4822" s="76">
        <f t="shared" si="225"/>
        <v>-0.12404882503505923</v>
      </c>
      <c r="G4822" s="26">
        <f t="shared" si="226"/>
        <v>0</v>
      </c>
      <c r="H4822" s="26">
        <f t="shared" si="227"/>
        <v>0</v>
      </c>
    </row>
    <row r="4823" spans="1:8" x14ac:dyDescent="0.25">
      <c r="A4823" s="12">
        <f>Riesgo!C4827</f>
        <v>0</v>
      </c>
      <c r="F4823" s="76">
        <f t="shared" si="225"/>
        <v>-0.12404882503505923</v>
      </c>
      <c r="G4823" s="26">
        <f t="shared" si="226"/>
        <v>0</v>
      </c>
      <c r="H4823" s="26">
        <f t="shared" si="227"/>
        <v>0</v>
      </c>
    </row>
    <row r="4824" spans="1:8" x14ac:dyDescent="0.25">
      <c r="A4824" s="12">
        <f>Riesgo!C4828</f>
        <v>0</v>
      </c>
      <c r="F4824" s="76">
        <f t="shared" si="225"/>
        <v>-0.12404882503505923</v>
      </c>
      <c r="G4824" s="26">
        <f t="shared" si="226"/>
        <v>0</v>
      </c>
      <c r="H4824" s="26">
        <f t="shared" si="227"/>
        <v>0</v>
      </c>
    </row>
    <row r="4825" spans="1:8" x14ac:dyDescent="0.25">
      <c r="A4825" s="12">
        <f>Riesgo!C4829</f>
        <v>0</v>
      </c>
      <c r="F4825" s="76">
        <f t="shared" si="225"/>
        <v>-0.12404882503505923</v>
      </c>
      <c r="G4825" s="26">
        <f t="shared" si="226"/>
        <v>0</v>
      </c>
      <c r="H4825" s="26">
        <f t="shared" si="227"/>
        <v>0</v>
      </c>
    </row>
    <row r="4826" spans="1:8" x14ac:dyDescent="0.25">
      <c r="A4826" s="12">
        <f>Riesgo!C4830</f>
        <v>0</v>
      </c>
      <c r="F4826" s="76">
        <f t="shared" si="225"/>
        <v>-0.12404882503505923</v>
      </c>
      <c r="G4826" s="26">
        <f t="shared" si="226"/>
        <v>0</v>
      </c>
      <c r="H4826" s="26">
        <f t="shared" si="227"/>
        <v>0</v>
      </c>
    </row>
    <row r="4827" spans="1:8" x14ac:dyDescent="0.25">
      <c r="A4827" s="12">
        <f>Riesgo!C4831</f>
        <v>0</v>
      </c>
      <c r="F4827" s="76">
        <f t="shared" si="225"/>
        <v>-0.12404882503505923</v>
      </c>
      <c r="G4827" s="26">
        <f t="shared" si="226"/>
        <v>0</v>
      </c>
      <c r="H4827" s="26">
        <f t="shared" si="227"/>
        <v>0</v>
      </c>
    </row>
    <row r="4828" spans="1:8" x14ac:dyDescent="0.25">
      <c r="A4828" s="12">
        <f>Riesgo!C4832</f>
        <v>0</v>
      </c>
      <c r="F4828" s="76">
        <f t="shared" si="225"/>
        <v>-0.12404882503505923</v>
      </c>
      <c r="G4828" s="26">
        <f t="shared" si="226"/>
        <v>0</v>
      </c>
      <c r="H4828" s="26">
        <f t="shared" si="227"/>
        <v>0</v>
      </c>
    </row>
    <row r="4829" spans="1:8" x14ac:dyDescent="0.25">
      <c r="A4829" s="12">
        <f>Riesgo!C4833</f>
        <v>1</v>
      </c>
      <c r="F4829" s="76">
        <f t="shared" si="225"/>
        <v>0.87595117496494079</v>
      </c>
      <c r="G4829" s="26">
        <f t="shared" si="226"/>
        <v>0.67210898078442016</v>
      </c>
      <c r="H4829" s="26">
        <f t="shared" si="227"/>
        <v>0.58873465142260162</v>
      </c>
    </row>
    <row r="4830" spans="1:8" x14ac:dyDescent="0.25">
      <c r="A4830" s="12">
        <f>Riesgo!C4834</f>
        <v>0</v>
      </c>
      <c r="F4830" s="76">
        <f t="shared" si="225"/>
        <v>-0.12404882503505923</v>
      </c>
      <c r="G4830" s="26">
        <f t="shared" si="226"/>
        <v>0</v>
      </c>
      <c r="H4830" s="26">
        <f t="shared" si="227"/>
        <v>0</v>
      </c>
    </row>
    <row r="4831" spans="1:8" x14ac:dyDescent="0.25">
      <c r="A4831" s="12">
        <f>Riesgo!C4835</f>
        <v>0</v>
      </c>
      <c r="F4831" s="76">
        <f t="shared" si="225"/>
        <v>-0.12404882503505923</v>
      </c>
      <c r="G4831" s="26">
        <f t="shared" si="226"/>
        <v>0</v>
      </c>
      <c r="H4831" s="26">
        <f t="shared" si="227"/>
        <v>0</v>
      </c>
    </row>
    <row r="4832" spans="1:8" x14ac:dyDescent="0.25">
      <c r="A4832" s="12">
        <f>Riesgo!C4836</f>
        <v>1</v>
      </c>
      <c r="F4832" s="76">
        <f t="shared" si="225"/>
        <v>0.87595117496494079</v>
      </c>
      <c r="G4832" s="26">
        <f t="shared" si="226"/>
        <v>0.67210898078442016</v>
      </c>
      <c r="H4832" s="26">
        <f t="shared" si="227"/>
        <v>0.58873465142260162</v>
      </c>
    </row>
    <row r="4833" spans="1:8" x14ac:dyDescent="0.25">
      <c r="A4833" s="12">
        <f>Riesgo!C4837</f>
        <v>0</v>
      </c>
      <c r="F4833" s="76">
        <f t="shared" si="225"/>
        <v>-0.12404882503505923</v>
      </c>
      <c r="G4833" s="26">
        <f t="shared" si="226"/>
        <v>0</v>
      </c>
      <c r="H4833" s="26">
        <f t="shared" si="227"/>
        <v>0</v>
      </c>
    </row>
    <row r="4834" spans="1:8" x14ac:dyDescent="0.25">
      <c r="A4834" s="12">
        <f>Riesgo!C4838</f>
        <v>0</v>
      </c>
      <c r="F4834" s="76">
        <f t="shared" si="225"/>
        <v>-0.12404882503505923</v>
      </c>
      <c r="G4834" s="26">
        <f t="shared" si="226"/>
        <v>0</v>
      </c>
      <c r="H4834" s="26">
        <f t="shared" si="227"/>
        <v>0</v>
      </c>
    </row>
    <row r="4835" spans="1:8" x14ac:dyDescent="0.25">
      <c r="A4835" s="12">
        <f>Riesgo!C4839</f>
        <v>1</v>
      </c>
      <c r="F4835" s="76">
        <f t="shared" si="225"/>
        <v>0.87595117496494079</v>
      </c>
      <c r="G4835" s="26">
        <f t="shared" si="226"/>
        <v>0.67210898078442016</v>
      </c>
      <c r="H4835" s="26">
        <f t="shared" si="227"/>
        <v>0.58873465142260162</v>
      </c>
    </row>
    <row r="4836" spans="1:8" x14ac:dyDescent="0.25">
      <c r="A4836" s="12">
        <f>Riesgo!C4840</f>
        <v>0</v>
      </c>
      <c r="F4836" s="76">
        <f t="shared" si="225"/>
        <v>-0.12404882503505923</v>
      </c>
      <c r="G4836" s="26">
        <f t="shared" si="226"/>
        <v>0</v>
      </c>
      <c r="H4836" s="26">
        <f t="shared" si="227"/>
        <v>0</v>
      </c>
    </row>
    <row r="4837" spans="1:8" x14ac:dyDescent="0.25">
      <c r="A4837" s="12">
        <f>Riesgo!C4841</f>
        <v>0</v>
      </c>
      <c r="F4837" s="76">
        <f t="shared" si="225"/>
        <v>-0.12404882503505923</v>
      </c>
      <c r="G4837" s="26">
        <f t="shared" si="226"/>
        <v>0</v>
      </c>
      <c r="H4837" s="26">
        <f t="shared" si="227"/>
        <v>0</v>
      </c>
    </row>
    <row r="4838" spans="1:8" x14ac:dyDescent="0.25">
      <c r="A4838" s="12">
        <f>Riesgo!C4842</f>
        <v>0</v>
      </c>
      <c r="F4838" s="76">
        <f t="shared" si="225"/>
        <v>-0.12404882503505923</v>
      </c>
      <c r="G4838" s="26">
        <f t="shared" si="226"/>
        <v>0</v>
      </c>
      <c r="H4838" s="26">
        <f t="shared" si="227"/>
        <v>0</v>
      </c>
    </row>
    <row r="4839" spans="1:8" x14ac:dyDescent="0.25">
      <c r="A4839" s="12">
        <f>Riesgo!C4843</f>
        <v>0</v>
      </c>
      <c r="F4839" s="76">
        <f t="shared" si="225"/>
        <v>-0.12404882503505923</v>
      </c>
      <c r="G4839" s="26">
        <f t="shared" si="226"/>
        <v>0</v>
      </c>
      <c r="H4839" s="26">
        <f t="shared" si="227"/>
        <v>0</v>
      </c>
    </row>
    <row r="4840" spans="1:8" x14ac:dyDescent="0.25">
      <c r="A4840" s="12">
        <f>Riesgo!C4844</f>
        <v>0.33076948005726725</v>
      </c>
      <c r="F4840" s="76">
        <f t="shared" si="225"/>
        <v>0.20672065502220802</v>
      </c>
      <c r="G4840" s="26">
        <f t="shared" si="226"/>
        <v>8.833882478217394E-3</v>
      </c>
      <c r="H4840" s="26">
        <f t="shared" si="227"/>
        <v>1.8261459722863061E-3</v>
      </c>
    </row>
    <row r="4841" spans="1:8" x14ac:dyDescent="0.25">
      <c r="A4841" s="12">
        <f>Riesgo!C4845</f>
        <v>0</v>
      </c>
      <c r="F4841" s="76">
        <f t="shared" si="225"/>
        <v>-0.12404882503505923</v>
      </c>
      <c r="G4841" s="26">
        <f t="shared" si="226"/>
        <v>0</v>
      </c>
      <c r="H4841" s="26">
        <f t="shared" si="227"/>
        <v>0</v>
      </c>
    </row>
    <row r="4842" spans="1:8" x14ac:dyDescent="0.25">
      <c r="A4842" s="12">
        <f>Riesgo!C4846</f>
        <v>0</v>
      </c>
      <c r="F4842" s="76">
        <f t="shared" si="225"/>
        <v>-0.12404882503505923</v>
      </c>
      <c r="G4842" s="26">
        <f t="shared" si="226"/>
        <v>0</v>
      </c>
      <c r="H4842" s="26">
        <f t="shared" si="227"/>
        <v>0</v>
      </c>
    </row>
    <row r="4843" spans="1:8" x14ac:dyDescent="0.25">
      <c r="A4843" s="12">
        <f>Riesgo!C4847</f>
        <v>0</v>
      </c>
      <c r="F4843" s="76">
        <f t="shared" si="225"/>
        <v>-0.12404882503505923</v>
      </c>
      <c r="G4843" s="26">
        <f t="shared" si="226"/>
        <v>0</v>
      </c>
      <c r="H4843" s="26">
        <f t="shared" si="227"/>
        <v>0</v>
      </c>
    </row>
    <row r="4844" spans="1:8" x14ac:dyDescent="0.25">
      <c r="A4844" s="12">
        <f>Riesgo!C4848</f>
        <v>0</v>
      </c>
      <c r="F4844" s="76">
        <f t="shared" si="225"/>
        <v>-0.12404882503505923</v>
      </c>
      <c r="G4844" s="26">
        <f t="shared" si="226"/>
        <v>0</v>
      </c>
      <c r="H4844" s="26">
        <f t="shared" si="227"/>
        <v>0</v>
      </c>
    </row>
    <row r="4845" spans="1:8" x14ac:dyDescent="0.25">
      <c r="A4845" s="12">
        <f>Riesgo!C4849</f>
        <v>0</v>
      </c>
      <c r="F4845" s="76">
        <f t="shared" si="225"/>
        <v>-0.12404882503505923</v>
      </c>
      <c r="G4845" s="26">
        <f t="shared" si="226"/>
        <v>0</v>
      </c>
      <c r="H4845" s="26">
        <f t="shared" si="227"/>
        <v>0</v>
      </c>
    </row>
    <row r="4846" spans="1:8" x14ac:dyDescent="0.25">
      <c r="A4846" s="12">
        <f>Riesgo!C4850</f>
        <v>0.27021061912115152</v>
      </c>
      <c r="F4846" s="76">
        <f t="shared" si="225"/>
        <v>0.14616179408609228</v>
      </c>
      <c r="G4846" s="26">
        <f t="shared" si="226"/>
        <v>3.1224938781216826E-3</v>
      </c>
      <c r="H4846" s="26">
        <f t="shared" si="227"/>
        <v>4.5638930724910509E-4</v>
      </c>
    </row>
    <row r="4847" spans="1:8" x14ac:dyDescent="0.25">
      <c r="A4847" s="12">
        <f>Riesgo!C4851</f>
        <v>0</v>
      </c>
      <c r="F4847" s="76">
        <f t="shared" si="225"/>
        <v>-0.12404882503505923</v>
      </c>
      <c r="G4847" s="26">
        <f t="shared" si="226"/>
        <v>0</v>
      </c>
      <c r="H4847" s="26">
        <f t="shared" si="227"/>
        <v>0</v>
      </c>
    </row>
    <row r="4848" spans="1:8" x14ac:dyDescent="0.25">
      <c r="A4848" s="12">
        <f>Riesgo!C4852</f>
        <v>1</v>
      </c>
      <c r="F4848" s="76">
        <f t="shared" si="225"/>
        <v>0.87595117496494079</v>
      </c>
      <c r="G4848" s="26">
        <f t="shared" si="226"/>
        <v>0.67210898078442016</v>
      </c>
      <c r="H4848" s="26">
        <f t="shared" si="227"/>
        <v>0.58873465142260162</v>
      </c>
    </row>
    <row r="4849" spans="1:8" x14ac:dyDescent="0.25">
      <c r="A4849" s="12">
        <f>Riesgo!C4853</f>
        <v>0</v>
      </c>
      <c r="F4849" s="76">
        <f t="shared" si="225"/>
        <v>-0.12404882503505923</v>
      </c>
      <c r="G4849" s="26">
        <f t="shared" si="226"/>
        <v>0</v>
      </c>
      <c r="H4849" s="26">
        <f t="shared" si="227"/>
        <v>0</v>
      </c>
    </row>
    <row r="4850" spans="1:8" x14ac:dyDescent="0.25">
      <c r="A4850" s="12">
        <f>Riesgo!C4854</f>
        <v>0</v>
      </c>
      <c r="F4850" s="76">
        <f t="shared" si="225"/>
        <v>-0.12404882503505923</v>
      </c>
      <c r="G4850" s="26">
        <f t="shared" si="226"/>
        <v>0</v>
      </c>
      <c r="H4850" s="26">
        <f t="shared" si="227"/>
        <v>0</v>
      </c>
    </row>
    <row r="4851" spans="1:8" x14ac:dyDescent="0.25">
      <c r="A4851" s="12">
        <f>Riesgo!C4855</f>
        <v>0</v>
      </c>
      <c r="F4851" s="76">
        <f t="shared" si="225"/>
        <v>-0.12404882503505923</v>
      </c>
      <c r="G4851" s="26">
        <f t="shared" si="226"/>
        <v>0</v>
      </c>
      <c r="H4851" s="26">
        <f t="shared" si="227"/>
        <v>0</v>
      </c>
    </row>
    <row r="4852" spans="1:8" x14ac:dyDescent="0.25">
      <c r="A4852" s="12">
        <f>Riesgo!C4856</f>
        <v>1.5476904106288847E-2</v>
      </c>
      <c r="F4852" s="76">
        <f t="shared" si="225"/>
        <v>-0.10857192092877038</v>
      </c>
      <c r="G4852" s="26">
        <f t="shared" si="226"/>
        <v>-1.2798308225209795E-3</v>
      </c>
      <c r="H4852" s="26">
        <f t="shared" si="227"/>
        <v>1.3895369086495095E-4</v>
      </c>
    </row>
    <row r="4853" spans="1:8" x14ac:dyDescent="0.25">
      <c r="A4853" s="12">
        <f>Riesgo!C4857</f>
        <v>0</v>
      </c>
      <c r="F4853" s="76">
        <f t="shared" si="225"/>
        <v>-0.12404882503505923</v>
      </c>
      <c r="G4853" s="26">
        <f t="shared" si="226"/>
        <v>0</v>
      </c>
      <c r="H4853" s="26">
        <f t="shared" si="227"/>
        <v>0</v>
      </c>
    </row>
    <row r="4854" spans="1:8" x14ac:dyDescent="0.25">
      <c r="A4854" s="12">
        <f>Riesgo!C4858</f>
        <v>0</v>
      </c>
      <c r="F4854" s="76">
        <f t="shared" si="225"/>
        <v>-0.12404882503505923</v>
      </c>
      <c r="G4854" s="26">
        <f t="shared" si="226"/>
        <v>0</v>
      </c>
      <c r="H4854" s="26">
        <f t="shared" si="227"/>
        <v>0</v>
      </c>
    </row>
    <row r="4855" spans="1:8" x14ac:dyDescent="0.25">
      <c r="A4855" s="12">
        <f>Riesgo!C4859</f>
        <v>0</v>
      </c>
      <c r="F4855" s="76">
        <f t="shared" si="225"/>
        <v>-0.12404882503505923</v>
      </c>
      <c r="G4855" s="26">
        <f t="shared" si="226"/>
        <v>0</v>
      </c>
      <c r="H4855" s="26">
        <f t="shared" si="227"/>
        <v>0</v>
      </c>
    </row>
    <row r="4856" spans="1:8" x14ac:dyDescent="0.25">
      <c r="A4856" s="12">
        <f>Riesgo!C4860</f>
        <v>0</v>
      </c>
      <c r="F4856" s="76">
        <f t="shared" si="225"/>
        <v>-0.12404882503505923</v>
      </c>
      <c r="G4856" s="26">
        <f t="shared" si="226"/>
        <v>0</v>
      </c>
      <c r="H4856" s="26">
        <f t="shared" si="227"/>
        <v>0</v>
      </c>
    </row>
    <row r="4857" spans="1:8" x14ac:dyDescent="0.25">
      <c r="A4857" s="12">
        <f>Riesgo!C4861</f>
        <v>0</v>
      </c>
      <c r="F4857" s="76">
        <f t="shared" si="225"/>
        <v>-0.12404882503505923</v>
      </c>
      <c r="G4857" s="26">
        <f t="shared" si="226"/>
        <v>0</v>
      </c>
      <c r="H4857" s="26">
        <f t="shared" si="227"/>
        <v>0</v>
      </c>
    </row>
    <row r="4858" spans="1:8" x14ac:dyDescent="0.25">
      <c r="A4858" s="12">
        <f>Riesgo!C4862</f>
        <v>0</v>
      </c>
      <c r="F4858" s="76">
        <f t="shared" si="225"/>
        <v>-0.12404882503505923</v>
      </c>
      <c r="G4858" s="26">
        <f t="shared" si="226"/>
        <v>0</v>
      </c>
      <c r="H4858" s="26">
        <f t="shared" si="227"/>
        <v>0</v>
      </c>
    </row>
    <row r="4859" spans="1:8" x14ac:dyDescent="0.25">
      <c r="A4859" s="12">
        <f>Riesgo!C4863</f>
        <v>0</v>
      </c>
      <c r="F4859" s="76">
        <f t="shared" si="225"/>
        <v>-0.12404882503505923</v>
      </c>
      <c r="G4859" s="26">
        <f t="shared" si="226"/>
        <v>0</v>
      </c>
      <c r="H4859" s="26">
        <f t="shared" si="227"/>
        <v>0</v>
      </c>
    </row>
    <row r="4860" spans="1:8" x14ac:dyDescent="0.25">
      <c r="A4860" s="12">
        <f>Riesgo!C4864</f>
        <v>0</v>
      </c>
      <c r="F4860" s="76">
        <f t="shared" si="225"/>
        <v>-0.12404882503505923</v>
      </c>
      <c r="G4860" s="26">
        <f t="shared" si="226"/>
        <v>0</v>
      </c>
      <c r="H4860" s="26">
        <f t="shared" si="227"/>
        <v>0</v>
      </c>
    </row>
    <row r="4861" spans="1:8" x14ac:dyDescent="0.25">
      <c r="A4861" s="12">
        <f>Riesgo!C4865</f>
        <v>0</v>
      </c>
      <c r="F4861" s="76">
        <f t="shared" si="225"/>
        <v>-0.12404882503505923</v>
      </c>
      <c r="G4861" s="26">
        <f t="shared" si="226"/>
        <v>0</v>
      </c>
      <c r="H4861" s="26">
        <f t="shared" si="227"/>
        <v>0</v>
      </c>
    </row>
    <row r="4862" spans="1:8" x14ac:dyDescent="0.25">
      <c r="A4862" s="12">
        <f>Riesgo!C4866</f>
        <v>0</v>
      </c>
      <c r="F4862" s="76">
        <f t="shared" si="225"/>
        <v>-0.12404882503505923</v>
      </c>
      <c r="G4862" s="26">
        <f t="shared" si="226"/>
        <v>0</v>
      </c>
      <c r="H4862" s="26">
        <f t="shared" si="227"/>
        <v>0</v>
      </c>
    </row>
    <row r="4863" spans="1:8" x14ac:dyDescent="0.25">
      <c r="A4863" s="12">
        <f>Riesgo!C4867</f>
        <v>0</v>
      </c>
      <c r="F4863" s="76">
        <f t="shared" si="225"/>
        <v>-0.12404882503505923</v>
      </c>
      <c r="G4863" s="26">
        <f t="shared" si="226"/>
        <v>0</v>
      </c>
      <c r="H4863" s="26">
        <f t="shared" si="227"/>
        <v>0</v>
      </c>
    </row>
    <row r="4864" spans="1:8" x14ac:dyDescent="0.25">
      <c r="A4864" s="12">
        <f>Riesgo!C4868</f>
        <v>0</v>
      </c>
      <c r="F4864" s="76">
        <f t="shared" si="225"/>
        <v>-0.12404882503505923</v>
      </c>
      <c r="G4864" s="26">
        <f t="shared" si="226"/>
        <v>0</v>
      </c>
      <c r="H4864" s="26">
        <f t="shared" si="227"/>
        <v>0</v>
      </c>
    </row>
    <row r="4865" spans="1:8" x14ac:dyDescent="0.25">
      <c r="A4865" s="12">
        <f>Riesgo!C4869</f>
        <v>0</v>
      </c>
      <c r="F4865" s="76">
        <f t="shared" si="225"/>
        <v>-0.12404882503505923</v>
      </c>
      <c r="G4865" s="26">
        <f t="shared" si="226"/>
        <v>0</v>
      </c>
      <c r="H4865" s="26">
        <f t="shared" si="227"/>
        <v>0</v>
      </c>
    </row>
    <row r="4866" spans="1:8" x14ac:dyDescent="0.25">
      <c r="A4866" s="12">
        <f>Riesgo!C4870</f>
        <v>0</v>
      </c>
      <c r="F4866" s="76">
        <f t="shared" si="225"/>
        <v>-0.12404882503505923</v>
      </c>
      <c r="G4866" s="26">
        <f t="shared" si="226"/>
        <v>0</v>
      </c>
      <c r="H4866" s="26">
        <f t="shared" si="227"/>
        <v>0</v>
      </c>
    </row>
    <row r="4867" spans="1:8" x14ac:dyDescent="0.25">
      <c r="A4867" s="12">
        <f>Riesgo!C4871</f>
        <v>0</v>
      </c>
      <c r="F4867" s="76">
        <f t="shared" ref="F4867:F4930" si="228">A4867-$D$4</f>
        <v>-0.12404882503505923</v>
      </c>
      <c r="G4867" s="26">
        <f t="shared" ref="G4867:G4930" si="229">IF(A4867=0,0,(A4867-D$4)^3)</f>
        <v>0</v>
      </c>
      <c r="H4867" s="26">
        <f t="shared" ref="H4867:H4930" si="230">IF(A4867=0,0,(A4867-D$4)^4)</f>
        <v>0</v>
      </c>
    </row>
    <row r="4868" spans="1:8" x14ac:dyDescent="0.25">
      <c r="A4868" s="12">
        <f>Riesgo!C4872</f>
        <v>0</v>
      </c>
      <c r="F4868" s="76">
        <f t="shared" si="228"/>
        <v>-0.12404882503505923</v>
      </c>
      <c r="G4868" s="26">
        <f t="shared" si="229"/>
        <v>0</v>
      </c>
      <c r="H4868" s="26">
        <f t="shared" si="230"/>
        <v>0</v>
      </c>
    </row>
    <row r="4869" spans="1:8" x14ac:dyDescent="0.25">
      <c r="A4869" s="12">
        <f>Riesgo!C4873</f>
        <v>0</v>
      </c>
      <c r="F4869" s="76">
        <f t="shared" si="228"/>
        <v>-0.12404882503505923</v>
      </c>
      <c r="G4869" s="26">
        <f t="shared" si="229"/>
        <v>0</v>
      </c>
      <c r="H4869" s="26">
        <f t="shared" si="230"/>
        <v>0</v>
      </c>
    </row>
    <row r="4870" spans="1:8" x14ac:dyDescent="0.25">
      <c r="A4870" s="12">
        <f>Riesgo!C4874</f>
        <v>1</v>
      </c>
      <c r="F4870" s="76">
        <f t="shared" si="228"/>
        <v>0.87595117496494079</v>
      </c>
      <c r="G4870" s="26">
        <f t="shared" si="229"/>
        <v>0.67210898078442016</v>
      </c>
      <c r="H4870" s="26">
        <f t="shared" si="230"/>
        <v>0.58873465142260162</v>
      </c>
    </row>
    <row r="4871" spans="1:8" x14ac:dyDescent="0.25">
      <c r="A4871" s="12">
        <f>Riesgo!C4875</f>
        <v>0</v>
      </c>
      <c r="F4871" s="76">
        <f t="shared" si="228"/>
        <v>-0.12404882503505923</v>
      </c>
      <c r="G4871" s="26">
        <f t="shared" si="229"/>
        <v>0</v>
      </c>
      <c r="H4871" s="26">
        <f t="shared" si="230"/>
        <v>0</v>
      </c>
    </row>
    <row r="4872" spans="1:8" x14ac:dyDescent="0.25">
      <c r="A4872" s="12">
        <f>Riesgo!C4876</f>
        <v>0</v>
      </c>
      <c r="F4872" s="76">
        <f t="shared" si="228"/>
        <v>-0.12404882503505923</v>
      </c>
      <c r="G4872" s="26">
        <f t="shared" si="229"/>
        <v>0</v>
      </c>
      <c r="H4872" s="26">
        <f t="shared" si="230"/>
        <v>0</v>
      </c>
    </row>
    <row r="4873" spans="1:8" x14ac:dyDescent="0.25">
      <c r="A4873" s="12">
        <f>Riesgo!C4877</f>
        <v>0</v>
      </c>
      <c r="F4873" s="76">
        <f t="shared" si="228"/>
        <v>-0.12404882503505923</v>
      </c>
      <c r="G4873" s="26">
        <f t="shared" si="229"/>
        <v>0</v>
      </c>
      <c r="H4873" s="26">
        <f t="shared" si="230"/>
        <v>0</v>
      </c>
    </row>
    <row r="4874" spans="1:8" x14ac:dyDescent="0.25">
      <c r="A4874" s="12">
        <f>Riesgo!C4878</f>
        <v>1</v>
      </c>
      <c r="F4874" s="76">
        <f t="shared" si="228"/>
        <v>0.87595117496494079</v>
      </c>
      <c r="G4874" s="26">
        <f t="shared" si="229"/>
        <v>0.67210898078442016</v>
      </c>
      <c r="H4874" s="26">
        <f t="shared" si="230"/>
        <v>0.58873465142260162</v>
      </c>
    </row>
    <row r="4875" spans="1:8" x14ac:dyDescent="0.25">
      <c r="A4875" s="12">
        <f>Riesgo!C4879</f>
        <v>0</v>
      </c>
      <c r="F4875" s="76">
        <f t="shared" si="228"/>
        <v>-0.12404882503505923</v>
      </c>
      <c r="G4875" s="26">
        <f t="shared" si="229"/>
        <v>0</v>
      </c>
      <c r="H4875" s="26">
        <f t="shared" si="230"/>
        <v>0</v>
      </c>
    </row>
    <row r="4876" spans="1:8" x14ac:dyDescent="0.25">
      <c r="A4876" s="12">
        <f>Riesgo!C4880</f>
        <v>0</v>
      </c>
      <c r="F4876" s="76">
        <f t="shared" si="228"/>
        <v>-0.12404882503505923</v>
      </c>
      <c r="G4876" s="26">
        <f t="shared" si="229"/>
        <v>0</v>
      </c>
      <c r="H4876" s="26">
        <f t="shared" si="230"/>
        <v>0</v>
      </c>
    </row>
    <row r="4877" spans="1:8" x14ac:dyDescent="0.25">
      <c r="A4877" s="12">
        <f>Riesgo!C4881</f>
        <v>0</v>
      </c>
      <c r="F4877" s="76">
        <f t="shared" si="228"/>
        <v>-0.12404882503505923</v>
      </c>
      <c r="G4877" s="26">
        <f t="shared" si="229"/>
        <v>0</v>
      </c>
      <c r="H4877" s="26">
        <f t="shared" si="230"/>
        <v>0</v>
      </c>
    </row>
    <row r="4878" spans="1:8" x14ac:dyDescent="0.25">
      <c r="A4878" s="12">
        <f>Riesgo!C4882</f>
        <v>0</v>
      </c>
      <c r="F4878" s="76">
        <f t="shared" si="228"/>
        <v>-0.12404882503505923</v>
      </c>
      <c r="G4878" s="26">
        <f t="shared" si="229"/>
        <v>0</v>
      </c>
      <c r="H4878" s="26">
        <f t="shared" si="230"/>
        <v>0</v>
      </c>
    </row>
    <row r="4879" spans="1:8" x14ac:dyDescent="0.25">
      <c r="A4879" s="12">
        <f>Riesgo!C4883</f>
        <v>0</v>
      </c>
      <c r="F4879" s="76">
        <f t="shared" si="228"/>
        <v>-0.12404882503505923</v>
      </c>
      <c r="G4879" s="26">
        <f t="shared" si="229"/>
        <v>0</v>
      </c>
      <c r="H4879" s="26">
        <f t="shared" si="230"/>
        <v>0</v>
      </c>
    </row>
    <row r="4880" spans="1:8" x14ac:dyDescent="0.25">
      <c r="A4880" s="12">
        <f>Riesgo!C4884</f>
        <v>0</v>
      </c>
      <c r="F4880" s="76">
        <f t="shared" si="228"/>
        <v>-0.12404882503505923</v>
      </c>
      <c r="G4880" s="26">
        <f t="shared" si="229"/>
        <v>0</v>
      </c>
      <c r="H4880" s="26">
        <f t="shared" si="230"/>
        <v>0</v>
      </c>
    </row>
    <row r="4881" spans="1:8" x14ac:dyDescent="0.25">
      <c r="A4881" s="12">
        <f>Riesgo!C4885</f>
        <v>0</v>
      </c>
      <c r="F4881" s="76">
        <f t="shared" si="228"/>
        <v>-0.12404882503505923</v>
      </c>
      <c r="G4881" s="26">
        <f t="shared" si="229"/>
        <v>0</v>
      </c>
      <c r="H4881" s="26">
        <f t="shared" si="230"/>
        <v>0</v>
      </c>
    </row>
    <row r="4882" spans="1:8" x14ac:dyDescent="0.25">
      <c r="A4882" s="12">
        <f>Riesgo!C4886</f>
        <v>0</v>
      </c>
      <c r="F4882" s="76">
        <f t="shared" si="228"/>
        <v>-0.12404882503505923</v>
      </c>
      <c r="G4882" s="26">
        <f t="shared" si="229"/>
        <v>0</v>
      </c>
      <c r="H4882" s="26">
        <f t="shared" si="230"/>
        <v>0</v>
      </c>
    </row>
    <row r="4883" spans="1:8" x14ac:dyDescent="0.25">
      <c r="A4883" s="12">
        <f>Riesgo!C4887</f>
        <v>0</v>
      </c>
      <c r="F4883" s="76">
        <f t="shared" si="228"/>
        <v>-0.12404882503505923</v>
      </c>
      <c r="G4883" s="26">
        <f t="shared" si="229"/>
        <v>0</v>
      </c>
      <c r="H4883" s="26">
        <f t="shared" si="230"/>
        <v>0</v>
      </c>
    </row>
    <row r="4884" spans="1:8" x14ac:dyDescent="0.25">
      <c r="A4884" s="12">
        <f>Riesgo!C4888</f>
        <v>0</v>
      </c>
      <c r="F4884" s="76">
        <f t="shared" si="228"/>
        <v>-0.12404882503505923</v>
      </c>
      <c r="G4884" s="26">
        <f t="shared" si="229"/>
        <v>0</v>
      </c>
      <c r="H4884" s="26">
        <f t="shared" si="230"/>
        <v>0</v>
      </c>
    </row>
    <row r="4885" spans="1:8" x14ac:dyDescent="0.25">
      <c r="A4885" s="12">
        <f>Riesgo!C4889</f>
        <v>0</v>
      </c>
      <c r="F4885" s="76">
        <f t="shared" si="228"/>
        <v>-0.12404882503505923</v>
      </c>
      <c r="G4885" s="26">
        <f t="shared" si="229"/>
        <v>0</v>
      </c>
      <c r="H4885" s="26">
        <f t="shared" si="230"/>
        <v>0</v>
      </c>
    </row>
    <row r="4886" spans="1:8" x14ac:dyDescent="0.25">
      <c r="A4886" s="12">
        <f>Riesgo!C4890</f>
        <v>0</v>
      </c>
      <c r="F4886" s="76">
        <f t="shared" si="228"/>
        <v>-0.12404882503505923</v>
      </c>
      <c r="G4886" s="26">
        <f t="shared" si="229"/>
        <v>0</v>
      </c>
      <c r="H4886" s="26">
        <f t="shared" si="230"/>
        <v>0</v>
      </c>
    </row>
    <row r="4887" spans="1:8" x14ac:dyDescent="0.25">
      <c r="A4887" s="12">
        <f>Riesgo!C4891</f>
        <v>0</v>
      </c>
      <c r="F4887" s="76">
        <f t="shared" si="228"/>
        <v>-0.12404882503505923</v>
      </c>
      <c r="G4887" s="26">
        <f t="shared" si="229"/>
        <v>0</v>
      </c>
      <c r="H4887" s="26">
        <f t="shared" si="230"/>
        <v>0</v>
      </c>
    </row>
    <row r="4888" spans="1:8" x14ac:dyDescent="0.25">
      <c r="A4888" s="12">
        <f>Riesgo!C4892</f>
        <v>0</v>
      </c>
      <c r="F4888" s="76">
        <f t="shared" si="228"/>
        <v>-0.12404882503505923</v>
      </c>
      <c r="G4888" s="26">
        <f t="shared" si="229"/>
        <v>0</v>
      </c>
      <c r="H4888" s="26">
        <f t="shared" si="230"/>
        <v>0</v>
      </c>
    </row>
    <row r="4889" spans="1:8" x14ac:dyDescent="0.25">
      <c r="A4889" s="12">
        <f>Riesgo!C4893</f>
        <v>0</v>
      </c>
      <c r="F4889" s="76">
        <f t="shared" si="228"/>
        <v>-0.12404882503505923</v>
      </c>
      <c r="G4889" s="26">
        <f t="shared" si="229"/>
        <v>0</v>
      </c>
      <c r="H4889" s="26">
        <f t="shared" si="230"/>
        <v>0</v>
      </c>
    </row>
    <row r="4890" spans="1:8" x14ac:dyDescent="0.25">
      <c r="A4890" s="12">
        <f>Riesgo!C4894</f>
        <v>0</v>
      </c>
      <c r="F4890" s="76">
        <f t="shared" si="228"/>
        <v>-0.12404882503505923</v>
      </c>
      <c r="G4890" s="26">
        <f t="shared" si="229"/>
        <v>0</v>
      </c>
      <c r="H4890" s="26">
        <f t="shared" si="230"/>
        <v>0</v>
      </c>
    </row>
    <row r="4891" spans="1:8" x14ac:dyDescent="0.25">
      <c r="A4891" s="12">
        <f>Riesgo!C4895</f>
        <v>0</v>
      </c>
      <c r="F4891" s="76">
        <f t="shared" si="228"/>
        <v>-0.12404882503505923</v>
      </c>
      <c r="G4891" s="26">
        <f t="shared" si="229"/>
        <v>0</v>
      </c>
      <c r="H4891" s="26">
        <f t="shared" si="230"/>
        <v>0</v>
      </c>
    </row>
    <row r="4892" spans="1:8" x14ac:dyDescent="0.25">
      <c r="A4892" s="12">
        <f>Riesgo!C4896</f>
        <v>0</v>
      </c>
      <c r="F4892" s="76">
        <f t="shared" si="228"/>
        <v>-0.12404882503505923</v>
      </c>
      <c r="G4892" s="26">
        <f t="shared" si="229"/>
        <v>0</v>
      </c>
      <c r="H4892" s="26">
        <f t="shared" si="230"/>
        <v>0</v>
      </c>
    </row>
    <row r="4893" spans="1:8" x14ac:dyDescent="0.25">
      <c r="A4893" s="12">
        <f>Riesgo!C4897</f>
        <v>0</v>
      </c>
      <c r="F4893" s="76">
        <f t="shared" si="228"/>
        <v>-0.12404882503505923</v>
      </c>
      <c r="G4893" s="26">
        <f t="shared" si="229"/>
        <v>0</v>
      </c>
      <c r="H4893" s="26">
        <f t="shared" si="230"/>
        <v>0</v>
      </c>
    </row>
    <row r="4894" spans="1:8" x14ac:dyDescent="0.25">
      <c r="A4894" s="12">
        <f>Riesgo!C4898</f>
        <v>0</v>
      </c>
      <c r="F4894" s="76">
        <f t="shared" si="228"/>
        <v>-0.12404882503505923</v>
      </c>
      <c r="G4894" s="26">
        <f t="shared" si="229"/>
        <v>0</v>
      </c>
      <c r="H4894" s="26">
        <f t="shared" si="230"/>
        <v>0</v>
      </c>
    </row>
    <row r="4895" spans="1:8" x14ac:dyDescent="0.25">
      <c r="A4895" s="12">
        <f>Riesgo!C4899</f>
        <v>0</v>
      </c>
      <c r="F4895" s="76">
        <f t="shared" si="228"/>
        <v>-0.12404882503505923</v>
      </c>
      <c r="G4895" s="26">
        <f t="shared" si="229"/>
        <v>0</v>
      </c>
      <c r="H4895" s="26">
        <f t="shared" si="230"/>
        <v>0</v>
      </c>
    </row>
    <row r="4896" spans="1:8" x14ac:dyDescent="0.25">
      <c r="A4896" s="12">
        <f>Riesgo!C4900</f>
        <v>0</v>
      </c>
      <c r="F4896" s="76">
        <f t="shared" si="228"/>
        <v>-0.12404882503505923</v>
      </c>
      <c r="G4896" s="26">
        <f t="shared" si="229"/>
        <v>0</v>
      </c>
      <c r="H4896" s="26">
        <f t="shared" si="230"/>
        <v>0</v>
      </c>
    </row>
    <row r="4897" spans="1:8" x14ac:dyDescent="0.25">
      <c r="A4897" s="12">
        <f>Riesgo!C4901</f>
        <v>0</v>
      </c>
      <c r="F4897" s="76">
        <f t="shared" si="228"/>
        <v>-0.12404882503505923</v>
      </c>
      <c r="G4897" s="26">
        <f t="shared" si="229"/>
        <v>0</v>
      </c>
      <c r="H4897" s="26">
        <f t="shared" si="230"/>
        <v>0</v>
      </c>
    </row>
    <row r="4898" spans="1:8" x14ac:dyDescent="0.25">
      <c r="A4898" s="12">
        <f>Riesgo!C4902</f>
        <v>0</v>
      </c>
      <c r="F4898" s="76">
        <f t="shared" si="228"/>
        <v>-0.12404882503505923</v>
      </c>
      <c r="G4898" s="26">
        <f t="shared" si="229"/>
        <v>0</v>
      </c>
      <c r="H4898" s="26">
        <f t="shared" si="230"/>
        <v>0</v>
      </c>
    </row>
    <row r="4899" spans="1:8" x14ac:dyDescent="0.25">
      <c r="A4899" s="12">
        <f>Riesgo!C4903</f>
        <v>0.8583797093118436</v>
      </c>
      <c r="F4899" s="76">
        <f t="shared" si="228"/>
        <v>0.73433088427678439</v>
      </c>
      <c r="G4899" s="26">
        <f t="shared" si="229"/>
        <v>0.39598194278915538</v>
      </c>
      <c r="H4899" s="26">
        <f t="shared" si="230"/>
        <v>0.29078177020599949</v>
      </c>
    </row>
    <row r="4900" spans="1:8" x14ac:dyDescent="0.25">
      <c r="A4900" s="12">
        <f>Riesgo!C4904</f>
        <v>0</v>
      </c>
      <c r="F4900" s="76">
        <f t="shared" si="228"/>
        <v>-0.12404882503505923</v>
      </c>
      <c r="G4900" s="26">
        <f t="shared" si="229"/>
        <v>0</v>
      </c>
      <c r="H4900" s="26">
        <f t="shared" si="230"/>
        <v>0</v>
      </c>
    </row>
    <row r="4901" spans="1:8" x14ac:dyDescent="0.25">
      <c r="A4901" s="12">
        <f>Riesgo!C4905</f>
        <v>0</v>
      </c>
      <c r="F4901" s="76">
        <f t="shared" si="228"/>
        <v>-0.12404882503505923</v>
      </c>
      <c r="G4901" s="26">
        <f t="shared" si="229"/>
        <v>0</v>
      </c>
      <c r="H4901" s="26">
        <f t="shared" si="230"/>
        <v>0</v>
      </c>
    </row>
    <row r="4902" spans="1:8" x14ac:dyDescent="0.25">
      <c r="A4902" s="12">
        <f>Riesgo!C4906</f>
        <v>0</v>
      </c>
      <c r="F4902" s="76">
        <f t="shared" si="228"/>
        <v>-0.12404882503505923</v>
      </c>
      <c r="G4902" s="26">
        <f t="shared" si="229"/>
        <v>0</v>
      </c>
      <c r="H4902" s="26">
        <f t="shared" si="230"/>
        <v>0</v>
      </c>
    </row>
    <row r="4903" spans="1:8" x14ac:dyDescent="0.25">
      <c r="A4903" s="12">
        <f>Riesgo!C4907</f>
        <v>0</v>
      </c>
      <c r="F4903" s="76">
        <f t="shared" si="228"/>
        <v>-0.12404882503505923</v>
      </c>
      <c r="G4903" s="26">
        <f t="shared" si="229"/>
        <v>0</v>
      </c>
      <c r="H4903" s="26">
        <f t="shared" si="230"/>
        <v>0</v>
      </c>
    </row>
    <row r="4904" spans="1:8" x14ac:dyDescent="0.25">
      <c r="A4904" s="12">
        <f>Riesgo!C4908</f>
        <v>0</v>
      </c>
      <c r="F4904" s="76">
        <f t="shared" si="228"/>
        <v>-0.12404882503505923</v>
      </c>
      <c r="G4904" s="26">
        <f t="shared" si="229"/>
        <v>0</v>
      </c>
      <c r="H4904" s="26">
        <f t="shared" si="230"/>
        <v>0</v>
      </c>
    </row>
    <row r="4905" spans="1:8" x14ac:dyDescent="0.25">
      <c r="A4905" s="12">
        <f>Riesgo!C4909</f>
        <v>0</v>
      </c>
      <c r="F4905" s="76">
        <f t="shared" si="228"/>
        <v>-0.12404882503505923</v>
      </c>
      <c r="G4905" s="26">
        <f t="shared" si="229"/>
        <v>0</v>
      </c>
      <c r="H4905" s="26">
        <f t="shared" si="230"/>
        <v>0</v>
      </c>
    </row>
    <row r="4906" spans="1:8" x14ac:dyDescent="0.25">
      <c r="A4906" s="12">
        <f>Riesgo!C4910</f>
        <v>0</v>
      </c>
      <c r="F4906" s="76">
        <f t="shared" si="228"/>
        <v>-0.12404882503505923</v>
      </c>
      <c r="G4906" s="26">
        <f t="shared" si="229"/>
        <v>0</v>
      </c>
      <c r="H4906" s="26">
        <f t="shared" si="230"/>
        <v>0</v>
      </c>
    </row>
    <row r="4907" spans="1:8" x14ac:dyDescent="0.25">
      <c r="A4907" s="12">
        <f>Riesgo!C4911</f>
        <v>0</v>
      </c>
      <c r="F4907" s="76">
        <f t="shared" si="228"/>
        <v>-0.12404882503505923</v>
      </c>
      <c r="G4907" s="26">
        <f t="shared" si="229"/>
        <v>0</v>
      </c>
      <c r="H4907" s="26">
        <f t="shared" si="230"/>
        <v>0</v>
      </c>
    </row>
    <row r="4908" spans="1:8" x14ac:dyDescent="0.25">
      <c r="A4908" s="12">
        <f>Riesgo!C4912</f>
        <v>0</v>
      </c>
      <c r="F4908" s="76">
        <f t="shared" si="228"/>
        <v>-0.12404882503505923</v>
      </c>
      <c r="G4908" s="26">
        <f t="shared" si="229"/>
        <v>0</v>
      </c>
      <c r="H4908" s="26">
        <f t="shared" si="230"/>
        <v>0</v>
      </c>
    </row>
    <row r="4909" spans="1:8" x14ac:dyDescent="0.25">
      <c r="A4909" s="12">
        <f>Riesgo!C4913</f>
        <v>0</v>
      </c>
      <c r="F4909" s="76">
        <f t="shared" si="228"/>
        <v>-0.12404882503505923</v>
      </c>
      <c r="G4909" s="26">
        <f t="shared" si="229"/>
        <v>0</v>
      </c>
      <c r="H4909" s="26">
        <f t="shared" si="230"/>
        <v>0</v>
      </c>
    </row>
    <row r="4910" spans="1:8" x14ac:dyDescent="0.25">
      <c r="A4910" s="12">
        <f>Riesgo!C4914</f>
        <v>0</v>
      </c>
      <c r="F4910" s="76">
        <f t="shared" si="228"/>
        <v>-0.12404882503505923</v>
      </c>
      <c r="G4910" s="26">
        <f t="shared" si="229"/>
        <v>0</v>
      </c>
      <c r="H4910" s="26">
        <f t="shared" si="230"/>
        <v>0</v>
      </c>
    </row>
    <row r="4911" spans="1:8" x14ac:dyDescent="0.25">
      <c r="A4911" s="12">
        <f>Riesgo!C4915</f>
        <v>0</v>
      </c>
      <c r="F4911" s="76">
        <f t="shared" si="228"/>
        <v>-0.12404882503505923</v>
      </c>
      <c r="G4911" s="26">
        <f t="shared" si="229"/>
        <v>0</v>
      </c>
      <c r="H4911" s="26">
        <f t="shared" si="230"/>
        <v>0</v>
      </c>
    </row>
    <row r="4912" spans="1:8" x14ac:dyDescent="0.25">
      <c r="A4912" s="12">
        <f>Riesgo!C4916</f>
        <v>0</v>
      </c>
      <c r="F4912" s="76">
        <f t="shared" si="228"/>
        <v>-0.12404882503505923</v>
      </c>
      <c r="G4912" s="26">
        <f t="shared" si="229"/>
        <v>0</v>
      </c>
      <c r="H4912" s="26">
        <f t="shared" si="230"/>
        <v>0</v>
      </c>
    </row>
    <row r="4913" spans="1:8" x14ac:dyDescent="0.25">
      <c r="A4913" s="12">
        <f>Riesgo!C4917</f>
        <v>0</v>
      </c>
      <c r="F4913" s="76">
        <f t="shared" si="228"/>
        <v>-0.12404882503505923</v>
      </c>
      <c r="G4913" s="26">
        <f t="shared" si="229"/>
        <v>0</v>
      </c>
      <c r="H4913" s="26">
        <f t="shared" si="230"/>
        <v>0</v>
      </c>
    </row>
    <row r="4914" spans="1:8" x14ac:dyDescent="0.25">
      <c r="A4914" s="12">
        <f>Riesgo!C4918</f>
        <v>0.76107777280318967</v>
      </c>
      <c r="F4914" s="76">
        <f t="shared" si="228"/>
        <v>0.63702894776813046</v>
      </c>
      <c r="G4914" s="26">
        <f t="shared" si="229"/>
        <v>0.25851009292217081</v>
      </c>
      <c r="H4914" s="26">
        <f t="shared" si="230"/>
        <v>0.16467841248165208</v>
      </c>
    </row>
    <row r="4915" spans="1:8" x14ac:dyDescent="0.25">
      <c r="A4915" s="12">
        <f>Riesgo!C4919</f>
        <v>0</v>
      </c>
      <c r="F4915" s="76">
        <f t="shared" si="228"/>
        <v>-0.12404882503505923</v>
      </c>
      <c r="G4915" s="26">
        <f t="shared" si="229"/>
        <v>0</v>
      </c>
      <c r="H4915" s="26">
        <f t="shared" si="230"/>
        <v>0</v>
      </c>
    </row>
    <row r="4916" spans="1:8" x14ac:dyDescent="0.25">
      <c r="A4916" s="12">
        <f>Riesgo!C4920</f>
        <v>0</v>
      </c>
      <c r="F4916" s="76">
        <f t="shared" si="228"/>
        <v>-0.12404882503505923</v>
      </c>
      <c r="G4916" s="26">
        <f t="shared" si="229"/>
        <v>0</v>
      </c>
      <c r="H4916" s="26">
        <f t="shared" si="230"/>
        <v>0</v>
      </c>
    </row>
    <row r="4917" spans="1:8" x14ac:dyDescent="0.25">
      <c r="A4917" s="12">
        <f>Riesgo!C4921</f>
        <v>0</v>
      </c>
      <c r="F4917" s="76">
        <f t="shared" si="228"/>
        <v>-0.12404882503505923</v>
      </c>
      <c r="G4917" s="26">
        <f t="shared" si="229"/>
        <v>0</v>
      </c>
      <c r="H4917" s="26">
        <f t="shared" si="230"/>
        <v>0</v>
      </c>
    </row>
    <row r="4918" spans="1:8" x14ac:dyDescent="0.25">
      <c r="A4918" s="12">
        <f>Riesgo!C4922</f>
        <v>0</v>
      </c>
      <c r="F4918" s="76">
        <f t="shared" si="228"/>
        <v>-0.12404882503505923</v>
      </c>
      <c r="G4918" s="26">
        <f t="shared" si="229"/>
        <v>0</v>
      </c>
      <c r="H4918" s="26">
        <f t="shared" si="230"/>
        <v>0</v>
      </c>
    </row>
    <row r="4919" spans="1:8" x14ac:dyDescent="0.25">
      <c r="A4919" s="12">
        <f>Riesgo!C4923</f>
        <v>0</v>
      </c>
      <c r="F4919" s="76">
        <f t="shared" si="228"/>
        <v>-0.12404882503505923</v>
      </c>
      <c r="G4919" s="26">
        <f t="shared" si="229"/>
        <v>0</v>
      </c>
      <c r="H4919" s="26">
        <f t="shared" si="230"/>
        <v>0</v>
      </c>
    </row>
    <row r="4920" spans="1:8" x14ac:dyDescent="0.25">
      <c r="A4920" s="12">
        <f>Riesgo!C4924</f>
        <v>0</v>
      </c>
      <c r="F4920" s="76">
        <f t="shared" si="228"/>
        <v>-0.12404882503505923</v>
      </c>
      <c r="G4920" s="26">
        <f t="shared" si="229"/>
        <v>0</v>
      </c>
      <c r="H4920" s="26">
        <f t="shared" si="230"/>
        <v>0</v>
      </c>
    </row>
    <row r="4921" spans="1:8" x14ac:dyDescent="0.25">
      <c r="A4921" s="12">
        <f>Riesgo!C4925</f>
        <v>0</v>
      </c>
      <c r="F4921" s="76">
        <f t="shared" si="228"/>
        <v>-0.12404882503505923</v>
      </c>
      <c r="G4921" s="26">
        <f t="shared" si="229"/>
        <v>0</v>
      </c>
      <c r="H4921" s="26">
        <f t="shared" si="230"/>
        <v>0</v>
      </c>
    </row>
    <row r="4922" spans="1:8" x14ac:dyDescent="0.25">
      <c r="A4922" s="12">
        <f>Riesgo!C4926</f>
        <v>0</v>
      </c>
      <c r="F4922" s="76">
        <f t="shared" si="228"/>
        <v>-0.12404882503505923</v>
      </c>
      <c r="G4922" s="26">
        <f t="shared" si="229"/>
        <v>0</v>
      </c>
      <c r="H4922" s="26">
        <f t="shared" si="230"/>
        <v>0</v>
      </c>
    </row>
    <row r="4923" spans="1:8" x14ac:dyDescent="0.25">
      <c r="A4923" s="12">
        <f>Riesgo!C4927</f>
        <v>0</v>
      </c>
      <c r="F4923" s="76">
        <f t="shared" si="228"/>
        <v>-0.12404882503505923</v>
      </c>
      <c r="G4923" s="26">
        <f t="shared" si="229"/>
        <v>0</v>
      </c>
      <c r="H4923" s="26">
        <f t="shared" si="230"/>
        <v>0</v>
      </c>
    </row>
    <row r="4924" spans="1:8" x14ac:dyDescent="0.25">
      <c r="A4924" s="12">
        <f>Riesgo!C4928</f>
        <v>0</v>
      </c>
      <c r="F4924" s="76">
        <f t="shared" si="228"/>
        <v>-0.12404882503505923</v>
      </c>
      <c r="G4924" s="26">
        <f t="shared" si="229"/>
        <v>0</v>
      </c>
      <c r="H4924" s="26">
        <f t="shared" si="230"/>
        <v>0</v>
      </c>
    </row>
    <row r="4925" spans="1:8" x14ac:dyDescent="0.25">
      <c r="A4925" s="12">
        <f>Riesgo!C4929</f>
        <v>0.6358844212084096</v>
      </c>
      <c r="F4925" s="76">
        <f t="shared" si="228"/>
        <v>0.51183559617335039</v>
      </c>
      <c r="G4925" s="26">
        <f t="shared" si="229"/>
        <v>0.13408847708131427</v>
      </c>
      <c r="H4925" s="26">
        <f t="shared" si="230"/>
        <v>6.8631255606891123E-2</v>
      </c>
    </row>
    <row r="4926" spans="1:8" x14ac:dyDescent="0.25">
      <c r="A4926" s="12">
        <f>Riesgo!C4930</f>
        <v>0</v>
      </c>
      <c r="F4926" s="76">
        <f t="shared" si="228"/>
        <v>-0.12404882503505923</v>
      </c>
      <c r="G4926" s="26">
        <f t="shared" si="229"/>
        <v>0</v>
      </c>
      <c r="H4926" s="26">
        <f t="shared" si="230"/>
        <v>0</v>
      </c>
    </row>
    <row r="4927" spans="1:8" x14ac:dyDescent="0.25">
      <c r="A4927" s="12">
        <f>Riesgo!C4931</f>
        <v>0</v>
      </c>
      <c r="F4927" s="76">
        <f t="shared" si="228"/>
        <v>-0.12404882503505923</v>
      </c>
      <c r="G4927" s="26">
        <f t="shared" si="229"/>
        <v>0</v>
      </c>
      <c r="H4927" s="26">
        <f t="shared" si="230"/>
        <v>0</v>
      </c>
    </row>
    <row r="4928" spans="1:8" x14ac:dyDescent="0.25">
      <c r="A4928" s="12">
        <f>Riesgo!C4932</f>
        <v>0</v>
      </c>
      <c r="F4928" s="76">
        <f t="shared" si="228"/>
        <v>-0.12404882503505923</v>
      </c>
      <c r="G4928" s="26">
        <f t="shared" si="229"/>
        <v>0</v>
      </c>
      <c r="H4928" s="26">
        <f t="shared" si="230"/>
        <v>0</v>
      </c>
    </row>
    <row r="4929" spans="1:8" x14ac:dyDescent="0.25">
      <c r="A4929" s="12">
        <f>Riesgo!C4933</f>
        <v>0</v>
      </c>
      <c r="F4929" s="76">
        <f t="shared" si="228"/>
        <v>-0.12404882503505923</v>
      </c>
      <c r="G4929" s="26">
        <f t="shared" si="229"/>
        <v>0</v>
      </c>
      <c r="H4929" s="26">
        <f t="shared" si="230"/>
        <v>0</v>
      </c>
    </row>
    <row r="4930" spans="1:8" x14ac:dyDescent="0.25">
      <c r="A4930" s="12">
        <f>Riesgo!C4934</f>
        <v>0</v>
      </c>
      <c r="F4930" s="76">
        <f t="shared" si="228"/>
        <v>-0.12404882503505923</v>
      </c>
      <c r="G4930" s="26">
        <f t="shared" si="229"/>
        <v>0</v>
      </c>
      <c r="H4930" s="26">
        <f t="shared" si="230"/>
        <v>0</v>
      </c>
    </row>
    <row r="4931" spans="1:8" x14ac:dyDescent="0.25">
      <c r="A4931" s="12">
        <f>Riesgo!C4935</f>
        <v>0</v>
      </c>
      <c r="F4931" s="76">
        <f t="shared" ref="F4931:F4994" si="231">A4931-$D$4</f>
        <v>-0.12404882503505923</v>
      </c>
      <c r="G4931" s="26">
        <f t="shared" ref="G4931:G4994" si="232">IF(A4931=0,0,(A4931-D$4)^3)</f>
        <v>0</v>
      </c>
      <c r="H4931" s="26">
        <f t="shared" ref="H4931:H4994" si="233">IF(A4931=0,0,(A4931-D$4)^4)</f>
        <v>0</v>
      </c>
    </row>
    <row r="4932" spans="1:8" x14ac:dyDescent="0.25">
      <c r="A4932" s="12">
        <f>Riesgo!C4936</f>
        <v>0.51084402670142781</v>
      </c>
      <c r="F4932" s="76">
        <f t="shared" si="231"/>
        <v>0.3867952016663686</v>
      </c>
      <c r="G4932" s="26">
        <f t="shared" si="232"/>
        <v>5.7868634361598364E-2</v>
      </c>
      <c r="H4932" s="26">
        <f t="shared" si="233"/>
        <v>2.2383310098051789E-2</v>
      </c>
    </row>
    <row r="4933" spans="1:8" x14ac:dyDescent="0.25">
      <c r="A4933" s="12">
        <f>Riesgo!C4937</f>
        <v>0</v>
      </c>
      <c r="F4933" s="76">
        <f t="shared" si="231"/>
        <v>-0.12404882503505923</v>
      </c>
      <c r="G4933" s="26">
        <f t="shared" si="232"/>
        <v>0</v>
      </c>
      <c r="H4933" s="26">
        <f t="shared" si="233"/>
        <v>0</v>
      </c>
    </row>
    <row r="4934" spans="1:8" x14ac:dyDescent="0.25">
      <c r="A4934" s="12">
        <f>Riesgo!C4938</f>
        <v>0.51044994499849661</v>
      </c>
      <c r="F4934" s="76">
        <f t="shared" si="231"/>
        <v>0.3864011199634374</v>
      </c>
      <c r="G4934" s="26">
        <f t="shared" si="232"/>
        <v>5.7691938193742673E-2</v>
      </c>
      <c r="H4934" s="26">
        <f t="shared" si="233"/>
        <v>2.2292229530923576E-2</v>
      </c>
    </row>
    <row r="4935" spans="1:8" x14ac:dyDescent="0.25">
      <c r="A4935" s="12">
        <f>Riesgo!C4939</f>
        <v>0</v>
      </c>
      <c r="F4935" s="76">
        <f t="shared" si="231"/>
        <v>-0.12404882503505923</v>
      </c>
      <c r="G4935" s="26">
        <f t="shared" si="232"/>
        <v>0</v>
      </c>
      <c r="H4935" s="26">
        <f t="shared" si="233"/>
        <v>0</v>
      </c>
    </row>
    <row r="4936" spans="1:8" x14ac:dyDescent="0.25">
      <c r="A4936" s="12">
        <f>Riesgo!C4940</f>
        <v>1</v>
      </c>
      <c r="F4936" s="76">
        <f t="shared" si="231"/>
        <v>0.87595117496494079</v>
      </c>
      <c r="G4936" s="26">
        <f t="shared" si="232"/>
        <v>0.67210898078442016</v>
      </c>
      <c r="H4936" s="26">
        <f t="shared" si="233"/>
        <v>0.58873465142260162</v>
      </c>
    </row>
    <row r="4937" spans="1:8" x14ac:dyDescent="0.25">
      <c r="A4937" s="12">
        <f>Riesgo!C4941</f>
        <v>0</v>
      </c>
      <c r="F4937" s="76">
        <f t="shared" si="231"/>
        <v>-0.12404882503505923</v>
      </c>
      <c r="G4937" s="26">
        <f t="shared" si="232"/>
        <v>0</v>
      </c>
      <c r="H4937" s="26">
        <f t="shared" si="233"/>
        <v>0</v>
      </c>
    </row>
    <row r="4938" spans="1:8" x14ac:dyDescent="0.25">
      <c r="A4938" s="12">
        <f>Riesgo!C4942</f>
        <v>0</v>
      </c>
      <c r="F4938" s="76">
        <f t="shared" si="231"/>
        <v>-0.12404882503505923</v>
      </c>
      <c r="G4938" s="26">
        <f t="shared" si="232"/>
        <v>0</v>
      </c>
      <c r="H4938" s="26">
        <f t="shared" si="233"/>
        <v>0</v>
      </c>
    </row>
    <row r="4939" spans="1:8" x14ac:dyDescent="0.25">
      <c r="A4939" s="12">
        <f>Riesgo!C4943</f>
        <v>0</v>
      </c>
      <c r="F4939" s="76">
        <f t="shared" si="231"/>
        <v>-0.12404882503505923</v>
      </c>
      <c r="G4939" s="26">
        <f t="shared" si="232"/>
        <v>0</v>
      </c>
      <c r="H4939" s="26">
        <f t="shared" si="233"/>
        <v>0</v>
      </c>
    </row>
    <row r="4940" spans="1:8" x14ac:dyDescent="0.25">
      <c r="A4940" s="12">
        <f>Riesgo!C4944</f>
        <v>0.33903621164908176</v>
      </c>
      <c r="F4940" s="76">
        <f t="shared" si="231"/>
        <v>0.21498738661402253</v>
      </c>
      <c r="G4940" s="26">
        <f t="shared" si="232"/>
        <v>9.9366259413154589E-3</v>
      </c>
      <c r="H4940" s="26">
        <f t="shared" si="233"/>
        <v>2.1362492428845122E-3</v>
      </c>
    </row>
    <row r="4941" spans="1:8" x14ac:dyDescent="0.25">
      <c r="A4941" s="12">
        <f>Riesgo!C4945</f>
        <v>0</v>
      </c>
      <c r="F4941" s="76">
        <f t="shared" si="231"/>
        <v>-0.12404882503505923</v>
      </c>
      <c r="G4941" s="26">
        <f t="shared" si="232"/>
        <v>0</v>
      </c>
      <c r="H4941" s="26">
        <f t="shared" si="233"/>
        <v>0</v>
      </c>
    </row>
    <row r="4942" spans="1:8" x14ac:dyDescent="0.25">
      <c r="A4942" s="12">
        <f>Riesgo!C4946</f>
        <v>1</v>
      </c>
      <c r="F4942" s="76">
        <f t="shared" si="231"/>
        <v>0.87595117496494079</v>
      </c>
      <c r="G4942" s="26">
        <f t="shared" si="232"/>
        <v>0.67210898078442016</v>
      </c>
      <c r="H4942" s="26">
        <f t="shared" si="233"/>
        <v>0.58873465142260162</v>
      </c>
    </row>
    <row r="4943" spans="1:8" x14ac:dyDescent="0.25">
      <c r="A4943" s="12">
        <f>Riesgo!C4947</f>
        <v>0</v>
      </c>
      <c r="F4943" s="76">
        <f t="shared" si="231"/>
        <v>-0.12404882503505923</v>
      </c>
      <c r="G4943" s="26">
        <f t="shared" si="232"/>
        <v>0</v>
      </c>
      <c r="H4943" s="26">
        <f t="shared" si="233"/>
        <v>0</v>
      </c>
    </row>
    <row r="4944" spans="1:8" x14ac:dyDescent="0.25">
      <c r="A4944" s="12">
        <f>Riesgo!C4948</f>
        <v>0</v>
      </c>
      <c r="F4944" s="76">
        <f t="shared" si="231"/>
        <v>-0.12404882503505923</v>
      </c>
      <c r="G4944" s="26">
        <f t="shared" si="232"/>
        <v>0</v>
      </c>
      <c r="H4944" s="26">
        <f t="shared" si="233"/>
        <v>0</v>
      </c>
    </row>
    <row r="4945" spans="1:8" x14ac:dyDescent="0.25">
      <c r="A4945" s="12">
        <f>Riesgo!C4949</f>
        <v>0</v>
      </c>
      <c r="F4945" s="76">
        <f t="shared" si="231"/>
        <v>-0.12404882503505923</v>
      </c>
      <c r="G4945" s="26">
        <f t="shared" si="232"/>
        <v>0</v>
      </c>
      <c r="H4945" s="26">
        <f t="shared" si="233"/>
        <v>0</v>
      </c>
    </row>
    <row r="4946" spans="1:8" x14ac:dyDescent="0.25">
      <c r="A4946" s="12">
        <f>Riesgo!C4950</f>
        <v>0</v>
      </c>
      <c r="F4946" s="76">
        <f t="shared" si="231"/>
        <v>-0.12404882503505923</v>
      </c>
      <c r="G4946" s="26">
        <f t="shared" si="232"/>
        <v>0</v>
      </c>
      <c r="H4946" s="26">
        <f t="shared" si="233"/>
        <v>0</v>
      </c>
    </row>
    <row r="4947" spans="1:8" x14ac:dyDescent="0.25">
      <c r="A4947" s="12">
        <f>Riesgo!C4951</f>
        <v>0</v>
      </c>
      <c r="F4947" s="76">
        <f t="shared" si="231"/>
        <v>-0.12404882503505923</v>
      </c>
      <c r="G4947" s="26">
        <f t="shared" si="232"/>
        <v>0</v>
      </c>
      <c r="H4947" s="26">
        <f t="shared" si="233"/>
        <v>0</v>
      </c>
    </row>
    <row r="4948" spans="1:8" x14ac:dyDescent="0.25">
      <c r="A4948" s="12">
        <f>Riesgo!C4952</f>
        <v>0</v>
      </c>
      <c r="F4948" s="76">
        <f t="shared" si="231"/>
        <v>-0.12404882503505923</v>
      </c>
      <c r="G4948" s="26">
        <f t="shared" si="232"/>
        <v>0</v>
      </c>
      <c r="H4948" s="26">
        <f t="shared" si="233"/>
        <v>0</v>
      </c>
    </row>
    <row r="4949" spans="1:8" x14ac:dyDescent="0.25">
      <c r="A4949" s="12">
        <f>Riesgo!C4953</f>
        <v>0</v>
      </c>
      <c r="F4949" s="76">
        <f t="shared" si="231"/>
        <v>-0.12404882503505923</v>
      </c>
      <c r="G4949" s="26">
        <f t="shared" si="232"/>
        <v>0</v>
      </c>
      <c r="H4949" s="26">
        <f t="shared" si="233"/>
        <v>0</v>
      </c>
    </row>
    <row r="4950" spans="1:8" x14ac:dyDescent="0.25">
      <c r="A4950" s="12">
        <f>Riesgo!C4954</f>
        <v>0</v>
      </c>
      <c r="F4950" s="76">
        <f t="shared" si="231"/>
        <v>-0.12404882503505923</v>
      </c>
      <c r="G4950" s="26">
        <f t="shared" si="232"/>
        <v>0</v>
      </c>
      <c r="H4950" s="26">
        <f t="shared" si="233"/>
        <v>0</v>
      </c>
    </row>
    <row r="4951" spans="1:8" x14ac:dyDescent="0.25">
      <c r="A4951" s="12">
        <f>Riesgo!C4955</f>
        <v>3.289760043602049E-2</v>
      </c>
      <c r="F4951" s="76">
        <f t="shared" si="231"/>
        <v>-9.1151224599038738E-2</v>
      </c>
      <c r="G4951" s="26">
        <f t="shared" si="232"/>
        <v>-7.5733411937632027E-4</v>
      </c>
      <c r="H4951" s="26">
        <f t="shared" si="233"/>
        <v>6.9031932411786178E-5</v>
      </c>
    </row>
    <row r="4952" spans="1:8" x14ac:dyDescent="0.25">
      <c r="A4952" s="12">
        <f>Riesgo!C4956</f>
        <v>0</v>
      </c>
      <c r="F4952" s="76">
        <f t="shared" si="231"/>
        <v>-0.12404882503505923</v>
      </c>
      <c r="G4952" s="26">
        <f t="shared" si="232"/>
        <v>0</v>
      </c>
      <c r="H4952" s="26">
        <f t="shared" si="233"/>
        <v>0</v>
      </c>
    </row>
    <row r="4953" spans="1:8" x14ac:dyDescent="0.25">
      <c r="A4953" s="12">
        <f>Riesgo!C4957</f>
        <v>0</v>
      </c>
      <c r="F4953" s="76">
        <f t="shared" si="231"/>
        <v>-0.12404882503505923</v>
      </c>
      <c r="G4953" s="26">
        <f t="shared" si="232"/>
        <v>0</v>
      </c>
      <c r="H4953" s="26">
        <f t="shared" si="233"/>
        <v>0</v>
      </c>
    </row>
    <row r="4954" spans="1:8" x14ac:dyDescent="0.25">
      <c r="A4954" s="12">
        <f>Riesgo!C4958</f>
        <v>0</v>
      </c>
      <c r="F4954" s="76">
        <f t="shared" si="231"/>
        <v>-0.12404882503505923</v>
      </c>
      <c r="G4954" s="26">
        <f t="shared" si="232"/>
        <v>0</v>
      </c>
      <c r="H4954" s="26">
        <f t="shared" si="233"/>
        <v>0</v>
      </c>
    </row>
    <row r="4955" spans="1:8" x14ac:dyDescent="0.25">
      <c r="A4955" s="12">
        <f>Riesgo!C4959</f>
        <v>0</v>
      </c>
      <c r="F4955" s="76">
        <f t="shared" si="231"/>
        <v>-0.12404882503505923</v>
      </c>
      <c r="G4955" s="26">
        <f t="shared" si="232"/>
        <v>0</v>
      </c>
      <c r="H4955" s="26">
        <f t="shared" si="233"/>
        <v>0</v>
      </c>
    </row>
    <row r="4956" spans="1:8" x14ac:dyDescent="0.25">
      <c r="A4956" s="12">
        <f>Riesgo!C4960</f>
        <v>0</v>
      </c>
      <c r="F4956" s="76">
        <f t="shared" si="231"/>
        <v>-0.12404882503505923</v>
      </c>
      <c r="G4956" s="26">
        <f t="shared" si="232"/>
        <v>0</v>
      </c>
      <c r="H4956" s="26">
        <f t="shared" si="233"/>
        <v>0</v>
      </c>
    </row>
    <row r="4957" spans="1:8" x14ac:dyDescent="0.25">
      <c r="A4957" s="12">
        <f>Riesgo!C4961</f>
        <v>0.12140029059810331</v>
      </c>
      <c r="F4957" s="76">
        <f t="shared" si="231"/>
        <v>-2.6485344369559238E-3</v>
      </c>
      <c r="G4957" s="26">
        <f t="shared" si="232"/>
        <v>-1.8578766323027617E-8</v>
      </c>
      <c r="H4957" s="26">
        <f t="shared" si="233"/>
        <v>4.9206502402695628E-11</v>
      </c>
    </row>
    <row r="4958" spans="1:8" x14ac:dyDescent="0.25">
      <c r="A4958" s="12">
        <f>Riesgo!C4962</f>
        <v>0</v>
      </c>
      <c r="F4958" s="76">
        <f t="shared" si="231"/>
        <v>-0.12404882503505923</v>
      </c>
      <c r="G4958" s="26">
        <f t="shared" si="232"/>
        <v>0</v>
      </c>
      <c r="H4958" s="26">
        <f t="shared" si="233"/>
        <v>0</v>
      </c>
    </row>
    <row r="4959" spans="1:8" x14ac:dyDescent="0.25">
      <c r="A4959" s="12">
        <f>Riesgo!C4963</f>
        <v>0.20004643575192593</v>
      </c>
      <c r="F4959" s="76">
        <f t="shared" si="231"/>
        <v>7.5997610716866698E-2</v>
      </c>
      <c r="G4959" s="26">
        <f t="shared" si="232"/>
        <v>4.389345998034301E-4</v>
      </c>
      <c r="H4959" s="26">
        <f t="shared" si="233"/>
        <v>3.3357980846024755E-5</v>
      </c>
    </row>
    <row r="4960" spans="1:8" x14ac:dyDescent="0.25">
      <c r="A4960" s="12">
        <f>Riesgo!C4964</f>
        <v>1</v>
      </c>
      <c r="F4960" s="76">
        <f t="shared" si="231"/>
        <v>0.87595117496494079</v>
      </c>
      <c r="G4960" s="26">
        <f t="shared" si="232"/>
        <v>0.67210898078442016</v>
      </c>
      <c r="H4960" s="26">
        <f t="shared" si="233"/>
        <v>0.58873465142260162</v>
      </c>
    </row>
    <row r="4961" spans="1:8" x14ac:dyDescent="0.25">
      <c r="A4961" s="12">
        <f>Riesgo!C4965</f>
        <v>0</v>
      </c>
      <c r="F4961" s="76">
        <f t="shared" si="231"/>
        <v>-0.12404882503505923</v>
      </c>
      <c r="G4961" s="26">
        <f t="shared" si="232"/>
        <v>0</v>
      </c>
      <c r="H4961" s="26">
        <f t="shared" si="233"/>
        <v>0</v>
      </c>
    </row>
    <row r="4962" spans="1:8" x14ac:dyDescent="0.25">
      <c r="A4962" s="12">
        <f>Riesgo!C4966</f>
        <v>0</v>
      </c>
      <c r="F4962" s="76">
        <f t="shared" si="231"/>
        <v>-0.12404882503505923</v>
      </c>
      <c r="G4962" s="26">
        <f t="shared" si="232"/>
        <v>0</v>
      </c>
      <c r="H4962" s="26">
        <f t="shared" si="233"/>
        <v>0</v>
      </c>
    </row>
    <row r="4963" spans="1:8" x14ac:dyDescent="0.25">
      <c r="A4963" s="12">
        <f>Riesgo!C4967</f>
        <v>0</v>
      </c>
      <c r="F4963" s="76">
        <f t="shared" si="231"/>
        <v>-0.12404882503505923</v>
      </c>
      <c r="G4963" s="26">
        <f t="shared" si="232"/>
        <v>0</v>
      </c>
      <c r="H4963" s="26">
        <f t="shared" si="233"/>
        <v>0</v>
      </c>
    </row>
    <row r="4964" spans="1:8" x14ac:dyDescent="0.25">
      <c r="A4964" s="12">
        <f>Riesgo!C4968</f>
        <v>0.54791423561701158</v>
      </c>
      <c r="F4964" s="76">
        <f t="shared" si="231"/>
        <v>0.42386541058195237</v>
      </c>
      <c r="G4964" s="26">
        <f t="shared" si="232"/>
        <v>7.6152459197309383E-2</v>
      </c>
      <c r="H4964" s="26">
        <f t="shared" si="233"/>
        <v>3.2278393384492919E-2</v>
      </c>
    </row>
    <row r="4965" spans="1:8" x14ac:dyDescent="0.25">
      <c r="A4965" s="12">
        <f>Riesgo!C4969</f>
        <v>0</v>
      </c>
      <c r="F4965" s="76">
        <f t="shared" si="231"/>
        <v>-0.12404882503505923</v>
      </c>
      <c r="G4965" s="26">
        <f t="shared" si="232"/>
        <v>0</v>
      </c>
      <c r="H4965" s="26">
        <f t="shared" si="233"/>
        <v>0</v>
      </c>
    </row>
    <row r="4966" spans="1:8" x14ac:dyDescent="0.25">
      <c r="A4966" s="12">
        <f>Riesgo!C4970</f>
        <v>0</v>
      </c>
      <c r="F4966" s="76">
        <f t="shared" si="231"/>
        <v>-0.12404882503505923</v>
      </c>
      <c r="G4966" s="26">
        <f t="shared" si="232"/>
        <v>0</v>
      </c>
      <c r="H4966" s="26">
        <f t="shared" si="233"/>
        <v>0</v>
      </c>
    </row>
    <row r="4967" spans="1:8" x14ac:dyDescent="0.25">
      <c r="A4967" s="12">
        <f>Riesgo!C4971</f>
        <v>0</v>
      </c>
      <c r="F4967" s="76">
        <f t="shared" si="231"/>
        <v>-0.12404882503505923</v>
      </c>
      <c r="G4967" s="26">
        <f t="shared" si="232"/>
        <v>0</v>
      </c>
      <c r="H4967" s="26">
        <f t="shared" si="233"/>
        <v>0</v>
      </c>
    </row>
    <row r="4968" spans="1:8" x14ac:dyDescent="0.25">
      <c r="A4968" s="12">
        <f>Riesgo!C4972</f>
        <v>0.93018180625621161</v>
      </c>
      <c r="F4968" s="76">
        <f t="shared" si="231"/>
        <v>0.8061329812211524</v>
      </c>
      <c r="G4968" s="26">
        <f t="shared" si="232"/>
        <v>0.52386582692802985</v>
      </c>
      <c r="H4968" s="26">
        <f t="shared" si="233"/>
        <v>0.42230552082137701</v>
      </c>
    </row>
    <row r="4969" spans="1:8" x14ac:dyDescent="0.25">
      <c r="A4969" s="12">
        <f>Riesgo!C4973</f>
        <v>0</v>
      </c>
      <c r="F4969" s="76">
        <f t="shared" si="231"/>
        <v>-0.12404882503505923</v>
      </c>
      <c r="G4969" s="26">
        <f t="shared" si="232"/>
        <v>0</v>
      </c>
      <c r="H4969" s="26">
        <f t="shared" si="233"/>
        <v>0</v>
      </c>
    </row>
    <row r="4970" spans="1:8" x14ac:dyDescent="0.25">
      <c r="A4970" s="12">
        <f>Riesgo!C4974</f>
        <v>0</v>
      </c>
      <c r="F4970" s="76">
        <f t="shared" si="231"/>
        <v>-0.12404882503505923</v>
      </c>
      <c r="G4970" s="26">
        <f t="shared" si="232"/>
        <v>0</v>
      </c>
      <c r="H4970" s="26">
        <f t="shared" si="233"/>
        <v>0</v>
      </c>
    </row>
    <row r="4971" spans="1:8" x14ac:dyDescent="0.25">
      <c r="A4971" s="12">
        <f>Riesgo!C4975</f>
        <v>0</v>
      </c>
      <c r="F4971" s="76">
        <f t="shared" si="231"/>
        <v>-0.12404882503505923</v>
      </c>
      <c r="G4971" s="26">
        <f t="shared" si="232"/>
        <v>0</v>
      </c>
      <c r="H4971" s="26">
        <f t="shared" si="233"/>
        <v>0</v>
      </c>
    </row>
    <row r="4972" spans="1:8" x14ac:dyDescent="0.25">
      <c r="A4972" s="12">
        <f>Riesgo!C4976</f>
        <v>0</v>
      </c>
      <c r="F4972" s="76">
        <f t="shared" si="231"/>
        <v>-0.12404882503505923</v>
      </c>
      <c r="G4972" s="26">
        <f t="shared" si="232"/>
        <v>0</v>
      </c>
      <c r="H4972" s="26">
        <f t="shared" si="233"/>
        <v>0</v>
      </c>
    </row>
    <row r="4973" spans="1:8" x14ac:dyDescent="0.25">
      <c r="A4973" s="12">
        <f>Riesgo!C4977</f>
        <v>0.62455698965406492</v>
      </c>
      <c r="F4973" s="76">
        <f t="shared" si="231"/>
        <v>0.50050816461900571</v>
      </c>
      <c r="G4973" s="26">
        <f t="shared" si="232"/>
        <v>0.1253815109423983</v>
      </c>
      <c r="H4973" s="26">
        <f t="shared" si="233"/>
        <v>6.2754469918937558E-2</v>
      </c>
    </row>
    <row r="4974" spans="1:8" x14ac:dyDescent="0.25">
      <c r="A4974" s="12">
        <f>Riesgo!C4978</f>
        <v>0.14899464634612331</v>
      </c>
      <c r="F4974" s="76">
        <f t="shared" si="231"/>
        <v>2.494582131106407E-2</v>
      </c>
      <c r="G4974" s="26">
        <f t="shared" si="232"/>
        <v>1.5523634948987895E-5</v>
      </c>
      <c r="H4974" s="26">
        <f t="shared" si="233"/>
        <v>3.8724982353564127E-7</v>
      </c>
    </row>
    <row r="4975" spans="1:8" x14ac:dyDescent="0.25">
      <c r="A4975" s="12">
        <f>Riesgo!C4979</f>
        <v>0</v>
      </c>
      <c r="F4975" s="76">
        <f t="shared" si="231"/>
        <v>-0.12404882503505923</v>
      </c>
      <c r="G4975" s="26">
        <f t="shared" si="232"/>
        <v>0</v>
      </c>
      <c r="H4975" s="26">
        <f t="shared" si="233"/>
        <v>0</v>
      </c>
    </row>
    <row r="4976" spans="1:8" x14ac:dyDescent="0.25">
      <c r="A4976" s="12">
        <f>Riesgo!C4980</f>
        <v>0</v>
      </c>
      <c r="F4976" s="76">
        <f t="shared" si="231"/>
        <v>-0.12404882503505923</v>
      </c>
      <c r="G4976" s="26">
        <f t="shared" si="232"/>
        <v>0</v>
      </c>
      <c r="H4976" s="26">
        <f t="shared" si="233"/>
        <v>0</v>
      </c>
    </row>
    <row r="4977" spans="1:8" x14ac:dyDescent="0.25">
      <c r="A4977" s="12">
        <f>Riesgo!C4981</f>
        <v>0</v>
      </c>
      <c r="F4977" s="76">
        <f t="shared" si="231"/>
        <v>-0.12404882503505923</v>
      </c>
      <c r="G4977" s="26">
        <f t="shared" si="232"/>
        <v>0</v>
      </c>
      <c r="H4977" s="26">
        <f t="shared" si="233"/>
        <v>0</v>
      </c>
    </row>
    <row r="4978" spans="1:8" x14ac:dyDescent="0.25">
      <c r="A4978" s="12">
        <f>Riesgo!C4982</f>
        <v>0</v>
      </c>
      <c r="F4978" s="76">
        <f t="shared" si="231"/>
        <v>-0.12404882503505923</v>
      </c>
      <c r="G4978" s="26">
        <f t="shared" si="232"/>
        <v>0</v>
      </c>
      <c r="H4978" s="26">
        <f t="shared" si="233"/>
        <v>0</v>
      </c>
    </row>
    <row r="4979" spans="1:8" x14ac:dyDescent="0.25">
      <c r="A4979" s="12">
        <f>Riesgo!C4983</f>
        <v>0</v>
      </c>
      <c r="F4979" s="76">
        <f t="shared" si="231"/>
        <v>-0.12404882503505923</v>
      </c>
      <c r="G4979" s="26">
        <f t="shared" si="232"/>
        <v>0</v>
      </c>
      <c r="H4979" s="26">
        <f t="shared" si="233"/>
        <v>0</v>
      </c>
    </row>
    <row r="4980" spans="1:8" x14ac:dyDescent="0.25">
      <c r="A4980" s="12">
        <f>Riesgo!C4984</f>
        <v>0</v>
      </c>
      <c r="F4980" s="76">
        <f t="shared" si="231"/>
        <v>-0.12404882503505923</v>
      </c>
      <c r="G4980" s="26">
        <f t="shared" si="232"/>
        <v>0</v>
      </c>
      <c r="H4980" s="26">
        <f t="shared" si="233"/>
        <v>0</v>
      </c>
    </row>
    <row r="4981" spans="1:8" x14ac:dyDescent="0.25">
      <c r="A4981" s="12">
        <f>Riesgo!C4985</f>
        <v>0</v>
      </c>
      <c r="F4981" s="76">
        <f t="shared" si="231"/>
        <v>-0.12404882503505923</v>
      </c>
      <c r="G4981" s="26">
        <f t="shared" si="232"/>
        <v>0</v>
      </c>
      <c r="H4981" s="26">
        <f t="shared" si="233"/>
        <v>0</v>
      </c>
    </row>
    <row r="4982" spans="1:8" x14ac:dyDescent="0.25">
      <c r="A4982" s="12">
        <f>Riesgo!C4986</f>
        <v>0</v>
      </c>
      <c r="F4982" s="76">
        <f t="shared" si="231"/>
        <v>-0.12404882503505923</v>
      </c>
      <c r="G4982" s="26">
        <f t="shared" si="232"/>
        <v>0</v>
      </c>
      <c r="H4982" s="26">
        <f t="shared" si="233"/>
        <v>0</v>
      </c>
    </row>
    <row r="4983" spans="1:8" x14ac:dyDescent="0.25">
      <c r="A4983" s="12">
        <f>Riesgo!C4987</f>
        <v>0</v>
      </c>
      <c r="F4983" s="76">
        <f t="shared" si="231"/>
        <v>-0.12404882503505923</v>
      </c>
      <c r="G4983" s="26">
        <f t="shared" si="232"/>
        <v>0</v>
      </c>
      <c r="H4983" s="26">
        <f t="shared" si="233"/>
        <v>0</v>
      </c>
    </row>
    <row r="4984" spans="1:8" x14ac:dyDescent="0.25">
      <c r="A4984" s="12">
        <f>Riesgo!C4988</f>
        <v>0</v>
      </c>
      <c r="F4984" s="76">
        <f t="shared" si="231"/>
        <v>-0.12404882503505923</v>
      </c>
      <c r="G4984" s="26">
        <f t="shared" si="232"/>
        <v>0</v>
      </c>
      <c r="H4984" s="26">
        <f t="shared" si="233"/>
        <v>0</v>
      </c>
    </row>
    <row r="4985" spans="1:8" x14ac:dyDescent="0.25">
      <c r="A4985" s="12">
        <f>Riesgo!C4989</f>
        <v>0</v>
      </c>
      <c r="F4985" s="76">
        <f t="shared" si="231"/>
        <v>-0.12404882503505923</v>
      </c>
      <c r="G4985" s="26">
        <f t="shared" si="232"/>
        <v>0</v>
      </c>
      <c r="H4985" s="26">
        <f t="shared" si="233"/>
        <v>0</v>
      </c>
    </row>
    <row r="4986" spans="1:8" x14ac:dyDescent="0.25">
      <c r="A4986" s="12">
        <f>Riesgo!C4990</f>
        <v>0</v>
      </c>
      <c r="F4986" s="76">
        <f t="shared" si="231"/>
        <v>-0.12404882503505923</v>
      </c>
      <c r="G4986" s="26">
        <f t="shared" si="232"/>
        <v>0</v>
      </c>
      <c r="H4986" s="26">
        <f t="shared" si="233"/>
        <v>0</v>
      </c>
    </row>
    <row r="4987" spans="1:8" x14ac:dyDescent="0.25">
      <c r="A4987" s="12">
        <f>Riesgo!C4991</f>
        <v>0</v>
      </c>
      <c r="F4987" s="76">
        <f t="shared" si="231"/>
        <v>-0.12404882503505923</v>
      </c>
      <c r="G4987" s="26">
        <f t="shared" si="232"/>
        <v>0</v>
      </c>
      <c r="H4987" s="26">
        <f t="shared" si="233"/>
        <v>0</v>
      </c>
    </row>
    <row r="4988" spans="1:8" x14ac:dyDescent="0.25">
      <c r="A4988" s="12">
        <f>Riesgo!C4992</f>
        <v>1</v>
      </c>
      <c r="F4988" s="76">
        <f t="shared" si="231"/>
        <v>0.87595117496494079</v>
      </c>
      <c r="G4988" s="26">
        <f t="shared" si="232"/>
        <v>0.67210898078442016</v>
      </c>
      <c r="H4988" s="26">
        <f t="shared" si="233"/>
        <v>0.58873465142260162</v>
      </c>
    </row>
    <row r="4989" spans="1:8" x14ac:dyDescent="0.25">
      <c r="A4989" s="12">
        <f>Riesgo!C4993</f>
        <v>0</v>
      </c>
      <c r="F4989" s="76">
        <f t="shared" si="231"/>
        <v>-0.12404882503505923</v>
      </c>
      <c r="G4989" s="26">
        <f t="shared" si="232"/>
        <v>0</v>
      </c>
      <c r="H4989" s="26">
        <f t="shared" si="233"/>
        <v>0</v>
      </c>
    </row>
    <row r="4990" spans="1:8" x14ac:dyDescent="0.25">
      <c r="A4990" s="12">
        <f>Riesgo!C4994</f>
        <v>0</v>
      </c>
      <c r="F4990" s="76">
        <f t="shared" si="231"/>
        <v>-0.12404882503505923</v>
      </c>
      <c r="G4990" s="26">
        <f t="shared" si="232"/>
        <v>0</v>
      </c>
      <c r="H4990" s="26">
        <f t="shared" si="233"/>
        <v>0</v>
      </c>
    </row>
    <row r="4991" spans="1:8" x14ac:dyDescent="0.25">
      <c r="A4991" s="12">
        <f>Riesgo!C4995</f>
        <v>0</v>
      </c>
      <c r="F4991" s="76">
        <f t="shared" si="231"/>
        <v>-0.12404882503505923</v>
      </c>
      <c r="G4991" s="26">
        <f t="shared" si="232"/>
        <v>0</v>
      </c>
      <c r="H4991" s="26">
        <f t="shared" si="233"/>
        <v>0</v>
      </c>
    </row>
    <row r="4992" spans="1:8" x14ac:dyDescent="0.25">
      <c r="A4992" s="12">
        <f>Riesgo!C4996</f>
        <v>0</v>
      </c>
      <c r="F4992" s="76">
        <f t="shared" si="231"/>
        <v>-0.12404882503505923</v>
      </c>
      <c r="G4992" s="26">
        <f t="shared" si="232"/>
        <v>0</v>
      </c>
      <c r="H4992" s="26">
        <f t="shared" si="233"/>
        <v>0</v>
      </c>
    </row>
    <row r="4993" spans="1:8" x14ac:dyDescent="0.25">
      <c r="A4993" s="12">
        <f>Riesgo!C4997</f>
        <v>0</v>
      </c>
      <c r="F4993" s="76">
        <f t="shared" si="231"/>
        <v>-0.12404882503505923</v>
      </c>
      <c r="G4993" s="26">
        <f t="shared" si="232"/>
        <v>0</v>
      </c>
      <c r="H4993" s="26">
        <f t="shared" si="233"/>
        <v>0</v>
      </c>
    </row>
    <row r="4994" spans="1:8" x14ac:dyDescent="0.25">
      <c r="A4994" s="12">
        <f>Riesgo!C4998</f>
        <v>1</v>
      </c>
      <c r="F4994" s="76">
        <f t="shared" si="231"/>
        <v>0.87595117496494079</v>
      </c>
      <c r="G4994" s="26">
        <f t="shared" si="232"/>
        <v>0.67210898078442016</v>
      </c>
      <c r="H4994" s="26">
        <f t="shared" si="233"/>
        <v>0.58873465142260162</v>
      </c>
    </row>
    <row r="4995" spans="1:8" x14ac:dyDescent="0.25">
      <c r="A4995" s="12">
        <f>Riesgo!C4999</f>
        <v>0</v>
      </c>
      <c r="F4995" s="76">
        <f t="shared" ref="F4995:F5001" si="234">A4995-$D$4</f>
        <v>-0.12404882503505923</v>
      </c>
      <c r="G4995" s="26">
        <f t="shared" ref="G4995:G5001" si="235">IF(A4995=0,0,(A4995-D$4)^3)</f>
        <v>0</v>
      </c>
      <c r="H4995" s="26">
        <f t="shared" ref="H4995:H5001" si="236">IF(A4995=0,0,(A4995-D$4)^4)</f>
        <v>0</v>
      </c>
    </row>
    <row r="4996" spans="1:8" x14ac:dyDescent="0.25">
      <c r="A4996" s="12">
        <f>Riesgo!C5000</f>
        <v>0</v>
      </c>
      <c r="F4996" s="76">
        <f t="shared" si="234"/>
        <v>-0.12404882503505923</v>
      </c>
      <c r="G4996" s="26">
        <f t="shared" si="235"/>
        <v>0</v>
      </c>
      <c r="H4996" s="26">
        <f t="shared" si="236"/>
        <v>0</v>
      </c>
    </row>
    <row r="4997" spans="1:8" x14ac:dyDescent="0.25">
      <c r="A4997" s="12">
        <f>Riesgo!C5001</f>
        <v>0</v>
      </c>
      <c r="F4997" s="76">
        <f t="shared" si="234"/>
        <v>-0.12404882503505923</v>
      </c>
      <c r="G4997" s="26">
        <f t="shared" si="235"/>
        <v>0</v>
      </c>
      <c r="H4997" s="26">
        <f t="shared" si="236"/>
        <v>0</v>
      </c>
    </row>
    <row r="4998" spans="1:8" x14ac:dyDescent="0.25">
      <c r="A4998" s="12">
        <f>Riesgo!C5002</f>
        <v>0</v>
      </c>
      <c r="F4998" s="76">
        <f t="shared" si="234"/>
        <v>-0.12404882503505923</v>
      </c>
      <c r="G4998" s="26">
        <f t="shared" si="235"/>
        <v>0</v>
      </c>
      <c r="H4998" s="26">
        <f t="shared" si="236"/>
        <v>0</v>
      </c>
    </row>
    <row r="4999" spans="1:8" x14ac:dyDescent="0.25">
      <c r="A4999" s="12">
        <f>Riesgo!C5003</f>
        <v>0</v>
      </c>
      <c r="F4999" s="76">
        <f t="shared" si="234"/>
        <v>-0.12404882503505923</v>
      </c>
      <c r="G4999" s="26">
        <f t="shared" si="235"/>
        <v>0</v>
      </c>
      <c r="H4999" s="26">
        <f t="shared" si="236"/>
        <v>0</v>
      </c>
    </row>
    <row r="5000" spans="1:8" x14ac:dyDescent="0.25">
      <c r="A5000" s="12">
        <f>Riesgo!C5004</f>
        <v>0</v>
      </c>
      <c r="F5000" s="76">
        <f t="shared" si="234"/>
        <v>-0.12404882503505923</v>
      </c>
      <c r="G5000" s="26">
        <f t="shared" si="235"/>
        <v>0</v>
      </c>
      <c r="H5000" s="26">
        <f t="shared" si="236"/>
        <v>0</v>
      </c>
    </row>
    <row r="5001" spans="1:8" x14ac:dyDescent="0.25">
      <c r="A5001" s="12">
        <f>Riesgo!C5005</f>
        <v>0</v>
      </c>
      <c r="F5001" s="76">
        <f t="shared" si="234"/>
        <v>-0.12404882503505923</v>
      </c>
      <c r="G5001" s="26">
        <f t="shared" si="235"/>
        <v>0</v>
      </c>
      <c r="H5001" s="26">
        <f t="shared" si="236"/>
        <v>0</v>
      </c>
    </row>
  </sheetData>
  <mergeCells count="2">
    <mergeCell ref="C13:D13"/>
    <mergeCell ref="C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MSEWOT</vt:lpstr>
      <vt:lpstr>Datos de Vida y falla</vt:lpstr>
      <vt:lpstr>MODELAMIENTO SISTEMA</vt:lpstr>
      <vt:lpstr>Simulacion sistema (hoja4)</vt:lpstr>
      <vt:lpstr>Riesgo</vt:lpstr>
      <vt:lpstr>Curtosis y simetría Disp anual</vt:lpstr>
      <vt:lpstr>Curtosis y simetría Disp minima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Daniel Arellano Schwarzenberg</cp:lastModifiedBy>
  <dcterms:created xsi:type="dcterms:W3CDTF">2022-01-27T00:27:57Z</dcterms:created>
  <dcterms:modified xsi:type="dcterms:W3CDTF">2026-06-23T19:22:46Z</dcterms:modified>
</cp:coreProperties>
</file>